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04.39.57\共有\0000 保存期間１年未満共有\２スタ\27_HP関係\00　ホームページ更新データ\令和５年度\開発計画課（経済波及効果分析ツール　山口）\R5.10.3 HP更新依頼\H27経済波及効果分析ツール\"/>
    </mc:Choice>
  </mc:AlternateContent>
  <bookViews>
    <workbookView xWindow="0" yWindow="0" windowWidth="20496" windowHeight="7716" activeTab="2"/>
  </bookViews>
  <sheets>
    <sheet name="01総括" sheetId="9" r:id="rId1"/>
    <sheet name="02フロー図" sheetId="10" r:id="rId2"/>
    <sheet name="10波及計算" sheetId="1" r:id="rId3"/>
    <sheet name="11取引基本表" sheetId="11" r:id="rId4"/>
    <sheet name="12投入係数表" sheetId="4" r:id="rId5"/>
    <sheet name="13逆行列係数表" sheetId="5" r:id="rId6"/>
    <sheet name="14消費性向" sheetId="6" r:id="rId7"/>
    <sheet name="20就業誘発係数" sheetId="12" r:id="rId8"/>
    <sheet name="30雇用誘発係数" sheetId="14" r:id="rId9"/>
  </sheets>
  <definedNames>
    <definedName name="_xlnm._FilterDatabase" localSheetId="6" hidden="1">'14消費性向'!$A$2:$E$21</definedName>
    <definedName name="_xlnm.Print_Area" localSheetId="0">'01総括'!$A$1:$AG$235</definedName>
    <definedName name="_xlnm.Print_Area" localSheetId="1">'02フロー図'!$A$1:$AI$78</definedName>
    <definedName name="_xlnm.Print_Area" localSheetId="2">'10波及計算'!$A$1:$AN$125</definedName>
    <definedName name="_xlnm.Print_Area" localSheetId="5">'13逆行列係数表'!$A$1:$DE$112</definedName>
    <definedName name="_xlnm.Print_Area" localSheetId="6">'14消費性向'!$A$1:$G$34</definedName>
    <definedName name="_xlnm.Print_Area" localSheetId="7">'20就業誘発係数'!$A$1:$D$111</definedName>
    <definedName name="_xlnm.Print_Area" localSheetId="8">'30雇用誘発係数'!$A$1:$D$111</definedName>
    <definedName name="_xlnm.Print_Titles" localSheetId="2">'10波及計算'!$A:$B,'10波及計算'!$3:$7</definedName>
  </definedNames>
  <calcPr calcId="162913"/>
</workbook>
</file>

<file path=xl/calcChain.xml><?xml version="1.0" encoding="utf-8"?>
<calcChain xmlns="http://schemas.openxmlformats.org/spreadsheetml/2006/main">
  <c r="G112" i="1" l="1"/>
  <c r="F112" i="1"/>
  <c r="G111" i="1"/>
  <c r="F111" i="1"/>
  <c r="G110" i="1"/>
  <c r="F110" i="1"/>
  <c r="G109" i="1"/>
  <c r="F109" i="1"/>
  <c r="G108" i="1"/>
  <c r="F108" i="1"/>
  <c r="G107" i="1"/>
  <c r="F107" i="1"/>
  <c r="G106" i="1"/>
  <c r="F106" i="1"/>
  <c r="G105" i="1"/>
  <c r="F105" i="1"/>
  <c r="G104" i="1"/>
  <c r="F104" i="1"/>
  <c r="G103" i="1"/>
  <c r="F103" i="1"/>
  <c r="G102" i="1"/>
  <c r="F102" i="1"/>
  <c r="G101" i="1"/>
  <c r="F101" i="1"/>
  <c r="G100" i="1"/>
  <c r="F100" i="1"/>
  <c r="G99" i="1"/>
  <c r="F99" i="1"/>
  <c r="G98" i="1"/>
  <c r="F98" i="1"/>
  <c r="G97" i="1"/>
  <c r="F97" i="1"/>
  <c r="G96" i="1"/>
  <c r="F96" i="1"/>
  <c r="G95" i="1"/>
  <c r="F95" i="1"/>
  <c r="G94" i="1"/>
  <c r="F94" i="1"/>
  <c r="G93" i="1"/>
  <c r="F93" i="1"/>
  <c r="G92" i="1"/>
  <c r="F92" i="1"/>
  <c r="G91" i="1"/>
  <c r="F91" i="1"/>
  <c r="G90" i="1"/>
  <c r="F90" i="1"/>
  <c r="G89" i="1"/>
  <c r="F89" i="1"/>
  <c r="G88" i="1"/>
  <c r="F88" i="1"/>
  <c r="G87" i="1"/>
  <c r="F87" i="1"/>
  <c r="G86" i="1"/>
  <c r="F86" i="1"/>
  <c r="G85" i="1"/>
  <c r="F85" i="1"/>
  <c r="G84" i="1"/>
  <c r="F84" i="1"/>
  <c r="G83" i="1"/>
  <c r="F83" i="1"/>
  <c r="G82" i="1"/>
  <c r="F82" i="1"/>
  <c r="G81" i="1"/>
  <c r="F81" i="1"/>
  <c r="G80" i="1"/>
  <c r="F80" i="1"/>
  <c r="G79" i="1"/>
  <c r="F79" i="1"/>
  <c r="G78" i="1"/>
  <c r="F78" i="1"/>
  <c r="G77" i="1"/>
  <c r="F77" i="1"/>
  <c r="G76" i="1"/>
  <c r="F76" i="1"/>
  <c r="G75" i="1"/>
  <c r="F75" i="1"/>
  <c r="G74" i="1"/>
  <c r="F74" i="1"/>
  <c r="G73" i="1"/>
  <c r="F73" i="1"/>
  <c r="G72" i="1"/>
  <c r="F72" i="1"/>
  <c r="G71" i="1"/>
  <c r="F71" i="1"/>
  <c r="G70" i="1"/>
  <c r="F70" i="1"/>
  <c r="G69" i="1"/>
  <c r="F69" i="1"/>
  <c r="G68" i="1"/>
  <c r="F68" i="1"/>
  <c r="G67" i="1"/>
  <c r="F67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38" i="1"/>
  <c r="F38" i="1"/>
  <c r="G37" i="1"/>
  <c r="F37" i="1"/>
  <c r="G36" i="1"/>
  <c r="F36" i="1"/>
  <c r="G35" i="1"/>
  <c r="F35" i="1"/>
  <c r="G34" i="1"/>
  <c r="F34" i="1"/>
  <c r="G33" i="1"/>
  <c r="F33" i="1"/>
  <c r="G32" i="1"/>
  <c r="F32" i="1"/>
  <c r="G31" i="1"/>
  <c r="F31" i="1"/>
  <c r="G30" i="1"/>
  <c r="F30" i="1"/>
  <c r="G29" i="1"/>
  <c r="F29" i="1"/>
  <c r="G28" i="1"/>
  <c r="F28" i="1"/>
  <c r="G27" i="1"/>
  <c r="F27" i="1"/>
  <c r="G26" i="1"/>
  <c r="F26" i="1"/>
  <c r="G25" i="1"/>
  <c r="F25" i="1"/>
  <c r="G24" i="1"/>
  <c r="F24" i="1"/>
  <c r="G23" i="1"/>
  <c r="F23" i="1"/>
  <c r="G22" i="1"/>
  <c r="F22" i="1"/>
  <c r="G21" i="1"/>
  <c r="F21" i="1"/>
  <c r="G20" i="1"/>
  <c r="F20" i="1"/>
  <c r="G19" i="1"/>
  <c r="F19" i="1"/>
  <c r="G18" i="1"/>
  <c r="F18" i="1"/>
  <c r="G17" i="1"/>
  <c r="F17" i="1"/>
  <c r="G16" i="1"/>
  <c r="F16" i="1"/>
  <c r="G15" i="1"/>
  <c r="F15" i="1"/>
  <c r="G14" i="1"/>
  <c r="F14" i="1"/>
  <c r="G13" i="1"/>
  <c r="F13" i="1"/>
  <c r="G12" i="1"/>
  <c r="F12" i="1"/>
  <c r="G11" i="1"/>
  <c r="F11" i="1"/>
  <c r="G10" i="1"/>
  <c r="F10" i="1"/>
  <c r="G9" i="1"/>
  <c r="F9" i="1"/>
  <c r="G8" i="1"/>
  <c r="F8" i="1"/>
  <c r="C31" i="6" l="1"/>
  <c r="B31" i="6"/>
  <c r="D30" i="6"/>
  <c r="D29" i="6"/>
  <c r="D28" i="6"/>
  <c r="C110" i="12" l="1"/>
  <c r="C107" i="12"/>
  <c r="C108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110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D27" i="6" l="1"/>
  <c r="M8" i="1" l="1" a="1"/>
  <c r="M9" i="1" s="1"/>
  <c r="K8" i="1" a="1"/>
  <c r="K9" i="1" s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W111" i="1"/>
  <c r="H111" i="1" l="1"/>
  <c r="J111" i="1" s="1"/>
  <c r="AK111" i="1" s="1"/>
  <c r="M112" i="1"/>
  <c r="M88" i="1"/>
  <c r="M56" i="1"/>
  <c r="M24" i="1"/>
  <c r="M110" i="1"/>
  <c r="M102" i="1"/>
  <c r="M94" i="1"/>
  <c r="M86" i="1"/>
  <c r="M78" i="1"/>
  <c r="M70" i="1"/>
  <c r="M62" i="1"/>
  <c r="M54" i="1"/>
  <c r="M46" i="1"/>
  <c r="M38" i="1"/>
  <c r="M30" i="1"/>
  <c r="M22" i="1"/>
  <c r="M14" i="1"/>
  <c r="M109" i="1"/>
  <c r="M101" i="1"/>
  <c r="M93" i="1"/>
  <c r="M85" i="1"/>
  <c r="M77" i="1"/>
  <c r="M69" i="1"/>
  <c r="M61" i="1"/>
  <c r="M53" i="1"/>
  <c r="M45" i="1"/>
  <c r="M37" i="1"/>
  <c r="M29" i="1"/>
  <c r="M21" i="1"/>
  <c r="M13" i="1"/>
  <c r="M96" i="1"/>
  <c r="M64" i="1"/>
  <c r="M32" i="1"/>
  <c r="M103" i="1"/>
  <c r="M87" i="1"/>
  <c r="M63" i="1"/>
  <c r="M23" i="1"/>
  <c r="M108" i="1"/>
  <c r="M84" i="1"/>
  <c r="M68" i="1"/>
  <c r="M44" i="1"/>
  <c r="M20" i="1"/>
  <c r="M107" i="1"/>
  <c r="M99" i="1"/>
  <c r="M91" i="1"/>
  <c r="M83" i="1"/>
  <c r="M75" i="1"/>
  <c r="M67" i="1"/>
  <c r="M59" i="1"/>
  <c r="M51" i="1"/>
  <c r="M43" i="1"/>
  <c r="M35" i="1"/>
  <c r="M27" i="1"/>
  <c r="M19" i="1"/>
  <c r="M11" i="1"/>
  <c r="M104" i="1"/>
  <c r="M72" i="1"/>
  <c r="M40" i="1"/>
  <c r="M8" i="1"/>
  <c r="M111" i="1"/>
  <c r="M79" i="1"/>
  <c r="M31" i="1"/>
  <c r="M92" i="1"/>
  <c r="M60" i="1"/>
  <c r="M12" i="1"/>
  <c r="M106" i="1"/>
  <c r="M98" i="1"/>
  <c r="M90" i="1"/>
  <c r="M82" i="1"/>
  <c r="M74" i="1"/>
  <c r="M66" i="1"/>
  <c r="M58" i="1"/>
  <c r="M50" i="1"/>
  <c r="M42" i="1"/>
  <c r="M34" i="1"/>
  <c r="M26" i="1"/>
  <c r="M18" i="1"/>
  <c r="M10" i="1"/>
  <c r="M80" i="1"/>
  <c r="M48" i="1"/>
  <c r="M16" i="1"/>
  <c r="M95" i="1"/>
  <c r="M71" i="1"/>
  <c r="M55" i="1"/>
  <c r="M47" i="1"/>
  <c r="M39" i="1"/>
  <c r="M15" i="1"/>
  <c r="M100" i="1"/>
  <c r="M76" i="1"/>
  <c r="M52" i="1"/>
  <c r="M36" i="1"/>
  <c r="M28" i="1"/>
  <c r="M105" i="1"/>
  <c r="M97" i="1"/>
  <c r="M89" i="1"/>
  <c r="M81" i="1"/>
  <c r="M73" i="1"/>
  <c r="M65" i="1"/>
  <c r="M57" i="1"/>
  <c r="M49" i="1"/>
  <c r="M41" i="1"/>
  <c r="M33" i="1"/>
  <c r="M25" i="1"/>
  <c r="M17" i="1"/>
  <c r="K110" i="1"/>
  <c r="K102" i="1"/>
  <c r="K94" i="1"/>
  <c r="K86" i="1"/>
  <c r="K78" i="1"/>
  <c r="K70" i="1"/>
  <c r="K62" i="1"/>
  <c r="K54" i="1"/>
  <c r="K46" i="1"/>
  <c r="K38" i="1"/>
  <c r="K30" i="1"/>
  <c r="K22" i="1"/>
  <c r="K14" i="1"/>
  <c r="K109" i="1"/>
  <c r="K101" i="1"/>
  <c r="K93" i="1"/>
  <c r="K85" i="1"/>
  <c r="K77" i="1"/>
  <c r="K69" i="1"/>
  <c r="K61" i="1"/>
  <c r="K53" i="1"/>
  <c r="K45" i="1"/>
  <c r="K37" i="1"/>
  <c r="K29" i="1"/>
  <c r="K21" i="1"/>
  <c r="K13" i="1"/>
  <c r="K112" i="1"/>
  <c r="K88" i="1"/>
  <c r="K64" i="1"/>
  <c r="K40" i="1"/>
  <c r="K16" i="1"/>
  <c r="K111" i="1"/>
  <c r="K95" i="1"/>
  <c r="K71" i="1"/>
  <c r="K47" i="1"/>
  <c r="K23" i="1"/>
  <c r="K108" i="1"/>
  <c r="K92" i="1"/>
  <c r="K68" i="1"/>
  <c r="K52" i="1"/>
  <c r="K36" i="1"/>
  <c r="K20" i="1"/>
  <c r="K107" i="1"/>
  <c r="K91" i="1"/>
  <c r="K67" i="1"/>
  <c r="K51" i="1"/>
  <c r="K35" i="1"/>
  <c r="K19" i="1"/>
  <c r="K106" i="1"/>
  <c r="K98" i="1"/>
  <c r="K90" i="1"/>
  <c r="K82" i="1"/>
  <c r="K74" i="1"/>
  <c r="K66" i="1"/>
  <c r="K58" i="1"/>
  <c r="K50" i="1"/>
  <c r="K42" i="1"/>
  <c r="K34" i="1"/>
  <c r="K26" i="1"/>
  <c r="K18" i="1"/>
  <c r="K10" i="1"/>
  <c r="K104" i="1"/>
  <c r="K96" i="1"/>
  <c r="K80" i="1"/>
  <c r="K72" i="1"/>
  <c r="K56" i="1"/>
  <c r="K48" i="1"/>
  <c r="K32" i="1"/>
  <c r="K24" i="1"/>
  <c r="K8" i="1"/>
  <c r="K103" i="1"/>
  <c r="K87" i="1"/>
  <c r="K79" i="1"/>
  <c r="K63" i="1"/>
  <c r="K55" i="1"/>
  <c r="K39" i="1"/>
  <c r="K31" i="1"/>
  <c r="K15" i="1"/>
  <c r="K100" i="1"/>
  <c r="K84" i="1"/>
  <c r="K76" i="1"/>
  <c r="K60" i="1"/>
  <c r="K44" i="1"/>
  <c r="K28" i="1"/>
  <c r="K12" i="1"/>
  <c r="K99" i="1"/>
  <c r="K83" i="1"/>
  <c r="K75" i="1"/>
  <c r="K59" i="1"/>
  <c r="K43" i="1"/>
  <c r="K27" i="1"/>
  <c r="K11" i="1"/>
  <c r="K105" i="1"/>
  <c r="K97" i="1"/>
  <c r="K89" i="1"/>
  <c r="K81" i="1"/>
  <c r="K73" i="1"/>
  <c r="K65" i="1"/>
  <c r="K57" i="1"/>
  <c r="K49" i="1"/>
  <c r="K41" i="1"/>
  <c r="K33" i="1"/>
  <c r="K25" i="1"/>
  <c r="K17" i="1"/>
  <c r="Y111" i="1"/>
  <c r="L111" i="1" l="1"/>
  <c r="N111" i="1"/>
  <c r="C109" i="14"/>
  <c r="C111" i="14" s="1"/>
  <c r="C112" i="14" s="1"/>
  <c r="B109" i="14"/>
  <c r="B111" i="14" s="1"/>
  <c r="C109" i="12"/>
  <c r="B109" i="12"/>
  <c r="B111" i="12" s="1"/>
  <c r="D110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8" i="12"/>
  <c r="AG111" i="1" s="1"/>
  <c r="D110" i="12"/>
  <c r="D63" i="12"/>
  <c r="D61" i="12"/>
  <c r="D59" i="12"/>
  <c r="D57" i="12"/>
  <c r="D55" i="12"/>
  <c r="D53" i="12"/>
  <c r="D51" i="12"/>
  <c r="D48" i="12"/>
  <c r="D47" i="12"/>
  <c r="D43" i="12"/>
  <c r="D41" i="12"/>
  <c r="D40" i="12"/>
  <c r="D39" i="12"/>
  <c r="D37" i="12"/>
  <c r="D35" i="12"/>
  <c r="D32" i="12"/>
  <c r="D31" i="12"/>
  <c r="D27" i="12"/>
  <c r="D25" i="12"/>
  <c r="D23" i="12"/>
  <c r="D22" i="12"/>
  <c r="D19" i="12"/>
  <c r="D16" i="12"/>
  <c r="D15" i="12"/>
  <c r="D11" i="12"/>
  <c r="D8" i="12"/>
  <c r="D7" i="12"/>
  <c r="D5" i="12"/>
  <c r="B112" i="14" l="1"/>
  <c r="D111" i="14"/>
  <c r="D109" i="14"/>
  <c r="D45" i="12"/>
  <c r="D49" i="12"/>
  <c r="D58" i="12"/>
  <c r="D36" i="12"/>
  <c r="D13" i="12"/>
  <c r="D42" i="12"/>
  <c r="D65" i="12"/>
  <c r="D24" i="12"/>
  <c r="D54" i="12"/>
  <c r="D21" i="12"/>
  <c r="D26" i="12"/>
  <c r="D44" i="12"/>
  <c r="D56" i="12"/>
  <c r="D17" i="12"/>
  <c r="D12" i="12"/>
  <c r="D30" i="12"/>
  <c r="D10" i="12"/>
  <c r="D33" i="12"/>
  <c r="D50" i="12"/>
  <c r="D64" i="12"/>
  <c r="D14" i="12"/>
  <c r="D28" i="12"/>
  <c r="D46" i="12"/>
  <c r="D60" i="12"/>
  <c r="D9" i="12"/>
  <c r="D6" i="12"/>
  <c r="D20" i="12"/>
  <c r="D29" i="12"/>
  <c r="D38" i="12"/>
  <c r="D52" i="12"/>
  <c r="D34" i="12"/>
  <c r="D66" i="12"/>
  <c r="D18" i="12"/>
  <c r="D62" i="12"/>
  <c r="B112" i="12"/>
  <c r="C111" i="12"/>
  <c r="C112" i="12" s="1"/>
  <c r="AC71" i="10"/>
  <c r="D111" i="12" l="1"/>
  <c r="D109" i="12"/>
  <c r="D31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H3" i="6"/>
  <c r="H2" i="6"/>
  <c r="H1" i="6" l="1"/>
  <c r="D2" i="6" s="1"/>
  <c r="E2" i="6"/>
  <c r="Y112" i="1" l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H110" i="1" l="1"/>
  <c r="H106" i="1"/>
  <c r="H102" i="1"/>
  <c r="H100" i="1"/>
  <c r="H94" i="1"/>
  <c r="H92" i="1"/>
  <c r="H88" i="1"/>
  <c r="H80" i="1"/>
  <c r="H74" i="1"/>
  <c r="H66" i="1"/>
  <c r="H58" i="1"/>
  <c r="H54" i="1"/>
  <c r="H50" i="1"/>
  <c r="H46" i="1"/>
  <c r="H42" i="1"/>
  <c r="H78" i="1" l="1"/>
  <c r="H75" i="1"/>
  <c r="H34" i="1"/>
  <c r="H108" i="1"/>
  <c r="H10" i="1"/>
  <c r="H15" i="1"/>
  <c r="J15" i="1" s="1"/>
  <c r="AG15" i="1" s="1"/>
  <c r="H23" i="1"/>
  <c r="H31" i="1"/>
  <c r="H35" i="1"/>
  <c r="H39" i="1"/>
  <c r="H47" i="1"/>
  <c r="H55" i="1"/>
  <c r="H18" i="1"/>
  <c r="H29" i="1"/>
  <c r="H37" i="1"/>
  <c r="H45" i="1"/>
  <c r="H26" i="1"/>
  <c r="H8" i="1"/>
  <c r="H24" i="1"/>
  <c r="H56" i="1"/>
  <c r="H60" i="1"/>
  <c r="H64" i="1"/>
  <c r="H38" i="1"/>
  <c r="H61" i="1"/>
  <c r="H77" i="1"/>
  <c r="H62" i="1"/>
  <c r="H70" i="1"/>
  <c r="H28" i="1"/>
  <c r="H32" i="1"/>
  <c r="H40" i="1"/>
  <c r="H48" i="1"/>
  <c r="H63" i="1"/>
  <c r="H67" i="1"/>
  <c r="H71" i="1"/>
  <c r="H79" i="1"/>
  <c r="H89" i="1"/>
  <c r="H97" i="1"/>
  <c r="H105" i="1"/>
  <c r="H30" i="1"/>
  <c r="H69" i="1"/>
  <c r="H72" i="1"/>
  <c r="H90" i="1"/>
  <c r="H98" i="1"/>
  <c r="H143" i="1" s="1"/>
  <c r="H22" i="1"/>
  <c r="H91" i="1"/>
  <c r="H95" i="1"/>
  <c r="H99" i="1"/>
  <c r="H107" i="1"/>
  <c r="H12" i="1"/>
  <c r="H20" i="1"/>
  <c r="H27" i="1"/>
  <c r="H41" i="1"/>
  <c r="H52" i="1"/>
  <c r="H59" i="1"/>
  <c r="H73" i="1"/>
  <c r="H138" i="1" s="1"/>
  <c r="H87" i="1"/>
  <c r="H101" i="1"/>
  <c r="H109" i="1"/>
  <c r="H9" i="1"/>
  <c r="H13" i="1"/>
  <c r="H134" i="1" s="1"/>
  <c r="H21" i="1"/>
  <c r="H53" i="1"/>
  <c r="H17" i="1"/>
  <c r="H49" i="1"/>
  <c r="H25" i="1"/>
  <c r="H36" i="1"/>
  <c r="H43" i="1"/>
  <c r="H57" i="1"/>
  <c r="H68" i="1"/>
  <c r="H96" i="1"/>
  <c r="H103" i="1"/>
  <c r="AK15" i="1"/>
  <c r="H19" i="1"/>
  <c r="H33" i="1"/>
  <c r="H44" i="1"/>
  <c r="H51" i="1"/>
  <c r="H65" i="1"/>
  <c r="H93" i="1"/>
  <c r="H142" i="1" s="1"/>
  <c r="H104" i="1"/>
  <c r="H112" i="1"/>
  <c r="H144" i="1" s="1"/>
  <c r="H133" i="1"/>
  <c r="H16" i="1"/>
  <c r="J16" i="1" s="1"/>
  <c r="H14" i="1"/>
  <c r="G113" i="1"/>
  <c r="H81" i="1" s="1"/>
  <c r="H11" i="1"/>
  <c r="F113" i="1"/>
  <c r="H76" i="1" s="1"/>
  <c r="H135" i="1" l="1"/>
  <c r="H137" i="1"/>
  <c r="H83" i="1"/>
  <c r="H84" i="1"/>
  <c r="H86" i="1"/>
  <c r="H82" i="1"/>
  <c r="H85" i="1"/>
  <c r="H132" i="1"/>
  <c r="H140" i="1"/>
  <c r="H136" i="1"/>
  <c r="AK16" i="1"/>
  <c r="AG16" i="1"/>
  <c r="H139" i="1"/>
  <c r="H141" i="1" l="1"/>
  <c r="H145" i="1" s="1"/>
  <c r="H113" i="1"/>
  <c r="H146" i="1" s="1"/>
  <c r="W112" i="1" l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J112" i="1" l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4" i="1"/>
  <c r="J13" i="1"/>
  <c r="J12" i="1"/>
  <c r="J11" i="1"/>
  <c r="J10" i="1"/>
  <c r="J9" i="1"/>
  <c r="J8" i="1"/>
  <c r="O8" i="1" s="1" a="1"/>
  <c r="AK110" i="1" l="1"/>
  <c r="AG110" i="1"/>
  <c r="AK112" i="1"/>
  <c r="AG112" i="1"/>
  <c r="O9" i="1"/>
  <c r="O62" i="1"/>
  <c r="O109" i="1"/>
  <c r="O45" i="1"/>
  <c r="O56" i="1"/>
  <c r="O116" i="1"/>
  <c r="O83" i="1"/>
  <c r="O106" i="1"/>
  <c r="O42" i="1"/>
  <c r="O72" i="1"/>
  <c r="O95" i="1"/>
  <c r="O92" i="1"/>
  <c r="O91" i="1"/>
  <c r="O97" i="1"/>
  <c r="O33" i="1"/>
  <c r="O38" i="1"/>
  <c r="O103" i="1"/>
  <c r="O82" i="1"/>
  <c r="O52" i="1"/>
  <c r="O113" i="1"/>
  <c r="O70" i="1"/>
  <c r="O80" i="1"/>
  <c r="O114" i="1"/>
  <c r="O111" i="1"/>
  <c r="Q111" i="1" s="1"/>
  <c r="O41" i="1"/>
  <c r="O118" i="1"/>
  <c r="O54" i="1"/>
  <c r="O101" i="1"/>
  <c r="O37" i="1"/>
  <c r="O16" i="1"/>
  <c r="O100" i="1"/>
  <c r="O67" i="1"/>
  <c r="O98" i="1"/>
  <c r="O34" i="1"/>
  <c r="O64" i="1"/>
  <c r="O87" i="1"/>
  <c r="O76" i="1"/>
  <c r="O75" i="1"/>
  <c r="O89" i="1"/>
  <c r="O25" i="1"/>
  <c r="O102" i="1"/>
  <c r="O21" i="1"/>
  <c r="O43" i="1"/>
  <c r="O40" i="1"/>
  <c r="O73" i="1"/>
  <c r="O110" i="1"/>
  <c r="O46" i="1"/>
  <c r="O93" i="1"/>
  <c r="O29" i="1"/>
  <c r="O119" i="1"/>
  <c r="O84" i="1"/>
  <c r="O59" i="1"/>
  <c r="O90" i="1"/>
  <c r="O26" i="1"/>
  <c r="O48" i="1"/>
  <c r="O71" i="1"/>
  <c r="O60" i="1"/>
  <c r="O51" i="1"/>
  <c r="O81" i="1"/>
  <c r="O17" i="1"/>
  <c r="O85" i="1"/>
  <c r="O68" i="1"/>
  <c r="O18" i="1"/>
  <c r="O55" i="1"/>
  <c r="O35" i="1"/>
  <c r="O49" i="1"/>
  <c r="O117" i="1"/>
  <c r="O99" i="1"/>
  <c r="O88" i="1"/>
  <c r="O105" i="1"/>
  <c r="O94" i="1"/>
  <c r="O30" i="1"/>
  <c r="O77" i="1"/>
  <c r="O13" i="1"/>
  <c r="O79" i="1"/>
  <c r="O44" i="1"/>
  <c r="O27" i="1"/>
  <c r="O74" i="1"/>
  <c r="O10" i="1"/>
  <c r="O32" i="1"/>
  <c r="O39" i="1"/>
  <c r="O36" i="1"/>
  <c r="O19" i="1"/>
  <c r="O65" i="1"/>
  <c r="O47" i="1"/>
  <c r="O58" i="1"/>
  <c r="O8" i="1"/>
  <c r="O12" i="1"/>
  <c r="O53" i="1"/>
  <c r="O50" i="1"/>
  <c r="O108" i="1"/>
  <c r="O86" i="1"/>
  <c r="O22" i="1"/>
  <c r="O69" i="1"/>
  <c r="O112" i="1"/>
  <c r="O63" i="1"/>
  <c r="O20" i="1"/>
  <c r="O11" i="1"/>
  <c r="O66" i="1"/>
  <c r="O120" i="1"/>
  <c r="O24" i="1"/>
  <c r="O31" i="1"/>
  <c r="O28" i="1"/>
  <c r="O121" i="1"/>
  <c r="O57" i="1"/>
  <c r="O78" i="1"/>
  <c r="O14" i="1"/>
  <c r="O61" i="1"/>
  <c r="O96" i="1"/>
  <c r="O115" i="1"/>
  <c r="O122" i="1"/>
  <c r="O104" i="1"/>
  <c r="O15" i="1"/>
  <c r="O23" i="1"/>
  <c r="O107" i="1"/>
  <c r="AK34" i="1"/>
  <c r="AG34" i="1"/>
  <c r="AK90" i="1"/>
  <c r="AG90" i="1"/>
  <c r="AK9" i="1"/>
  <c r="AG9" i="1"/>
  <c r="AG51" i="1"/>
  <c r="AK51" i="1"/>
  <c r="AG107" i="1"/>
  <c r="AK107" i="1"/>
  <c r="AG61" i="1"/>
  <c r="AK61" i="1"/>
  <c r="AG8" i="1"/>
  <c r="AK8" i="1"/>
  <c r="AK50" i="1"/>
  <c r="AG50" i="1"/>
  <c r="AK106" i="1"/>
  <c r="AG106" i="1"/>
  <c r="AG43" i="1"/>
  <c r="AK43" i="1"/>
  <c r="AG83" i="1"/>
  <c r="AK83" i="1"/>
  <c r="AK10" i="1"/>
  <c r="AG10" i="1"/>
  <c r="AK36" i="1"/>
  <c r="AG36" i="1"/>
  <c r="AK11" i="1"/>
  <c r="AG11" i="1"/>
  <c r="AK37" i="1"/>
  <c r="AG37" i="1"/>
  <c r="AG69" i="1"/>
  <c r="AK69" i="1"/>
  <c r="AG101" i="1"/>
  <c r="AK101" i="1"/>
  <c r="AG12" i="1"/>
  <c r="U133" i="1" s="1"/>
  <c r="AK12" i="1"/>
  <c r="Y133" i="1" s="1"/>
  <c r="AK38" i="1"/>
  <c r="AG38" i="1"/>
  <c r="AK62" i="1"/>
  <c r="AG62" i="1"/>
  <c r="AK86" i="1"/>
  <c r="AG86" i="1"/>
  <c r="AG13" i="1"/>
  <c r="U134" i="1" s="1"/>
  <c r="AK13" i="1"/>
  <c r="Y134" i="1" s="1"/>
  <c r="AK23" i="1"/>
  <c r="AG23" i="1"/>
  <c r="AK31" i="1"/>
  <c r="AG31" i="1"/>
  <c r="AK39" i="1"/>
  <c r="AG39" i="1"/>
  <c r="AK47" i="1"/>
  <c r="AG47" i="1"/>
  <c r="AK55" i="1"/>
  <c r="AG55" i="1"/>
  <c r="AK63" i="1"/>
  <c r="AG63" i="1"/>
  <c r="AK71" i="1"/>
  <c r="AG71" i="1"/>
  <c r="AK79" i="1"/>
  <c r="AG79" i="1"/>
  <c r="AK87" i="1"/>
  <c r="AG87" i="1"/>
  <c r="AK95" i="1"/>
  <c r="AG95" i="1"/>
  <c r="AK103" i="1"/>
  <c r="AG103" i="1"/>
  <c r="U144" i="1"/>
  <c r="Y144" i="1"/>
  <c r="AK26" i="1"/>
  <c r="AG26" i="1"/>
  <c r="AK66" i="1"/>
  <c r="AG66" i="1"/>
  <c r="AK98" i="1"/>
  <c r="AG98" i="1"/>
  <c r="AG27" i="1"/>
  <c r="AK27" i="1"/>
  <c r="AG59" i="1"/>
  <c r="AK59" i="1"/>
  <c r="AG91" i="1"/>
  <c r="AK91" i="1"/>
  <c r="AG20" i="1"/>
  <c r="AK20" i="1"/>
  <c r="AK52" i="1"/>
  <c r="AG52" i="1"/>
  <c r="AK21" i="1"/>
  <c r="AG21" i="1"/>
  <c r="AG45" i="1"/>
  <c r="AK45" i="1"/>
  <c r="AG77" i="1"/>
  <c r="AK77" i="1"/>
  <c r="AG93" i="1"/>
  <c r="AK93" i="1"/>
  <c r="Y142" i="1" s="1"/>
  <c r="AK22" i="1"/>
  <c r="AG22" i="1"/>
  <c r="AK46" i="1"/>
  <c r="AG46" i="1"/>
  <c r="AK70" i="1"/>
  <c r="AG70" i="1"/>
  <c r="AK102" i="1"/>
  <c r="AG102" i="1"/>
  <c r="AK14" i="1"/>
  <c r="Y135" i="1" s="1"/>
  <c r="AG14" i="1"/>
  <c r="U135" i="1" s="1"/>
  <c r="AG24" i="1"/>
  <c r="AK24" i="1"/>
  <c r="AG32" i="1"/>
  <c r="AK32" i="1"/>
  <c r="AG40" i="1"/>
  <c r="AK40" i="1"/>
  <c r="AG48" i="1"/>
  <c r="AK48" i="1"/>
  <c r="AG56" i="1"/>
  <c r="AK56" i="1"/>
  <c r="AK64" i="1"/>
  <c r="AG64" i="1"/>
  <c r="AG72" i="1"/>
  <c r="AK72" i="1"/>
  <c r="AK80" i="1"/>
  <c r="AG80" i="1"/>
  <c r="AG88" i="1"/>
  <c r="AK88" i="1"/>
  <c r="AK96" i="1"/>
  <c r="AG96" i="1"/>
  <c r="AG104" i="1"/>
  <c r="AK104" i="1"/>
  <c r="AK18" i="1"/>
  <c r="AG18" i="1"/>
  <c r="AK58" i="1"/>
  <c r="AG58" i="1"/>
  <c r="AK82" i="1"/>
  <c r="AG82" i="1"/>
  <c r="AK35" i="1"/>
  <c r="AG35" i="1"/>
  <c r="AG75" i="1"/>
  <c r="AK75" i="1"/>
  <c r="AG44" i="1"/>
  <c r="AK44" i="1"/>
  <c r="AG29" i="1"/>
  <c r="AK29" i="1"/>
  <c r="AK53" i="1"/>
  <c r="AG53" i="1"/>
  <c r="AG85" i="1"/>
  <c r="AK85" i="1"/>
  <c r="AG109" i="1"/>
  <c r="AK109" i="1"/>
  <c r="AK30" i="1"/>
  <c r="AG30" i="1"/>
  <c r="AK54" i="1"/>
  <c r="AG54" i="1"/>
  <c r="AK78" i="1"/>
  <c r="AG78" i="1"/>
  <c r="AK94" i="1"/>
  <c r="AG94" i="1"/>
  <c r="AG17" i="1"/>
  <c r="AK17" i="1"/>
  <c r="AK25" i="1"/>
  <c r="AG25" i="1"/>
  <c r="AG33" i="1"/>
  <c r="AK33" i="1"/>
  <c r="AG41" i="1"/>
  <c r="AK41" i="1"/>
  <c r="AK49" i="1"/>
  <c r="AG49" i="1"/>
  <c r="AK57" i="1"/>
  <c r="AG57" i="1"/>
  <c r="AG65" i="1"/>
  <c r="AK65" i="1"/>
  <c r="AG73" i="1"/>
  <c r="AK73" i="1"/>
  <c r="AK81" i="1"/>
  <c r="AG81" i="1"/>
  <c r="AG89" i="1"/>
  <c r="AK89" i="1"/>
  <c r="AG97" i="1"/>
  <c r="AK97" i="1"/>
  <c r="AG105" i="1"/>
  <c r="AK105" i="1"/>
  <c r="AK42" i="1"/>
  <c r="AG42" i="1"/>
  <c r="AK74" i="1"/>
  <c r="AG74" i="1"/>
  <c r="AK19" i="1"/>
  <c r="AG19" i="1"/>
  <c r="AK67" i="1"/>
  <c r="AG67" i="1"/>
  <c r="AG99" i="1"/>
  <c r="AK99" i="1"/>
  <c r="AK28" i="1"/>
  <c r="AG28" i="1"/>
  <c r="AG60" i="1"/>
  <c r="AK60" i="1"/>
  <c r="AG68" i="1"/>
  <c r="AK68" i="1"/>
  <c r="AG76" i="1"/>
  <c r="AK76" i="1"/>
  <c r="AG84" i="1"/>
  <c r="AK84" i="1"/>
  <c r="AG92" i="1"/>
  <c r="AK92" i="1"/>
  <c r="AG100" i="1"/>
  <c r="AK100" i="1"/>
  <c r="AG108" i="1"/>
  <c r="AK108" i="1"/>
  <c r="U139" i="1" l="1"/>
  <c r="U142" i="1"/>
  <c r="Y139" i="1"/>
  <c r="Y132" i="1"/>
  <c r="U137" i="1"/>
  <c r="Y140" i="1"/>
  <c r="U132" i="1"/>
  <c r="Y136" i="1"/>
  <c r="U138" i="1"/>
  <c r="U140" i="1"/>
  <c r="U136" i="1"/>
  <c r="Y138" i="1"/>
  <c r="U143" i="1"/>
  <c r="Y137" i="1"/>
  <c r="Y143" i="1"/>
  <c r="Y141" i="1"/>
  <c r="U141" i="1"/>
  <c r="AK113" i="1"/>
  <c r="AG113" i="1"/>
  <c r="N10" i="1"/>
  <c r="L10" i="1" l="1"/>
  <c r="T3" i="1" l="1"/>
  <c r="C144" i="1"/>
  <c r="E72" i="9" s="1"/>
  <c r="C133" i="1"/>
  <c r="E61" i="9" s="1"/>
  <c r="C134" i="1"/>
  <c r="E62" i="9" s="1"/>
  <c r="C135" i="1"/>
  <c r="E63" i="9" s="1"/>
  <c r="C136" i="1"/>
  <c r="E64" i="9" s="1"/>
  <c r="C137" i="1"/>
  <c r="E65" i="9" s="1"/>
  <c r="C138" i="1"/>
  <c r="E66" i="9" s="1"/>
  <c r="C139" i="1"/>
  <c r="E67" i="9" s="1"/>
  <c r="C140" i="1"/>
  <c r="E68" i="9" s="1"/>
  <c r="C141" i="1"/>
  <c r="E69" i="9" s="1"/>
  <c r="C142" i="1"/>
  <c r="E70" i="9" s="1"/>
  <c r="C143" i="1"/>
  <c r="E71" i="9" s="1"/>
  <c r="C132" i="1"/>
  <c r="E60" i="9" s="1"/>
  <c r="C145" i="1" l="1"/>
  <c r="E73" i="9"/>
  <c r="U113" i="1" l="1"/>
  <c r="M46" i="10" s="1"/>
  <c r="C113" i="1" l="1"/>
  <c r="I144" i="1"/>
  <c r="I72" i="9" s="1"/>
  <c r="I134" i="1"/>
  <c r="I62" i="9" s="1"/>
  <c r="I133" i="1"/>
  <c r="I61" i="9" s="1"/>
  <c r="I139" i="1" l="1"/>
  <c r="E129" i="9" s="1"/>
  <c r="I142" i="1"/>
  <c r="I140" i="1"/>
  <c r="C146" i="1"/>
  <c r="L8" i="10"/>
  <c r="M74" i="10" s="1"/>
  <c r="Q123" i="9"/>
  <c r="Q134" i="9"/>
  <c r="Q124" i="9"/>
  <c r="I135" i="1"/>
  <c r="I137" i="1"/>
  <c r="I138" i="1"/>
  <c r="I143" i="1"/>
  <c r="I71" i="9" s="1"/>
  <c r="E123" i="9"/>
  <c r="E134" i="9"/>
  <c r="E124" i="9"/>
  <c r="I136" i="1"/>
  <c r="I64" i="9" s="1"/>
  <c r="I141" i="1"/>
  <c r="I69" i="9" s="1"/>
  <c r="I132" i="1"/>
  <c r="I60" i="9" s="1"/>
  <c r="N9" i="1"/>
  <c r="L9" i="1"/>
  <c r="N11" i="1"/>
  <c r="L11" i="1"/>
  <c r="N13" i="1"/>
  <c r="Q134" i="1" s="1"/>
  <c r="L13" i="1"/>
  <c r="M134" i="1" s="1"/>
  <c r="N15" i="1"/>
  <c r="L15" i="1"/>
  <c r="N17" i="1"/>
  <c r="L17" i="1"/>
  <c r="N19" i="1"/>
  <c r="L19" i="1"/>
  <c r="N21" i="1"/>
  <c r="L21" i="1"/>
  <c r="N23" i="1"/>
  <c r="L23" i="1"/>
  <c r="N25" i="1"/>
  <c r="L25" i="1"/>
  <c r="N27" i="1"/>
  <c r="L27" i="1"/>
  <c r="N29" i="1"/>
  <c r="L29" i="1"/>
  <c r="N31" i="1"/>
  <c r="L31" i="1"/>
  <c r="N33" i="1"/>
  <c r="L33" i="1"/>
  <c r="N35" i="1"/>
  <c r="L35" i="1"/>
  <c r="N37" i="1"/>
  <c r="L37" i="1"/>
  <c r="N39" i="1"/>
  <c r="L39" i="1"/>
  <c r="N41" i="1"/>
  <c r="L41" i="1"/>
  <c r="N43" i="1"/>
  <c r="L43" i="1"/>
  <c r="N45" i="1"/>
  <c r="L45" i="1"/>
  <c r="N47" i="1"/>
  <c r="L47" i="1"/>
  <c r="N49" i="1"/>
  <c r="L49" i="1"/>
  <c r="N51" i="1"/>
  <c r="L51" i="1"/>
  <c r="N53" i="1"/>
  <c r="L53" i="1"/>
  <c r="N55" i="1"/>
  <c r="L55" i="1"/>
  <c r="N57" i="1"/>
  <c r="L57" i="1"/>
  <c r="N59" i="1"/>
  <c r="L59" i="1"/>
  <c r="N61" i="1"/>
  <c r="L61" i="1"/>
  <c r="N63" i="1"/>
  <c r="L63" i="1"/>
  <c r="N65" i="1"/>
  <c r="L65" i="1"/>
  <c r="N67" i="1"/>
  <c r="L67" i="1"/>
  <c r="N69" i="1"/>
  <c r="L69" i="1"/>
  <c r="N71" i="1"/>
  <c r="L71" i="1"/>
  <c r="N73" i="1"/>
  <c r="L73" i="1"/>
  <c r="N75" i="1"/>
  <c r="L75" i="1"/>
  <c r="N77" i="1"/>
  <c r="L77" i="1"/>
  <c r="N79" i="1"/>
  <c r="L79" i="1"/>
  <c r="N81" i="1"/>
  <c r="L81" i="1"/>
  <c r="N83" i="1"/>
  <c r="L83" i="1"/>
  <c r="N85" i="1"/>
  <c r="L85" i="1"/>
  <c r="N87" i="1"/>
  <c r="L87" i="1"/>
  <c r="N89" i="1"/>
  <c r="L89" i="1"/>
  <c r="N91" i="1"/>
  <c r="L91" i="1"/>
  <c r="N93" i="1"/>
  <c r="L93" i="1"/>
  <c r="N95" i="1"/>
  <c r="L95" i="1"/>
  <c r="N97" i="1"/>
  <c r="L97" i="1"/>
  <c r="N99" i="1"/>
  <c r="L99" i="1"/>
  <c r="N101" i="1"/>
  <c r="L101" i="1"/>
  <c r="N103" i="1"/>
  <c r="L103" i="1"/>
  <c r="N105" i="1"/>
  <c r="L105" i="1"/>
  <c r="N107" i="1"/>
  <c r="L107" i="1"/>
  <c r="N109" i="1"/>
  <c r="L109" i="1"/>
  <c r="N112" i="1"/>
  <c r="L112" i="1"/>
  <c r="M144" i="1" s="1"/>
  <c r="L8" i="1"/>
  <c r="N8" i="1"/>
  <c r="N12" i="1"/>
  <c r="Q133" i="1" s="1"/>
  <c r="L12" i="1"/>
  <c r="M133" i="1" s="1"/>
  <c r="N14" i="1"/>
  <c r="L14" i="1"/>
  <c r="N16" i="1"/>
  <c r="L16" i="1"/>
  <c r="N18" i="1"/>
  <c r="L18" i="1"/>
  <c r="N20" i="1"/>
  <c r="L20" i="1"/>
  <c r="N22" i="1"/>
  <c r="L22" i="1"/>
  <c r="N24" i="1"/>
  <c r="L24" i="1"/>
  <c r="N26" i="1"/>
  <c r="L26" i="1"/>
  <c r="N28" i="1"/>
  <c r="L28" i="1"/>
  <c r="N30" i="1"/>
  <c r="L30" i="1"/>
  <c r="N32" i="1"/>
  <c r="L32" i="1"/>
  <c r="N34" i="1"/>
  <c r="L34" i="1"/>
  <c r="N36" i="1"/>
  <c r="L36" i="1"/>
  <c r="N38" i="1"/>
  <c r="L38" i="1"/>
  <c r="N40" i="1"/>
  <c r="L40" i="1"/>
  <c r="N42" i="1"/>
  <c r="L42" i="1"/>
  <c r="N44" i="1"/>
  <c r="L44" i="1"/>
  <c r="N46" i="1"/>
  <c r="L46" i="1"/>
  <c r="N48" i="1"/>
  <c r="L48" i="1"/>
  <c r="N50" i="1"/>
  <c r="L50" i="1"/>
  <c r="N52" i="1"/>
  <c r="L52" i="1"/>
  <c r="N54" i="1"/>
  <c r="L54" i="1"/>
  <c r="N56" i="1"/>
  <c r="L56" i="1"/>
  <c r="N58" i="1"/>
  <c r="L58" i="1"/>
  <c r="N60" i="1"/>
  <c r="L60" i="1"/>
  <c r="N62" i="1"/>
  <c r="L62" i="1"/>
  <c r="N64" i="1"/>
  <c r="L64" i="1"/>
  <c r="N66" i="1"/>
  <c r="L66" i="1"/>
  <c r="N68" i="1"/>
  <c r="L68" i="1"/>
  <c r="N70" i="1"/>
  <c r="L70" i="1"/>
  <c r="N72" i="1"/>
  <c r="L72" i="1"/>
  <c r="N74" i="1"/>
  <c r="L74" i="1"/>
  <c r="N76" i="1"/>
  <c r="L76" i="1"/>
  <c r="N78" i="1"/>
  <c r="L78" i="1"/>
  <c r="N80" i="1"/>
  <c r="L80" i="1"/>
  <c r="N82" i="1"/>
  <c r="L82" i="1"/>
  <c r="N84" i="1"/>
  <c r="L84" i="1"/>
  <c r="N86" i="1"/>
  <c r="L86" i="1"/>
  <c r="N88" i="1"/>
  <c r="L88" i="1"/>
  <c r="N90" i="1"/>
  <c r="L90" i="1"/>
  <c r="N92" i="1"/>
  <c r="L92" i="1"/>
  <c r="N94" i="1"/>
  <c r="L94" i="1"/>
  <c r="N96" i="1"/>
  <c r="L96" i="1"/>
  <c r="N98" i="1"/>
  <c r="L98" i="1"/>
  <c r="N100" i="1"/>
  <c r="L100" i="1"/>
  <c r="N102" i="1"/>
  <c r="L102" i="1"/>
  <c r="N104" i="1"/>
  <c r="L104" i="1"/>
  <c r="N106" i="1"/>
  <c r="L106" i="1"/>
  <c r="N108" i="1"/>
  <c r="L108" i="1"/>
  <c r="N110" i="1"/>
  <c r="L110" i="1"/>
  <c r="Q144" i="1"/>
  <c r="J113" i="1"/>
  <c r="E128" i="9" l="1"/>
  <c r="I66" i="9"/>
  <c r="E130" i="9"/>
  <c r="I68" i="9"/>
  <c r="E127" i="9"/>
  <c r="I65" i="9"/>
  <c r="Q132" i="9"/>
  <c r="I70" i="9"/>
  <c r="E125" i="9"/>
  <c r="I63" i="9"/>
  <c r="Q129" i="9"/>
  <c r="I67" i="9"/>
  <c r="Q139" i="1"/>
  <c r="Q78" i="1"/>
  <c r="Q60" i="1"/>
  <c r="Q81" i="1"/>
  <c r="Q71" i="1"/>
  <c r="Q45" i="1"/>
  <c r="Q8" i="1"/>
  <c r="Q86" i="1"/>
  <c r="Q22" i="1"/>
  <c r="Q67" i="1"/>
  <c r="Q53" i="1"/>
  <c r="Q104" i="1"/>
  <c r="Q40" i="1"/>
  <c r="Q98" i="1"/>
  <c r="Q34" i="1"/>
  <c r="Q79" i="1"/>
  <c r="Q15" i="1"/>
  <c r="Q65" i="1"/>
  <c r="Q52" i="1"/>
  <c r="Q16" i="1"/>
  <c r="Q62" i="1"/>
  <c r="Q107" i="1"/>
  <c r="Q43" i="1"/>
  <c r="Q93" i="1"/>
  <c r="Q29" i="1"/>
  <c r="Q74" i="1"/>
  <c r="Q10" i="1"/>
  <c r="Q55" i="1"/>
  <c r="Q105" i="1"/>
  <c r="Q41" i="1"/>
  <c r="Q92" i="1"/>
  <c r="Q28" i="1"/>
  <c r="Q70" i="1"/>
  <c r="Q51" i="1"/>
  <c r="Q101" i="1"/>
  <c r="Q37" i="1"/>
  <c r="Q88" i="1"/>
  <c r="Q24" i="1"/>
  <c r="Q82" i="1"/>
  <c r="Q18" i="1"/>
  <c r="Q63" i="1"/>
  <c r="AB13" i="10"/>
  <c r="Q49" i="1"/>
  <c r="Q100" i="1"/>
  <c r="Q36" i="1"/>
  <c r="Q110" i="1"/>
  <c r="Q46" i="1"/>
  <c r="Q91" i="1"/>
  <c r="Q27" i="1"/>
  <c r="Q77" i="1"/>
  <c r="Q13" i="1"/>
  <c r="Q32" i="1"/>
  <c r="Q58" i="1"/>
  <c r="Q103" i="1"/>
  <c r="Q39" i="1"/>
  <c r="Q89" i="1"/>
  <c r="Q25" i="1"/>
  <c r="Q76" i="1"/>
  <c r="Q12" i="1"/>
  <c r="Q54" i="1"/>
  <c r="Q99" i="1"/>
  <c r="Q35" i="1"/>
  <c r="Q85" i="1"/>
  <c r="Q21" i="1"/>
  <c r="Q72" i="1"/>
  <c r="Q48" i="1"/>
  <c r="Q66" i="1"/>
  <c r="Q112" i="1"/>
  <c r="Q47" i="1"/>
  <c r="Q97" i="1"/>
  <c r="Q33" i="1"/>
  <c r="Q84" i="1"/>
  <c r="Q20" i="1"/>
  <c r="Q94" i="1"/>
  <c r="Q30" i="1"/>
  <c r="Q75" i="1"/>
  <c r="Q11" i="1"/>
  <c r="Q61" i="1"/>
  <c r="L23" i="10"/>
  <c r="Q106" i="1"/>
  <c r="Q42" i="1"/>
  <c r="Q87" i="1"/>
  <c r="Q23" i="1"/>
  <c r="Q73" i="1"/>
  <c r="Q9" i="1"/>
  <c r="Q108" i="1"/>
  <c r="Q26" i="1"/>
  <c r="Q109" i="1"/>
  <c r="Q64" i="1"/>
  <c r="Q31" i="1"/>
  <c r="Q56" i="1"/>
  <c r="Q83" i="1"/>
  <c r="Q57" i="1"/>
  <c r="Q90" i="1"/>
  <c r="Q59" i="1"/>
  <c r="Q68" i="1"/>
  <c r="Q95" i="1"/>
  <c r="Q38" i="1"/>
  <c r="Q44" i="1"/>
  <c r="Q96" i="1"/>
  <c r="Q14" i="1"/>
  <c r="Q17" i="1"/>
  <c r="Q50" i="1"/>
  <c r="Q69" i="1"/>
  <c r="Q102" i="1"/>
  <c r="E132" i="9"/>
  <c r="M139" i="1"/>
  <c r="M142" i="1"/>
  <c r="Q142" i="1"/>
  <c r="Q130" i="9"/>
  <c r="I146" i="1"/>
  <c r="L13" i="10"/>
  <c r="Q74" i="10" s="1"/>
  <c r="M132" i="1"/>
  <c r="Q122" i="9"/>
  <c r="Q131" i="9"/>
  <c r="Q128" i="9"/>
  <c r="Q125" i="9"/>
  <c r="Q126" i="9"/>
  <c r="Q133" i="9"/>
  <c r="Q127" i="9"/>
  <c r="E133" i="9"/>
  <c r="E126" i="9"/>
  <c r="E122" i="9"/>
  <c r="I145" i="1"/>
  <c r="E131" i="9"/>
  <c r="Q143" i="1"/>
  <c r="Q138" i="1"/>
  <c r="Q137" i="1"/>
  <c r="Q135" i="1"/>
  <c r="Q141" i="1"/>
  <c r="Q140" i="1"/>
  <c r="Q136" i="1"/>
  <c r="M143" i="1"/>
  <c r="M138" i="1"/>
  <c r="M137" i="1"/>
  <c r="M135" i="1"/>
  <c r="Q132" i="1"/>
  <c r="M141" i="1"/>
  <c r="M140" i="1"/>
  <c r="M136" i="1"/>
  <c r="Q80" i="1"/>
  <c r="Q19" i="1"/>
  <c r="N113" i="1"/>
  <c r="AB15" i="10" s="1"/>
  <c r="Q76" i="10" s="1"/>
  <c r="L113" i="1"/>
  <c r="R8" i="1" l="1" a="1"/>
  <c r="R80" i="1" s="1"/>
  <c r="L43" i="10"/>
  <c r="Q145" i="1"/>
  <c r="M146" i="1"/>
  <c r="V12" i="10"/>
  <c r="Q75" i="10" s="1"/>
  <c r="Y145" i="1"/>
  <c r="E135" i="9"/>
  <c r="Q135" i="9"/>
  <c r="AB35" i="9" s="1"/>
  <c r="I73" i="9"/>
  <c r="Q113" i="1"/>
  <c r="D30" i="10" s="1"/>
  <c r="L30" i="10" s="1"/>
  <c r="U145" i="1"/>
  <c r="N114" i="1"/>
  <c r="Q146" i="1"/>
  <c r="M145" i="1"/>
  <c r="R18" i="1" l="1"/>
  <c r="R20" i="1"/>
  <c r="R58" i="1"/>
  <c r="R48" i="1"/>
  <c r="R97" i="1"/>
  <c r="R82" i="1"/>
  <c r="R33" i="1"/>
  <c r="R101" i="1"/>
  <c r="R60" i="1"/>
  <c r="R84" i="1"/>
  <c r="R74" i="1"/>
  <c r="R75" i="1"/>
  <c r="R22" i="1"/>
  <c r="R19" i="1"/>
  <c r="R9" i="1"/>
  <c r="R28" i="1"/>
  <c r="R77" i="1"/>
  <c r="R89" i="1"/>
  <c r="T89" i="1" s="1"/>
  <c r="R37" i="1"/>
  <c r="R112" i="1"/>
  <c r="AH112" i="1" s="1"/>
  <c r="R13" i="1"/>
  <c r="R107" i="1"/>
  <c r="R26" i="1"/>
  <c r="R16" i="1"/>
  <c r="R25" i="1"/>
  <c r="R109" i="1"/>
  <c r="R110" i="1"/>
  <c r="AH110" i="1" s="1"/>
  <c r="R100" i="1"/>
  <c r="R67" i="1"/>
  <c r="R44" i="1"/>
  <c r="R94" i="1"/>
  <c r="R104" i="1"/>
  <c r="R103" i="1"/>
  <c r="R73" i="1"/>
  <c r="R35" i="1"/>
  <c r="R54" i="1"/>
  <c r="R47" i="1"/>
  <c r="R85" i="1"/>
  <c r="R36" i="1"/>
  <c r="R86" i="1"/>
  <c r="R30" i="1"/>
  <c r="R81" i="1"/>
  <c r="R68" i="1"/>
  <c r="R90" i="1"/>
  <c r="R88" i="1"/>
  <c r="R8" i="1"/>
  <c r="AL8" i="1" s="1"/>
  <c r="R71" i="1"/>
  <c r="R42" i="1"/>
  <c r="R61" i="1"/>
  <c r="R53" i="1"/>
  <c r="R108" i="1"/>
  <c r="R99" i="1"/>
  <c r="R66" i="1"/>
  <c r="R56" i="1"/>
  <c r="R65" i="1"/>
  <c r="R11" i="1"/>
  <c r="S11" i="1" s="1"/>
  <c r="R63" i="1"/>
  <c r="R45" i="1"/>
  <c r="R83" i="1"/>
  <c r="R39" i="1"/>
  <c r="R29" i="1"/>
  <c r="R51" i="1"/>
  <c r="R41" i="1"/>
  <c r="R34" i="1"/>
  <c r="R24" i="1"/>
  <c r="R92" i="1"/>
  <c r="R23" i="1"/>
  <c r="R79" i="1"/>
  <c r="R69" i="1"/>
  <c r="R21" i="1"/>
  <c r="R27" i="1"/>
  <c r="R17" i="1"/>
  <c r="R105" i="1"/>
  <c r="R93" i="1"/>
  <c r="R12" i="1"/>
  <c r="R62" i="1"/>
  <c r="R98" i="1"/>
  <c r="R96" i="1"/>
  <c r="R14" i="1"/>
  <c r="R87" i="1"/>
  <c r="R32" i="1"/>
  <c r="R31" i="1"/>
  <c r="R111" i="1"/>
  <c r="AL111" i="1" s="1"/>
  <c r="R91" i="1"/>
  <c r="R38" i="1"/>
  <c r="R57" i="1"/>
  <c r="R72" i="1"/>
  <c r="R70" i="1"/>
  <c r="R106" i="1"/>
  <c r="R43" i="1"/>
  <c r="R15" i="1"/>
  <c r="R64" i="1"/>
  <c r="R55" i="1"/>
  <c r="R76" i="1"/>
  <c r="R10" i="1"/>
  <c r="R59" i="1"/>
  <c r="R49" i="1"/>
  <c r="R50" i="1"/>
  <c r="T50" i="1" s="1"/>
  <c r="R40" i="1"/>
  <c r="R78" i="1"/>
  <c r="R95" i="1"/>
  <c r="R46" i="1"/>
  <c r="R52" i="1"/>
  <c r="R102" i="1"/>
  <c r="W35" i="9"/>
  <c r="AB14" i="10"/>
  <c r="H35" i="9"/>
  <c r="W77" i="9"/>
  <c r="S89" i="1" l="1"/>
  <c r="S111" i="1"/>
  <c r="T111" i="1"/>
  <c r="AH111" i="1"/>
  <c r="AL112" i="1"/>
  <c r="AL110" i="1"/>
  <c r="S8" i="1"/>
  <c r="AH8" i="1"/>
  <c r="T8" i="1"/>
  <c r="AL33" i="1"/>
  <c r="AH33" i="1"/>
  <c r="AL44" i="1"/>
  <c r="AH44" i="1"/>
  <c r="AL35" i="1"/>
  <c r="AH35" i="1"/>
  <c r="AL37" i="1"/>
  <c r="AH37" i="1"/>
  <c r="AL17" i="1"/>
  <c r="AH17" i="1"/>
  <c r="T74" i="1"/>
  <c r="AL74" i="1"/>
  <c r="AH74" i="1"/>
  <c r="S79" i="1"/>
  <c r="AL79" i="1"/>
  <c r="AH79" i="1"/>
  <c r="AL49" i="1"/>
  <c r="AH49" i="1"/>
  <c r="AL68" i="1"/>
  <c r="AH68" i="1"/>
  <c r="AL70" i="1"/>
  <c r="AH70" i="1"/>
  <c r="AL27" i="1"/>
  <c r="AH27" i="1"/>
  <c r="T108" i="1"/>
  <c r="AL108" i="1"/>
  <c r="AH108" i="1"/>
  <c r="AL38" i="1"/>
  <c r="AH38" i="1"/>
  <c r="AL80" i="1"/>
  <c r="AH80" i="1"/>
  <c r="S82" i="1"/>
  <c r="AL82" i="1"/>
  <c r="AH82" i="1"/>
  <c r="S71" i="1"/>
  <c r="AL71" i="1"/>
  <c r="AH71" i="1"/>
  <c r="S73" i="1"/>
  <c r="AL73" i="1"/>
  <c r="AH73" i="1"/>
  <c r="T76" i="1"/>
  <c r="AL76" i="1"/>
  <c r="AH76" i="1"/>
  <c r="T110" i="1"/>
  <c r="AL10" i="1"/>
  <c r="AH10" i="1"/>
  <c r="AL15" i="1"/>
  <c r="AH15" i="1"/>
  <c r="AL97" i="1"/>
  <c r="AH97" i="1"/>
  <c r="T106" i="1"/>
  <c r="AL106" i="1"/>
  <c r="AH106" i="1"/>
  <c r="J144" i="1"/>
  <c r="M72" i="9" s="1"/>
  <c r="Z144" i="1"/>
  <c r="V144" i="1"/>
  <c r="H134" i="9" s="1"/>
  <c r="J139" i="1"/>
  <c r="M67" i="9" s="1"/>
  <c r="AL75" i="1"/>
  <c r="Z139" i="1" s="1"/>
  <c r="T129" i="9" s="1"/>
  <c r="AH75" i="1"/>
  <c r="V139" i="1" s="1"/>
  <c r="H129" i="9" s="1"/>
  <c r="S103" i="1"/>
  <c r="AL103" i="1"/>
  <c r="AH103" i="1"/>
  <c r="S99" i="1"/>
  <c r="AL99" i="1"/>
  <c r="AH99" i="1"/>
  <c r="AL36" i="1"/>
  <c r="AH36" i="1"/>
  <c r="AL30" i="1"/>
  <c r="AH30" i="1"/>
  <c r="T77" i="1"/>
  <c r="AL77" i="1"/>
  <c r="AH77" i="1"/>
  <c r="AL13" i="1"/>
  <c r="Z134" i="1" s="1"/>
  <c r="T124" i="9" s="1"/>
  <c r="AH13" i="1"/>
  <c r="V134" i="1" s="1"/>
  <c r="AL16" i="1"/>
  <c r="AH16" i="1"/>
  <c r="AL18" i="1"/>
  <c r="AH18" i="1"/>
  <c r="T109" i="1"/>
  <c r="AL109" i="1"/>
  <c r="AH109" i="1"/>
  <c r="AL9" i="1"/>
  <c r="AH9" i="1"/>
  <c r="AL12" i="1"/>
  <c r="Z133" i="1" s="1"/>
  <c r="AH12" i="1"/>
  <c r="V133" i="1" s="1"/>
  <c r="H123" i="9" s="1"/>
  <c r="AL46" i="1"/>
  <c r="AH46" i="1"/>
  <c r="AL51" i="1"/>
  <c r="AH51" i="1"/>
  <c r="AL53" i="1"/>
  <c r="AH53" i="1"/>
  <c r="S81" i="1"/>
  <c r="AL81" i="1"/>
  <c r="AH81" i="1"/>
  <c r="AL42" i="1"/>
  <c r="AH42" i="1"/>
  <c r="AL47" i="1"/>
  <c r="AH47" i="1"/>
  <c r="AL24" i="1"/>
  <c r="AH24" i="1"/>
  <c r="T94" i="1"/>
  <c r="AL94" i="1"/>
  <c r="AH94" i="1"/>
  <c r="AL29" i="1"/>
  <c r="AH29" i="1"/>
  <c r="AL54" i="1"/>
  <c r="AH54" i="1"/>
  <c r="AL45" i="1"/>
  <c r="AH45" i="1"/>
  <c r="AL48" i="1"/>
  <c r="AH48" i="1"/>
  <c r="AL50" i="1"/>
  <c r="AH50" i="1"/>
  <c r="S87" i="1"/>
  <c r="AL87" i="1"/>
  <c r="AH87" i="1"/>
  <c r="AL89" i="1"/>
  <c r="AH89" i="1"/>
  <c r="T92" i="1"/>
  <c r="AL92" i="1"/>
  <c r="AH92" i="1"/>
  <c r="S78" i="1"/>
  <c r="AL78" i="1"/>
  <c r="AH78" i="1"/>
  <c r="S83" i="1"/>
  <c r="AL83" i="1"/>
  <c r="AH83" i="1"/>
  <c r="T85" i="1"/>
  <c r="AL85" i="1"/>
  <c r="AH85" i="1"/>
  <c r="T72" i="1"/>
  <c r="AL72" i="1"/>
  <c r="AH72" i="1"/>
  <c r="T101" i="1"/>
  <c r="AL101" i="1"/>
  <c r="AH101" i="1"/>
  <c r="S104" i="1"/>
  <c r="AL104" i="1"/>
  <c r="AH104" i="1"/>
  <c r="AL65" i="1"/>
  <c r="AH65" i="1"/>
  <c r="T90" i="1"/>
  <c r="AL90" i="1"/>
  <c r="AH90" i="1"/>
  <c r="T95" i="1"/>
  <c r="AL95" i="1"/>
  <c r="AH95" i="1"/>
  <c r="AL11" i="1"/>
  <c r="AH11" i="1"/>
  <c r="S84" i="1"/>
  <c r="AL84" i="1"/>
  <c r="AH84" i="1"/>
  <c r="T86" i="1"/>
  <c r="AL86" i="1"/>
  <c r="AH86" i="1"/>
  <c r="S91" i="1"/>
  <c r="AL91" i="1"/>
  <c r="AH91" i="1"/>
  <c r="AL23" i="1"/>
  <c r="AH23" i="1"/>
  <c r="AL25" i="1"/>
  <c r="AH25" i="1"/>
  <c r="AL28" i="1"/>
  <c r="AH28" i="1"/>
  <c r="AL14" i="1"/>
  <c r="AH14" i="1"/>
  <c r="AL19" i="1"/>
  <c r="AH19" i="1"/>
  <c r="AL21" i="1"/>
  <c r="AH21" i="1"/>
  <c r="AL56" i="1"/>
  <c r="AH56" i="1"/>
  <c r="AL32" i="1"/>
  <c r="AH32" i="1"/>
  <c r="AL31" i="1"/>
  <c r="AH31" i="1"/>
  <c r="AL59" i="1"/>
  <c r="AH59" i="1"/>
  <c r="AL20" i="1"/>
  <c r="AH20" i="1"/>
  <c r="AL22" i="1"/>
  <c r="AH22" i="1"/>
  <c r="AL40" i="1"/>
  <c r="AH40" i="1"/>
  <c r="AL61" i="1"/>
  <c r="AH61" i="1"/>
  <c r="AL64" i="1"/>
  <c r="AH64" i="1"/>
  <c r="AL66" i="1"/>
  <c r="AH66" i="1"/>
  <c r="AL55" i="1"/>
  <c r="AH55" i="1"/>
  <c r="AL57" i="1"/>
  <c r="AH57" i="1"/>
  <c r="AL60" i="1"/>
  <c r="AH60" i="1"/>
  <c r="T105" i="1"/>
  <c r="AL105" i="1"/>
  <c r="AH105" i="1"/>
  <c r="AL34" i="1"/>
  <c r="AH34" i="1"/>
  <c r="AL39" i="1"/>
  <c r="AH39" i="1"/>
  <c r="AL41" i="1"/>
  <c r="AH41" i="1"/>
  <c r="AL52" i="1"/>
  <c r="AH52" i="1"/>
  <c r="S65" i="1"/>
  <c r="AL26" i="1"/>
  <c r="AH26" i="1"/>
  <c r="AL62" i="1"/>
  <c r="AH62" i="1"/>
  <c r="AL67" i="1"/>
  <c r="AH67" i="1"/>
  <c r="AL69" i="1"/>
  <c r="AH69" i="1"/>
  <c r="AL43" i="1"/>
  <c r="AH43" i="1"/>
  <c r="AL58" i="1"/>
  <c r="AH58" i="1"/>
  <c r="AL63" i="1"/>
  <c r="AH63" i="1"/>
  <c r="S88" i="1"/>
  <c r="AL88" i="1"/>
  <c r="AH88" i="1"/>
  <c r="S100" i="1"/>
  <c r="AL100" i="1"/>
  <c r="AH100" i="1"/>
  <c r="S102" i="1"/>
  <c r="AL102" i="1"/>
  <c r="AH102" i="1"/>
  <c r="T107" i="1"/>
  <c r="AL107" i="1"/>
  <c r="AH107" i="1"/>
  <c r="J142" i="1"/>
  <c r="M70" i="9" s="1"/>
  <c r="AL93" i="1"/>
  <c r="Z142" i="1" s="1"/>
  <c r="T132" i="9" s="1"/>
  <c r="AH93" i="1"/>
  <c r="S96" i="1"/>
  <c r="AL96" i="1"/>
  <c r="AH96" i="1"/>
  <c r="T98" i="1"/>
  <c r="AL98" i="1"/>
  <c r="AH98" i="1"/>
  <c r="T62" i="1"/>
  <c r="S69" i="1"/>
  <c r="S43" i="1"/>
  <c r="T58" i="1"/>
  <c r="S63" i="1"/>
  <c r="S33" i="1"/>
  <c r="T36" i="1"/>
  <c r="S38" i="1"/>
  <c r="S29" i="1"/>
  <c r="T32" i="1"/>
  <c r="S34" i="1"/>
  <c r="J134" i="1"/>
  <c r="M62" i="9" s="1"/>
  <c r="S16" i="1"/>
  <c r="S18" i="1"/>
  <c r="J133" i="1"/>
  <c r="M61" i="9" s="1"/>
  <c r="T46" i="1"/>
  <c r="T51" i="1"/>
  <c r="S53" i="1"/>
  <c r="T42" i="1"/>
  <c r="T47" i="1"/>
  <c r="T24" i="1"/>
  <c r="S39" i="1"/>
  <c r="T30" i="1"/>
  <c r="S35" i="1"/>
  <c r="S37" i="1"/>
  <c r="T68" i="1"/>
  <c r="S15" i="1"/>
  <c r="T52" i="1"/>
  <c r="S54" i="1"/>
  <c r="T65" i="1"/>
  <c r="S45" i="1"/>
  <c r="T48" i="1"/>
  <c r="S50" i="1"/>
  <c r="T67" i="1"/>
  <c r="S44" i="1"/>
  <c r="T49" i="1"/>
  <c r="T27" i="1"/>
  <c r="T11" i="1"/>
  <c r="T23" i="1"/>
  <c r="S25" i="1"/>
  <c r="T28" i="1"/>
  <c r="T14" i="1"/>
  <c r="S19" i="1"/>
  <c r="S21" i="1"/>
  <c r="T56" i="1"/>
  <c r="S41" i="1"/>
  <c r="S17" i="1"/>
  <c r="T70" i="1"/>
  <c r="T26" i="1"/>
  <c r="S31" i="1"/>
  <c r="S59" i="1"/>
  <c r="T20" i="1"/>
  <c r="T22" i="1"/>
  <c r="S40" i="1"/>
  <c r="T61" i="1"/>
  <c r="S64" i="1"/>
  <c r="S66" i="1"/>
  <c r="S55" i="1"/>
  <c r="S57" i="1"/>
  <c r="T60" i="1"/>
  <c r="T78" i="1"/>
  <c r="S90" i="1"/>
  <c r="T45" i="1"/>
  <c r="T104" i="1"/>
  <c r="S47" i="1"/>
  <c r="S94" i="1"/>
  <c r="S108" i="1"/>
  <c r="S72" i="1"/>
  <c r="S36" i="1"/>
  <c r="S95" i="1"/>
  <c r="T84" i="1"/>
  <c r="T33" i="1"/>
  <c r="T54" i="1"/>
  <c r="S85" i="1"/>
  <c r="T34" i="1"/>
  <c r="S32" i="1"/>
  <c r="T103" i="1"/>
  <c r="T25" i="1"/>
  <c r="T44" i="1"/>
  <c r="S14" i="1"/>
  <c r="S23" i="1"/>
  <c r="S49" i="1"/>
  <c r="T37" i="1"/>
  <c r="S27" i="1"/>
  <c r="S56" i="1"/>
  <c r="S105" i="1"/>
  <c r="T38" i="1"/>
  <c r="T87" i="1"/>
  <c r="S92" i="1"/>
  <c r="T83" i="1"/>
  <c r="T96" i="1"/>
  <c r="T41" i="1"/>
  <c r="T39" i="1"/>
  <c r="S68" i="1"/>
  <c r="T35" i="1"/>
  <c r="T19" i="1"/>
  <c r="J140" i="1"/>
  <c r="M68" i="9" s="1"/>
  <c r="J141" i="1"/>
  <c r="J143" i="1"/>
  <c r="M71" i="9" s="1"/>
  <c r="T17" i="1"/>
  <c r="S86" i="1"/>
  <c r="S70" i="1"/>
  <c r="S30" i="1"/>
  <c r="T79" i="1"/>
  <c r="S28" i="1"/>
  <c r="T21" i="1"/>
  <c r="S74" i="1"/>
  <c r="T91" i="1"/>
  <c r="S62" i="1"/>
  <c r="T100" i="1"/>
  <c r="S93" i="1"/>
  <c r="S51" i="1"/>
  <c r="S107" i="1"/>
  <c r="T102" i="1"/>
  <c r="S52" i="1"/>
  <c r="S101" i="1"/>
  <c r="T99" i="1"/>
  <c r="T88" i="1"/>
  <c r="S48" i="1"/>
  <c r="R113" i="1"/>
  <c r="L34" i="10" s="1"/>
  <c r="U74" i="10" s="1"/>
  <c r="T9" i="1"/>
  <c r="T63" i="1"/>
  <c r="S20" i="1"/>
  <c r="T53" i="1"/>
  <c r="S98" i="1"/>
  <c r="S42" i="1"/>
  <c r="S24" i="1"/>
  <c r="S9" i="1"/>
  <c r="S46" i="1"/>
  <c r="S12" i="1"/>
  <c r="N133" i="1" s="1"/>
  <c r="T93" i="1"/>
  <c r="T29" i="1"/>
  <c r="S77" i="1"/>
  <c r="J136" i="1"/>
  <c r="T15" i="1"/>
  <c r="T81" i="1"/>
  <c r="S110" i="1"/>
  <c r="T16" i="1"/>
  <c r="T31" i="1"/>
  <c r="T12" i="1"/>
  <c r="R133" i="1" s="1"/>
  <c r="S109" i="1"/>
  <c r="T69" i="1"/>
  <c r="S13" i="1"/>
  <c r="N134" i="1" s="1"/>
  <c r="T66" i="1"/>
  <c r="T18" i="1"/>
  <c r="T43" i="1"/>
  <c r="J138" i="1"/>
  <c r="T97" i="1"/>
  <c r="T112" i="1"/>
  <c r="R144" i="1" s="1"/>
  <c r="S61" i="1"/>
  <c r="T82" i="1"/>
  <c r="S58" i="1"/>
  <c r="S67" i="1"/>
  <c r="T40" i="1"/>
  <c r="T10" i="1"/>
  <c r="S10" i="1"/>
  <c r="S112" i="1"/>
  <c r="N144" i="1" s="1"/>
  <c r="S26" i="1"/>
  <c r="T59" i="1"/>
  <c r="S97" i="1"/>
  <c r="S106" i="1"/>
  <c r="T75" i="1"/>
  <c r="R139" i="1" s="1"/>
  <c r="S80" i="1"/>
  <c r="J135" i="1"/>
  <c r="M63" i="9" s="1"/>
  <c r="T73" i="1"/>
  <c r="T71" i="1"/>
  <c r="S76" i="1"/>
  <c r="S60" i="1"/>
  <c r="S75" i="1"/>
  <c r="T80" i="1"/>
  <c r="T64" i="1"/>
  <c r="J137" i="1"/>
  <c r="M65" i="9" s="1"/>
  <c r="J132" i="1"/>
  <c r="M60" i="9" s="1"/>
  <c r="T57" i="1"/>
  <c r="S22" i="1"/>
  <c r="T55" i="1"/>
  <c r="T13" i="1"/>
  <c r="R134" i="1" s="1"/>
  <c r="R142" i="1" l="1"/>
  <c r="N142" i="1"/>
  <c r="V142" i="1"/>
  <c r="H132" i="9" s="1"/>
  <c r="N139" i="1"/>
  <c r="Z137" i="1"/>
  <c r="T127" i="9" s="1"/>
  <c r="Z135" i="1"/>
  <c r="T125" i="9" s="1"/>
  <c r="V137" i="1"/>
  <c r="H127" i="9" s="1"/>
  <c r="V135" i="1"/>
  <c r="H125" i="9" s="1"/>
  <c r="Z132" i="1"/>
  <c r="T122" i="9" s="1"/>
  <c r="R137" i="1"/>
  <c r="V132" i="1"/>
  <c r="H122" i="9" s="1"/>
  <c r="V136" i="1"/>
  <c r="H126" i="9" s="1"/>
  <c r="Z141" i="1"/>
  <c r="T131" i="9" s="1"/>
  <c r="N135" i="1"/>
  <c r="Z136" i="1"/>
  <c r="T126" i="9" s="1"/>
  <c r="V138" i="1"/>
  <c r="H128" i="9" s="1"/>
  <c r="Z138" i="1"/>
  <c r="T128" i="9" s="1"/>
  <c r="V140" i="1"/>
  <c r="H130" i="9" s="1"/>
  <c r="Z140" i="1"/>
  <c r="T130" i="9" s="1"/>
  <c r="V143" i="1"/>
  <c r="H133" i="9" s="1"/>
  <c r="Z143" i="1"/>
  <c r="T133" i="9" s="1"/>
  <c r="V141" i="1"/>
  <c r="H131" i="9" s="1"/>
  <c r="R135" i="1"/>
  <c r="AH113" i="1"/>
  <c r="AL113" i="1"/>
  <c r="N137" i="1"/>
  <c r="T134" i="9"/>
  <c r="H124" i="9"/>
  <c r="T123" i="9"/>
  <c r="R140" i="1"/>
  <c r="N140" i="1"/>
  <c r="M66" i="9"/>
  <c r="M64" i="9"/>
  <c r="M69" i="9"/>
  <c r="N138" i="1"/>
  <c r="J146" i="1"/>
  <c r="N141" i="1"/>
  <c r="R141" i="1"/>
  <c r="R138" i="1"/>
  <c r="R132" i="1"/>
  <c r="R143" i="1"/>
  <c r="N143" i="1"/>
  <c r="N132" i="1"/>
  <c r="R136" i="1"/>
  <c r="S113" i="1"/>
  <c r="N146" i="1" s="1"/>
  <c r="J145" i="1"/>
  <c r="T113" i="1"/>
  <c r="R146" i="1" s="1"/>
  <c r="N136" i="1"/>
  <c r="M73" i="9" l="1"/>
  <c r="H36" i="9" s="1"/>
  <c r="T135" i="9"/>
  <c r="AB36" i="9" s="1"/>
  <c r="AB33" i="10"/>
  <c r="U75" i="10" s="1"/>
  <c r="Z145" i="1"/>
  <c r="H135" i="9"/>
  <c r="W36" i="9" s="1"/>
  <c r="R145" i="1"/>
  <c r="V113" i="1"/>
  <c r="AB35" i="10"/>
  <c r="U76" i="10" s="1"/>
  <c r="V145" i="1"/>
  <c r="N145" i="1"/>
  <c r="X10" i="1" l="1"/>
  <c r="Z10" i="1" s="1"/>
  <c r="X111" i="1"/>
  <c r="Z111" i="1" s="1"/>
  <c r="W78" i="9"/>
  <c r="L44" i="10"/>
  <c r="L42" i="10" s="1"/>
  <c r="X104" i="1"/>
  <c r="Z104" i="1" s="1"/>
  <c r="X52" i="1"/>
  <c r="Z52" i="1" s="1"/>
  <c r="X42" i="1"/>
  <c r="Z42" i="1" s="1"/>
  <c r="X92" i="1"/>
  <c r="Z92" i="1" s="1"/>
  <c r="X90" i="1"/>
  <c r="Z90" i="1" s="1"/>
  <c r="X49" i="1"/>
  <c r="Z49" i="1" s="1"/>
  <c r="X75" i="1"/>
  <c r="Z75" i="1" s="1"/>
  <c r="X20" i="1"/>
  <c r="Z20" i="1" s="1"/>
  <c r="X110" i="1"/>
  <c r="Z110" i="1" s="1"/>
  <c r="X78" i="1"/>
  <c r="Z78" i="1" s="1"/>
  <c r="X88" i="1"/>
  <c r="Z88" i="1" s="1"/>
  <c r="X36" i="1"/>
  <c r="Z36" i="1" s="1"/>
  <c r="X50" i="1"/>
  <c r="Z50" i="1" s="1"/>
  <c r="X43" i="1"/>
  <c r="Z43" i="1" s="1"/>
  <c r="X63" i="1"/>
  <c r="Z63" i="1" s="1"/>
  <c r="X105" i="1"/>
  <c r="Z105" i="1" s="1"/>
  <c r="X9" i="1"/>
  <c r="Z9" i="1" s="1"/>
  <c r="X77" i="1"/>
  <c r="Z77" i="1" s="1"/>
  <c r="X108" i="1"/>
  <c r="Z108" i="1" s="1"/>
  <c r="X106" i="1"/>
  <c r="Z106" i="1" s="1"/>
  <c r="X74" i="1"/>
  <c r="Z74" i="1" s="1"/>
  <c r="X80" i="1"/>
  <c r="Z80" i="1" s="1"/>
  <c r="X32" i="1"/>
  <c r="Z32" i="1" s="1"/>
  <c r="X12" i="1"/>
  <c r="Z12" i="1" s="1"/>
  <c r="X35" i="1"/>
  <c r="Z35" i="1" s="1"/>
  <c r="X47" i="1"/>
  <c r="Z47" i="1" s="1"/>
  <c r="X89" i="1"/>
  <c r="Z89" i="1" s="1"/>
  <c r="X58" i="1"/>
  <c r="Z58" i="1" s="1"/>
  <c r="X45" i="1"/>
  <c r="Z45" i="1" s="1"/>
  <c r="X94" i="1"/>
  <c r="Z94" i="1" s="1"/>
  <c r="X56" i="1"/>
  <c r="Z56" i="1" s="1"/>
  <c r="X8" i="1"/>
  <c r="Z8" i="1" s="1"/>
  <c r="AA8" i="1" s="1" a="1"/>
  <c r="X83" i="1"/>
  <c r="Z83" i="1" s="1"/>
  <c r="X18" i="1"/>
  <c r="Z18" i="1" s="1"/>
  <c r="X54" i="1"/>
  <c r="Z54" i="1" s="1"/>
  <c r="X57" i="1"/>
  <c r="Z57" i="1" s="1"/>
  <c r="X55" i="1"/>
  <c r="Z55" i="1" s="1"/>
  <c r="X29" i="1"/>
  <c r="Z29" i="1" s="1"/>
  <c r="X102" i="1"/>
  <c r="Z102" i="1" s="1"/>
  <c r="X86" i="1"/>
  <c r="Z86" i="1" s="1"/>
  <c r="X70" i="1"/>
  <c r="Z70" i="1" s="1"/>
  <c r="L48" i="10"/>
  <c r="X72" i="1"/>
  <c r="Z72" i="1" s="1"/>
  <c r="X48" i="1"/>
  <c r="Z48" i="1" s="1"/>
  <c r="X24" i="1"/>
  <c r="Z24" i="1" s="1"/>
  <c r="X100" i="1"/>
  <c r="Z100" i="1" s="1"/>
  <c r="X107" i="1"/>
  <c r="Z107" i="1" s="1"/>
  <c r="X67" i="1"/>
  <c r="Z67" i="1" s="1"/>
  <c r="X19" i="1"/>
  <c r="Z19" i="1" s="1"/>
  <c r="X112" i="1"/>
  <c r="Z112" i="1" s="1"/>
  <c r="X31" i="1"/>
  <c r="Z31" i="1" s="1"/>
  <c r="X46" i="1"/>
  <c r="Z46" i="1" s="1"/>
  <c r="X81" i="1"/>
  <c r="Z81" i="1" s="1"/>
  <c r="X41" i="1"/>
  <c r="Z41" i="1" s="1"/>
  <c r="X103" i="1"/>
  <c r="Z103" i="1" s="1"/>
  <c r="X85" i="1"/>
  <c r="Z85" i="1" s="1"/>
  <c r="X38" i="1"/>
  <c r="Z38" i="1" s="1"/>
  <c r="X98" i="1"/>
  <c r="Z98" i="1" s="1"/>
  <c r="X82" i="1"/>
  <c r="Z82" i="1" s="1"/>
  <c r="X66" i="1"/>
  <c r="Z66" i="1" s="1"/>
  <c r="X96" i="1"/>
  <c r="Z96" i="1" s="1"/>
  <c r="X64" i="1"/>
  <c r="Z64" i="1" s="1"/>
  <c r="X40" i="1"/>
  <c r="Z40" i="1" s="1"/>
  <c r="X16" i="1"/>
  <c r="Z16" i="1" s="1"/>
  <c r="X68" i="1"/>
  <c r="Z68" i="1" s="1"/>
  <c r="X99" i="1"/>
  <c r="Z99" i="1" s="1"/>
  <c r="X51" i="1"/>
  <c r="Z51" i="1" s="1"/>
  <c r="X11" i="1"/>
  <c r="Z11" i="1" s="1"/>
  <c r="X95" i="1"/>
  <c r="Z95" i="1" s="1"/>
  <c r="X76" i="1"/>
  <c r="Z76" i="1" s="1"/>
  <c r="X30" i="1"/>
  <c r="Z30" i="1" s="1"/>
  <c r="X73" i="1"/>
  <c r="Z73" i="1" s="1"/>
  <c r="X17" i="1"/>
  <c r="Z17" i="1" s="1"/>
  <c r="X71" i="1"/>
  <c r="Z71" i="1" s="1"/>
  <c r="X53" i="1"/>
  <c r="Z53" i="1" s="1"/>
  <c r="X101" i="1"/>
  <c r="Z101" i="1" s="1"/>
  <c r="X93" i="1"/>
  <c r="Z93" i="1" s="1"/>
  <c r="X60" i="1"/>
  <c r="Z60" i="1" s="1"/>
  <c r="X44" i="1"/>
  <c r="Z44" i="1" s="1"/>
  <c r="X28" i="1"/>
  <c r="Z28" i="1" s="1"/>
  <c r="X34" i="1"/>
  <c r="Z34" i="1" s="1"/>
  <c r="X91" i="1"/>
  <c r="Z91" i="1" s="1"/>
  <c r="X59" i="1"/>
  <c r="Z59" i="1" s="1"/>
  <c r="X27" i="1"/>
  <c r="Z27" i="1" s="1"/>
  <c r="X84" i="1"/>
  <c r="Z84" i="1" s="1"/>
  <c r="X79" i="1"/>
  <c r="Z79" i="1" s="1"/>
  <c r="X15" i="1"/>
  <c r="Z15" i="1" s="1"/>
  <c r="X62" i="1"/>
  <c r="Z62" i="1" s="1"/>
  <c r="X97" i="1"/>
  <c r="Z97" i="1" s="1"/>
  <c r="X65" i="1"/>
  <c r="Z65" i="1" s="1"/>
  <c r="X25" i="1"/>
  <c r="Z25" i="1" s="1"/>
  <c r="X26" i="1"/>
  <c r="Z26" i="1" s="1"/>
  <c r="X39" i="1"/>
  <c r="Z39" i="1" s="1"/>
  <c r="X109" i="1"/>
  <c r="Z109" i="1" s="1"/>
  <c r="X61" i="1"/>
  <c r="Z61" i="1" s="1"/>
  <c r="X69" i="1"/>
  <c r="Z69" i="1" s="1"/>
  <c r="X33" i="1"/>
  <c r="Z33" i="1" s="1"/>
  <c r="X14" i="1"/>
  <c r="Z14" i="1" s="1"/>
  <c r="X87" i="1"/>
  <c r="Z87" i="1" s="1"/>
  <c r="X23" i="1"/>
  <c r="Z23" i="1" s="1"/>
  <c r="X21" i="1"/>
  <c r="Z21" i="1" s="1"/>
  <c r="X13" i="1"/>
  <c r="Z13" i="1" s="1"/>
  <c r="X37" i="1"/>
  <c r="Z37" i="1" s="1"/>
  <c r="X22" i="1"/>
  <c r="Z22" i="1" s="1"/>
  <c r="AA8" i="1" l="1"/>
  <c r="AA16" i="1"/>
  <c r="AA24" i="1"/>
  <c r="AA32" i="1"/>
  <c r="AA40" i="1"/>
  <c r="AA48" i="1"/>
  <c r="AA56" i="1"/>
  <c r="AA64" i="1"/>
  <c r="AA72" i="1"/>
  <c r="AA80" i="1"/>
  <c r="AA88" i="1"/>
  <c r="AA96" i="1"/>
  <c r="AA104" i="1"/>
  <c r="AA112" i="1"/>
  <c r="AA10" i="1"/>
  <c r="AA18" i="1"/>
  <c r="AA26" i="1"/>
  <c r="AA34" i="1"/>
  <c r="AA42" i="1"/>
  <c r="AA50" i="1"/>
  <c r="AA58" i="1"/>
  <c r="AA66" i="1"/>
  <c r="AA74" i="1"/>
  <c r="AA82" i="1"/>
  <c r="AA90" i="1"/>
  <c r="AA98" i="1"/>
  <c r="AA106" i="1"/>
  <c r="AA11" i="1"/>
  <c r="AA19" i="1"/>
  <c r="AA27" i="1"/>
  <c r="AA35" i="1"/>
  <c r="AA43" i="1"/>
  <c r="AA51" i="1"/>
  <c r="AA59" i="1"/>
  <c r="AA67" i="1"/>
  <c r="AA75" i="1"/>
  <c r="AA83" i="1"/>
  <c r="AA91" i="1"/>
  <c r="AA99" i="1"/>
  <c r="AA107" i="1"/>
  <c r="AA15" i="1"/>
  <c r="AA23" i="1"/>
  <c r="AA31" i="1"/>
  <c r="AA39" i="1"/>
  <c r="AA47" i="1"/>
  <c r="AA55" i="1"/>
  <c r="AA63" i="1"/>
  <c r="AA71" i="1"/>
  <c r="AA79" i="1"/>
  <c r="AA87" i="1"/>
  <c r="AA95" i="1"/>
  <c r="AA103" i="1"/>
  <c r="AA111" i="1"/>
  <c r="AA9" i="1"/>
  <c r="AA17" i="1"/>
  <c r="AA25" i="1"/>
  <c r="AA33" i="1"/>
  <c r="AA41" i="1"/>
  <c r="AA49" i="1"/>
  <c r="AA57" i="1"/>
  <c r="AA65" i="1"/>
  <c r="AA73" i="1"/>
  <c r="AA81" i="1"/>
  <c r="AA89" i="1"/>
  <c r="AA97" i="1"/>
  <c r="AA105" i="1"/>
  <c r="AA12" i="1"/>
  <c r="AA20" i="1"/>
  <c r="AA28" i="1"/>
  <c r="AA36" i="1"/>
  <c r="AA44" i="1"/>
  <c r="AA52" i="1"/>
  <c r="AA60" i="1"/>
  <c r="AA68" i="1"/>
  <c r="AA76" i="1"/>
  <c r="AA84" i="1"/>
  <c r="AA92" i="1"/>
  <c r="AA100" i="1"/>
  <c r="AA108" i="1"/>
  <c r="AA13" i="1"/>
  <c r="AA21" i="1"/>
  <c r="AA29" i="1"/>
  <c r="AA37" i="1"/>
  <c r="AA45" i="1"/>
  <c r="AA53" i="1"/>
  <c r="AA61" i="1"/>
  <c r="AA69" i="1"/>
  <c r="AA77" i="1"/>
  <c r="AA85" i="1"/>
  <c r="AA93" i="1"/>
  <c r="AA101" i="1"/>
  <c r="AA109" i="1"/>
  <c r="AA14" i="1"/>
  <c r="AA22" i="1"/>
  <c r="AA30" i="1"/>
  <c r="AA38" i="1"/>
  <c r="AA46" i="1"/>
  <c r="AA54" i="1"/>
  <c r="AA62" i="1"/>
  <c r="AA70" i="1"/>
  <c r="AA78" i="1"/>
  <c r="AA86" i="1"/>
  <c r="AA94" i="1"/>
  <c r="AA102" i="1"/>
  <c r="AA110" i="1"/>
  <c r="Z113" i="1"/>
  <c r="D58" i="10" s="1"/>
  <c r="L58" i="10" s="1"/>
  <c r="X113" i="1"/>
  <c r="AI112" i="1" l="1"/>
  <c r="AJ112" i="1" s="1"/>
  <c r="AM112" i="1"/>
  <c r="AN112" i="1" s="1"/>
  <c r="AM110" i="1"/>
  <c r="AN110" i="1" s="1"/>
  <c r="AI110" i="1"/>
  <c r="AJ110" i="1" s="1"/>
  <c r="AM111" i="1"/>
  <c r="AN111" i="1" s="1"/>
  <c r="AI111" i="1"/>
  <c r="AJ111" i="1" s="1"/>
  <c r="AD111" i="1"/>
  <c r="AC111" i="1"/>
  <c r="AF111" i="1" s="1"/>
  <c r="AB111" i="1"/>
  <c r="AE111" i="1" s="1"/>
  <c r="AI8" i="1"/>
  <c r="AM8" i="1"/>
  <c r="AC8" i="1"/>
  <c r="AF8" i="1" s="1"/>
  <c r="AD8" i="1"/>
  <c r="AB8" i="1"/>
  <c r="AE8" i="1" s="1"/>
  <c r="AI105" i="1" l="1"/>
  <c r="AJ105" i="1" s="1"/>
  <c r="AM105" i="1"/>
  <c r="AN105" i="1" s="1"/>
  <c r="AI30" i="1"/>
  <c r="AJ30" i="1" s="1"/>
  <c r="AM30" i="1"/>
  <c r="AN30" i="1" s="1"/>
  <c r="AI57" i="1"/>
  <c r="AJ57" i="1" s="1"/>
  <c r="AM57" i="1"/>
  <c r="AN57" i="1" s="1"/>
  <c r="AI60" i="1"/>
  <c r="AJ60" i="1" s="1"/>
  <c r="AM60" i="1"/>
  <c r="AN60" i="1" s="1"/>
  <c r="AI77" i="1"/>
  <c r="AJ77" i="1" s="1"/>
  <c r="AM77" i="1"/>
  <c r="AN77" i="1" s="1"/>
  <c r="AI67" i="1"/>
  <c r="AJ67" i="1" s="1"/>
  <c r="AM67" i="1"/>
  <c r="AN67" i="1" s="1"/>
  <c r="AI69" i="1"/>
  <c r="AJ69" i="1" s="1"/>
  <c r="AM69" i="1"/>
  <c r="AN69" i="1" s="1"/>
  <c r="AI72" i="1"/>
  <c r="AJ72" i="1" s="1"/>
  <c r="AM72" i="1"/>
  <c r="AN72" i="1" s="1"/>
  <c r="AI74" i="1"/>
  <c r="AJ74" i="1" s="1"/>
  <c r="AM74" i="1"/>
  <c r="AN74" i="1" s="1"/>
  <c r="AI79" i="1"/>
  <c r="AJ79" i="1" s="1"/>
  <c r="AM79" i="1"/>
  <c r="AN79" i="1" s="1"/>
  <c r="AI81" i="1"/>
  <c r="AJ81" i="1" s="1"/>
  <c r="AM81" i="1"/>
  <c r="AN81" i="1" s="1"/>
  <c r="AI84" i="1"/>
  <c r="AJ84" i="1" s="1"/>
  <c r="AM84" i="1"/>
  <c r="AN84" i="1" s="1"/>
  <c r="AI63" i="1"/>
  <c r="AJ63" i="1" s="1"/>
  <c r="AM63" i="1"/>
  <c r="AN63" i="1" s="1"/>
  <c r="AI35" i="1"/>
  <c r="AJ35" i="1" s="1"/>
  <c r="AM35" i="1"/>
  <c r="AN35" i="1" s="1"/>
  <c r="AI98" i="1"/>
  <c r="AJ98" i="1" s="1"/>
  <c r="AM98" i="1"/>
  <c r="AN98" i="1" s="1"/>
  <c r="AI62" i="1"/>
  <c r="AJ62" i="1" s="1"/>
  <c r="AM62" i="1"/>
  <c r="AN62" i="1" s="1"/>
  <c r="AI17" i="1"/>
  <c r="AJ17" i="1" s="1"/>
  <c r="AM17" i="1"/>
  <c r="AN17" i="1" s="1"/>
  <c r="AI12" i="1"/>
  <c r="W133" i="1" s="1"/>
  <c r="AM12" i="1"/>
  <c r="AA133" i="1" s="1"/>
  <c r="AI86" i="1"/>
  <c r="AJ86" i="1" s="1"/>
  <c r="AM86" i="1"/>
  <c r="AN86" i="1" s="1"/>
  <c r="AI29" i="1"/>
  <c r="AJ29" i="1" s="1"/>
  <c r="AM29" i="1"/>
  <c r="AN29" i="1" s="1"/>
  <c r="AI32" i="1"/>
  <c r="AJ32" i="1" s="1"/>
  <c r="AM32" i="1"/>
  <c r="AN32" i="1" s="1"/>
  <c r="AI34" i="1"/>
  <c r="AJ34" i="1" s="1"/>
  <c r="AM34" i="1"/>
  <c r="AN34" i="1" s="1"/>
  <c r="AI71" i="1"/>
  <c r="AM71" i="1"/>
  <c r="AI41" i="1"/>
  <c r="AJ41" i="1" s="1"/>
  <c r="AM41" i="1"/>
  <c r="AN41" i="1" s="1"/>
  <c r="AI44" i="1"/>
  <c r="AJ44" i="1" s="1"/>
  <c r="AM44" i="1"/>
  <c r="AN44" i="1" s="1"/>
  <c r="AI51" i="1"/>
  <c r="AJ51" i="1" s="1"/>
  <c r="AM51" i="1"/>
  <c r="AN51" i="1" s="1"/>
  <c r="AI53" i="1"/>
  <c r="AJ53" i="1" s="1"/>
  <c r="AM53" i="1"/>
  <c r="AN53" i="1" s="1"/>
  <c r="AI56" i="1"/>
  <c r="AJ56" i="1" s="1"/>
  <c r="AM56" i="1"/>
  <c r="AN56" i="1" s="1"/>
  <c r="AI73" i="1"/>
  <c r="AJ73" i="1" s="1"/>
  <c r="AM73" i="1"/>
  <c r="AN73" i="1" s="1"/>
  <c r="AI65" i="1"/>
  <c r="AJ65" i="1" s="1"/>
  <c r="AM65" i="1"/>
  <c r="AN65" i="1" s="1"/>
  <c r="AI37" i="1"/>
  <c r="AJ37" i="1" s="1"/>
  <c r="AM37" i="1"/>
  <c r="AN37" i="1" s="1"/>
  <c r="AI108" i="1"/>
  <c r="AJ108" i="1" s="1"/>
  <c r="AM108" i="1"/>
  <c r="AN108" i="1" s="1"/>
  <c r="AI70" i="1"/>
  <c r="AJ70" i="1" s="1"/>
  <c r="AM70" i="1"/>
  <c r="AN70" i="1" s="1"/>
  <c r="AI14" i="1"/>
  <c r="AM14" i="1"/>
  <c r="AI80" i="1"/>
  <c r="AM80" i="1"/>
  <c r="AI61" i="1"/>
  <c r="AJ61" i="1" s="1"/>
  <c r="AM61" i="1"/>
  <c r="AN61" i="1" s="1"/>
  <c r="AI89" i="1"/>
  <c r="AJ89" i="1" s="1"/>
  <c r="AM89" i="1"/>
  <c r="AN89" i="1" s="1"/>
  <c r="AI92" i="1"/>
  <c r="AJ92" i="1" s="1"/>
  <c r="AM92" i="1"/>
  <c r="AN92" i="1" s="1"/>
  <c r="AI103" i="1"/>
  <c r="AJ103" i="1" s="1"/>
  <c r="AM103" i="1"/>
  <c r="AN103" i="1" s="1"/>
  <c r="AI22" i="1"/>
  <c r="AJ22" i="1" s="1"/>
  <c r="AM22" i="1"/>
  <c r="AN22" i="1" s="1"/>
  <c r="AI99" i="1"/>
  <c r="AJ99" i="1" s="1"/>
  <c r="AM99" i="1"/>
  <c r="AN99" i="1" s="1"/>
  <c r="AI91" i="1"/>
  <c r="AJ91" i="1" s="1"/>
  <c r="AM91" i="1"/>
  <c r="AN91" i="1" s="1"/>
  <c r="AI106" i="1"/>
  <c r="AJ106" i="1" s="1"/>
  <c r="AM106" i="1"/>
  <c r="AN106" i="1" s="1"/>
  <c r="AA144" i="1"/>
  <c r="AI11" i="1"/>
  <c r="AJ11" i="1" s="1"/>
  <c r="AM11" i="1"/>
  <c r="AN11" i="1" s="1"/>
  <c r="AI13" i="1"/>
  <c r="AM13" i="1"/>
  <c r="AI16" i="1"/>
  <c r="AM16" i="1"/>
  <c r="AI18" i="1"/>
  <c r="AJ18" i="1" s="1"/>
  <c r="AM18" i="1"/>
  <c r="AN18" i="1" s="1"/>
  <c r="AI109" i="1"/>
  <c r="AJ109" i="1" s="1"/>
  <c r="AM109" i="1"/>
  <c r="AN109" i="1" s="1"/>
  <c r="AI25" i="1"/>
  <c r="AJ25" i="1" s="1"/>
  <c r="AM25" i="1"/>
  <c r="AN25" i="1" s="1"/>
  <c r="AI28" i="1"/>
  <c r="AJ28" i="1" s="1"/>
  <c r="AM28" i="1"/>
  <c r="AN28" i="1" s="1"/>
  <c r="AI46" i="1"/>
  <c r="AJ46" i="1" s="1"/>
  <c r="AM46" i="1"/>
  <c r="AN46" i="1" s="1"/>
  <c r="AI76" i="1"/>
  <c r="AM76" i="1"/>
  <c r="AN76" i="1" s="1"/>
  <c r="AI48" i="1"/>
  <c r="AJ48" i="1" s="1"/>
  <c r="AM48" i="1"/>
  <c r="AN48" i="1" s="1"/>
  <c r="AI40" i="1"/>
  <c r="AJ40" i="1" s="1"/>
  <c r="AM40" i="1"/>
  <c r="AN40" i="1" s="1"/>
  <c r="AI23" i="1"/>
  <c r="AJ23" i="1" s="1"/>
  <c r="AM23" i="1"/>
  <c r="AN23" i="1" s="1"/>
  <c r="AI15" i="1"/>
  <c r="AJ15" i="1" s="1"/>
  <c r="AM15" i="1"/>
  <c r="AN15" i="1" s="1"/>
  <c r="AI68" i="1"/>
  <c r="AJ68" i="1" s="1"/>
  <c r="AM68" i="1"/>
  <c r="AN68" i="1" s="1"/>
  <c r="AI82" i="1"/>
  <c r="AJ82" i="1" s="1"/>
  <c r="AM82" i="1"/>
  <c r="AN82" i="1" s="1"/>
  <c r="AI42" i="1"/>
  <c r="AJ42" i="1" s="1"/>
  <c r="AM42" i="1"/>
  <c r="AN42" i="1" s="1"/>
  <c r="AI47" i="1"/>
  <c r="AJ47" i="1" s="1"/>
  <c r="AM47" i="1"/>
  <c r="AN47" i="1" s="1"/>
  <c r="AI49" i="1"/>
  <c r="AM49" i="1"/>
  <c r="AI52" i="1"/>
  <c r="AJ52" i="1" s="1"/>
  <c r="AM52" i="1"/>
  <c r="AN52" i="1" s="1"/>
  <c r="AI54" i="1"/>
  <c r="AJ54" i="1" s="1"/>
  <c r="AM54" i="1"/>
  <c r="AN54" i="1" s="1"/>
  <c r="AI64" i="1"/>
  <c r="AJ64" i="1" s="1"/>
  <c r="AM64" i="1"/>
  <c r="AN64" i="1" s="1"/>
  <c r="AI66" i="1"/>
  <c r="AJ66" i="1" s="1"/>
  <c r="AM66" i="1"/>
  <c r="AN66" i="1" s="1"/>
  <c r="AI94" i="1"/>
  <c r="AM94" i="1"/>
  <c r="AI27" i="1"/>
  <c r="AJ27" i="1" s="1"/>
  <c r="AM27" i="1"/>
  <c r="AN27" i="1" s="1"/>
  <c r="AI101" i="1"/>
  <c r="AJ101" i="1" s="1"/>
  <c r="AM101" i="1"/>
  <c r="AN101" i="1" s="1"/>
  <c r="AI78" i="1"/>
  <c r="AJ78" i="1" s="1"/>
  <c r="AM78" i="1"/>
  <c r="AN78" i="1" s="1"/>
  <c r="AI20" i="1"/>
  <c r="AJ20" i="1" s="1"/>
  <c r="AM20" i="1"/>
  <c r="AN20" i="1" s="1"/>
  <c r="AI75" i="1"/>
  <c r="AM75" i="1"/>
  <c r="AI55" i="1"/>
  <c r="AJ55" i="1" s="1"/>
  <c r="AM55" i="1"/>
  <c r="AN55" i="1" s="1"/>
  <c r="AI39" i="1"/>
  <c r="AJ39" i="1" s="1"/>
  <c r="AM39" i="1"/>
  <c r="AN39" i="1" s="1"/>
  <c r="AI83" i="1"/>
  <c r="AJ83" i="1" s="1"/>
  <c r="AM83" i="1"/>
  <c r="AN83" i="1" s="1"/>
  <c r="AI85" i="1"/>
  <c r="AJ85" i="1" s="1"/>
  <c r="AM85" i="1"/>
  <c r="AN85" i="1" s="1"/>
  <c r="AI88" i="1"/>
  <c r="AJ88" i="1" s="1"/>
  <c r="AM88" i="1"/>
  <c r="AN88" i="1" s="1"/>
  <c r="AI90" i="1"/>
  <c r="AJ90" i="1" s="1"/>
  <c r="AM90" i="1"/>
  <c r="AN90" i="1" s="1"/>
  <c r="AI95" i="1"/>
  <c r="AJ95" i="1" s="1"/>
  <c r="AM95" i="1"/>
  <c r="AN95" i="1" s="1"/>
  <c r="AI97" i="1"/>
  <c r="AJ97" i="1" s="1"/>
  <c r="AM97" i="1"/>
  <c r="AN97" i="1" s="1"/>
  <c r="AI100" i="1"/>
  <c r="AJ100" i="1" s="1"/>
  <c r="AM100" i="1"/>
  <c r="AN100" i="1" s="1"/>
  <c r="AI102" i="1"/>
  <c r="AJ102" i="1" s="1"/>
  <c r="AM102" i="1"/>
  <c r="AN102" i="1" s="1"/>
  <c r="AI107" i="1"/>
  <c r="AJ107" i="1" s="1"/>
  <c r="AM107" i="1"/>
  <c r="AN107" i="1" s="1"/>
  <c r="AI45" i="1"/>
  <c r="AJ45" i="1" s="1"/>
  <c r="AM45" i="1"/>
  <c r="AN45" i="1" s="1"/>
  <c r="AI58" i="1"/>
  <c r="AJ58" i="1" s="1"/>
  <c r="AM58" i="1"/>
  <c r="AN58" i="1" s="1"/>
  <c r="AI50" i="1"/>
  <c r="AJ50" i="1" s="1"/>
  <c r="AM50" i="1"/>
  <c r="AN50" i="1" s="1"/>
  <c r="AI96" i="1"/>
  <c r="AJ96" i="1" s="1"/>
  <c r="AM96" i="1"/>
  <c r="AN96" i="1" s="1"/>
  <c r="AI10" i="1"/>
  <c r="AJ10" i="1" s="1"/>
  <c r="AM10" i="1"/>
  <c r="AN10" i="1" s="1"/>
  <c r="AI59" i="1"/>
  <c r="AJ59" i="1" s="1"/>
  <c r="AM59" i="1"/>
  <c r="AN59" i="1" s="1"/>
  <c r="AI87" i="1"/>
  <c r="AJ87" i="1" s="1"/>
  <c r="AM87" i="1"/>
  <c r="AN87" i="1" s="1"/>
  <c r="AI19" i="1"/>
  <c r="AJ19" i="1" s="1"/>
  <c r="AM19" i="1"/>
  <c r="AN19" i="1" s="1"/>
  <c r="AI21" i="1"/>
  <c r="AJ21" i="1" s="1"/>
  <c r="AM21" i="1"/>
  <c r="AN21" i="1" s="1"/>
  <c r="AI24" i="1"/>
  <c r="AJ24" i="1" s="1"/>
  <c r="AM24" i="1"/>
  <c r="AN24" i="1" s="1"/>
  <c r="AI26" i="1"/>
  <c r="AJ26" i="1" s="1"/>
  <c r="AM26" i="1"/>
  <c r="AN26" i="1" s="1"/>
  <c r="AI31" i="1"/>
  <c r="AJ31" i="1" s="1"/>
  <c r="AM31" i="1"/>
  <c r="AN31" i="1" s="1"/>
  <c r="AI33" i="1"/>
  <c r="AJ33" i="1" s="1"/>
  <c r="AM33" i="1"/>
  <c r="AN33" i="1" s="1"/>
  <c r="AI36" i="1"/>
  <c r="AJ36" i="1" s="1"/>
  <c r="AM36" i="1"/>
  <c r="AN36" i="1" s="1"/>
  <c r="AI38" i="1"/>
  <c r="AJ38" i="1" s="1"/>
  <c r="AM38" i="1"/>
  <c r="AN38" i="1" s="1"/>
  <c r="AI43" i="1"/>
  <c r="AJ43" i="1" s="1"/>
  <c r="AM43" i="1"/>
  <c r="AN43" i="1" s="1"/>
  <c r="AI93" i="1"/>
  <c r="AM93" i="1"/>
  <c r="AA142" i="1" s="1"/>
  <c r="AI9" i="1"/>
  <c r="AM9" i="1"/>
  <c r="AN9" i="1" s="1"/>
  <c r="AI104" i="1"/>
  <c r="AJ104" i="1" s="1"/>
  <c r="AM104" i="1"/>
  <c r="AN104" i="1" s="1"/>
  <c r="AB85" i="1"/>
  <c r="AE85" i="1" s="1"/>
  <c r="AD90" i="1"/>
  <c r="AD97" i="1"/>
  <c r="AC107" i="1"/>
  <c r="AF107" i="1" s="1"/>
  <c r="AC87" i="1"/>
  <c r="AF87" i="1" s="1"/>
  <c r="AB93" i="1"/>
  <c r="AE93" i="1" s="1"/>
  <c r="AD104" i="1"/>
  <c r="AD77" i="1"/>
  <c r="AD72" i="1"/>
  <c r="AD74" i="1"/>
  <c r="AD79" i="1"/>
  <c r="AC81" i="1"/>
  <c r="AF81" i="1" s="1"/>
  <c r="AB84" i="1"/>
  <c r="AE84" i="1" s="1"/>
  <c r="AD78" i="1"/>
  <c r="AC96" i="1"/>
  <c r="AF96" i="1" s="1"/>
  <c r="AC98" i="1"/>
  <c r="AF98" i="1" s="1"/>
  <c r="AD105" i="1"/>
  <c r="AB108" i="1"/>
  <c r="AE108" i="1" s="1"/>
  <c r="AD86" i="1"/>
  <c r="AB106" i="1"/>
  <c r="AE106" i="1" s="1"/>
  <c r="K144" i="1"/>
  <c r="Q72" i="9" s="1"/>
  <c r="U72" i="9" s="1"/>
  <c r="C110" i="9" s="1"/>
  <c r="AD109" i="1"/>
  <c r="AC76" i="1"/>
  <c r="AF76" i="1" s="1"/>
  <c r="AB83" i="1"/>
  <c r="AE83" i="1" s="1"/>
  <c r="AB88" i="1"/>
  <c r="AE88" i="1" s="1"/>
  <c r="AC95" i="1"/>
  <c r="AF95" i="1" s="1"/>
  <c r="AB100" i="1"/>
  <c r="AE100" i="1" s="1"/>
  <c r="AB102" i="1"/>
  <c r="AE102" i="1" s="1"/>
  <c r="AB71" i="1"/>
  <c r="AE71" i="1" s="1"/>
  <c r="AD110" i="1"/>
  <c r="AD73" i="1"/>
  <c r="AC75" i="1"/>
  <c r="AF75" i="1" s="1"/>
  <c r="AD80" i="1"/>
  <c r="AB82" i="1"/>
  <c r="AE82" i="1" s="1"/>
  <c r="AC89" i="1"/>
  <c r="AF89" i="1" s="1"/>
  <c r="AD92" i="1"/>
  <c r="AC103" i="1"/>
  <c r="AF103" i="1" s="1"/>
  <c r="AD99" i="1"/>
  <c r="AD91" i="1"/>
  <c r="AC94" i="1"/>
  <c r="AF94" i="1" s="1"/>
  <c r="AB101" i="1"/>
  <c r="AE101" i="1" s="1"/>
  <c r="AD23" i="1"/>
  <c r="AD10" i="1"/>
  <c r="K133" i="1"/>
  <c r="L133" i="1" s="1"/>
  <c r="AB34" i="1"/>
  <c r="AE34" i="1" s="1"/>
  <c r="AD39" i="1"/>
  <c r="AC30" i="1"/>
  <c r="AF30" i="1" s="1"/>
  <c r="AB57" i="1"/>
  <c r="AE57" i="1" s="1"/>
  <c r="AC60" i="1"/>
  <c r="AF60" i="1" s="1"/>
  <c r="AD67" i="1"/>
  <c r="AC69" i="1"/>
  <c r="AF69" i="1" s="1"/>
  <c r="AB63" i="1"/>
  <c r="AE63" i="1" s="1"/>
  <c r="AD35" i="1"/>
  <c r="AB62" i="1"/>
  <c r="AE62" i="1" s="1"/>
  <c r="AB17" i="1"/>
  <c r="AE17" i="1" s="1"/>
  <c r="AD41" i="1"/>
  <c r="AD44" i="1"/>
  <c r="AB53" i="1"/>
  <c r="AE53" i="1" s="1"/>
  <c r="AC56" i="1"/>
  <c r="AF56" i="1" s="1"/>
  <c r="AD65" i="1"/>
  <c r="AB37" i="1"/>
  <c r="AE37" i="1" s="1"/>
  <c r="AB68" i="1"/>
  <c r="AE68" i="1" s="1"/>
  <c r="AC70" i="1"/>
  <c r="AF70" i="1" s="1"/>
  <c r="AC14" i="1"/>
  <c r="AF14" i="1" s="1"/>
  <c r="AD61" i="1"/>
  <c r="AD22" i="1"/>
  <c r="AC11" i="1"/>
  <c r="AF11" i="1" s="1"/>
  <c r="AC13" i="1"/>
  <c r="S134" i="1" s="1"/>
  <c r="T134" i="1" s="1"/>
  <c r="AC62" i="9" s="1"/>
  <c r="AD16" i="1"/>
  <c r="AB18" i="1"/>
  <c r="AE18" i="1" s="1"/>
  <c r="AC25" i="1"/>
  <c r="AF25" i="1" s="1"/>
  <c r="AC28" i="1"/>
  <c r="AF28" i="1" s="1"/>
  <c r="AD46" i="1"/>
  <c r="AB48" i="1"/>
  <c r="AE48" i="1" s="1"/>
  <c r="AD40" i="1"/>
  <c r="AB20" i="1"/>
  <c r="AE20" i="1" s="1"/>
  <c r="AB29" i="1"/>
  <c r="AE29" i="1" s="1"/>
  <c r="AC51" i="1"/>
  <c r="AF51" i="1" s="1"/>
  <c r="AC42" i="1"/>
  <c r="AF42" i="1" s="1"/>
  <c r="AD47" i="1"/>
  <c r="AC49" i="1"/>
  <c r="AF49" i="1" s="1"/>
  <c r="AC52" i="1"/>
  <c r="AF52" i="1" s="1"/>
  <c r="AD54" i="1"/>
  <c r="AD59" i="1"/>
  <c r="AD55" i="1"/>
  <c r="AB64" i="1"/>
  <c r="AE64" i="1" s="1"/>
  <c r="AD66" i="1"/>
  <c r="AD27" i="1"/>
  <c r="AN8" i="1"/>
  <c r="AB15" i="1"/>
  <c r="AE15" i="1" s="1"/>
  <c r="AC32" i="1"/>
  <c r="AF32" i="1" s="1"/>
  <c r="AC45" i="1"/>
  <c r="AF45" i="1" s="1"/>
  <c r="AC58" i="1"/>
  <c r="AF58" i="1" s="1"/>
  <c r="AC50" i="1"/>
  <c r="AF50" i="1" s="1"/>
  <c r="AJ8" i="1"/>
  <c r="AB19" i="1"/>
  <c r="AE19" i="1" s="1"/>
  <c r="AD21" i="1"/>
  <c r="AB24" i="1"/>
  <c r="AE24" i="1" s="1"/>
  <c r="AD26" i="1"/>
  <c r="AC31" i="1"/>
  <c r="AF31" i="1" s="1"/>
  <c r="AD33" i="1"/>
  <c r="AD36" i="1"/>
  <c r="AB38" i="1"/>
  <c r="AE38" i="1" s="1"/>
  <c r="AB43" i="1"/>
  <c r="AE43" i="1" s="1"/>
  <c r="AC9" i="1"/>
  <c r="AF9" i="1" s="1"/>
  <c r="AD82" i="1"/>
  <c r="AC10" i="1"/>
  <c r="AF10" i="1" s="1"/>
  <c r="AD25" i="1"/>
  <c r="AC35" i="1"/>
  <c r="AF35" i="1" s="1"/>
  <c r="AC99" i="1"/>
  <c r="AF99" i="1" s="1"/>
  <c r="AD9" i="1"/>
  <c r="AB70" i="1"/>
  <c r="AE70" i="1" s="1"/>
  <c r="AB9" i="1"/>
  <c r="AE9" i="1" s="1"/>
  <c r="AB104" i="1"/>
  <c r="AE104" i="1" s="1"/>
  <c r="AC18" i="1"/>
  <c r="AF18" i="1" s="1"/>
  <c r="AC40" i="1"/>
  <c r="AF40" i="1" s="1"/>
  <c r="AB25" i="1"/>
  <c r="AE25" i="1" s="1"/>
  <c r="AB35" i="1"/>
  <c r="AE35" i="1" s="1"/>
  <c r="AD48" i="1"/>
  <c r="AD28" i="1"/>
  <c r="AC16" i="1"/>
  <c r="AF16" i="1" s="1"/>
  <c r="AB40" i="1"/>
  <c r="AE40" i="1" s="1"/>
  <c r="AD63" i="1"/>
  <c r="AB69" i="1"/>
  <c r="AE69" i="1" s="1"/>
  <c r="AD13" i="1"/>
  <c r="AD43" i="1"/>
  <c r="AC68" i="1"/>
  <c r="AF68" i="1" s="1"/>
  <c r="AD19" i="1"/>
  <c r="AB14" i="1"/>
  <c r="AE14" i="1" s="1"/>
  <c r="AD93" i="1"/>
  <c r="AC91" i="1"/>
  <c r="AF91" i="1" s="1"/>
  <c r="AB99" i="1"/>
  <c r="AB91" i="1"/>
  <c r="AE91" i="1" s="1"/>
  <c r="AB31" i="1"/>
  <c r="AE31" i="1" s="1"/>
  <c r="AD68" i="1"/>
  <c r="AB21" i="1"/>
  <c r="AE21" i="1" s="1"/>
  <c r="AC38" i="1"/>
  <c r="AF38" i="1" s="1"/>
  <c r="AB22" i="1"/>
  <c r="AE22" i="1" s="1"/>
  <c r="AC22" i="1"/>
  <c r="AF22" i="1" s="1"/>
  <c r="AD76" i="1"/>
  <c r="AC63" i="1"/>
  <c r="AF63" i="1" s="1"/>
  <c r="AC48" i="1"/>
  <c r="AF48" i="1" s="1"/>
  <c r="AD70" i="1"/>
  <c r="AC24" i="1"/>
  <c r="AF24" i="1" s="1"/>
  <c r="AD31" i="1"/>
  <c r="AB92" i="1"/>
  <c r="AE92" i="1" s="1"/>
  <c r="AD103" i="1"/>
  <c r="AC93" i="1"/>
  <c r="AF93" i="1" s="1"/>
  <c r="AB87" i="1"/>
  <c r="AE87" i="1" s="1"/>
  <c r="K139" i="1"/>
  <c r="AB76" i="1"/>
  <c r="AE76" i="1" s="1"/>
  <c r="AD69" i="1"/>
  <c r="AB109" i="1"/>
  <c r="AE109" i="1" s="1"/>
  <c r="AC67" i="1"/>
  <c r="AF67" i="1" s="1"/>
  <c r="AB67" i="1"/>
  <c r="AE67" i="1" s="1"/>
  <c r="AC77" i="1"/>
  <c r="AF77" i="1" s="1"/>
  <c r="AD106" i="1"/>
  <c r="AD96" i="1"/>
  <c r="AB77" i="1"/>
  <c r="AE77" i="1" s="1"/>
  <c r="AB78" i="1"/>
  <c r="AE78" i="1" s="1"/>
  <c r="AC59" i="1"/>
  <c r="AF59" i="1" s="1"/>
  <c r="AD20" i="1"/>
  <c r="AB47" i="1"/>
  <c r="AE47" i="1" s="1"/>
  <c r="AC23" i="1"/>
  <c r="AF23" i="1" s="1"/>
  <c r="AD62" i="1"/>
  <c r="AB66" i="1"/>
  <c r="AE66" i="1" s="1"/>
  <c r="AC21" i="1"/>
  <c r="AF21" i="1" s="1"/>
  <c r="AC43" i="1"/>
  <c r="AF43" i="1" s="1"/>
  <c r="AC80" i="1"/>
  <c r="AF80" i="1" s="1"/>
  <c r="AD12" i="1"/>
  <c r="AB54" i="1"/>
  <c r="AE54" i="1" s="1"/>
  <c r="AC26" i="1"/>
  <c r="AF26" i="1" s="1"/>
  <c r="AD17" i="1"/>
  <c r="AB23" i="1"/>
  <c r="AE23" i="1" s="1"/>
  <c r="AC36" i="1"/>
  <c r="AF36" i="1" s="1"/>
  <c r="AC104" i="1"/>
  <c r="AF104" i="1" s="1"/>
  <c r="AC82" i="1"/>
  <c r="K142" i="1"/>
  <c r="AD94" i="1"/>
  <c r="AC101" i="1"/>
  <c r="AF101" i="1" s="1"/>
  <c r="AC12" i="1"/>
  <c r="S133" i="1" s="1"/>
  <c r="T133" i="1" s="1"/>
  <c r="AC61" i="9" s="1"/>
  <c r="K135" i="1"/>
  <c r="AC108" i="1"/>
  <c r="AF108" i="1" s="1"/>
  <c r="AC47" i="1"/>
  <c r="AF47" i="1" s="1"/>
  <c r="AC62" i="1"/>
  <c r="AF62" i="1" s="1"/>
  <c r="AB12" i="1"/>
  <c r="O133" i="1" s="1"/>
  <c r="P133" i="1" s="1"/>
  <c r="Y61" i="9" s="1"/>
  <c r="AD64" i="1"/>
  <c r="AB49" i="1"/>
  <c r="AE49" i="1" s="1"/>
  <c r="AB42" i="1"/>
  <c r="AE42" i="1" s="1"/>
  <c r="AB94" i="1"/>
  <c r="AE94" i="1" s="1"/>
  <c r="AD52" i="1"/>
  <c r="AB112" i="1"/>
  <c r="AE112" i="1" s="1"/>
  <c r="AB11" i="1"/>
  <c r="AE11" i="1" s="1"/>
  <c r="K132" i="1"/>
  <c r="AC86" i="1"/>
  <c r="AF86" i="1" s="1"/>
  <c r="AC66" i="1"/>
  <c r="AF66" i="1" s="1"/>
  <c r="AB96" i="1"/>
  <c r="AE96" i="1" s="1"/>
  <c r="AC17" i="1"/>
  <c r="AF17" i="1" s="1"/>
  <c r="AD98" i="1"/>
  <c r="AC27" i="1"/>
  <c r="AF27" i="1" s="1"/>
  <c r="AB98" i="1"/>
  <c r="AE98" i="1" s="1"/>
  <c r="AC64" i="1"/>
  <c r="AF64" i="1" s="1"/>
  <c r="AC57" i="1"/>
  <c r="AF57" i="1" s="1"/>
  <c r="AD42" i="1"/>
  <c r="AB55" i="1"/>
  <c r="AE55" i="1" s="1"/>
  <c r="AB52" i="1"/>
  <c r="AE52" i="1" s="1"/>
  <c r="AB86" i="1"/>
  <c r="AE86" i="1" s="1"/>
  <c r="AC54" i="1"/>
  <c r="AF54" i="1" s="1"/>
  <c r="AC15" i="1"/>
  <c r="AF15" i="1" s="1"/>
  <c r="AB27" i="1"/>
  <c r="AE27" i="1" s="1"/>
  <c r="AD15" i="1"/>
  <c r="AD108" i="1"/>
  <c r="AC90" i="1"/>
  <c r="AF90" i="1" s="1"/>
  <c r="AD101" i="1"/>
  <c r="AC20" i="1"/>
  <c r="AF20" i="1" s="1"/>
  <c r="AB107" i="1"/>
  <c r="AE107" i="1" s="1"/>
  <c r="AB50" i="1"/>
  <c r="AE50" i="1" s="1"/>
  <c r="AC106" i="1"/>
  <c r="AF106" i="1" s="1"/>
  <c r="AB60" i="1"/>
  <c r="AE60" i="1" s="1"/>
  <c r="AB30" i="1"/>
  <c r="AE30" i="1" s="1"/>
  <c r="AC102" i="1"/>
  <c r="AF102" i="1" s="1"/>
  <c r="AB105" i="1"/>
  <c r="AE105" i="1" s="1"/>
  <c r="AD88" i="1"/>
  <c r="AD50" i="1"/>
  <c r="AD58" i="1"/>
  <c r="AB90" i="1"/>
  <c r="AE90" i="1" s="1"/>
  <c r="AC37" i="1"/>
  <c r="AF37" i="1" s="1"/>
  <c r="AB73" i="1"/>
  <c r="AE73" i="1" s="1"/>
  <c r="AB39" i="1"/>
  <c r="AE39" i="1" s="1"/>
  <c r="AC65" i="1"/>
  <c r="AF65" i="1" s="1"/>
  <c r="AD37" i="1"/>
  <c r="AB10" i="1"/>
  <c r="AE10" i="1" s="1"/>
  <c r="AC73" i="1"/>
  <c r="AF73" i="1" s="1"/>
  <c r="K141" i="1"/>
  <c r="AB65" i="1"/>
  <c r="AE65" i="1" s="1"/>
  <c r="AD49" i="1"/>
  <c r="AC78" i="1"/>
  <c r="AF78" i="1" s="1"/>
  <c r="AB58" i="1"/>
  <c r="AE58" i="1" s="1"/>
  <c r="AB59" i="1"/>
  <c r="AE59" i="1" s="1"/>
  <c r="AC105" i="1"/>
  <c r="AF105" i="1" s="1"/>
  <c r="AC55" i="1"/>
  <c r="AF55" i="1" s="1"/>
  <c r="AD85" i="1"/>
  <c r="AB51" i="1"/>
  <c r="AE51" i="1" s="1"/>
  <c r="K143" i="1"/>
  <c r="K136" i="1"/>
  <c r="AD34" i="1"/>
  <c r="AD83" i="1"/>
  <c r="AC34" i="1"/>
  <c r="AF34" i="1" s="1"/>
  <c r="AC92" i="1"/>
  <c r="AF92" i="1" s="1"/>
  <c r="AC85" i="1"/>
  <c r="AF85" i="1" s="1"/>
  <c r="AB32" i="1"/>
  <c r="AE32" i="1" s="1"/>
  <c r="AD14" i="1"/>
  <c r="AB80" i="1"/>
  <c r="AE80" i="1" s="1"/>
  <c r="AC61" i="1"/>
  <c r="AF61" i="1" s="1"/>
  <c r="AD107" i="1"/>
  <c r="AB61" i="1"/>
  <c r="AE61" i="1" s="1"/>
  <c r="AD56" i="1"/>
  <c r="AC100" i="1"/>
  <c r="AF100" i="1" s="1"/>
  <c r="AC39" i="1"/>
  <c r="AF39" i="1" s="1"/>
  <c r="AC33" i="1"/>
  <c r="AF33" i="1" s="1"/>
  <c r="AC83" i="1"/>
  <c r="AF83" i="1" s="1"/>
  <c r="AB41" i="1"/>
  <c r="AE41" i="1" s="1"/>
  <c r="AC41" i="1"/>
  <c r="AF41" i="1" s="1"/>
  <c r="K138" i="1"/>
  <c r="AD89" i="1"/>
  <c r="AB28" i="1"/>
  <c r="AE28" i="1" s="1"/>
  <c r="AB89" i="1"/>
  <c r="AE89" i="1" s="1"/>
  <c r="AB13" i="1"/>
  <c r="O134" i="1" s="1"/>
  <c r="P134" i="1" s="1"/>
  <c r="Y62" i="9" s="1"/>
  <c r="AD71" i="1"/>
  <c r="AB103" i="1"/>
  <c r="AE103" i="1" s="1"/>
  <c r="AD24" i="1"/>
  <c r="AB36" i="1"/>
  <c r="AE36" i="1" s="1"/>
  <c r="AD75" i="1"/>
  <c r="AB26" i="1"/>
  <c r="AE26" i="1" s="1"/>
  <c r="AB75" i="1"/>
  <c r="AE75" i="1" s="1"/>
  <c r="AB46" i="1"/>
  <c r="AE46" i="1" s="1"/>
  <c r="AB72" i="1"/>
  <c r="AE72" i="1" s="1"/>
  <c r="AB56" i="1"/>
  <c r="AE56" i="1" s="1"/>
  <c r="AD53" i="1"/>
  <c r="AC19" i="1"/>
  <c r="AF19" i="1" s="1"/>
  <c r="AD38" i="1"/>
  <c r="AB44" i="1"/>
  <c r="AE44" i="1" s="1"/>
  <c r="AB33" i="1"/>
  <c r="AE33" i="1" s="1"/>
  <c r="AA113" i="1"/>
  <c r="K146" i="1" s="1"/>
  <c r="AC112" i="1"/>
  <c r="AF112" i="1" s="1"/>
  <c r="AD32" i="1"/>
  <c r="AC88" i="1"/>
  <c r="AF88" i="1" s="1"/>
  <c r="AC74" i="1"/>
  <c r="AF74" i="1" s="1"/>
  <c r="AD100" i="1"/>
  <c r="AB74" i="1"/>
  <c r="AE74" i="1" s="1"/>
  <c r="AB16" i="1"/>
  <c r="AE16" i="1" s="1"/>
  <c r="AD81" i="1"/>
  <c r="AB45" i="1"/>
  <c r="AE45" i="1" s="1"/>
  <c r="AC29" i="1"/>
  <c r="AF29" i="1" s="1"/>
  <c r="AC110" i="1"/>
  <c r="AF110" i="1" s="1"/>
  <c r="AD84" i="1"/>
  <c r="AD11" i="1"/>
  <c r="AD60" i="1"/>
  <c r="AC84" i="1"/>
  <c r="AF84" i="1" s="1"/>
  <c r="AC79" i="1"/>
  <c r="AF79" i="1" s="1"/>
  <c r="AD30" i="1"/>
  <c r="AD57" i="1"/>
  <c r="AC97" i="1"/>
  <c r="AF97" i="1" s="1"/>
  <c r="AC44" i="1"/>
  <c r="AF44" i="1" s="1"/>
  <c r="K134" i="1"/>
  <c r="AD51" i="1"/>
  <c r="AB81" i="1"/>
  <c r="AE81" i="1" s="1"/>
  <c r="AB95" i="1"/>
  <c r="AE95" i="1" s="1"/>
  <c r="AD95" i="1"/>
  <c r="AD29" i="1"/>
  <c r="AB79" i="1"/>
  <c r="AE79" i="1" s="1"/>
  <c r="AC109" i="1"/>
  <c r="AF109" i="1" s="1"/>
  <c r="AD102" i="1"/>
  <c r="AC72" i="1"/>
  <c r="AF72" i="1" s="1"/>
  <c r="K137" i="1"/>
  <c r="AD45" i="1"/>
  <c r="AC46" i="1"/>
  <c r="AF46" i="1" s="1"/>
  <c r="AC71" i="1"/>
  <c r="AF71" i="1" s="1"/>
  <c r="AC53" i="1"/>
  <c r="AF53" i="1" s="1"/>
  <c r="AB97" i="1"/>
  <c r="AE97" i="1" s="1"/>
  <c r="AB110" i="1"/>
  <c r="AE110" i="1" s="1"/>
  <c r="AD18" i="1"/>
  <c r="K140" i="1"/>
  <c r="AD87" i="1"/>
  <c r="AD112" i="1"/>
  <c r="AA139" i="1" l="1"/>
  <c r="W129" i="9" s="1"/>
  <c r="Z129" i="9" s="1"/>
  <c r="D167" i="9" s="1"/>
  <c r="AJ12" i="1"/>
  <c r="W132" i="1"/>
  <c r="K122" i="9" s="1"/>
  <c r="N122" i="9" s="1"/>
  <c r="C160" i="9" s="1"/>
  <c r="AN12" i="1"/>
  <c r="AA132" i="1"/>
  <c r="W122" i="9" s="1"/>
  <c r="Z122" i="9" s="1"/>
  <c r="D160" i="9" s="1"/>
  <c r="AN75" i="1"/>
  <c r="AN14" i="1"/>
  <c r="AA135" i="1"/>
  <c r="W125" i="9" s="1"/>
  <c r="Z125" i="9" s="1"/>
  <c r="D163" i="9" s="1"/>
  <c r="AA140" i="1"/>
  <c r="W130" i="9" s="1"/>
  <c r="Z130" i="9" s="1"/>
  <c r="D168" i="9" s="1"/>
  <c r="AA137" i="1"/>
  <c r="W127" i="9" s="1"/>
  <c r="Z127" i="9" s="1"/>
  <c r="D165" i="9" s="1"/>
  <c r="AN71" i="1"/>
  <c r="AA138" i="1"/>
  <c r="W128" i="9" s="1"/>
  <c r="Z128" i="9" s="1"/>
  <c r="D166" i="9" s="1"/>
  <c r="W140" i="1"/>
  <c r="K130" i="9" s="1"/>
  <c r="N130" i="9" s="1"/>
  <c r="C168" i="9" s="1"/>
  <c r="AN13" i="1"/>
  <c r="AA134" i="1"/>
  <c r="W124" i="9" s="1"/>
  <c r="Z124" i="9" s="1"/>
  <c r="D162" i="9" s="1"/>
  <c r="AJ9" i="1"/>
  <c r="AN93" i="1"/>
  <c r="AN94" i="1"/>
  <c r="AA143" i="1"/>
  <c r="W133" i="9" s="1"/>
  <c r="Z133" i="9" s="1"/>
  <c r="D171" i="9" s="1"/>
  <c r="AN16" i="1"/>
  <c r="AA136" i="1"/>
  <c r="W126" i="9" s="1"/>
  <c r="Z126" i="9" s="1"/>
  <c r="D164" i="9" s="1"/>
  <c r="AN80" i="1"/>
  <c r="AA141" i="1"/>
  <c r="W131" i="9" s="1"/>
  <c r="Z131" i="9" s="1"/>
  <c r="D169" i="9" s="1"/>
  <c r="AJ13" i="1"/>
  <c r="W134" i="1"/>
  <c r="K124" i="9" s="1"/>
  <c r="N124" i="9" s="1"/>
  <c r="C162" i="9" s="1"/>
  <c r="AJ14" i="1"/>
  <c r="W135" i="1"/>
  <c r="K125" i="9" s="1"/>
  <c r="N125" i="9" s="1"/>
  <c r="C163" i="9" s="1"/>
  <c r="AJ71" i="1"/>
  <c r="W138" i="1"/>
  <c r="K128" i="9" s="1"/>
  <c r="N128" i="9" s="1"/>
  <c r="C166" i="9" s="1"/>
  <c r="W137" i="1"/>
  <c r="K127" i="9" s="1"/>
  <c r="N127" i="9" s="1"/>
  <c r="C165" i="9" s="1"/>
  <c r="AJ76" i="1"/>
  <c r="AJ93" i="1"/>
  <c r="W142" i="1"/>
  <c r="K132" i="9" s="1"/>
  <c r="N132" i="9" s="1"/>
  <c r="C170" i="9" s="1"/>
  <c r="AJ75" i="1"/>
  <c r="W139" i="1"/>
  <c r="K129" i="9" s="1"/>
  <c r="N129" i="9" s="1"/>
  <c r="C167" i="9" s="1"/>
  <c r="W144" i="1"/>
  <c r="K134" i="9" s="1"/>
  <c r="N134" i="9" s="1"/>
  <c r="C172" i="9" s="1"/>
  <c r="AJ94" i="1"/>
  <c r="W143" i="1"/>
  <c r="K133" i="9" s="1"/>
  <c r="N133" i="9" s="1"/>
  <c r="C171" i="9" s="1"/>
  <c r="AJ16" i="1"/>
  <c r="W136" i="1"/>
  <c r="K126" i="9" s="1"/>
  <c r="N126" i="9" s="1"/>
  <c r="C164" i="9" s="1"/>
  <c r="AJ80" i="1"/>
  <c r="W141" i="1"/>
  <c r="K131" i="9" s="1"/>
  <c r="N131" i="9" s="1"/>
  <c r="C169" i="9" s="1"/>
  <c r="S139" i="1"/>
  <c r="T139" i="1" s="1"/>
  <c r="AC67" i="9" s="1"/>
  <c r="W134" i="9"/>
  <c r="Z134" i="9" s="1"/>
  <c r="D172" i="9" s="1"/>
  <c r="L144" i="1"/>
  <c r="AI113" i="1"/>
  <c r="AM113" i="1"/>
  <c r="O142" i="1"/>
  <c r="P142" i="1" s="1"/>
  <c r="Y70" i="9" s="1"/>
  <c r="AN49" i="1"/>
  <c r="AJ49" i="1"/>
  <c r="W123" i="9"/>
  <c r="Z123" i="9" s="1"/>
  <c r="D161" i="9" s="1"/>
  <c r="AF13" i="1"/>
  <c r="Q61" i="9"/>
  <c r="U61" i="9" s="1"/>
  <c r="C99" i="9" s="1"/>
  <c r="K123" i="9"/>
  <c r="N123" i="9" s="1"/>
  <c r="C161" i="9" s="1"/>
  <c r="Q69" i="9"/>
  <c r="U69" i="9" s="1"/>
  <c r="C107" i="9" s="1"/>
  <c r="Q63" i="9"/>
  <c r="U63" i="9" s="1"/>
  <c r="C101" i="9" s="1"/>
  <c r="W132" i="9"/>
  <c r="Z132" i="9" s="1"/>
  <c r="D170" i="9" s="1"/>
  <c r="Q70" i="9"/>
  <c r="U70" i="9" s="1"/>
  <c r="C108" i="9" s="1"/>
  <c r="L138" i="1"/>
  <c r="Q66" i="9"/>
  <c r="U66" i="9" s="1"/>
  <c r="C104" i="9" s="1"/>
  <c r="Q65" i="9"/>
  <c r="U65" i="9" s="1"/>
  <c r="C103" i="9" s="1"/>
  <c r="Q71" i="9"/>
  <c r="U71" i="9" s="1"/>
  <c r="C109" i="9" s="1"/>
  <c r="Q68" i="9"/>
  <c r="U68" i="9" s="1"/>
  <c r="C106" i="9" s="1"/>
  <c r="L136" i="1"/>
  <c r="Q64" i="9"/>
  <c r="U64" i="9" s="1"/>
  <c r="C102" i="9" s="1"/>
  <c r="Q62" i="9"/>
  <c r="U62" i="9" s="1"/>
  <c r="C100" i="9" s="1"/>
  <c r="Q67" i="9"/>
  <c r="U67" i="9" s="1"/>
  <c r="C105" i="9" s="1"/>
  <c r="S132" i="1"/>
  <c r="T132" i="1" s="1"/>
  <c r="AC60" i="9" s="1"/>
  <c r="Q60" i="9"/>
  <c r="U60" i="9" s="1"/>
  <c r="C98" i="9" s="1"/>
  <c r="S142" i="1"/>
  <c r="T142" i="1" s="1"/>
  <c r="AC70" i="9" s="1"/>
  <c r="O135" i="1"/>
  <c r="P135" i="1" s="1"/>
  <c r="Y63" i="9" s="1"/>
  <c r="AE99" i="1"/>
  <c r="O137" i="1"/>
  <c r="P137" i="1" s="1"/>
  <c r="Y65" i="9" s="1"/>
  <c r="L139" i="1"/>
  <c r="AF82" i="1"/>
  <c r="S137" i="1"/>
  <c r="T137" i="1" s="1"/>
  <c r="AC65" i="9" s="1"/>
  <c r="L135" i="1"/>
  <c r="L142" i="1"/>
  <c r="S135" i="1"/>
  <c r="T135" i="1" s="1"/>
  <c r="AC63" i="9" s="1"/>
  <c r="O139" i="1"/>
  <c r="P139" i="1" s="1"/>
  <c r="Y67" i="9" s="1"/>
  <c r="O132" i="1"/>
  <c r="P132" i="1" s="1"/>
  <c r="Y60" i="9" s="1"/>
  <c r="AF12" i="1"/>
  <c r="O144" i="1"/>
  <c r="P144" i="1" s="1"/>
  <c r="Y72" i="9" s="1"/>
  <c r="L141" i="1"/>
  <c r="S141" i="1"/>
  <c r="T141" i="1" s="1"/>
  <c r="AC69" i="9" s="1"/>
  <c r="AE12" i="1"/>
  <c r="L132" i="1"/>
  <c r="S144" i="1"/>
  <c r="T144" i="1" s="1"/>
  <c r="AC72" i="9" s="1"/>
  <c r="AE13" i="1"/>
  <c r="S143" i="1"/>
  <c r="T143" i="1" s="1"/>
  <c r="AC71" i="9" s="1"/>
  <c r="AC113" i="1"/>
  <c r="AB63" i="10" s="1"/>
  <c r="Y76" i="10" s="1"/>
  <c r="AC76" i="10" s="1"/>
  <c r="L62" i="10"/>
  <c r="O136" i="1"/>
  <c r="P136" i="1" s="1"/>
  <c r="Y64" i="9" s="1"/>
  <c r="L143" i="1"/>
  <c r="O140" i="1"/>
  <c r="P140" i="1" s="1"/>
  <c r="Y68" i="9" s="1"/>
  <c r="L137" i="1"/>
  <c r="AD113" i="1"/>
  <c r="L146" i="1" s="1"/>
  <c r="S138" i="1"/>
  <c r="T138" i="1" s="1"/>
  <c r="AC66" i="9" s="1"/>
  <c r="AB113" i="1"/>
  <c r="O146" i="1" s="1"/>
  <c r="O141" i="1"/>
  <c r="P141" i="1" s="1"/>
  <c r="Y69" i="9" s="1"/>
  <c r="S140" i="1"/>
  <c r="T140" i="1" s="1"/>
  <c r="AC68" i="9" s="1"/>
  <c r="K145" i="1"/>
  <c r="L140" i="1"/>
  <c r="S136" i="1"/>
  <c r="T136" i="1" s="1"/>
  <c r="AC64" i="9" s="1"/>
  <c r="O138" i="1"/>
  <c r="P138" i="1" s="1"/>
  <c r="Y66" i="9" s="1"/>
  <c r="O143" i="1"/>
  <c r="P143" i="1" s="1"/>
  <c r="Y71" i="9" s="1"/>
  <c r="L134" i="1"/>
  <c r="AN113" i="1" l="1"/>
  <c r="AJ113" i="1"/>
  <c r="AB144" i="1"/>
  <c r="AF113" i="1"/>
  <c r="T146" i="1" s="1"/>
  <c r="X139" i="1"/>
  <c r="AB143" i="1"/>
  <c r="X144" i="1"/>
  <c r="AB133" i="1"/>
  <c r="X133" i="1"/>
  <c r="X132" i="1"/>
  <c r="AB142" i="1"/>
  <c r="X134" i="1"/>
  <c r="AB139" i="1"/>
  <c r="AB135" i="1"/>
  <c r="Y74" i="10"/>
  <c r="AC74" i="10" s="1"/>
  <c r="X140" i="1"/>
  <c r="X142" i="1"/>
  <c r="X135" i="1"/>
  <c r="X143" i="1"/>
  <c r="AB141" i="1"/>
  <c r="AB136" i="1"/>
  <c r="AE113" i="1"/>
  <c r="P146" i="1" s="1"/>
  <c r="X141" i="1"/>
  <c r="X136" i="1"/>
  <c r="AB140" i="1"/>
  <c r="S146" i="1"/>
  <c r="AB132" i="1"/>
  <c r="AB134" i="1"/>
  <c r="X138" i="1"/>
  <c r="Z135" i="9"/>
  <c r="C142" i="9" s="1"/>
  <c r="L145" i="1"/>
  <c r="U73" i="9"/>
  <c r="C77" i="9" s="1"/>
  <c r="AB138" i="1"/>
  <c r="W135" i="9"/>
  <c r="AB37" i="9" s="1"/>
  <c r="AB38" i="9" s="1"/>
  <c r="Q73" i="9"/>
  <c r="H37" i="9" s="1"/>
  <c r="H38" i="9" s="1"/>
  <c r="O27" i="9" s="1"/>
  <c r="X137" i="1"/>
  <c r="Y73" i="9"/>
  <c r="C78" i="9" s="1"/>
  <c r="N135" i="9"/>
  <c r="C141" i="9" s="1"/>
  <c r="D141" i="9" s="1"/>
  <c r="W145" i="1"/>
  <c r="X146" i="1" s="1"/>
  <c r="AB61" i="10"/>
  <c r="Y75" i="10" s="1"/>
  <c r="AC75" i="10" s="1"/>
  <c r="AB137" i="1"/>
  <c r="AA145" i="1"/>
  <c r="AB146" i="1" s="1"/>
  <c r="K135" i="9"/>
  <c r="W37" i="9" s="1"/>
  <c r="W38" i="9" s="1"/>
  <c r="O29" i="9" s="1"/>
  <c r="S145" i="1"/>
  <c r="T145" i="1" s="1"/>
  <c r="AC73" i="9"/>
  <c r="C79" i="9" s="1"/>
  <c r="O145" i="1"/>
  <c r="P145" i="1" s="1"/>
  <c r="W79" i="9" l="1"/>
  <c r="X145" i="1"/>
  <c r="M38" i="9"/>
  <c r="O28" i="9" s="1"/>
  <c r="AB145" i="1"/>
  <c r="C143" i="9"/>
  <c r="D143" i="9" s="1"/>
  <c r="D142" i="9"/>
  <c r="R38" i="9"/>
</calcChain>
</file>

<file path=xl/comments1.xml><?xml version="1.0" encoding="utf-8"?>
<comments xmlns="http://schemas.openxmlformats.org/spreadsheetml/2006/main">
  <authors>
    <author>本局</author>
  </authors>
  <commentList>
    <comment ref="C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黄色網掛けの欄に入力</t>
        </r>
      </text>
    </comment>
  </commentList>
</comments>
</file>

<file path=xl/sharedStrings.xml><?xml version="1.0" encoding="utf-8"?>
<sst xmlns="http://schemas.openxmlformats.org/spreadsheetml/2006/main" count="2229" uniqueCount="844">
  <si>
    <t>部門分類</t>
    <rPh sb="0" eb="2">
      <t>ブモン</t>
    </rPh>
    <rPh sb="2" eb="4">
      <t>ブンルイ</t>
    </rPh>
    <phoneticPr fontId="3"/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</si>
  <si>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</si>
  <si>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</si>
  <si>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</si>
  <si>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</si>
  <si>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</si>
  <si>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</si>
  <si>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</si>
  <si>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</si>
  <si>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</si>
  <si>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</si>
  <si>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</si>
  <si>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</si>
  <si>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精穀・製粉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</si>
  <si>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</si>
  <si>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</si>
  <si>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</si>
  <si>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</si>
  <si>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</si>
  <si>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</si>
  <si>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</si>
  <si>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</si>
  <si>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</si>
  <si>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</si>
  <si>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紙加工品</t>
  </si>
  <si>
    <t>23</t>
  </si>
  <si>
    <t>24</t>
  </si>
  <si>
    <t>化学肥料</t>
  </si>
  <si>
    <t>25</t>
  </si>
  <si>
    <t>26</t>
  </si>
  <si>
    <t>27</t>
  </si>
  <si>
    <t>28</t>
  </si>
  <si>
    <t>29</t>
  </si>
  <si>
    <t>医薬品</t>
  </si>
  <si>
    <t>30</t>
  </si>
  <si>
    <t>31</t>
  </si>
  <si>
    <t>32</t>
  </si>
  <si>
    <t>33</t>
  </si>
  <si>
    <t>プラスチック製品</t>
  </si>
  <si>
    <t>34</t>
  </si>
  <si>
    <t>ゴム製品</t>
  </si>
  <si>
    <t>35</t>
  </si>
  <si>
    <t>36</t>
  </si>
  <si>
    <t>ガラス・ガラス製品</t>
  </si>
  <si>
    <t>37</t>
  </si>
  <si>
    <t>セメント・セメント製品</t>
  </si>
  <si>
    <t>38</t>
  </si>
  <si>
    <t>陶磁器</t>
  </si>
  <si>
    <t>39</t>
  </si>
  <si>
    <t>40</t>
  </si>
  <si>
    <t>銑鉄・粗鋼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</si>
  <si>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</si>
  <si>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</si>
  <si>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</si>
  <si>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</si>
  <si>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</si>
  <si>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</si>
  <si>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</si>
  <si>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</si>
  <si>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</si>
  <si>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</si>
  <si>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</si>
  <si>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</si>
  <si>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</si>
  <si>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</si>
  <si>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</si>
  <si>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</si>
  <si>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</si>
  <si>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</si>
  <si>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</si>
  <si>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</si>
  <si>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自動車</t>
  </si>
  <si>
    <t>61</t>
  </si>
  <si>
    <t>62</t>
  </si>
  <si>
    <t>63</t>
  </si>
  <si>
    <t>64</t>
  </si>
  <si>
    <t>65</t>
  </si>
  <si>
    <t>66</t>
  </si>
  <si>
    <t>67</t>
  </si>
  <si>
    <t>68</t>
  </si>
  <si>
    <t>建設補修</t>
  </si>
  <si>
    <t>69</t>
  </si>
  <si>
    <t>公共事業</t>
  </si>
  <si>
    <t>70</t>
  </si>
  <si>
    <t>71</t>
  </si>
  <si>
    <t>72</t>
  </si>
  <si>
    <t>73</t>
  </si>
  <si>
    <t>74</t>
  </si>
  <si>
    <t>廃棄物処理</t>
  </si>
  <si>
    <t>75</t>
  </si>
  <si>
    <t>76</t>
  </si>
  <si>
    <t>77</t>
  </si>
  <si>
    <t>78</t>
  </si>
  <si>
    <t>住宅賃貸料</t>
  </si>
  <si>
    <t>79</t>
  </si>
  <si>
    <t>80</t>
  </si>
  <si>
    <t>鉄道輸送</t>
  </si>
  <si>
    <t>81</t>
  </si>
  <si>
    <t>道路輸送</t>
  </si>
  <si>
    <t>82</t>
  </si>
  <si>
    <t>83</t>
  </si>
  <si>
    <t>航空輸送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</si>
  <si>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</si>
  <si>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</si>
  <si>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</si>
  <si>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</si>
  <si>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</si>
  <si>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</si>
  <si>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</si>
  <si>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</si>
  <si>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</si>
  <si>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</si>
  <si>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</si>
  <si>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</si>
  <si>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</si>
  <si>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</si>
  <si>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</si>
  <si>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</si>
  <si>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</si>
  <si>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</si>
  <si>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</si>
  <si>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</si>
  <si>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</si>
  <si>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事務用品</t>
  </si>
  <si>
    <t>分類不明</t>
  </si>
  <si>
    <t>最終需要額</t>
    <rPh sb="0" eb="2">
      <t>サイシュウ</t>
    </rPh>
    <rPh sb="2" eb="5">
      <t>ジュヨウガク</t>
    </rPh>
    <phoneticPr fontId="3"/>
  </si>
  <si>
    <t>自給率</t>
    <rPh sb="0" eb="3">
      <t>ジキュウリツ</t>
    </rPh>
    <phoneticPr fontId="3"/>
  </si>
  <si>
    <t>直接効果</t>
    <rPh sb="0" eb="2">
      <t>チョクセツ</t>
    </rPh>
    <rPh sb="2" eb="4">
      <t>コウカ</t>
    </rPh>
    <phoneticPr fontId="3"/>
  </si>
  <si>
    <t>粗付加価値</t>
    <rPh sb="0" eb="3">
      <t>ソフカ</t>
    </rPh>
    <rPh sb="3" eb="5">
      <t>カチ</t>
    </rPh>
    <phoneticPr fontId="3"/>
  </si>
  <si>
    <t>1次</t>
    <rPh sb="1" eb="2">
      <t>ジ</t>
    </rPh>
    <phoneticPr fontId="3"/>
  </si>
  <si>
    <t>雇用者</t>
    <rPh sb="0" eb="3">
      <t>コヨウシャ</t>
    </rPh>
    <phoneticPr fontId="3"/>
  </si>
  <si>
    <t>消費性向</t>
    <rPh sb="0" eb="2">
      <t>ショウヒ</t>
    </rPh>
    <rPh sb="2" eb="4">
      <t>セイコウ</t>
    </rPh>
    <phoneticPr fontId="3"/>
  </si>
  <si>
    <t>消費誘発</t>
    <rPh sb="0" eb="2">
      <t>ショウヒ</t>
    </rPh>
    <rPh sb="2" eb="4">
      <t>ユウハツ</t>
    </rPh>
    <phoneticPr fontId="3"/>
  </si>
  <si>
    <t>消費</t>
    <rPh sb="0" eb="2">
      <t>ショウヒ</t>
    </rPh>
    <phoneticPr fontId="3"/>
  </si>
  <si>
    <t>誘発</t>
    <rPh sb="0" eb="2">
      <t>ユウハツ</t>
    </rPh>
    <phoneticPr fontId="3"/>
  </si>
  <si>
    <t>生産誘発</t>
    <rPh sb="0" eb="2">
      <t>セイサン</t>
    </rPh>
    <rPh sb="2" eb="4">
      <t>ユウハツ</t>
    </rPh>
    <phoneticPr fontId="3"/>
  </si>
  <si>
    <t>2次</t>
    <rPh sb="1" eb="2">
      <t>ジ</t>
    </rPh>
    <phoneticPr fontId="3"/>
  </si>
  <si>
    <t>粗付加</t>
    <rPh sb="0" eb="1">
      <t>アラ</t>
    </rPh>
    <rPh sb="1" eb="3">
      <t>フカ</t>
    </rPh>
    <phoneticPr fontId="3"/>
  </si>
  <si>
    <t>総合生産</t>
    <rPh sb="0" eb="2">
      <t>ソウゴウ</t>
    </rPh>
    <rPh sb="2" eb="4">
      <t>セイサン</t>
    </rPh>
    <phoneticPr fontId="3"/>
  </si>
  <si>
    <t>総合粗付加</t>
    <rPh sb="0" eb="2">
      <t>ソウゴウ</t>
    </rPh>
    <rPh sb="2" eb="5">
      <t>ソフカ</t>
    </rPh>
    <phoneticPr fontId="3"/>
  </si>
  <si>
    <t>価値誘発</t>
    <rPh sb="0" eb="2">
      <t>カチ</t>
    </rPh>
    <rPh sb="2" eb="4">
      <t>ユウハツ</t>
    </rPh>
    <phoneticPr fontId="3"/>
  </si>
  <si>
    <t>（単位：百万円）</t>
    <rPh sb="1" eb="3">
      <t>タンイ</t>
    </rPh>
    <rPh sb="4" eb="6">
      <t>ヒャクマン</t>
    </rPh>
    <rPh sb="6" eb="7">
      <t>エン</t>
    </rPh>
    <phoneticPr fontId="3"/>
  </si>
  <si>
    <t>(単位：百万円)</t>
    <rPh sb="1" eb="3">
      <t>タンイ</t>
    </rPh>
    <rPh sb="4" eb="6">
      <t>ヒャクマン</t>
    </rPh>
    <rPh sb="6" eb="7">
      <t>エン</t>
    </rPh>
    <phoneticPr fontId="3"/>
  </si>
  <si>
    <t>A</t>
    <phoneticPr fontId="3"/>
  </si>
  <si>
    <t>B</t>
    <phoneticPr fontId="3"/>
  </si>
  <si>
    <t>投入係数表</t>
    <rPh sb="0" eb="2">
      <t>トウニュウ</t>
    </rPh>
    <rPh sb="2" eb="5">
      <t>ケイスウヒョウ</t>
    </rPh>
    <phoneticPr fontId="6"/>
  </si>
  <si>
    <t>化　　　学</t>
  </si>
  <si>
    <t>その他の</t>
  </si>
  <si>
    <t>電子応用</t>
  </si>
  <si>
    <t>再生資源</t>
  </si>
  <si>
    <t>食　　　用</t>
  </si>
  <si>
    <t>非 食 用</t>
  </si>
  <si>
    <t>石炭・原油</t>
  </si>
  <si>
    <t>水　産</t>
  </si>
  <si>
    <t>繊維工業</t>
  </si>
  <si>
    <t>家具・</t>
  </si>
  <si>
    <t>無機化学</t>
  </si>
  <si>
    <t>有機化学</t>
  </si>
  <si>
    <t>最終製品</t>
  </si>
  <si>
    <t>プラスチック</t>
  </si>
  <si>
    <t>セ メ ン ト ・</t>
  </si>
  <si>
    <t>窯　業　・</t>
  </si>
  <si>
    <t>非鉄金属</t>
  </si>
  <si>
    <t>サービス</t>
  </si>
  <si>
    <t>装置・電気</t>
  </si>
  <si>
    <t>自動車部品</t>
  </si>
  <si>
    <t>船舶・</t>
  </si>
  <si>
    <t>輸送機械</t>
  </si>
  <si>
    <t>製造工業</t>
  </si>
  <si>
    <t>回　収　・</t>
  </si>
  <si>
    <t>ガ ス ・</t>
  </si>
  <si>
    <t>不動産仲介</t>
  </si>
  <si>
    <t>情　　報</t>
  </si>
  <si>
    <t>インターネット</t>
  </si>
  <si>
    <t>物品賃貸</t>
  </si>
  <si>
    <t>対事業所</t>
  </si>
  <si>
    <t>対 個 人</t>
  </si>
  <si>
    <t>内生部門</t>
    <rPh sb="0" eb="2">
      <t>ナイセイ</t>
    </rPh>
    <rPh sb="2" eb="4">
      <t>ブモン</t>
    </rPh>
    <phoneticPr fontId="6"/>
  </si>
  <si>
    <t>耕種農業</t>
  </si>
  <si>
    <t>畜　産</t>
  </si>
  <si>
    <t>林　業</t>
  </si>
  <si>
    <t>漁　業</t>
  </si>
  <si>
    <t>・天然ガス</t>
  </si>
  <si>
    <t>食料品</t>
  </si>
  <si>
    <t>飲　料</t>
  </si>
  <si>
    <t>繊維製品</t>
  </si>
  <si>
    <t>木製品</t>
  </si>
  <si>
    <t>装備品</t>
  </si>
  <si>
    <t>製版・製本</t>
  </si>
  <si>
    <t>工業製品</t>
  </si>
  <si>
    <t>製　　　　品</t>
  </si>
  <si>
    <t>ガラス製品</t>
  </si>
  <si>
    <t>セメント製品</t>
  </si>
  <si>
    <t>土石製品</t>
  </si>
  <si>
    <t>鋼　材</t>
  </si>
  <si>
    <t>鉄鋼製品</t>
  </si>
  <si>
    <t>製錬・精製</t>
  </si>
  <si>
    <t>加工製品</t>
  </si>
  <si>
    <t>金属製品</t>
  </si>
  <si>
    <t>計測器</t>
  </si>
  <si>
    <t>同修理</t>
  </si>
  <si>
    <t>・同修理</t>
  </si>
  <si>
    <t>製　　　品</t>
  </si>
  <si>
    <t>加工処理</t>
  </si>
  <si>
    <t>建　築</t>
  </si>
  <si>
    <t>土木建設</t>
  </si>
  <si>
    <t>電　力</t>
  </si>
  <si>
    <t>熱供給</t>
  </si>
  <si>
    <t>水　道</t>
  </si>
  <si>
    <t>商　業</t>
  </si>
  <si>
    <t>及 び 賃 貸</t>
  </si>
  <si>
    <t>（帰属家賃）</t>
  </si>
  <si>
    <t>水　運</t>
  </si>
  <si>
    <t>倉　庫</t>
  </si>
  <si>
    <t>通　信</t>
  </si>
  <si>
    <t>放　送</t>
  </si>
  <si>
    <t>公　務</t>
  </si>
  <si>
    <t>教　育</t>
  </si>
  <si>
    <t>研　究</t>
  </si>
  <si>
    <t>介　護</t>
  </si>
  <si>
    <t>機械修理</t>
  </si>
  <si>
    <t>・浴場業</t>
  </si>
  <si>
    <t>計</t>
    <rPh sb="0" eb="1">
      <t>ケイ</t>
    </rPh>
    <phoneticPr fontId="6"/>
  </si>
  <si>
    <t>行　和</t>
    <rPh sb="0" eb="1">
      <t>ギョウ</t>
    </rPh>
    <rPh sb="2" eb="3">
      <t>ワ</t>
    </rPh>
    <phoneticPr fontId="6"/>
  </si>
  <si>
    <t>列和</t>
    <rPh sb="0" eb="1">
      <t>レツ</t>
    </rPh>
    <rPh sb="1" eb="2">
      <t>ワ</t>
    </rPh>
    <phoneticPr fontId="6"/>
  </si>
  <si>
    <t>域内</t>
    <rPh sb="0" eb="2">
      <t>イキナイ</t>
    </rPh>
    <phoneticPr fontId="3"/>
  </si>
  <si>
    <t>最終需要</t>
    <rPh sb="0" eb="2">
      <t>サイシュウ</t>
    </rPh>
    <rPh sb="2" eb="4">
      <t>ジュヨウ</t>
    </rPh>
    <phoneticPr fontId="3"/>
  </si>
  <si>
    <t>平均消費性向</t>
    <rPh sb="0" eb="2">
      <t>ヘイキン</t>
    </rPh>
    <rPh sb="2" eb="4">
      <t>ショウヒ</t>
    </rPh>
    <rPh sb="4" eb="6">
      <t>セイコウ</t>
    </rPh>
    <phoneticPr fontId="2"/>
  </si>
  <si>
    <t>消費支出</t>
    <rPh sb="0" eb="2">
      <t>ショウヒ</t>
    </rPh>
    <rPh sb="2" eb="4">
      <t>シシュツ</t>
    </rPh>
    <phoneticPr fontId="2"/>
  </si>
  <si>
    <t>可処分所得</t>
    <rPh sb="0" eb="3">
      <t>カショブン</t>
    </rPh>
    <rPh sb="3" eb="5">
      <t>ショトク</t>
    </rPh>
    <phoneticPr fontId="2"/>
  </si>
  <si>
    <t>Ｈ１１平均</t>
    <rPh sb="3" eb="5">
      <t>ヘイキン</t>
    </rPh>
    <phoneticPr fontId="2"/>
  </si>
  <si>
    <t>Ｈ１２平均</t>
    <rPh sb="3" eb="5">
      <t>ヘイキン</t>
    </rPh>
    <phoneticPr fontId="2"/>
  </si>
  <si>
    <t>Ｈ１３平均</t>
    <rPh sb="3" eb="5">
      <t>ヘイキン</t>
    </rPh>
    <phoneticPr fontId="2"/>
  </si>
  <si>
    <t>Ｈ１４平均</t>
    <rPh sb="3" eb="5">
      <t>ヘイキン</t>
    </rPh>
    <phoneticPr fontId="2"/>
  </si>
  <si>
    <t>Ｈ１５平均</t>
    <rPh sb="3" eb="5">
      <t>ヘイキン</t>
    </rPh>
    <phoneticPr fontId="2"/>
  </si>
  <si>
    <t>Ｈ１６平均</t>
    <rPh sb="3" eb="5">
      <t>ヘイキン</t>
    </rPh>
    <phoneticPr fontId="2"/>
  </si>
  <si>
    <t>Ｈ１７平均</t>
    <rPh sb="3" eb="5">
      <t>ヘイキン</t>
    </rPh>
    <phoneticPr fontId="2"/>
  </si>
  <si>
    <t>Ｈ１８平均</t>
    <rPh sb="3" eb="5">
      <t>ヘイキン</t>
    </rPh>
    <phoneticPr fontId="2"/>
  </si>
  <si>
    <t>Ｈ１９平均</t>
    <rPh sb="3" eb="5">
      <t>ヘイキン</t>
    </rPh>
    <phoneticPr fontId="2"/>
  </si>
  <si>
    <t>Ｈ２０平均</t>
    <rPh sb="3" eb="5">
      <t>ヘイキン</t>
    </rPh>
    <phoneticPr fontId="2"/>
  </si>
  <si>
    <t>Ｈ２１平均</t>
    <rPh sb="3" eb="5">
      <t>ヘイキン</t>
    </rPh>
    <phoneticPr fontId="2"/>
  </si>
  <si>
    <t>Ｈ２２平均</t>
    <rPh sb="3" eb="5">
      <t>ヘイキン</t>
    </rPh>
    <phoneticPr fontId="2"/>
  </si>
  <si>
    <t>■平均消費性向</t>
    <rPh sb="1" eb="3">
      <t>ヘイキン</t>
    </rPh>
    <rPh sb="3" eb="5">
      <t>ショウヒ</t>
    </rPh>
    <rPh sb="5" eb="7">
      <t>セイコウ</t>
    </rPh>
    <phoneticPr fontId="2"/>
  </si>
  <si>
    <t>(単位：円)</t>
    <rPh sb="1" eb="3">
      <t>タンイ</t>
    </rPh>
    <rPh sb="4" eb="5">
      <t>エン</t>
    </rPh>
    <phoneticPr fontId="3"/>
  </si>
  <si>
    <t xml:space="preserve">         年平均、２人以上世帯・勤労者世帯（農林漁家含む）の消費支出及び可処分所得</t>
    <rPh sb="9" eb="12">
      <t>ネンヘイキン</t>
    </rPh>
    <rPh sb="14" eb="17">
      <t>ニンイジョウ</t>
    </rPh>
    <rPh sb="17" eb="19">
      <t>セタイ</t>
    </rPh>
    <rPh sb="20" eb="23">
      <t>キンロウシャ</t>
    </rPh>
    <rPh sb="23" eb="25">
      <t>セタイ</t>
    </rPh>
    <rPh sb="26" eb="28">
      <t>ノウリン</t>
    </rPh>
    <rPh sb="28" eb="30">
      <t>リョウカ</t>
    </rPh>
    <rPh sb="30" eb="31">
      <t>フク</t>
    </rPh>
    <rPh sb="34" eb="36">
      <t>ショウヒ</t>
    </rPh>
    <rPh sb="36" eb="38">
      <t>シシュツ</t>
    </rPh>
    <rPh sb="38" eb="39">
      <t>オヨ</t>
    </rPh>
    <rPh sb="40" eb="43">
      <t>カショブン</t>
    </rPh>
    <rPh sb="43" eb="45">
      <t>ショトク</t>
    </rPh>
    <phoneticPr fontId="2"/>
  </si>
  <si>
    <t>C=A/B</t>
    <phoneticPr fontId="3"/>
  </si>
  <si>
    <t>R=B</t>
    <phoneticPr fontId="3"/>
  </si>
  <si>
    <t>S=Q×R</t>
    <phoneticPr fontId="3"/>
  </si>
  <si>
    <t>T=S×逆行列係数</t>
    <rPh sb="4" eb="7">
      <t>ギャクギョウレツ</t>
    </rPh>
    <rPh sb="7" eb="9">
      <t>ケイスウ</t>
    </rPh>
    <phoneticPr fontId="3"/>
  </si>
  <si>
    <t>平均</t>
    <rPh sb="0" eb="2">
      <t>ヘイキン</t>
    </rPh>
    <phoneticPr fontId="3"/>
  </si>
  <si>
    <t>Q=O×P</t>
    <phoneticPr fontId="3"/>
  </si>
  <si>
    <t>直接効果算定</t>
    <rPh sb="0" eb="2">
      <t>チョクセツ</t>
    </rPh>
    <rPh sb="2" eb="4">
      <t>コウカ</t>
    </rPh>
    <rPh sb="4" eb="6">
      <t>サンテイ</t>
    </rPh>
    <phoneticPr fontId="3"/>
  </si>
  <si>
    <t>トータル</t>
    <phoneticPr fontId="3"/>
  </si>
  <si>
    <t>総合</t>
    <rPh sb="0" eb="2">
      <t>ソウゴウ</t>
    </rPh>
    <phoneticPr fontId="3"/>
  </si>
  <si>
    <t>雇用者所得</t>
    <rPh sb="0" eb="3">
      <t>コヨウシャ</t>
    </rPh>
    <rPh sb="3" eb="5">
      <t>ショトク</t>
    </rPh>
    <phoneticPr fontId="3"/>
  </si>
  <si>
    <t>価値率</t>
    <phoneticPr fontId="3"/>
  </si>
  <si>
    <t>所得率</t>
    <phoneticPr fontId="3"/>
  </si>
  <si>
    <t>パターン</t>
    <phoneticPr fontId="3"/>
  </si>
  <si>
    <t>C=A×B</t>
    <phoneticPr fontId="3"/>
  </si>
  <si>
    <t>N</t>
    <phoneticPr fontId="3"/>
  </si>
  <si>
    <t>P</t>
    <phoneticPr fontId="3"/>
  </si>
  <si>
    <t>農業</t>
    <rPh sb="0" eb="2">
      <t>ノウギョウ</t>
    </rPh>
    <phoneticPr fontId="2"/>
  </si>
  <si>
    <t>林業</t>
    <rPh sb="0" eb="2">
      <t>リンギョウ</t>
    </rPh>
    <phoneticPr fontId="2"/>
  </si>
  <si>
    <t>漁業</t>
    <rPh sb="0" eb="2">
      <t>ギョギョウ</t>
    </rPh>
    <phoneticPr fontId="2"/>
  </si>
  <si>
    <t>鉱業</t>
    <rPh sb="0" eb="2">
      <t>コウギョウ</t>
    </rPh>
    <phoneticPr fontId="2"/>
  </si>
  <si>
    <t>製造業</t>
    <rPh sb="0" eb="3">
      <t>セイゾウギョウ</t>
    </rPh>
    <phoneticPr fontId="2"/>
  </si>
  <si>
    <t>商業</t>
    <rPh sb="0" eb="2">
      <t>ショウギョウ</t>
    </rPh>
    <phoneticPr fontId="2"/>
  </si>
  <si>
    <t>金融・保険・不動産</t>
    <rPh sb="0" eb="2">
      <t>キンユウ</t>
    </rPh>
    <rPh sb="3" eb="5">
      <t>ホケン</t>
    </rPh>
    <rPh sb="6" eb="9">
      <t>フドウサン</t>
    </rPh>
    <phoneticPr fontId="2"/>
  </si>
  <si>
    <t>運輸・情報通信</t>
    <rPh sb="0" eb="2">
      <t>ウンユ</t>
    </rPh>
    <rPh sb="3" eb="5">
      <t>ジョウホウ</t>
    </rPh>
    <rPh sb="5" eb="7">
      <t>ツウシン</t>
    </rPh>
    <phoneticPr fontId="2"/>
  </si>
  <si>
    <t>公務</t>
    <rPh sb="0" eb="2">
      <t>コウム</t>
    </rPh>
    <phoneticPr fontId="2"/>
  </si>
  <si>
    <t>サービス業</t>
    <rPh sb="4" eb="5">
      <t>ギョウ</t>
    </rPh>
    <phoneticPr fontId="2"/>
  </si>
  <si>
    <t>分類不明</t>
    <rPh sb="0" eb="2">
      <t>ブンルイ</t>
    </rPh>
    <rPh sb="2" eb="4">
      <t>フメイ</t>
    </rPh>
    <phoneticPr fontId="2"/>
  </si>
  <si>
    <t>合計</t>
    <rPh sb="0" eb="2">
      <t>ゴウケイ</t>
    </rPh>
    <phoneticPr fontId="2"/>
  </si>
  <si>
    <t>(13部門)</t>
    <rPh sb="3" eb="5">
      <t>ブモン</t>
    </rPh>
    <phoneticPr fontId="3"/>
  </si>
  <si>
    <t>生産誘発額</t>
    <rPh sb="0" eb="2">
      <t>セイサン</t>
    </rPh>
    <rPh sb="2" eb="5">
      <t>ユウハツガク</t>
    </rPh>
    <phoneticPr fontId="3"/>
  </si>
  <si>
    <t>一次波及効果</t>
    <rPh sb="0" eb="2">
      <t>イチジ</t>
    </rPh>
    <rPh sb="2" eb="4">
      <t>ハキュウ</t>
    </rPh>
    <rPh sb="4" eb="6">
      <t>コウカ</t>
    </rPh>
    <phoneticPr fontId="3"/>
  </si>
  <si>
    <t>二次波及効果</t>
    <rPh sb="0" eb="2">
      <t>ニジ</t>
    </rPh>
    <rPh sb="2" eb="6">
      <t>ハキュウコウカ</t>
    </rPh>
    <phoneticPr fontId="3"/>
  </si>
  <si>
    <t>合計</t>
    <rPh sb="0" eb="2">
      <t>ゴウケイ</t>
    </rPh>
    <phoneticPr fontId="3"/>
  </si>
  <si>
    <t>粗付加価値誘発額</t>
    <rPh sb="0" eb="3">
      <t>ソフカ</t>
    </rPh>
    <rPh sb="3" eb="5">
      <t>カチ</t>
    </rPh>
    <rPh sb="5" eb="8">
      <t>ユウハツガク</t>
    </rPh>
    <phoneticPr fontId="3"/>
  </si>
  <si>
    <t>雇用者所得誘発効果</t>
    <rPh sb="0" eb="3">
      <t>コヨウシャ</t>
    </rPh>
    <rPh sb="3" eb="5">
      <t>ショトク</t>
    </rPh>
    <rPh sb="5" eb="7">
      <t>ユウハツ</t>
    </rPh>
    <rPh sb="7" eb="9">
      <t>コウカ</t>
    </rPh>
    <phoneticPr fontId="3"/>
  </si>
  <si>
    <t>(単位：百万円、人)</t>
    <rPh sb="1" eb="3">
      <t>タンイ</t>
    </rPh>
    <rPh sb="4" eb="6">
      <t>ヒャクマン</t>
    </rPh>
    <rPh sb="6" eb="7">
      <t>エン</t>
    </rPh>
    <rPh sb="8" eb="9">
      <t>ニン</t>
    </rPh>
    <phoneticPr fontId="3"/>
  </si>
  <si>
    <t>就業誘発係数</t>
    <rPh sb="0" eb="2">
      <t>シュウギョウ</t>
    </rPh>
    <rPh sb="2" eb="4">
      <t>ユウハツ</t>
    </rPh>
    <rPh sb="4" eb="6">
      <t>ケイスウ</t>
    </rPh>
    <phoneticPr fontId="3"/>
  </si>
  <si>
    <t>農</t>
    <rPh sb="0" eb="1">
      <t>ノウ</t>
    </rPh>
    <phoneticPr fontId="3"/>
  </si>
  <si>
    <t>林</t>
    <rPh sb="0" eb="1">
      <t>リン</t>
    </rPh>
    <phoneticPr fontId="3"/>
  </si>
  <si>
    <t>水</t>
    <rPh sb="0" eb="1">
      <t>スイ</t>
    </rPh>
    <phoneticPr fontId="3"/>
  </si>
  <si>
    <t>鉱</t>
    <rPh sb="0" eb="1">
      <t>コウ</t>
    </rPh>
    <phoneticPr fontId="3"/>
  </si>
  <si>
    <t>製</t>
    <rPh sb="0" eb="1">
      <t>セイ</t>
    </rPh>
    <phoneticPr fontId="3"/>
  </si>
  <si>
    <t>建</t>
    <rPh sb="0" eb="1">
      <t>ケン</t>
    </rPh>
    <phoneticPr fontId="3"/>
  </si>
  <si>
    <t>電</t>
    <rPh sb="0" eb="1">
      <t>デン</t>
    </rPh>
    <phoneticPr fontId="3"/>
  </si>
  <si>
    <t>卸</t>
    <rPh sb="0" eb="1">
      <t>オロシ</t>
    </rPh>
    <phoneticPr fontId="3"/>
  </si>
  <si>
    <t>金</t>
    <rPh sb="0" eb="1">
      <t>キン</t>
    </rPh>
    <phoneticPr fontId="3"/>
  </si>
  <si>
    <t>運</t>
    <rPh sb="0" eb="1">
      <t>ウン</t>
    </rPh>
    <phoneticPr fontId="3"/>
  </si>
  <si>
    <t>公</t>
    <rPh sb="0" eb="1">
      <t>コウ</t>
    </rPh>
    <phoneticPr fontId="3"/>
  </si>
  <si>
    <t>サ</t>
    <phoneticPr fontId="3"/>
  </si>
  <si>
    <t>分</t>
    <rPh sb="0" eb="1">
      <t>ブン</t>
    </rPh>
    <phoneticPr fontId="3"/>
  </si>
  <si>
    <t>水</t>
    <rPh sb="0" eb="1">
      <t>ミズ</t>
    </rPh>
    <phoneticPr fontId="3"/>
  </si>
  <si>
    <t>■就業誘発係数</t>
    <rPh sb="1" eb="3">
      <t>シュウギョウ</t>
    </rPh>
    <rPh sb="3" eb="5">
      <t>ユウハツ</t>
    </rPh>
    <rPh sb="5" eb="7">
      <t>ケイスウ</t>
    </rPh>
    <phoneticPr fontId="3"/>
  </si>
  <si>
    <t>小計</t>
    <rPh sb="0" eb="2">
      <t>ショウケイ</t>
    </rPh>
    <phoneticPr fontId="3"/>
  </si>
  <si>
    <t>産業連関表</t>
    <rPh sb="0" eb="2">
      <t>サンギョウ</t>
    </rPh>
    <rPh sb="2" eb="5">
      <t>レンカンヒョウ</t>
    </rPh>
    <phoneticPr fontId="3"/>
  </si>
  <si>
    <t>就業誘発人数</t>
    <rPh sb="0" eb="2">
      <t>シュウギョウ</t>
    </rPh>
    <rPh sb="2" eb="4">
      <t>ユウハツ</t>
    </rPh>
    <rPh sb="4" eb="6">
      <t>ニンズウ</t>
    </rPh>
    <phoneticPr fontId="3"/>
  </si>
  <si>
    <t>■雇用誘発係数</t>
    <rPh sb="1" eb="3">
      <t>コヨウ</t>
    </rPh>
    <rPh sb="3" eb="5">
      <t>ユウハツ</t>
    </rPh>
    <rPh sb="5" eb="7">
      <t>ケイスウ</t>
    </rPh>
    <phoneticPr fontId="3"/>
  </si>
  <si>
    <t>雇用誘発係数</t>
    <rPh sb="0" eb="2">
      <t>コヨウ</t>
    </rPh>
    <rPh sb="2" eb="4">
      <t>ユウハツ</t>
    </rPh>
    <rPh sb="4" eb="6">
      <t>ケイスウ</t>
    </rPh>
    <phoneticPr fontId="3"/>
  </si>
  <si>
    <t>・詳細別添資料のとおり。</t>
    <rPh sb="1" eb="3">
      <t>ショウサイ</t>
    </rPh>
    <rPh sb="3" eb="5">
      <t>ベッテン</t>
    </rPh>
    <rPh sb="5" eb="7">
      <t>シリョウ</t>
    </rPh>
    <phoneticPr fontId="3"/>
  </si>
  <si>
    <t>○　与件データとして与える最終需要額は、次により算定。</t>
    <rPh sb="2" eb="4">
      <t>ヨケン</t>
    </rPh>
    <rPh sb="10" eb="11">
      <t>アタ</t>
    </rPh>
    <rPh sb="13" eb="15">
      <t>サイシュウ</t>
    </rPh>
    <rPh sb="15" eb="18">
      <t>ジュヨウガク</t>
    </rPh>
    <rPh sb="20" eb="21">
      <t>ツギ</t>
    </rPh>
    <rPh sb="24" eb="26">
      <t>サンテイ</t>
    </rPh>
    <phoneticPr fontId="3"/>
  </si>
  <si>
    <t>○　１次生産誘発効果は、［I－(I－M－N)A］-1の均衡産出高モデルにより算出。</t>
    <rPh sb="3" eb="4">
      <t>ジ</t>
    </rPh>
    <rPh sb="4" eb="6">
      <t>セイサン</t>
    </rPh>
    <rPh sb="6" eb="8">
      <t>ユウハツ</t>
    </rPh>
    <rPh sb="8" eb="10">
      <t>コウカ</t>
    </rPh>
    <rPh sb="31" eb="32">
      <t>タカ</t>
    </rPh>
    <phoneticPr fontId="3"/>
  </si>
  <si>
    <t>○　各部門の就業(雇用)誘発効果は、産業別に次により算出。</t>
    <rPh sb="6" eb="8">
      <t>シュウギョウ</t>
    </rPh>
    <phoneticPr fontId="3"/>
  </si>
  <si>
    <t>○　２次誘発効果は、次のとおり算出。</t>
    <rPh sb="10" eb="11">
      <t>ツギ</t>
    </rPh>
    <rPh sb="15" eb="17">
      <t>サンシュツ</t>
    </rPh>
    <phoneticPr fontId="3"/>
  </si>
  <si>
    <t>・就業(雇用)誘発数＝生産誘発額（単位百万円）×就業(雇用)誘発係数</t>
    <phoneticPr fontId="3"/>
  </si>
  <si>
    <t xml:space="preserve"> </t>
    <phoneticPr fontId="3"/>
  </si>
  <si>
    <t>与件ﾃﾞｰﾀ</t>
    <rPh sb="0" eb="2">
      <t>ヨケン</t>
    </rPh>
    <phoneticPr fontId="3"/>
  </si>
  <si>
    <t>1次生産誘発効果</t>
    <rPh sb="1" eb="2">
      <t>ジ</t>
    </rPh>
    <rPh sb="2" eb="4">
      <t>セイサン</t>
    </rPh>
    <rPh sb="4" eb="6">
      <t>ユウハツ</t>
    </rPh>
    <rPh sb="6" eb="8">
      <t>コウカ</t>
    </rPh>
    <phoneticPr fontId="3"/>
  </si>
  <si>
    <t>2次生産誘発効果</t>
    <rPh sb="1" eb="2">
      <t>ジ</t>
    </rPh>
    <rPh sb="2" eb="4">
      <t>セイサン</t>
    </rPh>
    <rPh sb="4" eb="6">
      <t>ユウハツ</t>
    </rPh>
    <rPh sb="6" eb="8">
      <t>コウカ</t>
    </rPh>
    <phoneticPr fontId="3"/>
  </si>
  <si>
    <t>農　業</t>
    <rPh sb="0" eb="1">
      <t>ノウ</t>
    </rPh>
    <rPh sb="2" eb="3">
      <t>ギョウ</t>
    </rPh>
    <phoneticPr fontId="2"/>
  </si>
  <si>
    <t>林　業</t>
    <rPh sb="0" eb="1">
      <t>ハヤシ</t>
    </rPh>
    <rPh sb="2" eb="3">
      <t>ギョウ</t>
    </rPh>
    <phoneticPr fontId="2"/>
  </si>
  <si>
    <t>漁　業</t>
    <rPh sb="0" eb="1">
      <t>リョウ</t>
    </rPh>
    <rPh sb="2" eb="3">
      <t>ギョウ</t>
    </rPh>
    <phoneticPr fontId="2"/>
  </si>
  <si>
    <t>鉱　業</t>
    <rPh sb="0" eb="1">
      <t>コウ</t>
    </rPh>
    <rPh sb="2" eb="3">
      <t>ギョウ</t>
    </rPh>
    <phoneticPr fontId="2"/>
  </si>
  <si>
    <t>商　業</t>
    <rPh sb="0" eb="1">
      <t>ショウ</t>
    </rPh>
    <rPh sb="2" eb="3">
      <t>ギョウ</t>
    </rPh>
    <phoneticPr fontId="2"/>
  </si>
  <si>
    <t>公　務</t>
    <rPh sb="0" eb="1">
      <t>コウ</t>
    </rPh>
    <rPh sb="2" eb="3">
      <t>ツトム</t>
    </rPh>
    <phoneticPr fontId="2"/>
  </si>
  <si>
    <t>合　計</t>
    <rPh sb="0" eb="1">
      <t>ゴウ</t>
    </rPh>
    <rPh sb="2" eb="3">
      <t>ケイ</t>
    </rPh>
    <phoneticPr fontId="2"/>
  </si>
  <si>
    <t>1次生産
誘発効果</t>
    <rPh sb="1" eb="2">
      <t>ジ</t>
    </rPh>
    <rPh sb="2" eb="4">
      <t>セイサン</t>
    </rPh>
    <rPh sb="5" eb="7">
      <t>ユウハツ</t>
    </rPh>
    <rPh sb="7" eb="9">
      <t>コウカ</t>
    </rPh>
    <phoneticPr fontId="3"/>
  </si>
  <si>
    <t>2次生産
誘発効果</t>
    <rPh sb="1" eb="2">
      <t>ジ</t>
    </rPh>
    <rPh sb="2" eb="4">
      <t>セイサン</t>
    </rPh>
    <rPh sb="5" eb="7">
      <t>ユウハツ</t>
    </rPh>
    <rPh sb="7" eb="9">
      <t>コウカ</t>
    </rPh>
    <phoneticPr fontId="3"/>
  </si>
  <si>
    <t>合　計</t>
    <rPh sb="0" eb="1">
      <t>ゴウ</t>
    </rPh>
    <rPh sb="2" eb="3">
      <t>ケイ</t>
    </rPh>
    <phoneticPr fontId="3"/>
  </si>
  <si>
    <t>粗付加価値
誘発額</t>
    <rPh sb="0" eb="3">
      <t>ソフカ</t>
    </rPh>
    <rPh sb="3" eb="5">
      <t>カチ</t>
    </rPh>
    <rPh sb="6" eb="9">
      <t>ユウハツガク</t>
    </rPh>
    <phoneticPr fontId="3"/>
  </si>
  <si>
    <t>雇用者所得
誘発額</t>
    <rPh sb="0" eb="3">
      <t>コヨウシャ</t>
    </rPh>
    <rPh sb="3" eb="5">
      <t>ショトク</t>
    </rPh>
    <rPh sb="6" eb="9">
      <t>ユウハツガク</t>
    </rPh>
    <phoneticPr fontId="3"/>
  </si>
  <si>
    <t>(単位：億円)</t>
    <rPh sb="1" eb="3">
      <t>タンイ</t>
    </rPh>
    <rPh sb="4" eb="6">
      <t>オクエン</t>
    </rPh>
    <phoneticPr fontId="3"/>
  </si>
  <si>
    <t>分類</t>
    <rPh sb="0" eb="2">
      <t>ブンルイ</t>
    </rPh>
    <phoneticPr fontId="3"/>
  </si>
  <si>
    <t>漁</t>
    <rPh sb="0" eb="1">
      <t>リョウ</t>
    </rPh>
    <phoneticPr fontId="3"/>
  </si>
  <si>
    <t>商</t>
    <rPh sb="0" eb="1">
      <t>ショウ</t>
    </rPh>
    <phoneticPr fontId="3"/>
  </si>
  <si>
    <t>計</t>
    <rPh sb="0" eb="1">
      <t>ケイ</t>
    </rPh>
    <phoneticPr fontId="3"/>
  </si>
  <si>
    <t>左のうち雇用誘発人数※</t>
    <rPh sb="0" eb="1">
      <t>サ</t>
    </rPh>
    <rPh sb="4" eb="6">
      <t>コヨウ</t>
    </rPh>
    <rPh sb="6" eb="8">
      <t>ユウハツ</t>
    </rPh>
    <rPh sb="8" eb="10">
      <t>ニンズウ</t>
    </rPh>
    <phoneticPr fontId="3"/>
  </si>
  <si>
    <t>(単位：人/年)</t>
    <rPh sb="1" eb="3">
      <t>タンイ</t>
    </rPh>
    <rPh sb="4" eb="5">
      <t>ニン</t>
    </rPh>
    <rPh sb="6" eb="7">
      <t>ネン</t>
    </rPh>
    <phoneticPr fontId="3"/>
  </si>
  <si>
    <t>生産誘発額</t>
    <rPh sb="0" eb="2">
      <t>セイサン</t>
    </rPh>
    <rPh sb="2" eb="4">
      <t>ユウハツ</t>
    </rPh>
    <rPh sb="4" eb="5">
      <t>ガク</t>
    </rPh>
    <phoneticPr fontId="3"/>
  </si>
  <si>
    <t>雇用者所得誘発額</t>
    <rPh sb="0" eb="3">
      <t>コヨウシャ</t>
    </rPh>
    <rPh sb="3" eb="5">
      <t>ショトク</t>
    </rPh>
    <rPh sb="5" eb="8">
      <t>ユウハツガク</t>
    </rPh>
    <phoneticPr fontId="3"/>
  </si>
  <si>
    <t>雇用者誘発人数</t>
    <rPh sb="0" eb="3">
      <t>コヨウシャ</t>
    </rPh>
    <rPh sb="3" eb="5">
      <t>ユウハツ</t>
    </rPh>
    <rPh sb="5" eb="7">
      <t>ニンズウ</t>
    </rPh>
    <phoneticPr fontId="3"/>
  </si>
  <si>
    <t>(単位：億円、人/年)</t>
    <rPh sb="1" eb="3">
      <t>タンイ</t>
    </rPh>
    <rPh sb="4" eb="6">
      <t>オクエン</t>
    </rPh>
    <rPh sb="7" eb="8">
      <t>ニン</t>
    </rPh>
    <rPh sb="9" eb="10">
      <t>ネン</t>
    </rPh>
    <phoneticPr fontId="3"/>
  </si>
  <si>
    <t>人/年の新規就業を誘発</t>
    <rPh sb="0" eb="1">
      <t>ニン</t>
    </rPh>
    <rPh sb="2" eb="3">
      <t>ネン</t>
    </rPh>
    <rPh sb="4" eb="6">
      <t>シンキ</t>
    </rPh>
    <rPh sb="6" eb="8">
      <t>シュウギョウ</t>
    </rPh>
    <rPh sb="9" eb="11">
      <t>ユウハツ</t>
    </rPh>
    <phoneticPr fontId="3"/>
  </si>
  <si>
    <t>億円発生</t>
    <rPh sb="0" eb="2">
      <t>オクエン</t>
    </rPh>
    <rPh sb="2" eb="4">
      <t>ハッセイ</t>
    </rPh>
    <phoneticPr fontId="3"/>
  </si>
  <si>
    <t>■　GDPを</t>
    <phoneticPr fontId="3"/>
  </si>
  <si>
    <t>■　これにより、</t>
    <phoneticPr fontId="3"/>
  </si>
  <si>
    <t>■　生産誘発額</t>
    <rPh sb="2" eb="4">
      <t>セイサン</t>
    </rPh>
    <rPh sb="4" eb="7">
      <t>ユウハツガク</t>
    </rPh>
    <phoneticPr fontId="3"/>
  </si>
  <si>
    <t>（参考）</t>
    <rPh sb="1" eb="3">
      <t>サンコウ</t>
    </rPh>
    <phoneticPr fontId="3"/>
  </si>
  <si>
    <t>産業連関分析は、一つの経済モデルであって、その分析はある一定の仮定の下に行われています。</t>
    <rPh sb="0" eb="2">
      <t>サンギョウ</t>
    </rPh>
    <rPh sb="2" eb="4">
      <t>レンカン</t>
    </rPh>
    <rPh sb="4" eb="6">
      <t>ブンセキ</t>
    </rPh>
    <rPh sb="8" eb="9">
      <t>ヒト</t>
    </rPh>
    <rPh sb="11" eb="13">
      <t>ケイザイ</t>
    </rPh>
    <rPh sb="23" eb="25">
      <t>ブンセキ</t>
    </rPh>
    <rPh sb="28" eb="30">
      <t>イッテイ</t>
    </rPh>
    <rPh sb="31" eb="33">
      <t>カテイ</t>
    </rPh>
    <rPh sb="34" eb="35">
      <t>シタ</t>
    </rPh>
    <rPh sb="36" eb="37">
      <t>オコナ</t>
    </rPh>
    <phoneticPr fontId="3"/>
  </si>
  <si>
    <t>このため、以下のような点に留意してください。</t>
    <rPh sb="5" eb="7">
      <t>イカ</t>
    </rPh>
    <rPh sb="11" eb="12">
      <t>テン</t>
    </rPh>
    <rPh sb="13" eb="15">
      <t>リュウイ</t>
    </rPh>
    <phoneticPr fontId="3"/>
  </si>
  <si>
    <t>・１つの産業は、ただ１つの生産物を生産する。</t>
    <rPh sb="4" eb="6">
      <t>サンギョウ</t>
    </rPh>
    <rPh sb="13" eb="16">
      <t>セイサンブツ</t>
    </rPh>
    <rPh sb="17" eb="19">
      <t>セイサン</t>
    </rPh>
    <phoneticPr fontId="3"/>
  </si>
  <si>
    <t>・生産水準とその投入量は規模に関して一定（規模の経済性は無い）。</t>
    <rPh sb="1" eb="3">
      <t>セイサン</t>
    </rPh>
    <rPh sb="3" eb="5">
      <t>スイジュン</t>
    </rPh>
    <rPh sb="8" eb="11">
      <t>トウニュウリョウ</t>
    </rPh>
    <rPh sb="12" eb="14">
      <t>キボ</t>
    </rPh>
    <rPh sb="15" eb="16">
      <t>カン</t>
    </rPh>
    <rPh sb="18" eb="20">
      <t>イッテイ</t>
    </rPh>
    <rPh sb="21" eb="23">
      <t>キボ</t>
    </rPh>
    <rPh sb="24" eb="27">
      <t>ケイザイセイ</t>
    </rPh>
    <rPh sb="28" eb="29">
      <t>ナ</t>
    </rPh>
    <phoneticPr fontId="3"/>
  </si>
  <si>
    <t>・外部経済・外部不経済のような、各産業間への相互干渉は無い。</t>
    <rPh sb="1" eb="3">
      <t>ガイブ</t>
    </rPh>
    <rPh sb="3" eb="5">
      <t>ケイザイ</t>
    </rPh>
    <rPh sb="6" eb="8">
      <t>ガイブ</t>
    </rPh>
    <rPh sb="8" eb="11">
      <t>フケイザイ</t>
    </rPh>
    <rPh sb="16" eb="19">
      <t>カクサンギョウ</t>
    </rPh>
    <rPh sb="19" eb="20">
      <t>カン</t>
    </rPh>
    <rPh sb="22" eb="24">
      <t>ソウゴ</t>
    </rPh>
    <rPh sb="24" eb="26">
      <t>カンショウ</t>
    </rPh>
    <rPh sb="27" eb="28">
      <t>ナ</t>
    </rPh>
    <phoneticPr fontId="3"/>
  </si>
  <si>
    <t>・投入係数は、短期的には変わらないものと仮定している。</t>
    <rPh sb="1" eb="3">
      <t>トウニュウ</t>
    </rPh>
    <rPh sb="3" eb="5">
      <t>ケイスウ</t>
    </rPh>
    <rPh sb="7" eb="10">
      <t>タンキテキ</t>
    </rPh>
    <rPh sb="12" eb="13">
      <t>カ</t>
    </rPh>
    <rPh sb="20" eb="22">
      <t>カテイ</t>
    </rPh>
    <phoneticPr fontId="3"/>
  </si>
  <si>
    <t>・在庫調整などにより、波及が中断することはないものと仮定している。</t>
    <rPh sb="1" eb="3">
      <t>ザイコ</t>
    </rPh>
    <rPh sb="3" eb="5">
      <t>チョウセイ</t>
    </rPh>
    <rPh sb="11" eb="13">
      <t>ハキュウ</t>
    </rPh>
    <rPh sb="14" eb="16">
      <t>チュウダン</t>
    </rPh>
    <rPh sb="26" eb="28">
      <t>カテイ</t>
    </rPh>
    <phoneticPr fontId="3"/>
  </si>
  <si>
    <t>・いつ頃、どの産業に、どの程度の波及が及ぶかは分からないものと仮定している。</t>
    <rPh sb="3" eb="4">
      <t>ゴロ</t>
    </rPh>
    <rPh sb="7" eb="9">
      <t>サンギョウ</t>
    </rPh>
    <rPh sb="13" eb="15">
      <t>テイド</t>
    </rPh>
    <rPh sb="16" eb="18">
      <t>ハキュウ</t>
    </rPh>
    <rPh sb="19" eb="20">
      <t>オヨ</t>
    </rPh>
    <rPh sb="23" eb="24">
      <t>ワ</t>
    </rPh>
    <rPh sb="31" eb="33">
      <t>カテイ</t>
    </rPh>
    <phoneticPr fontId="3"/>
  </si>
  <si>
    <t>・就業(雇用)誘発人数は、時間外勤務の増減による雇用調整を考慮していない。</t>
    <rPh sb="1" eb="3">
      <t>シュウギョウ</t>
    </rPh>
    <rPh sb="4" eb="6">
      <t>コヨウ</t>
    </rPh>
    <rPh sb="7" eb="9">
      <t>ユウハツ</t>
    </rPh>
    <rPh sb="9" eb="11">
      <t>ニンズウ</t>
    </rPh>
    <rPh sb="13" eb="16">
      <t>ジカンガイ</t>
    </rPh>
    <rPh sb="16" eb="18">
      <t>キンム</t>
    </rPh>
    <rPh sb="19" eb="21">
      <t>ゾウゲン</t>
    </rPh>
    <rPh sb="24" eb="26">
      <t>コヨウ</t>
    </rPh>
    <rPh sb="26" eb="28">
      <t>チョウセイ</t>
    </rPh>
    <rPh sb="29" eb="31">
      <t>コウリョ</t>
    </rPh>
    <phoneticPr fontId="3"/>
  </si>
  <si>
    <t xml:space="preserve">・生産増加（直接及び１次効果）→雇用者所得増加 </t>
    <phoneticPr fontId="3"/>
  </si>
  <si>
    <t>　　→家計消費支出増加（新規最終需要の発生)　→生産増加（２次効果）</t>
    <phoneticPr fontId="3"/>
  </si>
  <si>
    <t>○　２次効果の消費ベクトルは、直接・１次誘発効果における雇用者所得誘発の額に北海道の</t>
    <rPh sb="38" eb="41">
      <t>ホッカイドウ</t>
    </rPh>
    <phoneticPr fontId="3"/>
  </si>
  <si>
    <t>　の民間消費支出パターンで分割し算出。</t>
    <phoneticPr fontId="3"/>
  </si>
  <si>
    <t>(注)四捨五入の関係で、内訳の合計と合計項目の値が一致しないことがある。</t>
    <rPh sb="1" eb="2">
      <t>チュウ</t>
    </rPh>
    <rPh sb="3" eb="7">
      <t>シシャゴニュウ</t>
    </rPh>
    <rPh sb="8" eb="10">
      <t>カンケイ</t>
    </rPh>
    <rPh sb="12" eb="14">
      <t>ウチワケ</t>
    </rPh>
    <rPh sb="15" eb="17">
      <t>ゴウケイ</t>
    </rPh>
    <rPh sb="18" eb="20">
      <t>ゴウケイ</t>
    </rPh>
    <rPh sb="20" eb="22">
      <t>コウモク</t>
    </rPh>
    <rPh sb="23" eb="24">
      <t>アタイ</t>
    </rPh>
    <rPh sb="25" eb="27">
      <t>イッチ</t>
    </rPh>
    <phoneticPr fontId="3"/>
  </si>
  <si>
    <t>-</t>
    <phoneticPr fontId="3"/>
  </si>
  <si>
    <t>　　を使用</t>
    <phoneticPr fontId="3"/>
  </si>
  <si>
    <t>　・　実体経済においては、生産に増減があった場合、一人あたりの就業時間を増減させる</t>
    <rPh sb="3" eb="5">
      <t>ジッタイ</t>
    </rPh>
    <rPh sb="5" eb="7">
      <t>ケイザイ</t>
    </rPh>
    <rPh sb="13" eb="15">
      <t>セイサン</t>
    </rPh>
    <rPh sb="16" eb="18">
      <t>ゾウゲン</t>
    </rPh>
    <rPh sb="22" eb="24">
      <t>バアイ</t>
    </rPh>
    <rPh sb="25" eb="27">
      <t>ヒトリ</t>
    </rPh>
    <rPh sb="31" eb="33">
      <t>シュウギョウ</t>
    </rPh>
    <rPh sb="33" eb="35">
      <t>ジカン</t>
    </rPh>
    <rPh sb="36" eb="38">
      <t>ゾウゲン</t>
    </rPh>
    <phoneticPr fontId="2"/>
  </si>
  <si>
    <t>　　ことで対応することも考えられるため、すぐに雇用の増減に結びつくわけではないこと</t>
    <rPh sb="5" eb="7">
      <t>タイオウ</t>
    </rPh>
    <rPh sb="12" eb="13">
      <t>カンガ</t>
    </rPh>
    <rPh sb="23" eb="25">
      <t>コヨウ</t>
    </rPh>
    <rPh sb="26" eb="28">
      <t>ゾウゲン</t>
    </rPh>
    <rPh sb="29" eb="30">
      <t>ムス</t>
    </rPh>
    <phoneticPr fontId="2"/>
  </si>
  <si>
    <t>　　に留意。</t>
    <phoneticPr fontId="3"/>
  </si>
  <si>
    <t>(注)端数処理の関係で、各項目の合計値と合計項目の値が一致しない場合がある。</t>
    <rPh sb="1" eb="2">
      <t>チュウ</t>
    </rPh>
    <rPh sb="3" eb="5">
      <t>ハスウ</t>
    </rPh>
    <rPh sb="5" eb="7">
      <t>ショリ</t>
    </rPh>
    <rPh sb="8" eb="10">
      <t>カンケイ</t>
    </rPh>
    <rPh sb="12" eb="15">
      <t>カクコウモク</t>
    </rPh>
    <rPh sb="16" eb="19">
      <t>ゴウケイチ</t>
    </rPh>
    <rPh sb="20" eb="22">
      <t>ゴウケイ</t>
    </rPh>
    <rPh sb="22" eb="24">
      <t>コウモク</t>
    </rPh>
    <rPh sb="25" eb="26">
      <t>アタイ</t>
    </rPh>
    <rPh sb="27" eb="29">
      <t>イッチ</t>
    </rPh>
    <rPh sb="32" eb="34">
      <t>バアイ</t>
    </rPh>
    <phoneticPr fontId="3"/>
  </si>
  <si>
    <t>　　同様に、他の表の値と一致しない場合がある。</t>
    <rPh sb="2" eb="4">
      <t>ドウヨウ</t>
    </rPh>
    <rPh sb="6" eb="7">
      <t>タ</t>
    </rPh>
    <rPh sb="8" eb="9">
      <t>ヒョウ</t>
    </rPh>
    <rPh sb="10" eb="11">
      <t>アタイ</t>
    </rPh>
    <rPh sb="12" eb="14">
      <t>イッチ</t>
    </rPh>
    <rPh sb="17" eb="19">
      <t>バアイ</t>
    </rPh>
    <phoneticPr fontId="3"/>
  </si>
  <si>
    <t>直接効果の</t>
    <rPh sb="0" eb="2">
      <t>チョクセツ</t>
    </rPh>
    <rPh sb="2" eb="4">
      <t>コウカ</t>
    </rPh>
    <phoneticPr fontId="3"/>
  </si>
  <si>
    <t>生産波及額</t>
    <rPh sb="0" eb="2">
      <t>セイサン</t>
    </rPh>
    <rPh sb="2" eb="4">
      <t>ハキュウ</t>
    </rPh>
    <rPh sb="4" eb="5">
      <t>ガク</t>
    </rPh>
    <phoneticPr fontId="3"/>
  </si>
  <si>
    <t>一次波及効果算定</t>
    <rPh sb="0" eb="2">
      <t>イチジ</t>
    </rPh>
    <rPh sb="2" eb="4">
      <t>ハキュウ</t>
    </rPh>
    <rPh sb="4" eb="6">
      <t>コウカ</t>
    </rPh>
    <rPh sb="6" eb="8">
      <t>サンテイ</t>
    </rPh>
    <phoneticPr fontId="3"/>
  </si>
  <si>
    <t>民間</t>
    <rPh sb="0" eb="2">
      <t>ミンカン</t>
    </rPh>
    <phoneticPr fontId="3"/>
  </si>
  <si>
    <t>消費支出</t>
    <rPh sb="0" eb="2">
      <t>ショウヒ</t>
    </rPh>
    <rPh sb="2" eb="4">
      <t>シシュツ</t>
    </rPh>
    <phoneticPr fontId="3"/>
  </si>
  <si>
    <t>(与件データ)</t>
    <rPh sb="1" eb="3">
      <t>ヨケン</t>
    </rPh>
    <phoneticPr fontId="3"/>
  </si>
  <si>
    <t>直接効果</t>
    <rPh sb="0" eb="2">
      <t>チョクセツ</t>
    </rPh>
    <rPh sb="2" eb="4">
      <t>コウカ</t>
    </rPh>
    <phoneticPr fontId="3"/>
  </si>
  <si>
    <t>投入係数</t>
    <rPh sb="0" eb="2">
      <t>トウニュウ</t>
    </rPh>
    <rPh sb="2" eb="4">
      <t>ケイスウ</t>
    </rPh>
    <phoneticPr fontId="3"/>
  </si>
  <si>
    <t>B　自給率</t>
    <rPh sb="2" eb="5">
      <t>ジキュウリツ</t>
    </rPh>
    <phoneticPr fontId="3"/>
  </si>
  <si>
    <t>N　平均消費性向</t>
    <rPh sb="2" eb="4">
      <t>ヘイキン</t>
    </rPh>
    <rPh sb="4" eb="6">
      <t>ショウヒ</t>
    </rPh>
    <rPh sb="6" eb="8">
      <t>セイコウ</t>
    </rPh>
    <phoneticPr fontId="3"/>
  </si>
  <si>
    <t>P　消費パターン</t>
    <rPh sb="2" eb="4">
      <t>ショウヒ</t>
    </rPh>
    <phoneticPr fontId="3"/>
  </si>
  <si>
    <t>Q　消費誘発</t>
    <rPh sb="2" eb="4">
      <t>ショウヒ</t>
    </rPh>
    <rPh sb="4" eb="6">
      <t>ユウハツ</t>
    </rPh>
    <phoneticPr fontId="3"/>
  </si>
  <si>
    <t>S　域内消費誘発</t>
    <rPh sb="2" eb="4">
      <t>イキナイ</t>
    </rPh>
    <rPh sb="4" eb="6">
      <t>ショウヒ</t>
    </rPh>
    <rPh sb="6" eb="8">
      <t>ユウハツ</t>
    </rPh>
    <phoneticPr fontId="3"/>
  </si>
  <si>
    <t>逆行列係数</t>
    <rPh sb="0" eb="3">
      <t>ギャクギョウレツ</t>
    </rPh>
    <rPh sb="3" eb="5">
      <t>ケイスウ</t>
    </rPh>
    <phoneticPr fontId="3"/>
  </si>
  <si>
    <t>１次生産波及効果</t>
    <rPh sb="1" eb="2">
      <t>ジ</t>
    </rPh>
    <rPh sb="2" eb="4">
      <t>セイサン</t>
    </rPh>
    <rPh sb="4" eb="8">
      <t>ハキュウコウカ</t>
    </rPh>
    <phoneticPr fontId="3"/>
  </si>
  <si>
    <t>２次生産波及効果</t>
    <rPh sb="1" eb="2">
      <t>ジ</t>
    </rPh>
    <rPh sb="2" eb="4">
      <t>セイサン</t>
    </rPh>
    <rPh sb="4" eb="8">
      <t>ハキュウコウカ</t>
    </rPh>
    <phoneticPr fontId="3"/>
  </si>
  <si>
    <t>C　域内直接効果</t>
    <rPh sb="2" eb="4">
      <t>イキナイ</t>
    </rPh>
    <rPh sb="4" eb="6">
      <t>チョクセツ</t>
    </rPh>
    <rPh sb="6" eb="8">
      <t>コウカ</t>
    </rPh>
    <phoneticPr fontId="3"/>
  </si>
  <si>
    <t>　  (需要増加額)(直接効果)</t>
  </si>
  <si>
    <t>１次波及効果分(＝M)</t>
    <rPh sb="1" eb="2">
      <t>ジ</t>
    </rPh>
    <rPh sb="2" eb="6">
      <t>ハキュウコウカ</t>
    </rPh>
    <rPh sb="6" eb="7">
      <t>ブン</t>
    </rPh>
    <phoneticPr fontId="3"/>
  </si>
  <si>
    <t>R　自給率(＝B)</t>
    <rPh sb="2" eb="5">
      <t>ジキュウリツ</t>
    </rPh>
    <phoneticPr fontId="3"/>
  </si>
  <si>
    <t xml:space="preserve">      (財貨及びサービスの需要額)</t>
    <phoneticPr fontId="3"/>
  </si>
  <si>
    <t xml:space="preserve">     (域内需要の増加額)</t>
    <phoneticPr fontId="3"/>
  </si>
  <si>
    <t>輸移入額</t>
    <phoneticPr fontId="3"/>
  </si>
  <si>
    <t xml:space="preserve">     (粗付加価値誘発額)</t>
    <phoneticPr fontId="3"/>
  </si>
  <si>
    <t>M　１次雇用者所得</t>
    <rPh sb="3" eb="4">
      <t>ジ</t>
    </rPh>
    <rPh sb="4" eb="7">
      <t>コヨウシャ</t>
    </rPh>
    <rPh sb="7" eb="9">
      <t>ショトク</t>
    </rPh>
    <phoneticPr fontId="3"/>
  </si>
  <si>
    <t xml:space="preserve">       (雇用者所得誘発額)</t>
    <phoneticPr fontId="3"/>
  </si>
  <si>
    <t xml:space="preserve"> 輸移入額</t>
  </si>
  <si>
    <t xml:space="preserve">      (一次波及効果)</t>
    <phoneticPr fontId="3"/>
  </si>
  <si>
    <t>T　２次生産誘発</t>
    <rPh sb="3" eb="4">
      <t>ジ</t>
    </rPh>
    <rPh sb="4" eb="6">
      <t>セイサン</t>
    </rPh>
    <rPh sb="6" eb="8">
      <t>ユウハツ</t>
    </rPh>
    <phoneticPr fontId="3"/>
  </si>
  <si>
    <t xml:space="preserve">     (二次波及効果)</t>
    <phoneticPr fontId="3"/>
  </si>
  <si>
    <t>U　２次粗付加価値</t>
    <rPh sb="3" eb="4">
      <t>ジ</t>
    </rPh>
    <rPh sb="4" eb="7">
      <t>ソフカ</t>
    </rPh>
    <rPh sb="7" eb="9">
      <t>カチ</t>
    </rPh>
    <phoneticPr fontId="3"/>
  </si>
  <si>
    <t xml:space="preserve">      (粗付加価値誘発額)</t>
    <phoneticPr fontId="3"/>
  </si>
  <si>
    <t>V　２次雇用者所得</t>
    <rPh sb="3" eb="4">
      <t>ジ</t>
    </rPh>
    <rPh sb="4" eb="7">
      <t>コヨウシャ</t>
    </rPh>
    <rPh sb="7" eb="9">
      <t>ショトク</t>
    </rPh>
    <phoneticPr fontId="3"/>
  </si>
  <si>
    <t xml:space="preserve">     (雇用者所得誘発額)</t>
    <phoneticPr fontId="3"/>
  </si>
  <si>
    <t>D</t>
    <phoneticPr fontId="3"/>
  </si>
  <si>
    <t>E=C×D</t>
    <phoneticPr fontId="3"/>
  </si>
  <si>
    <t>F</t>
    <phoneticPr fontId="3"/>
  </si>
  <si>
    <t>H=C×投入係数</t>
    <rPh sb="4" eb="6">
      <t>トウニュウ</t>
    </rPh>
    <rPh sb="6" eb="8">
      <t>ケイスウ</t>
    </rPh>
    <phoneticPr fontId="3"/>
  </si>
  <si>
    <t>I=B</t>
    <phoneticPr fontId="3"/>
  </si>
  <si>
    <t>G=C×F</t>
    <phoneticPr fontId="3"/>
  </si>
  <si>
    <t>J=H×I</t>
    <phoneticPr fontId="3"/>
  </si>
  <si>
    <t>K=J×逆行列係数</t>
    <rPh sb="4" eb="7">
      <t>ギャクギョウレツ</t>
    </rPh>
    <phoneticPr fontId="3"/>
  </si>
  <si>
    <t>L=D×K</t>
    <phoneticPr fontId="3"/>
  </si>
  <si>
    <t>M=F×K</t>
    <phoneticPr fontId="3"/>
  </si>
  <si>
    <t>O=(G+M)×N</t>
    <phoneticPr fontId="3"/>
  </si>
  <si>
    <t>U=D×T</t>
    <phoneticPr fontId="3"/>
  </si>
  <si>
    <t>V=F×T</t>
    <phoneticPr fontId="3"/>
  </si>
  <si>
    <t>W=C+K+T</t>
    <phoneticPr fontId="3"/>
  </si>
  <si>
    <t>Ｘ=E+L+U</t>
    <phoneticPr fontId="3"/>
  </si>
  <si>
    <t>Y=G+M+V</t>
    <phoneticPr fontId="3"/>
  </si>
  <si>
    <t>２次波及効果算定</t>
    <rPh sb="1" eb="2">
      <t>ジ</t>
    </rPh>
    <rPh sb="2" eb="6">
      <t>ハキュウコウカ</t>
    </rPh>
    <rPh sb="6" eb="8">
      <t>サンテイ</t>
    </rPh>
    <phoneticPr fontId="3"/>
  </si>
  <si>
    <t>Check=0</t>
    <phoneticPr fontId="3"/>
  </si>
  <si>
    <t>サ</t>
    <phoneticPr fontId="3"/>
  </si>
  <si>
    <t>Check</t>
    <phoneticPr fontId="3"/>
  </si>
  <si>
    <t>(注)1 四捨五入の関係で、内訳の合計と合計項目の値が一致しないことがある。</t>
    <rPh sb="1" eb="2">
      <t>チュウ</t>
    </rPh>
    <rPh sb="5" eb="9">
      <t>シシャゴニュウ</t>
    </rPh>
    <rPh sb="10" eb="12">
      <t>カンケイ</t>
    </rPh>
    <rPh sb="14" eb="16">
      <t>ウチワケ</t>
    </rPh>
    <rPh sb="17" eb="19">
      <t>ゴウケイ</t>
    </rPh>
    <rPh sb="20" eb="22">
      <t>ゴウケイ</t>
    </rPh>
    <rPh sb="22" eb="24">
      <t>コウモク</t>
    </rPh>
    <rPh sb="25" eb="26">
      <t>アタイ</t>
    </rPh>
    <rPh sb="27" eb="29">
      <t>イッチ</t>
    </rPh>
    <phoneticPr fontId="3"/>
  </si>
  <si>
    <t>左のうち雇用誘発人数(就業者-個人事業主、無給家族従業者）</t>
    <rPh sb="0" eb="1">
      <t>サ</t>
    </rPh>
    <rPh sb="4" eb="6">
      <t>コヨウ</t>
    </rPh>
    <rPh sb="6" eb="8">
      <t>ユウハツ</t>
    </rPh>
    <rPh sb="8" eb="10">
      <t>ニンズウ</t>
    </rPh>
    <rPh sb="11" eb="14">
      <t>シュウギョウシャ</t>
    </rPh>
    <rPh sb="15" eb="17">
      <t>コジン</t>
    </rPh>
    <rPh sb="17" eb="20">
      <t>ジギョウヌシ</t>
    </rPh>
    <rPh sb="21" eb="23">
      <t>ムキュウ</t>
    </rPh>
    <rPh sb="23" eb="25">
      <t>カゾク</t>
    </rPh>
    <rPh sb="25" eb="28">
      <t>ジュウギョウシャ</t>
    </rPh>
    <phoneticPr fontId="3"/>
  </si>
  <si>
    <r>
      <t>億円押し上げ</t>
    </r>
    <r>
      <rPr>
        <vertAlign val="superscript"/>
        <sz val="16"/>
        <color theme="1"/>
        <rFont val="HG丸ｺﾞｼｯｸM-PRO"/>
        <family val="3"/>
        <charset val="128"/>
      </rPr>
      <t>(注)</t>
    </r>
    <rPh sb="0" eb="2">
      <t>オクエン</t>
    </rPh>
    <rPh sb="2" eb="3">
      <t>オ</t>
    </rPh>
    <rPh sb="4" eb="5">
      <t>ア</t>
    </rPh>
    <phoneticPr fontId="3"/>
  </si>
  <si>
    <t>※雇用者数は、就業者数から個人事業主及び無給家族従業者を除くもの。</t>
    <rPh sb="1" eb="4">
      <t>コヨウシャ</t>
    </rPh>
    <rPh sb="4" eb="5">
      <t>スウ</t>
    </rPh>
    <rPh sb="7" eb="10">
      <t>シュウギョウシャ</t>
    </rPh>
    <rPh sb="10" eb="11">
      <t>スウ</t>
    </rPh>
    <rPh sb="13" eb="15">
      <t>コジン</t>
    </rPh>
    <rPh sb="15" eb="18">
      <t>ジギョウヌシ</t>
    </rPh>
    <rPh sb="18" eb="19">
      <t>オヨ</t>
    </rPh>
    <rPh sb="20" eb="22">
      <t>ムキュウ</t>
    </rPh>
    <rPh sb="22" eb="24">
      <t>カゾク</t>
    </rPh>
    <rPh sb="24" eb="27">
      <t>ジュウギョウシャ</t>
    </rPh>
    <rPh sb="28" eb="29">
      <t>ノゾ</t>
    </rPh>
    <phoneticPr fontId="3"/>
  </si>
  <si>
    <t>(注)ただし、家計外消費を含む</t>
    <phoneticPr fontId="3"/>
  </si>
  <si>
    <t>生産誘発額</t>
    <rPh sb="0" eb="2">
      <t>セイサン</t>
    </rPh>
    <rPh sb="2" eb="5">
      <t>ユウハツガク</t>
    </rPh>
    <phoneticPr fontId="3"/>
  </si>
  <si>
    <t>粗付加価値
誘発額</t>
    <rPh sb="0" eb="3">
      <t>ソフカ</t>
    </rPh>
    <rPh sb="3" eb="5">
      <t>カチ</t>
    </rPh>
    <rPh sb="6" eb="9">
      <t>ユウハツガク</t>
    </rPh>
    <phoneticPr fontId="3"/>
  </si>
  <si>
    <t>雇用者所得
誘発額</t>
    <rPh sb="0" eb="3">
      <t>コヨウシャ</t>
    </rPh>
    <rPh sb="3" eb="5">
      <t>ショトク</t>
    </rPh>
    <rPh sb="6" eb="9">
      <t>ユウハツガク</t>
    </rPh>
    <phoneticPr fontId="3"/>
  </si>
  <si>
    <t>直接効果</t>
    <rPh sb="0" eb="2">
      <t>チョクセツ</t>
    </rPh>
    <rPh sb="2" eb="4">
      <t>コウカ</t>
    </rPh>
    <phoneticPr fontId="3"/>
  </si>
  <si>
    <t>サ</t>
  </si>
  <si>
    <t>就業誘発人数</t>
    <rPh sb="0" eb="2">
      <t>シュウギョウ</t>
    </rPh>
    <rPh sb="2" eb="4">
      <t>ユウハツ</t>
    </rPh>
    <rPh sb="4" eb="6">
      <t>ニンズウ</t>
    </rPh>
    <phoneticPr fontId="3"/>
  </si>
  <si>
    <t>雇用誘発人数</t>
    <rPh sb="0" eb="2">
      <t>コヨウ</t>
    </rPh>
    <rPh sb="2" eb="4">
      <t>ユウハツ</t>
    </rPh>
    <rPh sb="4" eb="6">
      <t>ニンズウ</t>
    </rPh>
    <phoneticPr fontId="3"/>
  </si>
  <si>
    <t>左のうち
雇用誘発人数</t>
    <rPh sb="0" eb="1">
      <t>サ</t>
    </rPh>
    <rPh sb="5" eb="7">
      <t>コヨウ</t>
    </rPh>
    <rPh sb="7" eb="9">
      <t>ユウハツ</t>
    </rPh>
    <rPh sb="9" eb="11">
      <t>ニンズウ</t>
    </rPh>
    <phoneticPr fontId="3"/>
  </si>
  <si>
    <t>差</t>
    <rPh sb="0" eb="1">
      <t>サ</t>
    </rPh>
    <phoneticPr fontId="3"/>
  </si>
  <si>
    <t>雇用者</t>
    <rPh sb="0" eb="3">
      <t>コヨウシャ</t>
    </rPh>
    <phoneticPr fontId="3"/>
  </si>
  <si>
    <t>その他</t>
    <rPh sb="2" eb="3">
      <t>タ</t>
    </rPh>
    <phoneticPr fontId="3"/>
  </si>
  <si>
    <t>１次生産誘発効果</t>
    <rPh sb="1" eb="2">
      <t>ジ</t>
    </rPh>
    <rPh sb="2" eb="4">
      <t>セイサン</t>
    </rPh>
    <rPh sb="4" eb="6">
      <t>ユウハツ</t>
    </rPh>
    <rPh sb="6" eb="8">
      <t>コウカ</t>
    </rPh>
    <phoneticPr fontId="3"/>
  </si>
  <si>
    <t>２次生産誘発効果</t>
    <rPh sb="1" eb="2">
      <t>ジ</t>
    </rPh>
    <rPh sb="2" eb="4">
      <t>セイサン</t>
    </rPh>
    <rPh sb="4" eb="6">
      <t>ユウハツ</t>
    </rPh>
    <rPh sb="6" eb="8">
      <t>コウカ</t>
    </rPh>
    <phoneticPr fontId="3"/>
  </si>
  <si>
    <t>A　最終需要額(与件ﾃﾞｰﾀ)</t>
    <rPh sb="2" eb="4">
      <t>サイシュウ</t>
    </rPh>
    <rPh sb="4" eb="6">
      <t>ジュヨウ</t>
    </rPh>
    <rPh sb="6" eb="7">
      <t>ガク</t>
    </rPh>
    <rPh sb="8" eb="10">
      <t>ヨケン</t>
    </rPh>
    <phoneticPr fontId="3"/>
  </si>
  <si>
    <t>うち家計外消費</t>
    <rPh sb="2" eb="5">
      <t>カケイガイ</t>
    </rPh>
    <rPh sb="5" eb="7">
      <t>ショウヒ</t>
    </rPh>
    <phoneticPr fontId="3"/>
  </si>
  <si>
    <t>うち付加価値</t>
    <rPh sb="2" eb="4">
      <t>フカ</t>
    </rPh>
    <rPh sb="4" eb="6">
      <t>カチ</t>
    </rPh>
    <phoneticPr fontId="3"/>
  </si>
  <si>
    <t>O　民間消費支出</t>
    <rPh sb="2" eb="4">
      <t>ミンカン</t>
    </rPh>
    <rPh sb="4" eb="6">
      <t>ショウヒ</t>
    </rPh>
    <rPh sb="6" eb="8">
      <t>シシュツ</t>
    </rPh>
    <phoneticPr fontId="3"/>
  </si>
  <si>
    <t>　　(消費支出の増加額)</t>
    <phoneticPr fontId="3"/>
  </si>
  <si>
    <t>H　粗付加
     価値率</t>
    <rPh sb="2" eb="3">
      <t>アラ</t>
    </rPh>
    <rPh sb="3" eb="5">
      <t>フカ</t>
    </rPh>
    <rPh sb="11" eb="13">
      <t>カチ</t>
    </rPh>
    <rPh sb="13" eb="14">
      <t>リツ</t>
    </rPh>
    <phoneticPr fontId="3"/>
  </si>
  <si>
    <t>K　雇用者
     所得率</t>
    <rPh sb="2" eb="5">
      <t>コヨウシャ</t>
    </rPh>
    <rPh sb="11" eb="14">
      <t>ショトクリツ</t>
    </rPh>
    <phoneticPr fontId="3"/>
  </si>
  <si>
    <t>D　粗付加
     価値率</t>
    <rPh sb="2" eb="3">
      <t>アラ</t>
    </rPh>
    <rPh sb="3" eb="5">
      <t>フカ</t>
    </rPh>
    <rPh sb="11" eb="13">
      <t>カチ</t>
    </rPh>
    <rPh sb="13" eb="14">
      <t>リツ</t>
    </rPh>
    <phoneticPr fontId="3"/>
  </si>
  <si>
    <t>F　雇用者
     所得率</t>
    <rPh sb="2" eb="5">
      <t>コヨウシャ</t>
    </rPh>
    <rPh sb="11" eb="14">
      <t>ショトクリツ</t>
    </rPh>
    <phoneticPr fontId="3"/>
  </si>
  <si>
    <t>E　直接効果粗付加価値</t>
    <rPh sb="2" eb="4">
      <t>チョクセツ</t>
    </rPh>
    <rPh sb="4" eb="6">
      <t>コウカ</t>
    </rPh>
    <rPh sb="6" eb="9">
      <t>ソフカ</t>
    </rPh>
    <rPh sb="9" eb="11">
      <t>カチ</t>
    </rPh>
    <phoneticPr fontId="3"/>
  </si>
  <si>
    <t>※G 直接効果雇用者所得</t>
    <phoneticPr fontId="3"/>
  </si>
  <si>
    <t>雇用者所得※</t>
    <rPh sb="0" eb="3">
      <t>コヨウシャ</t>
    </rPh>
    <rPh sb="3" eb="5">
      <t>ショトク</t>
    </rPh>
    <phoneticPr fontId="3"/>
  </si>
  <si>
    <t>H　直接効果の生産波及額</t>
    <rPh sb="2" eb="4">
      <t>チョクセツ</t>
    </rPh>
    <rPh sb="4" eb="6">
      <t>コウカ</t>
    </rPh>
    <rPh sb="7" eb="9">
      <t>セイサン</t>
    </rPh>
    <rPh sb="9" eb="11">
      <t>ハキュウ</t>
    </rPh>
    <rPh sb="11" eb="12">
      <t>ガク</t>
    </rPh>
    <phoneticPr fontId="3"/>
  </si>
  <si>
    <t xml:space="preserve"> I　自給率(=B)</t>
    <rPh sb="3" eb="6">
      <t>ジキュウリツ</t>
    </rPh>
    <phoneticPr fontId="3"/>
  </si>
  <si>
    <t>J　域内最終需要</t>
    <rPh sb="2" eb="4">
      <t>イキナイ</t>
    </rPh>
    <rPh sb="4" eb="6">
      <t>サイシュウ</t>
    </rPh>
    <rPh sb="6" eb="8">
      <t>ジュヨウ</t>
    </rPh>
    <phoneticPr fontId="3"/>
  </si>
  <si>
    <t>K　１次生産誘発</t>
    <rPh sb="3" eb="4">
      <t>ジ</t>
    </rPh>
    <rPh sb="4" eb="6">
      <t>セイサン</t>
    </rPh>
    <rPh sb="6" eb="8">
      <t>ユウハツ</t>
    </rPh>
    <phoneticPr fontId="3"/>
  </si>
  <si>
    <t>L　１次粗付加価値</t>
    <rPh sb="3" eb="4">
      <t>ジ</t>
    </rPh>
    <rPh sb="4" eb="7">
      <t>ソフカ</t>
    </rPh>
    <rPh sb="7" eb="9">
      <t>カチ</t>
    </rPh>
    <phoneticPr fontId="3"/>
  </si>
  <si>
    <t>雇用者所得の合計額(G＋M)</t>
    <rPh sb="0" eb="3">
      <t>コヨウシャ</t>
    </rPh>
    <rPh sb="3" eb="5">
      <t>ショトク</t>
    </rPh>
    <rPh sb="6" eb="8">
      <t>ゴウケイ</t>
    </rPh>
    <rPh sb="8" eb="9">
      <t>ガク</t>
    </rPh>
    <phoneticPr fontId="3"/>
  </si>
  <si>
    <t>直接効果分(＝G)</t>
    <rPh sb="0" eb="2">
      <t>チョクセツ</t>
    </rPh>
    <rPh sb="2" eb="4">
      <t>コウカ</t>
    </rPh>
    <rPh sb="4" eb="5">
      <t>ブン</t>
    </rPh>
    <phoneticPr fontId="3"/>
  </si>
  <si>
    <t>(</t>
    <phoneticPr fontId="3"/>
  </si>
  <si>
    <t>)</t>
    <phoneticPr fontId="3"/>
  </si>
  <si>
    <t>（参考）生産誘発額等のまとめ</t>
    <rPh sb="1" eb="3">
      <t>サンコウ</t>
    </rPh>
    <rPh sb="4" eb="6">
      <t>セイサン</t>
    </rPh>
    <rPh sb="6" eb="9">
      <t>ユウハツガク</t>
    </rPh>
    <rPh sb="9" eb="10">
      <t>トウ</t>
    </rPh>
    <phoneticPr fontId="3"/>
  </si>
  <si>
    <t>一次波及効果</t>
    <rPh sb="0" eb="2">
      <t>イチジ</t>
    </rPh>
    <rPh sb="2" eb="6">
      <t>ハキュウコウカ</t>
    </rPh>
    <phoneticPr fontId="3"/>
  </si>
  <si>
    <t>項　　目</t>
    <rPh sb="0" eb="1">
      <t>コウ</t>
    </rPh>
    <rPh sb="3" eb="4">
      <t>メ</t>
    </rPh>
    <phoneticPr fontId="3"/>
  </si>
  <si>
    <t>・●●事業により、道内最終需要が●億円増加したものと仮定する。</t>
    <rPh sb="3" eb="5">
      <t>ジギョウ</t>
    </rPh>
    <rPh sb="9" eb="11">
      <t>ドウナイ</t>
    </rPh>
    <rPh sb="11" eb="13">
      <t>サイシュウ</t>
    </rPh>
    <rPh sb="13" eb="15">
      <t>ジュヨウ</t>
    </rPh>
    <rPh sb="17" eb="19">
      <t>オクエン</t>
    </rPh>
    <rPh sb="19" eb="21">
      <t>ゾウカ</t>
    </rPh>
    <rPh sb="26" eb="28">
      <t>カテイ</t>
    </rPh>
    <phoneticPr fontId="3"/>
  </si>
  <si>
    <t>Ｈ２３平均</t>
    <rPh sb="3" eb="5">
      <t>ヘイキン</t>
    </rPh>
    <phoneticPr fontId="2"/>
  </si>
  <si>
    <t>Ｈ２４平均</t>
    <rPh sb="3" eb="5">
      <t>ヘイキン</t>
    </rPh>
    <phoneticPr fontId="2"/>
  </si>
  <si>
    <t>・就業(雇用)誘発係数＝従業者総数(有給役員・雇用者)÷生産額（単位百万円）</t>
    <rPh sb="12" eb="15">
      <t>ジュウギョウシャ</t>
    </rPh>
    <rPh sb="15" eb="17">
      <t>ソウスウ</t>
    </rPh>
    <rPh sb="18" eb="20">
      <t>ユウキュウ</t>
    </rPh>
    <phoneticPr fontId="3"/>
  </si>
  <si>
    <t>採用年次カンター</t>
    <rPh sb="0" eb="2">
      <t>サイヨウ</t>
    </rPh>
    <rPh sb="2" eb="4">
      <t>ネンジ</t>
    </rPh>
    <phoneticPr fontId="3"/>
  </si>
  <si>
    <t>**選択年次リスト**</t>
    <rPh sb="2" eb="4">
      <t>センタク</t>
    </rPh>
    <rPh sb="4" eb="6">
      <t>ネンジ</t>
    </rPh>
    <phoneticPr fontId="3"/>
  </si>
  <si>
    <t>分析年次</t>
    <rPh sb="0" eb="2">
      <t>ブンセキ</t>
    </rPh>
    <rPh sb="2" eb="4">
      <t>ネンジ</t>
    </rPh>
    <phoneticPr fontId="3"/>
  </si>
  <si>
    <t>平均消費性向</t>
    <rPh sb="0" eb="2">
      <t>ヘイキン</t>
    </rPh>
    <rPh sb="2" eb="4">
      <t>ショウヒ</t>
    </rPh>
    <rPh sb="4" eb="6">
      <t>セイコウ</t>
    </rPh>
    <phoneticPr fontId="3"/>
  </si>
  <si>
    <t>選択年次カウンター</t>
    <rPh sb="0" eb="2">
      <t>センタク</t>
    </rPh>
    <rPh sb="2" eb="4">
      <t>ネンジ</t>
    </rPh>
    <phoneticPr fontId="3"/>
  </si>
  <si>
    <t>データ入力年次カウンター</t>
    <rPh sb="3" eb="5">
      <t>ニュウリョク</t>
    </rPh>
    <rPh sb="5" eb="7">
      <t>ネンジ</t>
    </rPh>
    <phoneticPr fontId="3"/>
  </si>
  <si>
    <t>Ｈ２５平均</t>
    <rPh sb="3" eb="5">
      <t>ヘイキン</t>
    </rPh>
    <phoneticPr fontId="2"/>
  </si>
  <si>
    <t>Ｈ２６平均</t>
    <rPh sb="3" eb="5">
      <t>ヘイキン</t>
    </rPh>
    <phoneticPr fontId="2"/>
  </si>
  <si>
    <t>Ｈ２７平均</t>
    <rPh sb="3" eb="5">
      <t>ヘイキン</t>
    </rPh>
    <phoneticPr fontId="2"/>
  </si>
  <si>
    <t>Ｈ２８平均</t>
    <rPh sb="3" eb="5">
      <t>ヘイキン</t>
    </rPh>
    <phoneticPr fontId="2"/>
  </si>
  <si>
    <t>Ｈ２９平均</t>
    <rPh sb="3" eb="5">
      <t>ヘイキン</t>
    </rPh>
    <phoneticPr fontId="2"/>
  </si>
  <si>
    <t>01</t>
    <phoneticPr fontId="6"/>
  </si>
  <si>
    <t>02</t>
    <phoneticPr fontId="6"/>
  </si>
  <si>
    <t>飼　料　・有機質</t>
    <rPh sb="5" eb="7">
      <t>ユウキ</t>
    </rPh>
    <rPh sb="7" eb="8">
      <t>シツ</t>
    </rPh>
    <phoneticPr fontId="6"/>
  </si>
  <si>
    <t>衣　服　・</t>
    <phoneticPr fontId="6"/>
  </si>
  <si>
    <t>パルプ・</t>
    <phoneticPr fontId="6"/>
  </si>
  <si>
    <t>なめし革・</t>
    <rPh sb="3" eb="4">
      <t>カワ</t>
    </rPh>
    <phoneticPr fontId="6"/>
  </si>
  <si>
    <t>映像・</t>
    <rPh sb="0" eb="2">
      <t>エイゾウ</t>
    </rPh>
    <phoneticPr fontId="6"/>
  </si>
  <si>
    <t>自動車</t>
    <phoneticPr fontId="6"/>
  </si>
  <si>
    <t>洗　濯　・</t>
  </si>
  <si>
    <t>農　　業</t>
    <phoneticPr fontId="6"/>
  </si>
  <si>
    <t>肥料（別掲を</t>
    <phoneticPr fontId="6"/>
  </si>
  <si>
    <t>木材・</t>
    <rPh sb="0" eb="1">
      <t>モク</t>
    </rPh>
    <phoneticPr fontId="6"/>
  </si>
  <si>
    <t>紙・板紙・</t>
    <rPh sb="0" eb="1">
      <t>カミ</t>
    </rPh>
    <rPh sb="2" eb="3">
      <t>イタ</t>
    </rPh>
    <rPh sb="3" eb="4">
      <t>カミ</t>
    </rPh>
    <phoneticPr fontId="6"/>
  </si>
  <si>
    <t>印　刷　・</t>
    <phoneticPr fontId="6"/>
  </si>
  <si>
    <t>工業製品・</t>
    <phoneticPr fontId="6"/>
  </si>
  <si>
    <t>毛皮・</t>
    <rPh sb="0" eb="1">
      <t>モウ</t>
    </rPh>
    <rPh sb="1" eb="2">
      <t>カワ</t>
    </rPh>
    <phoneticPr fontId="6"/>
  </si>
  <si>
    <t>ガ ラ ス ・</t>
    <phoneticPr fontId="6"/>
  </si>
  <si>
    <t>建設・建築用</t>
    <rPh sb="5" eb="6">
      <t>ヨウ</t>
    </rPh>
    <phoneticPr fontId="6"/>
  </si>
  <si>
    <t>その他の</t>
    <rPh sb="2" eb="3">
      <t>ホカ</t>
    </rPh>
    <phoneticPr fontId="6"/>
  </si>
  <si>
    <t>産業用</t>
    <rPh sb="0" eb="2">
      <t>サンギョウ</t>
    </rPh>
    <rPh sb="2" eb="3">
      <t>ヨウ</t>
    </rPh>
    <phoneticPr fontId="6"/>
  </si>
  <si>
    <t>民生用</t>
    <rPh sb="0" eb="3">
      <t>ミンセイヨウ</t>
    </rPh>
    <phoneticPr fontId="6"/>
  </si>
  <si>
    <t>電子計算機・</t>
    <rPh sb="0" eb="2">
      <t>デンシ</t>
    </rPh>
    <rPh sb="2" eb="5">
      <t>ケイサンキ</t>
    </rPh>
    <phoneticPr fontId="6"/>
  </si>
  <si>
    <t>貨物利用</t>
    <rPh sb="2" eb="4">
      <t>リヨウ</t>
    </rPh>
    <phoneticPr fontId="6"/>
  </si>
  <si>
    <t>運輸附帯</t>
    <rPh sb="2" eb="4">
      <t>フタイ</t>
    </rPh>
    <phoneticPr fontId="6"/>
  </si>
  <si>
    <t>郵便・</t>
    <rPh sb="0" eb="2">
      <t>ユウビン</t>
    </rPh>
    <phoneticPr fontId="6"/>
  </si>
  <si>
    <t>音声・文字</t>
    <rPh sb="0" eb="2">
      <t>オンセイ</t>
    </rPh>
    <rPh sb="3" eb="5">
      <t>モジ</t>
    </rPh>
    <phoneticPr fontId="6"/>
  </si>
  <si>
    <t>社会保険・</t>
    <rPh sb="0" eb="2">
      <t>シャカイ</t>
    </rPh>
    <rPh sb="2" eb="4">
      <t>ホケン</t>
    </rPh>
    <phoneticPr fontId="6"/>
  </si>
  <si>
    <t>整備・</t>
    <rPh sb="0" eb="2">
      <t>セイビ</t>
    </rPh>
    <phoneticPr fontId="6"/>
  </si>
  <si>
    <t>飲　食</t>
    <rPh sb="0" eb="1">
      <t>イン</t>
    </rPh>
    <rPh sb="2" eb="3">
      <t>ショク</t>
    </rPh>
    <phoneticPr fontId="6"/>
  </si>
  <si>
    <t>理容・美容</t>
    <rPh sb="0" eb="2">
      <t>リヨウ</t>
    </rPh>
    <phoneticPr fontId="6"/>
  </si>
  <si>
    <t>娯　楽</t>
    <rPh sb="0" eb="1">
      <t>ゴ</t>
    </rPh>
    <rPh sb="2" eb="3">
      <t>ラク</t>
    </rPh>
    <phoneticPr fontId="6"/>
  </si>
  <si>
    <t>畜産食料品</t>
    <rPh sb="0" eb="2">
      <t>チクサン</t>
    </rPh>
    <rPh sb="2" eb="5">
      <t>ショクリョウヒン</t>
    </rPh>
    <phoneticPr fontId="6"/>
  </si>
  <si>
    <t>除く。）・たばこ</t>
    <rPh sb="0" eb="1">
      <t>ノゾ</t>
    </rPh>
    <phoneticPr fontId="6"/>
  </si>
  <si>
    <t>製　　　品</t>
    <phoneticPr fontId="6"/>
  </si>
  <si>
    <t>加工紙</t>
    <phoneticPr fontId="6"/>
  </si>
  <si>
    <t>合成樹脂</t>
    <phoneticPr fontId="6"/>
  </si>
  <si>
    <t>(医薬品を除く。)</t>
    <rPh sb="5" eb="6">
      <t>ノゾ</t>
    </rPh>
    <phoneticPr fontId="6"/>
  </si>
  <si>
    <t>同製品</t>
    <rPh sb="0" eb="1">
      <t>ドウ</t>
    </rPh>
    <rPh sb="1" eb="3">
      <t>セイヒン</t>
    </rPh>
    <phoneticPr fontId="6"/>
  </si>
  <si>
    <t>金属製品</t>
    <phoneticPr fontId="6"/>
  </si>
  <si>
    <t>はん用機械</t>
    <rPh sb="2" eb="3">
      <t>ヨウ</t>
    </rPh>
    <rPh sb="3" eb="5">
      <t>キカイ</t>
    </rPh>
    <phoneticPr fontId="6"/>
  </si>
  <si>
    <t>生産用機械</t>
    <rPh sb="0" eb="2">
      <t>セイサン</t>
    </rPh>
    <rPh sb="2" eb="3">
      <t>ヨウ</t>
    </rPh>
    <rPh sb="3" eb="5">
      <t>キカイ</t>
    </rPh>
    <phoneticPr fontId="6"/>
  </si>
  <si>
    <t>業務用機械</t>
    <rPh sb="0" eb="3">
      <t>ギョウムヨウ</t>
    </rPh>
    <rPh sb="3" eb="5">
      <t>キカイ</t>
    </rPh>
    <phoneticPr fontId="6"/>
  </si>
  <si>
    <t>電子デバイス</t>
    <rPh sb="0" eb="2">
      <t>デンシ</t>
    </rPh>
    <phoneticPr fontId="6"/>
  </si>
  <si>
    <t>電子部品</t>
    <rPh sb="0" eb="2">
      <t>デンシ</t>
    </rPh>
    <rPh sb="2" eb="4">
      <t>ブヒン</t>
    </rPh>
    <phoneticPr fontId="6"/>
  </si>
  <si>
    <t>電気機器</t>
    <rPh sb="0" eb="2">
      <t>デンキ</t>
    </rPh>
    <rPh sb="2" eb="4">
      <t>キキ</t>
    </rPh>
    <phoneticPr fontId="6"/>
  </si>
  <si>
    <t>電気機械</t>
    <rPh sb="0" eb="2">
      <t>デンキ</t>
    </rPh>
    <rPh sb="2" eb="4">
      <t>キカイ</t>
    </rPh>
    <phoneticPr fontId="6"/>
  </si>
  <si>
    <t>同附属装置</t>
    <rPh sb="0" eb="1">
      <t>ドウ</t>
    </rPh>
    <rPh sb="1" eb="3">
      <t>フゾク</t>
    </rPh>
    <rPh sb="3" eb="5">
      <t>ソウチ</t>
    </rPh>
    <phoneticPr fontId="6"/>
  </si>
  <si>
    <t>・同附属品</t>
    <rPh sb="2" eb="4">
      <t>フゾク</t>
    </rPh>
    <phoneticPr fontId="6"/>
  </si>
  <si>
    <t>金融・保険</t>
    <rPh sb="0" eb="2">
      <t>キンユウ</t>
    </rPh>
    <rPh sb="3" eb="5">
      <t>ホケン</t>
    </rPh>
    <phoneticPr fontId="6"/>
  </si>
  <si>
    <t>運　　　送</t>
  </si>
  <si>
    <t>信書便</t>
    <rPh sb="0" eb="2">
      <t>シンショ</t>
    </rPh>
    <rPh sb="2" eb="3">
      <t>ビン</t>
    </rPh>
    <phoneticPr fontId="6"/>
  </si>
  <si>
    <t>附随サービス</t>
    <rPh sb="0" eb="2">
      <t>フズイ</t>
    </rPh>
    <phoneticPr fontId="6"/>
  </si>
  <si>
    <t>情報制作</t>
    <rPh sb="0" eb="2">
      <t>ジョウホウ</t>
    </rPh>
    <rPh sb="2" eb="4">
      <t>セイサク</t>
    </rPh>
    <phoneticPr fontId="6"/>
  </si>
  <si>
    <t>医　療</t>
    <rPh sb="0" eb="1">
      <t>イ</t>
    </rPh>
    <rPh sb="2" eb="3">
      <t>リョウ</t>
    </rPh>
    <phoneticPr fontId="6"/>
  </si>
  <si>
    <t>保健衛生</t>
    <rPh sb="0" eb="2">
      <t>ホケン</t>
    </rPh>
    <rPh sb="2" eb="4">
      <t>エイセイ</t>
    </rPh>
    <phoneticPr fontId="6"/>
  </si>
  <si>
    <t>社会福祉</t>
    <rPh sb="0" eb="2">
      <t>シャカイ</t>
    </rPh>
    <rPh sb="2" eb="4">
      <t>フクシ</t>
    </rPh>
    <phoneticPr fontId="6"/>
  </si>
  <si>
    <t>サービス</t>
    <phoneticPr fontId="6"/>
  </si>
  <si>
    <t>広　告</t>
    <rPh sb="0" eb="1">
      <t>ヒロシ</t>
    </rPh>
    <rPh sb="2" eb="3">
      <t>コク</t>
    </rPh>
    <phoneticPr fontId="6"/>
  </si>
  <si>
    <t>宿泊業</t>
    <rPh sb="0" eb="2">
      <t>シュクハク</t>
    </rPh>
    <rPh sb="2" eb="3">
      <t>ギョウ</t>
    </rPh>
    <phoneticPr fontId="6"/>
  </si>
  <si>
    <t>飼料・有機質肥料（別掲を除く。）・たばこ</t>
  </si>
  <si>
    <t>雇用者所得</t>
  </si>
  <si>
    <t>営業余剰</t>
  </si>
  <si>
    <t>資本減耗引当</t>
  </si>
  <si>
    <t>資本減耗引当（社会資本等減耗分）</t>
  </si>
  <si>
    <t>間接税（関税・輸入品商品税を除く。）</t>
  </si>
  <si>
    <t>（控除）経常補助金</t>
  </si>
  <si>
    <r>
      <t>逆行列係数表［ Ｉ－（Ｉ－Ｍ－Ｎ）Ａ］</t>
    </r>
    <r>
      <rPr>
        <vertAlign val="superscript"/>
        <sz val="11"/>
        <color theme="9" tint="-0.499984740745262"/>
        <rFont val="ＭＳ Ｐゴシック"/>
        <family val="3"/>
        <charset val="128"/>
      </rPr>
      <t>-1</t>
    </r>
    <rPh sb="10" eb="17">
      <t>　         ∧  　   ∧</t>
    </rPh>
    <phoneticPr fontId="6"/>
  </si>
  <si>
    <t>02</t>
    <phoneticPr fontId="6"/>
  </si>
  <si>
    <t>衣　服　・</t>
    <phoneticPr fontId="6"/>
  </si>
  <si>
    <t>パルプ・</t>
    <phoneticPr fontId="6"/>
  </si>
  <si>
    <t>一般政府</t>
    <rPh sb="0" eb="2">
      <t>イッパン</t>
    </rPh>
    <rPh sb="2" eb="4">
      <t>セイフ</t>
    </rPh>
    <phoneticPr fontId="6"/>
  </si>
  <si>
    <t>道内総固定</t>
    <rPh sb="0" eb="2">
      <t>ドウナイ</t>
    </rPh>
    <rPh sb="2" eb="3">
      <t>ソウ</t>
    </rPh>
    <rPh sb="3" eb="4">
      <t>カタム</t>
    </rPh>
    <rPh sb="4" eb="5">
      <t>サダム</t>
    </rPh>
    <phoneticPr fontId="6"/>
  </si>
  <si>
    <t>（控　除）</t>
    <rPh sb="1" eb="2">
      <t>ヒカエ</t>
    </rPh>
    <rPh sb="3" eb="4">
      <t>ジョ</t>
    </rPh>
    <phoneticPr fontId="6"/>
  </si>
  <si>
    <t>農　　業</t>
    <phoneticPr fontId="6"/>
  </si>
  <si>
    <t>肥料（別掲を</t>
    <phoneticPr fontId="6"/>
  </si>
  <si>
    <t>印　刷　・</t>
    <phoneticPr fontId="6"/>
  </si>
  <si>
    <t>工業製品・</t>
    <phoneticPr fontId="6"/>
  </si>
  <si>
    <t>家 計 外</t>
    <rPh sb="0" eb="1">
      <t>イエ</t>
    </rPh>
    <rPh sb="2" eb="3">
      <t>ケイ</t>
    </rPh>
    <rPh sb="4" eb="5">
      <t>ガイ</t>
    </rPh>
    <phoneticPr fontId="6"/>
  </si>
  <si>
    <t>民　　　間</t>
    <rPh sb="0" eb="1">
      <t>タミ</t>
    </rPh>
    <rPh sb="4" eb="5">
      <t>アイダ</t>
    </rPh>
    <phoneticPr fontId="6"/>
  </si>
  <si>
    <t>消費支出</t>
    <rPh sb="0" eb="2">
      <t>ショウヒ</t>
    </rPh>
    <rPh sb="2" eb="4">
      <t>シシュツ</t>
    </rPh>
    <phoneticPr fontId="6"/>
  </si>
  <si>
    <t>資 本 形 成</t>
    <rPh sb="0" eb="1">
      <t>シ</t>
    </rPh>
    <rPh sb="2" eb="3">
      <t>ホン</t>
    </rPh>
    <rPh sb="4" eb="5">
      <t>ケイ</t>
    </rPh>
    <rPh sb="6" eb="7">
      <t>シゲル</t>
    </rPh>
    <phoneticPr fontId="6"/>
  </si>
  <si>
    <t>道　　　　内</t>
    <rPh sb="0" eb="1">
      <t>ミチ</t>
    </rPh>
    <rPh sb="5" eb="6">
      <t>ナイ</t>
    </rPh>
    <phoneticPr fontId="6"/>
  </si>
  <si>
    <t>道　　　内</t>
    <rPh sb="0" eb="1">
      <t>ミチ</t>
    </rPh>
    <rPh sb="4" eb="5">
      <t>ナイ</t>
    </rPh>
    <phoneticPr fontId="6"/>
  </si>
  <si>
    <t>最終需要</t>
    <rPh sb="0" eb="2">
      <t>サイシュウ</t>
    </rPh>
    <rPh sb="2" eb="4">
      <t>ジュヨウ</t>
    </rPh>
    <phoneticPr fontId="6"/>
  </si>
  <si>
    <t>関税・輸入品</t>
    <rPh sb="0" eb="2">
      <t>カンゼイ</t>
    </rPh>
    <rPh sb="3" eb="6">
      <t>ユニュウヒン</t>
    </rPh>
    <phoneticPr fontId="6"/>
  </si>
  <si>
    <t>道　 内</t>
    <rPh sb="0" eb="1">
      <t>ミチ</t>
    </rPh>
    <rPh sb="3" eb="4">
      <t>ナイ</t>
    </rPh>
    <phoneticPr fontId="6"/>
  </si>
  <si>
    <t>製　　　品</t>
    <phoneticPr fontId="6"/>
  </si>
  <si>
    <t>加工紙</t>
    <phoneticPr fontId="6"/>
  </si>
  <si>
    <t>合成樹脂</t>
    <phoneticPr fontId="6"/>
  </si>
  <si>
    <t>(社会資本等減耗分)</t>
    <rPh sb="1" eb="3">
      <t>シャカイ</t>
    </rPh>
    <rPh sb="3" eb="4">
      <t>シ</t>
    </rPh>
    <rPh sb="4" eb="5">
      <t>ホン</t>
    </rPh>
    <rPh sb="5" eb="6">
      <t>トウ</t>
    </rPh>
    <rPh sb="6" eb="8">
      <t>ゲンモウ</t>
    </rPh>
    <rPh sb="8" eb="9">
      <t>フン</t>
    </rPh>
    <phoneticPr fontId="6"/>
  </si>
  <si>
    <t>（　公　的　）</t>
    <rPh sb="2" eb="3">
      <t>コウ</t>
    </rPh>
    <rPh sb="4" eb="5">
      <t>マト</t>
    </rPh>
    <phoneticPr fontId="6"/>
  </si>
  <si>
    <t>（　民　間　）</t>
    <rPh sb="2" eb="3">
      <t>ミン</t>
    </rPh>
    <rPh sb="4" eb="5">
      <t>カン</t>
    </rPh>
    <phoneticPr fontId="6"/>
  </si>
  <si>
    <t>在庫純増</t>
    <rPh sb="0" eb="2">
      <t>ザイコ</t>
    </rPh>
    <rPh sb="2" eb="4">
      <t>ジュンゾウ</t>
    </rPh>
    <phoneticPr fontId="6"/>
  </si>
  <si>
    <t>最終需要計</t>
    <rPh sb="0" eb="2">
      <t>サイシュウ</t>
    </rPh>
    <rPh sb="2" eb="4">
      <t>ジュヨウ</t>
    </rPh>
    <rPh sb="4" eb="5">
      <t>ケイ</t>
    </rPh>
    <phoneticPr fontId="6"/>
  </si>
  <si>
    <t>需要合計</t>
    <rPh sb="0" eb="2">
      <t>ジュヨウ</t>
    </rPh>
    <rPh sb="2" eb="4">
      <t>ゴウケイ</t>
    </rPh>
    <phoneticPr fontId="6"/>
  </si>
  <si>
    <t>輸　出</t>
    <rPh sb="0" eb="1">
      <t>ユ</t>
    </rPh>
    <rPh sb="2" eb="3">
      <t>デ</t>
    </rPh>
    <phoneticPr fontId="6"/>
  </si>
  <si>
    <t>移　出</t>
    <rPh sb="0" eb="1">
      <t>ウツリ</t>
    </rPh>
    <rPh sb="2" eb="3">
      <t>デ</t>
    </rPh>
    <phoneticPr fontId="6"/>
  </si>
  <si>
    <t>輸移出計</t>
    <rPh sb="0" eb="3">
      <t>ユイシュツ</t>
    </rPh>
    <rPh sb="3" eb="4">
      <t>ケイ</t>
    </rPh>
    <phoneticPr fontId="6"/>
  </si>
  <si>
    <t>輸　入</t>
    <rPh sb="0" eb="1">
      <t>ユ</t>
    </rPh>
    <rPh sb="2" eb="3">
      <t>イリ</t>
    </rPh>
    <phoneticPr fontId="6"/>
  </si>
  <si>
    <t>移　入</t>
    <rPh sb="0" eb="1">
      <t>ウツリ</t>
    </rPh>
    <rPh sb="2" eb="3">
      <t>イリ</t>
    </rPh>
    <phoneticPr fontId="6"/>
  </si>
  <si>
    <t>商　品　税</t>
    <rPh sb="0" eb="1">
      <t>ショウ</t>
    </rPh>
    <rPh sb="2" eb="3">
      <t>シナ</t>
    </rPh>
    <rPh sb="4" eb="5">
      <t>ゼイ</t>
    </rPh>
    <phoneticPr fontId="6"/>
  </si>
  <si>
    <t>輸移入計</t>
    <rPh sb="0" eb="3">
      <t>ユイニュウ</t>
    </rPh>
    <rPh sb="3" eb="4">
      <t>ケイ</t>
    </rPh>
    <phoneticPr fontId="6"/>
  </si>
  <si>
    <t>部 門 計</t>
    <rPh sb="0" eb="1">
      <t>ブ</t>
    </rPh>
    <rPh sb="2" eb="3">
      <t>モン</t>
    </rPh>
    <rPh sb="4" eb="5">
      <t>ケイ</t>
    </rPh>
    <phoneticPr fontId="6"/>
  </si>
  <si>
    <t>生産額</t>
    <rPh sb="0" eb="3">
      <t>セイサンガク</t>
    </rPh>
    <phoneticPr fontId="6"/>
  </si>
  <si>
    <t>粗付加価値部門計</t>
  </si>
  <si>
    <t>道内生産額</t>
  </si>
  <si>
    <t>Ｈ２9平均</t>
    <rPh sb="3" eb="5">
      <t>ヘイキン</t>
    </rPh>
    <phoneticPr fontId="2"/>
  </si>
  <si>
    <t>(購入者価格)</t>
    <rPh sb="1" eb="4">
      <t>コウニュウシャ</t>
    </rPh>
    <rPh sb="4" eb="6">
      <t>カカク</t>
    </rPh>
    <phoneticPr fontId="3"/>
  </si>
  <si>
    <t>商業マージン率</t>
    <rPh sb="6" eb="7">
      <t>リツ</t>
    </rPh>
    <phoneticPr fontId="3"/>
  </si>
  <si>
    <t>貨物運賃率</t>
    <rPh sb="0" eb="2">
      <t>カモツ</t>
    </rPh>
    <rPh sb="2" eb="4">
      <t>ウンチン</t>
    </rPh>
    <rPh sb="4" eb="5">
      <t>リツ</t>
    </rPh>
    <phoneticPr fontId="3"/>
  </si>
  <si>
    <t>商業マージン</t>
  </si>
  <si>
    <t>貨物運賃</t>
  </si>
  <si>
    <t>(生産者価格)</t>
    <rPh sb="1" eb="4">
      <t>セイサンシャ</t>
    </rPh>
    <rPh sb="4" eb="6">
      <t>カカク</t>
    </rPh>
    <phoneticPr fontId="3"/>
  </si>
  <si>
    <t>A</t>
    <phoneticPr fontId="3"/>
  </si>
  <si>
    <t>与件データ</t>
    <rPh sb="0" eb="2">
      <t>ヨケン</t>
    </rPh>
    <phoneticPr fontId="3"/>
  </si>
  <si>
    <t>直近５カ年</t>
    <rPh sb="0" eb="2">
      <t>チョッキン</t>
    </rPh>
    <rPh sb="4" eb="5">
      <t>ネン</t>
    </rPh>
    <phoneticPr fontId="3"/>
  </si>
  <si>
    <t>直近5カ年</t>
    <rPh sb="0" eb="2">
      <t>チョッキン</t>
    </rPh>
    <rPh sb="4" eb="5">
      <t>ネン</t>
    </rPh>
    <phoneticPr fontId="3"/>
  </si>
  <si>
    <t>Ｈ３０平均</t>
    <rPh sb="3" eb="5">
      <t>ヘイキン</t>
    </rPh>
    <phoneticPr fontId="2"/>
  </si>
  <si>
    <r>
      <rPr>
        <sz val="10"/>
        <color theme="0"/>
        <rFont val="HG丸ｺﾞｼｯｸM-PRO"/>
        <family val="3"/>
        <charset val="128"/>
      </rPr>
      <t>(注)</t>
    </r>
    <r>
      <rPr>
        <sz val="10"/>
        <color theme="1"/>
        <rFont val="HG丸ｺﾞｼｯｸM-PRO"/>
        <family val="3"/>
        <charset val="128"/>
      </rPr>
      <t>2 上表においては、小数点以下について、Excelの最大扱い桁数まで計算しているため、四捨五入をしている他のシートの数値とは一致しないことがある。</t>
    </r>
    <rPh sb="1" eb="2">
      <t>チュウ</t>
    </rPh>
    <rPh sb="5" eb="7">
      <t>ジョウヒョウ</t>
    </rPh>
    <rPh sb="13" eb="16">
      <t>ショウスウテン</t>
    </rPh>
    <rPh sb="16" eb="18">
      <t>イカ</t>
    </rPh>
    <rPh sb="29" eb="31">
      <t>サイダイ</t>
    </rPh>
    <rPh sb="31" eb="32">
      <t>アツカ</t>
    </rPh>
    <rPh sb="33" eb="35">
      <t>ケタスウ</t>
    </rPh>
    <rPh sb="37" eb="39">
      <t>ケイサン</t>
    </rPh>
    <rPh sb="46" eb="50">
      <t>シシャゴニュウ</t>
    </rPh>
    <rPh sb="55" eb="56">
      <t>タ</t>
    </rPh>
    <rPh sb="61" eb="63">
      <t>スウチ</t>
    </rPh>
    <rPh sb="65" eb="67">
      <t>イッチ</t>
    </rPh>
    <phoneticPr fontId="3"/>
  </si>
  <si>
    <t>分類不明</t>
    <rPh sb="0" eb="2">
      <t>ブンルイ</t>
    </rPh>
    <rPh sb="2" eb="4">
      <t>フメイ</t>
    </rPh>
    <phoneticPr fontId="3"/>
  </si>
  <si>
    <t>総計</t>
    <rPh sb="0" eb="2">
      <t>ソウケイ</t>
    </rPh>
    <phoneticPr fontId="3"/>
  </si>
  <si>
    <t>（単位：人）</t>
    <rPh sb="1" eb="3">
      <t>タンイ</t>
    </rPh>
    <rPh sb="4" eb="5">
      <t>ニン</t>
    </rPh>
    <phoneticPr fontId="3"/>
  </si>
  <si>
    <t>Ｚ=Ｃ×就業誘発係数</t>
    <rPh sb="4" eb="6">
      <t>シュウギョウ</t>
    </rPh>
    <rPh sb="6" eb="8">
      <t>ユウハツ</t>
    </rPh>
    <rPh sb="8" eb="10">
      <t>ケイスウ</t>
    </rPh>
    <phoneticPr fontId="3"/>
  </si>
  <si>
    <t>AA=K×就業誘発係数</t>
    <rPh sb="5" eb="7">
      <t>シュウギョウ</t>
    </rPh>
    <rPh sb="7" eb="9">
      <t>ユウハツ</t>
    </rPh>
    <rPh sb="9" eb="11">
      <t>ケイスウ</t>
    </rPh>
    <phoneticPr fontId="3"/>
  </si>
  <si>
    <t>AB=Ｔ×就業誘発係数</t>
    <rPh sb="5" eb="7">
      <t>シュウギョウ</t>
    </rPh>
    <rPh sb="7" eb="9">
      <t>ユウハツ</t>
    </rPh>
    <rPh sb="9" eb="11">
      <t>ケイスウ</t>
    </rPh>
    <phoneticPr fontId="3"/>
  </si>
  <si>
    <t>AC=Z+AA+AB</t>
    <phoneticPr fontId="3"/>
  </si>
  <si>
    <t>AD=Ｃ×雇用誘発係数</t>
    <rPh sb="5" eb="7">
      <t>コヨウ</t>
    </rPh>
    <rPh sb="7" eb="9">
      <t>ユウハツ</t>
    </rPh>
    <rPh sb="9" eb="11">
      <t>ケイスウ</t>
    </rPh>
    <phoneticPr fontId="3"/>
  </si>
  <si>
    <t>AE=Ｋ×雇用誘発係数</t>
    <rPh sb="5" eb="7">
      <t>コヨウ</t>
    </rPh>
    <rPh sb="7" eb="9">
      <t>ユウハツ</t>
    </rPh>
    <rPh sb="9" eb="11">
      <t>ケイスウ</t>
    </rPh>
    <phoneticPr fontId="3"/>
  </si>
  <si>
    <t>AF=Ｔ×雇用誘発係数</t>
    <rPh sb="5" eb="7">
      <t>コヨウ</t>
    </rPh>
    <rPh sb="7" eb="9">
      <t>ユウハツ</t>
    </rPh>
    <rPh sb="9" eb="11">
      <t>ケイスウ</t>
    </rPh>
    <phoneticPr fontId="3"/>
  </si>
  <si>
    <t>AG=AD+AE+AF</t>
    <phoneticPr fontId="3"/>
  </si>
  <si>
    <t>１次</t>
    <rPh sb="1" eb="2">
      <t>ジ</t>
    </rPh>
    <phoneticPr fontId="3"/>
  </si>
  <si>
    <t>就業誘発</t>
    <rPh sb="0" eb="2">
      <t>シュウギョウ</t>
    </rPh>
    <rPh sb="2" eb="4">
      <t>ユウハツ</t>
    </rPh>
    <phoneticPr fontId="3"/>
  </si>
  <si>
    <t>２次</t>
    <rPh sb="1" eb="2">
      <t>ジ</t>
    </rPh>
    <phoneticPr fontId="3"/>
  </si>
  <si>
    <t>雇用誘発</t>
    <rPh sb="0" eb="2">
      <t>コヨウ</t>
    </rPh>
    <rPh sb="2" eb="4">
      <t>ユウハツ</t>
    </rPh>
    <phoneticPr fontId="3"/>
  </si>
  <si>
    <t>(105部門)</t>
    <rPh sb="4" eb="6">
      <t>ブモン</t>
    </rPh>
    <phoneticPr fontId="3"/>
  </si>
  <si>
    <t>平成27年北海道産業連関表（105部門統合表：生産者価格表）</t>
    <rPh sb="0" eb="2">
      <t>ヘイセイ</t>
    </rPh>
    <rPh sb="4" eb="5">
      <t>ネン</t>
    </rPh>
    <rPh sb="5" eb="8">
      <t>ホッカイドウ</t>
    </rPh>
    <rPh sb="8" eb="10">
      <t>サンギョウ</t>
    </rPh>
    <rPh sb="10" eb="13">
      <t>レンカンヒョウ</t>
    </rPh>
    <rPh sb="17" eb="19">
      <t>ブモン</t>
    </rPh>
    <rPh sb="19" eb="21">
      <t>トウゴウ</t>
    </rPh>
    <rPh sb="21" eb="22">
      <t>ヒョウ</t>
    </rPh>
    <rPh sb="23" eb="26">
      <t>セイサンシャ</t>
    </rPh>
    <rPh sb="26" eb="28">
      <t>カカク</t>
    </rPh>
    <rPh sb="28" eb="29">
      <t>ヒョウ</t>
    </rPh>
    <phoneticPr fontId="6"/>
  </si>
  <si>
    <t>食用耕種農業</t>
    <rPh sb="0" eb="2">
      <t>ショクヨウ</t>
    </rPh>
    <rPh sb="2" eb="4">
      <t>コウシュ</t>
    </rPh>
    <rPh sb="4" eb="6">
      <t>ノウギョウ</t>
    </rPh>
    <phoneticPr fontId="2"/>
  </si>
  <si>
    <t>非食用耕種農業</t>
    <rPh sb="0" eb="1">
      <t>ヒ</t>
    </rPh>
    <rPh sb="1" eb="3">
      <t>ショクヨウ</t>
    </rPh>
    <rPh sb="3" eb="5">
      <t>コウシュ</t>
    </rPh>
    <rPh sb="5" eb="7">
      <t>ノウギョウ</t>
    </rPh>
    <phoneticPr fontId="2"/>
  </si>
  <si>
    <t>畜産</t>
    <rPh sb="0" eb="2">
      <t>チクサン</t>
    </rPh>
    <phoneticPr fontId="2"/>
  </si>
  <si>
    <t>農業サービス</t>
    <rPh sb="0" eb="2">
      <t>ノウギョウ</t>
    </rPh>
    <phoneticPr fontId="2"/>
  </si>
  <si>
    <t>石炭・原油・天然ガス</t>
    <rPh sb="0" eb="2">
      <t>セキタン</t>
    </rPh>
    <phoneticPr fontId="2"/>
  </si>
  <si>
    <t>その他の鉱業</t>
    <rPh sb="2" eb="3">
      <t>タ</t>
    </rPh>
    <rPh sb="4" eb="6">
      <t>コウギョウ</t>
    </rPh>
    <phoneticPr fontId="2"/>
  </si>
  <si>
    <t>畜産食料品</t>
    <rPh sb="0" eb="2">
      <t>チクサン</t>
    </rPh>
    <rPh sb="2" eb="5">
      <t>ショクリョウヒン</t>
    </rPh>
    <phoneticPr fontId="2"/>
  </si>
  <si>
    <t>水産食料品</t>
    <rPh sb="0" eb="2">
      <t>スイサン</t>
    </rPh>
    <rPh sb="2" eb="5">
      <t>ショクリョウヒン</t>
    </rPh>
    <phoneticPr fontId="2"/>
  </si>
  <si>
    <t>精穀・製粉</t>
    <rPh sb="0" eb="2">
      <t>セイコク</t>
    </rPh>
    <phoneticPr fontId="2"/>
  </si>
  <si>
    <t>その他の食料品</t>
    <rPh sb="2" eb="3">
      <t>タ</t>
    </rPh>
    <rPh sb="4" eb="7">
      <t>ショクリョウヒン</t>
    </rPh>
    <phoneticPr fontId="2"/>
  </si>
  <si>
    <t>飲料</t>
    <rPh sb="0" eb="2">
      <t>インリョウ</t>
    </rPh>
    <phoneticPr fontId="2"/>
  </si>
  <si>
    <t>繊維工業製品</t>
    <rPh sb="0" eb="2">
      <t>センイ</t>
    </rPh>
    <rPh sb="2" eb="4">
      <t>コウギョウ</t>
    </rPh>
    <rPh sb="4" eb="6">
      <t>セイヒン</t>
    </rPh>
    <phoneticPr fontId="2"/>
  </si>
  <si>
    <t>衣服・その他の繊維既製品</t>
    <rPh sb="0" eb="2">
      <t>イフク</t>
    </rPh>
    <rPh sb="5" eb="6">
      <t>タ</t>
    </rPh>
    <rPh sb="7" eb="9">
      <t>センイ</t>
    </rPh>
    <rPh sb="9" eb="12">
      <t>キセイヒン</t>
    </rPh>
    <phoneticPr fontId="2"/>
  </si>
  <si>
    <t>木材・木製品</t>
    <rPh sb="0" eb="2">
      <t>モクザイ</t>
    </rPh>
    <rPh sb="3" eb="6">
      <t>モクセイヒン</t>
    </rPh>
    <phoneticPr fontId="2"/>
  </si>
  <si>
    <t>家具・装備品</t>
    <rPh sb="0" eb="2">
      <t>カグ</t>
    </rPh>
    <phoneticPr fontId="2"/>
  </si>
  <si>
    <t>パルプ・紙・板紙・加工紙</t>
    <rPh sb="4" eb="5">
      <t>カミ</t>
    </rPh>
    <rPh sb="6" eb="8">
      <t>イタガミ</t>
    </rPh>
    <rPh sb="9" eb="12">
      <t>カコウシ</t>
    </rPh>
    <phoneticPr fontId="2"/>
  </si>
  <si>
    <t>紙加工品</t>
    <rPh sb="0" eb="1">
      <t>カミ</t>
    </rPh>
    <rPh sb="1" eb="4">
      <t>カコウヒン</t>
    </rPh>
    <phoneticPr fontId="2"/>
  </si>
  <si>
    <t>印刷・製版・製本</t>
    <rPh sb="0" eb="2">
      <t>インサツ</t>
    </rPh>
    <phoneticPr fontId="2"/>
  </si>
  <si>
    <t>化学肥料</t>
    <rPh sb="0" eb="2">
      <t>カガク</t>
    </rPh>
    <rPh sb="2" eb="4">
      <t>ヒリョウ</t>
    </rPh>
    <phoneticPr fontId="2"/>
  </si>
  <si>
    <t>無機化学工業製品</t>
    <rPh sb="0" eb="2">
      <t>ムキ</t>
    </rPh>
    <rPh sb="2" eb="4">
      <t>カガク</t>
    </rPh>
    <rPh sb="4" eb="6">
      <t>コウギョウ</t>
    </rPh>
    <rPh sb="6" eb="8">
      <t>セイヒン</t>
    </rPh>
    <phoneticPr fontId="2"/>
  </si>
  <si>
    <t>有機化学工業製品・合成樹脂</t>
    <rPh sb="0" eb="2">
      <t>ユウキ</t>
    </rPh>
    <rPh sb="2" eb="4">
      <t>カガク</t>
    </rPh>
    <rPh sb="4" eb="6">
      <t>コウギョウ</t>
    </rPh>
    <rPh sb="6" eb="8">
      <t>セイヒン</t>
    </rPh>
    <rPh sb="9" eb="11">
      <t>ゴウセイ</t>
    </rPh>
    <rPh sb="11" eb="13">
      <t>ジュシ</t>
    </rPh>
    <phoneticPr fontId="2"/>
  </si>
  <si>
    <t>医薬品</t>
    <rPh sb="0" eb="3">
      <t>イヤクヒン</t>
    </rPh>
    <phoneticPr fontId="2"/>
  </si>
  <si>
    <t>化学最終製品（医薬品を除く。）</t>
    <rPh sb="0" eb="2">
      <t>カガク</t>
    </rPh>
    <rPh sb="2" eb="4">
      <t>サイシュウ</t>
    </rPh>
    <rPh sb="4" eb="6">
      <t>セイヒン</t>
    </rPh>
    <rPh sb="7" eb="10">
      <t>イヤクヒン</t>
    </rPh>
    <rPh sb="11" eb="12">
      <t>ノゾ</t>
    </rPh>
    <phoneticPr fontId="2"/>
  </si>
  <si>
    <t>石油製品</t>
    <rPh sb="0" eb="2">
      <t>セキユ</t>
    </rPh>
    <rPh sb="2" eb="4">
      <t>セイヒン</t>
    </rPh>
    <phoneticPr fontId="2"/>
  </si>
  <si>
    <t>石炭製品</t>
    <rPh sb="0" eb="2">
      <t>セキタン</t>
    </rPh>
    <rPh sb="2" eb="4">
      <t>セイヒン</t>
    </rPh>
    <phoneticPr fontId="2"/>
  </si>
  <si>
    <t>ゴム製品</t>
    <rPh sb="2" eb="4">
      <t>セイヒン</t>
    </rPh>
    <phoneticPr fontId="2"/>
  </si>
  <si>
    <t>なめし革・毛皮・同製品</t>
    <rPh sb="5" eb="7">
      <t>ケガワ</t>
    </rPh>
    <rPh sb="8" eb="11">
      <t>ドウセイヒン</t>
    </rPh>
    <phoneticPr fontId="2"/>
  </si>
  <si>
    <t>陶磁器</t>
    <rPh sb="0" eb="3">
      <t>トウジキ</t>
    </rPh>
    <phoneticPr fontId="2"/>
  </si>
  <si>
    <t>その他の窯業・土石製品</t>
    <rPh sb="2" eb="3">
      <t>タ</t>
    </rPh>
    <rPh sb="4" eb="6">
      <t>ヨウギョウ</t>
    </rPh>
    <phoneticPr fontId="2"/>
  </si>
  <si>
    <t>銑鉄・粗鋼</t>
    <rPh sb="0" eb="2">
      <t>センテツ</t>
    </rPh>
    <rPh sb="3" eb="5">
      <t>ソコウ</t>
    </rPh>
    <phoneticPr fontId="2"/>
  </si>
  <si>
    <t>鋼材</t>
    <rPh sb="0" eb="2">
      <t>コウザイ</t>
    </rPh>
    <phoneticPr fontId="2"/>
  </si>
  <si>
    <t>鋳鍛造品（鉄）</t>
    <rPh sb="0" eb="1">
      <t>チュウ</t>
    </rPh>
    <rPh sb="1" eb="2">
      <t>タン</t>
    </rPh>
    <rPh sb="2" eb="3">
      <t>ゾウ</t>
    </rPh>
    <rPh sb="3" eb="4">
      <t>ヒン</t>
    </rPh>
    <rPh sb="5" eb="6">
      <t>テツ</t>
    </rPh>
    <phoneticPr fontId="2"/>
  </si>
  <si>
    <t>その他の鉄鋼製品</t>
    <rPh sb="2" eb="3">
      <t>タ</t>
    </rPh>
    <rPh sb="4" eb="6">
      <t>テッコウ</t>
    </rPh>
    <rPh sb="6" eb="8">
      <t>セイヒン</t>
    </rPh>
    <phoneticPr fontId="2"/>
  </si>
  <si>
    <t>非鉄金属製錬・精製</t>
    <rPh sb="0" eb="2">
      <t>ヒテツ</t>
    </rPh>
    <rPh sb="2" eb="4">
      <t>キンゾク</t>
    </rPh>
    <rPh sb="4" eb="6">
      <t>セイレン</t>
    </rPh>
    <rPh sb="7" eb="9">
      <t>セイセイ</t>
    </rPh>
    <phoneticPr fontId="2"/>
  </si>
  <si>
    <t>非鉄金属加工製品</t>
    <rPh sb="0" eb="2">
      <t>ヒテツ</t>
    </rPh>
    <rPh sb="2" eb="4">
      <t>キンゾク</t>
    </rPh>
    <rPh sb="4" eb="6">
      <t>カコウ</t>
    </rPh>
    <rPh sb="6" eb="8">
      <t>セイヒン</t>
    </rPh>
    <phoneticPr fontId="2"/>
  </si>
  <si>
    <t>建設・建築用金属製品</t>
    <rPh sb="0" eb="2">
      <t>ケンセツ</t>
    </rPh>
    <rPh sb="3" eb="5">
      <t>ケンチク</t>
    </rPh>
    <rPh sb="5" eb="6">
      <t>ヨウ</t>
    </rPh>
    <rPh sb="6" eb="8">
      <t>キンゾク</t>
    </rPh>
    <rPh sb="8" eb="10">
      <t>セイヒン</t>
    </rPh>
    <phoneticPr fontId="2"/>
  </si>
  <si>
    <t>その他の金属製品</t>
    <rPh sb="2" eb="3">
      <t>タ</t>
    </rPh>
    <rPh sb="4" eb="6">
      <t>キンゾク</t>
    </rPh>
    <rPh sb="6" eb="8">
      <t>セイヒン</t>
    </rPh>
    <phoneticPr fontId="2"/>
  </si>
  <si>
    <t>はん用機械</t>
    <rPh sb="2" eb="5">
      <t>ヨウキカイ</t>
    </rPh>
    <phoneticPr fontId="2"/>
  </si>
  <si>
    <t>生産用機械</t>
    <rPh sb="0" eb="2">
      <t>セイサン</t>
    </rPh>
    <rPh sb="2" eb="3">
      <t>ヨウ</t>
    </rPh>
    <rPh sb="3" eb="5">
      <t>キカイ</t>
    </rPh>
    <phoneticPr fontId="2"/>
  </si>
  <si>
    <t>業務用機械</t>
    <rPh sb="0" eb="3">
      <t>ギョウムヨウ</t>
    </rPh>
    <rPh sb="3" eb="5">
      <t>キカイ</t>
    </rPh>
    <phoneticPr fontId="2"/>
  </si>
  <si>
    <t>電子デバイス</t>
    <rPh sb="0" eb="2">
      <t>デンシ</t>
    </rPh>
    <phoneticPr fontId="2"/>
  </si>
  <si>
    <t>その他の電子部品</t>
    <rPh sb="2" eb="3">
      <t>タ</t>
    </rPh>
    <rPh sb="4" eb="6">
      <t>デンシ</t>
    </rPh>
    <rPh sb="6" eb="8">
      <t>ブヒン</t>
    </rPh>
    <phoneticPr fontId="2"/>
  </si>
  <si>
    <t>産業用電気機器</t>
    <rPh sb="0" eb="3">
      <t>サンギョウヨウ</t>
    </rPh>
    <rPh sb="3" eb="5">
      <t>デンキ</t>
    </rPh>
    <rPh sb="5" eb="7">
      <t>キキ</t>
    </rPh>
    <rPh sb="6" eb="7">
      <t>デンキ</t>
    </rPh>
    <phoneticPr fontId="2"/>
  </si>
  <si>
    <t>民生用電気機器</t>
    <rPh sb="0" eb="3">
      <t>ミンセイヨウ</t>
    </rPh>
    <rPh sb="3" eb="5">
      <t>デンキ</t>
    </rPh>
    <rPh sb="5" eb="7">
      <t>キキ</t>
    </rPh>
    <phoneticPr fontId="2"/>
  </si>
  <si>
    <t>電子応用装置・電気計測器</t>
    <rPh sb="0" eb="2">
      <t>デンシ</t>
    </rPh>
    <rPh sb="2" eb="4">
      <t>オウヨウ</t>
    </rPh>
    <rPh sb="4" eb="6">
      <t>ソウチ</t>
    </rPh>
    <rPh sb="7" eb="9">
      <t>デンキ</t>
    </rPh>
    <rPh sb="9" eb="12">
      <t>ケイソクキ</t>
    </rPh>
    <phoneticPr fontId="2"/>
  </si>
  <si>
    <t>その他の電気機械</t>
    <rPh sb="2" eb="3">
      <t>タ</t>
    </rPh>
    <rPh sb="4" eb="6">
      <t>デンキ</t>
    </rPh>
    <rPh sb="6" eb="8">
      <t>キカイ</t>
    </rPh>
    <phoneticPr fontId="2"/>
  </si>
  <si>
    <t>通信・映像・音響機器</t>
    <rPh sb="0" eb="2">
      <t>ツウシン</t>
    </rPh>
    <rPh sb="3" eb="5">
      <t>エイゾウ</t>
    </rPh>
    <rPh sb="6" eb="8">
      <t>オンキョウ</t>
    </rPh>
    <rPh sb="8" eb="10">
      <t>キキ</t>
    </rPh>
    <phoneticPr fontId="2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</si>
  <si>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2"/>
  </si>
  <si>
    <t>自動車</t>
    <rPh sb="0" eb="3">
      <t>ジドウシャ</t>
    </rPh>
    <phoneticPr fontId="2"/>
  </si>
  <si>
    <t>自動車部品・同附属品</t>
    <rPh sb="0" eb="3">
      <t>ジドウシャ</t>
    </rPh>
    <rPh sb="3" eb="5">
      <t>ブヒン</t>
    </rPh>
    <rPh sb="6" eb="7">
      <t>ドウ</t>
    </rPh>
    <rPh sb="7" eb="10">
      <t>フゾクヒン</t>
    </rPh>
    <phoneticPr fontId="2"/>
  </si>
  <si>
    <t>船舶・同修理</t>
    <rPh sb="0" eb="2">
      <t>センパク</t>
    </rPh>
    <rPh sb="3" eb="4">
      <t>ドウ</t>
    </rPh>
    <rPh sb="4" eb="6">
      <t>シュウリ</t>
    </rPh>
    <phoneticPr fontId="2"/>
  </si>
  <si>
    <t>その他の輸送機械・同修理</t>
    <rPh sb="2" eb="3">
      <t>タ</t>
    </rPh>
    <rPh sb="4" eb="6">
      <t>ユソウ</t>
    </rPh>
    <rPh sb="6" eb="8">
      <t>キカイ</t>
    </rPh>
    <rPh sb="9" eb="10">
      <t>ドウ</t>
    </rPh>
    <rPh sb="10" eb="12">
      <t>シュウリ</t>
    </rPh>
    <phoneticPr fontId="2"/>
  </si>
  <si>
    <t>その他の製造工業製品</t>
    <rPh sb="2" eb="3">
      <t>タ</t>
    </rPh>
    <rPh sb="4" eb="6">
      <t>セイゾウ</t>
    </rPh>
    <rPh sb="6" eb="8">
      <t>コウギョウ</t>
    </rPh>
    <rPh sb="8" eb="10">
      <t>セイヒン</t>
    </rPh>
    <phoneticPr fontId="2"/>
  </si>
  <si>
    <t>再生資源回収・加工処理</t>
    <rPh sb="0" eb="2">
      <t>サイセイ</t>
    </rPh>
    <rPh sb="2" eb="4">
      <t>シゲン</t>
    </rPh>
    <rPh sb="4" eb="6">
      <t>カイシュウ</t>
    </rPh>
    <rPh sb="7" eb="9">
      <t>カコウ</t>
    </rPh>
    <rPh sb="9" eb="11">
      <t>ショリ</t>
    </rPh>
    <phoneticPr fontId="2"/>
  </si>
  <si>
    <t>建築</t>
    <rPh sb="0" eb="2">
      <t>ケンチク</t>
    </rPh>
    <phoneticPr fontId="2"/>
  </si>
  <si>
    <t>建設補修</t>
    <rPh sb="0" eb="2">
      <t>ケンセツ</t>
    </rPh>
    <rPh sb="2" eb="4">
      <t>ホシュウ</t>
    </rPh>
    <phoneticPr fontId="2"/>
  </si>
  <si>
    <t>公共事業</t>
    <rPh sb="0" eb="2">
      <t>コウキョウ</t>
    </rPh>
    <rPh sb="2" eb="4">
      <t>ジギョウ</t>
    </rPh>
    <phoneticPr fontId="2"/>
  </si>
  <si>
    <t>その他の土木建設</t>
    <rPh sb="2" eb="3">
      <t>タ</t>
    </rPh>
    <rPh sb="4" eb="6">
      <t>ドボク</t>
    </rPh>
    <rPh sb="6" eb="8">
      <t>ケンセツ</t>
    </rPh>
    <phoneticPr fontId="2"/>
  </si>
  <si>
    <t>電力</t>
    <rPh sb="0" eb="2">
      <t>デンリョク</t>
    </rPh>
    <phoneticPr fontId="2"/>
  </si>
  <si>
    <t>ガス・熱供給</t>
    <rPh sb="3" eb="6">
      <t>ネツキョウキュウ</t>
    </rPh>
    <phoneticPr fontId="2"/>
  </si>
  <si>
    <t>水道</t>
    <rPh sb="0" eb="2">
      <t>スイドウ</t>
    </rPh>
    <phoneticPr fontId="2"/>
  </si>
  <si>
    <t>廃棄物処理</t>
    <rPh sb="0" eb="3">
      <t>ハイキブツ</t>
    </rPh>
    <rPh sb="3" eb="5">
      <t>ショリ</t>
    </rPh>
    <phoneticPr fontId="2"/>
  </si>
  <si>
    <t>金融・保険</t>
    <rPh sb="0" eb="2">
      <t>キンユウ</t>
    </rPh>
    <rPh sb="3" eb="5">
      <t>ホケン</t>
    </rPh>
    <phoneticPr fontId="2"/>
  </si>
  <si>
    <t>不動産仲介及び賃貸</t>
    <rPh sb="0" eb="3">
      <t>フドウサン</t>
    </rPh>
    <rPh sb="3" eb="5">
      <t>チュウカイ</t>
    </rPh>
    <rPh sb="5" eb="6">
      <t>オヨ</t>
    </rPh>
    <rPh sb="7" eb="9">
      <t>チンタイ</t>
    </rPh>
    <phoneticPr fontId="2"/>
  </si>
  <si>
    <t>住宅賃貸料</t>
    <rPh sb="0" eb="2">
      <t>ジュウタク</t>
    </rPh>
    <rPh sb="2" eb="5">
      <t>チンタイリョウ</t>
    </rPh>
    <phoneticPr fontId="2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</si>
  <si>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2"/>
  </si>
  <si>
    <t>鉄道輸送</t>
    <rPh sb="0" eb="2">
      <t>テツドウ</t>
    </rPh>
    <rPh sb="2" eb="4">
      <t>ユソウ</t>
    </rPh>
    <phoneticPr fontId="2"/>
  </si>
  <si>
    <t>道路輸送</t>
    <rPh sb="0" eb="2">
      <t>ドウロ</t>
    </rPh>
    <rPh sb="2" eb="4">
      <t>ユソウ</t>
    </rPh>
    <phoneticPr fontId="2"/>
  </si>
  <si>
    <t>水運</t>
    <rPh sb="0" eb="2">
      <t>スイウン</t>
    </rPh>
    <phoneticPr fontId="2"/>
  </si>
  <si>
    <t>航空輸送</t>
    <rPh sb="0" eb="2">
      <t>コウクウ</t>
    </rPh>
    <rPh sb="2" eb="4">
      <t>ユソウ</t>
    </rPh>
    <phoneticPr fontId="2"/>
  </si>
  <si>
    <t>貨物利用運送</t>
    <rPh sb="0" eb="2">
      <t>カモツ</t>
    </rPh>
    <rPh sb="2" eb="4">
      <t>リヨウ</t>
    </rPh>
    <rPh sb="4" eb="6">
      <t>ウンソウ</t>
    </rPh>
    <phoneticPr fontId="2"/>
  </si>
  <si>
    <t>倉庫</t>
    <rPh sb="0" eb="2">
      <t>ソウコ</t>
    </rPh>
    <phoneticPr fontId="2"/>
  </si>
  <si>
    <t>運輸附帯サービス</t>
    <rPh sb="0" eb="2">
      <t>ウンユ</t>
    </rPh>
    <rPh sb="2" eb="4">
      <t>フタイ</t>
    </rPh>
    <phoneticPr fontId="2"/>
  </si>
  <si>
    <t>郵便・信書便</t>
    <rPh sb="0" eb="2">
      <t>ユウビン</t>
    </rPh>
    <rPh sb="3" eb="6">
      <t>シンショビン</t>
    </rPh>
    <phoneticPr fontId="2"/>
  </si>
  <si>
    <t>通信</t>
    <rPh sb="0" eb="2">
      <t>ツウシン</t>
    </rPh>
    <phoneticPr fontId="2"/>
  </si>
  <si>
    <t>放送</t>
    <rPh sb="0" eb="2">
      <t>ホウソウ</t>
    </rPh>
    <phoneticPr fontId="2"/>
  </si>
  <si>
    <t>情報サービス</t>
    <rPh sb="0" eb="2">
      <t>ジョウホウ</t>
    </rPh>
    <phoneticPr fontId="2"/>
  </si>
  <si>
    <t>インターネット付随サービス</t>
    <rPh sb="7" eb="9">
      <t>フズイ</t>
    </rPh>
    <phoneticPr fontId="2"/>
  </si>
  <si>
    <t>映像・音声・文字情報制作</t>
    <rPh sb="0" eb="2">
      <t>エイゾウ</t>
    </rPh>
    <rPh sb="3" eb="5">
      <t>オンセイ</t>
    </rPh>
    <rPh sb="6" eb="8">
      <t>モジ</t>
    </rPh>
    <rPh sb="8" eb="10">
      <t>ジョウホウ</t>
    </rPh>
    <rPh sb="10" eb="12">
      <t>セイサク</t>
    </rPh>
    <phoneticPr fontId="2"/>
  </si>
  <si>
    <t>教育</t>
    <rPh sb="0" eb="2">
      <t>キョウイク</t>
    </rPh>
    <phoneticPr fontId="2"/>
  </si>
  <si>
    <t>研究</t>
    <rPh sb="0" eb="2">
      <t>ケンキュウ</t>
    </rPh>
    <phoneticPr fontId="2"/>
  </si>
  <si>
    <t>医療</t>
    <rPh sb="0" eb="2">
      <t>イリョウ</t>
    </rPh>
    <phoneticPr fontId="2"/>
  </si>
  <si>
    <t>保健衛生</t>
    <rPh sb="0" eb="2">
      <t>ホケン</t>
    </rPh>
    <rPh sb="2" eb="4">
      <t>エイセイ</t>
    </rPh>
    <phoneticPr fontId="2"/>
  </si>
  <si>
    <t>社会保険・社会福祉</t>
    <rPh sb="0" eb="2">
      <t>シャカイ</t>
    </rPh>
    <rPh sb="2" eb="4">
      <t>ホケン</t>
    </rPh>
    <rPh sb="5" eb="7">
      <t>シャカイ</t>
    </rPh>
    <rPh sb="7" eb="9">
      <t>フクシ</t>
    </rPh>
    <phoneticPr fontId="2"/>
  </si>
  <si>
    <t>介護</t>
    <rPh sb="0" eb="2">
      <t>カイゴ</t>
    </rPh>
    <phoneticPr fontId="2"/>
  </si>
  <si>
    <t>他に分類されない会員制団体</t>
    <rPh sb="0" eb="1">
      <t>ホカ</t>
    </rPh>
    <rPh sb="2" eb="4">
      <t>ブンルイ</t>
    </rPh>
    <rPh sb="8" eb="11">
      <t>カイインセイ</t>
    </rPh>
    <rPh sb="11" eb="13">
      <t>ダンタイ</t>
    </rPh>
    <phoneticPr fontId="2"/>
  </si>
  <si>
    <t>物品賃貸サービス</t>
    <rPh sb="0" eb="2">
      <t>ブッピン</t>
    </rPh>
    <rPh sb="2" eb="4">
      <t>チンタイ</t>
    </rPh>
    <phoneticPr fontId="2"/>
  </si>
  <si>
    <t>広告</t>
    <rPh sb="0" eb="2">
      <t>コウコク</t>
    </rPh>
    <phoneticPr fontId="2"/>
  </si>
  <si>
    <t>自動車整備・機械修理</t>
    <rPh sb="0" eb="3">
      <t>ジドウシャ</t>
    </rPh>
    <rPh sb="3" eb="5">
      <t>セイビ</t>
    </rPh>
    <rPh sb="6" eb="8">
      <t>キカイ</t>
    </rPh>
    <rPh sb="8" eb="10">
      <t>シュウリ</t>
    </rPh>
    <phoneticPr fontId="2"/>
  </si>
  <si>
    <t>その他の対事業所サービス</t>
    <rPh sb="2" eb="3">
      <t>タ</t>
    </rPh>
    <rPh sb="4" eb="5">
      <t>タイ</t>
    </rPh>
    <rPh sb="5" eb="8">
      <t>ジギョウショ</t>
    </rPh>
    <phoneticPr fontId="2"/>
  </si>
  <si>
    <t>宿泊業</t>
    <rPh sb="0" eb="3">
      <t>シュクハクギョウ</t>
    </rPh>
    <phoneticPr fontId="2"/>
  </si>
  <si>
    <t>飲食サービス</t>
    <rPh sb="0" eb="2">
      <t>インショク</t>
    </rPh>
    <phoneticPr fontId="2"/>
  </si>
  <si>
    <t>洗濯・理容・美容・浴場業</t>
    <rPh sb="0" eb="2">
      <t>センタク</t>
    </rPh>
    <rPh sb="3" eb="5">
      <t>リヨウ</t>
    </rPh>
    <rPh sb="6" eb="8">
      <t>ビヨウ</t>
    </rPh>
    <rPh sb="9" eb="12">
      <t>ヨクジョウギョウ</t>
    </rPh>
    <phoneticPr fontId="2"/>
  </si>
  <si>
    <t>娯楽サービス</t>
    <rPh sb="0" eb="2">
      <t>ゴラク</t>
    </rPh>
    <phoneticPr fontId="2"/>
  </si>
  <si>
    <t>その他の対個人サービス</t>
    <rPh sb="2" eb="3">
      <t>タ</t>
    </rPh>
    <rPh sb="4" eb="5">
      <t>タイ</t>
    </rPh>
    <rPh sb="5" eb="7">
      <t>コジン</t>
    </rPh>
    <phoneticPr fontId="2"/>
  </si>
  <si>
    <t>事務用品</t>
    <rPh sb="0" eb="2">
      <t>ジム</t>
    </rPh>
    <rPh sb="2" eb="4">
      <t>ヨウヒン</t>
    </rPh>
    <phoneticPr fontId="2"/>
  </si>
  <si>
    <t>106</t>
  </si>
  <si>
    <t>内生部門計</t>
  </si>
  <si>
    <t>107</t>
  </si>
  <si>
    <t>家計外消費支出</t>
    <rPh sb="0" eb="7">
      <t>カケイガイショウヒシシュツ</t>
    </rPh>
    <phoneticPr fontId="1"/>
  </si>
  <si>
    <t>108</t>
  </si>
  <si>
    <t>109</t>
  </si>
  <si>
    <t>110</t>
  </si>
  <si>
    <t>111</t>
  </si>
  <si>
    <t>112</t>
  </si>
  <si>
    <t>113</t>
  </si>
  <si>
    <t>125</t>
  </si>
  <si>
    <t>126</t>
  </si>
  <si>
    <t>その他</t>
    <rPh sb="2" eb="3">
      <t>タ</t>
    </rPh>
    <phoneticPr fontId="3"/>
  </si>
  <si>
    <t>の鉱業</t>
    <rPh sb="1" eb="3">
      <t>コウギョウ</t>
    </rPh>
    <phoneticPr fontId="3"/>
  </si>
  <si>
    <t>石油製品</t>
    <rPh sb="0" eb="2">
      <t>セキユ</t>
    </rPh>
    <rPh sb="2" eb="4">
      <t>セイヒン</t>
    </rPh>
    <phoneticPr fontId="6"/>
  </si>
  <si>
    <t>通信・映像・</t>
  </si>
  <si>
    <t>音響機器</t>
  </si>
  <si>
    <t>他に</t>
    <rPh sb="0" eb="1">
      <t>ホカ</t>
    </rPh>
    <phoneticPr fontId="3"/>
  </si>
  <si>
    <t>分類されない</t>
    <rPh sb="0" eb="2">
      <t>ブンルイ</t>
    </rPh>
    <phoneticPr fontId="6"/>
  </si>
  <si>
    <t>会員制団体</t>
    <rPh sb="0" eb="3">
      <t>カイインセイ</t>
    </rPh>
    <rPh sb="3" eb="5">
      <t>ダンタイ</t>
    </rPh>
    <phoneticPr fontId="6"/>
  </si>
  <si>
    <t>105</t>
  </si>
  <si>
    <t>　・　波及効果の分析には北海道開発局「平成27年北海道産業連関表」（１０５部門表）</t>
    <rPh sb="3" eb="7">
      <t>ハキュウコウカ</t>
    </rPh>
    <rPh sb="8" eb="10">
      <t>ブンセキ</t>
    </rPh>
    <rPh sb="12" eb="15">
      <t>ホッカイドウ</t>
    </rPh>
    <rPh sb="15" eb="18">
      <t>カイハツキョク</t>
    </rPh>
    <rPh sb="19" eb="21">
      <t>ヘイセイ</t>
    </rPh>
    <rPh sb="23" eb="24">
      <t>ネン</t>
    </rPh>
    <rPh sb="24" eb="27">
      <t>ホッカイドウ</t>
    </rPh>
    <rPh sb="27" eb="29">
      <t>サンギョウ</t>
    </rPh>
    <rPh sb="29" eb="31">
      <t>レンカン</t>
    </rPh>
    <rPh sb="31" eb="32">
      <t>ヒョウ</t>
    </rPh>
    <rPh sb="37" eb="39">
      <t>ブモン</t>
    </rPh>
    <rPh sb="39" eb="40">
      <t>ヒョウ</t>
    </rPh>
    <phoneticPr fontId="2"/>
  </si>
  <si>
    <t>○　北海道開発局「平成27年北海道産業連関表」１０５部門表を用いて経済波及効果を分析。</t>
    <rPh sb="2" eb="5">
      <t>ホッカイドウ</t>
    </rPh>
    <rPh sb="5" eb="8">
      <t>カイハツキョク</t>
    </rPh>
    <rPh sb="9" eb="11">
      <t>ヘイセイ</t>
    </rPh>
    <rPh sb="13" eb="14">
      <t>ネン</t>
    </rPh>
    <rPh sb="14" eb="17">
      <t>ホッカイドウ</t>
    </rPh>
    <rPh sb="17" eb="19">
      <t>サンギョウ</t>
    </rPh>
    <rPh sb="19" eb="22">
      <t>レンカンヒョウ</t>
    </rPh>
    <rPh sb="26" eb="28">
      <t>ブモン</t>
    </rPh>
    <rPh sb="28" eb="29">
      <t>ヒョウ</t>
    </rPh>
    <rPh sb="30" eb="31">
      <t>モチ</t>
    </rPh>
    <rPh sb="33" eb="35">
      <t>ケイザイ</t>
    </rPh>
    <rPh sb="35" eb="39">
      <t>ハキュウコウカ</t>
    </rPh>
    <rPh sb="40" eb="42">
      <t>ブンセキ</t>
    </rPh>
    <phoneticPr fontId="3"/>
  </si>
  <si>
    <t>○　就業誘発係数及び雇用誘発係数は、平成27年北海道産業連関表の雇用表及び</t>
    <rPh sb="2" eb="4">
      <t>シュウギョウ</t>
    </rPh>
    <rPh sb="4" eb="6">
      <t>ユウハツ</t>
    </rPh>
    <rPh sb="6" eb="8">
      <t>ケイスウ</t>
    </rPh>
    <rPh sb="8" eb="9">
      <t>オヨ</t>
    </rPh>
    <rPh sb="12" eb="14">
      <t>ユウハツ</t>
    </rPh>
    <rPh sb="23" eb="26">
      <t>ホッカイドウ</t>
    </rPh>
    <rPh sb="26" eb="28">
      <t>サンギョウ</t>
    </rPh>
    <rPh sb="28" eb="31">
      <t>レンカンヒョウ</t>
    </rPh>
    <rPh sb="32" eb="34">
      <t>コヨウ</t>
    </rPh>
    <rPh sb="34" eb="35">
      <t>ヒョウ</t>
    </rPh>
    <rPh sb="35" eb="36">
      <t>オヨ</t>
    </rPh>
    <phoneticPr fontId="3"/>
  </si>
  <si>
    <t>　平成27年北海道産業連関表の生産額により算出。</t>
    <rPh sb="1" eb="3">
      <t>ヘイセイ</t>
    </rPh>
    <phoneticPr fontId="3"/>
  </si>
  <si>
    <t>　平均消費性向（総務省「家計調査」による。）を乗じて得た額をもとに平成27年産業連関表</t>
    <phoneticPr fontId="3"/>
  </si>
  <si>
    <t>Ｒ元平均</t>
    <rPh sb="1" eb="2">
      <t>ゲン</t>
    </rPh>
    <rPh sb="2" eb="4">
      <t>ヘイキン</t>
    </rPh>
    <phoneticPr fontId="3"/>
  </si>
  <si>
    <t>R元平均</t>
    <rPh sb="1" eb="2">
      <t>ゲン</t>
    </rPh>
    <rPh sb="2" eb="4">
      <t>ヘイキン</t>
    </rPh>
    <phoneticPr fontId="3"/>
  </si>
  <si>
    <t>出典：総務省「家計調査」</t>
    <rPh sb="0" eb="2">
      <t>シュッテン</t>
    </rPh>
    <rPh sb="3" eb="6">
      <t>ソウムショウ</t>
    </rPh>
    <rPh sb="7" eb="9">
      <t>カケイ</t>
    </rPh>
    <rPh sb="9" eb="11">
      <t>チョウサ</t>
    </rPh>
    <phoneticPr fontId="2"/>
  </si>
  <si>
    <t>H27従業者総数</t>
    <rPh sb="3" eb="6">
      <t>ジュウギョウシャ</t>
    </rPh>
    <rPh sb="6" eb="8">
      <t>ソウスウ</t>
    </rPh>
    <phoneticPr fontId="3"/>
  </si>
  <si>
    <t>H27道内生産額</t>
    <rPh sb="3" eb="5">
      <t>ドウナイ</t>
    </rPh>
    <rPh sb="5" eb="8">
      <t>セイサンガク</t>
    </rPh>
    <phoneticPr fontId="3"/>
  </si>
  <si>
    <t>食用耕種農業</t>
    <rPh sb="0" eb="2">
      <t>ショクヨウ</t>
    </rPh>
    <rPh sb="2" eb="4">
      <t>コウシュ</t>
    </rPh>
    <rPh sb="4" eb="6">
      <t>ノウギョウ</t>
    </rPh>
    <phoneticPr fontId="3"/>
  </si>
  <si>
    <t>非食用耕種農業</t>
    <rPh sb="0" eb="1">
      <t>ヒ</t>
    </rPh>
    <rPh sb="1" eb="3">
      <t>ショクヨウ</t>
    </rPh>
    <rPh sb="3" eb="5">
      <t>コウシュ</t>
    </rPh>
    <rPh sb="5" eb="7">
      <t>ノウギョウ</t>
    </rPh>
    <phoneticPr fontId="3"/>
  </si>
  <si>
    <t>畜産</t>
    <rPh sb="0" eb="2">
      <t>チクサン</t>
    </rPh>
    <phoneticPr fontId="3"/>
  </si>
  <si>
    <t>農業サービス</t>
    <rPh sb="0" eb="2">
      <t>ノウギョウ</t>
    </rPh>
    <phoneticPr fontId="3"/>
  </si>
  <si>
    <t>林業</t>
    <rPh sb="0" eb="2">
      <t>リンギョウ</t>
    </rPh>
    <phoneticPr fontId="3"/>
  </si>
  <si>
    <t>漁業</t>
    <rPh sb="0" eb="2">
      <t>ギョギョウ</t>
    </rPh>
    <phoneticPr fontId="3"/>
  </si>
  <si>
    <t>石炭・原油・天然ガス</t>
    <rPh sb="0" eb="2">
      <t>セキタン</t>
    </rPh>
    <phoneticPr fontId="3"/>
  </si>
  <si>
    <t>その他の鉱業</t>
    <rPh sb="2" eb="3">
      <t>タ</t>
    </rPh>
    <rPh sb="4" eb="6">
      <t>コウギョウ</t>
    </rPh>
    <phoneticPr fontId="3"/>
  </si>
  <si>
    <t>畜産食料品</t>
    <rPh sb="0" eb="2">
      <t>チクサン</t>
    </rPh>
    <rPh sb="2" eb="5">
      <t>ショクリョウヒン</t>
    </rPh>
    <phoneticPr fontId="3"/>
  </si>
  <si>
    <t>水産食料品</t>
    <rPh sb="0" eb="2">
      <t>スイサン</t>
    </rPh>
    <rPh sb="2" eb="5">
      <t>ショクリョウヒン</t>
    </rPh>
    <phoneticPr fontId="3"/>
  </si>
  <si>
    <t>精穀・製粉</t>
    <rPh sb="0" eb="2">
      <t>セイコク</t>
    </rPh>
    <phoneticPr fontId="3"/>
  </si>
  <si>
    <t>その他の食料品</t>
    <rPh sb="2" eb="3">
      <t>タ</t>
    </rPh>
    <rPh sb="4" eb="7">
      <t>ショクリョウヒン</t>
    </rPh>
    <phoneticPr fontId="3"/>
  </si>
  <si>
    <t>飲料</t>
    <rPh sb="0" eb="2">
      <t>インリョウ</t>
    </rPh>
    <phoneticPr fontId="3"/>
  </si>
  <si>
    <t>繊維工業製品</t>
    <rPh sb="0" eb="2">
      <t>センイ</t>
    </rPh>
    <rPh sb="2" eb="4">
      <t>コウギョウ</t>
    </rPh>
    <rPh sb="4" eb="6">
      <t>セイヒン</t>
    </rPh>
    <phoneticPr fontId="3"/>
  </si>
  <si>
    <t>衣服・その他の繊維既製品</t>
    <rPh sb="0" eb="2">
      <t>イフク</t>
    </rPh>
    <rPh sb="5" eb="6">
      <t>タ</t>
    </rPh>
    <rPh sb="7" eb="9">
      <t>センイ</t>
    </rPh>
    <rPh sb="9" eb="12">
      <t>キセイヒン</t>
    </rPh>
    <phoneticPr fontId="3"/>
  </si>
  <si>
    <t>木材・木製品</t>
    <rPh sb="0" eb="2">
      <t>モクザイ</t>
    </rPh>
    <rPh sb="3" eb="6">
      <t>モクセイヒン</t>
    </rPh>
    <phoneticPr fontId="3"/>
  </si>
  <si>
    <t>家具・装備品</t>
    <rPh sb="0" eb="2">
      <t>カグ</t>
    </rPh>
    <phoneticPr fontId="3"/>
  </si>
  <si>
    <t>パルプ・紙・板紙・加工紙</t>
    <rPh sb="4" eb="5">
      <t>カミ</t>
    </rPh>
    <rPh sb="6" eb="8">
      <t>イタガミ</t>
    </rPh>
    <rPh sb="9" eb="12">
      <t>カコウシ</t>
    </rPh>
    <phoneticPr fontId="3"/>
  </si>
  <si>
    <t>紙加工品</t>
    <rPh sb="0" eb="1">
      <t>カミ</t>
    </rPh>
    <rPh sb="1" eb="4">
      <t>カコウヒン</t>
    </rPh>
    <phoneticPr fontId="3"/>
  </si>
  <si>
    <t>印刷・製版・製本</t>
    <rPh sb="0" eb="2">
      <t>インサツ</t>
    </rPh>
    <phoneticPr fontId="3"/>
  </si>
  <si>
    <t>化学肥料</t>
    <rPh sb="0" eb="2">
      <t>カガク</t>
    </rPh>
    <rPh sb="2" eb="4">
      <t>ヒリョウ</t>
    </rPh>
    <phoneticPr fontId="3"/>
  </si>
  <si>
    <t>無機化学工業製品</t>
    <rPh sb="0" eb="2">
      <t>ムキ</t>
    </rPh>
    <rPh sb="2" eb="4">
      <t>カガク</t>
    </rPh>
    <rPh sb="4" eb="6">
      <t>コウギョウ</t>
    </rPh>
    <rPh sb="6" eb="8">
      <t>セイヒン</t>
    </rPh>
    <phoneticPr fontId="3"/>
  </si>
  <si>
    <t>有機化学工業製品・合成樹脂</t>
    <rPh sb="0" eb="2">
      <t>ユウキ</t>
    </rPh>
    <rPh sb="2" eb="4">
      <t>カガク</t>
    </rPh>
    <rPh sb="4" eb="6">
      <t>コウギョウ</t>
    </rPh>
    <rPh sb="6" eb="8">
      <t>セイヒン</t>
    </rPh>
    <rPh sb="9" eb="11">
      <t>ゴウセイ</t>
    </rPh>
    <rPh sb="11" eb="13">
      <t>ジュシ</t>
    </rPh>
    <phoneticPr fontId="3"/>
  </si>
  <si>
    <t>医薬品</t>
    <rPh sb="0" eb="3">
      <t>イヤクヒン</t>
    </rPh>
    <phoneticPr fontId="3"/>
  </si>
  <si>
    <t>化学最終製品（医薬品を除く。）</t>
    <rPh sb="0" eb="2">
      <t>カガク</t>
    </rPh>
    <rPh sb="2" eb="4">
      <t>サイシュウ</t>
    </rPh>
    <rPh sb="4" eb="6">
      <t>セイヒン</t>
    </rPh>
    <rPh sb="7" eb="10">
      <t>イヤクヒン</t>
    </rPh>
    <rPh sb="11" eb="12">
      <t>ノゾ</t>
    </rPh>
    <phoneticPr fontId="3"/>
  </si>
  <si>
    <t>石油製品</t>
    <rPh sb="0" eb="2">
      <t>セキユ</t>
    </rPh>
    <rPh sb="2" eb="4">
      <t>セイヒン</t>
    </rPh>
    <phoneticPr fontId="3"/>
  </si>
  <si>
    <t>石炭製品</t>
    <rPh sb="0" eb="2">
      <t>セキタン</t>
    </rPh>
    <rPh sb="2" eb="4">
      <t>セイヒン</t>
    </rPh>
    <phoneticPr fontId="3"/>
  </si>
  <si>
    <t>ゴム製品</t>
    <rPh sb="2" eb="4">
      <t>セイヒン</t>
    </rPh>
    <phoneticPr fontId="3"/>
  </si>
  <si>
    <t>なめし革・毛皮・同製品</t>
    <rPh sb="5" eb="7">
      <t>ケガワ</t>
    </rPh>
    <rPh sb="8" eb="11">
      <t>ドウセイヒン</t>
    </rPh>
    <phoneticPr fontId="3"/>
  </si>
  <si>
    <t>陶磁器</t>
    <rPh sb="0" eb="3">
      <t>トウジキ</t>
    </rPh>
    <phoneticPr fontId="3"/>
  </si>
  <si>
    <t>その他の窯業・土石製品</t>
    <rPh sb="2" eb="3">
      <t>タ</t>
    </rPh>
    <rPh sb="4" eb="6">
      <t>ヨウギョウ</t>
    </rPh>
    <phoneticPr fontId="3"/>
  </si>
  <si>
    <t>銑鉄・粗鋼</t>
    <rPh sb="0" eb="2">
      <t>センテツ</t>
    </rPh>
    <rPh sb="3" eb="5">
      <t>ソコウ</t>
    </rPh>
    <phoneticPr fontId="3"/>
  </si>
  <si>
    <t>鋼材</t>
    <rPh sb="0" eb="2">
      <t>コウザイ</t>
    </rPh>
    <phoneticPr fontId="3"/>
  </si>
  <si>
    <t>鋳鍛造品（鉄）</t>
    <rPh sb="0" eb="1">
      <t>チュウ</t>
    </rPh>
    <rPh sb="1" eb="2">
      <t>タン</t>
    </rPh>
    <rPh sb="2" eb="3">
      <t>ゾウ</t>
    </rPh>
    <rPh sb="3" eb="4">
      <t>ヒン</t>
    </rPh>
    <rPh sb="5" eb="6">
      <t>テツ</t>
    </rPh>
    <phoneticPr fontId="3"/>
  </si>
  <si>
    <t>その他の鉄鋼製品</t>
    <rPh sb="2" eb="3">
      <t>タ</t>
    </rPh>
    <rPh sb="4" eb="6">
      <t>テッコウ</t>
    </rPh>
    <rPh sb="6" eb="8">
      <t>セイヒン</t>
    </rPh>
    <phoneticPr fontId="3"/>
  </si>
  <si>
    <t>非鉄金属製錬・精製</t>
    <rPh sb="0" eb="2">
      <t>ヒテツ</t>
    </rPh>
    <rPh sb="2" eb="4">
      <t>キンゾク</t>
    </rPh>
    <rPh sb="4" eb="6">
      <t>セイレン</t>
    </rPh>
    <rPh sb="7" eb="9">
      <t>セイセイ</t>
    </rPh>
    <phoneticPr fontId="3"/>
  </si>
  <si>
    <t>非鉄金属加工製品</t>
    <rPh sb="0" eb="2">
      <t>ヒテツ</t>
    </rPh>
    <rPh sb="2" eb="4">
      <t>キンゾク</t>
    </rPh>
    <rPh sb="4" eb="6">
      <t>カコウ</t>
    </rPh>
    <rPh sb="6" eb="8">
      <t>セイヒン</t>
    </rPh>
    <phoneticPr fontId="3"/>
  </si>
  <si>
    <t>建設・建築用金属製品</t>
    <rPh sb="0" eb="2">
      <t>ケンセツ</t>
    </rPh>
    <rPh sb="3" eb="5">
      <t>ケンチク</t>
    </rPh>
    <rPh sb="5" eb="6">
      <t>ヨウ</t>
    </rPh>
    <rPh sb="6" eb="8">
      <t>キンゾク</t>
    </rPh>
    <rPh sb="8" eb="10">
      <t>セイヒン</t>
    </rPh>
    <phoneticPr fontId="3"/>
  </si>
  <si>
    <t>その他の金属製品</t>
    <rPh sb="2" eb="3">
      <t>タ</t>
    </rPh>
    <rPh sb="4" eb="6">
      <t>キンゾク</t>
    </rPh>
    <rPh sb="6" eb="8">
      <t>セイヒン</t>
    </rPh>
    <phoneticPr fontId="3"/>
  </si>
  <si>
    <t>はん用機械</t>
    <rPh sb="2" eb="5">
      <t>ヨウキカイ</t>
    </rPh>
    <phoneticPr fontId="3"/>
  </si>
  <si>
    <t>生産用機械</t>
    <rPh sb="0" eb="2">
      <t>セイサン</t>
    </rPh>
    <rPh sb="2" eb="3">
      <t>ヨウ</t>
    </rPh>
    <rPh sb="3" eb="5">
      <t>キカイ</t>
    </rPh>
    <phoneticPr fontId="3"/>
  </si>
  <si>
    <t>業務用機械</t>
    <rPh sb="0" eb="3">
      <t>ギョウムヨウ</t>
    </rPh>
    <rPh sb="3" eb="5">
      <t>キカイ</t>
    </rPh>
    <phoneticPr fontId="3"/>
  </si>
  <si>
    <t>電子デバイス</t>
    <rPh sb="0" eb="2">
      <t>デンシ</t>
    </rPh>
    <phoneticPr fontId="3"/>
  </si>
  <si>
    <t>その他の電子部品</t>
    <rPh sb="2" eb="3">
      <t>タ</t>
    </rPh>
    <rPh sb="4" eb="6">
      <t>デンシ</t>
    </rPh>
    <rPh sb="6" eb="8">
      <t>ブヒン</t>
    </rPh>
    <phoneticPr fontId="3"/>
  </si>
  <si>
    <t>産業用電気機器</t>
    <rPh sb="0" eb="3">
      <t>サンギョウヨウ</t>
    </rPh>
    <rPh sb="3" eb="5">
      <t>デンキ</t>
    </rPh>
    <rPh sb="5" eb="7">
      <t>キキ</t>
    </rPh>
    <rPh sb="6" eb="7">
      <t>デンキ</t>
    </rPh>
    <phoneticPr fontId="3"/>
  </si>
  <si>
    <t>民生用電気機器</t>
    <rPh sb="0" eb="3">
      <t>ミンセイヨウ</t>
    </rPh>
    <rPh sb="3" eb="5">
      <t>デンキ</t>
    </rPh>
    <rPh sb="5" eb="7">
      <t>キキ</t>
    </rPh>
    <phoneticPr fontId="3"/>
  </si>
  <si>
    <t>電子応用装置・電気計測器</t>
    <rPh sb="0" eb="2">
      <t>デンシ</t>
    </rPh>
    <rPh sb="2" eb="4">
      <t>オウヨウ</t>
    </rPh>
    <rPh sb="4" eb="6">
      <t>ソウチ</t>
    </rPh>
    <rPh sb="7" eb="9">
      <t>デンキ</t>
    </rPh>
    <rPh sb="9" eb="12">
      <t>ケイソクキ</t>
    </rPh>
    <phoneticPr fontId="3"/>
  </si>
  <si>
    <t>その他の電気機械</t>
    <rPh sb="2" eb="3">
      <t>タ</t>
    </rPh>
    <rPh sb="4" eb="6">
      <t>デンキ</t>
    </rPh>
    <rPh sb="6" eb="8">
      <t>キカイ</t>
    </rPh>
    <phoneticPr fontId="3"/>
  </si>
  <si>
    <t>通信・映像・音響機器</t>
    <rPh sb="0" eb="2">
      <t>ツウシン</t>
    </rPh>
    <rPh sb="3" eb="5">
      <t>エイゾウ</t>
    </rPh>
    <rPh sb="6" eb="8">
      <t>オンキョウ</t>
    </rPh>
    <rPh sb="8" eb="10">
      <t>キキ</t>
    </rPh>
    <phoneticPr fontId="3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</si>
  <si>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3"/>
  </si>
  <si>
    <t>自動車</t>
    <rPh sb="0" eb="3">
      <t>ジドウシャ</t>
    </rPh>
    <phoneticPr fontId="3"/>
  </si>
  <si>
    <t>自動車部品・同附属品</t>
    <rPh sb="0" eb="3">
      <t>ジドウシャ</t>
    </rPh>
    <rPh sb="3" eb="5">
      <t>ブヒン</t>
    </rPh>
    <rPh sb="6" eb="7">
      <t>ドウ</t>
    </rPh>
    <rPh sb="7" eb="10">
      <t>フゾクヒン</t>
    </rPh>
    <phoneticPr fontId="3"/>
  </si>
  <si>
    <t>船舶・同修理</t>
    <rPh sb="0" eb="2">
      <t>センパク</t>
    </rPh>
    <rPh sb="3" eb="4">
      <t>ドウ</t>
    </rPh>
    <rPh sb="4" eb="6">
      <t>シュウリ</t>
    </rPh>
    <phoneticPr fontId="3"/>
  </si>
  <si>
    <t>その他の輸送機械・同修理</t>
    <rPh sb="2" eb="3">
      <t>タ</t>
    </rPh>
    <rPh sb="4" eb="6">
      <t>ユソウ</t>
    </rPh>
    <rPh sb="6" eb="8">
      <t>キカイ</t>
    </rPh>
    <rPh sb="9" eb="10">
      <t>ドウ</t>
    </rPh>
    <rPh sb="10" eb="12">
      <t>シュウリ</t>
    </rPh>
    <phoneticPr fontId="3"/>
  </si>
  <si>
    <t>その他の製造工業製品</t>
    <rPh sb="2" eb="3">
      <t>タ</t>
    </rPh>
    <rPh sb="4" eb="6">
      <t>セイゾウ</t>
    </rPh>
    <rPh sb="6" eb="8">
      <t>コウギョウ</t>
    </rPh>
    <rPh sb="8" eb="10">
      <t>セイヒン</t>
    </rPh>
    <phoneticPr fontId="3"/>
  </si>
  <si>
    <t>再生資源回収・加工処理</t>
    <rPh sb="0" eb="2">
      <t>サイセイ</t>
    </rPh>
    <rPh sb="2" eb="4">
      <t>シゲン</t>
    </rPh>
    <rPh sb="4" eb="6">
      <t>カイシュウ</t>
    </rPh>
    <rPh sb="7" eb="9">
      <t>カコウ</t>
    </rPh>
    <rPh sb="9" eb="11">
      <t>ショリ</t>
    </rPh>
    <phoneticPr fontId="3"/>
  </si>
  <si>
    <t>建築</t>
    <rPh sb="0" eb="2">
      <t>ケンチク</t>
    </rPh>
    <phoneticPr fontId="3"/>
  </si>
  <si>
    <t>建設補修</t>
    <rPh sb="0" eb="2">
      <t>ケンセツ</t>
    </rPh>
    <rPh sb="2" eb="4">
      <t>ホシュウ</t>
    </rPh>
    <phoneticPr fontId="3"/>
  </si>
  <si>
    <t>公共事業</t>
    <rPh sb="0" eb="2">
      <t>コウキョウ</t>
    </rPh>
    <rPh sb="2" eb="4">
      <t>ジギョウ</t>
    </rPh>
    <phoneticPr fontId="3"/>
  </si>
  <si>
    <t>その他の土木建設</t>
    <rPh sb="2" eb="3">
      <t>タ</t>
    </rPh>
    <rPh sb="4" eb="6">
      <t>ドボク</t>
    </rPh>
    <rPh sb="6" eb="8">
      <t>ケンセツ</t>
    </rPh>
    <phoneticPr fontId="3"/>
  </si>
  <si>
    <t>電力</t>
    <rPh sb="0" eb="2">
      <t>デンリョク</t>
    </rPh>
    <phoneticPr fontId="3"/>
  </si>
  <si>
    <t>ガス・熱供給</t>
    <rPh sb="3" eb="6">
      <t>ネツキョウキュウ</t>
    </rPh>
    <phoneticPr fontId="3"/>
  </si>
  <si>
    <t>水道</t>
    <rPh sb="0" eb="2">
      <t>スイドウ</t>
    </rPh>
    <phoneticPr fontId="3"/>
  </si>
  <si>
    <t>廃棄物処理</t>
    <rPh sb="0" eb="3">
      <t>ハイキブツ</t>
    </rPh>
    <rPh sb="3" eb="5">
      <t>ショリ</t>
    </rPh>
    <phoneticPr fontId="3"/>
  </si>
  <si>
    <t>商業</t>
    <rPh sb="0" eb="2">
      <t>ショウギョウ</t>
    </rPh>
    <phoneticPr fontId="3"/>
  </si>
  <si>
    <t>金融・保険</t>
    <rPh sb="0" eb="2">
      <t>キンユウ</t>
    </rPh>
    <rPh sb="3" eb="5">
      <t>ホケン</t>
    </rPh>
    <phoneticPr fontId="3"/>
  </si>
  <si>
    <t>不動産仲介及び賃貸</t>
    <rPh sb="0" eb="3">
      <t>フドウサン</t>
    </rPh>
    <rPh sb="3" eb="5">
      <t>チュウカイ</t>
    </rPh>
    <rPh sb="5" eb="6">
      <t>オヨ</t>
    </rPh>
    <rPh sb="7" eb="9">
      <t>チンタイ</t>
    </rPh>
    <phoneticPr fontId="3"/>
  </si>
  <si>
    <t>住宅賃貸料</t>
    <rPh sb="0" eb="2">
      <t>ジュウタク</t>
    </rPh>
    <rPh sb="2" eb="5">
      <t>チンタイリョウ</t>
    </rPh>
    <phoneticPr fontId="3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</si>
  <si>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3"/>
  </si>
  <si>
    <t>鉄道輸送</t>
    <rPh sb="0" eb="2">
      <t>テツドウ</t>
    </rPh>
    <rPh sb="2" eb="4">
      <t>ユソウ</t>
    </rPh>
    <phoneticPr fontId="3"/>
  </si>
  <si>
    <t>道路輸送</t>
    <rPh sb="0" eb="2">
      <t>ドウロ</t>
    </rPh>
    <rPh sb="2" eb="4">
      <t>ユソウ</t>
    </rPh>
    <phoneticPr fontId="3"/>
  </si>
  <si>
    <t>水運</t>
    <rPh sb="0" eb="2">
      <t>スイウン</t>
    </rPh>
    <phoneticPr fontId="3"/>
  </si>
  <si>
    <t>航空輸送</t>
    <rPh sb="0" eb="2">
      <t>コウクウ</t>
    </rPh>
    <rPh sb="2" eb="4">
      <t>ユソウ</t>
    </rPh>
    <phoneticPr fontId="3"/>
  </si>
  <si>
    <t>貨物利用運送</t>
    <rPh sb="0" eb="2">
      <t>カモツ</t>
    </rPh>
    <rPh sb="2" eb="4">
      <t>リヨウ</t>
    </rPh>
    <rPh sb="4" eb="6">
      <t>ウンソウ</t>
    </rPh>
    <phoneticPr fontId="3"/>
  </si>
  <si>
    <t>倉庫</t>
    <rPh sb="0" eb="2">
      <t>ソウコ</t>
    </rPh>
    <phoneticPr fontId="3"/>
  </si>
  <si>
    <t>運輸附帯サービス</t>
    <rPh sb="0" eb="2">
      <t>ウンユ</t>
    </rPh>
    <rPh sb="2" eb="4">
      <t>フタイ</t>
    </rPh>
    <phoneticPr fontId="3"/>
  </si>
  <si>
    <t>郵便・信書便</t>
    <rPh sb="0" eb="2">
      <t>ユウビン</t>
    </rPh>
    <rPh sb="3" eb="6">
      <t>シンショビン</t>
    </rPh>
    <phoneticPr fontId="3"/>
  </si>
  <si>
    <t>通信</t>
    <rPh sb="0" eb="2">
      <t>ツウシン</t>
    </rPh>
    <phoneticPr fontId="3"/>
  </si>
  <si>
    <t>放送</t>
    <rPh sb="0" eb="2">
      <t>ホウソウ</t>
    </rPh>
    <phoneticPr fontId="3"/>
  </si>
  <si>
    <t>情報サービス</t>
    <rPh sb="0" eb="2">
      <t>ジョウホウ</t>
    </rPh>
    <phoneticPr fontId="3"/>
  </si>
  <si>
    <t>インターネット付随サービス</t>
    <rPh sb="7" eb="9">
      <t>フズイ</t>
    </rPh>
    <phoneticPr fontId="3"/>
  </si>
  <si>
    <t>映像・音声・文字情報制作</t>
    <rPh sb="0" eb="2">
      <t>エイゾウ</t>
    </rPh>
    <rPh sb="3" eb="5">
      <t>オンセイ</t>
    </rPh>
    <rPh sb="6" eb="8">
      <t>モジ</t>
    </rPh>
    <rPh sb="8" eb="10">
      <t>ジョウホウ</t>
    </rPh>
    <rPh sb="10" eb="12">
      <t>セイサク</t>
    </rPh>
    <phoneticPr fontId="3"/>
  </si>
  <si>
    <t>公務</t>
    <rPh sb="0" eb="2">
      <t>コウム</t>
    </rPh>
    <phoneticPr fontId="3"/>
  </si>
  <si>
    <t>教育</t>
    <rPh sb="0" eb="2">
      <t>キョウイク</t>
    </rPh>
    <phoneticPr fontId="3"/>
  </si>
  <si>
    <t>研究</t>
    <rPh sb="0" eb="2">
      <t>ケンキュウ</t>
    </rPh>
    <phoneticPr fontId="3"/>
  </si>
  <si>
    <t>医療</t>
    <rPh sb="0" eb="2">
      <t>イリョウ</t>
    </rPh>
    <phoneticPr fontId="3"/>
  </si>
  <si>
    <t>保健衛生</t>
    <rPh sb="0" eb="2">
      <t>ホケン</t>
    </rPh>
    <rPh sb="2" eb="4">
      <t>エイセイ</t>
    </rPh>
    <phoneticPr fontId="3"/>
  </si>
  <si>
    <t>社会保険・社会福祉</t>
    <rPh sb="0" eb="2">
      <t>シャカイ</t>
    </rPh>
    <rPh sb="2" eb="4">
      <t>ホケン</t>
    </rPh>
    <rPh sb="5" eb="7">
      <t>シャカイ</t>
    </rPh>
    <rPh sb="7" eb="9">
      <t>フクシ</t>
    </rPh>
    <phoneticPr fontId="3"/>
  </si>
  <si>
    <t>介護</t>
    <rPh sb="0" eb="2">
      <t>カイゴ</t>
    </rPh>
    <phoneticPr fontId="3"/>
  </si>
  <si>
    <t>他に分類されない会員制団体</t>
    <rPh sb="0" eb="1">
      <t>ホカ</t>
    </rPh>
    <rPh sb="2" eb="4">
      <t>ブンルイ</t>
    </rPh>
    <rPh sb="8" eb="11">
      <t>カイインセイ</t>
    </rPh>
    <rPh sb="11" eb="13">
      <t>ダンタイ</t>
    </rPh>
    <phoneticPr fontId="3"/>
  </si>
  <si>
    <t>物品賃貸サービス</t>
    <rPh sb="0" eb="2">
      <t>ブッピン</t>
    </rPh>
    <rPh sb="2" eb="4">
      <t>チンタイ</t>
    </rPh>
    <phoneticPr fontId="3"/>
  </si>
  <si>
    <t>広告</t>
    <rPh sb="0" eb="2">
      <t>コウコク</t>
    </rPh>
    <phoneticPr fontId="3"/>
  </si>
  <si>
    <t>自動車整備・機械修理</t>
    <rPh sb="0" eb="3">
      <t>ジドウシャ</t>
    </rPh>
    <rPh sb="3" eb="5">
      <t>セイビ</t>
    </rPh>
    <rPh sb="6" eb="8">
      <t>キカイ</t>
    </rPh>
    <rPh sb="8" eb="10">
      <t>シュウリ</t>
    </rPh>
    <phoneticPr fontId="3"/>
  </si>
  <si>
    <t>その他の対事業所サービス</t>
    <rPh sb="2" eb="3">
      <t>タ</t>
    </rPh>
    <rPh sb="4" eb="5">
      <t>タイ</t>
    </rPh>
    <rPh sb="5" eb="8">
      <t>ジギョウショ</t>
    </rPh>
    <phoneticPr fontId="3"/>
  </si>
  <si>
    <t>宿泊業</t>
    <rPh sb="0" eb="3">
      <t>シュクハクギョウ</t>
    </rPh>
    <phoneticPr fontId="3"/>
  </si>
  <si>
    <t>飲食サービス</t>
    <rPh sb="0" eb="2">
      <t>インショク</t>
    </rPh>
    <phoneticPr fontId="3"/>
  </si>
  <si>
    <t>洗濯・理容・美容・浴場業</t>
    <rPh sb="0" eb="2">
      <t>センタク</t>
    </rPh>
    <rPh sb="3" eb="5">
      <t>リヨウ</t>
    </rPh>
    <rPh sb="6" eb="8">
      <t>ビヨウ</t>
    </rPh>
    <rPh sb="9" eb="12">
      <t>ヨクジョウギョウ</t>
    </rPh>
    <phoneticPr fontId="3"/>
  </si>
  <si>
    <t>娯楽サービス</t>
    <rPh sb="0" eb="2">
      <t>ゴラク</t>
    </rPh>
    <phoneticPr fontId="3"/>
  </si>
  <si>
    <t>その他の対個人サービス</t>
    <rPh sb="2" eb="3">
      <t>タ</t>
    </rPh>
    <rPh sb="4" eb="5">
      <t>タイ</t>
    </rPh>
    <rPh sb="5" eb="7">
      <t>コジン</t>
    </rPh>
    <phoneticPr fontId="3"/>
  </si>
  <si>
    <t>事務用品</t>
    <rPh sb="0" eb="2">
      <t>ジム</t>
    </rPh>
    <rPh sb="2" eb="4">
      <t>ヨウヒン</t>
    </rPh>
    <phoneticPr fontId="3"/>
  </si>
  <si>
    <t>H27雇用者総数</t>
    <rPh sb="3" eb="5">
      <t>コヨウ</t>
    </rPh>
    <rPh sb="5" eb="6">
      <t>シャ</t>
    </rPh>
    <rPh sb="6" eb="8">
      <t>ソウスウ</t>
    </rPh>
    <phoneticPr fontId="3"/>
  </si>
  <si>
    <t>建　設</t>
    <rPh sb="0" eb="1">
      <t>タツル</t>
    </rPh>
    <rPh sb="2" eb="3">
      <t>セツ</t>
    </rPh>
    <phoneticPr fontId="2"/>
  </si>
  <si>
    <t>建設</t>
    <rPh sb="0" eb="1">
      <t>タツル</t>
    </rPh>
    <rPh sb="1" eb="2">
      <t>セツ</t>
    </rPh>
    <phoneticPr fontId="2"/>
  </si>
  <si>
    <t>電力・ガス・水道</t>
    <rPh sb="0" eb="2">
      <t>デンリョク</t>
    </rPh>
    <rPh sb="6" eb="8">
      <t>スイドウ</t>
    </rPh>
    <phoneticPr fontId="2"/>
  </si>
  <si>
    <t>公</t>
    <rPh sb="0" eb="1">
      <t>コウ</t>
    </rPh>
    <phoneticPr fontId="3"/>
  </si>
  <si>
    <t>Ｒ２平均</t>
    <rPh sb="2" eb="4">
      <t>ヘイキン</t>
    </rPh>
    <phoneticPr fontId="4"/>
  </si>
  <si>
    <t>Ｒ３平均</t>
    <rPh sb="2" eb="4">
      <t>ヘイキン</t>
    </rPh>
    <phoneticPr fontId="2"/>
  </si>
  <si>
    <t>Ｒ４平均</t>
    <rPh sb="2" eb="4">
      <t>ヘイキン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</si>
</sst>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#,##0.000000_ ;[Red]\-#,##0.000000\ "/>
    <numFmt numFmtId="177" formatCode="#,##0_ ;[Red]\-#,##0\ "/>
    <numFmt numFmtId="178" formatCode="#,##0.0000;[Red]\-#,##0.0000"/>
    <numFmt numFmtId="179" formatCode="#,##0.000;[Red]\-#,##0.000"/>
    <numFmt numFmtId="180" formatCode="#,##0.0000"/>
    <numFmt numFmtId="181" formatCode="#,##0_);[Red]\(#,##0\)"/>
    <numFmt numFmtId="182" formatCode="0.0%"/>
    <numFmt numFmtId="183" formatCode="0_ "/>
  </numFmts>
  <fonts count="3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8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6"/>
      <color rgb="FF3333FF"/>
      <name val="メイリオ"/>
      <family val="3"/>
      <charset val="128"/>
    </font>
    <font>
      <sz val="11"/>
      <color theme="1"/>
      <name val="メイリオ"/>
      <family val="3"/>
      <charset val="128"/>
    </font>
    <font>
      <b/>
      <sz val="11"/>
      <color rgb="FF3333FF"/>
      <name val="メイリオ"/>
      <family val="3"/>
      <charset val="128"/>
    </font>
    <font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b/>
      <sz val="10"/>
      <color rgb="FFFF0000"/>
      <name val="HG丸ｺﾞｼｯｸM-PRO"/>
      <family val="3"/>
      <charset val="128"/>
    </font>
    <font>
      <sz val="10"/>
      <color theme="0"/>
      <name val="HG丸ｺﾞｼｯｸM-PRO"/>
      <family val="3"/>
      <charset val="128"/>
    </font>
    <font>
      <b/>
      <sz val="10"/>
      <color rgb="FF3333FF"/>
      <name val="HG丸ｺﾞｼｯｸM-PRO"/>
      <family val="3"/>
      <charset val="128"/>
    </font>
    <font>
      <b/>
      <sz val="10"/>
      <color rgb="FFFFFF00"/>
      <name val="HG丸ｺﾞｼｯｸM-PRO"/>
      <family val="3"/>
      <charset val="128"/>
    </font>
    <font>
      <sz val="20"/>
      <color rgb="FF3333FF"/>
      <name val="HG丸ｺﾞｼｯｸM-PRO"/>
      <family val="3"/>
      <charset val="128"/>
    </font>
    <font>
      <b/>
      <sz val="11"/>
      <color rgb="FF3333FF"/>
      <name val="HG丸ｺﾞｼｯｸM-PRO"/>
      <family val="3"/>
      <charset val="128"/>
    </font>
    <font>
      <vertAlign val="superscript"/>
      <sz val="16"/>
      <color theme="1"/>
      <name val="HG丸ｺﾞｼｯｸM-PRO"/>
      <family val="3"/>
      <charset val="128"/>
    </font>
    <font>
      <sz val="11"/>
      <color rgb="FF3333FF"/>
      <name val="HG丸ｺﾞｼｯｸM-PRO"/>
      <family val="3"/>
      <charset val="128"/>
    </font>
    <font>
      <sz val="20"/>
      <color rgb="FF3333FF"/>
      <name val="メイリオ"/>
      <family val="3"/>
      <charset val="128"/>
    </font>
    <font>
      <sz val="11"/>
      <color theme="5" tint="-0.249977111117893"/>
      <name val="メイリオ"/>
      <family val="3"/>
      <charset val="128"/>
    </font>
    <font>
      <sz val="11"/>
      <color theme="4"/>
      <name val="メイリオ"/>
      <family val="3"/>
      <charset val="128"/>
    </font>
    <font>
      <b/>
      <sz val="14"/>
      <color theme="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u/>
      <sz val="14"/>
      <color theme="9" tint="-0.249977111117893"/>
      <name val="メイリオ"/>
      <family val="3"/>
      <charset val="128"/>
    </font>
    <font>
      <sz val="7"/>
      <name val="ＭＳ Ｐ明朝"/>
      <family val="1"/>
      <charset val="128"/>
    </font>
    <font>
      <sz val="6"/>
      <name val="ＭＳ Ｐ明朝"/>
      <family val="1"/>
      <charset val="128"/>
    </font>
    <font>
      <sz val="11"/>
      <color theme="9" tint="-0.499984740745262"/>
      <name val="ＭＳ Ｐゴシック"/>
      <family val="3"/>
      <charset val="128"/>
    </font>
    <font>
      <vertAlign val="superscript"/>
      <sz val="11"/>
      <color theme="9" tint="-0.499984740745262"/>
      <name val="ＭＳ Ｐゴシック"/>
      <family val="3"/>
      <charset val="128"/>
    </font>
    <font>
      <sz val="11"/>
      <name val="HG丸ｺﾞｼｯｸM-PRO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name val="HG丸ｺﾞｼｯｸM-PRO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</fills>
  <borders count="17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0"/>
      </top>
      <bottom style="thin">
        <color theme="7" tint="-0.24994659260841701"/>
      </bottom>
      <diagonal/>
    </border>
    <border>
      <left style="thick">
        <color theme="0"/>
      </left>
      <right style="thin">
        <color theme="7" tint="-0.24994659260841701"/>
      </right>
      <top style="thin">
        <color theme="0"/>
      </top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0"/>
      </bottom>
      <diagonal/>
    </border>
    <border>
      <left style="thick">
        <color theme="0"/>
      </left>
      <right style="thin">
        <color theme="7" tint="-0.24994659260841701"/>
      </right>
      <top style="thin">
        <color theme="7" tint="-0.24994659260841701"/>
      </top>
      <bottom style="thin">
        <color theme="0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7" tint="-0.24994659260841701"/>
      </right>
      <top style="thin">
        <color theme="0"/>
      </top>
      <bottom style="thin">
        <color theme="0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7" tint="-0.24994659260841701"/>
      </left>
      <right style="thick">
        <color theme="0"/>
      </right>
      <top style="thick">
        <color theme="7" tint="-0.24994659260841701"/>
      </top>
      <bottom/>
      <diagonal/>
    </border>
    <border>
      <left style="thin">
        <color theme="7" tint="-0.24994659260841701"/>
      </left>
      <right style="thick">
        <color theme="7" tint="-0.24994659260841701"/>
      </right>
      <top style="thick">
        <color theme="7" tint="-0.24994659260841701"/>
      </top>
      <bottom/>
      <diagonal/>
    </border>
    <border>
      <left style="thick">
        <color theme="7" tint="-0.24994659260841701"/>
      </left>
      <right style="thick">
        <color theme="0"/>
      </right>
      <top/>
      <bottom/>
      <diagonal/>
    </border>
    <border>
      <left style="thin">
        <color theme="7" tint="-0.24994659260841701"/>
      </left>
      <right style="thick">
        <color theme="7" tint="-0.24994659260841701"/>
      </right>
      <top/>
      <bottom/>
      <diagonal/>
    </border>
    <border>
      <left style="thin">
        <color theme="7" tint="-0.24994659260841701"/>
      </left>
      <right style="thick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ck">
        <color theme="7" tint="-0.24994659260841701"/>
      </right>
      <top style="thin">
        <color theme="7" tint="-0.24994659260841701"/>
      </top>
      <bottom/>
      <diagonal/>
    </border>
    <border>
      <left style="thick">
        <color theme="7" tint="-0.24994659260841701"/>
      </left>
      <right style="thin">
        <color theme="7" tint="-0.24994659260841701"/>
      </right>
      <top style="thick">
        <color theme="7" tint="-0.24994659260841701"/>
      </top>
      <bottom/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7" tint="-0.24994659260841701"/>
      </top>
      <bottom/>
      <diagonal/>
    </border>
    <border>
      <left style="thick">
        <color theme="7" tint="-0.24994659260841701"/>
      </left>
      <right style="thin">
        <color theme="7" tint="-0.24994659260841701"/>
      </right>
      <top/>
      <bottom/>
      <diagonal/>
    </border>
    <border>
      <left style="thick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ck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  <border>
      <left style="thick">
        <color theme="0"/>
      </left>
      <right style="thick">
        <color theme="0"/>
      </right>
      <top style="thick">
        <color theme="7" tint="-0.24994659260841701"/>
      </top>
      <bottom/>
      <diagonal/>
    </border>
    <border>
      <left style="thick">
        <color theme="0"/>
      </left>
      <right style="thick">
        <color theme="7" tint="-0.24994659260841701"/>
      </right>
      <top style="thick">
        <color theme="7" tint="-0.24994659260841701"/>
      </top>
      <bottom/>
      <diagonal/>
    </border>
    <border>
      <left style="thick">
        <color theme="0"/>
      </left>
      <right style="thick">
        <color theme="7" tint="-0.24994659260841701"/>
      </right>
      <top style="thick">
        <color theme="0"/>
      </top>
      <bottom/>
      <diagonal/>
    </border>
    <border>
      <left style="thick">
        <color theme="0"/>
      </left>
      <right style="thick">
        <color theme="7" tint="-0.24994659260841701"/>
      </right>
      <top/>
      <bottom/>
      <diagonal/>
    </border>
    <border>
      <left style="thick">
        <color theme="7" tint="-0.24994659260841701"/>
      </left>
      <right style="thin">
        <color theme="7" tint="-0.24994659260841701"/>
      </right>
      <top style="thick">
        <color theme="7" tint="-0.24994659260841701"/>
      </top>
      <bottom style="thick">
        <color theme="7" tint="-0.24994659260841701"/>
      </bottom>
      <diagonal/>
    </border>
    <border>
      <left style="thin">
        <color theme="7" tint="-0.24994659260841701"/>
      </left>
      <right style="thick">
        <color theme="7" tint="-0.24994659260841701"/>
      </right>
      <top style="thick">
        <color theme="7" tint="-0.24994659260841701"/>
      </top>
      <bottom style="thick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7" tint="-0.24994659260841701"/>
      </top>
      <bottom style="thick">
        <color theme="7" tint="-0.24994659260841701"/>
      </bottom>
      <diagonal/>
    </border>
    <border>
      <left style="thick">
        <color theme="7" tint="-0.24994659260841701"/>
      </left>
      <right/>
      <top style="thick">
        <color theme="7" tint="-0.24994659260841701"/>
      </top>
      <bottom/>
      <diagonal/>
    </border>
    <border>
      <left style="thick">
        <color theme="7" tint="-0.24994659260841701"/>
      </left>
      <right/>
      <top/>
      <bottom/>
      <diagonal/>
    </border>
    <border>
      <left style="thick">
        <color theme="7" tint="-0.24994659260841701"/>
      </left>
      <right/>
      <top/>
      <bottom style="thick">
        <color theme="7" tint="-0.24994659260841701"/>
      </bottom>
      <diagonal/>
    </border>
    <border>
      <left style="thin">
        <color theme="7" tint="-0.24994659260841701"/>
      </left>
      <right style="thick">
        <color theme="7" tint="-0.24994659260841701"/>
      </right>
      <top/>
      <bottom style="thick">
        <color theme="7" tint="-0.24994659260841701"/>
      </bottom>
      <diagonal/>
    </border>
    <border>
      <left style="thick">
        <color theme="0"/>
      </left>
      <right style="thick">
        <color theme="0"/>
      </right>
      <top/>
      <bottom style="thick">
        <color theme="7" tint="-0.24994659260841701"/>
      </bottom>
      <diagonal/>
    </border>
    <border>
      <left style="thick">
        <color theme="0"/>
      </left>
      <right style="thick">
        <color theme="7" tint="-0.24994659260841701"/>
      </right>
      <top/>
      <bottom style="thick">
        <color theme="7" tint="-0.24994659260841701"/>
      </bottom>
      <diagonal/>
    </border>
    <border>
      <left style="thick">
        <color theme="7" tint="-0.24994659260841701"/>
      </left>
      <right style="thick">
        <color rgb="FFFFFFFF"/>
      </right>
      <top style="thick">
        <color theme="7" tint="-0.24994659260841701"/>
      </top>
      <bottom style="thin">
        <color theme="0"/>
      </bottom>
      <diagonal/>
    </border>
    <border>
      <left style="thick">
        <color rgb="FFFFFFFF"/>
      </left>
      <right style="thin">
        <color theme="7" tint="-0.24994659260841701"/>
      </right>
      <top style="thick">
        <color theme="7" tint="-0.24994659260841701"/>
      </top>
      <bottom style="thin">
        <color theme="0"/>
      </bottom>
      <diagonal/>
    </border>
    <border>
      <left style="thick">
        <color theme="7" tint="-0.24994659260841701"/>
      </left>
      <right style="thick">
        <color rgb="FFFFFFFF"/>
      </right>
      <top style="thin">
        <color theme="0"/>
      </top>
      <bottom style="thin">
        <color theme="0"/>
      </bottom>
      <diagonal/>
    </border>
    <border>
      <left style="thick">
        <color rgb="FFFFFFFF"/>
      </left>
      <right style="thin">
        <color theme="7" tint="-0.24994659260841701"/>
      </right>
      <top style="thin">
        <color theme="0"/>
      </top>
      <bottom style="thin">
        <color theme="0"/>
      </bottom>
      <diagonal/>
    </border>
    <border>
      <left style="thick">
        <color theme="7" tint="-0.24994659260841701"/>
      </left>
      <right style="thick">
        <color rgb="FFFFFFFF"/>
      </right>
      <top style="thin">
        <color theme="0"/>
      </top>
      <bottom style="thin">
        <color theme="7" tint="-0.24994659260841701"/>
      </bottom>
      <diagonal/>
    </border>
    <border>
      <left style="thick">
        <color rgb="FFFFFFFF"/>
      </left>
      <right style="thin">
        <color theme="7" tint="-0.24994659260841701"/>
      </right>
      <top style="thin">
        <color theme="0"/>
      </top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7" tint="-0.24994659260841701"/>
      </top>
      <bottom style="thin">
        <color theme="0"/>
      </bottom>
      <diagonal/>
    </border>
    <border>
      <left style="thick">
        <color theme="7" tint="-0.24994659260841701"/>
      </left>
      <right style="thick">
        <color rgb="FFFFFFFF"/>
      </right>
      <top style="thin">
        <color theme="7" tint="-0.24994659260841701"/>
      </top>
      <bottom style="thin">
        <color theme="0"/>
      </bottom>
      <diagonal/>
    </border>
    <border>
      <left style="thick">
        <color rgb="FFFFFFFF"/>
      </left>
      <right style="thin">
        <color theme="7" tint="-0.24994659260841701"/>
      </right>
      <top style="thin">
        <color theme="7" tint="-0.24994659260841701"/>
      </top>
      <bottom style="thin">
        <color theme="0"/>
      </bottom>
      <diagonal/>
    </border>
    <border>
      <left style="thick">
        <color theme="7" tint="-0.24994659260841701"/>
      </left>
      <right style="thick">
        <color theme="0"/>
      </right>
      <top style="thin">
        <color theme="7" tint="-0.24994659260841701"/>
      </top>
      <bottom style="thin">
        <color theme="0"/>
      </bottom>
      <diagonal/>
    </border>
    <border>
      <left style="thick">
        <color theme="7" tint="-0.24994659260841701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7" tint="-0.24994659260841701"/>
      </left>
      <right style="thick">
        <color theme="0"/>
      </right>
      <top style="thin">
        <color theme="0"/>
      </top>
      <bottom style="thin">
        <color theme="7" tint="-0.24994659260841701"/>
      </bottom>
      <diagonal/>
    </border>
    <border>
      <left style="thick">
        <color theme="0"/>
      </left>
      <right/>
      <top style="thick">
        <color theme="7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theme="0"/>
      </left>
      <right/>
      <top style="thick">
        <color theme="7" tint="-0.24994659260841701"/>
      </top>
      <bottom style="thick">
        <color theme="0"/>
      </bottom>
      <diagonal/>
    </border>
    <border>
      <left/>
      <right/>
      <top style="thick">
        <color theme="7" tint="-0.24994659260841701"/>
      </top>
      <bottom style="thick">
        <color theme="0"/>
      </bottom>
      <diagonal/>
    </border>
    <border>
      <left/>
      <right style="thick">
        <color theme="0"/>
      </right>
      <top style="thick">
        <color theme="7" tint="-0.24994659260841701"/>
      </top>
      <bottom style="thick">
        <color theme="0"/>
      </bottom>
      <diagonal/>
    </border>
    <border>
      <left style="thin">
        <color theme="7" tint="-0.24994659260841701"/>
      </left>
      <right/>
      <top style="thick">
        <color theme="7" tint="-0.24994659260841701"/>
      </top>
      <bottom/>
      <diagonal/>
    </border>
    <border>
      <left style="thin">
        <color theme="7" tint="-0.24994659260841701"/>
      </left>
      <right/>
      <top/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 style="thick">
        <color theme="7" tint="-0.24994659260841701"/>
      </top>
      <bottom style="thick">
        <color theme="7" tint="-0.24994659260841701"/>
      </bottom>
      <diagonal/>
    </border>
    <border>
      <left style="thick">
        <color theme="0"/>
      </left>
      <right style="thin">
        <color rgb="FF7030A0"/>
      </right>
      <top style="thick">
        <color theme="7" tint="-0.24994659260841701"/>
      </top>
      <bottom/>
      <diagonal/>
    </border>
    <border>
      <left/>
      <right style="thin">
        <color theme="7" tint="-0.24994659260841701"/>
      </right>
      <top style="thick">
        <color theme="7" tint="-0.24994659260841701"/>
      </top>
      <bottom/>
      <diagonal/>
    </border>
    <border>
      <left/>
      <right style="thin">
        <color theme="7" tint="-0.24994659260841701"/>
      </right>
      <top/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 style="thick">
        <color theme="7" tint="-0.24994659260841701"/>
      </top>
      <bottom style="thick">
        <color theme="7" tint="-0.24994659260841701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6" tint="-0.24994659260841701"/>
      </left>
      <right/>
      <top style="thick">
        <color theme="6" tint="-0.24994659260841701"/>
      </top>
      <bottom/>
      <diagonal/>
    </border>
    <border>
      <left/>
      <right/>
      <top style="thick">
        <color theme="6" tint="-0.24994659260841701"/>
      </top>
      <bottom/>
      <diagonal/>
    </border>
    <border>
      <left/>
      <right style="thick">
        <color theme="6" tint="-0.24994659260841701"/>
      </right>
      <top style="thick">
        <color theme="6" tint="-0.24994659260841701"/>
      </top>
      <bottom/>
      <diagonal/>
    </border>
    <border>
      <left style="thick">
        <color theme="6" tint="-0.24994659260841701"/>
      </left>
      <right/>
      <top/>
      <bottom style="thick">
        <color theme="6" tint="-0.24994659260841701"/>
      </bottom>
      <diagonal/>
    </border>
    <border>
      <left/>
      <right/>
      <top/>
      <bottom style="thick">
        <color theme="6" tint="-0.24994659260841701"/>
      </bottom>
      <diagonal/>
    </border>
    <border>
      <left/>
      <right style="thick">
        <color theme="6" tint="-0.24994659260841701"/>
      </right>
      <top/>
      <bottom style="thick">
        <color theme="6" tint="-0.24994659260841701"/>
      </bottom>
      <diagonal/>
    </border>
    <border>
      <left style="thin">
        <color theme="6" tint="-0.24994659260841701"/>
      </left>
      <right/>
      <top style="thick">
        <color theme="6" tint="-0.24994659260841701"/>
      </top>
      <bottom/>
      <diagonal/>
    </border>
    <border>
      <left style="thin">
        <color theme="6" tint="-0.24994659260841701"/>
      </left>
      <right/>
      <top/>
      <bottom style="thick">
        <color theme="6" tint="-0.24994659260841701"/>
      </bottom>
      <diagonal/>
    </border>
    <border>
      <left style="thick">
        <color theme="6" tint="-0.24994659260841701"/>
      </left>
      <right/>
      <top/>
      <bottom/>
      <diagonal/>
    </border>
    <border>
      <left/>
      <right style="thick">
        <color theme="6" tint="-0.24994659260841701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 style="thick">
        <color theme="6" tint="-0.24994659260841701"/>
      </right>
      <top/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ck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/>
      <diagonal/>
    </border>
    <border>
      <left style="thick">
        <color theme="6" tint="-0.24994659260841701"/>
      </left>
      <right style="thin">
        <color theme="6" tint="-0.24994659260841701"/>
      </right>
      <top style="thick">
        <color theme="6" tint="-0.24994659260841701"/>
      </top>
      <bottom/>
      <diagonal/>
    </border>
    <border>
      <left style="thin">
        <color theme="6" tint="-0.24994659260841701"/>
      </left>
      <right style="thin">
        <color theme="6" tint="-0.24994659260841701"/>
      </right>
      <top style="thick">
        <color theme="6" tint="-0.24994659260841701"/>
      </top>
      <bottom/>
      <diagonal/>
    </border>
    <border>
      <left style="thick">
        <color theme="6" tint="-0.24994659260841701"/>
      </left>
      <right style="thin">
        <color theme="6" tint="-0.24994659260841701"/>
      </right>
      <top/>
      <bottom style="thick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ck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 style="thick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ck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6" tint="-0.24994659260841701"/>
      </right>
      <top style="thick">
        <color theme="6" tint="-0.24994659260841701"/>
      </top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/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ck">
        <color theme="6" tint="-0.24994659260841701"/>
      </bottom>
      <diagonal/>
    </border>
    <border>
      <left/>
      <right style="thick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/>
      <top style="thin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/>
      <top style="thick">
        <color theme="6" tint="-0.24994659260841701"/>
      </top>
      <bottom style="thin">
        <color theme="6" tint="-0.24994659260841701"/>
      </bottom>
      <diagonal/>
    </border>
    <border>
      <left/>
      <right/>
      <top style="thick">
        <color theme="6" tint="-0.24994659260841701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 style="thick">
        <color theme="6" tint="-0.24994659260841701"/>
      </top>
      <bottom style="thin">
        <color theme="6" tint="-0.2499465926084170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theme="6" tint="-0.24994659260841701"/>
      </right>
      <top style="thick">
        <color theme="6" tint="-0.24994659260841701"/>
      </top>
      <bottom/>
      <diagonal/>
    </border>
    <border>
      <left/>
      <right style="thin">
        <color theme="6" tint="-0.24994659260841701"/>
      </right>
      <top/>
      <bottom style="thick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medium">
        <color theme="7"/>
      </left>
      <right/>
      <top style="medium">
        <color theme="7"/>
      </top>
      <bottom style="medium">
        <color theme="7"/>
      </bottom>
      <diagonal/>
    </border>
    <border>
      <left/>
      <right/>
      <top style="medium">
        <color theme="7"/>
      </top>
      <bottom style="medium">
        <color theme="7"/>
      </bottom>
      <diagonal/>
    </border>
    <border>
      <left style="thick">
        <color theme="0"/>
      </left>
      <right style="medium">
        <color theme="7"/>
      </right>
      <top style="medium">
        <color theme="7"/>
      </top>
      <bottom style="medium">
        <color theme="7"/>
      </bottom>
      <diagonal/>
    </border>
    <border>
      <left/>
      <right style="thin">
        <color indexed="64"/>
      </right>
      <top/>
      <bottom/>
      <diagonal/>
    </border>
    <border>
      <left style="medium">
        <color theme="7"/>
      </left>
      <right/>
      <top/>
      <bottom/>
      <diagonal/>
    </border>
    <border>
      <left/>
      <right/>
      <top style="thick">
        <color theme="7" tint="-0.24994659260841701"/>
      </top>
      <bottom style="thin">
        <color theme="0"/>
      </bottom>
      <diagonal/>
    </border>
    <border>
      <left/>
      <right/>
      <top style="thin">
        <color theme="0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ck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auto="1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ck">
        <color rgb="FFFFFFFF"/>
      </left>
      <right style="thick">
        <color theme="0"/>
      </right>
      <top style="thick">
        <color theme="7" tint="-0.24994659260841701"/>
      </top>
      <bottom/>
      <diagonal/>
    </border>
    <border>
      <left/>
      <right/>
      <top style="thick">
        <color theme="7" tint="-0.24994659260841701"/>
      </top>
      <bottom/>
      <diagonal/>
    </border>
    <border>
      <left style="thick">
        <color rgb="FFFFFFFF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7" tint="-0.24994659260841701"/>
      </right>
      <top/>
      <bottom style="thick">
        <color theme="0"/>
      </bottom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0"/>
      </top>
      <bottom/>
      <diagonal/>
    </border>
    <border>
      <left style="thick">
        <color theme="0"/>
      </left>
      <right style="thin">
        <color theme="7" tint="-0.24994659260841701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rgb="FF5D2785"/>
      </bottom>
      <diagonal/>
    </border>
    <border>
      <left style="thick">
        <color theme="0"/>
      </left>
      <right style="thin">
        <color theme="7" tint="-0.24994659260841701"/>
      </right>
      <top style="thin">
        <color theme="0"/>
      </top>
      <bottom style="thin">
        <color rgb="FF5D2785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/>
  </cellStyleXfs>
  <cellXfs count="591">
    <xf numFmtId="0" fontId="0" fillId="0" borderId="0" xfId="0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9" fillId="2" borderId="18" xfId="0" applyFont="1" applyFill="1" applyBorder="1">
      <alignment vertical="center"/>
    </xf>
    <xf numFmtId="0" fontId="9" fillId="2" borderId="18" xfId="0" applyFont="1" applyFill="1" applyBorder="1" applyAlignment="1">
      <alignment horizontal="center" vertical="center" shrinkToFit="1"/>
    </xf>
    <xf numFmtId="0" fontId="9" fillId="0" borderId="18" xfId="0" applyFont="1" applyBorder="1">
      <alignment vertical="center"/>
    </xf>
    <xf numFmtId="38" fontId="10" fillId="0" borderId="18" xfId="1" applyFont="1" applyBorder="1">
      <alignment vertical="center"/>
    </xf>
    <xf numFmtId="178" fontId="9" fillId="0" borderId="18" xfId="1" applyNumberFormat="1" applyFont="1" applyBorder="1">
      <alignment vertical="center"/>
    </xf>
    <xf numFmtId="38" fontId="10" fillId="2" borderId="18" xfId="1" applyFont="1" applyFill="1" applyBorder="1">
      <alignment vertical="center"/>
    </xf>
    <xf numFmtId="178" fontId="9" fillId="2" borderId="18" xfId="1" applyNumberFormat="1" applyFont="1" applyFill="1" applyBorder="1">
      <alignment vertical="center"/>
    </xf>
    <xf numFmtId="0" fontId="9" fillId="0" borderId="0" xfId="0" applyFont="1" applyAlignment="1">
      <alignment horizontal="right"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 shrinkToFit="1"/>
    </xf>
    <xf numFmtId="0" fontId="12" fillId="0" borderId="0" xfId="0" applyFont="1" applyAlignment="1">
      <alignment horizontal="right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2" fillId="0" borderId="5" xfId="0" applyFont="1" applyBorder="1" applyAlignment="1">
      <alignment vertical="center" shrinkToFit="1"/>
    </xf>
    <xf numFmtId="0" fontId="12" fillId="0" borderId="3" xfId="0" applyFont="1" applyBorder="1" applyAlignment="1">
      <alignment vertical="center" shrinkToFit="1"/>
    </xf>
    <xf numFmtId="0" fontId="12" fillId="0" borderId="8" xfId="0" applyFont="1" applyBorder="1" applyAlignment="1">
      <alignment vertical="center" shrinkToFit="1"/>
    </xf>
    <xf numFmtId="38" fontId="13" fillId="0" borderId="0" xfId="1" applyFont="1" applyAlignment="1">
      <alignment vertical="center"/>
    </xf>
    <xf numFmtId="0" fontId="15" fillId="0" borderId="0" xfId="0" applyFont="1">
      <alignment vertical="center"/>
    </xf>
    <xf numFmtId="0" fontId="14" fillId="0" borderId="0" xfId="0" applyFont="1" applyAlignment="1">
      <alignment horizontal="right" vertical="center"/>
    </xf>
    <xf numFmtId="0" fontId="16" fillId="0" borderId="0" xfId="0" applyFont="1" applyFill="1">
      <alignment vertical="center"/>
    </xf>
    <xf numFmtId="0" fontId="14" fillId="0" borderId="0" xfId="0" applyFont="1" applyFill="1">
      <alignment vertical="center"/>
    </xf>
    <xf numFmtId="0" fontId="14" fillId="0" borderId="0" xfId="0" applyFont="1" applyFill="1" applyAlignment="1">
      <alignment horizontal="right" vertical="center"/>
    </xf>
    <xf numFmtId="0" fontId="17" fillId="3" borderId="19" xfId="0" applyFont="1" applyFill="1" applyBorder="1" applyAlignment="1">
      <alignment horizontal="center" shrinkToFit="1"/>
    </xf>
    <xf numFmtId="0" fontId="17" fillId="3" borderId="45" xfId="0" applyFont="1" applyFill="1" applyBorder="1" applyAlignment="1">
      <alignment horizontal="center" shrinkToFit="1"/>
    </xf>
    <xf numFmtId="0" fontId="17" fillId="3" borderId="20" xfId="0" applyFont="1" applyFill="1" applyBorder="1" applyAlignment="1">
      <alignment horizontal="center" vertical="top" shrinkToFit="1"/>
    </xf>
    <xf numFmtId="0" fontId="17" fillId="3" borderId="46" xfId="0" applyFont="1" applyFill="1" applyBorder="1" applyAlignment="1">
      <alignment horizontal="center" vertical="top" shrinkToFit="1"/>
    </xf>
    <xf numFmtId="0" fontId="17" fillId="3" borderId="54" xfId="0" applyFont="1" applyFill="1" applyBorder="1" applyAlignment="1">
      <alignment horizontal="center" vertical="center" shrinkToFit="1"/>
    </xf>
    <xf numFmtId="0" fontId="17" fillId="3" borderId="55" xfId="0" applyFont="1" applyFill="1" applyBorder="1" applyAlignment="1">
      <alignment horizontal="center" vertical="center" shrinkToFit="1"/>
    </xf>
    <xf numFmtId="0" fontId="14" fillId="0" borderId="38" xfId="0" applyFont="1" applyFill="1" applyBorder="1" applyAlignment="1">
      <alignment horizontal="center" vertical="center" shrinkToFit="1"/>
    </xf>
    <xf numFmtId="0" fontId="14" fillId="0" borderId="33" xfId="0" applyFont="1" applyFill="1" applyBorder="1" applyAlignment="1">
      <alignment vertical="center" shrinkToFit="1"/>
    </xf>
    <xf numFmtId="0" fontId="14" fillId="0" borderId="40" xfId="0" applyFont="1" applyFill="1" applyBorder="1" applyAlignment="1">
      <alignment horizontal="center" vertical="center" shrinkToFit="1"/>
    </xf>
    <xf numFmtId="0" fontId="14" fillId="0" borderId="35" xfId="0" applyFont="1" applyFill="1" applyBorder="1" applyAlignment="1">
      <alignment vertical="center" shrinkToFit="1"/>
    </xf>
    <xf numFmtId="0" fontId="14" fillId="0" borderId="41" xfId="0" applyFont="1" applyFill="1" applyBorder="1" applyAlignment="1">
      <alignment horizontal="center" vertical="center" shrinkToFit="1"/>
    </xf>
    <xf numFmtId="0" fontId="14" fillId="0" borderId="36" xfId="0" applyFont="1" applyFill="1" applyBorder="1" applyAlignment="1">
      <alignment vertical="center" shrinkToFit="1"/>
    </xf>
    <xf numFmtId="0" fontId="14" fillId="0" borderId="42" xfId="0" applyFont="1" applyFill="1" applyBorder="1" applyAlignment="1">
      <alignment horizontal="center" vertical="center" shrinkToFit="1"/>
    </xf>
    <xf numFmtId="0" fontId="14" fillId="0" borderId="37" xfId="0" applyFont="1" applyFill="1" applyBorder="1" applyAlignment="1">
      <alignment vertical="center" shrinkToFit="1"/>
    </xf>
    <xf numFmtId="0" fontId="14" fillId="0" borderId="47" xfId="0" applyFont="1" applyFill="1" applyBorder="1" applyAlignment="1">
      <alignment vertical="center" shrinkToFit="1"/>
    </xf>
    <xf numFmtId="0" fontId="14" fillId="0" borderId="48" xfId="0" applyFont="1" applyFill="1" applyBorder="1" applyAlignment="1">
      <alignment vertical="center" shrinkToFit="1"/>
    </xf>
    <xf numFmtId="0" fontId="14" fillId="0" borderId="50" xfId="0" applyFont="1" applyFill="1" applyBorder="1" applyAlignment="1">
      <alignment vertical="center" shrinkToFit="1"/>
    </xf>
    <xf numFmtId="0" fontId="14" fillId="0" borderId="51" xfId="0" applyFont="1" applyFill="1" applyBorder="1" applyAlignment="1">
      <alignment vertical="center" shrinkToFit="1"/>
    </xf>
    <xf numFmtId="0" fontId="14" fillId="0" borderId="0" xfId="0" applyFont="1" applyFill="1" applyBorder="1">
      <alignment vertical="center"/>
    </xf>
    <xf numFmtId="0" fontId="14" fillId="0" borderId="52" xfId="0" applyFont="1" applyFill="1" applyBorder="1" applyAlignment="1">
      <alignment vertical="center" shrinkToFit="1"/>
    </xf>
    <xf numFmtId="0" fontId="14" fillId="0" borderId="53" xfId="0" applyFont="1" applyFill="1" applyBorder="1" applyAlignment="1">
      <alignment vertical="center" shrinkToFit="1"/>
    </xf>
    <xf numFmtId="0" fontId="14" fillId="0" borderId="73" xfId="0" applyFont="1" applyFill="1" applyBorder="1" applyAlignment="1">
      <alignment horizontal="center" vertical="center" shrinkToFit="1"/>
    </xf>
    <xf numFmtId="0" fontId="14" fillId="0" borderId="92" xfId="0" applyFont="1" applyFill="1" applyBorder="1" applyAlignment="1">
      <alignment horizontal="center" vertical="center" shrinkToFit="1"/>
    </xf>
    <xf numFmtId="0" fontId="14" fillId="0" borderId="93" xfId="0" applyFont="1" applyFill="1" applyBorder="1" applyAlignment="1">
      <alignment horizontal="center" vertical="center" shrinkToFit="1"/>
    </xf>
    <xf numFmtId="0" fontId="14" fillId="0" borderId="101" xfId="0" applyFont="1" applyFill="1" applyBorder="1" applyAlignment="1">
      <alignment horizontal="center" vertical="center" shrinkToFit="1"/>
    </xf>
    <xf numFmtId="0" fontId="14" fillId="0" borderId="98" xfId="0" applyFont="1" applyFill="1" applyBorder="1" applyAlignment="1">
      <alignment horizontal="center" vertical="center" shrinkToFit="1"/>
    </xf>
    <xf numFmtId="38" fontId="14" fillId="0" borderId="92" xfId="1" applyFont="1" applyFill="1" applyBorder="1" applyAlignment="1">
      <alignment vertical="center" shrinkToFit="1"/>
    </xf>
    <xf numFmtId="38" fontId="14" fillId="0" borderId="73" xfId="1" applyFont="1" applyFill="1" applyBorder="1" applyAlignment="1">
      <alignment vertical="center" shrinkToFit="1"/>
    </xf>
    <xf numFmtId="38" fontId="14" fillId="0" borderId="93" xfId="1" applyFont="1" applyFill="1" applyBorder="1" applyAlignment="1">
      <alignment vertical="center" shrinkToFit="1"/>
    </xf>
    <xf numFmtId="0" fontId="14" fillId="0" borderId="92" xfId="0" applyFont="1" applyFill="1" applyBorder="1" applyAlignment="1">
      <alignment vertical="center" shrinkToFit="1"/>
    </xf>
    <xf numFmtId="0" fontId="14" fillId="0" borderId="73" xfId="0" applyFont="1" applyFill="1" applyBorder="1" applyAlignment="1">
      <alignment vertical="center" shrinkToFit="1"/>
    </xf>
    <xf numFmtId="0" fontId="14" fillId="0" borderId="93" xfId="0" applyFont="1" applyFill="1" applyBorder="1" applyAlignment="1">
      <alignment vertical="center" shrinkToFit="1"/>
    </xf>
    <xf numFmtId="0" fontId="20" fillId="0" borderId="0" xfId="0" applyFont="1">
      <alignment vertical="center"/>
    </xf>
    <xf numFmtId="38" fontId="12" fillId="0" borderId="0" xfId="0" applyNumberFormat="1" applyFont="1">
      <alignment vertical="center"/>
    </xf>
    <xf numFmtId="38" fontId="12" fillId="0" borderId="5" xfId="0" applyNumberFormat="1" applyFont="1" applyBorder="1" applyAlignment="1">
      <alignment vertical="center" shrinkToFit="1"/>
    </xf>
    <xf numFmtId="178" fontId="12" fillId="0" borderId="5" xfId="1" applyNumberFormat="1" applyFont="1" applyBorder="1" applyAlignment="1">
      <alignment vertical="center" shrinkToFit="1"/>
    </xf>
    <xf numFmtId="38" fontId="12" fillId="0" borderId="8" xfId="0" applyNumberFormat="1" applyFont="1" applyBorder="1" applyAlignment="1">
      <alignment vertical="center" shrinkToFit="1"/>
    </xf>
    <xf numFmtId="0" fontId="14" fillId="0" borderId="0" xfId="0" applyFont="1" applyAlignment="1">
      <alignment horizontal="right" vertical="top"/>
    </xf>
    <xf numFmtId="0" fontId="14" fillId="0" borderId="0" xfId="0" applyFont="1" applyAlignment="1">
      <alignment vertical="center"/>
    </xf>
    <xf numFmtId="38" fontId="14" fillId="0" borderId="78" xfId="1" applyFont="1" applyFill="1" applyBorder="1" applyAlignment="1">
      <alignment vertical="center" shrinkToFit="1"/>
    </xf>
    <xf numFmtId="38" fontId="14" fillId="0" borderId="39" xfId="1" applyFont="1" applyFill="1" applyBorder="1" applyAlignment="1">
      <alignment vertical="center" shrinkToFit="1"/>
    </xf>
    <xf numFmtId="38" fontId="14" fillId="0" borderId="38" xfId="1" applyFont="1" applyFill="1" applyBorder="1" applyAlignment="1">
      <alignment vertical="center" shrinkToFit="1"/>
    </xf>
    <xf numFmtId="178" fontId="14" fillId="0" borderId="39" xfId="1" applyNumberFormat="1" applyFont="1" applyFill="1" applyBorder="1" applyAlignment="1">
      <alignment vertical="center" shrinkToFit="1"/>
    </xf>
    <xf numFmtId="38" fontId="14" fillId="0" borderId="33" xfId="1" applyFont="1" applyFill="1" applyBorder="1" applyAlignment="1">
      <alignment vertical="center" shrinkToFit="1"/>
    </xf>
    <xf numFmtId="38" fontId="14" fillId="0" borderId="84" xfId="1" applyFont="1" applyFill="1" applyBorder="1" applyAlignment="1">
      <alignment vertical="center" shrinkToFit="1"/>
    </xf>
    <xf numFmtId="179" fontId="14" fillId="0" borderId="39" xfId="1" applyNumberFormat="1" applyFont="1" applyFill="1" applyBorder="1" applyAlignment="1">
      <alignment vertical="center" shrinkToFit="1"/>
    </xf>
    <xf numFmtId="38" fontId="14" fillId="0" borderId="79" xfId="1" applyFont="1" applyFill="1" applyBorder="1" applyAlignment="1">
      <alignment vertical="center" shrinkToFit="1"/>
    </xf>
    <xf numFmtId="38" fontId="14" fillId="0" borderId="21" xfId="1" applyFont="1" applyFill="1" applyBorder="1" applyAlignment="1">
      <alignment vertical="center" shrinkToFit="1"/>
    </xf>
    <xf numFmtId="38" fontId="14" fillId="0" borderId="40" xfId="1" applyFont="1" applyFill="1" applyBorder="1" applyAlignment="1">
      <alignment vertical="center" shrinkToFit="1"/>
    </xf>
    <xf numFmtId="178" fontId="14" fillId="0" borderId="21" xfId="1" applyNumberFormat="1" applyFont="1" applyFill="1" applyBorder="1" applyAlignment="1">
      <alignment vertical="center" shrinkToFit="1"/>
    </xf>
    <xf numFmtId="38" fontId="14" fillId="0" borderId="35" xfId="1" applyFont="1" applyFill="1" applyBorder="1" applyAlignment="1">
      <alignment vertical="center" shrinkToFit="1"/>
    </xf>
    <xf numFmtId="38" fontId="14" fillId="0" borderId="85" xfId="1" applyFont="1" applyFill="1" applyBorder="1" applyAlignment="1">
      <alignment vertical="center" shrinkToFit="1"/>
    </xf>
    <xf numFmtId="179" fontId="14" fillId="0" borderId="21" xfId="1" applyNumberFormat="1" applyFont="1" applyFill="1" applyBorder="1" applyAlignment="1">
      <alignment vertical="center" shrinkToFit="1"/>
    </xf>
    <xf numFmtId="38" fontId="14" fillId="0" borderId="80" xfId="1" applyFont="1" applyFill="1" applyBorder="1" applyAlignment="1">
      <alignment vertical="center" shrinkToFit="1"/>
    </xf>
    <xf numFmtId="38" fontId="14" fillId="0" borderId="23" xfId="1" applyFont="1" applyFill="1" applyBorder="1" applyAlignment="1">
      <alignment vertical="center" shrinkToFit="1"/>
    </xf>
    <xf numFmtId="38" fontId="14" fillId="0" borderId="41" xfId="1" applyFont="1" applyFill="1" applyBorder="1" applyAlignment="1">
      <alignment vertical="center" shrinkToFit="1"/>
    </xf>
    <xf numFmtId="178" fontId="14" fillId="0" borderId="23" xfId="1" applyNumberFormat="1" applyFont="1" applyFill="1" applyBorder="1" applyAlignment="1">
      <alignment vertical="center" shrinkToFit="1"/>
    </xf>
    <xf numFmtId="38" fontId="14" fillId="0" borderId="36" xfId="1" applyFont="1" applyFill="1" applyBorder="1" applyAlignment="1">
      <alignment vertical="center" shrinkToFit="1"/>
    </xf>
    <xf numFmtId="38" fontId="14" fillId="0" borderId="86" xfId="1" applyFont="1" applyFill="1" applyBorder="1" applyAlignment="1">
      <alignment vertical="center" shrinkToFit="1"/>
    </xf>
    <xf numFmtId="179" fontId="14" fillId="0" borderId="23" xfId="1" applyNumberFormat="1" applyFont="1" applyFill="1" applyBorder="1" applyAlignment="1">
      <alignment vertical="center" shrinkToFit="1"/>
    </xf>
    <xf numFmtId="38" fontId="14" fillId="0" borderId="81" xfId="1" applyFont="1" applyFill="1" applyBorder="1" applyAlignment="1">
      <alignment vertical="center" shrinkToFit="1"/>
    </xf>
    <xf numFmtId="38" fontId="14" fillId="0" borderId="22" xfId="1" applyFont="1" applyFill="1" applyBorder="1" applyAlignment="1">
      <alignment vertical="center" shrinkToFit="1"/>
    </xf>
    <xf numFmtId="38" fontId="14" fillId="0" borderId="42" xfId="1" applyFont="1" applyFill="1" applyBorder="1" applyAlignment="1">
      <alignment vertical="center" shrinkToFit="1"/>
    </xf>
    <xf numFmtId="178" fontId="14" fillId="0" borderId="22" xfId="1" applyNumberFormat="1" applyFont="1" applyFill="1" applyBorder="1" applyAlignment="1">
      <alignment vertical="center" shrinkToFit="1"/>
    </xf>
    <xf numFmtId="38" fontId="14" fillId="0" borderId="37" xfId="1" applyFont="1" applyFill="1" applyBorder="1" applyAlignment="1">
      <alignment vertical="center" shrinkToFit="1"/>
    </xf>
    <xf numFmtId="38" fontId="14" fillId="0" borderId="87" xfId="1" applyFont="1" applyFill="1" applyBorder="1" applyAlignment="1">
      <alignment vertical="center" shrinkToFit="1"/>
    </xf>
    <xf numFmtId="179" fontId="14" fillId="0" borderId="22" xfId="1" applyNumberFormat="1" applyFont="1" applyFill="1" applyBorder="1" applyAlignment="1">
      <alignment vertical="center" shrinkToFit="1"/>
    </xf>
    <xf numFmtId="0" fontId="14" fillId="0" borderId="49" xfId="0" applyFont="1" applyFill="1" applyBorder="1" applyAlignment="1">
      <alignment vertical="center" shrinkToFit="1"/>
    </xf>
    <xf numFmtId="38" fontId="14" fillId="0" borderId="82" xfId="1" applyFont="1" applyFill="1" applyBorder="1" applyAlignment="1">
      <alignment vertical="center" shrinkToFit="1"/>
    </xf>
    <xf numFmtId="38" fontId="14" fillId="0" borderId="49" xfId="1" applyFont="1" applyFill="1" applyBorder="1" applyAlignment="1">
      <alignment vertical="center" shrinkToFit="1"/>
    </xf>
    <xf numFmtId="38" fontId="14" fillId="0" borderId="47" xfId="1" applyFont="1" applyFill="1" applyBorder="1" applyAlignment="1">
      <alignment vertical="center" shrinkToFit="1"/>
    </xf>
    <xf numFmtId="178" fontId="14" fillId="0" borderId="49" xfId="1" applyNumberFormat="1" applyFont="1" applyFill="1" applyBorder="1" applyAlignment="1">
      <alignment vertical="center" shrinkToFit="1"/>
    </xf>
    <xf numFmtId="38" fontId="14" fillId="0" borderId="48" xfId="1" applyFont="1" applyFill="1" applyBorder="1" applyAlignment="1">
      <alignment vertical="center" shrinkToFit="1"/>
    </xf>
    <xf numFmtId="179" fontId="14" fillId="0" borderId="88" xfId="1" applyNumberFormat="1" applyFont="1" applyFill="1" applyBorder="1" applyAlignment="1">
      <alignment vertical="center" shrinkToFit="1"/>
    </xf>
    <xf numFmtId="179" fontId="14" fillId="0" borderId="49" xfId="1" applyNumberFormat="1" applyFont="1" applyFill="1" applyBorder="1" applyAlignment="1">
      <alignment vertical="center" shrinkToFit="1"/>
    </xf>
    <xf numFmtId="0" fontId="14" fillId="0" borderId="30" xfId="0" applyFont="1" applyFill="1" applyBorder="1" applyAlignment="1">
      <alignment vertical="center" shrinkToFit="1"/>
    </xf>
    <xf numFmtId="0" fontId="14" fillId="0" borderId="20" xfId="0" applyFont="1" applyFill="1" applyBorder="1" applyAlignment="1">
      <alignment vertical="center" shrinkToFit="1"/>
    </xf>
    <xf numFmtId="38" fontId="14" fillId="0" borderId="31" xfId="1" applyFont="1" applyFill="1" applyBorder="1" applyAlignment="1">
      <alignment vertical="center" shrinkToFit="1"/>
    </xf>
    <xf numFmtId="38" fontId="14" fillId="0" borderId="0" xfId="1" applyFont="1" applyFill="1" applyBorder="1" applyAlignment="1">
      <alignment vertical="center" shrinkToFit="1"/>
    </xf>
    <xf numFmtId="0" fontId="14" fillId="0" borderId="83" xfId="0" applyFont="1" applyFill="1" applyBorder="1" applyAlignment="1">
      <alignment vertical="center" shrinkToFit="1"/>
    </xf>
    <xf numFmtId="38" fontId="14" fillId="0" borderId="98" xfId="1" applyFont="1" applyFill="1" applyBorder="1" applyAlignment="1">
      <alignment vertical="center" shrinkToFit="1"/>
    </xf>
    <xf numFmtId="38" fontId="14" fillId="0" borderId="102" xfId="1" applyFont="1" applyFill="1" applyBorder="1" applyAlignment="1">
      <alignment vertical="center" shrinkToFit="1"/>
    </xf>
    <xf numFmtId="0" fontId="19" fillId="0" borderId="92" xfId="0" applyFont="1" applyFill="1" applyBorder="1" applyAlignment="1">
      <alignment vertical="center" shrinkToFit="1"/>
    </xf>
    <xf numFmtId="0" fontId="19" fillId="0" borderId="93" xfId="0" applyFont="1" applyFill="1" applyBorder="1" applyAlignment="1">
      <alignment vertical="center" shrinkToFit="1"/>
    </xf>
    <xf numFmtId="38" fontId="19" fillId="0" borderId="98" xfId="1" applyFont="1" applyFill="1" applyBorder="1" applyAlignment="1">
      <alignment vertical="center" shrinkToFit="1"/>
    </xf>
    <xf numFmtId="38" fontId="19" fillId="0" borderId="92" xfId="1" applyFont="1" applyFill="1" applyBorder="1" applyAlignment="1">
      <alignment vertical="center" shrinkToFit="1"/>
    </xf>
    <xf numFmtId="38" fontId="19" fillId="0" borderId="73" xfId="1" applyFont="1" applyFill="1" applyBorder="1" applyAlignment="1">
      <alignment vertical="center" shrinkToFit="1"/>
    </xf>
    <xf numFmtId="38" fontId="19" fillId="0" borderId="93" xfId="1" applyFont="1" applyFill="1" applyBorder="1" applyAlignment="1">
      <alignment vertical="center" shrinkToFit="1"/>
    </xf>
    <xf numFmtId="38" fontId="19" fillId="0" borderId="102" xfId="1" applyFont="1" applyFill="1" applyBorder="1" applyAlignment="1">
      <alignment vertical="center" shrinkToFit="1"/>
    </xf>
    <xf numFmtId="38" fontId="14" fillId="0" borderId="94" xfId="1" applyFont="1" applyFill="1" applyBorder="1" applyAlignment="1">
      <alignment vertical="center" shrinkToFit="1"/>
    </xf>
    <xf numFmtId="38" fontId="14" fillId="0" borderId="95" xfId="1" applyFont="1" applyFill="1" applyBorder="1" applyAlignment="1">
      <alignment vertical="center" shrinkToFit="1"/>
    </xf>
    <xf numFmtId="38" fontId="14" fillId="0" borderId="96" xfId="1" applyFont="1" applyFill="1" applyBorder="1" applyAlignment="1">
      <alignment vertical="center" shrinkToFit="1"/>
    </xf>
    <xf numFmtId="181" fontId="12" fillId="0" borderId="0" xfId="0" applyNumberFormat="1" applyFont="1">
      <alignment vertical="center"/>
    </xf>
    <xf numFmtId="0" fontId="12" fillId="0" borderId="0" xfId="0" applyFont="1" applyAlignment="1">
      <alignment vertical="center" wrapText="1"/>
    </xf>
    <xf numFmtId="38" fontId="14" fillId="0" borderId="48" xfId="1" applyNumberFormat="1" applyFont="1" applyFill="1" applyBorder="1" applyAlignment="1">
      <alignment vertical="center" shrinkToFit="1"/>
    </xf>
    <xf numFmtId="0" fontId="14" fillId="0" borderId="112" xfId="0" applyFont="1" applyFill="1" applyBorder="1">
      <alignment vertical="center"/>
    </xf>
    <xf numFmtId="0" fontId="14" fillId="0" borderId="116" xfId="0" applyFont="1" applyFill="1" applyBorder="1">
      <alignment vertical="center"/>
    </xf>
    <xf numFmtId="0" fontId="14" fillId="0" borderId="105" xfId="0" applyFont="1" applyFill="1" applyBorder="1" applyAlignment="1">
      <alignment vertical="center"/>
    </xf>
    <xf numFmtId="0" fontId="14" fillId="0" borderId="107" xfId="0" applyFont="1" applyFill="1" applyBorder="1">
      <alignment vertical="center"/>
    </xf>
    <xf numFmtId="0" fontId="14" fillId="0" borderId="0" xfId="0" applyFont="1" applyBorder="1">
      <alignment vertical="center"/>
    </xf>
    <xf numFmtId="0" fontId="14" fillId="0" borderId="4" xfId="0" applyFont="1" applyFill="1" applyBorder="1" applyAlignment="1">
      <alignment vertical="center" shrinkToFit="1"/>
    </xf>
    <xf numFmtId="0" fontId="14" fillId="0" borderId="125" xfId="0" applyFont="1" applyFill="1" applyBorder="1" applyAlignment="1">
      <alignment vertical="center" shrinkToFit="1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9" fillId="0" borderId="0" xfId="0" applyFont="1" applyFill="1" applyBorder="1">
      <alignment vertical="center"/>
    </xf>
    <xf numFmtId="38" fontId="10" fillId="0" borderId="0" xfId="1" applyFont="1" applyFill="1" applyBorder="1">
      <alignment vertical="center"/>
    </xf>
    <xf numFmtId="178" fontId="9" fillId="0" borderId="0" xfId="1" applyNumberFormat="1" applyFont="1" applyFill="1" applyBorder="1">
      <alignment vertical="center"/>
    </xf>
    <xf numFmtId="0" fontId="25" fillId="0" borderId="1" xfId="0" applyFont="1" applyBorder="1">
      <alignment vertical="center"/>
    </xf>
    <xf numFmtId="0" fontId="26" fillId="0" borderId="2" xfId="0" applyFont="1" applyBorder="1">
      <alignment vertical="center"/>
    </xf>
    <xf numFmtId="0" fontId="9" fillId="0" borderId="2" xfId="0" applyFont="1" applyBorder="1">
      <alignment vertical="center"/>
    </xf>
    <xf numFmtId="0" fontId="9" fillId="0" borderId="74" xfId="0" applyFont="1" applyBorder="1">
      <alignment vertical="center"/>
    </xf>
    <xf numFmtId="0" fontId="27" fillId="4" borderId="150" xfId="0" applyFont="1" applyFill="1" applyBorder="1" applyAlignment="1">
      <alignment horizontal="center" vertical="center"/>
    </xf>
    <xf numFmtId="0" fontId="28" fillId="0" borderId="151" xfId="0" applyFont="1" applyBorder="1" applyAlignment="1">
      <alignment horizontal="center" vertical="center"/>
    </xf>
    <xf numFmtId="178" fontId="28" fillId="0" borderId="152" xfId="1" applyNumberFormat="1" applyFont="1" applyBorder="1" applyAlignment="1">
      <alignment horizontal="left" vertical="center" indent="2"/>
    </xf>
    <xf numFmtId="0" fontId="25" fillId="0" borderId="4" xfId="0" applyFont="1" applyBorder="1">
      <alignment vertical="center"/>
    </xf>
    <xf numFmtId="0" fontId="26" fillId="0" borderId="0" xfId="0" applyFont="1" applyBorder="1">
      <alignment vertical="center"/>
    </xf>
    <xf numFmtId="0" fontId="9" fillId="0" borderId="0" xfId="0" applyFont="1" applyBorder="1">
      <alignment vertical="center"/>
    </xf>
    <xf numFmtId="0" fontId="9" fillId="0" borderId="153" xfId="0" applyFont="1" applyBorder="1">
      <alignment vertical="center"/>
    </xf>
    <xf numFmtId="0" fontId="25" fillId="0" borderId="6" xfId="0" applyFont="1" applyBorder="1">
      <alignment vertical="center"/>
    </xf>
    <xf numFmtId="0" fontId="26" fillId="0" borderId="7" xfId="0" applyFont="1" applyBorder="1">
      <alignment vertical="center"/>
    </xf>
    <xf numFmtId="0" fontId="9" fillId="0" borderId="7" xfId="0" applyFont="1" applyBorder="1">
      <alignment vertical="center"/>
    </xf>
    <xf numFmtId="0" fontId="9" fillId="0" borderId="146" xfId="0" applyFont="1" applyBorder="1">
      <alignment vertical="center"/>
    </xf>
    <xf numFmtId="0" fontId="27" fillId="4" borderId="151" xfId="0" applyFont="1" applyFill="1" applyBorder="1" applyAlignment="1">
      <alignment horizontal="center" vertical="center" shrinkToFit="1"/>
    </xf>
    <xf numFmtId="0" fontId="9" fillId="0" borderId="18" xfId="0" applyFont="1" applyFill="1" applyBorder="1">
      <alignment vertical="center"/>
    </xf>
    <xf numFmtId="38" fontId="10" fillId="0" borderId="18" xfId="1" applyFont="1" applyFill="1" applyBorder="1">
      <alignment vertical="center"/>
    </xf>
    <xf numFmtId="178" fontId="9" fillId="0" borderId="18" xfId="1" applyNumberFormat="1" applyFont="1" applyFill="1" applyBorder="1">
      <alignment vertical="center"/>
    </xf>
    <xf numFmtId="0" fontId="5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distributed" vertical="center"/>
    </xf>
    <xf numFmtId="176" fontId="5" fillId="0" borderId="4" xfId="0" applyNumberFormat="1" applyFont="1" applyFill="1" applyBorder="1" applyAlignment="1">
      <alignment vertical="center"/>
    </xf>
    <xf numFmtId="176" fontId="5" fillId="0" borderId="0" xfId="0" applyNumberFormat="1" applyFont="1" applyFill="1" applyBorder="1" applyAlignment="1">
      <alignment vertical="center"/>
    </xf>
    <xf numFmtId="176" fontId="5" fillId="0" borderId="5" xfId="0" applyNumberFormat="1" applyFont="1" applyFill="1" applyBorder="1" applyAlignment="1">
      <alignment vertical="center"/>
    </xf>
    <xf numFmtId="177" fontId="5" fillId="0" borderId="0" xfId="0" applyNumberFormat="1" applyFont="1" applyFill="1" applyAlignment="1">
      <alignment vertical="center"/>
    </xf>
    <xf numFmtId="49" fontId="5" fillId="0" borderId="9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distributed" vertical="center"/>
    </xf>
    <xf numFmtId="176" fontId="5" fillId="0" borderId="9" xfId="0" applyNumberFormat="1" applyFont="1" applyFill="1" applyBorder="1" applyAlignment="1">
      <alignment vertical="center"/>
    </xf>
    <xf numFmtId="176" fontId="5" fillId="0" borderId="10" xfId="0" applyNumberFormat="1" applyFont="1" applyFill="1" applyBorder="1" applyAlignment="1">
      <alignment vertical="center"/>
    </xf>
    <xf numFmtId="176" fontId="5" fillId="0" borderId="11" xfId="0" applyNumberFormat="1" applyFont="1" applyFill="1" applyBorder="1" applyAlignment="1">
      <alignment vertical="center"/>
    </xf>
    <xf numFmtId="49" fontId="5" fillId="0" borderId="12" xfId="0" applyNumberFormat="1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distributed" vertical="center"/>
    </xf>
    <xf numFmtId="176" fontId="5" fillId="0" borderId="12" xfId="0" applyNumberFormat="1" applyFont="1" applyFill="1" applyBorder="1" applyAlignment="1">
      <alignment vertical="center"/>
    </xf>
    <xf numFmtId="176" fontId="5" fillId="0" borderId="13" xfId="0" applyNumberFormat="1" applyFont="1" applyFill="1" applyBorder="1" applyAlignment="1">
      <alignment vertical="center"/>
    </xf>
    <xf numFmtId="176" fontId="5" fillId="0" borderId="14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 shrinkToFit="1"/>
    </xf>
    <xf numFmtId="49" fontId="5" fillId="0" borderId="15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distributed" vertical="center"/>
    </xf>
    <xf numFmtId="176" fontId="5" fillId="0" borderId="15" xfId="0" applyNumberFormat="1" applyFont="1" applyFill="1" applyBorder="1" applyAlignment="1">
      <alignment vertical="center"/>
    </xf>
    <xf numFmtId="176" fontId="5" fillId="0" borderId="16" xfId="0" applyNumberFormat="1" applyFont="1" applyFill="1" applyBorder="1" applyAlignment="1">
      <alignment vertical="center"/>
    </xf>
    <xf numFmtId="176" fontId="5" fillId="0" borderId="17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horizontal="distributed" vertical="center"/>
    </xf>
    <xf numFmtId="49" fontId="5" fillId="0" borderId="6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distributed" vertical="center"/>
    </xf>
    <xf numFmtId="176" fontId="5" fillId="0" borderId="6" xfId="0" applyNumberFormat="1" applyFont="1" applyFill="1" applyBorder="1" applyAlignment="1">
      <alignment vertical="center"/>
    </xf>
    <xf numFmtId="176" fontId="5" fillId="0" borderId="7" xfId="0" applyNumberFormat="1" applyFont="1" applyFill="1" applyBorder="1" applyAlignment="1">
      <alignment vertical="center"/>
    </xf>
    <xf numFmtId="176" fontId="5" fillId="0" borderId="8" xfId="0" applyNumberFormat="1" applyFont="1" applyFill="1" applyBorder="1" applyAlignment="1">
      <alignment vertical="center"/>
    </xf>
    <xf numFmtId="49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distributed" vertical="center"/>
    </xf>
    <xf numFmtId="177" fontId="7" fillId="0" borderId="0" xfId="0" applyNumberFormat="1" applyFont="1" applyFill="1" applyAlignment="1">
      <alignment vertical="center"/>
    </xf>
    <xf numFmtId="176" fontId="5" fillId="0" borderId="4" xfId="0" applyNumberFormat="1" applyFont="1" applyFill="1" applyBorder="1" applyAlignment="1"/>
    <xf numFmtId="176" fontId="5" fillId="0" borderId="0" xfId="0" applyNumberFormat="1" applyFont="1" applyFill="1" applyAlignment="1"/>
    <xf numFmtId="176" fontId="5" fillId="0" borderId="5" xfId="0" applyNumberFormat="1" applyFont="1" applyFill="1" applyBorder="1" applyAlignment="1"/>
    <xf numFmtId="176" fontId="5" fillId="0" borderId="9" xfId="0" applyNumberFormat="1" applyFont="1" applyFill="1" applyBorder="1" applyAlignment="1"/>
    <xf numFmtId="176" fontId="5" fillId="0" borderId="10" xfId="0" applyNumberFormat="1" applyFont="1" applyFill="1" applyBorder="1" applyAlignment="1"/>
    <xf numFmtId="176" fontId="5" fillId="0" borderId="11" xfId="0" applyNumberFormat="1" applyFont="1" applyFill="1" applyBorder="1" applyAlignment="1"/>
    <xf numFmtId="176" fontId="5" fillId="0" borderId="0" xfId="0" applyNumberFormat="1" applyFont="1" applyFill="1" applyBorder="1" applyAlignment="1"/>
    <xf numFmtId="176" fontId="5" fillId="0" borderId="12" xfId="0" applyNumberFormat="1" applyFont="1" applyFill="1" applyBorder="1" applyAlignment="1"/>
    <xf numFmtId="176" fontId="5" fillId="0" borderId="13" xfId="0" applyNumberFormat="1" applyFont="1" applyFill="1" applyBorder="1" applyAlignment="1"/>
    <xf numFmtId="176" fontId="5" fillId="0" borderId="14" xfId="0" applyNumberFormat="1" applyFont="1" applyFill="1" applyBorder="1" applyAlignment="1"/>
    <xf numFmtId="183" fontId="5" fillId="0" borderId="0" xfId="0" applyNumberFormat="1" applyFont="1" applyFill="1" applyBorder="1" applyAlignment="1">
      <alignment vertical="center" shrinkToFit="1"/>
    </xf>
    <xf numFmtId="176" fontId="5" fillId="0" borderId="15" xfId="0" applyNumberFormat="1" applyFont="1" applyFill="1" applyBorder="1" applyAlignment="1"/>
    <xf numFmtId="176" fontId="5" fillId="0" borderId="16" xfId="0" applyNumberFormat="1" applyFont="1" applyFill="1" applyBorder="1" applyAlignment="1"/>
    <xf numFmtId="176" fontId="5" fillId="0" borderId="17" xfId="0" applyNumberFormat="1" applyFont="1" applyFill="1" applyBorder="1" applyAlignment="1"/>
    <xf numFmtId="0" fontId="32" fillId="0" borderId="0" xfId="0" applyFont="1" applyFill="1" applyBorder="1" applyAlignment="1">
      <alignment vertical="center"/>
    </xf>
    <xf numFmtId="177" fontId="32" fillId="0" borderId="0" xfId="0" applyNumberFormat="1" applyFont="1" applyFill="1" applyAlignment="1">
      <alignment vertical="center"/>
    </xf>
    <xf numFmtId="0" fontId="34" fillId="0" borderId="8" xfId="0" applyFont="1" applyFill="1" applyBorder="1" applyAlignment="1">
      <alignment horizontal="center" vertical="center" shrinkToFit="1"/>
    </xf>
    <xf numFmtId="180" fontId="18" fillId="2" borderId="57" xfId="1" applyNumberFormat="1" applyFont="1" applyFill="1" applyBorder="1" applyAlignment="1">
      <alignment vertical="center" shrinkToFit="1"/>
    </xf>
    <xf numFmtId="180" fontId="18" fillId="2" borderId="59" xfId="1" applyNumberFormat="1" applyFont="1" applyFill="1" applyBorder="1" applyAlignment="1">
      <alignment vertical="center" shrinkToFit="1"/>
    </xf>
    <xf numFmtId="180" fontId="18" fillId="2" borderId="61" xfId="1" applyNumberFormat="1" applyFont="1" applyFill="1" applyBorder="1" applyAlignment="1">
      <alignment vertical="center" shrinkToFit="1"/>
    </xf>
    <xf numFmtId="180" fontId="18" fillId="2" borderId="64" xfId="1" applyNumberFormat="1" applyFont="1" applyFill="1" applyBorder="1" applyAlignment="1">
      <alignment vertical="center" shrinkToFit="1"/>
    </xf>
    <xf numFmtId="180" fontId="18" fillId="2" borderId="27" xfId="1" applyNumberFormat="1" applyFont="1" applyFill="1" applyBorder="1" applyAlignment="1">
      <alignment vertical="center" shrinkToFit="1"/>
    </xf>
    <xf numFmtId="180" fontId="18" fillId="2" borderId="29" xfId="1" applyNumberFormat="1" applyFont="1" applyFill="1" applyBorder="1" applyAlignment="1">
      <alignment vertical="center" shrinkToFit="1"/>
    </xf>
    <xf numFmtId="180" fontId="18" fillId="2" borderId="25" xfId="1" applyNumberFormat="1" applyFont="1" applyFill="1" applyBorder="1" applyAlignment="1">
      <alignment vertical="center" shrinkToFit="1"/>
    </xf>
    <xf numFmtId="180" fontId="18" fillId="2" borderId="62" xfId="1" applyNumberFormat="1" applyFont="1" applyFill="1" applyBorder="1" applyAlignment="1">
      <alignment vertical="center" shrinkToFit="1"/>
    </xf>
    <xf numFmtId="180" fontId="18" fillId="2" borderId="28" xfId="1" applyNumberFormat="1" applyFont="1" applyFill="1" applyBorder="1" applyAlignment="1">
      <alignment vertical="center" shrinkToFit="1"/>
    </xf>
    <xf numFmtId="180" fontId="18" fillId="2" borderId="24" xfId="1" applyNumberFormat="1" applyFont="1" applyFill="1" applyBorder="1" applyAlignment="1">
      <alignment vertical="center" shrinkToFit="1"/>
    </xf>
    <xf numFmtId="180" fontId="18" fillId="2" borderId="26" xfId="1" applyNumberFormat="1" applyFont="1" applyFill="1" applyBorder="1" applyAlignment="1">
      <alignment vertical="center" shrinkToFit="1"/>
    </xf>
    <xf numFmtId="180" fontId="18" fillId="2" borderId="49" xfId="1" applyNumberFormat="1" applyFont="1" applyFill="1" applyBorder="1" applyAlignment="1">
      <alignment vertical="center" shrinkToFit="1"/>
    </xf>
    <xf numFmtId="38" fontId="21" fillId="2" borderId="69" xfId="1" applyFont="1" applyFill="1" applyBorder="1" applyAlignment="1">
      <alignment vertical="center" shrinkToFit="1"/>
    </xf>
    <xf numFmtId="38" fontId="21" fillId="2" borderId="70" xfId="1" applyFont="1" applyFill="1" applyBorder="1" applyAlignment="1">
      <alignment vertical="center" shrinkToFit="1"/>
    </xf>
    <xf numFmtId="38" fontId="21" fillId="2" borderId="71" xfId="1" applyFont="1" applyFill="1" applyBorder="1" applyAlignment="1">
      <alignment vertical="center" shrinkToFit="1"/>
    </xf>
    <xf numFmtId="38" fontId="23" fillId="0" borderId="5" xfId="1" applyFont="1" applyBorder="1" applyAlignment="1">
      <alignment vertical="center" shrinkToFit="1"/>
    </xf>
    <xf numFmtId="0" fontId="5" fillId="0" borderId="0" xfId="2" applyFont="1" applyFill="1" applyAlignment="1">
      <alignment horizontal="center" vertical="center"/>
    </xf>
    <xf numFmtId="0" fontId="4" fillId="0" borderId="0" xfId="2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5" fillId="0" borderId="0" xfId="2" applyFont="1" applyFill="1" applyAlignment="1">
      <alignment vertical="center"/>
    </xf>
    <xf numFmtId="0" fontId="7" fillId="0" borderId="0" xfId="2" applyFont="1" applyFill="1" applyAlignment="1">
      <alignment vertical="center"/>
    </xf>
    <xf numFmtId="0" fontId="5" fillId="0" borderId="0" xfId="2" applyFont="1" applyFill="1" applyAlignment="1">
      <alignment horizontal="right"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center" vertical="center"/>
    </xf>
    <xf numFmtId="49" fontId="5" fillId="0" borderId="1" xfId="2" applyNumberFormat="1" applyFont="1" applyFill="1" applyBorder="1" applyAlignment="1">
      <alignment horizontal="center" vertical="center"/>
    </xf>
    <xf numFmtId="49" fontId="5" fillId="0" borderId="2" xfId="2" applyNumberFormat="1" applyFont="1" applyFill="1" applyBorder="1" applyAlignment="1">
      <alignment horizontal="center" vertical="center"/>
    </xf>
    <xf numFmtId="49" fontId="5" fillId="0" borderId="3" xfId="2" applyNumberFormat="1" applyFont="1" applyFill="1" applyBorder="1" applyAlignment="1">
      <alignment horizontal="center" vertical="center"/>
    </xf>
    <xf numFmtId="49" fontId="5" fillId="0" borderId="0" xfId="2" applyNumberFormat="1" applyFont="1" applyFill="1" applyAlignment="1">
      <alignment horizontal="center" vertical="center"/>
    </xf>
    <xf numFmtId="0" fontId="5" fillId="0" borderId="4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49" fontId="5" fillId="0" borderId="4" xfId="2" applyNumberFormat="1" applyFont="1" applyFill="1" applyBorder="1" applyAlignment="1">
      <alignment horizontal="center" vertical="center"/>
    </xf>
    <xf numFmtId="49" fontId="5" fillId="0" borderId="0" xfId="2" applyNumberFormat="1" applyFont="1" applyFill="1" applyBorder="1" applyAlignment="1">
      <alignment horizontal="center" vertical="center"/>
    </xf>
    <xf numFmtId="49" fontId="30" fillId="0" borderId="0" xfId="2" applyNumberFormat="1" applyFont="1" applyFill="1" applyBorder="1" applyAlignment="1">
      <alignment horizontal="center" vertical="center" shrinkToFit="1"/>
    </xf>
    <xf numFmtId="49" fontId="5" fillId="0" borderId="5" xfId="2" applyNumberFormat="1" applyFont="1" applyFill="1" applyBorder="1" applyAlignment="1">
      <alignment horizontal="center" vertical="center"/>
    </xf>
    <xf numFmtId="0" fontId="5" fillId="0" borderId="5" xfId="2" applyFont="1" applyFill="1" applyBorder="1" applyAlignment="1">
      <alignment horizontal="center" vertical="center"/>
    </xf>
    <xf numFmtId="0" fontId="5" fillId="0" borderId="6" xfId="2" applyFont="1" applyFill="1" applyBorder="1" applyAlignment="1">
      <alignment horizontal="center" vertical="center"/>
    </xf>
    <xf numFmtId="0" fontId="5" fillId="0" borderId="7" xfId="2" applyFont="1" applyFill="1" applyBorder="1" applyAlignment="1">
      <alignment horizontal="distributed" vertical="center"/>
    </xf>
    <xf numFmtId="0" fontId="5" fillId="0" borderId="7" xfId="2" applyFont="1" applyFill="1" applyBorder="1" applyAlignment="1">
      <alignment horizontal="center" vertical="center"/>
    </xf>
    <xf numFmtId="0" fontId="30" fillId="0" borderId="7" xfId="2" applyFont="1" applyFill="1" applyBorder="1" applyAlignment="1">
      <alignment horizontal="center" vertical="center" shrinkToFit="1"/>
    </xf>
    <xf numFmtId="0" fontId="5" fillId="0" borderId="7" xfId="2" applyFont="1" applyFill="1" applyBorder="1" applyAlignment="1">
      <alignment horizontal="center" vertical="center" shrinkToFit="1"/>
    </xf>
    <xf numFmtId="0" fontId="5" fillId="0" borderId="8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distributed" vertical="center"/>
    </xf>
    <xf numFmtId="177" fontId="5" fillId="0" borderId="4" xfId="2" applyNumberFormat="1" applyFont="1" applyFill="1" applyBorder="1" applyAlignment="1">
      <alignment vertical="center"/>
    </xf>
    <xf numFmtId="177" fontId="5" fillId="0" borderId="0" xfId="2" applyNumberFormat="1" applyFont="1" applyFill="1" applyBorder="1" applyAlignment="1">
      <alignment vertical="center"/>
    </xf>
    <xf numFmtId="177" fontId="5" fillId="0" borderId="5" xfId="2" applyNumberFormat="1" applyFont="1" applyFill="1" applyBorder="1" applyAlignment="1">
      <alignment vertical="center"/>
    </xf>
    <xf numFmtId="177" fontId="5" fillId="0" borderId="0" xfId="2" applyNumberFormat="1" applyFont="1" applyFill="1" applyAlignment="1">
      <alignment vertical="center"/>
    </xf>
    <xf numFmtId="49" fontId="5" fillId="0" borderId="9" xfId="2" applyNumberFormat="1" applyFont="1" applyFill="1" applyBorder="1" applyAlignment="1">
      <alignment horizontal="center" vertical="center"/>
    </xf>
    <xf numFmtId="0" fontId="5" fillId="0" borderId="10" xfId="2" applyFont="1" applyFill="1" applyBorder="1" applyAlignment="1">
      <alignment horizontal="distributed" vertical="center"/>
    </xf>
    <xf numFmtId="177" fontId="5" fillId="0" borderId="9" xfId="2" applyNumberFormat="1" applyFont="1" applyFill="1" applyBorder="1" applyAlignment="1">
      <alignment vertical="center"/>
    </xf>
    <xf numFmtId="177" fontId="5" fillId="0" borderId="10" xfId="2" applyNumberFormat="1" applyFont="1" applyFill="1" applyBorder="1" applyAlignment="1">
      <alignment vertical="center"/>
    </xf>
    <xf numFmtId="177" fontId="5" fillId="0" borderId="11" xfId="2" applyNumberFormat="1" applyFont="1" applyFill="1" applyBorder="1" applyAlignment="1">
      <alignment vertical="center"/>
    </xf>
    <xf numFmtId="49" fontId="5" fillId="0" borderId="12" xfId="2" applyNumberFormat="1" applyFont="1" applyFill="1" applyBorder="1" applyAlignment="1">
      <alignment horizontal="center" vertical="center"/>
    </xf>
    <xf numFmtId="0" fontId="5" fillId="0" borderId="13" xfId="2" applyFont="1" applyFill="1" applyBorder="1" applyAlignment="1">
      <alignment horizontal="distributed" vertical="center"/>
    </xf>
    <xf numFmtId="177" fontId="5" fillId="0" borderId="12" xfId="2" applyNumberFormat="1" applyFont="1" applyFill="1" applyBorder="1" applyAlignment="1">
      <alignment vertical="center"/>
    </xf>
    <xf numFmtId="177" fontId="5" fillId="0" borderId="13" xfId="2" applyNumberFormat="1" applyFont="1" applyFill="1" applyBorder="1" applyAlignment="1">
      <alignment vertical="center"/>
    </xf>
    <xf numFmtId="177" fontId="5" fillId="0" borderId="14" xfId="2" applyNumberFormat="1" applyFont="1" applyFill="1" applyBorder="1" applyAlignment="1">
      <alignment vertical="center"/>
    </xf>
    <xf numFmtId="0" fontId="5" fillId="0" borderId="0" xfId="2" applyFont="1" applyFill="1" applyBorder="1" applyAlignment="1">
      <alignment vertical="center" shrinkToFit="1"/>
    </xf>
    <xf numFmtId="49" fontId="5" fillId="0" borderId="15" xfId="2" applyNumberFormat="1" applyFont="1" applyFill="1" applyBorder="1" applyAlignment="1">
      <alignment horizontal="center" vertical="center"/>
    </xf>
    <xf numFmtId="0" fontId="5" fillId="0" borderId="16" xfId="2" applyFont="1" applyFill="1" applyBorder="1" applyAlignment="1">
      <alignment horizontal="distributed" vertical="center"/>
    </xf>
    <xf numFmtId="177" fontId="5" fillId="0" borderId="15" xfId="2" applyNumberFormat="1" applyFont="1" applyFill="1" applyBorder="1" applyAlignment="1">
      <alignment vertical="center"/>
    </xf>
    <xf numFmtId="177" fontId="5" fillId="0" borderId="16" xfId="2" applyNumberFormat="1" applyFont="1" applyFill="1" applyBorder="1" applyAlignment="1">
      <alignment vertical="center"/>
    </xf>
    <xf numFmtId="177" fontId="5" fillId="0" borderId="17" xfId="2" applyNumberFormat="1" applyFont="1" applyFill="1" applyBorder="1" applyAlignment="1">
      <alignment vertical="center"/>
    </xf>
    <xf numFmtId="0" fontId="31" fillId="0" borderId="0" xfId="2" applyFont="1" applyFill="1" applyBorder="1" applyAlignment="1">
      <alignment horizontal="distributed" vertical="center" shrinkToFit="1"/>
    </xf>
    <xf numFmtId="49" fontId="5" fillId="0" borderId="6" xfId="2" applyNumberFormat="1" applyFont="1" applyFill="1" applyBorder="1" applyAlignment="1">
      <alignment horizontal="center" vertical="center"/>
    </xf>
    <xf numFmtId="177" fontId="5" fillId="0" borderId="6" xfId="2" applyNumberFormat="1" applyFont="1" applyFill="1" applyBorder="1" applyAlignment="1">
      <alignment vertical="center"/>
    </xf>
    <xf numFmtId="177" fontId="5" fillId="0" borderId="7" xfId="2" applyNumberFormat="1" applyFont="1" applyFill="1" applyBorder="1" applyAlignment="1">
      <alignment vertical="center"/>
    </xf>
    <xf numFmtId="177" fontId="5" fillId="0" borderId="8" xfId="2" applyNumberFormat="1" applyFont="1" applyFill="1" applyBorder="1" applyAlignment="1">
      <alignment vertical="center"/>
    </xf>
    <xf numFmtId="177" fontId="7" fillId="0" borderId="0" xfId="2" applyNumberFormat="1" applyFont="1" applyFill="1" applyAlignment="1">
      <alignment vertical="center"/>
    </xf>
    <xf numFmtId="0" fontId="14" fillId="0" borderId="89" xfId="0" applyFont="1" applyFill="1" applyBorder="1" applyAlignment="1">
      <alignment horizontal="center" vertical="center" shrinkToFit="1"/>
    </xf>
    <xf numFmtId="0" fontId="14" fillId="0" borderId="98" xfId="0" applyFont="1" applyFill="1" applyBorder="1" applyAlignment="1">
      <alignment horizontal="center" vertical="center" shrinkToFit="1"/>
    </xf>
    <xf numFmtId="0" fontId="17" fillId="3" borderId="31" xfId="0" applyFont="1" applyFill="1" applyBorder="1" applyAlignment="1">
      <alignment horizontal="center" vertical="center" shrinkToFit="1"/>
    </xf>
    <xf numFmtId="38" fontId="18" fillId="2" borderId="155" xfId="1" applyFont="1" applyFill="1" applyBorder="1" applyAlignment="1">
      <alignment vertical="center" shrinkToFit="1"/>
    </xf>
    <xf numFmtId="38" fontId="18" fillId="2" borderId="72" xfId="1" applyFont="1" applyFill="1" applyBorder="1" applyAlignment="1">
      <alignment vertical="center" shrinkToFit="1"/>
    </xf>
    <xf numFmtId="38" fontId="18" fillId="2" borderId="156" xfId="1" applyFont="1" applyFill="1" applyBorder="1" applyAlignment="1">
      <alignment vertical="center" shrinkToFit="1"/>
    </xf>
    <xf numFmtId="38" fontId="18" fillId="2" borderId="157" xfId="1" applyFont="1" applyFill="1" applyBorder="1" applyAlignment="1">
      <alignment vertical="center" shrinkToFit="1"/>
    </xf>
    <xf numFmtId="38" fontId="14" fillId="0" borderId="88" xfId="1" applyFont="1" applyFill="1" applyBorder="1" applyAlignment="1">
      <alignment vertical="center" shrinkToFit="1"/>
    </xf>
    <xf numFmtId="0" fontId="14" fillId="0" borderId="102" xfId="0" applyFont="1" applyFill="1" applyBorder="1" applyAlignment="1">
      <alignment horizontal="center" vertical="center" shrinkToFit="1"/>
    </xf>
    <xf numFmtId="38" fontId="17" fillId="3" borderId="31" xfId="1" applyFont="1" applyFill="1" applyBorder="1" applyAlignment="1">
      <alignment horizontal="center" vertical="center" shrinkToFit="1"/>
    </xf>
    <xf numFmtId="0" fontId="17" fillId="3" borderId="20" xfId="0" applyFont="1" applyFill="1" applyBorder="1" applyAlignment="1">
      <alignment horizontal="center" vertical="center" shrinkToFit="1"/>
    </xf>
    <xf numFmtId="38" fontId="18" fillId="5" borderId="56" xfId="1" applyFont="1" applyFill="1" applyBorder="1" applyAlignment="1">
      <alignment vertical="center" shrinkToFit="1"/>
    </xf>
    <xf numFmtId="38" fontId="18" fillId="5" borderId="58" xfId="1" applyFont="1" applyFill="1" applyBorder="1" applyAlignment="1">
      <alignment vertical="center" shrinkToFit="1"/>
    </xf>
    <xf numFmtId="38" fontId="18" fillId="5" borderId="60" xfId="1" applyFont="1" applyFill="1" applyBorder="1" applyAlignment="1">
      <alignment vertical="center" shrinkToFit="1"/>
    </xf>
    <xf numFmtId="38" fontId="18" fillId="5" borderId="63" xfId="1" applyFont="1" applyFill="1" applyBorder="1" applyAlignment="1">
      <alignment vertical="center" shrinkToFit="1"/>
    </xf>
    <xf numFmtId="38" fontId="18" fillId="5" borderId="65" xfId="1" applyFont="1" applyFill="1" applyBorder="1" applyAlignment="1">
      <alignment vertical="center" shrinkToFit="1"/>
    </xf>
    <xf numFmtId="38" fontId="18" fillId="5" borderId="66" xfId="1" applyFont="1" applyFill="1" applyBorder="1" applyAlignment="1">
      <alignment vertical="center" shrinkToFit="1"/>
    </xf>
    <xf numFmtId="38" fontId="18" fillId="5" borderId="67" xfId="1" applyFont="1" applyFill="1" applyBorder="1" applyAlignment="1">
      <alignment vertical="center" shrinkToFit="1"/>
    </xf>
    <xf numFmtId="178" fontId="14" fillId="0" borderId="155" xfId="1" applyNumberFormat="1" applyFont="1" applyFill="1" applyBorder="1" applyAlignment="1">
      <alignment vertical="center" shrinkToFit="1"/>
    </xf>
    <xf numFmtId="38" fontId="14" fillId="0" borderId="155" xfId="1" applyFont="1" applyFill="1" applyBorder="1" applyAlignment="1">
      <alignment vertical="center" shrinkToFit="1"/>
    </xf>
    <xf numFmtId="178" fontId="14" fillId="0" borderId="72" xfId="1" applyNumberFormat="1" applyFont="1" applyFill="1" applyBorder="1" applyAlignment="1">
      <alignment vertical="center" shrinkToFit="1"/>
    </xf>
    <xf numFmtId="38" fontId="14" fillId="0" borderId="72" xfId="1" applyFont="1" applyFill="1" applyBorder="1" applyAlignment="1">
      <alignment vertical="center" shrinkToFit="1"/>
    </xf>
    <xf numFmtId="178" fontId="14" fillId="0" borderId="156" xfId="1" applyNumberFormat="1" applyFont="1" applyFill="1" applyBorder="1" applyAlignment="1">
      <alignment vertical="center" shrinkToFit="1"/>
    </xf>
    <xf numFmtId="38" fontId="14" fillId="0" borderId="156" xfId="1" applyFont="1" applyFill="1" applyBorder="1" applyAlignment="1">
      <alignment vertical="center" shrinkToFit="1"/>
    </xf>
    <xf numFmtId="178" fontId="14" fillId="0" borderId="157" xfId="1" applyNumberFormat="1" applyFont="1" applyFill="1" applyBorder="1" applyAlignment="1">
      <alignment vertical="center" shrinkToFit="1"/>
    </xf>
    <xf numFmtId="38" fontId="14" fillId="0" borderId="157" xfId="1" applyFont="1" applyFill="1" applyBorder="1" applyAlignment="1">
      <alignment vertical="center" shrinkToFit="1"/>
    </xf>
    <xf numFmtId="38" fontId="18" fillId="2" borderId="159" xfId="1" applyFont="1" applyFill="1" applyBorder="1" applyAlignment="1">
      <alignment vertical="center" shrinkToFit="1"/>
    </xf>
    <xf numFmtId="38" fontId="18" fillId="2" borderId="160" xfId="1" applyFont="1" applyFill="1" applyBorder="1" applyAlignment="1">
      <alignment vertical="center" shrinkToFit="1"/>
    </xf>
    <xf numFmtId="38" fontId="14" fillId="0" borderId="159" xfId="1" applyFont="1" applyFill="1" applyBorder="1" applyAlignment="1">
      <alignment vertical="center" shrinkToFit="1"/>
    </xf>
    <xf numFmtId="38" fontId="14" fillId="0" borderId="99" xfId="1" applyFont="1" applyFill="1" applyBorder="1" applyAlignment="1">
      <alignment vertical="center" shrinkToFit="1"/>
    </xf>
    <xf numFmtId="38" fontId="14" fillId="0" borderId="158" xfId="1" applyFont="1" applyFill="1" applyBorder="1" applyAlignment="1">
      <alignment vertical="center" shrinkToFit="1"/>
    </xf>
    <xf numFmtId="38" fontId="14" fillId="0" borderId="0" xfId="1" applyFont="1" applyFill="1">
      <alignment vertical="center"/>
    </xf>
    <xf numFmtId="0" fontId="12" fillId="0" borderId="5" xfId="0" applyFont="1" applyBorder="1" applyAlignment="1">
      <alignment vertical="center" shrinkToFit="1"/>
    </xf>
    <xf numFmtId="0" fontId="12" fillId="0" borderId="8" xfId="0" applyFont="1" applyBorder="1" applyAlignment="1">
      <alignment vertical="center" shrinkToFit="1"/>
    </xf>
    <xf numFmtId="0" fontId="12" fillId="0" borderId="15" xfId="0" applyFont="1" applyBorder="1" applyAlignment="1">
      <alignment vertical="center" shrinkToFit="1"/>
    </xf>
    <xf numFmtId="0" fontId="12" fillId="0" borderId="16" xfId="0" applyFont="1" applyBorder="1" applyAlignment="1">
      <alignment vertical="center" shrinkToFit="1"/>
    </xf>
    <xf numFmtId="0" fontId="12" fillId="0" borderId="2" xfId="0" applyFont="1" applyBorder="1" applyAlignment="1">
      <alignment vertical="center" shrinkToFit="1"/>
    </xf>
    <xf numFmtId="0" fontId="12" fillId="0" borderId="74" xfId="0" applyFont="1" applyBorder="1" applyAlignment="1">
      <alignment vertical="center" shrinkToFit="1"/>
    </xf>
    <xf numFmtId="0" fontId="12" fillId="0" borderId="103" xfId="0" applyFont="1" applyBorder="1" applyAlignment="1">
      <alignment vertical="center" shrinkToFit="1"/>
    </xf>
    <xf numFmtId="0" fontId="9" fillId="6" borderId="18" xfId="0" applyFont="1" applyFill="1" applyBorder="1">
      <alignment vertical="center"/>
    </xf>
    <xf numFmtId="38" fontId="10" fillId="6" borderId="18" xfId="1" applyFont="1" applyFill="1" applyBorder="1">
      <alignment vertical="center"/>
    </xf>
    <xf numFmtId="178" fontId="9" fillId="6" borderId="18" xfId="1" applyNumberFormat="1" applyFont="1" applyFill="1" applyBorder="1">
      <alignment vertical="center"/>
    </xf>
    <xf numFmtId="0" fontId="12" fillId="0" borderId="5" xfId="0" applyFont="1" applyBorder="1" applyAlignment="1">
      <alignment vertical="center" shrinkToFit="1"/>
    </xf>
    <xf numFmtId="0" fontId="12" fillId="0" borderId="3" xfId="0" applyFont="1" applyBorder="1" applyAlignment="1">
      <alignment horizontal="center" vertical="center" shrinkToFit="1"/>
    </xf>
    <xf numFmtId="38" fontId="21" fillId="2" borderId="5" xfId="1" applyFont="1" applyFill="1" applyBorder="1" applyAlignment="1">
      <alignment vertical="center" shrinkToFit="1"/>
    </xf>
    <xf numFmtId="0" fontId="12" fillId="0" borderId="5" xfId="0" applyFont="1" applyBorder="1">
      <alignment vertical="center"/>
    </xf>
    <xf numFmtId="0" fontId="12" fillId="0" borderId="8" xfId="0" applyFont="1" applyBorder="1">
      <alignment vertical="center"/>
    </xf>
    <xf numFmtId="38" fontId="21" fillId="2" borderId="8" xfId="1" applyFont="1" applyFill="1" applyBorder="1" applyAlignment="1">
      <alignment vertical="center" shrinkToFit="1"/>
    </xf>
    <xf numFmtId="178" fontId="12" fillId="0" borderId="17" xfId="1" applyNumberFormat="1" applyFont="1" applyBorder="1" applyAlignment="1">
      <alignment vertical="center" shrinkToFit="1"/>
    </xf>
    <xf numFmtId="178" fontId="12" fillId="0" borderId="5" xfId="1" applyNumberFormat="1" applyFont="1" applyBorder="1" applyAlignment="1">
      <alignment horizontal="right" vertical="center" shrinkToFit="1"/>
    </xf>
    <xf numFmtId="38" fontId="12" fillId="0" borderId="5" xfId="0" applyNumberFormat="1" applyFont="1" applyBorder="1" applyAlignment="1">
      <alignment horizontal="right" vertical="center" shrinkToFit="1"/>
    </xf>
    <xf numFmtId="0" fontId="17" fillId="3" borderId="166" xfId="0" applyFont="1" applyFill="1" applyBorder="1" applyAlignment="1">
      <alignment horizontal="center" shrinkToFit="1"/>
    </xf>
    <xf numFmtId="0" fontId="17" fillId="3" borderId="167" xfId="0" applyFont="1" applyFill="1" applyBorder="1" applyAlignment="1">
      <alignment horizontal="center" shrinkToFit="1"/>
    </xf>
    <xf numFmtId="0" fontId="17" fillId="3" borderId="168" xfId="0" applyFont="1" applyFill="1" applyBorder="1" applyAlignment="1">
      <alignment horizontal="center" vertical="top" shrinkToFit="1"/>
    </xf>
    <xf numFmtId="0" fontId="17" fillId="3" borderId="31" xfId="0" applyFont="1" applyFill="1" applyBorder="1" applyAlignment="1">
      <alignment horizontal="center" vertical="top" shrinkToFit="1"/>
    </xf>
    <xf numFmtId="0" fontId="17" fillId="3" borderId="169" xfId="0" applyFont="1" applyFill="1" applyBorder="1" applyAlignment="1">
      <alignment horizontal="center" vertical="center" shrinkToFit="1"/>
    </xf>
    <xf numFmtId="0" fontId="17" fillId="3" borderId="170" xfId="0" applyFont="1" applyFill="1" applyBorder="1" applyAlignment="1">
      <alignment horizontal="center" vertical="center" shrinkToFit="1"/>
    </xf>
    <xf numFmtId="0" fontId="17" fillId="3" borderId="171" xfId="0" applyFont="1" applyFill="1" applyBorder="1" applyAlignment="1">
      <alignment horizontal="center" vertical="center" shrinkToFit="1"/>
    </xf>
    <xf numFmtId="0" fontId="17" fillId="3" borderId="172" xfId="0" applyFont="1" applyFill="1" applyBorder="1" applyAlignment="1">
      <alignment horizontal="center" vertical="center" shrinkToFit="1"/>
    </xf>
    <xf numFmtId="38" fontId="14" fillId="0" borderId="173" xfId="1" applyFont="1" applyFill="1" applyBorder="1" applyAlignment="1">
      <alignment vertical="center" shrinkToFit="1"/>
    </xf>
    <xf numFmtId="0" fontId="12" fillId="10" borderId="0" xfId="0" applyFont="1" applyFill="1">
      <alignment vertical="center"/>
    </xf>
    <xf numFmtId="180" fontId="18" fillId="2" borderId="174" xfId="1" applyNumberFormat="1" applyFont="1" applyFill="1" applyBorder="1" applyAlignment="1">
      <alignment vertical="center" shrinkToFit="1"/>
    </xf>
    <xf numFmtId="38" fontId="14" fillId="0" borderId="175" xfId="1" applyFont="1" applyFill="1" applyBorder="1" applyAlignment="1">
      <alignment vertical="center" shrinkToFit="1"/>
    </xf>
    <xf numFmtId="38" fontId="18" fillId="2" borderId="175" xfId="1" applyFont="1" applyFill="1" applyBorder="1" applyAlignment="1">
      <alignment vertical="center" shrinkToFit="1"/>
    </xf>
    <xf numFmtId="180" fontId="18" fillId="2" borderId="176" xfId="1" applyNumberFormat="1" applyFont="1" applyFill="1" applyBorder="1" applyAlignment="1">
      <alignment vertical="center" shrinkToFit="1"/>
    </xf>
    <xf numFmtId="0" fontId="9" fillId="2" borderId="0" xfId="0" applyFont="1" applyFill="1" applyBorder="1">
      <alignment vertical="center"/>
    </xf>
    <xf numFmtId="38" fontId="10" fillId="2" borderId="0" xfId="1" applyFont="1" applyFill="1" applyBorder="1">
      <alignment vertical="center"/>
    </xf>
    <xf numFmtId="0" fontId="36" fillId="0" borderId="0" xfId="0" applyFont="1" applyFill="1">
      <alignment vertical="center"/>
    </xf>
    <xf numFmtId="0" fontId="36" fillId="0" borderId="92" xfId="0" applyFont="1" applyFill="1" applyBorder="1" applyAlignment="1">
      <alignment vertical="center" shrinkToFit="1"/>
    </xf>
    <xf numFmtId="0" fontId="36" fillId="0" borderId="0" xfId="0" applyFont="1" applyFill="1" applyBorder="1">
      <alignment vertical="center"/>
    </xf>
    <xf numFmtId="38" fontId="36" fillId="0" borderId="0" xfId="1" applyFont="1" applyFill="1">
      <alignment vertical="center"/>
    </xf>
    <xf numFmtId="0" fontId="12" fillId="0" borderId="5" xfId="0" applyFont="1" applyBorder="1" applyAlignment="1">
      <alignment vertical="center" shrinkToFit="1"/>
    </xf>
    <xf numFmtId="0" fontId="12" fillId="0" borderId="3" xfId="0" applyFont="1" applyBorder="1" applyAlignment="1">
      <alignment vertical="center" shrinkToFit="1"/>
    </xf>
    <xf numFmtId="0" fontId="12" fillId="0" borderId="8" xfId="0" applyFont="1" applyBorder="1" applyAlignment="1">
      <alignment vertical="center" shrinkToFit="1"/>
    </xf>
    <xf numFmtId="0" fontId="12" fillId="0" borderId="17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181" fontId="12" fillId="0" borderId="5" xfId="0" applyNumberFormat="1" applyFont="1" applyBorder="1" applyAlignment="1">
      <alignment vertical="center" shrinkToFit="1"/>
    </xf>
    <xf numFmtId="181" fontId="12" fillId="0" borderId="8" xfId="0" applyNumberFormat="1" applyFont="1" applyBorder="1" applyAlignment="1">
      <alignment vertical="center" shrinkToFit="1"/>
    </xf>
    <xf numFmtId="0" fontId="12" fillId="0" borderId="17" xfId="0" applyFont="1" applyBorder="1" applyAlignment="1">
      <alignment horizontal="center" vertical="center" textRotation="255" shrinkToFit="1"/>
    </xf>
    <xf numFmtId="0" fontId="12" fillId="0" borderId="3" xfId="0" applyFont="1" applyBorder="1" applyAlignment="1">
      <alignment horizontal="center" vertical="center" textRotation="255" shrinkToFit="1"/>
    </xf>
    <xf numFmtId="181" fontId="12" fillId="0" borderId="1" xfId="0" applyNumberFormat="1" applyFont="1" applyBorder="1" applyAlignment="1">
      <alignment horizontal="right" vertical="center" shrinkToFit="1"/>
    </xf>
    <xf numFmtId="181" fontId="12" fillId="0" borderId="2" xfId="0" applyNumberFormat="1" applyFont="1" applyBorder="1" applyAlignment="1">
      <alignment horizontal="right" vertical="center" shrinkToFit="1"/>
    </xf>
    <xf numFmtId="181" fontId="12" fillId="0" borderId="74" xfId="0" applyNumberFormat="1" applyFont="1" applyBorder="1" applyAlignment="1">
      <alignment horizontal="right" vertical="center" shrinkToFit="1"/>
    </xf>
    <xf numFmtId="181" fontId="12" fillId="0" borderId="5" xfId="0" applyNumberFormat="1" applyFont="1" applyBorder="1" applyAlignment="1">
      <alignment horizontal="right" vertical="center" shrinkToFit="1"/>
    </xf>
    <xf numFmtId="181" fontId="12" fillId="0" borderId="8" xfId="0" applyNumberFormat="1" applyFont="1" applyBorder="1" applyAlignment="1">
      <alignment horizontal="right" vertical="center" shrinkToFit="1"/>
    </xf>
    <xf numFmtId="181" fontId="12" fillId="0" borderId="3" xfId="0" applyNumberFormat="1" applyFont="1" applyBorder="1" applyAlignment="1">
      <alignment horizontal="right" vertical="center" shrinkToFit="1"/>
    </xf>
    <xf numFmtId="0" fontId="14" fillId="0" borderId="17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181" fontId="12" fillId="0" borderId="3" xfId="0" applyNumberFormat="1" applyFont="1" applyBorder="1" applyAlignment="1">
      <alignment vertical="center" shrinkToFit="1"/>
    </xf>
    <xf numFmtId="0" fontId="12" fillId="2" borderId="18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center" shrinkToFit="1"/>
    </xf>
    <xf numFmtId="0" fontId="12" fillId="2" borderId="18" xfId="0" applyFont="1" applyFill="1" applyBorder="1" applyAlignment="1">
      <alignment vertical="center" shrinkToFit="1"/>
    </xf>
    <xf numFmtId="0" fontId="12" fillId="0" borderId="18" xfId="0" applyFont="1" applyBorder="1" applyAlignment="1">
      <alignment vertical="center" shrinkToFit="1"/>
    </xf>
    <xf numFmtId="177" fontId="12" fillId="0" borderId="18" xfId="1" applyNumberFormat="1" applyFont="1" applyBorder="1" applyAlignment="1">
      <alignment vertical="center" shrinkToFit="1"/>
    </xf>
    <xf numFmtId="177" fontId="12" fillId="2" borderId="18" xfId="1" applyNumberFormat="1" applyFont="1" applyFill="1" applyBorder="1" applyAlignment="1">
      <alignment horizontal="center" vertical="center" shrinkToFit="1"/>
    </xf>
    <xf numFmtId="177" fontId="12" fillId="2" borderId="18" xfId="1" applyNumberFormat="1" applyFont="1" applyFill="1" applyBorder="1" applyAlignment="1">
      <alignment vertical="center" shrinkToFit="1"/>
    </xf>
    <xf numFmtId="177" fontId="12" fillId="0" borderId="18" xfId="1" applyNumberFormat="1" applyFont="1" applyBorder="1" applyAlignment="1">
      <alignment horizontal="center" vertical="center" shrinkToFit="1"/>
    </xf>
    <xf numFmtId="38" fontId="13" fillId="0" borderId="0" xfId="1" applyFont="1" applyAlignment="1">
      <alignment vertical="center" shrinkToFit="1"/>
    </xf>
    <xf numFmtId="38" fontId="12" fillId="0" borderId="15" xfId="1" applyFont="1" applyBorder="1" applyAlignment="1">
      <alignment horizontal="right" vertical="center" shrinkToFit="1"/>
    </xf>
    <xf numFmtId="38" fontId="12" fillId="0" borderId="16" xfId="1" applyFont="1" applyBorder="1" applyAlignment="1">
      <alignment horizontal="right" vertical="center" shrinkToFit="1"/>
    </xf>
    <xf numFmtId="38" fontId="12" fillId="0" borderId="103" xfId="1" applyFont="1" applyBorder="1" applyAlignment="1">
      <alignment horizontal="right" vertical="center" shrinkToFit="1"/>
    </xf>
    <xf numFmtId="0" fontId="12" fillId="0" borderId="15" xfId="0" applyFont="1" applyBorder="1" applyAlignment="1">
      <alignment horizontal="left" vertical="center" shrinkToFit="1"/>
    </xf>
    <xf numFmtId="0" fontId="12" fillId="0" borderId="16" xfId="0" applyFont="1" applyBorder="1" applyAlignment="1">
      <alignment horizontal="left" vertical="center" shrinkToFit="1"/>
    </xf>
    <xf numFmtId="38" fontId="12" fillId="0" borderId="161" xfId="1" applyFont="1" applyBorder="1" applyAlignment="1">
      <alignment horizontal="right" vertical="center" shrinkToFit="1"/>
    </xf>
    <xf numFmtId="38" fontId="12" fillId="0" borderId="162" xfId="1" applyFont="1" applyBorder="1" applyAlignment="1">
      <alignment horizontal="right" vertical="center" shrinkToFit="1"/>
    </xf>
    <xf numFmtId="38" fontId="12" fillId="0" borderId="163" xfId="1" applyFont="1" applyBorder="1" applyAlignment="1">
      <alignment horizontal="right" vertical="center" shrinkToFit="1"/>
    </xf>
    <xf numFmtId="38" fontId="12" fillId="7" borderId="15" xfId="1" applyFont="1" applyFill="1" applyBorder="1" applyAlignment="1">
      <alignment horizontal="right" vertical="center" shrinkToFit="1"/>
    </xf>
    <xf numFmtId="38" fontId="12" fillId="7" borderId="16" xfId="1" applyFont="1" applyFill="1" applyBorder="1" applyAlignment="1">
      <alignment horizontal="right" vertical="center" shrinkToFit="1"/>
    </xf>
    <xf numFmtId="38" fontId="12" fillId="7" borderId="103" xfId="1" applyFont="1" applyFill="1" applyBorder="1" applyAlignment="1">
      <alignment horizontal="right" vertical="center" shrinkToFit="1"/>
    </xf>
    <xf numFmtId="38" fontId="12" fillId="9" borderId="15" xfId="1" applyFont="1" applyFill="1" applyBorder="1" applyAlignment="1">
      <alignment horizontal="right" vertical="center" shrinkToFit="1"/>
    </xf>
    <xf numFmtId="38" fontId="12" fillId="9" borderId="16" xfId="1" applyFont="1" applyFill="1" applyBorder="1" applyAlignment="1">
      <alignment horizontal="right" vertical="center" shrinkToFit="1"/>
    </xf>
    <xf numFmtId="38" fontId="12" fillId="9" borderId="103" xfId="1" applyFont="1" applyFill="1" applyBorder="1" applyAlignment="1">
      <alignment horizontal="right" vertical="center" shrinkToFit="1"/>
    </xf>
    <xf numFmtId="38" fontId="12" fillId="10" borderId="15" xfId="1" applyFont="1" applyFill="1" applyBorder="1" applyAlignment="1">
      <alignment horizontal="right" vertical="center" shrinkToFit="1"/>
    </xf>
    <xf numFmtId="38" fontId="12" fillId="10" borderId="16" xfId="1" applyFont="1" applyFill="1" applyBorder="1" applyAlignment="1">
      <alignment horizontal="right" vertical="center" shrinkToFit="1"/>
    </xf>
    <xf numFmtId="38" fontId="12" fillId="10" borderId="103" xfId="1" applyFont="1" applyFill="1" applyBorder="1" applyAlignment="1">
      <alignment horizontal="right" vertical="center" shrinkToFit="1"/>
    </xf>
    <xf numFmtId="0" fontId="12" fillId="0" borderId="1" xfId="0" applyFont="1" applyBorder="1" applyAlignment="1">
      <alignment horizontal="left" vertical="center" shrinkToFit="1"/>
    </xf>
    <xf numFmtId="0" fontId="12" fillId="0" borderId="2" xfId="0" applyFont="1" applyBorder="1" applyAlignment="1">
      <alignment horizontal="left" vertical="center" shrinkToFit="1"/>
    </xf>
    <xf numFmtId="0" fontId="14" fillId="0" borderId="7" xfId="0" applyFont="1" applyBorder="1" applyAlignment="1">
      <alignment horizontal="center" vertical="center"/>
    </xf>
    <xf numFmtId="38" fontId="12" fillId="8" borderId="15" xfId="1" applyFont="1" applyFill="1" applyBorder="1" applyAlignment="1">
      <alignment horizontal="right" vertical="center" shrinkToFit="1"/>
    </xf>
    <xf numFmtId="38" fontId="12" fillId="8" borderId="16" xfId="1" applyFont="1" applyFill="1" applyBorder="1" applyAlignment="1">
      <alignment horizontal="right" vertical="center" shrinkToFit="1"/>
    </xf>
    <xf numFmtId="38" fontId="12" fillId="8" borderId="103" xfId="1" applyFont="1" applyFill="1" applyBorder="1" applyAlignment="1">
      <alignment horizontal="right" vertical="center" shrinkToFit="1"/>
    </xf>
    <xf numFmtId="0" fontId="12" fillId="0" borderId="1" xfId="0" applyFont="1" applyBorder="1" applyAlignment="1">
      <alignment horizontal="center" vertical="center" shrinkToFit="1"/>
    </xf>
    <xf numFmtId="0" fontId="12" fillId="0" borderId="2" xfId="0" applyFont="1" applyBorder="1" applyAlignment="1">
      <alignment horizontal="center" vertical="center" shrinkToFit="1"/>
    </xf>
    <xf numFmtId="0" fontId="12" fillId="0" borderId="74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0" fontId="12" fillId="0" borderId="146" xfId="0" applyFont="1" applyBorder="1" applyAlignment="1">
      <alignment horizontal="center" vertical="center" shrinkToFit="1"/>
    </xf>
    <xf numFmtId="0" fontId="12" fillId="8" borderId="1" xfId="0" applyFont="1" applyFill="1" applyBorder="1" applyAlignment="1">
      <alignment horizontal="center" vertical="center" shrinkToFit="1"/>
    </xf>
    <xf numFmtId="0" fontId="12" fillId="8" borderId="2" xfId="0" applyFont="1" applyFill="1" applyBorder="1" applyAlignment="1">
      <alignment horizontal="center" vertical="center" shrinkToFit="1"/>
    </xf>
    <xf numFmtId="0" fontId="12" fillId="8" borderId="74" xfId="0" applyFont="1" applyFill="1" applyBorder="1" applyAlignment="1">
      <alignment horizontal="center" vertical="center" shrinkToFit="1"/>
    </xf>
    <xf numFmtId="0" fontId="12" fillId="8" borderId="6" xfId="0" applyFont="1" applyFill="1" applyBorder="1" applyAlignment="1">
      <alignment horizontal="center" vertical="center" shrinkToFit="1"/>
    </xf>
    <xf numFmtId="0" fontId="12" fillId="8" borderId="7" xfId="0" applyFont="1" applyFill="1" applyBorder="1" applyAlignment="1">
      <alignment horizontal="center" vertical="center" shrinkToFit="1"/>
    </xf>
    <xf numFmtId="0" fontId="12" fillId="8" borderId="146" xfId="0" applyFont="1" applyFill="1" applyBorder="1" applyAlignment="1">
      <alignment horizontal="center" vertical="center" shrinkToFit="1"/>
    </xf>
    <xf numFmtId="0" fontId="12" fillId="7" borderId="15" xfId="0" applyFont="1" applyFill="1" applyBorder="1" applyAlignment="1">
      <alignment horizontal="center" vertical="center" shrinkToFit="1"/>
    </xf>
    <xf numFmtId="0" fontId="12" fillId="7" borderId="16" xfId="0" applyFont="1" applyFill="1" applyBorder="1" applyAlignment="1">
      <alignment horizontal="center" vertical="center" shrinkToFit="1"/>
    </xf>
    <xf numFmtId="0" fontId="12" fillId="7" borderId="103" xfId="0" applyFont="1" applyFill="1" applyBorder="1" applyAlignment="1">
      <alignment horizontal="center" vertical="center" shrinkToFit="1"/>
    </xf>
    <xf numFmtId="0" fontId="12" fillId="9" borderId="15" xfId="0" applyFont="1" applyFill="1" applyBorder="1" applyAlignment="1">
      <alignment horizontal="center" vertical="center" shrinkToFit="1"/>
    </xf>
    <xf numFmtId="0" fontId="12" fillId="9" borderId="16" xfId="0" applyFont="1" applyFill="1" applyBorder="1" applyAlignment="1">
      <alignment horizontal="center" vertical="center" shrinkToFit="1"/>
    </xf>
    <xf numFmtId="0" fontId="12" fillId="9" borderId="103" xfId="0" applyFont="1" applyFill="1" applyBorder="1" applyAlignment="1">
      <alignment horizontal="center" vertical="center" shrinkToFit="1"/>
    </xf>
    <xf numFmtId="0" fontId="12" fillId="10" borderId="15" xfId="0" applyFont="1" applyFill="1" applyBorder="1" applyAlignment="1">
      <alignment horizontal="center" vertical="center" shrinkToFit="1"/>
    </xf>
    <xf numFmtId="0" fontId="12" fillId="10" borderId="16" xfId="0" applyFont="1" applyFill="1" applyBorder="1" applyAlignment="1">
      <alignment horizontal="center" vertical="center" shrinkToFit="1"/>
    </xf>
    <xf numFmtId="0" fontId="12" fillId="10" borderId="103" xfId="0" applyFont="1" applyFill="1" applyBorder="1" applyAlignment="1">
      <alignment horizontal="center" vertical="center" shrinkToFit="1"/>
    </xf>
    <xf numFmtId="0" fontId="12" fillId="0" borderId="74" xfId="0" applyFont="1" applyBorder="1" applyAlignment="1">
      <alignment horizontal="left" vertical="center" shrinkToFit="1"/>
    </xf>
    <xf numFmtId="0" fontId="14" fillId="0" borderId="15" xfId="0" applyFont="1" applyFill="1" applyBorder="1" applyAlignment="1">
      <alignment horizontal="left" vertical="center" shrinkToFit="1"/>
    </xf>
    <xf numFmtId="0" fontId="14" fillId="0" borderId="16" xfId="0" applyFont="1" applyFill="1" applyBorder="1" applyAlignment="1">
      <alignment horizontal="left" vertical="center" shrinkToFit="1"/>
    </xf>
    <xf numFmtId="0" fontId="14" fillId="0" borderId="103" xfId="0" applyFont="1" applyFill="1" applyBorder="1" applyAlignment="1">
      <alignment horizontal="left" vertical="center" shrinkToFit="1"/>
    </xf>
    <xf numFmtId="0" fontId="14" fillId="0" borderId="143" xfId="0" applyFont="1" applyFill="1" applyBorder="1" applyAlignment="1">
      <alignment horizontal="center" vertical="center"/>
    </xf>
    <xf numFmtId="0" fontId="14" fillId="0" borderId="144" xfId="0" applyFont="1" applyFill="1" applyBorder="1" applyAlignment="1">
      <alignment horizontal="center" vertical="center"/>
    </xf>
    <xf numFmtId="0" fontId="14" fillId="0" borderId="145" xfId="0" applyFont="1" applyFill="1" applyBorder="1" applyAlignment="1">
      <alignment horizontal="center" vertical="center"/>
    </xf>
    <xf numFmtId="0" fontId="14" fillId="0" borderId="104" xfId="0" applyFont="1" applyFill="1" applyBorder="1" applyAlignment="1">
      <alignment horizontal="left" vertical="center"/>
    </xf>
    <xf numFmtId="0" fontId="14" fillId="0" borderId="105" xfId="0" applyFont="1" applyFill="1" applyBorder="1" applyAlignment="1">
      <alignment horizontal="left" vertical="center"/>
    </xf>
    <xf numFmtId="38" fontId="14" fillId="0" borderId="142" xfId="0" applyNumberFormat="1" applyFont="1" applyFill="1" applyBorder="1" applyAlignment="1">
      <alignment vertical="center" shrinkToFit="1"/>
    </xf>
    <xf numFmtId="0" fontId="14" fillId="0" borderId="140" xfId="0" applyFont="1" applyFill="1" applyBorder="1" applyAlignment="1">
      <alignment vertical="center" shrinkToFit="1"/>
    </xf>
    <xf numFmtId="0" fontId="14" fillId="0" borderId="141" xfId="0" applyFont="1" applyFill="1" applyBorder="1" applyAlignment="1">
      <alignment vertical="center" shrinkToFit="1"/>
    </xf>
    <xf numFmtId="0" fontId="14" fillId="0" borderId="15" xfId="0" applyFont="1" applyFill="1" applyBorder="1" applyAlignment="1">
      <alignment horizontal="left" vertical="center"/>
    </xf>
    <xf numFmtId="0" fontId="14" fillId="0" borderId="16" xfId="0" applyFont="1" applyFill="1" applyBorder="1" applyAlignment="1">
      <alignment horizontal="left" vertical="center"/>
    </xf>
    <xf numFmtId="0" fontId="14" fillId="0" borderId="103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vertical="center" wrapText="1" shrinkToFit="1"/>
    </xf>
    <xf numFmtId="0" fontId="14" fillId="0" borderId="2" xfId="0" applyFont="1" applyFill="1" applyBorder="1" applyAlignment="1">
      <alignment vertical="center" shrinkToFit="1"/>
    </xf>
    <xf numFmtId="0" fontId="14" fillId="0" borderId="74" xfId="0" applyFont="1" applyFill="1" applyBorder="1" applyAlignment="1">
      <alignment vertical="center" shrinkToFit="1"/>
    </xf>
    <xf numFmtId="0" fontId="14" fillId="0" borderId="6" xfId="0" applyFont="1" applyFill="1" applyBorder="1" applyAlignment="1">
      <alignment vertical="center" shrinkToFit="1"/>
    </xf>
    <xf numFmtId="0" fontId="14" fillId="0" borderId="7" xfId="0" applyFont="1" applyFill="1" applyBorder="1" applyAlignment="1">
      <alignment vertical="center" shrinkToFit="1"/>
    </xf>
    <xf numFmtId="0" fontId="14" fillId="0" borderId="146" xfId="0" applyFont="1" applyFill="1" applyBorder="1" applyAlignment="1">
      <alignment vertical="center" shrinkToFit="1"/>
    </xf>
    <xf numFmtId="0" fontId="14" fillId="10" borderId="104" xfId="0" applyFont="1" applyFill="1" applyBorder="1" applyAlignment="1">
      <alignment horizontal="left" vertical="center" shrinkToFit="1"/>
    </xf>
    <xf numFmtId="0" fontId="14" fillId="10" borderId="105" xfId="0" applyFont="1" applyFill="1" applyBorder="1" applyAlignment="1">
      <alignment horizontal="left" vertical="center" shrinkToFit="1"/>
    </xf>
    <xf numFmtId="0" fontId="14" fillId="10" borderId="107" xfId="0" applyFont="1" applyFill="1" applyBorder="1" applyAlignment="1">
      <alignment horizontal="left" vertical="center"/>
    </xf>
    <xf numFmtId="0" fontId="14" fillId="10" borderId="108" xfId="0" applyFont="1" applyFill="1" applyBorder="1" applyAlignment="1">
      <alignment horizontal="left" vertical="center"/>
    </xf>
    <xf numFmtId="0" fontId="14" fillId="10" borderId="104" xfId="0" applyFont="1" applyFill="1" applyBorder="1" applyAlignment="1">
      <alignment horizontal="left" vertical="center"/>
    </xf>
    <xf numFmtId="0" fontId="14" fillId="10" borderId="105" xfId="0" applyFont="1" applyFill="1" applyBorder="1" applyAlignment="1">
      <alignment horizontal="left" vertical="center"/>
    </xf>
    <xf numFmtId="38" fontId="14" fillId="10" borderId="110" xfId="0" applyNumberFormat="1" applyFont="1" applyFill="1" applyBorder="1" applyAlignment="1">
      <alignment vertical="center" shrinkToFit="1"/>
    </xf>
    <xf numFmtId="0" fontId="14" fillId="10" borderId="105" xfId="0" applyFont="1" applyFill="1" applyBorder="1" applyAlignment="1">
      <alignment vertical="center" shrinkToFit="1"/>
    </xf>
    <xf numFmtId="0" fontId="14" fillId="10" borderId="106" xfId="0" applyFont="1" applyFill="1" applyBorder="1" applyAlignment="1">
      <alignment vertical="center" shrinkToFit="1"/>
    </xf>
    <xf numFmtId="0" fontId="14" fillId="10" borderId="111" xfId="0" applyFont="1" applyFill="1" applyBorder="1" applyAlignment="1">
      <alignment vertical="center" shrinkToFit="1"/>
    </xf>
    <xf numFmtId="0" fontId="14" fillId="10" borderId="108" xfId="0" applyFont="1" applyFill="1" applyBorder="1" applyAlignment="1">
      <alignment vertical="center" shrinkToFit="1"/>
    </xf>
    <xf numFmtId="0" fontId="14" fillId="10" borderId="109" xfId="0" applyFont="1" applyFill="1" applyBorder="1" applyAlignment="1">
      <alignment vertical="center" shrinkToFit="1"/>
    </xf>
    <xf numFmtId="38" fontId="14" fillId="10" borderId="110" xfId="0" applyNumberFormat="1" applyFont="1" applyFill="1" applyBorder="1" applyAlignment="1">
      <alignment horizontal="right" vertical="center" shrinkToFit="1"/>
    </xf>
    <xf numFmtId="0" fontId="14" fillId="10" borderId="105" xfId="0" applyFont="1" applyFill="1" applyBorder="1" applyAlignment="1">
      <alignment horizontal="right" vertical="center" shrinkToFit="1"/>
    </xf>
    <xf numFmtId="0" fontId="14" fillId="10" borderId="106" xfId="0" applyFont="1" applyFill="1" applyBorder="1" applyAlignment="1">
      <alignment horizontal="right" vertical="center" shrinkToFit="1"/>
    </xf>
    <xf numFmtId="0" fontId="14" fillId="10" borderId="111" xfId="0" applyFont="1" applyFill="1" applyBorder="1" applyAlignment="1">
      <alignment horizontal="right" vertical="center" shrinkToFit="1"/>
    </xf>
    <xf numFmtId="0" fontId="14" fillId="10" borderId="108" xfId="0" applyFont="1" applyFill="1" applyBorder="1" applyAlignment="1">
      <alignment horizontal="right" vertical="center" shrinkToFit="1"/>
    </xf>
    <xf numFmtId="0" fontId="14" fillId="10" borderId="109" xfId="0" applyFont="1" applyFill="1" applyBorder="1" applyAlignment="1">
      <alignment horizontal="right" vertical="center" shrinkToFit="1"/>
    </xf>
    <xf numFmtId="0" fontId="14" fillId="10" borderId="136" xfId="0" applyFont="1" applyFill="1" applyBorder="1" applyAlignment="1">
      <alignment horizontal="right" vertical="center" shrinkToFit="1"/>
    </xf>
    <xf numFmtId="0" fontId="14" fillId="10" borderId="0" xfId="0" applyFont="1" applyFill="1" applyBorder="1" applyAlignment="1">
      <alignment horizontal="right" vertical="center" shrinkToFit="1"/>
    </xf>
    <xf numFmtId="0" fontId="14" fillId="10" borderId="113" xfId="0" applyFont="1" applyFill="1" applyBorder="1" applyAlignment="1">
      <alignment horizontal="right" vertical="center" shrinkToFit="1"/>
    </xf>
    <xf numFmtId="0" fontId="14" fillId="10" borderId="107" xfId="0" applyFont="1" applyFill="1" applyBorder="1" applyAlignment="1">
      <alignment horizontal="left" vertical="center" shrinkToFit="1"/>
    </xf>
    <xf numFmtId="0" fontId="14" fillId="10" borderId="108" xfId="0" applyFont="1" applyFill="1" applyBorder="1" applyAlignment="1">
      <alignment horizontal="left" vertical="center" shrinkToFit="1"/>
    </xf>
    <xf numFmtId="0" fontId="14" fillId="10" borderId="112" xfId="0" applyFont="1" applyFill="1" applyBorder="1" applyAlignment="1">
      <alignment horizontal="left" vertical="center" shrinkToFit="1"/>
    </xf>
    <xf numFmtId="0" fontId="14" fillId="10" borderId="0" xfId="0" applyFont="1" applyFill="1" applyBorder="1" applyAlignment="1">
      <alignment horizontal="left" vertical="center" shrinkToFit="1"/>
    </xf>
    <xf numFmtId="0" fontId="14" fillId="0" borderId="107" xfId="0" applyFont="1" applyFill="1" applyBorder="1" applyAlignment="1">
      <alignment horizontal="left" vertical="center"/>
    </xf>
    <xf numFmtId="0" fontId="14" fillId="0" borderId="108" xfId="0" applyFont="1" applyFill="1" applyBorder="1" applyAlignment="1">
      <alignment horizontal="left" vertical="center"/>
    </xf>
    <xf numFmtId="182" fontId="14" fillId="0" borderId="0" xfId="0" applyNumberFormat="1" applyFont="1" applyFill="1" applyAlignment="1">
      <alignment horizontal="center" vertical="center" shrinkToFit="1"/>
    </xf>
    <xf numFmtId="38" fontId="14" fillId="0" borderId="110" xfId="0" applyNumberFormat="1" applyFont="1" applyFill="1" applyBorder="1" applyAlignment="1">
      <alignment vertical="center" shrinkToFit="1"/>
    </xf>
    <xf numFmtId="0" fontId="14" fillId="0" borderId="105" xfId="0" applyFont="1" applyFill="1" applyBorder="1" applyAlignment="1">
      <alignment vertical="center" shrinkToFit="1"/>
    </xf>
    <xf numFmtId="0" fontId="14" fillId="0" borderId="106" xfId="0" applyFont="1" applyFill="1" applyBorder="1" applyAlignment="1">
      <alignment vertical="center" shrinkToFit="1"/>
    </xf>
    <xf numFmtId="0" fontId="14" fillId="0" borderId="111" xfId="0" applyFont="1" applyFill="1" applyBorder="1" applyAlignment="1">
      <alignment vertical="center" shrinkToFit="1"/>
    </xf>
    <xf numFmtId="0" fontId="14" fillId="0" borderId="108" xfId="0" applyFont="1" applyFill="1" applyBorder="1" applyAlignment="1">
      <alignment vertical="center" shrinkToFit="1"/>
    </xf>
    <xf numFmtId="0" fontId="14" fillId="0" borderId="109" xfId="0" applyFont="1" applyFill="1" applyBorder="1" applyAlignment="1">
      <alignment vertical="center" shrinkToFit="1"/>
    </xf>
    <xf numFmtId="38" fontId="14" fillId="9" borderId="110" xfId="0" applyNumberFormat="1" applyFont="1" applyFill="1" applyBorder="1" applyAlignment="1">
      <alignment vertical="center" shrinkToFit="1"/>
    </xf>
    <xf numFmtId="0" fontId="14" fillId="9" borderId="105" xfId="0" applyFont="1" applyFill="1" applyBorder="1" applyAlignment="1">
      <alignment vertical="center" shrinkToFit="1"/>
    </xf>
    <xf numFmtId="0" fontId="14" fillId="9" borderId="106" xfId="0" applyFont="1" applyFill="1" applyBorder="1" applyAlignment="1">
      <alignment vertical="center" shrinkToFit="1"/>
    </xf>
    <xf numFmtId="0" fontId="14" fillId="9" borderId="111" xfId="0" applyFont="1" applyFill="1" applyBorder="1" applyAlignment="1">
      <alignment vertical="center" shrinkToFit="1"/>
    </xf>
    <xf numFmtId="0" fontId="14" fillId="9" borderId="108" xfId="0" applyFont="1" applyFill="1" applyBorder="1" applyAlignment="1">
      <alignment vertical="center" shrinkToFit="1"/>
    </xf>
    <xf numFmtId="0" fontId="14" fillId="9" borderId="109" xfId="0" applyFont="1" applyFill="1" applyBorder="1" applyAlignment="1">
      <alignment vertical="center" shrinkToFit="1"/>
    </xf>
    <xf numFmtId="38" fontId="14" fillId="9" borderId="136" xfId="0" applyNumberFormat="1" applyFont="1" applyFill="1" applyBorder="1" applyAlignment="1">
      <alignment vertical="center" shrinkToFit="1"/>
    </xf>
    <xf numFmtId="0" fontId="14" fillId="9" borderId="0" xfId="0" applyFont="1" applyFill="1" applyBorder="1" applyAlignment="1">
      <alignment vertical="center" shrinkToFit="1"/>
    </xf>
    <xf numFmtId="0" fontId="14" fillId="9" borderId="113" xfId="0" applyFont="1" applyFill="1" applyBorder="1" applyAlignment="1">
      <alignment vertical="center" shrinkToFit="1"/>
    </xf>
    <xf numFmtId="0" fontId="14" fillId="0" borderId="104" xfId="0" applyFont="1" applyFill="1" applyBorder="1" applyAlignment="1">
      <alignment horizontal="center" vertical="center"/>
    </xf>
    <xf numFmtId="0" fontId="14" fillId="0" borderId="105" xfId="0" applyFont="1" applyFill="1" applyBorder="1" applyAlignment="1">
      <alignment horizontal="center" vertical="center"/>
    </xf>
    <xf numFmtId="0" fontId="14" fillId="0" borderId="119" xfId="0" applyFont="1" applyFill="1" applyBorder="1" applyAlignment="1">
      <alignment horizontal="left" vertical="center"/>
    </xf>
    <xf numFmtId="0" fontId="14" fillId="0" borderId="140" xfId="0" applyFont="1" applyFill="1" applyBorder="1" applyAlignment="1">
      <alignment horizontal="left" vertical="center"/>
    </xf>
    <xf numFmtId="0" fontId="14" fillId="0" borderId="137" xfId="0" applyFont="1" applyFill="1" applyBorder="1" applyAlignment="1">
      <alignment horizontal="left" vertical="center"/>
    </xf>
    <xf numFmtId="0" fontId="14" fillId="0" borderId="138" xfId="0" applyFont="1" applyFill="1" applyBorder="1" applyAlignment="1">
      <alignment horizontal="left" vertical="center"/>
    </xf>
    <xf numFmtId="38" fontId="14" fillId="0" borderId="137" xfId="0" applyNumberFormat="1" applyFont="1" applyFill="1" applyBorder="1" applyAlignment="1">
      <alignment vertical="center" shrinkToFit="1"/>
    </xf>
    <xf numFmtId="0" fontId="14" fillId="0" borderId="138" xfId="0" applyFont="1" applyFill="1" applyBorder="1" applyAlignment="1">
      <alignment vertical="center" shrinkToFit="1"/>
    </xf>
    <xf numFmtId="0" fontId="14" fillId="0" borderId="139" xfId="0" applyFont="1" applyFill="1" applyBorder="1" applyAlignment="1">
      <alignment vertical="center" shrinkToFit="1"/>
    </xf>
    <xf numFmtId="38" fontId="14" fillId="0" borderId="119" xfId="0" applyNumberFormat="1" applyFont="1" applyFill="1" applyBorder="1" applyAlignment="1">
      <alignment vertical="center" shrinkToFit="1"/>
    </xf>
    <xf numFmtId="0" fontId="14" fillId="9" borderId="107" xfId="0" applyFont="1" applyFill="1" applyBorder="1" applyAlignment="1">
      <alignment horizontal="left" vertical="center"/>
    </xf>
    <xf numFmtId="0" fontId="14" fillId="9" borderId="108" xfId="0" applyFont="1" applyFill="1" applyBorder="1" applyAlignment="1">
      <alignment horizontal="left" vertical="center"/>
    </xf>
    <xf numFmtId="0" fontId="14" fillId="9" borderId="104" xfId="0" applyFont="1" applyFill="1" applyBorder="1" applyAlignment="1">
      <alignment horizontal="left" vertical="center"/>
    </xf>
    <xf numFmtId="0" fontId="14" fillId="9" borderId="105" xfId="0" applyFont="1" applyFill="1" applyBorder="1" applyAlignment="1">
      <alignment horizontal="left" vertical="center"/>
    </xf>
    <xf numFmtId="0" fontId="14" fillId="9" borderId="107" xfId="0" applyFont="1" applyFill="1" applyBorder="1" applyAlignment="1">
      <alignment horizontal="left" vertical="center" shrinkToFit="1"/>
    </xf>
    <xf numFmtId="0" fontId="14" fillId="9" borderId="108" xfId="0" applyFont="1" applyFill="1" applyBorder="1" applyAlignment="1">
      <alignment horizontal="left" vertical="center" shrinkToFit="1"/>
    </xf>
    <xf numFmtId="0" fontId="14" fillId="9" borderId="112" xfId="0" applyFont="1" applyFill="1" applyBorder="1" applyAlignment="1">
      <alignment horizontal="left" vertical="center" shrinkToFit="1"/>
    </xf>
    <xf numFmtId="0" fontId="14" fillId="9" borderId="0" xfId="0" applyFont="1" applyFill="1" applyBorder="1" applyAlignment="1">
      <alignment horizontal="left" vertical="center" shrinkToFit="1"/>
    </xf>
    <xf numFmtId="0" fontId="14" fillId="9" borderId="104" xfId="0" applyFont="1" applyFill="1" applyBorder="1" applyAlignment="1">
      <alignment horizontal="left" vertical="center" shrinkToFit="1"/>
    </xf>
    <xf numFmtId="0" fontId="14" fillId="9" borderId="105" xfId="0" applyFont="1" applyFill="1" applyBorder="1" applyAlignment="1">
      <alignment horizontal="left" vertical="center" shrinkToFit="1"/>
    </xf>
    <xf numFmtId="38" fontId="14" fillId="7" borderId="120" xfId="0" applyNumberFormat="1" applyFont="1" applyFill="1" applyBorder="1" applyAlignment="1">
      <alignment horizontal="right" vertical="center" shrinkToFit="1"/>
    </xf>
    <xf numFmtId="0" fontId="14" fillId="7" borderId="120" xfId="0" applyFont="1" applyFill="1" applyBorder="1" applyAlignment="1">
      <alignment horizontal="right" vertical="center" shrinkToFit="1"/>
    </xf>
    <xf numFmtId="0" fontId="14" fillId="7" borderId="121" xfId="0" applyFont="1" applyFill="1" applyBorder="1" applyAlignment="1">
      <alignment horizontal="right" vertical="center" shrinkToFit="1"/>
    </xf>
    <xf numFmtId="0" fontId="14" fillId="7" borderId="140" xfId="0" applyFont="1" applyFill="1" applyBorder="1" applyAlignment="1">
      <alignment horizontal="center" vertical="center" shrinkToFit="1"/>
    </xf>
    <xf numFmtId="0" fontId="14" fillId="7" borderId="149" xfId="0" applyFont="1" applyFill="1" applyBorder="1" applyAlignment="1">
      <alignment horizontal="center" vertical="center" shrinkToFit="1"/>
    </xf>
    <xf numFmtId="0" fontId="14" fillId="7" borderId="104" xfId="0" applyFont="1" applyFill="1" applyBorder="1" applyAlignment="1">
      <alignment horizontal="left" vertical="center" shrinkToFit="1"/>
    </xf>
    <xf numFmtId="0" fontId="14" fillId="7" borderId="105" xfId="0" applyFont="1" applyFill="1" applyBorder="1" applyAlignment="1">
      <alignment horizontal="left" vertical="center" shrinkToFit="1"/>
    </xf>
    <xf numFmtId="0" fontId="14" fillId="7" borderId="107" xfId="0" applyFont="1" applyFill="1" applyBorder="1" applyAlignment="1">
      <alignment horizontal="center" vertical="center" shrinkToFit="1"/>
    </xf>
    <xf numFmtId="0" fontId="14" fillId="7" borderId="108" xfId="0" applyFont="1" applyFill="1" applyBorder="1" applyAlignment="1">
      <alignment horizontal="center" vertical="center" shrinkToFit="1"/>
    </xf>
    <xf numFmtId="38" fontId="14" fillId="7" borderId="110" xfId="0" applyNumberFormat="1" applyFont="1" applyFill="1" applyBorder="1" applyAlignment="1">
      <alignment vertical="center" shrinkToFit="1"/>
    </xf>
    <xf numFmtId="0" fontId="14" fillId="7" borderId="105" xfId="0" applyFont="1" applyFill="1" applyBorder="1" applyAlignment="1">
      <alignment vertical="center" shrinkToFit="1"/>
    </xf>
    <xf numFmtId="0" fontId="14" fillId="7" borderId="106" xfId="0" applyFont="1" applyFill="1" applyBorder="1" applyAlignment="1">
      <alignment vertical="center" shrinkToFit="1"/>
    </xf>
    <xf numFmtId="0" fontId="14" fillId="7" borderId="111" xfId="0" applyFont="1" applyFill="1" applyBorder="1" applyAlignment="1">
      <alignment vertical="center" shrinkToFit="1"/>
    </xf>
    <xf numFmtId="0" fontId="14" fillId="7" borderId="108" xfId="0" applyFont="1" applyFill="1" applyBorder="1" applyAlignment="1">
      <alignment vertical="center" shrinkToFit="1"/>
    </xf>
    <xf numFmtId="0" fontId="14" fillId="7" borderId="109" xfId="0" applyFont="1" applyFill="1" applyBorder="1" applyAlignment="1">
      <alignment vertical="center" shrinkToFit="1"/>
    </xf>
    <xf numFmtId="0" fontId="14" fillId="7" borderId="104" xfId="0" applyFont="1" applyFill="1" applyBorder="1" applyAlignment="1">
      <alignment horizontal="left" vertical="center"/>
    </xf>
    <xf numFmtId="0" fontId="14" fillId="7" borderId="105" xfId="0" applyFont="1" applyFill="1" applyBorder="1" applyAlignment="1">
      <alignment horizontal="left" vertical="center"/>
    </xf>
    <xf numFmtId="0" fontId="14" fillId="7" borderId="106" xfId="0" applyFont="1" applyFill="1" applyBorder="1" applyAlignment="1">
      <alignment horizontal="left" vertical="center"/>
    </xf>
    <xf numFmtId="0" fontId="14" fillId="7" borderId="114" xfId="0" applyFont="1" applyFill="1" applyBorder="1" applyAlignment="1">
      <alignment horizontal="center" vertical="center"/>
    </xf>
    <xf numFmtId="0" fontId="14" fillId="7" borderId="115" xfId="0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left" vertical="center" shrinkToFit="1"/>
    </xf>
    <xf numFmtId="0" fontId="14" fillId="0" borderId="118" xfId="0" applyFont="1" applyFill="1" applyBorder="1" applyAlignment="1">
      <alignment horizontal="left" vertical="center" shrinkToFit="1"/>
    </xf>
    <xf numFmtId="38" fontId="14" fillId="7" borderId="112" xfId="0" applyNumberFormat="1" applyFont="1" applyFill="1" applyBorder="1" applyAlignment="1">
      <alignment horizontal="right" vertical="center" shrinkToFit="1"/>
    </xf>
    <xf numFmtId="0" fontId="14" fillId="7" borderId="0" xfId="0" applyFont="1" applyFill="1" applyBorder="1" applyAlignment="1">
      <alignment horizontal="right" vertical="center" shrinkToFit="1"/>
    </xf>
    <xf numFmtId="38" fontId="14" fillId="0" borderId="118" xfId="0" applyNumberFormat="1" applyFont="1" applyFill="1" applyBorder="1" applyAlignment="1">
      <alignment horizontal="right" vertical="center" shrinkToFit="1"/>
    </xf>
    <xf numFmtId="0" fontId="14" fillId="0" borderId="118" xfId="0" applyFont="1" applyFill="1" applyBorder="1" applyAlignment="1">
      <alignment horizontal="right" vertical="center" shrinkToFit="1"/>
    </xf>
    <xf numFmtId="0" fontId="14" fillId="0" borderId="117" xfId="0" applyFont="1" applyFill="1" applyBorder="1" applyAlignment="1">
      <alignment horizontal="right" vertical="center" shrinkToFit="1"/>
    </xf>
    <xf numFmtId="0" fontId="14" fillId="8" borderId="104" xfId="0" applyFont="1" applyFill="1" applyBorder="1" applyAlignment="1">
      <alignment vertical="center"/>
    </xf>
    <xf numFmtId="0" fontId="14" fillId="8" borderId="105" xfId="0" applyFont="1" applyFill="1" applyBorder="1" applyAlignment="1">
      <alignment vertical="center"/>
    </xf>
    <xf numFmtId="0" fontId="14" fillId="8" borderId="147" xfId="0" applyFont="1" applyFill="1" applyBorder="1" applyAlignment="1">
      <alignment vertical="center"/>
    </xf>
    <xf numFmtId="0" fontId="14" fillId="8" borderId="107" xfId="0" applyFont="1" applyFill="1" applyBorder="1" applyAlignment="1">
      <alignment vertical="center"/>
    </xf>
    <xf numFmtId="0" fontId="14" fillId="8" borderId="108" xfId="0" applyFont="1" applyFill="1" applyBorder="1" applyAlignment="1">
      <alignment vertical="center"/>
    </xf>
    <xf numFmtId="0" fontId="14" fillId="8" borderId="148" xfId="0" applyFont="1" applyFill="1" applyBorder="1" applyAlignment="1">
      <alignment vertical="center"/>
    </xf>
    <xf numFmtId="38" fontId="14" fillId="8" borderId="110" xfId="0" applyNumberFormat="1" applyFont="1" applyFill="1" applyBorder="1" applyAlignment="1">
      <alignment vertical="center" shrinkToFit="1"/>
    </xf>
    <xf numFmtId="0" fontId="14" fillId="8" borderId="105" xfId="0" applyFont="1" applyFill="1" applyBorder="1" applyAlignment="1">
      <alignment vertical="center" shrinkToFit="1"/>
    </xf>
    <xf numFmtId="0" fontId="14" fillId="8" borderId="106" xfId="0" applyFont="1" applyFill="1" applyBorder="1" applyAlignment="1">
      <alignment vertical="center" shrinkToFit="1"/>
    </xf>
    <xf numFmtId="0" fontId="14" fillId="8" borderId="111" xfId="0" applyFont="1" applyFill="1" applyBorder="1" applyAlignment="1">
      <alignment vertical="center" shrinkToFit="1"/>
    </xf>
    <xf numFmtId="0" fontId="14" fillId="8" borderId="108" xfId="0" applyFont="1" applyFill="1" applyBorder="1" applyAlignment="1">
      <alignment vertical="center" shrinkToFit="1"/>
    </xf>
    <xf numFmtId="0" fontId="14" fillId="8" borderId="109" xfId="0" applyFont="1" applyFill="1" applyBorder="1" applyAlignment="1">
      <alignment vertical="center" shrinkToFit="1"/>
    </xf>
    <xf numFmtId="0" fontId="14" fillId="0" borderId="124" xfId="0" applyFont="1" applyFill="1" applyBorder="1" applyAlignment="1">
      <alignment horizontal="left" vertical="center" shrinkToFit="1"/>
    </xf>
    <xf numFmtId="0" fontId="14" fillId="0" borderId="125" xfId="0" applyFont="1" applyFill="1" applyBorder="1" applyAlignment="1">
      <alignment horizontal="left" vertical="center" shrinkToFit="1"/>
    </xf>
    <xf numFmtId="0" fontId="14" fillId="0" borderId="122" xfId="0" applyFont="1" applyFill="1" applyBorder="1" applyAlignment="1">
      <alignment horizontal="left" vertical="center" shrinkToFit="1"/>
    </xf>
    <xf numFmtId="0" fontId="14" fillId="0" borderId="123" xfId="0" applyFont="1" applyFill="1" applyBorder="1" applyAlignment="1">
      <alignment horizontal="left" vertical="center" shrinkToFit="1"/>
    </xf>
    <xf numFmtId="0" fontId="14" fillId="0" borderId="133" xfId="0" applyFont="1" applyFill="1" applyBorder="1" applyAlignment="1">
      <alignment horizontal="left" vertical="center"/>
    </xf>
    <xf numFmtId="0" fontId="14" fillId="0" borderId="134" xfId="0" applyFont="1" applyFill="1" applyBorder="1" applyAlignment="1">
      <alignment horizontal="left" vertical="center"/>
    </xf>
    <xf numFmtId="0" fontId="14" fillId="0" borderId="135" xfId="0" applyFont="1" applyFill="1" applyBorder="1" applyAlignment="1">
      <alignment horizontal="left" vertical="center"/>
    </xf>
    <xf numFmtId="0" fontId="14" fillId="0" borderId="122" xfId="0" applyFont="1" applyFill="1" applyBorder="1" applyAlignment="1">
      <alignment horizontal="left" vertical="center"/>
    </xf>
    <xf numFmtId="0" fontId="14" fillId="0" borderId="123" xfId="0" applyFont="1" applyFill="1" applyBorder="1" applyAlignment="1">
      <alignment horizontal="left" vertical="center"/>
    </xf>
    <xf numFmtId="0" fontId="14" fillId="0" borderId="110" xfId="0" applyFont="1" applyFill="1" applyBorder="1" applyAlignment="1">
      <alignment horizontal="left" vertical="center"/>
    </xf>
    <xf numFmtId="0" fontId="14" fillId="0" borderId="126" xfId="0" applyFont="1" applyFill="1" applyBorder="1" applyAlignment="1">
      <alignment horizontal="center" vertical="center"/>
    </xf>
    <xf numFmtId="0" fontId="14" fillId="0" borderId="127" xfId="0" applyFont="1" applyFill="1" applyBorder="1" applyAlignment="1">
      <alignment horizontal="center" vertical="center"/>
    </xf>
    <xf numFmtId="0" fontId="14" fillId="0" borderId="128" xfId="0" applyFont="1" applyFill="1" applyBorder="1" applyAlignment="1">
      <alignment horizontal="center" vertical="center"/>
    </xf>
    <xf numFmtId="0" fontId="14" fillId="0" borderId="129" xfId="0" applyFont="1" applyFill="1" applyBorder="1" applyAlignment="1">
      <alignment horizontal="center" vertical="center"/>
    </xf>
    <xf numFmtId="0" fontId="14" fillId="0" borderId="118" xfId="0" applyFont="1" applyFill="1" applyBorder="1" applyAlignment="1">
      <alignment horizontal="center" vertical="center"/>
    </xf>
    <xf numFmtId="0" fontId="14" fillId="0" borderId="117" xfId="0" applyFont="1" applyFill="1" applyBorder="1" applyAlignment="1">
      <alignment horizontal="center" vertical="center"/>
    </xf>
    <xf numFmtId="38" fontId="14" fillId="0" borderId="130" xfId="0" applyNumberFormat="1" applyFont="1" applyFill="1" applyBorder="1" applyAlignment="1">
      <alignment horizontal="right" vertical="center" shrinkToFit="1"/>
    </xf>
    <xf numFmtId="0" fontId="14" fillId="0" borderId="131" xfId="0" applyFont="1" applyFill="1" applyBorder="1" applyAlignment="1">
      <alignment horizontal="right" vertical="center" shrinkToFit="1"/>
    </xf>
    <xf numFmtId="0" fontId="14" fillId="0" borderId="132" xfId="0" applyFont="1" applyFill="1" applyBorder="1" applyAlignment="1">
      <alignment horizontal="right" vertical="center" shrinkToFit="1"/>
    </xf>
    <xf numFmtId="0" fontId="14" fillId="0" borderId="119" xfId="0" applyFont="1" applyFill="1" applyBorder="1" applyAlignment="1">
      <alignment horizontal="right" vertical="center" shrinkToFit="1"/>
    </xf>
    <xf numFmtId="0" fontId="14" fillId="0" borderId="89" xfId="0" applyFont="1" applyFill="1" applyBorder="1" applyAlignment="1">
      <alignment horizontal="center" vertical="center" shrinkToFit="1"/>
    </xf>
    <xf numFmtId="0" fontId="14" fillId="0" borderId="90" xfId="0" applyFont="1" applyFill="1" applyBorder="1" applyAlignment="1">
      <alignment horizontal="center" vertical="center" shrinkToFit="1"/>
    </xf>
    <xf numFmtId="0" fontId="14" fillId="0" borderId="91" xfId="0" applyFont="1" applyFill="1" applyBorder="1" applyAlignment="1">
      <alignment horizontal="center" vertical="center" shrinkToFit="1"/>
    </xf>
    <xf numFmtId="0" fontId="17" fillId="3" borderId="75" xfId="0" applyFont="1" applyFill="1" applyBorder="1" applyAlignment="1">
      <alignment horizontal="center" vertical="center" shrinkToFit="1"/>
    </xf>
    <xf numFmtId="0" fontId="17" fillId="3" borderId="76" xfId="0" applyFont="1" applyFill="1" applyBorder="1" applyAlignment="1">
      <alignment horizontal="center" vertical="center" shrinkToFit="1"/>
    </xf>
    <xf numFmtId="0" fontId="17" fillId="3" borderId="77" xfId="0" applyFont="1" applyFill="1" applyBorder="1" applyAlignment="1">
      <alignment horizontal="center" vertical="center" shrinkToFit="1"/>
    </xf>
    <xf numFmtId="0" fontId="17" fillId="3" borderId="164" xfId="0" applyFont="1" applyFill="1" applyBorder="1" applyAlignment="1">
      <alignment horizontal="center" vertical="center" shrinkToFit="1"/>
    </xf>
    <xf numFmtId="0" fontId="17" fillId="3" borderId="165" xfId="0" applyFont="1" applyFill="1" applyBorder="1" applyAlignment="1">
      <alignment horizontal="center" vertical="center" shrinkToFit="1"/>
    </xf>
    <xf numFmtId="0" fontId="17" fillId="3" borderId="68" xfId="0" applyFont="1" applyFill="1" applyBorder="1" applyAlignment="1">
      <alignment horizontal="center" vertical="center" shrinkToFit="1"/>
    </xf>
    <xf numFmtId="0" fontId="17" fillId="3" borderId="44" xfId="0" applyFont="1" applyFill="1" applyBorder="1" applyAlignment="1">
      <alignment horizontal="center" vertical="center" shrinkToFit="1"/>
    </xf>
    <xf numFmtId="0" fontId="14" fillId="0" borderId="100" xfId="0" applyFont="1" applyFill="1" applyBorder="1" applyAlignment="1">
      <alignment horizontal="center" vertical="center" shrinkToFit="1"/>
    </xf>
    <xf numFmtId="0" fontId="14" fillId="0" borderId="92" xfId="0" applyFont="1" applyFill="1" applyBorder="1" applyAlignment="1">
      <alignment horizontal="center" vertical="center" shrinkToFit="1"/>
    </xf>
    <xf numFmtId="0" fontId="14" fillId="0" borderId="97" xfId="0" applyFont="1" applyFill="1" applyBorder="1" applyAlignment="1">
      <alignment horizontal="center" vertical="center" shrinkToFit="1"/>
    </xf>
    <xf numFmtId="0" fontId="14" fillId="0" borderId="98" xfId="0" applyFont="1" applyFill="1" applyBorder="1" applyAlignment="1">
      <alignment horizontal="center" vertical="center" shrinkToFit="1"/>
    </xf>
    <xf numFmtId="0" fontId="17" fillId="3" borderId="34" xfId="0" applyFont="1" applyFill="1" applyBorder="1" applyAlignment="1">
      <alignment horizontal="center" vertical="center" shrinkToFit="1"/>
    </xf>
    <xf numFmtId="0" fontId="17" fillId="3" borderId="31" xfId="0" applyFont="1" applyFill="1" applyBorder="1" applyAlignment="1">
      <alignment horizontal="center" vertical="center" shrinkToFit="1"/>
    </xf>
    <xf numFmtId="0" fontId="17" fillId="3" borderId="43" xfId="0" applyFont="1" applyFill="1" applyBorder="1" applyAlignment="1">
      <alignment horizontal="center" vertical="center" shrinkToFit="1"/>
    </xf>
    <xf numFmtId="0" fontId="17" fillId="3" borderId="32" xfId="0" applyFont="1" applyFill="1" applyBorder="1" applyAlignment="1">
      <alignment horizontal="center" vertical="center" shrinkToFit="1"/>
    </xf>
    <xf numFmtId="0" fontId="29" fillId="0" borderId="154" xfId="0" applyFont="1" applyBorder="1" applyAlignment="1">
      <alignment horizontal="left" shrinkToFit="1"/>
    </xf>
    <xf numFmtId="0" fontId="0" fillId="0" borderId="0" xfId="0" applyAlignment="1">
      <alignment vertical="center" shrinkToFit="1"/>
    </xf>
    <xf numFmtId="0" fontId="0" fillId="0" borderId="153" xfId="0" applyBorder="1" applyAlignment="1">
      <alignment vertical="center" shrinkToFit="1"/>
    </xf>
    <xf numFmtId="0" fontId="12" fillId="0" borderId="3" xfId="0" applyFont="1" applyBorder="1" applyAlignment="1">
      <alignment horizontal="center" vertical="center" shrinkToFit="1"/>
    </xf>
    <xf numFmtId="0" fontId="12" fillId="0" borderId="8" xfId="0" applyFont="1" applyBorder="1" applyAlignment="1">
      <alignment horizontal="center" vertical="center" shrinkToFit="1"/>
    </xf>
  </cellXfs>
  <cellStyles count="3">
    <cellStyle name="桁区切り" xfId="1" builtinId="6"/>
    <cellStyle name="標準" xfId="0" builtinId="0"/>
    <cellStyle name="標準 2" xfId="2"/>
  </cellStyles>
  <dxfs count="7"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</dxfs>
  <tableStyles count="0" defaultTableStyle="TableStyleMedium9" defaultPivotStyle="PivotStyleLight16"/>
  <colors>
    <mruColors>
      <color rgb="FF5D2785"/>
      <color rgb="FFFFFF99"/>
      <color rgb="FF3333FF"/>
      <color rgb="FF421C5E"/>
      <color rgb="FFFFFFFF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488407699037621E-2"/>
          <c:y val="0.12547462817147856"/>
          <c:w val="0.88495603674540679"/>
          <c:h val="0.72047061825605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  <a:ln w="31750">
              <a:solidFill>
                <a:schemeClr val="bg1"/>
              </a:solidFill>
            </a:ln>
            <a:effectLst>
              <a:outerShdw blurRad="50800" dist="63500" dir="2700000" algn="tl" rotWithShape="0">
                <a:srgbClr val="8064A2">
                  <a:lumMod val="75000"/>
                  <a:alpha val="40000"/>
                </a:srgbClr>
              </a:outerShdw>
            </a:effectLst>
          </c:spPr>
          <c:invertIfNegative val="0"/>
          <c:dLbls>
            <c:spPr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'01総括'!$B$77:$B$79</c:f>
              <c:strCache>
                <c:ptCount val="3"/>
                <c:pt idx="0">
                  <c:v>生産誘発額</c:v>
                </c:pt>
                <c:pt idx="1">
                  <c:v>粗付加価値
誘発額</c:v>
                </c:pt>
                <c:pt idx="2">
                  <c:v>雇用者所得
誘発額</c:v>
                </c:pt>
              </c:strCache>
            </c:strRef>
          </c:cat>
          <c:val>
            <c:numRef>
              <c:f>'01総括'!$C$77:$C$79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C-4B7C-9D58-D099A9639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9005784"/>
        <c:axId val="559006568"/>
      </c:barChart>
      <c:catAx>
        <c:axId val="559005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59006568"/>
        <c:crosses val="autoZero"/>
        <c:auto val="1"/>
        <c:lblAlgn val="ctr"/>
        <c:lblOffset val="100"/>
        <c:noMultiLvlLbl val="0"/>
      </c:catAx>
      <c:valAx>
        <c:axId val="5590065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ja-JP" b="0"/>
                  <a:t>（億円）</a:t>
                </a:r>
              </a:p>
            </c:rich>
          </c:tx>
          <c:layout>
            <c:manualLayout>
              <c:xMode val="edge"/>
              <c:yMode val="edge"/>
              <c:x val="0"/>
              <c:y val="4.2282735491396819E-3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crossAx val="5590057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6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407407407407407E-2"/>
          <c:y val="5.6910569105691054E-2"/>
          <c:w val="0.88641975308641952"/>
          <c:h val="0.90187749733548483"/>
        </c:manualLayout>
      </c:layout>
      <c:pie3DChart>
        <c:varyColors val="1"/>
        <c:ser>
          <c:idx val="0"/>
          <c:order val="0"/>
          <c:spPr>
            <a:ln w="952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14B-421D-8AE4-87DFD8345D6C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14B-421D-8AE4-87DFD8345D6C}"/>
              </c:ext>
            </c:extLst>
          </c:dPt>
          <c:dPt>
            <c:idx val="2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952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14B-421D-8AE4-87DFD8345D6C}"/>
              </c:ext>
            </c:extLst>
          </c:dPt>
          <c:dLbls>
            <c:dLbl>
              <c:idx val="0"/>
              <c:numFmt formatCode="#,##0_);[Red]\(#,##0\)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  <a:effectLst>
                        <a:outerShdw blurRad="50800" dist="63500" dir="2700000" algn="tl" rotWithShape="0">
                          <a:prstClr val="black">
                            <a:alpha val="40000"/>
                          </a:prstClr>
                        </a:outerShdw>
                      </a:effectLst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14B-421D-8AE4-87DFD8345D6C}"/>
                </c:ext>
              </c:extLst>
            </c:dLbl>
            <c:dLbl>
              <c:idx val="1"/>
              <c:numFmt formatCode="#,##0_);[Red]\(#,##0\)" sourceLinked="0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14B-421D-8AE4-87DFD8345D6C}"/>
                </c:ext>
              </c:extLst>
            </c:dLbl>
            <c:dLbl>
              <c:idx val="2"/>
              <c:numFmt formatCode="#,##0_);[Red]\(#,##0\)" sourceLinked="0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14B-421D-8AE4-87DFD8345D6C}"/>
                </c:ext>
              </c:extLst>
            </c:dLbl>
            <c:numFmt formatCode="#,##0_);[Red]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'01総括'!$V$77:$V$79</c:f>
              <c:strCache>
                <c:ptCount val="3"/>
                <c:pt idx="0">
                  <c:v>直接効果</c:v>
                </c:pt>
                <c:pt idx="1">
                  <c:v>１次生産誘発効果</c:v>
                </c:pt>
                <c:pt idx="2">
                  <c:v>２次生産誘発効果</c:v>
                </c:pt>
              </c:strCache>
            </c:strRef>
          </c:cat>
          <c:val>
            <c:numRef>
              <c:f>'01総括'!$W$77:$W$79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4B-421D-8AE4-87DFD8345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"/>
          <c:y val="0.83018340695217974"/>
          <c:w val="0.5184419169826"/>
          <c:h val="0.16981659304782076"/>
        </c:manualLayout>
      </c:layout>
      <c:overlay val="1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0.14332441935324122"/>
          <c:w val="0.87087270341207523"/>
          <c:h val="0.681424255930272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 w="15875">
              <a:solidFill>
                <a:schemeClr val="bg1"/>
              </a:solidFill>
            </a:ln>
            <a:effectLst>
              <a:outerShdw blurRad="50800" dist="635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'01総括'!$B$98:$B$110</c:f>
              <c:strCache>
                <c:ptCount val="13"/>
                <c:pt idx="0">
                  <c:v>農</c:v>
                </c:pt>
                <c:pt idx="1">
                  <c:v>林</c:v>
                </c:pt>
                <c:pt idx="2">
                  <c:v>漁</c:v>
                </c:pt>
                <c:pt idx="3">
                  <c:v>鉱</c:v>
                </c:pt>
                <c:pt idx="4">
                  <c:v>製</c:v>
                </c:pt>
                <c:pt idx="5">
                  <c:v>建</c:v>
                </c:pt>
                <c:pt idx="6">
                  <c:v>電</c:v>
                </c:pt>
                <c:pt idx="7">
                  <c:v>商</c:v>
                </c:pt>
                <c:pt idx="8">
                  <c:v>金</c:v>
                </c:pt>
                <c:pt idx="9">
                  <c:v>運</c:v>
                </c:pt>
                <c:pt idx="10">
                  <c:v>公</c:v>
                </c:pt>
                <c:pt idx="11">
                  <c:v>サ</c:v>
                </c:pt>
                <c:pt idx="12">
                  <c:v>分</c:v>
                </c:pt>
              </c:strCache>
            </c:strRef>
          </c:cat>
          <c:val>
            <c:numRef>
              <c:f>'01総括'!$C$98:$C$110</c:f>
              <c:numCache>
                <c:formatCode>#,##0_);[Red]\(#,##0\)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C-4B8A-9618-BA466DD38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2228176"/>
        <c:axId val="652227784"/>
      </c:barChart>
      <c:catAx>
        <c:axId val="652228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2227784"/>
        <c:crosses val="autoZero"/>
        <c:auto val="1"/>
        <c:lblAlgn val="ctr"/>
        <c:lblOffset val="100"/>
        <c:noMultiLvlLbl val="0"/>
      </c:catAx>
      <c:valAx>
        <c:axId val="652227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ja-JP" altLang="en-US" b="0"/>
                  <a:t>（億円）</a:t>
                </a:r>
              </a:p>
            </c:rich>
          </c:tx>
          <c:layout>
            <c:manualLayout>
              <c:xMode val="edge"/>
              <c:yMode val="edge"/>
              <c:x val="1.4537902388369679E-2"/>
              <c:y val="2.0883474471351557E-3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crossAx val="6522281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61251631255567"/>
          <c:y val="0.10685944744711789"/>
          <c:w val="0.74445079839880524"/>
          <c:h val="0.688224459747409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  <a:ln w="25400">
              <a:solidFill>
                <a:sysClr val="window" lastClr="FFFFFF"/>
              </a:solidFill>
            </a:ln>
            <a:effectLst>
              <a:outerShdw blurRad="50800" dist="63500" dir="2700000" algn="tl" rotWithShape="0">
                <a:sysClr val="windowText" lastClr="000000">
                  <a:alpha val="40000"/>
                </a:sys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'01総括'!$B$141:$B$142</c:f>
              <c:strCache>
                <c:ptCount val="2"/>
                <c:pt idx="0">
                  <c:v>就業誘発人数</c:v>
                </c:pt>
                <c:pt idx="1">
                  <c:v>左のうち
雇用誘発人数</c:v>
                </c:pt>
              </c:strCache>
            </c:strRef>
          </c:cat>
          <c:val>
            <c:numRef>
              <c:f>'01総括'!$C$141:$C$142</c:f>
              <c:numCache>
                <c:formatCode>#,##0_);[Red]\(#,##0\)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5-477E-AA9A-9E841C6A9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2229744"/>
        <c:axId val="652228960"/>
      </c:barChart>
      <c:catAx>
        <c:axId val="65222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2228960"/>
        <c:crosses val="autoZero"/>
        <c:auto val="1"/>
        <c:lblAlgn val="ctr"/>
        <c:lblOffset val="100"/>
        <c:noMultiLvlLbl val="0"/>
      </c:catAx>
      <c:valAx>
        <c:axId val="65222896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ja-JP" altLang="en-US" b="0"/>
                  <a:t>（人</a:t>
                </a:r>
                <a:r>
                  <a:rPr lang="en-US" altLang="ja-JP" b="0"/>
                  <a:t>/</a:t>
                </a:r>
                <a:r>
                  <a:rPr lang="ja-JP" altLang="en-US" b="0"/>
                  <a:t>年）</a:t>
                </a:r>
              </a:p>
            </c:rich>
          </c:tx>
          <c:layout>
            <c:manualLayout>
              <c:xMode val="edge"/>
              <c:yMode val="edge"/>
              <c:x val="0"/>
              <c:y val="6.5430883639544914E-3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crossAx val="65222974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6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483493077742376"/>
          <c:y val="5.0925925925925923E-2"/>
          <c:w val="0.72317576916303994"/>
          <c:h val="0.94907414698162729"/>
        </c:manualLayout>
      </c:layout>
      <c:pie3D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327-40B0-B1D6-130205FEC5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327-40B0-B1D6-130205FEC5C5}"/>
              </c:ext>
            </c:extLst>
          </c:dPt>
          <c:dLbls>
            <c:dLbl>
              <c:idx val="0"/>
              <c:numFmt formatCode="#,##0.0_);[Red]\(#,##0.0\)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  <a:effectLst>
                        <a:outerShdw blurRad="50800" dist="63500" dir="2700000" algn="tl" rotWithShape="0">
                          <a:prstClr val="black">
                            <a:alpha val="40000"/>
                          </a:prstClr>
                        </a:outerShdw>
                      </a:effectLst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27-40B0-B1D6-130205FEC5C5}"/>
                </c:ext>
              </c:extLst>
            </c:dLbl>
            <c:numFmt formatCode="#,##0.0_);[Red]\(#,##0.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'01総括'!$E$142:$E$143</c:f>
              <c:strCache>
                <c:ptCount val="2"/>
                <c:pt idx="0">
                  <c:v>雇用者</c:v>
                </c:pt>
                <c:pt idx="1">
                  <c:v>その他</c:v>
                </c:pt>
              </c:strCache>
            </c:strRef>
          </c:cat>
          <c:val>
            <c:numRef>
              <c:f>'01総括'!$D$142:$D$143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27-40B0-B1D6-130205FEC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"/>
          <c:y val="0.71165321522310021"/>
          <c:w val="0.24700527450043253"/>
          <c:h val="0.15069094488188994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2267312739759"/>
          <c:y val="0.14522691271520574"/>
          <c:w val="0.84198633924468635"/>
          <c:h val="0.691102246580411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'01総括'!$C$159</c:f>
              <c:strCache>
                <c:ptCount val="1"/>
                <c:pt idx="0">
                  <c:v>就業誘発人数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158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'01総括'!$B$160:$B$172</c:f>
              <c:strCache>
                <c:ptCount val="13"/>
                <c:pt idx="0">
                  <c:v>農</c:v>
                </c:pt>
                <c:pt idx="1">
                  <c:v>林</c:v>
                </c:pt>
                <c:pt idx="2">
                  <c:v>漁</c:v>
                </c:pt>
                <c:pt idx="3">
                  <c:v>鉱</c:v>
                </c:pt>
                <c:pt idx="4">
                  <c:v>製</c:v>
                </c:pt>
                <c:pt idx="5">
                  <c:v>建</c:v>
                </c:pt>
                <c:pt idx="6">
                  <c:v>電</c:v>
                </c:pt>
                <c:pt idx="7">
                  <c:v>商</c:v>
                </c:pt>
                <c:pt idx="8">
                  <c:v>金</c:v>
                </c:pt>
                <c:pt idx="9">
                  <c:v>運</c:v>
                </c:pt>
                <c:pt idx="10">
                  <c:v>公</c:v>
                </c:pt>
                <c:pt idx="11">
                  <c:v>サ</c:v>
                </c:pt>
                <c:pt idx="12">
                  <c:v>分</c:v>
                </c:pt>
              </c:strCache>
            </c:strRef>
          </c:cat>
          <c:val>
            <c:numRef>
              <c:f>'01総括'!$C$160:$C$172</c:f>
              <c:numCache>
                <c:formatCode>#,##0_);[Red]\(#,##0\)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4-4A25-813C-8B07165E2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2227000"/>
        <c:axId val="558506952"/>
      </c:barChart>
      <c:catAx>
        <c:axId val="652227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58506952"/>
        <c:crosses val="autoZero"/>
        <c:auto val="1"/>
        <c:lblAlgn val="ctr"/>
        <c:lblOffset val="100"/>
        <c:noMultiLvlLbl val="0"/>
      </c:catAx>
      <c:valAx>
        <c:axId val="5585069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ja-JP" altLang="en-US" b="0"/>
                  <a:t>（人</a:t>
                </a:r>
                <a:r>
                  <a:rPr lang="en-US" altLang="ja-JP" b="0"/>
                  <a:t>/</a:t>
                </a:r>
                <a:r>
                  <a:rPr lang="ja-JP" altLang="en-US" b="0"/>
                  <a:t>年）</a:t>
                </a:r>
              </a:p>
            </c:rich>
          </c:tx>
          <c:layout>
            <c:manualLayout>
              <c:xMode val="edge"/>
              <c:yMode val="edge"/>
              <c:x val="8.2051282051282363E-3"/>
              <c:y val="4.2281498953599984E-3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crossAx val="65222700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28575</xdr:colOff>
      <xdr:row>138</xdr:row>
      <xdr:rowOff>9525</xdr:rowOff>
    </xdr:from>
    <xdr:to>
      <xdr:col>32</xdr:col>
      <xdr:colOff>171450</xdr:colOff>
      <xdr:row>156</xdr:row>
      <xdr:rowOff>152400</xdr:rowOff>
    </xdr:to>
    <xdr:grpSp>
      <xdr:nvGrpSpPr>
        <xdr:cNvPr id="109" name="グループ化 108"/>
        <xdr:cNvGrpSpPr/>
      </xdr:nvGrpSpPr>
      <xdr:grpSpPr>
        <a:xfrm>
          <a:off x="3457575" y="25086945"/>
          <a:ext cx="2809875" cy="3160395"/>
          <a:chOff x="3800475" y="25584150"/>
          <a:chExt cx="3076575" cy="3228975"/>
        </a:xfrm>
      </xdr:grpSpPr>
      <xdr:grpSp>
        <xdr:nvGrpSpPr>
          <xdr:cNvPr id="89" name="グループ化 83"/>
          <xdr:cNvGrpSpPr/>
        </xdr:nvGrpSpPr>
        <xdr:grpSpPr>
          <a:xfrm>
            <a:off x="3800475" y="25584150"/>
            <a:ext cx="3076575" cy="3219450"/>
            <a:chOff x="1" y="25603200"/>
            <a:chExt cx="4200099" cy="3219450"/>
          </a:xfrm>
        </xdr:grpSpPr>
        <xdr:sp macro="" textlink="">
          <xdr:nvSpPr>
            <xdr:cNvPr id="93" name="メモ 92"/>
            <xdr:cNvSpPr/>
          </xdr:nvSpPr>
          <xdr:spPr>
            <a:xfrm>
              <a:off x="1" y="25603200"/>
              <a:ext cx="4200099" cy="32194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94" name="直角三角形 93"/>
            <xdr:cNvSpPr/>
          </xdr:nvSpPr>
          <xdr:spPr>
            <a:xfrm rot="5400000">
              <a:off x="9526" y="25631775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90" name="グループ化 79"/>
          <xdr:cNvGrpSpPr/>
        </xdr:nvGrpSpPr>
        <xdr:grpSpPr>
          <a:xfrm>
            <a:off x="3990975" y="25765125"/>
            <a:ext cx="2751594" cy="276225"/>
            <a:chOff x="6981676" y="14744700"/>
            <a:chExt cx="3098251" cy="276225"/>
          </a:xfrm>
        </xdr:grpSpPr>
        <xdr:sp macro="" textlink="">
          <xdr:nvSpPr>
            <xdr:cNvPr id="91" name="正方形/長方形 90"/>
            <xdr:cNvSpPr/>
          </xdr:nvSpPr>
          <xdr:spPr>
            <a:xfrm>
              <a:off x="7056752" y="14744700"/>
              <a:ext cx="2917195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92" name="テキスト ボックス 91"/>
            <xdr:cNvSpPr txBox="1"/>
          </xdr:nvSpPr>
          <xdr:spPr>
            <a:xfrm>
              <a:off x="6981676" y="14744700"/>
              <a:ext cx="3098251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図５　就業誘発人数の内訳の構成比</a:t>
              </a:r>
            </a:p>
          </xdr:txBody>
        </xdr:sp>
      </xdr:grpSp>
      <xdr:sp macro="" textlink="">
        <xdr:nvSpPr>
          <xdr:cNvPr id="95" name="テキスト ボックス 94"/>
          <xdr:cNvSpPr txBox="1"/>
        </xdr:nvSpPr>
        <xdr:spPr>
          <a:xfrm>
            <a:off x="5962650" y="27936825"/>
            <a:ext cx="828674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（</a:t>
            </a:r>
            <a:r>
              <a:rPr kumimoji="1" lang="en-US" altLang="ja-JP" sz="1000">
                <a:latin typeface="HG丸ｺﾞｼｯｸM-PRO" pitchFamily="50" charset="-128"/>
                <a:ea typeface="HG丸ｺﾞｼｯｸM-PRO" pitchFamily="50" charset="-128"/>
              </a:rPr>
              <a:t>%</a:t>
            </a:r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）</a:t>
            </a:r>
          </a:p>
        </xdr:txBody>
      </xdr:sp>
      <xdr:sp macro="" textlink="">
        <xdr:nvSpPr>
          <xdr:cNvPr id="96" name="テキスト ボックス 95"/>
          <xdr:cNvSpPr txBox="1"/>
        </xdr:nvSpPr>
        <xdr:spPr>
          <a:xfrm>
            <a:off x="4095749" y="28384500"/>
            <a:ext cx="2667001" cy="4286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kumimoji="1" lang="en-US" altLang="ja-JP" sz="1000">
                <a:latin typeface="HG丸ｺﾞｼｯｸM-PRO" pitchFamily="50" charset="-128"/>
                <a:ea typeface="HG丸ｺﾞｼｯｸM-PRO" pitchFamily="50" charset="-128"/>
              </a:rPr>
              <a:t>(</a:t>
            </a:r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注</a:t>
            </a:r>
            <a:r>
              <a:rPr kumimoji="1" lang="en-US" altLang="ja-JP" sz="1000">
                <a:latin typeface="HG丸ｺﾞｼｯｸM-PRO" pitchFamily="50" charset="-128"/>
                <a:ea typeface="HG丸ｺﾞｼｯｸM-PRO" pitchFamily="50" charset="-128"/>
              </a:rPr>
              <a:t>)</a:t>
            </a:r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その他＝就業者</a:t>
            </a:r>
            <a:endParaRPr kumimoji="1" lang="en-US" altLang="ja-JP" sz="1000">
              <a:latin typeface="HG丸ｺﾞｼｯｸM-PRO" pitchFamily="50" charset="-128"/>
              <a:ea typeface="HG丸ｺﾞｼｯｸM-PRO" pitchFamily="50" charset="-128"/>
            </a:endParaRPr>
          </a:p>
          <a:p>
            <a:pPr algn="l"/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　　　－（個人業主＋無給家族従業者）</a:t>
            </a:r>
          </a:p>
        </xdr:txBody>
      </xdr:sp>
    </xdr:grpSp>
    <xdr:clientData/>
  </xdr:twoCellAnchor>
  <xdr:twoCellAnchor>
    <xdr:from>
      <xdr:col>0</xdr:col>
      <xdr:colOff>47625</xdr:colOff>
      <xdr:row>158</xdr:row>
      <xdr:rowOff>47624</xdr:rowOff>
    </xdr:from>
    <xdr:to>
      <xdr:col>32</xdr:col>
      <xdr:colOff>180975</xdr:colOff>
      <xdr:row>173</xdr:row>
      <xdr:rowOff>152399</xdr:rowOff>
    </xdr:to>
    <xdr:grpSp>
      <xdr:nvGrpSpPr>
        <xdr:cNvPr id="100" name="グループ化 99"/>
        <xdr:cNvGrpSpPr/>
      </xdr:nvGrpSpPr>
      <xdr:grpSpPr>
        <a:xfrm>
          <a:off x="47625" y="28477844"/>
          <a:ext cx="6229350" cy="2619375"/>
          <a:chOff x="38100" y="18459450"/>
          <a:chExt cx="6838950" cy="2533650"/>
        </a:xfrm>
      </xdr:grpSpPr>
      <xdr:grpSp>
        <xdr:nvGrpSpPr>
          <xdr:cNvPr id="101" name="グループ化 100"/>
          <xdr:cNvGrpSpPr/>
        </xdr:nvGrpSpPr>
        <xdr:grpSpPr>
          <a:xfrm>
            <a:off x="38100" y="18459450"/>
            <a:ext cx="6838950" cy="2533650"/>
            <a:chOff x="38100" y="18402300"/>
            <a:chExt cx="6838950" cy="2533650"/>
          </a:xfrm>
        </xdr:grpSpPr>
        <xdr:sp macro="" textlink="">
          <xdr:nvSpPr>
            <xdr:cNvPr id="105" name="メモ 104"/>
            <xdr:cNvSpPr/>
          </xdr:nvSpPr>
          <xdr:spPr>
            <a:xfrm>
              <a:off x="38100" y="18402300"/>
              <a:ext cx="6838950" cy="25336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106" name="直角三角形 105"/>
            <xdr:cNvSpPr/>
          </xdr:nvSpPr>
          <xdr:spPr>
            <a:xfrm rot="5400000">
              <a:off x="38101" y="18430875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102" name="グループ化 101"/>
          <xdr:cNvGrpSpPr/>
        </xdr:nvGrpSpPr>
        <xdr:grpSpPr>
          <a:xfrm>
            <a:off x="1724025" y="18584800"/>
            <a:ext cx="3143250" cy="285243"/>
            <a:chOff x="6943725" y="14717650"/>
            <a:chExt cx="3143250" cy="285243"/>
          </a:xfrm>
        </xdr:grpSpPr>
        <xdr:sp macro="" textlink="">
          <xdr:nvSpPr>
            <xdr:cNvPr id="103" name="正方形/長方形 102"/>
            <xdr:cNvSpPr/>
          </xdr:nvSpPr>
          <xdr:spPr>
            <a:xfrm>
              <a:off x="6943725" y="14717650"/>
              <a:ext cx="3143250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104" name="テキスト ボックス 103"/>
            <xdr:cNvSpPr txBox="1"/>
          </xdr:nvSpPr>
          <xdr:spPr>
            <a:xfrm>
              <a:off x="7277102" y="14726667"/>
              <a:ext cx="2514598" cy="27622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図６　産業別の就業誘発人数</a:t>
              </a:r>
            </a:p>
          </xdr:txBody>
        </xdr:sp>
      </xdr:grpSp>
    </xdr:grpSp>
    <xdr:clientData/>
  </xdr:twoCellAnchor>
  <xdr:twoCellAnchor>
    <xdr:from>
      <xdr:col>20</xdr:col>
      <xdr:colOff>9526</xdr:colOff>
      <xdr:row>75</xdr:row>
      <xdr:rowOff>19050</xdr:rowOff>
    </xdr:from>
    <xdr:to>
      <xdr:col>32</xdr:col>
      <xdr:colOff>161926</xdr:colOff>
      <xdr:row>93</xdr:row>
      <xdr:rowOff>152400</xdr:rowOff>
    </xdr:to>
    <xdr:grpSp>
      <xdr:nvGrpSpPr>
        <xdr:cNvPr id="98" name="グループ化 97"/>
        <xdr:cNvGrpSpPr/>
      </xdr:nvGrpSpPr>
      <xdr:grpSpPr>
        <a:xfrm>
          <a:off x="3819526" y="14535150"/>
          <a:ext cx="2438400" cy="3150870"/>
          <a:chOff x="4210051" y="14792325"/>
          <a:chExt cx="2667000" cy="3219450"/>
        </a:xfrm>
      </xdr:grpSpPr>
      <xdr:grpSp>
        <xdr:nvGrpSpPr>
          <xdr:cNvPr id="57" name="グループ化 56"/>
          <xdr:cNvGrpSpPr/>
        </xdr:nvGrpSpPr>
        <xdr:grpSpPr>
          <a:xfrm>
            <a:off x="4210051" y="14792325"/>
            <a:ext cx="2667000" cy="3219450"/>
            <a:chOff x="4219576" y="14963775"/>
            <a:chExt cx="2667000" cy="3219450"/>
          </a:xfrm>
        </xdr:grpSpPr>
        <xdr:sp macro="" textlink="">
          <xdr:nvSpPr>
            <xdr:cNvPr id="55" name="メモ 54"/>
            <xdr:cNvSpPr/>
          </xdr:nvSpPr>
          <xdr:spPr>
            <a:xfrm>
              <a:off x="4219576" y="14963775"/>
              <a:ext cx="2667000" cy="32194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56" name="直角三角形 55"/>
            <xdr:cNvSpPr/>
          </xdr:nvSpPr>
          <xdr:spPr>
            <a:xfrm rot="5400000">
              <a:off x="4219576" y="14992350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65" name="グループ化 64"/>
          <xdr:cNvGrpSpPr/>
        </xdr:nvGrpSpPr>
        <xdr:grpSpPr>
          <a:xfrm>
            <a:off x="4543425" y="14982825"/>
            <a:ext cx="2038350" cy="276225"/>
            <a:chOff x="4619625" y="15154275"/>
            <a:chExt cx="2038350" cy="276225"/>
          </a:xfrm>
        </xdr:grpSpPr>
        <xdr:sp macro="" textlink="">
          <xdr:nvSpPr>
            <xdr:cNvPr id="63" name="正方形/長方形 62"/>
            <xdr:cNvSpPr/>
          </xdr:nvSpPr>
          <xdr:spPr>
            <a:xfrm>
              <a:off x="4619625" y="15154275"/>
              <a:ext cx="2038350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64" name="テキスト ボックス 63"/>
            <xdr:cNvSpPr txBox="1"/>
          </xdr:nvSpPr>
          <xdr:spPr>
            <a:xfrm>
              <a:off x="4791076" y="15154275"/>
              <a:ext cx="1752600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図２　生産誘発額の内訳</a:t>
              </a:r>
            </a:p>
          </xdr:txBody>
        </xdr:sp>
      </xdr:grpSp>
      <xdr:sp macro="" textlink="">
        <xdr:nvSpPr>
          <xdr:cNvPr id="66" name="テキスト ボックス 65"/>
          <xdr:cNvSpPr txBox="1"/>
        </xdr:nvSpPr>
        <xdr:spPr>
          <a:xfrm>
            <a:off x="6010276" y="17278350"/>
            <a:ext cx="828674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（億円）</a:t>
            </a:r>
          </a:p>
        </xdr:txBody>
      </xdr:sp>
    </xdr:grpSp>
    <xdr:clientData/>
  </xdr:twoCellAnchor>
  <xdr:twoCellAnchor>
    <xdr:from>
      <xdr:col>0</xdr:col>
      <xdr:colOff>66674</xdr:colOff>
      <xdr:row>0</xdr:row>
      <xdr:rowOff>27025</xdr:rowOff>
    </xdr:from>
    <xdr:to>
      <xdr:col>32</xdr:col>
      <xdr:colOff>133350</xdr:colOff>
      <xdr:row>2</xdr:row>
      <xdr:rowOff>152400</xdr:rowOff>
    </xdr:to>
    <xdr:grpSp>
      <xdr:nvGrpSpPr>
        <xdr:cNvPr id="3" name="グループ化 2"/>
        <xdr:cNvGrpSpPr/>
      </xdr:nvGrpSpPr>
      <xdr:grpSpPr>
        <a:xfrm>
          <a:off x="66674" y="27025"/>
          <a:ext cx="6162676" cy="460655"/>
          <a:chOff x="1752600" y="19050"/>
          <a:chExt cx="6134100" cy="330095"/>
        </a:xfrm>
      </xdr:grpSpPr>
      <xdr:sp macro="" textlink="">
        <xdr:nvSpPr>
          <xdr:cNvPr id="4" name="正方形/長方形 3"/>
          <xdr:cNvSpPr/>
        </xdr:nvSpPr>
        <xdr:spPr>
          <a:xfrm>
            <a:off x="1752600" y="19050"/>
            <a:ext cx="5981700" cy="323850"/>
          </a:xfrm>
          <a:prstGeom prst="rect">
            <a:avLst/>
          </a:prstGeom>
          <a:solidFill>
            <a:schemeClr val="accent3">
              <a:lumMod val="5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5" name="テキスト ボックス 4"/>
          <xdr:cNvSpPr txBox="1"/>
        </xdr:nvSpPr>
        <xdr:spPr>
          <a:xfrm>
            <a:off x="1895474" y="33571"/>
            <a:ext cx="5876926" cy="3155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kumimoji="1" lang="ja-JP" altLang="en-US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●●による経済波及効果分析</a:t>
            </a:r>
          </a:p>
        </xdr:txBody>
      </xdr:sp>
      <xdr:sp macro="" textlink="">
        <xdr:nvSpPr>
          <xdr:cNvPr id="6" name="正方形/長方形 5"/>
          <xdr:cNvSpPr/>
        </xdr:nvSpPr>
        <xdr:spPr>
          <a:xfrm>
            <a:off x="1752600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7" name="正方形/長方形 6"/>
          <xdr:cNvSpPr/>
        </xdr:nvSpPr>
        <xdr:spPr>
          <a:xfrm>
            <a:off x="7553325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19050</xdr:colOff>
      <xdr:row>5</xdr:row>
      <xdr:rowOff>19051</xdr:rowOff>
    </xdr:from>
    <xdr:to>
      <xdr:col>7</xdr:col>
      <xdr:colOff>180976</xdr:colOff>
      <xdr:row>7</xdr:row>
      <xdr:rowOff>38100</xdr:rowOff>
    </xdr:to>
    <xdr:grpSp>
      <xdr:nvGrpSpPr>
        <xdr:cNvPr id="13" name="グループ化 12"/>
        <xdr:cNvGrpSpPr/>
      </xdr:nvGrpSpPr>
      <xdr:grpSpPr>
        <a:xfrm>
          <a:off x="19050" y="857251"/>
          <a:ext cx="1495426" cy="354329"/>
          <a:chOff x="0" y="523875"/>
          <a:chExt cx="1628776" cy="295275"/>
        </a:xfrm>
      </xdr:grpSpPr>
      <xdr:sp macro="" textlink="">
        <xdr:nvSpPr>
          <xdr:cNvPr id="14" name="正方形/長方形 13"/>
          <xdr:cNvSpPr/>
        </xdr:nvSpPr>
        <xdr:spPr>
          <a:xfrm>
            <a:off x="0" y="542925"/>
            <a:ext cx="1552576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5" name="テキスト ボックス 14"/>
          <xdr:cNvSpPr txBox="1"/>
        </xdr:nvSpPr>
        <xdr:spPr>
          <a:xfrm>
            <a:off x="29527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結果の概要</a:t>
            </a:r>
          </a:p>
        </xdr:txBody>
      </xdr:sp>
      <xdr:sp macro="" textlink="">
        <xdr:nvSpPr>
          <xdr:cNvPr id="16" name="正方形/長方形 15"/>
          <xdr:cNvSpPr/>
        </xdr:nvSpPr>
        <xdr:spPr>
          <a:xfrm>
            <a:off x="0" y="542925"/>
            <a:ext cx="266700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2</xdr:col>
      <xdr:colOff>1</xdr:colOff>
      <xdr:row>9</xdr:row>
      <xdr:rowOff>152400</xdr:rowOff>
    </xdr:from>
    <xdr:to>
      <xdr:col>31</xdr:col>
      <xdr:colOff>47625</xdr:colOff>
      <xdr:row>21</xdr:row>
      <xdr:rowOff>133350</xdr:rowOff>
    </xdr:to>
    <xdr:sp macro="" textlink="">
      <xdr:nvSpPr>
        <xdr:cNvPr id="17" name="正方形/長方形 16"/>
        <xdr:cNvSpPr/>
      </xdr:nvSpPr>
      <xdr:spPr>
        <a:xfrm>
          <a:off x="419101" y="1695450"/>
          <a:ext cx="6124574" cy="2038350"/>
        </a:xfrm>
        <a:prstGeom prst="rect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</a:ln>
        <a:effectLst>
          <a:outerShdw blurRad="50800" dist="63500" dir="2700000" algn="tl" rotWithShape="0">
            <a:schemeClr val="accent3">
              <a:lumMod val="75000"/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19050</xdr:colOff>
      <xdr:row>10</xdr:row>
      <xdr:rowOff>0</xdr:rowOff>
    </xdr:from>
    <xdr:to>
      <xdr:col>4</xdr:col>
      <xdr:colOff>28575</xdr:colOff>
      <xdr:row>12</xdr:row>
      <xdr:rowOff>123825</xdr:rowOff>
    </xdr:to>
    <xdr:sp macro="" textlink="">
      <xdr:nvSpPr>
        <xdr:cNvPr id="18" name="直角三角形 17"/>
        <xdr:cNvSpPr/>
      </xdr:nvSpPr>
      <xdr:spPr>
        <a:xfrm rot="5400000">
          <a:off x="419100" y="1390650"/>
          <a:ext cx="466725" cy="428625"/>
        </a:xfrm>
        <a:prstGeom prst="rtTriangle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</xdr:col>
      <xdr:colOff>1</xdr:colOff>
      <xdr:row>11</xdr:row>
      <xdr:rowOff>95250</xdr:rowOff>
    </xdr:from>
    <xdr:to>
      <xdr:col>31</xdr:col>
      <xdr:colOff>28575</xdr:colOff>
      <xdr:row>21</xdr:row>
      <xdr:rowOff>38100</xdr:rowOff>
    </xdr:to>
    <xdr:sp macro="" textlink="">
      <xdr:nvSpPr>
        <xdr:cNvPr id="19" name="テキスト ボックス 18"/>
        <xdr:cNvSpPr txBox="1"/>
      </xdr:nvSpPr>
      <xdr:spPr>
        <a:xfrm>
          <a:off x="628651" y="1981200"/>
          <a:ext cx="5895974" cy="1657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■　</a:t>
          </a:r>
          <a:r>
            <a:rPr kumimoji="1" lang="ja-JP" altLang="en-US" sz="1400">
              <a:solidFill>
                <a:srgbClr val="3333FF"/>
              </a:solidFill>
              <a:latin typeface="HG丸ｺﾞｼｯｸM-PRO" pitchFamily="50" charset="-128"/>
              <a:ea typeface="HG丸ｺﾞｼｯｸM-PRO" pitchFamily="50" charset="-128"/>
            </a:rPr>
            <a:t>●●事業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によって、道内に追加的な新たな最終需要額が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　　</a:t>
          </a:r>
          <a:r>
            <a:rPr kumimoji="1" lang="ja-JP" altLang="en-US" sz="1400">
              <a:solidFill>
                <a:srgbClr val="3333FF"/>
              </a:solidFill>
              <a:latin typeface="HG丸ｺﾞｼｯｸM-PRO" pitchFamily="50" charset="-128"/>
              <a:ea typeface="HG丸ｺﾞｼｯｸM-PRO" pitchFamily="50" charset="-128"/>
            </a:rPr>
            <a:t>●億円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発生した場合の、道内経済に及ぼす効果を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　　「平成</a:t>
          </a:r>
          <a:r>
            <a:rPr kumimoji="1" lang="en-US" altLang="ja-JP" sz="1400">
              <a:latin typeface="HG丸ｺﾞｼｯｸM-PRO" pitchFamily="50" charset="-128"/>
              <a:ea typeface="HG丸ｺﾞｼｯｸM-PRO" pitchFamily="50" charset="-128"/>
            </a:rPr>
            <a:t>27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年北海道産業連関表（１０</a:t>
          </a:r>
          <a:r>
            <a:rPr kumimoji="1" lang="en-US" altLang="ja-JP" sz="1400">
              <a:latin typeface="HG丸ｺﾞｼｯｸM-PRO" pitchFamily="50" charset="-128"/>
              <a:ea typeface="HG丸ｺﾞｼｯｸM-PRO" pitchFamily="50" charset="-128"/>
            </a:rPr>
            <a:t>5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部門）」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　　</a:t>
          </a:r>
          <a:r>
            <a:rPr kumimoji="1" lang="en-US" altLang="ja-JP" sz="1400">
              <a:latin typeface="HG丸ｺﾞｼｯｸM-PRO" pitchFamily="50" charset="-128"/>
              <a:ea typeface="HG丸ｺﾞｼｯｸM-PRO" pitchFamily="50" charset="-128"/>
            </a:rPr>
            <a:t>(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北海道開発局</a:t>
          </a:r>
          <a:r>
            <a:rPr kumimoji="1" lang="en-US" altLang="ja-JP" sz="1400">
              <a:latin typeface="HG丸ｺﾞｼｯｸM-PRO" pitchFamily="50" charset="-128"/>
              <a:ea typeface="HG丸ｺﾞｼｯｸM-PRO" pitchFamily="50" charset="-128"/>
            </a:rPr>
            <a:t>)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により推計した。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■　推計結果は以下のとおり。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</xdr:txBody>
    </xdr:sp>
    <xdr:clientData/>
  </xdr:twoCellAnchor>
  <xdr:twoCellAnchor>
    <xdr:from>
      <xdr:col>11</xdr:col>
      <xdr:colOff>123825</xdr:colOff>
      <xdr:row>22</xdr:row>
      <xdr:rowOff>161925</xdr:rowOff>
    </xdr:from>
    <xdr:to>
      <xdr:col>20</xdr:col>
      <xdr:colOff>200025</xdr:colOff>
      <xdr:row>24</xdr:row>
      <xdr:rowOff>57150</xdr:rowOff>
    </xdr:to>
    <xdr:sp macro="" textlink="">
      <xdr:nvSpPr>
        <xdr:cNvPr id="22" name="二等辺三角形 21"/>
        <xdr:cNvSpPr/>
      </xdr:nvSpPr>
      <xdr:spPr>
        <a:xfrm rot="10800000">
          <a:off x="2428875" y="3590925"/>
          <a:ext cx="1962150" cy="238125"/>
        </a:xfrm>
        <a:prstGeom prst="triangle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  <a:effectLst>
          <a:outerShdw blurRad="50800" dist="63500" dir="2700000" algn="tl" rotWithShape="0">
            <a:schemeClr val="accent3">
              <a:lumMod val="50000"/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9525</xdr:colOff>
      <xdr:row>25</xdr:row>
      <xdr:rowOff>76200</xdr:rowOff>
    </xdr:from>
    <xdr:to>
      <xdr:col>31</xdr:col>
      <xdr:colOff>47625</xdr:colOff>
      <xdr:row>29</xdr:row>
      <xdr:rowOff>123825</xdr:rowOff>
    </xdr:to>
    <xdr:sp macro="" textlink="">
      <xdr:nvSpPr>
        <xdr:cNvPr id="23" name="正方形/長方形 22"/>
        <xdr:cNvSpPr/>
      </xdr:nvSpPr>
      <xdr:spPr>
        <a:xfrm>
          <a:off x="428625" y="4362450"/>
          <a:ext cx="6115050" cy="1190625"/>
        </a:xfrm>
        <a:prstGeom prst="rect">
          <a:avLst/>
        </a:prstGeom>
        <a:noFill/>
        <a:ln>
          <a:solidFill>
            <a:schemeClr val="accent3">
              <a:lumMod val="50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28575</xdr:colOff>
      <xdr:row>25</xdr:row>
      <xdr:rowOff>95250</xdr:rowOff>
    </xdr:from>
    <xdr:to>
      <xdr:col>4</xdr:col>
      <xdr:colOff>38100</xdr:colOff>
      <xdr:row>27</xdr:row>
      <xdr:rowOff>66675</xdr:rowOff>
    </xdr:to>
    <xdr:sp macro="" textlink="">
      <xdr:nvSpPr>
        <xdr:cNvPr id="24" name="直角三角形 23"/>
        <xdr:cNvSpPr/>
      </xdr:nvSpPr>
      <xdr:spPr>
        <a:xfrm rot="5400000">
          <a:off x="428625" y="4057650"/>
          <a:ext cx="466725" cy="428625"/>
        </a:xfrm>
        <a:prstGeom prst="rtTriangle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</xdr:row>
      <xdr:rowOff>19051</xdr:rowOff>
    </xdr:from>
    <xdr:to>
      <xdr:col>32</xdr:col>
      <xdr:colOff>152400</xdr:colOff>
      <xdr:row>50</xdr:row>
      <xdr:rowOff>66676</xdr:rowOff>
    </xdr:to>
    <xdr:sp macro="" textlink="">
      <xdr:nvSpPr>
        <xdr:cNvPr id="26" name="正方形/長方形 25"/>
        <xdr:cNvSpPr/>
      </xdr:nvSpPr>
      <xdr:spPr>
        <a:xfrm>
          <a:off x="0" y="876301"/>
          <a:ext cx="6858000" cy="9677400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52</xdr:row>
      <xdr:rowOff>19050</xdr:rowOff>
    </xdr:from>
    <xdr:to>
      <xdr:col>9</xdr:col>
      <xdr:colOff>104774</xdr:colOff>
      <xdr:row>54</xdr:row>
      <xdr:rowOff>38099</xdr:rowOff>
    </xdr:to>
    <xdr:grpSp>
      <xdr:nvGrpSpPr>
        <xdr:cNvPr id="27" name="グループ化 26"/>
        <xdr:cNvGrpSpPr/>
      </xdr:nvGrpSpPr>
      <xdr:grpSpPr>
        <a:xfrm>
          <a:off x="0" y="10679430"/>
          <a:ext cx="1819274" cy="354329"/>
          <a:chOff x="0" y="523875"/>
          <a:chExt cx="1628776" cy="295275"/>
        </a:xfrm>
      </xdr:grpSpPr>
      <xdr:sp macro="" textlink="">
        <xdr:nvSpPr>
          <xdr:cNvPr id="28" name="正方形/長方形 27"/>
          <xdr:cNvSpPr/>
        </xdr:nvSpPr>
        <xdr:spPr>
          <a:xfrm>
            <a:off x="0" y="542925"/>
            <a:ext cx="1620984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9" name="テキスト ボックス 28"/>
          <xdr:cNvSpPr txBox="1"/>
        </xdr:nvSpPr>
        <xdr:spPr>
          <a:xfrm>
            <a:off x="29527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生産誘発額等</a:t>
            </a:r>
          </a:p>
        </xdr:txBody>
      </xdr:sp>
      <xdr:sp macro="" textlink="">
        <xdr:nvSpPr>
          <xdr:cNvPr id="30" name="正方形/長方形 29"/>
          <xdr:cNvSpPr/>
        </xdr:nvSpPr>
        <xdr:spPr>
          <a:xfrm>
            <a:off x="0" y="542925"/>
            <a:ext cx="266700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9525</xdr:colOff>
      <xdr:row>176</xdr:row>
      <xdr:rowOff>9525</xdr:rowOff>
    </xdr:from>
    <xdr:to>
      <xdr:col>9</xdr:col>
      <xdr:colOff>114299</xdr:colOff>
      <xdr:row>178</xdr:row>
      <xdr:rowOff>28574</xdr:rowOff>
    </xdr:to>
    <xdr:grpSp>
      <xdr:nvGrpSpPr>
        <xdr:cNvPr id="31" name="グループ化 30"/>
        <xdr:cNvGrpSpPr/>
      </xdr:nvGrpSpPr>
      <xdr:grpSpPr>
        <a:xfrm>
          <a:off x="9525" y="31457265"/>
          <a:ext cx="1819274" cy="354329"/>
          <a:chOff x="0" y="523875"/>
          <a:chExt cx="1628776" cy="295275"/>
        </a:xfrm>
      </xdr:grpSpPr>
      <xdr:sp macro="" textlink="">
        <xdr:nvSpPr>
          <xdr:cNvPr id="32" name="正方形/長方形 31"/>
          <xdr:cNvSpPr/>
        </xdr:nvSpPr>
        <xdr:spPr>
          <a:xfrm>
            <a:off x="0" y="542925"/>
            <a:ext cx="1552576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3" name="テキスト ボックス 32"/>
          <xdr:cNvSpPr txBox="1"/>
        </xdr:nvSpPr>
        <xdr:spPr>
          <a:xfrm>
            <a:off x="29527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前提条件等</a:t>
            </a:r>
          </a:p>
        </xdr:txBody>
      </xdr:sp>
      <xdr:sp macro="" textlink="">
        <xdr:nvSpPr>
          <xdr:cNvPr id="34" name="正方形/長方形 33"/>
          <xdr:cNvSpPr/>
        </xdr:nvSpPr>
        <xdr:spPr>
          <a:xfrm>
            <a:off x="0" y="542925"/>
            <a:ext cx="266700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1</xdr:colOff>
      <xdr:row>205</xdr:row>
      <xdr:rowOff>66675</xdr:rowOff>
    </xdr:from>
    <xdr:to>
      <xdr:col>7</xdr:col>
      <xdr:colOff>28576</xdr:colOff>
      <xdr:row>207</xdr:row>
      <xdr:rowOff>85724</xdr:rowOff>
    </xdr:to>
    <xdr:grpSp>
      <xdr:nvGrpSpPr>
        <xdr:cNvPr id="35" name="グループ化 34"/>
        <xdr:cNvGrpSpPr/>
      </xdr:nvGrpSpPr>
      <xdr:grpSpPr>
        <a:xfrm>
          <a:off x="1" y="36375975"/>
          <a:ext cx="1362075" cy="354329"/>
          <a:chOff x="0" y="523875"/>
          <a:chExt cx="1660506" cy="295275"/>
        </a:xfrm>
      </xdr:grpSpPr>
      <xdr:sp macro="" textlink="">
        <xdr:nvSpPr>
          <xdr:cNvPr id="36" name="正方形/長方形 35"/>
          <xdr:cNvSpPr/>
        </xdr:nvSpPr>
        <xdr:spPr>
          <a:xfrm>
            <a:off x="0" y="542925"/>
            <a:ext cx="1552576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7" name="テキスト ボックス 36"/>
          <xdr:cNvSpPr txBox="1"/>
        </xdr:nvSpPr>
        <xdr:spPr>
          <a:xfrm>
            <a:off x="32700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留意事項</a:t>
            </a:r>
          </a:p>
        </xdr:txBody>
      </xdr:sp>
      <xdr:sp macro="" textlink="">
        <xdr:nvSpPr>
          <xdr:cNvPr id="38" name="正方形/長方形 37"/>
          <xdr:cNvSpPr/>
        </xdr:nvSpPr>
        <xdr:spPr>
          <a:xfrm>
            <a:off x="0" y="542925"/>
            <a:ext cx="349022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0</xdr:colOff>
      <xdr:row>176</xdr:row>
      <xdr:rowOff>28575</xdr:rowOff>
    </xdr:from>
    <xdr:to>
      <xdr:col>32</xdr:col>
      <xdr:colOff>152400</xdr:colOff>
      <xdr:row>202</xdr:row>
      <xdr:rowOff>152400</xdr:rowOff>
    </xdr:to>
    <xdr:sp macro="" textlink="">
      <xdr:nvSpPr>
        <xdr:cNvPr id="39" name="正方形/長方形 38"/>
        <xdr:cNvSpPr/>
      </xdr:nvSpPr>
      <xdr:spPr>
        <a:xfrm>
          <a:off x="0" y="21755100"/>
          <a:ext cx="6858000" cy="4581525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205</xdr:row>
      <xdr:rowOff>85725</xdr:rowOff>
    </xdr:from>
    <xdr:to>
      <xdr:col>32</xdr:col>
      <xdr:colOff>152400</xdr:colOff>
      <xdr:row>220</xdr:row>
      <xdr:rowOff>47625</xdr:rowOff>
    </xdr:to>
    <xdr:sp macro="" textlink="">
      <xdr:nvSpPr>
        <xdr:cNvPr id="40" name="正方形/長方形 39"/>
        <xdr:cNvSpPr/>
      </xdr:nvSpPr>
      <xdr:spPr>
        <a:xfrm>
          <a:off x="0" y="26784300"/>
          <a:ext cx="6858000" cy="2533650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52</xdr:row>
      <xdr:rowOff>28574</xdr:rowOff>
    </xdr:from>
    <xdr:to>
      <xdr:col>33</xdr:col>
      <xdr:colOff>0</xdr:colOff>
      <xdr:row>112</xdr:row>
      <xdr:rowOff>76200</xdr:rowOff>
    </xdr:to>
    <xdr:sp macro="" textlink="">
      <xdr:nvSpPr>
        <xdr:cNvPr id="41" name="正方形/長方形 40"/>
        <xdr:cNvSpPr/>
      </xdr:nvSpPr>
      <xdr:spPr>
        <a:xfrm>
          <a:off x="0" y="10858499"/>
          <a:ext cx="6915150" cy="10334626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114</xdr:row>
      <xdr:rowOff>9525</xdr:rowOff>
    </xdr:from>
    <xdr:to>
      <xdr:col>9</xdr:col>
      <xdr:colOff>104774</xdr:colOff>
      <xdr:row>116</xdr:row>
      <xdr:rowOff>28574</xdr:rowOff>
    </xdr:to>
    <xdr:grpSp>
      <xdr:nvGrpSpPr>
        <xdr:cNvPr id="42" name="グループ化 41"/>
        <xdr:cNvGrpSpPr/>
      </xdr:nvGrpSpPr>
      <xdr:grpSpPr>
        <a:xfrm>
          <a:off x="0" y="21063585"/>
          <a:ext cx="1819274" cy="354329"/>
          <a:chOff x="0" y="523875"/>
          <a:chExt cx="1628776" cy="295275"/>
        </a:xfrm>
      </xdr:grpSpPr>
      <xdr:sp macro="" textlink="">
        <xdr:nvSpPr>
          <xdr:cNvPr id="43" name="正方形/長方形 42"/>
          <xdr:cNvSpPr/>
        </xdr:nvSpPr>
        <xdr:spPr>
          <a:xfrm>
            <a:off x="0" y="542925"/>
            <a:ext cx="1620984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44" name="テキスト ボックス 43"/>
          <xdr:cNvSpPr txBox="1"/>
        </xdr:nvSpPr>
        <xdr:spPr>
          <a:xfrm>
            <a:off x="29527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就業誘発等</a:t>
            </a:r>
          </a:p>
        </xdr:txBody>
      </xdr:sp>
      <xdr:sp macro="" textlink="">
        <xdr:nvSpPr>
          <xdr:cNvPr id="45" name="正方形/長方形 44"/>
          <xdr:cNvSpPr/>
        </xdr:nvSpPr>
        <xdr:spPr>
          <a:xfrm>
            <a:off x="0" y="542925"/>
            <a:ext cx="266700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69850</xdr:colOff>
      <xdr:row>113</xdr:row>
      <xdr:rowOff>161924</xdr:rowOff>
    </xdr:from>
    <xdr:to>
      <xdr:col>33</xdr:col>
      <xdr:colOff>69850</xdr:colOff>
      <xdr:row>174</xdr:row>
      <xdr:rowOff>63499</xdr:rowOff>
    </xdr:to>
    <xdr:sp macro="" textlink="">
      <xdr:nvSpPr>
        <xdr:cNvPr id="46" name="正方形/長方形 45"/>
        <xdr:cNvSpPr/>
      </xdr:nvSpPr>
      <xdr:spPr>
        <a:xfrm>
          <a:off x="69850" y="20824824"/>
          <a:ext cx="6286500" cy="9979025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9525</xdr:colOff>
      <xdr:row>75</xdr:row>
      <xdr:rowOff>19050</xdr:rowOff>
    </xdr:from>
    <xdr:to>
      <xdr:col>19</xdr:col>
      <xdr:colOff>152400</xdr:colOff>
      <xdr:row>93</xdr:row>
      <xdr:rowOff>152400</xdr:rowOff>
    </xdr:to>
    <xdr:grpSp>
      <xdr:nvGrpSpPr>
        <xdr:cNvPr id="52" name="グループ化 51"/>
        <xdr:cNvGrpSpPr/>
      </xdr:nvGrpSpPr>
      <xdr:grpSpPr>
        <a:xfrm>
          <a:off x="9525" y="14535150"/>
          <a:ext cx="3762375" cy="3150870"/>
          <a:chOff x="38099" y="14954250"/>
          <a:chExt cx="4124325" cy="3219450"/>
        </a:xfrm>
      </xdr:grpSpPr>
      <xdr:sp macro="" textlink="">
        <xdr:nvSpPr>
          <xdr:cNvPr id="50" name="メモ 49"/>
          <xdr:cNvSpPr/>
        </xdr:nvSpPr>
        <xdr:spPr>
          <a:xfrm>
            <a:off x="38099" y="14954250"/>
            <a:ext cx="4124325" cy="3219450"/>
          </a:xfrm>
          <a:prstGeom prst="foldedCorner">
            <a:avLst>
              <a:gd name="adj" fmla="val 13117"/>
            </a:avLst>
          </a:prstGeom>
          <a:solidFill>
            <a:schemeClr val="bg1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51" name="直角三角形 50"/>
          <xdr:cNvSpPr/>
        </xdr:nvSpPr>
        <xdr:spPr>
          <a:xfrm rot="5400000">
            <a:off x="47625" y="14982825"/>
            <a:ext cx="466725" cy="428625"/>
          </a:xfrm>
          <a:prstGeom prst="rtTriangle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180975</xdr:colOff>
      <xdr:row>77</xdr:row>
      <xdr:rowOff>57150</xdr:rowOff>
    </xdr:from>
    <xdr:to>
      <xdr:col>17</xdr:col>
      <xdr:colOff>9525</xdr:colOff>
      <xdr:row>93</xdr:row>
      <xdr:rowOff>57150</xdr:rowOff>
    </xdr:to>
    <xdr:graphicFrame macro="">
      <xdr:nvGraphicFramePr>
        <xdr:cNvPr id="49" name="グラフ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66675</xdr:colOff>
      <xdr:row>75</xdr:row>
      <xdr:rowOff>76200</xdr:rowOff>
    </xdr:from>
    <xdr:to>
      <xdr:col>32</xdr:col>
      <xdr:colOff>123825</xdr:colOff>
      <xdr:row>93</xdr:row>
      <xdr:rowOff>114300</xdr:rowOff>
    </xdr:to>
    <xdr:graphicFrame macro="">
      <xdr:nvGraphicFramePr>
        <xdr:cNvPr id="58" name="グラフ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76</xdr:row>
      <xdr:rowOff>28575</xdr:rowOff>
    </xdr:from>
    <xdr:to>
      <xdr:col>17</xdr:col>
      <xdr:colOff>0</xdr:colOff>
      <xdr:row>77</xdr:row>
      <xdr:rowOff>133350</xdr:rowOff>
    </xdr:to>
    <xdr:grpSp>
      <xdr:nvGrpSpPr>
        <xdr:cNvPr id="61" name="グループ化 60"/>
        <xdr:cNvGrpSpPr/>
      </xdr:nvGrpSpPr>
      <xdr:grpSpPr>
        <a:xfrm>
          <a:off x="762000" y="14712315"/>
          <a:ext cx="2476500" cy="272415"/>
          <a:chOff x="7153275" y="14744700"/>
          <a:chExt cx="2724150" cy="276225"/>
        </a:xfrm>
      </xdr:grpSpPr>
      <xdr:sp macro="" textlink="">
        <xdr:nvSpPr>
          <xdr:cNvPr id="60" name="正方形/長方形 59"/>
          <xdr:cNvSpPr/>
        </xdr:nvSpPr>
        <xdr:spPr>
          <a:xfrm>
            <a:off x="7153275" y="14744700"/>
            <a:ext cx="2724150" cy="276225"/>
          </a:xfrm>
          <a:prstGeom prst="rect">
            <a:avLst/>
          </a:prstGeom>
          <a:solidFill>
            <a:srgbClr val="7030A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59" name="テキスト ボックス 58"/>
          <xdr:cNvSpPr txBox="1"/>
        </xdr:nvSpPr>
        <xdr:spPr>
          <a:xfrm>
            <a:off x="7686676" y="14744700"/>
            <a:ext cx="17526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  <a:effectLst>
                  <a:outerShdw blurRad="50800" dist="63500" dir="2700000" algn="tl" rotWithShape="0">
                    <a:schemeClr val="tx1">
                      <a:alpha val="40000"/>
                    </a:scheme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図１　生産誘発額等</a:t>
            </a:r>
          </a:p>
        </xdr:txBody>
      </xdr:sp>
    </xdr:grpSp>
    <xdr:clientData/>
  </xdr:twoCellAnchor>
  <xdr:twoCellAnchor>
    <xdr:from>
      <xdr:col>0</xdr:col>
      <xdr:colOff>28575</xdr:colOff>
      <xdr:row>95</xdr:row>
      <xdr:rowOff>171449</xdr:rowOff>
    </xdr:from>
    <xdr:to>
      <xdr:col>32</xdr:col>
      <xdr:colOff>161925</xdr:colOff>
      <xdr:row>111</xdr:row>
      <xdr:rowOff>104774</xdr:rowOff>
    </xdr:to>
    <xdr:grpSp>
      <xdr:nvGrpSpPr>
        <xdr:cNvPr id="75" name="グループ化 74"/>
        <xdr:cNvGrpSpPr/>
      </xdr:nvGrpSpPr>
      <xdr:grpSpPr>
        <a:xfrm>
          <a:off x="28575" y="18040349"/>
          <a:ext cx="6229350" cy="2615565"/>
          <a:chOff x="38100" y="18459450"/>
          <a:chExt cx="6838950" cy="2533650"/>
        </a:xfrm>
      </xdr:grpSpPr>
      <xdr:grpSp>
        <xdr:nvGrpSpPr>
          <xdr:cNvPr id="71" name="グループ化 70"/>
          <xdr:cNvGrpSpPr/>
        </xdr:nvGrpSpPr>
        <xdr:grpSpPr>
          <a:xfrm>
            <a:off x="38100" y="18459450"/>
            <a:ext cx="6838950" cy="2533650"/>
            <a:chOff x="38100" y="18402300"/>
            <a:chExt cx="6838950" cy="2533650"/>
          </a:xfrm>
        </xdr:grpSpPr>
        <xdr:sp macro="" textlink="">
          <xdr:nvSpPr>
            <xdr:cNvPr id="68" name="メモ 67"/>
            <xdr:cNvSpPr/>
          </xdr:nvSpPr>
          <xdr:spPr>
            <a:xfrm>
              <a:off x="38100" y="18402300"/>
              <a:ext cx="6838950" cy="25336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69" name="直角三角形 68"/>
            <xdr:cNvSpPr/>
          </xdr:nvSpPr>
          <xdr:spPr>
            <a:xfrm rot="5400000">
              <a:off x="38101" y="18430875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72" name="グループ化 71"/>
          <xdr:cNvGrpSpPr/>
        </xdr:nvGrpSpPr>
        <xdr:grpSpPr>
          <a:xfrm>
            <a:off x="1933575" y="18611850"/>
            <a:ext cx="2724150" cy="276225"/>
            <a:chOff x="7153275" y="14744700"/>
            <a:chExt cx="2724150" cy="276225"/>
          </a:xfrm>
        </xdr:grpSpPr>
        <xdr:sp macro="" textlink="">
          <xdr:nvSpPr>
            <xdr:cNvPr id="73" name="正方形/長方形 72"/>
            <xdr:cNvSpPr/>
          </xdr:nvSpPr>
          <xdr:spPr>
            <a:xfrm>
              <a:off x="7153275" y="14744700"/>
              <a:ext cx="2724150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74" name="テキスト ボックス 73"/>
            <xdr:cNvSpPr txBox="1"/>
          </xdr:nvSpPr>
          <xdr:spPr>
            <a:xfrm>
              <a:off x="7362827" y="14744700"/>
              <a:ext cx="2343148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図３　産業別の生産誘発額</a:t>
              </a:r>
            </a:p>
          </xdr:txBody>
        </xdr:sp>
      </xdr:grpSp>
    </xdr:grpSp>
    <xdr:clientData/>
  </xdr:twoCellAnchor>
  <xdr:twoCellAnchor>
    <xdr:from>
      <xdr:col>1</xdr:col>
      <xdr:colOff>161925</xdr:colOff>
      <xdr:row>98</xdr:row>
      <xdr:rowOff>161925</xdr:rowOff>
    </xdr:from>
    <xdr:to>
      <xdr:col>30</xdr:col>
      <xdr:colOff>200025</xdr:colOff>
      <xdr:row>110</xdr:row>
      <xdr:rowOff>123825</xdr:rowOff>
    </xdr:to>
    <xdr:graphicFrame macro="">
      <xdr:nvGraphicFramePr>
        <xdr:cNvPr id="76" name="グラフ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38102</xdr:colOff>
      <xdr:row>138</xdr:row>
      <xdr:rowOff>19050</xdr:rowOff>
    </xdr:from>
    <xdr:to>
      <xdr:col>17</xdr:col>
      <xdr:colOff>171450</xdr:colOff>
      <xdr:row>156</xdr:row>
      <xdr:rowOff>152400</xdr:rowOff>
    </xdr:to>
    <xdr:grpSp>
      <xdr:nvGrpSpPr>
        <xdr:cNvPr id="85" name="グループ化 84"/>
        <xdr:cNvGrpSpPr/>
      </xdr:nvGrpSpPr>
      <xdr:grpSpPr>
        <a:xfrm>
          <a:off x="38102" y="25096470"/>
          <a:ext cx="3371848" cy="3150870"/>
          <a:chOff x="2" y="25603200"/>
          <a:chExt cx="3695698" cy="3219450"/>
        </a:xfrm>
      </xdr:grpSpPr>
      <xdr:grpSp>
        <xdr:nvGrpSpPr>
          <xdr:cNvPr id="84" name="グループ化 83"/>
          <xdr:cNvGrpSpPr/>
        </xdr:nvGrpSpPr>
        <xdr:grpSpPr>
          <a:xfrm>
            <a:off x="2" y="25603200"/>
            <a:ext cx="3695698" cy="3219450"/>
            <a:chOff x="1" y="25603200"/>
            <a:chExt cx="4200099" cy="3219450"/>
          </a:xfrm>
        </xdr:grpSpPr>
        <xdr:sp macro="" textlink="">
          <xdr:nvSpPr>
            <xdr:cNvPr id="78" name="メモ 77"/>
            <xdr:cNvSpPr/>
          </xdr:nvSpPr>
          <xdr:spPr>
            <a:xfrm>
              <a:off x="1" y="25603200"/>
              <a:ext cx="4200099" cy="32194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79" name="直角三角形 78"/>
            <xdr:cNvSpPr/>
          </xdr:nvSpPr>
          <xdr:spPr>
            <a:xfrm rot="5400000">
              <a:off x="9526" y="25631775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80" name="グループ化 79"/>
          <xdr:cNvGrpSpPr/>
        </xdr:nvGrpSpPr>
        <xdr:grpSpPr>
          <a:xfrm>
            <a:off x="571500" y="25774650"/>
            <a:ext cx="2419350" cy="276225"/>
            <a:chOff x="7153275" y="14744700"/>
            <a:chExt cx="2724150" cy="276225"/>
          </a:xfrm>
        </xdr:grpSpPr>
        <xdr:sp macro="" textlink="">
          <xdr:nvSpPr>
            <xdr:cNvPr id="81" name="正方形/長方形 80"/>
            <xdr:cNvSpPr/>
          </xdr:nvSpPr>
          <xdr:spPr>
            <a:xfrm>
              <a:off x="7153275" y="14744700"/>
              <a:ext cx="2724150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82" name="テキスト ボックス 81"/>
            <xdr:cNvSpPr txBox="1"/>
          </xdr:nvSpPr>
          <xdr:spPr>
            <a:xfrm>
              <a:off x="7377230" y="14744700"/>
              <a:ext cx="2371496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図４　就業誘発人数等</a:t>
              </a:r>
            </a:p>
          </xdr:txBody>
        </xdr:sp>
      </xdr:grpSp>
    </xdr:grpSp>
    <xdr:clientData/>
  </xdr:twoCellAnchor>
  <xdr:twoCellAnchor>
    <xdr:from>
      <xdr:col>0</xdr:col>
      <xdr:colOff>133350</xdr:colOff>
      <xdr:row>140</xdr:row>
      <xdr:rowOff>152399</xdr:rowOff>
    </xdr:from>
    <xdr:to>
      <xdr:col>16</xdr:col>
      <xdr:colOff>190500</xdr:colOff>
      <xdr:row>156</xdr:row>
      <xdr:rowOff>142874</xdr:rowOff>
    </xdr:to>
    <xdr:graphicFrame macro="">
      <xdr:nvGraphicFramePr>
        <xdr:cNvPr id="83" name="グラフ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66675</xdr:colOff>
      <xdr:row>138</xdr:row>
      <xdr:rowOff>133349</xdr:rowOff>
    </xdr:from>
    <xdr:to>
      <xdr:col>32</xdr:col>
      <xdr:colOff>114300</xdr:colOff>
      <xdr:row>156</xdr:row>
      <xdr:rowOff>47624</xdr:rowOff>
    </xdr:to>
    <xdr:graphicFrame macro="">
      <xdr:nvGraphicFramePr>
        <xdr:cNvPr id="87" name="グラフ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114300</xdr:colOff>
      <xdr:row>160</xdr:row>
      <xdr:rowOff>57151</xdr:rowOff>
    </xdr:from>
    <xdr:to>
      <xdr:col>32</xdr:col>
      <xdr:colOff>38100</xdr:colOff>
      <xdr:row>173</xdr:row>
      <xdr:rowOff>47625</xdr:rowOff>
    </xdr:to>
    <xdr:graphicFrame macro="">
      <xdr:nvGraphicFramePr>
        <xdr:cNvPr id="99" name="グラフ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9525</xdr:rowOff>
    </xdr:from>
    <xdr:to>
      <xdr:col>33</xdr:col>
      <xdr:colOff>142875</xdr:colOff>
      <xdr:row>2</xdr:row>
      <xdr:rowOff>134900</xdr:rowOff>
    </xdr:to>
    <xdr:grpSp>
      <xdr:nvGrpSpPr>
        <xdr:cNvPr id="7" name="グループ化 6"/>
        <xdr:cNvGrpSpPr/>
      </xdr:nvGrpSpPr>
      <xdr:grpSpPr>
        <a:xfrm>
          <a:off x="273050" y="9525"/>
          <a:ext cx="6219825" cy="455575"/>
          <a:chOff x="1752600" y="19050"/>
          <a:chExt cx="6134100" cy="330095"/>
        </a:xfrm>
      </xdr:grpSpPr>
      <xdr:sp macro="" textlink="">
        <xdr:nvSpPr>
          <xdr:cNvPr id="8" name="正方形/長方形 7"/>
          <xdr:cNvSpPr/>
        </xdr:nvSpPr>
        <xdr:spPr>
          <a:xfrm>
            <a:off x="1752600" y="19050"/>
            <a:ext cx="5981700" cy="323850"/>
          </a:xfrm>
          <a:prstGeom prst="rect">
            <a:avLst/>
          </a:prstGeom>
          <a:solidFill>
            <a:schemeClr val="accent3">
              <a:lumMod val="5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9" name="テキスト ボックス 8"/>
          <xdr:cNvSpPr txBox="1"/>
        </xdr:nvSpPr>
        <xdr:spPr>
          <a:xfrm>
            <a:off x="1895474" y="33571"/>
            <a:ext cx="5876926" cy="3155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kumimoji="1" lang="ja-JP" altLang="en-US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●●事業による経済波及効果分析</a:t>
            </a:r>
            <a:r>
              <a:rPr kumimoji="1" lang="en-US" altLang="ja-JP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(</a:t>
            </a:r>
            <a:r>
              <a:rPr kumimoji="1" lang="ja-JP" altLang="en-US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フロー図</a:t>
            </a:r>
            <a:r>
              <a:rPr kumimoji="1" lang="en-US" altLang="ja-JP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)</a:t>
            </a:r>
            <a:endParaRPr kumimoji="1" lang="ja-JP" altLang="en-US" sz="2000" b="1">
              <a:solidFill>
                <a:schemeClr val="bg1"/>
              </a:solidFill>
              <a:effectLst>
                <a:outerShdw blurRad="50800" dist="63500" dir="2700000" algn="tl" rotWithShape="0">
                  <a:prstClr val="black">
                    <a:alpha val="40000"/>
                  </a:prstClr>
                </a:outerShdw>
              </a:effectLst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0" name="正方形/長方形 9"/>
          <xdr:cNvSpPr/>
        </xdr:nvSpPr>
        <xdr:spPr>
          <a:xfrm>
            <a:off x="1752600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1" name="正方形/長方形 10"/>
          <xdr:cNvSpPr/>
        </xdr:nvSpPr>
        <xdr:spPr>
          <a:xfrm>
            <a:off x="7553325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1</xdr:col>
      <xdr:colOff>0</xdr:colOff>
      <xdr:row>5</xdr:row>
      <xdr:rowOff>24848</xdr:rowOff>
    </xdr:from>
    <xdr:to>
      <xdr:col>33</xdr:col>
      <xdr:colOff>190500</xdr:colOff>
      <xdr:row>65</xdr:row>
      <xdr:rowOff>99391</xdr:rowOff>
    </xdr:to>
    <xdr:sp macro="" textlink="">
      <xdr:nvSpPr>
        <xdr:cNvPr id="12" name="正方形/長方形 11"/>
        <xdr:cNvSpPr/>
      </xdr:nvSpPr>
      <xdr:spPr>
        <a:xfrm>
          <a:off x="0" y="819978"/>
          <a:ext cx="6816587" cy="9848022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7</xdr:col>
      <xdr:colOff>2197</xdr:colOff>
      <xdr:row>9</xdr:row>
      <xdr:rowOff>9525</xdr:rowOff>
    </xdr:from>
    <xdr:to>
      <xdr:col>9</xdr:col>
      <xdr:colOff>2726</xdr:colOff>
      <xdr:row>12</xdr:row>
      <xdr:rowOff>0</xdr:rowOff>
    </xdr:to>
    <xdr:grpSp>
      <xdr:nvGrpSpPr>
        <xdr:cNvPr id="25" name="グループ化 24"/>
        <xdr:cNvGrpSpPr/>
      </xdr:nvGrpSpPr>
      <xdr:grpSpPr>
        <a:xfrm>
          <a:off x="1399197" y="1368425"/>
          <a:ext cx="381529" cy="466725"/>
          <a:chOff x="1256827" y="1408075"/>
          <a:chExt cx="418692" cy="478234"/>
        </a:xfrm>
      </xdr:grpSpPr>
      <xdr:cxnSp macro="">
        <xdr:nvCxnSpPr>
          <xdr:cNvPr id="15" name="直線矢印コネクタ 14"/>
          <xdr:cNvCxnSpPr/>
        </xdr:nvCxnSpPr>
        <xdr:spPr>
          <a:xfrm rot="5400000">
            <a:off x="1435061" y="1645850"/>
            <a:ext cx="478234" cy="2683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1256827" y="1637371"/>
            <a:ext cx="418171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2543</xdr:colOff>
      <xdr:row>14</xdr:row>
      <xdr:rowOff>7036</xdr:rowOff>
    </xdr:from>
    <xdr:to>
      <xdr:col>9</xdr:col>
      <xdr:colOff>1593</xdr:colOff>
      <xdr:row>22</xdr:row>
      <xdr:rowOff>1593</xdr:rowOff>
    </xdr:to>
    <xdr:grpSp>
      <xdr:nvGrpSpPr>
        <xdr:cNvPr id="43" name="グループ化 42"/>
        <xdr:cNvGrpSpPr/>
      </xdr:nvGrpSpPr>
      <xdr:grpSpPr>
        <a:xfrm>
          <a:off x="1399543" y="2159686"/>
          <a:ext cx="380050" cy="1207407"/>
          <a:chOff x="1257055" y="2218695"/>
          <a:chExt cx="417221" cy="1295532"/>
        </a:xfrm>
      </xdr:grpSpPr>
      <xdr:cxnSp macro="">
        <xdr:nvCxnSpPr>
          <xdr:cNvPr id="26" name="直線矢印コネクタ 25"/>
          <xdr:cNvCxnSpPr/>
        </xdr:nvCxnSpPr>
        <xdr:spPr>
          <a:xfrm rot="5400000">
            <a:off x="1026510" y="2866461"/>
            <a:ext cx="1295532" cy="0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/>
          <xdr:cNvCxnSpPr/>
        </xdr:nvCxnSpPr>
        <xdr:spPr>
          <a:xfrm>
            <a:off x="1257055" y="3262871"/>
            <a:ext cx="410982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206982</xdr:colOff>
      <xdr:row>24</xdr:row>
      <xdr:rowOff>9293</xdr:rowOff>
    </xdr:from>
    <xdr:to>
      <xdr:col>9</xdr:col>
      <xdr:colOff>4648</xdr:colOff>
      <xdr:row>27</xdr:row>
      <xdr:rowOff>13939</xdr:rowOff>
    </xdr:to>
    <xdr:grpSp>
      <xdr:nvGrpSpPr>
        <xdr:cNvPr id="85" name="グループ化 84"/>
        <xdr:cNvGrpSpPr/>
      </xdr:nvGrpSpPr>
      <xdr:grpSpPr>
        <a:xfrm>
          <a:off x="1584932" y="3692293"/>
          <a:ext cx="197716" cy="480896"/>
          <a:chOff x="1481867" y="3811966"/>
          <a:chExt cx="222627" cy="488223"/>
        </a:xfrm>
      </xdr:grpSpPr>
      <xdr:cxnSp macro="">
        <xdr:nvCxnSpPr>
          <xdr:cNvPr id="41" name="直線矢印コネクタ 40"/>
          <xdr:cNvCxnSpPr/>
        </xdr:nvCxnSpPr>
        <xdr:spPr>
          <a:xfrm rot="5400000">
            <a:off x="1460381" y="4056077"/>
            <a:ext cx="488223" cy="2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直線コネクタ 41"/>
          <xdr:cNvCxnSpPr/>
        </xdr:nvCxnSpPr>
        <xdr:spPr>
          <a:xfrm flipV="1">
            <a:off x="1481867" y="4047499"/>
            <a:ext cx="217979" cy="1139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2197</xdr:colOff>
      <xdr:row>30</xdr:row>
      <xdr:rowOff>9525</xdr:rowOff>
    </xdr:from>
    <xdr:to>
      <xdr:col>9</xdr:col>
      <xdr:colOff>2726</xdr:colOff>
      <xdr:row>33</xdr:row>
      <xdr:rowOff>14654</xdr:rowOff>
    </xdr:to>
    <xdr:grpSp>
      <xdr:nvGrpSpPr>
        <xdr:cNvPr id="51" name="グループ化 50"/>
        <xdr:cNvGrpSpPr/>
      </xdr:nvGrpSpPr>
      <xdr:grpSpPr>
        <a:xfrm>
          <a:off x="1399197" y="4645025"/>
          <a:ext cx="381529" cy="481379"/>
          <a:chOff x="1256827" y="1408074"/>
          <a:chExt cx="418692" cy="493017"/>
        </a:xfrm>
      </xdr:grpSpPr>
      <xdr:cxnSp macro="">
        <xdr:nvCxnSpPr>
          <xdr:cNvPr id="52" name="直線矢印コネクタ 51"/>
          <xdr:cNvCxnSpPr/>
        </xdr:nvCxnSpPr>
        <xdr:spPr>
          <a:xfrm rot="5400000">
            <a:off x="1427669" y="1653241"/>
            <a:ext cx="493017" cy="2683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3" name="直線コネクタ 52"/>
          <xdr:cNvCxnSpPr/>
        </xdr:nvCxnSpPr>
        <xdr:spPr>
          <a:xfrm>
            <a:off x="1256827" y="1637371"/>
            <a:ext cx="418171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4329</xdr:colOff>
      <xdr:row>12</xdr:row>
      <xdr:rowOff>4023</xdr:rowOff>
    </xdr:from>
    <xdr:to>
      <xdr:col>21</xdr:col>
      <xdr:colOff>0</xdr:colOff>
      <xdr:row>14</xdr:row>
      <xdr:rowOff>794</xdr:rowOff>
    </xdr:to>
    <xdr:grpSp>
      <xdr:nvGrpSpPr>
        <xdr:cNvPr id="67" name="グループ化 66"/>
        <xdr:cNvGrpSpPr/>
      </xdr:nvGrpSpPr>
      <xdr:grpSpPr>
        <a:xfrm>
          <a:off x="2925329" y="1839173"/>
          <a:ext cx="1138671" cy="314271"/>
          <a:chOff x="2942549" y="1873506"/>
          <a:chExt cx="1254909" cy="319652"/>
        </a:xfrm>
      </xdr:grpSpPr>
      <xdr:cxnSp macro="">
        <xdr:nvCxnSpPr>
          <xdr:cNvPr id="59" name="直線矢印コネクタ 58"/>
          <xdr:cNvCxnSpPr/>
        </xdr:nvCxnSpPr>
        <xdr:spPr>
          <a:xfrm>
            <a:off x="2942549" y="2030925"/>
            <a:ext cx="1254909" cy="3228"/>
          </a:xfrm>
          <a:prstGeom prst="straightConnector1">
            <a:avLst/>
          </a:prstGeom>
          <a:ln cmpd="sng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6" name="直線コネクタ 65"/>
          <xdr:cNvCxnSpPr/>
        </xdr:nvCxnSpPr>
        <xdr:spPr>
          <a:xfrm rot="5400000">
            <a:off x="3408013" y="2032538"/>
            <a:ext cx="319652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1100</xdr:colOff>
      <xdr:row>33</xdr:row>
      <xdr:rowOff>4023</xdr:rowOff>
    </xdr:from>
    <xdr:to>
      <xdr:col>20</xdr:col>
      <xdr:colOff>206644</xdr:colOff>
      <xdr:row>35</xdr:row>
      <xdr:rowOff>793</xdr:rowOff>
    </xdr:to>
    <xdr:grpSp>
      <xdr:nvGrpSpPr>
        <xdr:cNvPr id="68" name="グループ化 67"/>
        <xdr:cNvGrpSpPr/>
      </xdr:nvGrpSpPr>
      <xdr:grpSpPr>
        <a:xfrm>
          <a:off x="2922100" y="5115773"/>
          <a:ext cx="1138994" cy="314270"/>
          <a:chOff x="2942549" y="1873506"/>
          <a:chExt cx="1254909" cy="319652"/>
        </a:xfrm>
      </xdr:grpSpPr>
      <xdr:cxnSp macro="">
        <xdr:nvCxnSpPr>
          <xdr:cNvPr id="69" name="直線矢印コネクタ 68"/>
          <xdr:cNvCxnSpPr/>
        </xdr:nvCxnSpPr>
        <xdr:spPr>
          <a:xfrm>
            <a:off x="2942549" y="2030925"/>
            <a:ext cx="1254909" cy="3228"/>
          </a:xfrm>
          <a:prstGeom prst="straightConnector1">
            <a:avLst/>
          </a:prstGeom>
          <a:ln cmpd="sng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0" name="直線コネクタ 69"/>
          <xdr:cNvCxnSpPr/>
        </xdr:nvCxnSpPr>
        <xdr:spPr>
          <a:xfrm rot="5400000">
            <a:off x="3408013" y="2032538"/>
            <a:ext cx="319652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198784</xdr:colOff>
      <xdr:row>14</xdr:row>
      <xdr:rowOff>91107</xdr:rowOff>
    </xdr:from>
    <xdr:to>
      <xdr:col>33</xdr:col>
      <xdr:colOff>8286</xdr:colOff>
      <xdr:row>42</xdr:row>
      <xdr:rowOff>82828</xdr:rowOff>
    </xdr:to>
    <xdr:grpSp>
      <xdr:nvGrpSpPr>
        <xdr:cNvPr id="82" name="グループ化 81"/>
        <xdr:cNvGrpSpPr/>
      </xdr:nvGrpSpPr>
      <xdr:grpSpPr>
        <a:xfrm>
          <a:off x="3113434" y="2243757"/>
          <a:ext cx="3244852" cy="4322421"/>
          <a:chOff x="3170584" y="2311793"/>
          <a:chExt cx="3630388" cy="4563721"/>
        </a:xfrm>
      </xdr:grpSpPr>
      <xdr:cxnSp macro="">
        <xdr:nvCxnSpPr>
          <xdr:cNvPr id="73" name="直線コネクタ 72"/>
          <xdr:cNvCxnSpPr/>
        </xdr:nvCxnSpPr>
        <xdr:spPr>
          <a:xfrm>
            <a:off x="6378967" y="2314090"/>
            <a:ext cx="417415" cy="161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直線コネクタ 73"/>
          <xdr:cNvCxnSpPr/>
        </xdr:nvCxnSpPr>
        <xdr:spPr>
          <a:xfrm rot="5400000">
            <a:off x="4519212" y="4589914"/>
            <a:ext cx="4559881" cy="3639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7" name="直線矢印コネクタ 76"/>
          <xdr:cNvCxnSpPr/>
        </xdr:nvCxnSpPr>
        <xdr:spPr>
          <a:xfrm rot="10800000">
            <a:off x="3170584" y="6867230"/>
            <a:ext cx="3622105" cy="8284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1" name="直線コネクタ 80"/>
          <xdr:cNvCxnSpPr/>
        </xdr:nvCxnSpPr>
        <xdr:spPr>
          <a:xfrm>
            <a:off x="6378966" y="5656004"/>
            <a:ext cx="417415" cy="161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30481</xdr:colOff>
      <xdr:row>41</xdr:row>
      <xdr:rowOff>47625</xdr:rowOff>
    </xdr:from>
    <xdr:to>
      <xdr:col>15</xdr:col>
      <xdr:colOff>152400</xdr:colOff>
      <xdr:row>43</xdr:row>
      <xdr:rowOff>104775</xdr:rowOff>
    </xdr:to>
    <xdr:sp macro="" textlink="">
      <xdr:nvSpPr>
        <xdr:cNvPr id="83" name="右中かっこ 82"/>
        <xdr:cNvSpPr/>
      </xdr:nvSpPr>
      <xdr:spPr>
        <a:xfrm>
          <a:off x="2964181" y="6619875"/>
          <a:ext cx="121919" cy="381000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9</xdr:col>
      <xdr:colOff>590</xdr:colOff>
      <xdr:row>44</xdr:row>
      <xdr:rowOff>1966</xdr:rowOff>
    </xdr:from>
    <xdr:to>
      <xdr:col>10</xdr:col>
      <xdr:colOff>4647</xdr:colOff>
      <xdr:row>47</xdr:row>
      <xdr:rowOff>6612</xdr:rowOff>
    </xdr:to>
    <xdr:grpSp>
      <xdr:nvGrpSpPr>
        <xdr:cNvPr id="86" name="グループ化 85"/>
        <xdr:cNvGrpSpPr/>
      </xdr:nvGrpSpPr>
      <xdr:grpSpPr>
        <a:xfrm>
          <a:off x="1778590" y="6802816"/>
          <a:ext cx="194557" cy="480896"/>
          <a:chOff x="1471751" y="3811966"/>
          <a:chExt cx="216567" cy="488223"/>
        </a:xfrm>
      </xdr:grpSpPr>
      <xdr:cxnSp macro="">
        <xdr:nvCxnSpPr>
          <xdr:cNvPr id="87" name="直線矢印コネクタ 86"/>
          <xdr:cNvCxnSpPr/>
        </xdr:nvCxnSpPr>
        <xdr:spPr>
          <a:xfrm rot="5400000">
            <a:off x="1438400" y="4056077"/>
            <a:ext cx="488223" cy="2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8" name="直線コネクタ 87"/>
          <xdr:cNvCxnSpPr/>
        </xdr:nvCxnSpPr>
        <xdr:spPr>
          <a:xfrm flipV="1">
            <a:off x="1471751" y="4044917"/>
            <a:ext cx="216567" cy="372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3184</xdr:colOff>
      <xdr:row>49</xdr:row>
      <xdr:rowOff>4934</xdr:rowOff>
    </xdr:from>
    <xdr:to>
      <xdr:col>10</xdr:col>
      <xdr:colOff>3186</xdr:colOff>
      <xdr:row>55</xdr:row>
      <xdr:rowOff>162621</xdr:rowOff>
    </xdr:to>
    <xdr:grpSp>
      <xdr:nvGrpSpPr>
        <xdr:cNvPr id="96" name="グループ化 95"/>
        <xdr:cNvGrpSpPr/>
      </xdr:nvGrpSpPr>
      <xdr:grpSpPr>
        <a:xfrm>
          <a:off x="1590684" y="7599534"/>
          <a:ext cx="381002" cy="1103837"/>
          <a:chOff x="1466782" y="7908361"/>
          <a:chExt cx="418172" cy="1133419"/>
        </a:xfrm>
      </xdr:grpSpPr>
      <xdr:cxnSp macro="">
        <xdr:nvCxnSpPr>
          <xdr:cNvPr id="72" name="直線矢印コネクタ 71"/>
          <xdr:cNvCxnSpPr/>
        </xdr:nvCxnSpPr>
        <xdr:spPr>
          <a:xfrm rot="16200000" flipH="1">
            <a:off x="1317769" y="8474595"/>
            <a:ext cx="1133419" cy="951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2" name="直線コネクタ 91"/>
          <xdr:cNvCxnSpPr/>
        </xdr:nvCxnSpPr>
        <xdr:spPr>
          <a:xfrm>
            <a:off x="1675869" y="8153135"/>
            <a:ext cx="205899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3" name="直線コネクタ 92"/>
          <xdr:cNvCxnSpPr/>
        </xdr:nvCxnSpPr>
        <xdr:spPr>
          <a:xfrm flipV="1">
            <a:off x="1469040" y="8483821"/>
            <a:ext cx="412728" cy="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5" name="直線コネクタ 94"/>
          <xdr:cNvCxnSpPr/>
        </xdr:nvCxnSpPr>
        <xdr:spPr>
          <a:xfrm flipV="1">
            <a:off x="1466782" y="8803623"/>
            <a:ext cx="412730" cy="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2574</xdr:colOff>
      <xdr:row>58</xdr:row>
      <xdr:rowOff>13215</xdr:rowOff>
    </xdr:from>
    <xdr:to>
      <xdr:col>9</xdr:col>
      <xdr:colOff>206980</xdr:colOff>
      <xdr:row>61</xdr:row>
      <xdr:rowOff>4917</xdr:rowOff>
    </xdr:to>
    <xdr:grpSp>
      <xdr:nvGrpSpPr>
        <xdr:cNvPr id="106" name="グループ化 105"/>
        <xdr:cNvGrpSpPr/>
      </xdr:nvGrpSpPr>
      <xdr:grpSpPr>
        <a:xfrm>
          <a:off x="1399574" y="9036565"/>
          <a:ext cx="566356" cy="467952"/>
          <a:chOff x="1252730" y="9282231"/>
          <a:chExt cx="621125" cy="473905"/>
        </a:xfrm>
      </xdr:grpSpPr>
      <xdr:cxnSp macro="">
        <xdr:nvCxnSpPr>
          <xdr:cNvPr id="100" name="直線矢印コネクタ 99"/>
          <xdr:cNvCxnSpPr/>
        </xdr:nvCxnSpPr>
        <xdr:spPr>
          <a:xfrm rot="5400000">
            <a:off x="1635780" y="9518062"/>
            <a:ext cx="473905" cy="2244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2" name="直線コネクタ 101"/>
          <xdr:cNvCxnSpPr/>
        </xdr:nvCxnSpPr>
        <xdr:spPr>
          <a:xfrm>
            <a:off x="1252730" y="9513879"/>
            <a:ext cx="610598" cy="51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1100</xdr:colOff>
      <xdr:row>61</xdr:row>
      <xdr:rowOff>4023</xdr:rowOff>
    </xdr:from>
    <xdr:to>
      <xdr:col>20</xdr:col>
      <xdr:colOff>206644</xdr:colOff>
      <xdr:row>63</xdr:row>
      <xdr:rowOff>793</xdr:rowOff>
    </xdr:to>
    <xdr:grpSp>
      <xdr:nvGrpSpPr>
        <xdr:cNvPr id="107" name="グループ化 106"/>
        <xdr:cNvGrpSpPr/>
      </xdr:nvGrpSpPr>
      <xdr:grpSpPr>
        <a:xfrm>
          <a:off x="2922100" y="9503623"/>
          <a:ext cx="1138994" cy="314270"/>
          <a:chOff x="2942549" y="1873506"/>
          <a:chExt cx="1254909" cy="319652"/>
        </a:xfrm>
      </xdr:grpSpPr>
      <xdr:cxnSp macro="">
        <xdr:nvCxnSpPr>
          <xdr:cNvPr id="108" name="直線矢印コネクタ 107"/>
          <xdr:cNvCxnSpPr/>
        </xdr:nvCxnSpPr>
        <xdr:spPr>
          <a:xfrm>
            <a:off x="2942549" y="2030925"/>
            <a:ext cx="1254909" cy="3228"/>
          </a:xfrm>
          <a:prstGeom prst="straightConnector1">
            <a:avLst/>
          </a:prstGeom>
          <a:ln cmpd="sng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9" name="直線コネクタ 108"/>
          <xdr:cNvCxnSpPr/>
        </xdr:nvCxnSpPr>
        <xdr:spPr>
          <a:xfrm rot="5400000">
            <a:off x="3408013" y="2032538"/>
            <a:ext cx="319652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0</xdr:row>
      <xdr:rowOff>0</xdr:rowOff>
    </xdr:from>
    <xdr:to>
      <xdr:col>18</xdr:col>
      <xdr:colOff>0</xdr:colOff>
      <xdr:row>2</xdr:row>
      <xdr:rowOff>28575</xdr:rowOff>
    </xdr:to>
    <xdr:grpSp>
      <xdr:nvGrpSpPr>
        <xdr:cNvPr id="7" name="グループ化 6"/>
        <xdr:cNvGrpSpPr/>
      </xdr:nvGrpSpPr>
      <xdr:grpSpPr>
        <a:xfrm>
          <a:off x="1579079" y="0"/>
          <a:ext cx="7525164" cy="412888"/>
          <a:chOff x="1752600" y="0"/>
          <a:chExt cx="6134100" cy="409575"/>
        </a:xfrm>
      </xdr:grpSpPr>
      <xdr:sp macro="" textlink="">
        <xdr:nvSpPr>
          <xdr:cNvPr id="4" name="正方形/長方形 3"/>
          <xdr:cNvSpPr/>
        </xdr:nvSpPr>
        <xdr:spPr>
          <a:xfrm>
            <a:off x="1752600" y="19050"/>
            <a:ext cx="5981700" cy="323850"/>
          </a:xfrm>
          <a:prstGeom prst="rect">
            <a:avLst/>
          </a:prstGeom>
          <a:solidFill>
            <a:schemeClr val="accent3">
              <a:lumMod val="5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3" name="テキスト ボックス 2"/>
          <xdr:cNvSpPr txBox="1"/>
        </xdr:nvSpPr>
        <xdr:spPr>
          <a:xfrm>
            <a:off x="1895474" y="0"/>
            <a:ext cx="5876926" cy="4095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北海道産業連関表</a:t>
            </a:r>
            <a:r>
              <a:rPr kumimoji="1" lang="en-US" altLang="ja-JP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(H27</a:t>
            </a:r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暦年</a:t>
            </a:r>
            <a:r>
              <a:rPr kumimoji="1" lang="en-US" altLang="ja-JP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)</a:t>
            </a:r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による経済波及効果分析</a:t>
            </a:r>
          </a:p>
        </xdr:txBody>
      </xdr:sp>
      <xdr:sp macro="" textlink="">
        <xdr:nvSpPr>
          <xdr:cNvPr id="5" name="正方形/長方形 4"/>
          <xdr:cNvSpPr/>
        </xdr:nvSpPr>
        <xdr:spPr>
          <a:xfrm>
            <a:off x="1752600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6" name="正方形/長方形 5"/>
          <xdr:cNvSpPr/>
        </xdr:nvSpPr>
        <xdr:spPr>
          <a:xfrm>
            <a:off x="7553325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6:AG219"/>
  <sheetViews>
    <sheetView view="pageBreakPreview" zoomScaleNormal="100" zoomScaleSheetLayoutView="100" workbookViewId="0">
      <selection activeCell="H120" sqref="H120:J121"/>
    </sheetView>
  </sheetViews>
  <sheetFormatPr defaultColWidth="9" defaultRowHeight="13.2" x14ac:dyDescent="0.2"/>
  <cols>
    <col min="1" max="44" width="2.77734375" style="12" customWidth="1"/>
    <col min="45" max="16384" width="9" style="12"/>
  </cols>
  <sheetData>
    <row r="6" spans="1:1" ht="13.5" customHeight="1" x14ac:dyDescent="0.2">
      <c r="A6" s="11"/>
    </row>
    <row r="27" spans="2:31" ht="25.5" customHeight="1" x14ac:dyDescent="0.2">
      <c r="G27" s="16" t="s">
        <v>339</v>
      </c>
      <c r="I27" s="16"/>
      <c r="J27" s="16"/>
      <c r="K27" s="16"/>
      <c r="L27" s="16"/>
      <c r="M27" s="16"/>
      <c r="O27" s="380">
        <f ca="1">H38</f>
        <v>0</v>
      </c>
      <c r="P27" s="380"/>
      <c r="Q27" s="380"/>
      <c r="R27" s="380"/>
      <c r="S27" s="380"/>
      <c r="T27" s="16" t="s">
        <v>336</v>
      </c>
    </row>
    <row r="28" spans="2:31" ht="25.5" customHeight="1" x14ac:dyDescent="0.2">
      <c r="G28" s="16" t="s">
        <v>337</v>
      </c>
      <c r="I28" s="16"/>
      <c r="J28" s="16"/>
      <c r="K28" s="16"/>
      <c r="L28" s="16"/>
      <c r="M28" s="16"/>
      <c r="O28" s="380">
        <f ca="1">M38</f>
        <v>0</v>
      </c>
      <c r="P28" s="380"/>
      <c r="Q28" s="380"/>
      <c r="R28" s="380"/>
      <c r="S28" s="380"/>
      <c r="T28" s="16" t="s">
        <v>418</v>
      </c>
    </row>
    <row r="29" spans="2:31" ht="25.5" customHeight="1" x14ac:dyDescent="0.2">
      <c r="G29" s="16" t="s">
        <v>338</v>
      </c>
      <c r="I29" s="16"/>
      <c r="J29" s="16"/>
      <c r="K29" s="16"/>
      <c r="L29" s="16"/>
      <c r="M29" s="16"/>
      <c r="O29" s="380">
        <f ca="1">W38</f>
        <v>0</v>
      </c>
      <c r="P29" s="380"/>
      <c r="Q29" s="380"/>
      <c r="R29" s="380"/>
      <c r="S29" s="380"/>
      <c r="T29" s="16" t="s">
        <v>335</v>
      </c>
    </row>
    <row r="30" spans="2:31" ht="19.05" x14ac:dyDescent="0.2">
      <c r="B30" s="16"/>
      <c r="C30" s="16"/>
      <c r="D30" s="16"/>
      <c r="E30" s="16"/>
      <c r="F30" s="16"/>
      <c r="G30" s="16"/>
      <c r="J30" s="21"/>
      <c r="K30" s="21"/>
      <c r="L30" s="21"/>
      <c r="M30" s="21"/>
      <c r="N30" s="16"/>
    </row>
    <row r="31" spans="2:31" ht="19.2" x14ac:dyDescent="0.2">
      <c r="B31" s="16"/>
      <c r="C31" s="17"/>
      <c r="D31" s="16"/>
      <c r="E31" s="16"/>
      <c r="F31" s="16"/>
      <c r="G31" s="16"/>
      <c r="J31" s="21"/>
      <c r="K31" s="21"/>
      <c r="L31" s="21"/>
      <c r="M31" s="21"/>
      <c r="N31" s="16"/>
      <c r="AE31" s="64" t="s">
        <v>420</v>
      </c>
    </row>
    <row r="32" spans="2:31" ht="19.05" x14ac:dyDescent="0.2">
      <c r="B32" s="16"/>
      <c r="C32" s="16"/>
      <c r="D32" s="16"/>
      <c r="E32" s="16"/>
      <c r="F32" s="16"/>
      <c r="G32" s="16"/>
      <c r="J32" s="21"/>
      <c r="K32" s="21"/>
      <c r="L32" s="21"/>
      <c r="M32" s="21"/>
      <c r="N32" s="16"/>
    </row>
    <row r="33" spans="2:32" ht="13.8" thickBot="1" x14ac:dyDescent="0.25">
      <c r="AF33" s="15" t="s">
        <v>334</v>
      </c>
    </row>
    <row r="34" spans="2:32" ht="33" customHeight="1" thickTop="1" thickBot="1" x14ac:dyDescent="0.25">
      <c r="B34" s="372"/>
      <c r="C34" s="372"/>
      <c r="D34" s="372"/>
      <c r="E34" s="372"/>
      <c r="F34" s="372"/>
      <c r="G34" s="372"/>
      <c r="H34" s="373" t="s">
        <v>331</v>
      </c>
      <c r="I34" s="373"/>
      <c r="J34" s="373"/>
      <c r="K34" s="373"/>
      <c r="L34" s="373"/>
      <c r="M34" s="373" t="s">
        <v>278</v>
      </c>
      <c r="N34" s="373"/>
      <c r="O34" s="373"/>
      <c r="P34" s="373"/>
      <c r="Q34" s="373"/>
      <c r="R34" s="373" t="s">
        <v>332</v>
      </c>
      <c r="S34" s="373"/>
      <c r="T34" s="373"/>
      <c r="U34" s="373"/>
      <c r="V34" s="373"/>
      <c r="W34" s="373" t="s">
        <v>299</v>
      </c>
      <c r="X34" s="373"/>
      <c r="Y34" s="373"/>
      <c r="Z34" s="373"/>
      <c r="AA34" s="373"/>
      <c r="AB34" s="373" t="s">
        <v>333</v>
      </c>
      <c r="AC34" s="373"/>
      <c r="AD34" s="373"/>
      <c r="AE34" s="373"/>
      <c r="AF34" s="373"/>
    </row>
    <row r="35" spans="2:32" ht="33" customHeight="1" thickTop="1" thickBot="1" x14ac:dyDescent="0.25">
      <c r="B35" s="375" t="s">
        <v>127</v>
      </c>
      <c r="C35" s="375"/>
      <c r="D35" s="375"/>
      <c r="E35" s="375"/>
      <c r="F35" s="375"/>
      <c r="G35" s="375"/>
      <c r="H35" s="376">
        <f>I73</f>
        <v>0</v>
      </c>
      <c r="I35" s="376"/>
      <c r="J35" s="376"/>
      <c r="K35" s="376"/>
      <c r="L35" s="376"/>
      <c r="M35" s="379" t="s">
        <v>355</v>
      </c>
      <c r="N35" s="379"/>
      <c r="O35" s="379"/>
      <c r="P35" s="379"/>
      <c r="Q35" s="379"/>
      <c r="R35" s="379" t="s">
        <v>355</v>
      </c>
      <c r="S35" s="379"/>
      <c r="T35" s="379"/>
      <c r="U35" s="379"/>
      <c r="V35" s="379"/>
      <c r="W35" s="376">
        <f>E135</f>
        <v>0</v>
      </c>
      <c r="X35" s="376"/>
      <c r="Y35" s="376"/>
      <c r="Z35" s="376"/>
      <c r="AA35" s="376"/>
      <c r="AB35" s="376">
        <f>Q135</f>
        <v>0</v>
      </c>
      <c r="AC35" s="376"/>
      <c r="AD35" s="376"/>
      <c r="AE35" s="376"/>
      <c r="AF35" s="376"/>
    </row>
    <row r="36" spans="2:32" ht="33" customHeight="1" thickTop="1" thickBot="1" x14ac:dyDescent="0.25">
      <c r="B36" s="374" t="s">
        <v>310</v>
      </c>
      <c r="C36" s="374"/>
      <c r="D36" s="374"/>
      <c r="E36" s="374"/>
      <c r="F36" s="374"/>
      <c r="G36" s="374"/>
      <c r="H36" s="378">
        <f>M73</f>
        <v>0</v>
      </c>
      <c r="I36" s="378"/>
      <c r="J36" s="378"/>
      <c r="K36" s="378"/>
      <c r="L36" s="378"/>
      <c r="M36" s="377" t="s">
        <v>355</v>
      </c>
      <c r="N36" s="377"/>
      <c r="O36" s="377"/>
      <c r="P36" s="377"/>
      <c r="Q36" s="377"/>
      <c r="R36" s="377" t="s">
        <v>355</v>
      </c>
      <c r="S36" s="377"/>
      <c r="T36" s="377"/>
      <c r="U36" s="377"/>
      <c r="V36" s="377"/>
      <c r="W36" s="378">
        <f>H135</f>
        <v>0</v>
      </c>
      <c r="X36" s="378"/>
      <c r="Y36" s="378"/>
      <c r="Z36" s="378"/>
      <c r="AA36" s="378"/>
      <c r="AB36" s="378">
        <f>T135</f>
        <v>0</v>
      </c>
      <c r="AC36" s="378"/>
      <c r="AD36" s="378"/>
      <c r="AE36" s="378"/>
      <c r="AF36" s="378"/>
    </row>
    <row r="37" spans="2:32" ht="33" customHeight="1" thickTop="1" thickBot="1" x14ac:dyDescent="0.25">
      <c r="B37" s="375" t="s">
        <v>311</v>
      </c>
      <c r="C37" s="375"/>
      <c r="D37" s="375"/>
      <c r="E37" s="375"/>
      <c r="F37" s="375"/>
      <c r="G37" s="375"/>
      <c r="H37" s="376">
        <f ca="1">Q73</f>
        <v>0</v>
      </c>
      <c r="I37" s="376"/>
      <c r="J37" s="376"/>
      <c r="K37" s="376"/>
      <c r="L37" s="376"/>
      <c r="M37" s="379" t="s">
        <v>355</v>
      </c>
      <c r="N37" s="379"/>
      <c r="O37" s="379"/>
      <c r="P37" s="379"/>
      <c r="Q37" s="379"/>
      <c r="R37" s="379" t="s">
        <v>355</v>
      </c>
      <c r="S37" s="379"/>
      <c r="T37" s="379"/>
      <c r="U37" s="379"/>
      <c r="V37" s="379"/>
      <c r="W37" s="376">
        <f ca="1">K135</f>
        <v>0</v>
      </c>
      <c r="X37" s="376"/>
      <c r="Y37" s="376"/>
      <c r="Z37" s="376"/>
      <c r="AA37" s="376"/>
      <c r="AB37" s="376">
        <f ca="1">W135</f>
        <v>0</v>
      </c>
      <c r="AC37" s="376"/>
      <c r="AD37" s="376"/>
      <c r="AE37" s="376"/>
      <c r="AF37" s="376"/>
    </row>
    <row r="38" spans="2:32" ht="33" customHeight="1" thickTop="1" thickBot="1" x14ac:dyDescent="0.25">
      <c r="B38" s="374" t="s">
        <v>321</v>
      </c>
      <c r="C38" s="374"/>
      <c r="D38" s="374"/>
      <c r="E38" s="374"/>
      <c r="F38" s="374"/>
      <c r="G38" s="374"/>
      <c r="H38" s="378">
        <f ca="1">ROUND(H35+H36+H37,)</f>
        <v>0</v>
      </c>
      <c r="I38" s="378"/>
      <c r="J38" s="378"/>
      <c r="K38" s="378"/>
      <c r="L38" s="378"/>
      <c r="M38" s="378">
        <f ca="1">Y73</f>
        <v>0</v>
      </c>
      <c r="N38" s="378"/>
      <c r="O38" s="378"/>
      <c r="P38" s="378"/>
      <c r="Q38" s="378"/>
      <c r="R38" s="378">
        <f ca="1">AC73</f>
        <v>0</v>
      </c>
      <c r="S38" s="378"/>
      <c r="T38" s="378"/>
      <c r="U38" s="378"/>
      <c r="V38" s="378"/>
      <c r="W38" s="378">
        <f t="shared" ref="W38" ca="1" si="0">ROUND(W35+W36+W37,)</f>
        <v>0</v>
      </c>
      <c r="X38" s="378"/>
      <c r="Y38" s="378"/>
      <c r="Z38" s="378"/>
      <c r="AA38" s="378"/>
      <c r="AB38" s="378">
        <f t="shared" ref="AB38" ca="1" si="1">ROUND(AB35+AB36+AB37,)</f>
        <v>0</v>
      </c>
      <c r="AC38" s="378"/>
      <c r="AD38" s="378"/>
      <c r="AE38" s="378"/>
      <c r="AF38" s="378"/>
    </row>
    <row r="39" spans="2:32" ht="13.8" thickTop="1" x14ac:dyDescent="0.2"/>
    <row r="40" spans="2:32" x14ac:dyDescent="0.2">
      <c r="B40" s="17" t="s">
        <v>354</v>
      </c>
    </row>
    <row r="43" spans="2:32" x14ac:dyDescent="0.2">
      <c r="B43" s="12" t="s">
        <v>340</v>
      </c>
    </row>
    <row r="44" spans="2:32" x14ac:dyDescent="0.2">
      <c r="B44" s="12" t="s">
        <v>726</v>
      </c>
    </row>
    <row r="45" spans="2:32" x14ac:dyDescent="0.2">
      <c r="B45" s="12" t="s">
        <v>356</v>
      </c>
    </row>
    <row r="46" spans="2:32" x14ac:dyDescent="0.2">
      <c r="B46" s="12" t="s">
        <v>357</v>
      </c>
    </row>
    <row r="47" spans="2:32" x14ac:dyDescent="0.2">
      <c r="B47" s="12" t="s">
        <v>358</v>
      </c>
    </row>
    <row r="48" spans="2:32" x14ac:dyDescent="0.2">
      <c r="B48" s="12" t="s">
        <v>359</v>
      </c>
    </row>
    <row r="56" spans="1:33" x14ac:dyDescent="0.2">
      <c r="AF56" s="15" t="s">
        <v>324</v>
      </c>
    </row>
    <row r="57" spans="1:33" x14ac:dyDescent="0.2">
      <c r="A57" s="357" t="s">
        <v>0</v>
      </c>
      <c r="B57" s="357"/>
      <c r="C57" s="357"/>
      <c r="D57" s="357"/>
      <c r="E57" s="357" t="s">
        <v>309</v>
      </c>
      <c r="F57" s="357"/>
      <c r="G57" s="357"/>
      <c r="H57" s="357"/>
      <c r="I57" s="357" t="s">
        <v>274</v>
      </c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6" t="s">
        <v>322</v>
      </c>
      <c r="Z57" s="357"/>
      <c r="AA57" s="357"/>
      <c r="AB57" s="357"/>
      <c r="AC57" s="356" t="s">
        <v>323</v>
      </c>
      <c r="AD57" s="357"/>
      <c r="AE57" s="357"/>
      <c r="AF57" s="357"/>
      <c r="AG57" s="361" t="s">
        <v>325</v>
      </c>
    </row>
    <row r="58" spans="1:33" x14ac:dyDescent="0.2">
      <c r="A58" s="357"/>
      <c r="B58" s="357"/>
      <c r="C58" s="357"/>
      <c r="D58" s="357"/>
      <c r="E58" s="357" t="s">
        <v>125</v>
      </c>
      <c r="F58" s="357"/>
      <c r="G58" s="357"/>
      <c r="H58" s="357"/>
      <c r="I58" s="357" t="s">
        <v>127</v>
      </c>
      <c r="J58" s="357"/>
      <c r="K58" s="357"/>
      <c r="L58" s="357"/>
      <c r="M58" s="356" t="s">
        <v>319</v>
      </c>
      <c r="N58" s="357"/>
      <c r="O58" s="357"/>
      <c r="P58" s="357"/>
      <c r="Q58" s="356" t="s">
        <v>320</v>
      </c>
      <c r="R58" s="357"/>
      <c r="S58" s="357"/>
      <c r="T58" s="357"/>
      <c r="U58" s="357" t="s">
        <v>321</v>
      </c>
      <c r="V58" s="357"/>
      <c r="W58" s="357"/>
      <c r="X58" s="357"/>
      <c r="Y58" s="357"/>
      <c r="Z58" s="357"/>
      <c r="AA58" s="357"/>
      <c r="AB58" s="357"/>
      <c r="AC58" s="357"/>
      <c r="AD58" s="357"/>
      <c r="AE58" s="357"/>
      <c r="AF58" s="357"/>
      <c r="AG58" s="361"/>
    </row>
    <row r="59" spans="1:33" x14ac:dyDescent="0.2">
      <c r="A59" s="358"/>
      <c r="B59" s="358"/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62"/>
    </row>
    <row r="60" spans="1:33" x14ac:dyDescent="0.2">
      <c r="A60" s="354" t="s">
        <v>312</v>
      </c>
      <c r="B60" s="354"/>
      <c r="C60" s="354"/>
      <c r="D60" s="354"/>
      <c r="E60" s="363">
        <f>ROUND('10波及計算'!C132/100,3)</f>
        <v>0</v>
      </c>
      <c r="F60" s="364"/>
      <c r="G60" s="364"/>
      <c r="H60" s="365"/>
      <c r="I60" s="371">
        <f>ROUND('10波及計算'!I132/100,3)</f>
        <v>0</v>
      </c>
      <c r="J60" s="371"/>
      <c r="K60" s="371"/>
      <c r="L60" s="371"/>
      <c r="M60" s="371">
        <f>ROUND('10波及計算'!J132/100,3)</f>
        <v>0</v>
      </c>
      <c r="N60" s="371"/>
      <c r="O60" s="371"/>
      <c r="P60" s="371"/>
      <c r="Q60" s="371">
        <f ca="1">ROUND('10波及計算'!K132/100,3)</f>
        <v>0</v>
      </c>
      <c r="R60" s="371"/>
      <c r="S60" s="371"/>
      <c r="T60" s="371"/>
      <c r="U60" s="371">
        <f ca="1">SUM(I60:T60)</f>
        <v>0</v>
      </c>
      <c r="V60" s="371"/>
      <c r="W60" s="371"/>
      <c r="X60" s="371"/>
      <c r="Y60" s="371">
        <f ca="1">ROUND('10波及計算'!P132/100,3)</f>
        <v>0</v>
      </c>
      <c r="Z60" s="371"/>
      <c r="AA60" s="371"/>
      <c r="AB60" s="371"/>
      <c r="AC60" s="371">
        <f ca="1">ROUND('10波及計算'!T132/100,3)</f>
        <v>0</v>
      </c>
      <c r="AD60" s="371"/>
      <c r="AE60" s="371"/>
      <c r="AF60" s="371"/>
      <c r="AG60" s="19" t="s">
        <v>282</v>
      </c>
    </row>
    <row r="61" spans="1:33" x14ac:dyDescent="0.2">
      <c r="A61" s="353" t="s">
        <v>313</v>
      </c>
      <c r="B61" s="353"/>
      <c r="C61" s="353"/>
      <c r="D61" s="353"/>
      <c r="E61" s="366">
        <f>ROUND('10波及計算'!C133/100,3)</f>
        <v>0</v>
      </c>
      <c r="F61" s="366"/>
      <c r="G61" s="366"/>
      <c r="H61" s="366"/>
      <c r="I61" s="359">
        <f>ROUND('10波及計算'!I133/100,3)</f>
        <v>0</v>
      </c>
      <c r="J61" s="359"/>
      <c r="K61" s="359"/>
      <c r="L61" s="359"/>
      <c r="M61" s="359">
        <f>ROUND('10波及計算'!J133/100,3)</f>
        <v>0</v>
      </c>
      <c r="N61" s="359"/>
      <c r="O61" s="359"/>
      <c r="P61" s="359"/>
      <c r="Q61" s="359">
        <f ca="1">ROUND('10波及計算'!K133/100,3)</f>
        <v>0</v>
      </c>
      <c r="R61" s="359"/>
      <c r="S61" s="359"/>
      <c r="T61" s="359"/>
      <c r="U61" s="359">
        <f t="shared" ref="U61:U72" ca="1" si="2">SUM(I61:T61)</f>
        <v>0</v>
      </c>
      <c r="V61" s="359"/>
      <c r="W61" s="359"/>
      <c r="X61" s="359"/>
      <c r="Y61" s="359">
        <f ca="1">ROUND('10波及計算'!P133/100,3)</f>
        <v>0</v>
      </c>
      <c r="Z61" s="359"/>
      <c r="AA61" s="359"/>
      <c r="AB61" s="359"/>
      <c r="AC61" s="359">
        <f ca="1">ROUND('10波及計算'!T133/100,3)</f>
        <v>0</v>
      </c>
      <c r="AD61" s="359"/>
      <c r="AE61" s="359"/>
      <c r="AF61" s="359"/>
      <c r="AG61" s="18" t="s">
        <v>283</v>
      </c>
    </row>
    <row r="62" spans="1:33" x14ac:dyDescent="0.2">
      <c r="A62" s="355" t="s">
        <v>314</v>
      </c>
      <c r="B62" s="355"/>
      <c r="C62" s="355"/>
      <c r="D62" s="355"/>
      <c r="E62" s="367">
        <f>ROUND('10波及計算'!C134/100,3)</f>
        <v>0</v>
      </c>
      <c r="F62" s="367"/>
      <c r="G62" s="367"/>
      <c r="H62" s="367"/>
      <c r="I62" s="360">
        <f>ROUND('10波及計算'!I134/100,3)</f>
        <v>0</v>
      </c>
      <c r="J62" s="360"/>
      <c r="K62" s="360"/>
      <c r="L62" s="360"/>
      <c r="M62" s="360">
        <f>ROUND('10波及計算'!J134/100,3)</f>
        <v>0</v>
      </c>
      <c r="N62" s="360"/>
      <c r="O62" s="360"/>
      <c r="P62" s="360"/>
      <c r="Q62" s="360">
        <f ca="1">ROUND('10波及計算'!K134/100,3)</f>
        <v>0</v>
      </c>
      <c r="R62" s="360"/>
      <c r="S62" s="360"/>
      <c r="T62" s="360"/>
      <c r="U62" s="360">
        <f t="shared" ca="1" si="2"/>
        <v>0</v>
      </c>
      <c r="V62" s="360"/>
      <c r="W62" s="360"/>
      <c r="X62" s="360"/>
      <c r="Y62" s="360">
        <f ca="1">ROUND('10波及計算'!P134/100,3)</f>
        <v>0</v>
      </c>
      <c r="Z62" s="360"/>
      <c r="AA62" s="360"/>
      <c r="AB62" s="360"/>
      <c r="AC62" s="360">
        <f ca="1">ROUND('10波及計算'!T134/100,3)</f>
        <v>0</v>
      </c>
      <c r="AD62" s="360"/>
      <c r="AE62" s="360"/>
      <c r="AF62" s="360"/>
      <c r="AG62" s="20" t="s">
        <v>326</v>
      </c>
    </row>
    <row r="63" spans="1:33" x14ac:dyDescent="0.2">
      <c r="A63" s="354" t="s">
        <v>315</v>
      </c>
      <c r="B63" s="354"/>
      <c r="C63" s="354"/>
      <c r="D63" s="354"/>
      <c r="E63" s="368">
        <f>ROUND('10波及計算'!C135/100,3)</f>
        <v>0</v>
      </c>
      <c r="F63" s="368"/>
      <c r="G63" s="368"/>
      <c r="H63" s="368"/>
      <c r="I63" s="371">
        <f>ROUND('10波及計算'!I135/100,3)</f>
        <v>0</v>
      </c>
      <c r="J63" s="371"/>
      <c r="K63" s="371"/>
      <c r="L63" s="371"/>
      <c r="M63" s="371">
        <f>ROUND('10波及計算'!J135/100,3)</f>
        <v>0</v>
      </c>
      <c r="N63" s="371"/>
      <c r="O63" s="371"/>
      <c r="P63" s="371"/>
      <c r="Q63" s="371">
        <f ca="1">ROUND('10波及計算'!K135/100,3)</f>
        <v>0</v>
      </c>
      <c r="R63" s="371"/>
      <c r="S63" s="371"/>
      <c r="T63" s="371"/>
      <c r="U63" s="371">
        <f t="shared" ca="1" si="2"/>
        <v>0</v>
      </c>
      <c r="V63" s="371"/>
      <c r="W63" s="371"/>
      <c r="X63" s="371"/>
      <c r="Y63" s="371">
        <f ca="1">ROUND('10波及計算'!P135/100,3)</f>
        <v>0</v>
      </c>
      <c r="Z63" s="371"/>
      <c r="AA63" s="371"/>
      <c r="AB63" s="371"/>
      <c r="AC63" s="371">
        <f ca="1">ROUND('10波及計算'!T135/100,3)</f>
        <v>0</v>
      </c>
      <c r="AD63" s="371"/>
      <c r="AE63" s="371"/>
      <c r="AF63" s="371"/>
      <c r="AG63" s="19" t="s">
        <v>285</v>
      </c>
    </row>
    <row r="64" spans="1:33" x14ac:dyDescent="0.2">
      <c r="A64" s="353" t="s">
        <v>265</v>
      </c>
      <c r="B64" s="353"/>
      <c r="C64" s="353"/>
      <c r="D64" s="353"/>
      <c r="E64" s="366">
        <f>ROUND('10波及計算'!C136/100,3)</f>
        <v>0</v>
      </c>
      <c r="F64" s="366"/>
      <c r="G64" s="366"/>
      <c r="H64" s="366"/>
      <c r="I64" s="359">
        <f>ROUND('10波及計算'!I136/100,3)</f>
        <v>0</v>
      </c>
      <c r="J64" s="359"/>
      <c r="K64" s="359"/>
      <c r="L64" s="359"/>
      <c r="M64" s="359">
        <f>ROUND('10波及計算'!J136/100,3)</f>
        <v>0</v>
      </c>
      <c r="N64" s="359"/>
      <c r="O64" s="359"/>
      <c r="P64" s="359"/>
      <c r="Q64" s="359">
        <f ca="1">ROUND('10波及計算'!K136/100,3)</f>
        <v>0</v>
      </c>
      <c r="R64" s="359"/>
      <c r="S64" s="359"/>
      <c r="T64" s="359"/>
      <c r="U64" s="359">
        <f t="shared" ca="1" si="2"/>
        <v>0</v>
      </c>
      <c r="V64" s="359"/>
      <c r="W64" s="359"/>
      <c r="X64" s="359"/>
      <c r="Y64" s="359">
        <f ca="1">ROUND('10波及計算'!P136/100,3)</f>
        <v>0</v>
      </c>
      <c r="Z64" s="359"/>
      <c r="AA64" s="359"/>
      <c r="AB64" s="359"/>
      <c r="AC64" s="359">
        <f ca="1">ROUND('10波及計算'!T136/100,3)</f>
        <v>0</v>
      </c>
      <c r="AD64" s="359"/>
      <c r="AE64" s="359"/>
      <c r="AF64" s="359"/>
      <c r="AG64" s="18" t="s">
        <v>286</v>
      </c>
    </row>
    <row r="65" spans="1:33" x14ac:dyDescent="0.2">
      <c r="A65" s="355" t="s">
        <v>837</v>
      </c>
      <c r="B65" s="355"/>
      <c r="C65" s="355"/>
      <c r="D65" s="355"/>
      <c r="E65" s="367">
        <f>ROUND('10波及計算'!C137/100,3)</f>
        <v>0</v>
      </c>
      <c r="F65" s="367"/>
      <c r="G65" s="367"/>
      <c r="H65" s="367"/>
      <c r="I65" s="360">
        <f>ROUND('10波及計算'!I137/100,3)</f>
        <v>0</v>
      </c>
      <c r="J65" s="360"/>
      <c r="K65" s="360"/>
      <c r="L65" s="360"/>
      <c r="M65" s="360">
        <f>ROUND('10波及計算'!J137/100,3)</f>
        <v>0</v>
      </c>
      <c r="N65" s="360"/>
      <c r="O65" s="360"/>
      <c r="P65" s="360"/>
      <c r="Q65" s="360">
        <f ca="1">ROUND('10波及計算'!K137/100,3)</f>
        <v>0</v>
      </c>
      <c r="R65" s="360"/>
      <c r="S65" s="360"/>
      <c r="T65" s="360"/>
      <c r="U65" s="360">
        <f t="shared" ca="1" si="2"/>
        <v>0</v>
      </c>
      <c r="V65" s="360"/>
      <c r="W65" s="360"/>
      <c r="X65" s="360"/>
      <c r="Y65" s="360">
        <f ca="1">ROUND('10波及計算'!P137/100,3)</f>
        <v>0</v>
      </c>
      <c r="Z65" s="360"/>
      <c r="AA65" s="360"/>
      <c r="AB65" s="360"/>
      <c r="AC65" s="360">
        <f ca="1">ROUND('10波及計算'!T137/100,3)</f>
        <v>0</v>
      </c>
      <c r="AD65" s="360"/>
      <c r="AE65" s="360"/>
      <c r="AF65" s="360"/>
      <c r="AG65" s="20" t="s">
        <v>287</v>
      </c>
    </row>
    <row r="66" spans="1:33" x14ac:dyDescent="0.2">
      <c r="A66" s="354" t="s">
        <v>839</v>
      </c>
      <c r="B66" s="354"/>
      <c r="C66" s="354"/>
      <c r="D66" s="354"/>
      <c r="E66" s="368">
        <f>ROUND('10波及計算'!C138/100,3)</f>
        <v>0</v>
      </c>
      <c r="F66" s="368"/>
      <c r="G66" s="368"/>
      <c r="H66" s="368"/>
      <c r="I66" s="371">
        <f>ROUND('10波及計算'!I138/100,3)</f>
        <v>0</v>
      </c>
      <c r="J66" s="371"/>
      <c r="K66" s="371"/>
      <c r="L66" s="371"/>
      <c r="M66" s="371">
        <f>ROUND('10波及計算'!J138/100,3)</f>
        <v>0</v>
      </c>
      <c r="N66" s="371"/>
      <c r="O66" s="371"/>
      <c r="P66" s="371"/>
      <c r="Q66" s="371">
        <f ca="1">ROUND('10波及計算'!K138/100,3)</f>
        <v>0</v>
      </c>
      <c r="R66" s="371"/>
      <c r="S66" s="371"/>
      <c r="T66" s="371"/>
      <c r="U66" s="371">
        <f t="shared" ca="1" si="2"/>
        <v>0</v>
      </c>
      <c r="V66" s="371"/>
      <c r="W66" s="371"/>
      <c r="X66" s="371"/>
      <c r="Y66" s="371">
        <f ca="1">ROUND('10波及計算'!P138/100,3)</f>
        <v>0</v>
      </c>
      <c r="Z66" s="371"/>
      <c r="AA66" s="371"/>
      <c r="AB66" s="371"/>
      <c r="AC66" s="371">
        <f ca="1">ROUND('10波及計算'!T138/100,3)</f>
        <v>0</v>
      </c>
      <c r="AD66" s="371"/>
      <c r="AE66" s="371"/>
      <c r="AF66" s="371"/>
      <c r="AG66" s="19" t="s">
        <v>288</v>
      </c>
    </row>
    <row r="67" spans="1:33" x14ac:dyDescent="0.2">
      <c r="A67" s="353" t="s">
        <v>316</v>
      </c>
      <c r="B67" s="353"/>
      <c r="C67" s="353"/>
      <c r="D67" s="353"/>
      <c r="E67" s="366">
        <f>ROUND('10波及計算'!C139/100,3)</f>
        <v>0</v>
      </c>
      <c r="F67" s="366"/>
      <c r="G67" s="366"/>
      <c r="H67" s="366"/>
      <c r="I67" s="359">
        <f>ROUND('10波及計算'!I139/100,3)</f>
        <v>0</v>
      </c>
      <c r="J67" s="359"/>
      <c r="K67" s="359"/>
      <c r="L67" s="359"/>
      <c r="M67" s="359">
        <f>ROUND('10波及計算'!J139/100,3)</f>
        <v>0</v>
      </c>
      <c r="N67" s="359"/>
      <c r="O67" s="359"/>
      <c r="P67" s="359"/>
      <c r="Q67" s="359">
        <f ca="1">ROUND('10波及計算'!K139/100,3)</f>
        <v>0</v>
      </c>
      <c r="R67" s="359"/>
      <c r="S67" s="359"/>
      <c r="T67" s="359"/>
      <c r="U67" s="359">
        <f t="shared" ca="1" si="2"/>
        <v>0</v>
      </c>
      <c r="V67" s="359"/>
      <c r="W67" s="359"/>
      <c r="X67" s="359"/>
      <c r="Y67" s="359">
        <f ca="1">ROUND('10波及計算'!P139/100,3)</f>
        <v>0</v>
      </c>
      <c r="Z67" s="359"/>
      <c r="AA67" s="359"/>
      <c r="AB67" s="359"/>
      <c r="AC67" s="359">
        <f ca="1">ROUND('10波及計算'!T139/100,3)</f>
        <v>0</v>
      </c>
      <c r="AD67" s="359"/>
      <c r="AE67" s="359"/>
      <c r="AF67" s="359"/>
      <c r="AG67" s="18" t="s">
        <v>327</v>
      </c>
    </row>
    <row r="68" spans="1:33" x14ac:dyDescent="0.2">
      <c r="A68" s="355" t="s">
        <v>267</v>
      </c>
      <c r="B68" s="355"/>
      <c r="C68" s="355"/>
      <c r="D68" s="355"/>
      <c r="E68" s="367">
        <f>ROUND('10波及計算'!C140/100,3)</f>
        <v>0</v>
      </c>
      <c r="F68" s="367"/>
      <c r="G68" s="367"/>
      <c r="H68" s="367"/>
      <c r="I68" s="360">
        <f>ROUND('10波及計算'!I140/100,3)</f>
        <v>0</v>
      </c>
      <c r="J68" s="360"/>
      <c r="K68" s="360"/>
      <c r="L68" s="360"/>
      <c r="M68" s="360">
        <f>ROUND('10波及計算'!J140/100,3)</f>
        <v>0</v>
      </c>
      <c r="N68" s="360"/>
      <c r="O68" s="360"/>
      <c r="P68" s="360"/>
      <c r="Q68" s="360">
        <f ca="1">ROUND('10波及計算'!K140/100,3)</f>
        <v>0</v>
      </c>
      <c r="R68" s="360"/>
      <c r="S68" s="360"/>
      <c r="T68" s="360"/>
      <c r="U68" s="360">
        <f t="shared" ca="1" si="2"/>
        <v>0</v>
      </c>
      <c r="V68" s="360"/>
      <c r="W68" s="360"/>
      <c r="X68" s="360"/>
      <c r="Y68" s="360">
        <f ca="1">ROUND('10波及計算'!P140/100,3)</f>
        <v>0</v>
      </c>
      <c r="Z68" s="360"/>
      <c r="AA68" s="360"/>
      <c r="AB68" s="360"/>
      <c r="AC68" s="360">
        <f ca="1">ROUND('10波及計算'!T140/100,3)</f>
        <v>0</v>
      </c>
      <c r="AD68" s="360"/>
      <c r="AE68" s="360"/>
      <c r="AF68" s="360"/>
      <c r="AG68" s="20" t="s">
        <v>290</v>
      </c>
    </row>
    <row r="69" spans="1:33" x14ac:dyDescent="0.2">
      <c r="A69" s="354" t="s">
        <v>268</v>
      </c>
      <c r="B69" s="354"/>
      <c r="C69" s="354"/>
      <c r="D69" s="354"/>
      <c r="E69" s="368">
        <f>ROUND('10波及計算'!C141/100,3)</f>
        <v>0</v>
      </c>
      <c r="F69" s="368"/>
      <c r="G69" s="368"/>
      <c r="H69" s="368"/>
      <c r="I69" s="371">
        <f>ROUND('10波及計算'!I141/100,3)</f>
        <v>0</v>
      </c>
      <c r="J69" s="371"/>
      <c r="K69" s="371"/>
      <c r="L69" s="371"/>
      <c r="M69" s="371">
        <f>ROUND('10波及計算'!J141/100,3)</f>
        <v>0</v>
      </c>
      <c r="N69" s="371"/>
      <c r="O69" s="371"/>
      <c r="P69" s="371"/>
      <c r="Q69" s="371">
        <f ca="1">ROUND('10波及計算'!K141/100,3)</f>
        <v>0</v>
      </c>
      <c r="R69" s="371"/>
      <c r="S69" s="371"/>
      <c r="T69" s="371"/>
      <c r="U69" s="371">
        <f t="shared" ca="1" si="2"/>
        <v>0</v>
      </c>
      <c r="V69" s="371"/>
      <c r="W69" s="371"/>
      <c r="X69" s="371"/>
      <c r="Y69" s="371">
        <f ca="1">ROUND('10波及計算'!P141/100,3)</f>
        <v>0</v>
      </c>
      <c r="Z69" s="371"/>
      <c r="AA69" s="371"/>
      <c r="AB69" s="371"/>
      <c r="AC69" s="371">
        <f ca="1">ROUND('10波及計算'!T141/100,3)</f>
        <v>0</v>
      </c>
      <c r="AD69" s="371"/>
      <c r="AE69" s="371"/>
      <c r="AF69" s="371"/>
      <c r="AG69" s="19" t="s">
        <v>291</v>
      </c>
    </row>
    <row r="70" spans="1:33" x14ac:dyDescent="0.2">
      <c r="A70" s="353" t="s">
        <v>317</v>
      </c>
      <c r="B70" s="353"/>
      <c r="C70" s="353"/>
      <c r="D70" s="353"/>
      <c r="E70" s="366">
        <f>ROUND('10波及計算'!C142/100,3)</f>
        <v>0</v>
      </c>
      <c r="F70" s="366"/>
      <c r="G70" s="366"/>
      <c r="H70" s="366"/>
      <c r="I70" s="359">
        <f>ROUND('10波及計算'!I142/100,3)</f>
        <v>0</v>
      </c>
      <c r="J70" s="359"/>
      <c r="K70" s="359"/>
      <c r="L70" s="359"/>
      <c r="M70" s="359">
        <f>ROUND('10波及計算'!J142/100,3)</f>
        <v>0</v>
      </c>
      <c r="N70" s="359"/>
      <c r="O70" s="359"/>
      <c r="P70" s="359"/>
      <c r="Q70" s="359">
        <f ca="1">ROUND('10波及計算'!K142/100,3)</f>
        <v>0</v>
      </c>
      <c r="R70" s="359"/>
      <c r="S70" s="359"/>
      <c r="T70" s="359"/>
      <c r="U70" s="359">
        <f t="shared" ca="1" si="2"/>
        <v>0</v>
      </c>
      <c r="V70" s="359"/>
      <c r="W70" s="359"/>
      <c r="X70" s="359"/>
      <c r="Y70" s="359">
        <f ca="1">ROUND('10波及計算'!P142/100,3)</f>
        <v>0</v>
      </c>
      <c r="Z70" s="359"/>
      <c r="AA70" s="359"/>
      <c r="AB70" s="359"/>
      <c r="AC70" s="359">
        <f ca="1">ROUND('10波及計算'!T142/100,3)</f>
        <v>0</v>
      </c>
      <c r="AD70" s="359"/>
      <c r="AE70" s="359"/>
      <c r="AF70" s="359"/>
      <c r="AG70" s="18" t="s">
        <v>292</v>
      </c>
    </row>
    <row r="71" spans="1:33" x14ac:dyDescent="0.2">
      <c r="A71" s="353" t="s">
        <v>270</v>
      </c>
      <c r="B71" s="353"/>
      <c r="C71" s="353"/>
      <c r="D71" s="353"/>
      <c r="E71" s="366">
        <f>ROUND('10波及計算'!C143/100,3)</f>
        <v>0</v>
      </c>
      <c r="F71" s="366"/>
      <c r="G71" s="366"/>
      <c r="H71" s="366"/>
      <c r="I71" s="359">
        <f>ROUND('10波及計算'!I143/100,3)</f>
        <v>0</v>
      </c>
      <c r="J71" s="359"/>
      <c r="K71" s="359"/>
      <c r="L71" s="359"/>
      <c r="M71" s="359">
        <f>ROUND('10波及計算'!J143/100,3)</f>
        <v>0</v>
      </c>
      <c r="N71" s="359"/>
      <c r="O71" s="359"/>
      <c r="P71" s="359"/>
      <c r="Q71" s="359">
        <f ca="1">ROUND('10波及計算'!K143/100,3)</f>
        <v>0</v>
      </c>
      <c r="R71" s="359"/>
      <c r="S71" s="359"/>
      <c r="T71" s="359"/>
      <c r="U71" s="359">
        <f t="shared" ca="1" si="2"/>
        <v>0</v>
      </c>
      <c r="V71" s="359"/>
      <c r="W71" s="359"/>
      <c r="X71" s="359"/>
      <c r="Y71" s="359">
        <f ca="1">ROUND('10波及計算'!P143/100,3)</f>
        <v>0</v>
      </c>
      <c r="Z71" s="359"/>
      <c r="AA71" s="359"/>
      <c r="AB71" s="359"/>
      <c r="AC71" s="359">
        <f ca="1">ROUND('10波及計算'!T143/100,3)</f>
        <v>0</v>
      </c>
      <c r="AD71" s="359"/>
      <c r="AE71" s="359"/>
      <c r="AF71" s="359"/>
      <c r="AG71" s="18" t="s">
        <v>293</v>
      </c>
    </row>
    <row r="72" spans="1:33" x14ac:dyDescent="0.2">
      <c r="A72" s="355" t="s">
        <v>271</v>
      </c>
      <c r="B72" s="355"/>
      <c r="C72" s="355"/>
      <c r="D72" s="355"/>
      <c r="E72" s="367">
        <f>ROUND('10波及計算'!C144/100,3)</f>
        <v>0</v>
      </c>
      <c r="F72" s="367"/>
      <c r="G72" s="367"/>
      <c r="H72" s="367"/>
      <c r="I72" s="360">
        <f>ROUND('10波及計算'!I144/100,3)</f>
        <v>0</v>
      </c>
      <c r="J72" s="360"/>
      <c r="K72" s="360"/>
      <c r="L72" s="360"/>
      <c r="M72" s="360">
        <f>ROUND('10波及計算'!J144/100,3)</f>
        <v>0</v>
      </c>
      <c r="N72" s="360"/>
      <c r="O72" s="360"/>
      <c r="P72" s="360"/>
      <c r="Q72" s="360">
        <f ca="1">ROUND('10波及計算'!K144/100,3)</f>
        <v>0</v>
      </c>
      <c r="R72" s="360"/>
      <c r="S72" s="360"/>
      <c r="T72" s="360"/>
      <c r="U72" s="360">
        <f t="shared" ca="1" si="2"/>
        <v>0</v>
      </c>
      <c r="V72" s="360"/>
      <c r="W72" s="360"/>
      <c r="X72" s="360"/>
      <c r="Y72" s="360">
        <f ca="1">ROUND('10波及計算'!P144/100,3)</f>
        <v>0</v>
      </c>
      <c r="Z72" s="360"/>
      <c r="AA72" s="360"/>
      <c r="AB72" s="360"/>
      <c r="AC72" s="360">
        <f ca="1">ROUND('10波及計算'!T144/100,3)</f>
        <v>0</v>
      </c>
      <c r="AD72" s="360"/>
      <c r="AE72" s="360"/>
      <c r="AF72" s="360"/>
      <c r="AG72" s="20" t="s">
        <v>294</v>
      </c>
    </row>
    <row r="73" spans="1:33" x14ac:dyDescent="0.2">
      <c r="A73" s="355" t="s">
        <v>318</v>
      </c>
      <c r="B73" s="355"/>
      <c r="C73" s="355"/>
      <c r="D73" s="355"/>
      <c r="E73" s="367">
        <f>SUM(E60:H72)</f>
        <v>0</v>
      </c>
      <c r="F73" s="367"/>
      <c r="G73" s="367"/>
      <c r="H73" s="367"/>
      <c r="I73" s="367">
        <f>SUM(I60:L72)</f>
        <v>0</v>
      </c>
      <c r="J73" s="367"/>
      <c r="K73" s="367"/>
      <c r="L73" s="367"/>
      <c r="M73" s="367">
        <f>SUM(M60:P72)</f>
        <v>0</v>
      </c>
      <c r="N73" s="367"/>
      <c r="O73" s="367"/>
      <c r="P73" s="367"/>
      <c r="Q73" s="367">
        <f ca="1">SUM(Q60:T72)</f>
        <v>0</v>
      </c>
      <c r="R73" s="367"/>
      <c r="S73" s="367"/>
      <c r="T73" s="367"/>
      <c r="U73" s="367">
        <f ca="1">SUM(U60:X72)</f>
        <v>0</v>
      </c>
      <c r="V73" s="367"/>
      <c r="W73" s="367"/>
      <c r="X73" s="367"/>
      <c r="Y73" s="367">
        <f ca="1">SUM(Y60:AB72)</f>
        <v>0</v>
      </c>
      <c r="Z73" s="367"/>
      <c r="AA73" s="367"/>
      <c r="AB73" s="367"/>
      <c r="AC73" s="367">
        <f ca="1">SUM(AC60:AF72)</f>
        <v>0</v>
      </c>
      <c r="AD73" s="367"/>
      <c r="AE73" s="367"/>
      <c r="AF73" s="367"/>
      <c r="AG73" s="20" t="s">
        <v>328</v>
      </c>
    </row>
    <row r="74" spans="1:33" x14ac:dyDescent="0.2">
      <c r="A74" s="17" t="s">
        <v>354</v>
      </c>
      <c r="B74" s="14"/>
      <c r="C74" s="14"/>
      <c r="D74" s="14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4"/>
    </row>
    <row r="75" spans="1:33" x14ac:dyDescent="0.2">
      <c r="A75" s="14"/>
      <c r="B75" s="14"/>
      <c r="C75" s="14"/>
      <c r="D75" s="14"/>
    </row>
    <row r="77" spans="1:33" x14ac:dyDescent="0.2">
      <c r="B77" s="12" t="s">
        <v>421</v>
      </c>
      <c r="C77" s="119">
        <f ca="1">U73</f>
        <v>0</v>
      </c>
      <c r="V77" s="12" t="s">
        <v>424</v>
      </c>
      <c r="W77" s="119">
        <f>I73</f>
        <v>0</v>
      </c>
    </row>
    <row r="78" spans="1:33" ht="13.5" customHeight="1" x14ac:dyDescent="0.2">
      <c r="B78" s="120" t="s">
        <v>422</v>
      </c>
      <c r="C78" s="119">
        <f ca="1">Y73</f>
        <v>0</v>
      </c>
      <c r="V78" s="120" t="s">
        <v>432</v>
      </c>
      <c r="W78" s="119">
        <f>M73</f>
        <v>0</v>
      </c>
    </row>
    <row r="79" spans="1:33" ht="13.5" customHeight="1" x14ac:dyDescent="0.2">
      <c r="B79" s="120" t="s">
        <v>423</v>
      </c>
      <c r="C79" s="119">
        <f ca="1">AC73</f>
        <v>0</v>
      </c>
      <c r="V79" s="120" t="s">
        <v>433</v>
      </c>
      <c r="W79" s="119">
        <f ca="1">Q73</f>
        <v>0</v>
      </c>
    </row>
    <row r="97" spans="2:3" x14ac:dyDescent="0.2">
      <c r="C97" s="12" t="s">
        <v>421</v>
      </c>
    </row>
    <row r="98" spans="2:3" x14ac:dyDescent="0.2">
      <c r="B98" s="12" t="s">
        <v>282</v>
      </c>
      <c r="C98" s="119">
        <f t="shared" ref="C98:C110" ca="1" si="3">U60</f>
        <v>0</v>
      </c>
    </row>
    <row r="99" spans="2:3" x14ac:dyDescent="0.2">
      <c r="B99" s="12" t="s">
        <v>283</v>
      </c>
      <c r="C99" s="119">
        <f t="shared" ca="1" si="3"/>
        <v>0</v>
      </c>
    </row>
    <row r="100" spans="2:3" x14ac:dyDescent="0.2">
      <c r="B100" s="12" t="s">
        <v>326</v>
      </c>
      <c r="C100" s="119">
        <f t="shared" ca="1" si="3"/>
        <v>0</v>
      </c>
    </row>
    <row r="101" spans="2:3" x14ac:dyDescent="0.2">
      <c r="B101" s="12" t="s">
        <v>285</v>
      </c>
      <c r="C101" s="119">
        <f t="shared" ca="1" si="3"/>
        <v>0</v>
      </c>
    </row>
    <row r="102" spans="2:3" x14ac:dyDescent="0.2">
      <c r="B102" s="12" t="s">
        <v>286</v>
      </c>
      <c r="C102" s="119">
        <f t="shared" ca="1" si="3"/>
        <v>0</v>
      </c>
    </row>
    <row r="103" spans="2:3" x14ac:dyDescent="0.2">
      <c r="B103" s="12" t="s">
        <v>287</v>
      </c>
      <c r="C103" s="119">
        <f t="shared" ca="1" si="3"/>
        <v>0</v>
      </c>
    </row>
    <row r="104" spans="2:3" x14ac:dyDescent="0.2">
      <c r="B104" s="12" t="s">
        <v>288</v>
      </c>
      <c r="C104" s="119">
        <f t="shared" ca="1" si="3"/>
        <v>0</v>
      </c>
    </row>
    <row r="105" spans="2:3" x14ac:dyDescent="0.2">
      <c r="B105" s="12" t="s">
        <v>327</v>
      </c>
      <c r="C105" s="119">
        <f t="shared" ca="1" si="3"/>
        <v>0</v>
      </c>
    </row>
    <row r="106" spans="2:3" x14ac:dyDescent="0.2">
      <c r="B106" s="12" t="s">
        <v>290</v>
      </c>
      <c r="C106" s="119">
        <f t="shared" ca="1" si="3"/>
        <v>0</v>
      </c>
    </row>
    <row r="107" spans="2:3" x14ac:dyDescent="0.2">
      <c r="B107" s="12" t="s">
        <v>291</v>
      </c>
      <c r="C107" s="119">
        <f t="shared" ca="1" si="3"/>
        <v>0</v>
      </c>
    </row>
    <row r="108" spans="2:3" x14ac:dyDescent="0.2">
      <c r="B108" s="12" t="s">
        <v>292</v>
      </c>
      <c r="C108" s="119">
        <f t="shared" ca="1" si="3"/>
        <v>0</v>
      </c>
    </row>
    <row r="109" spans="2:3" x14ac:dyDescent="0.2">
      <c r="B109" s="12" t="s">
        <v>425</v>
      </c>
      <c r="C109" s="119">
        <f t="shared" ca="1" si="3"/>
        <v>0</v>
      </c>
    </row>
    <row r="110" spans="2:3" x14ac:dyDescent="0.2">
      <c r="B110" s="12" t="s">
        <v>294</v>
      </c>
      <c r="C110" s="119">
        <f t="shared" ca="1" si="3"/>
        <v>0</v>
      </c>
    </row>
    <row r="118" spans="1:29" x14ac:dyDescent="0.2">
      <c r="A118" s="14"/>
      <c r="B118" s="14"/>
      <c r="C118" s="14"/>
      <c r="D118" s="14"/>
      <c r="AC118" s="15" t="s">
        <v>330</v>
      </c>
    </row>
    <row r="119" spans="1:29" x14ac:dyDescent="0.2">
      <c r="A119" s="357" t="s">
        <v>0</v>
      </c>
      <c r="B119" s="357"/>
      <c r="C119" s="357"/>
      <c r="D119" s="357"/>
      <c r="E119" s="357" t="s">
        <v>299</v>
      </c>
      <c r="F119" s="357"/>
      <c r="G119" s="357"/>
      <c r="H119" s="357"/>
      <c r="I119" s="357"/>
      <c r="J119" s="357"/>
      <c r="K119" s="357"/>
      <c r="L119" s="357"/>
      <c r="M119" s="357"/>
      <c r="N119" s="357"/>
      <c r="O119" s="357"/>
      <c r="P119" s="357"/>
      <c r="Q119" s="357" t="s">
        <v>329</v>
      </c>
      <c r="R119" s="357"/>
      <c r="S119" s="357"/>
      <c r="T119" s="357"/>
      <c r="U119" s="357"/>
      <c r="V119" s="357"/>
      <c r="W119" s="357"/>
      <c r="X119" s="357"/>
      <c r="Y119" s="357"/>
      <c r="Z119" s="357"/>
      <c r="AA119" s="357"/>
      <c r="AB119" s="357"/>
      <c r="AC119" s="361" t="s">
        <v>325</v>
      </c>
    </row>
    <row r="120" spans="1:29" x14ac:dyDescent="0.2">
      <c r="A120" s="357"/>
      <c r="B120" s="357"/>
      <c r="C120" s="357"/>
      <c r="D120" s="357"/>
      <c r="E120" s="357" t="s">
        <v>127</v>
      </c>
      <c r="F120" s="357"/>
      <c r="G120" s="357"/>
      <c r="H120" s="369" t="s">
        <v>319</v>
      </c>
      <c r="I120" s="369"/>
      <c r="J120" s="369"/>
      <c r="K120" s="369" t="s">
        <v>320</v>
      </c>
      <c r="L120" s="369"/>
      <c r="M120" s="369"/>
      <c r="N120" s="357" t="s">
        <v>321</v>
      </c>
      <c r="O120" s="357"/>
      <c r="P120" s="357"/>
      <c r="Q120" s="357" t="s">
        <v>127</v>
      </c>
      <c r="R120" s="357"/>
      <c r="S120" s="357"/>
      <c r="T120" s="369" t="s">
        <v>319</v>
      </c>
      <c r="U120" s="369"/>
      <c r="V120" s="369"/>
      <c r="W120" s="369" t="s">
        <v>320</v>
      </c>
      <c r="X120" s="369"/>
      <c r="Y120" s="369"/>
      <c r="Z120" s="357" t="s">
        <v>321</v>
      </c>
      <c r="AA120" s="357"/>
      <c r="AB120" s="357"/>
      <c r="AC120" s="361"/>
    </row>
    <row r="121" spans="1:29" x14ac:dyDescent="0.2">
      <c r="A121" s="358"/>
      <c r="B121" s="358"/>
      <c r="C121" s="358"/>
      <c r="D121" s="358"/>
      <c r="E121" s="358"/>
      <c r="F121" s="358"/>
      <c r="G121" s="358"/>
      <c r="H121" s="370"/>
      <c r="I121" s="370"/>
      <c r="J121" s="370"/>
      <c r="K121" s="370"/>
      <c r="L121" s="370"/>
      <c r="M121" s="370"/>
      <c r="N121" s="358"/>
      <c r="O121" s="358"/>
      <c r="P121" s="358"/>
      <c r="Q121" s="358"/>
      <c r="R121" s="358"/>
      <c r="S121" s="358"/>
      <c r="T121" s="370"/>
      <c r="U121" s="370"/>
      <c r="V121" s="370"/>
      <c r="W121" s="370"/>
      <c r="X121" s="370"/>
      <c r="Y121" s="370"/>
      <c r="Z121" s="358"/>
      <c r="AA121" s="358"/>
      <c r="AB121" s="358"/>
      <c r="AC121" s="362"/>
    </row>
    <row r="122" spans="1:29" x14ac:dyDescent="0.2">
      <c r="A122" s="354" t="s">
        <v>312</v>
      </c>
      <c r="B122" s="354"/>
      <c r="C122" s="354"/>
      <c r="D122" s="354"/>
      <c r="E122" s="371">
        <f>ROUND('10波及計算'!U132,)</f>
        <v>0</v>
      </c>
      <c r="F122" s="371"/>
      <c r="G122" s="371"/>
      <c r="H122" s="371">
        <f>ROUND('10波及計算'!V132,)</f>
        <v>0</v>
      </c>
      <c r="I122" s="371"/>
      <c r="J122" s="371"/>
      <c r="K122" s="371">
        <f ca="1">ROUND('10波及計算'!W132,)</f>
        <v>0</v>
      </c>
      <c r="L122" s="371"/>
      <c r="M122" s="371"/>
      <c r="N122" s="371">
        <f ca="1">SUM(E122:M122)</f>
        <v>0</v>
      </c>
      <c r="O122" s="371"/>
      <c r="P122" s="371"/>
      <c r="Q122" s="371">
        <f>ROUND('10波及計算'!Y132,)</f>
        <v>0</v>
      </c>
      <c r="R122" s="371"/>
      <c r="S122" s="371"/>
      <c r="T122" s="371">
        <f>ROUND('10波及計算'!Z132,)</f>
        <v>0</v>
      </c>
      <c r="U122" s="371"/>
      <c r="V122" s="371"/>
      <c r="W122" s="371">
        <f ca="1">ROUND('10波及計算'!AA132,)</f>
        <v>0</v>
      </c>
      <c r="X122" s="371"/>
      <c r="Y122" s="371"/>
      <c r="Z122" s="371">
        <f ca="1">SUM(Q122:Y122)</f>
        <v>0</v>
      </c>
      <c r="AA122" s="371"/>
      <c r="AB122" s="371"/>
      <c r="AC122" s="19" t="s">
        <v>282</v>
      </c>
    </row>
    <row r="123" spans="1:29" x14ac:dyDescent="0.2">
      <c r="A123" s="353" t="s">
        <v>313</v>
      </c>
      <c r="B123" s="353"/>
      <c r="C123" s="353"/>
      <c r="D123" s="353"/>
      <c r="E123" s="359">
        <f>ROUND('10波及計算'!U133,)</f>
        <v>0</v>
      </c>
      <c r="F123" s="359"/>
      <c r="G123" s="359"/>
      <c r="H123" s="359">
        <f>ROUND('10波及計算'!V133,)</f>
        <v>0</v>
      </c>
      <c r="I123" s="359"/>
      <c r="J123" s="359"/>
      <c r="K123" s="359">
        <f ca="1">ROUND('10波及計算'!W133,)</f>
        <v>0</v>
      </c>
      <c r="L123" s="359"/>
      <c r="M123" s="359"/>
      <c r="N123" s="359">
        <f t="shared" ref="N123:N134" ca="1" si="4">SUM(E123:M123)</f>
        <v>0</v>
      </c>
      <c r="O123" s="359"/>
      <c r="P123" s="359"/>
      <c r="Q123" s="359">
        <f>ROUND('10波及計算'!Y133,)</f>
        <v>0</v>
      </c>
      <c r="R123" s="359"/>
      <c r="S123" s="359"/>
      <c r="T123" s="359">
        <f>ROUND('10波及計算'!Z133,)</f>
        <v>0</v>
      </c>
      <c r="U123" s="359"/>
      <c r="V123" s="359"/>
      <c r="W123" s="359">
        <f ca="1">ROUND('10波及計算'!AA133,)</f>
        <v>0</v>
      </c>
      <c r="X123" s="359"/>
      <c r="Y123" s="359"/>
      <c r="Z123" s="359">
        <f t="shared" ref="Z123:Z134" ca="1" si="5">SUM(Q123:Y123)</f>
        <v>0</v>
      </c>
      <c r="AA123" s="359"/>
      <c r="AB123" s="359"/>
      <c r="AC123" s="18" t="s">
        <v>283</v>
      </c>
    </row>
    <row r="124" spans="1:29" x14ac:dyDescent="0.2">
      <c r="A124" s="355" t="s">
        <v>314</v>
      </c>
      <c r="B124" s="355"/>
      <c r="C124" s="355"/>
      <c r="D124" s="355"/>
      <c r="E124" s="360">
        <f>ROUND('10波及計算'!U134,)</f>
        <v>0</v>
      </c>
      <c r="F124" s="360"/>
      <c r="G124" s="360"/>
      <c r="H124" s="360">
        <f>ROUND('10波及計算'!V134,)</f>
        <v>0</v>
      </c>
      <c r="I124" s="360"/>
      <c r="J124" s="360"/>
      <c r="K124" s="360">
        <f ca="1">ROUND('10波及計算'!W134,)</f>
        <v>0</v>
      </c>
      <c r="L124" s="360"/>
      <c r="M124" s="360"/>
      <c r="N124" s="360">
        <f t="shared" ca="1" si="4"/>
        <v>0</v>
      </c>
      <c r="O124" s="360"/>
      <c r="P124" s="360"/>
      <c r="Q124" s="360">
        <f>ROUND('10波及計算'!Y134,)</f>
        <v>0</v>
      </c>
      <c r="R124" s="360"/>
      <c r="S124" s="360"/>
      <c r="T124" s="360">
        <f>ROUND('10波及計算'!Z134,)</f>
        <v>0</v>
      </c>
      <c r="U124" s="360"/>
      <c r="V124" s="360"/>
      <c r="W124" s="360">
        <f ca="1">ROUND('10波及計算'!AA134,)</f>
        <v>0</v>
      </c>
      <c r="X124" s="360"/>
      <c r="Y124" s="360"/>
      <c r="Z124" s="360">
        <f t="shared" ca="1" si="5"/>
        <v>0</v>
      </c>
      <c r="AA124" s="360"/>
      <c r="AB124" s="360"/>
      <c r="AC124" s="20" t="s">
        <v>326</v>
      </c>
    </row>
    <row r="125" spans="1:29" x14ac:dyDescent="0.2">
      <c r="A125" s="354" t="s">
        <v>315</v>
      </c>
      <c r="B125" s="354"/>
      <c r="C125" s="354"/>
      <c r="D125" s="354"/>
      <c r="E125" s="371">
        <f>ROUND('10波及計算'!U135,)</f>
        <v>0</v>
      </c>
      <c r="F125" s="371"/>
      <c r="G125" s="371"/>
      <c r="H125" s="371">
        <f>ROUND('10波及計算'!V135,)</f>
        <v>0</v>
      </c>
      <c r="I125" s="371"/>
      <c r="J125" s="371"/>
      <c r="K125" s="371">
        <f ca="1">ROUND('10波及計算'!W135,)</f>
        <v>0</v>
      </c>
      <c r="L125" s="371"/>
      <c r="M125" s="371"/>
      <c r="N125" s="371">
        <f t="shared" ca="1" si="4"/>
        <v>0</v>
      </c>
      <c r="O125" s="371"/>
      <c r="P125" s="371"/>
      <c r="Q125" s="371">
        <f>ROUND('10波及計算'!Y135,)</f>
        <v>0</v>
      </c>
      <c r="R125" s="371"/>
      <c r="S125" s="371"/>
      <c r="T125" s="371">
        <f>ROUND('10波及計算'!Z135,)</f>
        <v>0</v>
      </c>
      <c r="U125" s="371"/>
      <c r="V125" s="371"/>
      <c r="W125" s="371">
        <f ca="1">ROUND('10波及計算'!AA135,)</f>
        <v>0</v>
      </c>
      <c r="X125" s="371"/>
      <c r="Y125" s="371"/>
      <c r="Z125" s="371">
        <f t="shared" ca="1" si="5"/>
        <v>0</v>
      </c>
      <c r="AA125" s="371"/>
      <c r="AB125" s="371"/>
      <c r="AC125" s="19" t="s">
        <v>285</v>
      </c>
    </row>
    <row r="126" spans="1:29" x14ac:dyDescent="0.2">
      <c r="A126" s="353" t="s">
        <v>265</v>
      </c>
      <c r="B126" s="353"/>
      <c r="C126" s="353"/>
      <c r="D126" s="353"/>
      <c r="E126" s="359">
        <f>ROUND('10波及計算'!U136,)</f>
        <v>0</v>
      </c>
      <c r="F126" s="359"/>
      <c r="G126" s="359"/>
      <c r="H126" s="359">
        <f>ROUND('10波及計算'!V136,)</f>
        <v>0</v>
      </c>
      <c r="I126" s="359"/>
      <c r="J126" s="359"/>
      <c r="K126" s="359">
        <f ca="1">ROUND('10波及計算'!W136,)</f>
        <v>0</v>
      </c>
      <c r="L126" s="359"/>
      <c r="M126" s="359"/>
      <c r="N126" s="359">
        <f t="shared" ca="1" si="4"/>
        <v>0</v>
      </c>
      <c r="O126" s="359"/>
      <c r="P126" s="359"/>
      <c r="Q126" s="359">
        <f>ROUND('10波及計算'!Y136,)</f>
        <v>0</v>
      </c>
      <c r="R126" s="359"/>
      <c r="S126" s="359"/>
      <c r="T126" s="359">
        <f>ROUND('10波及計算'!Z136,)</f>
        <v>0</v>
      </c>
      <c r="U126" s="359"/>
      <c r="V126" s="359"/>
      <c r="W126" s="359">
        <f ca="1">ROUND('10波及計算'!AA136,)</f>
        <v>0</v>
      </c>
      <c r="X126" s="359"/>
      <c r="Y126" s="359"/>
      <c r="Z126" s="359">
        <f t="shared" ca="1" si="5"/>
        <v>0</v>
      </c>
      <c r="AA126" s="359"/>
      <c r="AB126" s="359"/>
      <c r="AC126" s="18" t="s">
        <v>286</v>
      </c>
    </row>
    <row r="127" spans="1:29" x14ac:dyDescent="0.2">
      <c r="A127" s="355" t="s">
        <v>837</v>
      </c>
      <c r="B127" s="355"/>
      <c r="C127" s="355"/>
      <c r="D127" s="355"/>
      <c r="E127" s="360">
        <f>ROUND('10波及計算'!U137,)</f>
        <v>0</v>
      </c>
      <c r="F127" s="360"/>
      <c r="G127" s="360"/>
      <c r="H127" s="360">
        <f>ROUND('10波及計算'!V137,)</f>
        <v>0</v>
      </c>
      <c r="I127" s="360"/>
      <c r="J127" s="360"/>
      <c r="K127" s="360">
        <f ca="1">ROUND('10波及計算'!W137,)</f>
        <v>0</v>
      </c>
      <c r="L127" s="360"/>
      <c r="M127" s="360"/>
      <c r="N127" s="360">
        <f t="shared" ca="1" si="4"/>
        <v>0</v>
      </c>
      <c r="O127" s="360"/>
      <c r="P127" s="360"/>
      <c r="Q127" s="360">
        <f>ROUND('10波及計算'!Y137,)</f>
        <v>0</v>
      </c>
      <c r="R127" s="360"/>
      <c r="S127" s="360"/>
      <c r="T127" s="360">
        <f>ROUND('10波及計算'!Z137,)</f>
        <v>0</v>
      </c>
      <c r="U127" s="360"/>
      <c r="V127" s="360"/>
      <c r="W127" s="360">
        <f ca="1">ROUND('10波及計算'!AA137,)</f>
        <v>0</v>
      </c>
      <c r="X127" s="360"/>
      <c r="Y127" s="360"/>
      <c r="Z127" s="360">
        <f t="shared" ca="1" si="5"/>
        <v>0</v>
      </c>
      <c r="AA127" s="360"/>
      <c r="AB127" s="360"/>
      <c r="AC127" s="20" t="s">
        <v>287</v>
      </c>
    </row>
    <row r="128" spans="1:29" x14ac:dyDescent="0.2">
      <c r="A128" s="354" t="s">
        <v>839</v>
      </c>
      <c r="B128" s="354"/>
      <c r="C128" s="354"/>
      <c r="D128" s="354"/>
      <c r="E128" s="371">
        <f>ROUND('10波及計算'!U138,)</f>
        <v>0</v>
      </c>
      <c r="F128" s="371"/>
      <c r="G128" s="371"/>
      <c r="H128" s="371">
        <f>ROUND('10波及計算'!V138,)</f>
        <v>0</v>
      </c>
      <c r="I128" s="371"/>
      <c r="J128" s="371"/>
      <c r="K128" s="371">
        <f ca="1">ROUND('10波及計算'!W138,)</f>
        <v>0</v>
      </c>
      <c r="L128" s="371"/>
      <c r="M128" s="371"/>
      <c r="N128" s="371">
        <f t="shared" ca="1" si="4"/>
        <v>0</v>
      </c>
      <c r="O128" s="371"/>
      <c r="P128" s="371"/>
      <c r="Q128" s="371">
        <f>ROUND('10波及計算'!Y138,)</f>
        <v>0</v>
      </c>
      <c r="R128" s="371"/>
      <c r="S128" s="371"/>
      <c r="T128" s="371">
        <f>ROUND('10波及計算'!Z138,)</f>
        <v>0</v>
      </c>
      <c r="U128" s="371"/>
      <c r="V128" s="371"/>
      <c r="W128" s="371">
        <f ca="1">ROUND('10波及計算'!AA138,)</f>
        <v>0</v>
      </c>
      <c r="X128" s="371"/>
      <c r="Y128" s="371"/>
      <c r="Z128" s="371">
        <f t="shared" ca="1" si="5"/>
        <v>0</v>
      </c>
      <c r="AA128" s="371"/>
      <c r="AB128" s="371"/>
      <c r="AC128" s="19" t="s">
        <v>288</v>
      </c>
    </row>
    <row r="129" spans="1:29" x14ac:dyDescent="0.2">
      <c r="A129" s="353" t="s">
        <v>316</v>
      </c>
      <c r="B129" s="353"/>
      <c r="C129" s="353"/>
      <c r="D129" s="353"/>
      <c r="E129" s="359">
        <f>ROUND('10波及計算'!U139,)</f>
        <v>0</v>
      </c>
      <c r="F129" s="359"/>
      <c r="G129" s="359"/>
      <c r="H129" s="359">
        <f>ROUND('10波及計算'!V139,)</f>
        <v>0</v>
      </c>
      <c r="I129" s="359"/>
      <c r="J129" s="359"/>
      <c r="K129" s="359">
        <f ca="1">ROUND('10波及計算'!W139,)</f>
        <v>0</v>
      </c>
      <c r="L129" s="359"/>
      <c r="M129" s="359"/>
      <c r="N129" s="359">
        <f t="shared" ca="1" si="4"/>
        <v>0</v>
      </c>
      <c r="O129" s="359"/>
      <c r="P129" s="359"/>
      <c r="Q129" s="359">
        <f>ROUND('10波及計算'!Y139,)</f>
        <v>0</v>
      </c>
      <c r="R129" s="359"/>
      <c r="S129" s="359"/>
      <c r="T129" s="359">
        <f>ROUND('10波及計算'!Z139,)</f>
        <v>0</v>
      </c>
      <c r="U129" s="359"/>
      <c r="V129" s="359"/>
      <c r="W129" s="359">
        <f ca="1">ROUND('10波及計算'!AA139,)</f>
        <v>0</v>
      </c>
      <c r="X129" s="359"/>
      <c r="Y129" s="359"/>
      <c r="Z129" s="359">
        <f t="shared" ca="1" si="5"/>
        <v>0</v>
      </c>
      <c r="AA129" s="359"/>
      <c r="AB129" s="359"/>
      <c r="AC129" s="18" t="s">
        <v>327</v>
      </c>
    </row>
    <row r="130" spans="1:29" x14ac:dyDescent="0.2">
      <c r="A130" s="355" t="s">
        <v>267</v>
      </c>
      <c r="B130" s="355"/>
      <c r="C130" s="355"/>
      <c r="D130" s="355"/>
      <c r="E130" s="360">
        <f>ROUND('10波及計算'!U140,)</f>
        <v>0</v>
      </c>
      <c r="F130" s="360"/>
      <c r="G130" s="360"/>
      <c r="H130" s="360">
        <f>ROUND('10波及計算'!V140,)</f>
        <v>0</v>
      </c>
      <c r="I130" s="360"/>
      <c r="J130" s="360"/>
      <c r="K130" s="360">
        <f ca="1">ROUND('10波及計算'!W140,)</f>
        <v>0</v>
      </c>
      <c r="L130" s="360"/>
      <c r="M130" s="360"/>
      <c r="N130" s="360">
        <f t="shared" ca="1" si="4"/>
        <v>0</v>
      </c>
      <c r="O130" s="360"/>
      <c r="P130" s="360"/>
      <c r="Q130" s="360">
        <f>ROUND('10波及計算'!Y140,)</f>
        <v>0</v>
      </c>
      <c r="R130" s="360"/>
      <c r="S130" s="360"/>
      <c r="T130" s="360">
        <f>ROUND('10波及計算'!Z140,)</f>
        <v>0</v>
      </c>
      <c r="U130" s="360"/>
      <c r="V130" s="360"/>
      <c r="W130" s="360">
        <f ca="1">ROUND('10波及計算'!AA140,)</f>
        <v>0</v>
      </c>
      <c r="X130" s="360"/>
      <c r="Y130" s="360"/>
      <c r="Z130" s="360">
        <f t="shared" ca="1" si="5"/>
        <v>0</v>
      </c>
      <c r="AA130" s="360"/>
      <c r="AB130" s="360"/>
      <c r="AC130" s="20" t="s">
        <v>290</v>
      </c>
    </row>
    <row r="131" spans="1:29" x14ac:dyDescent="0.2">
      <c r="A131" s="354" t="s">
        <v>268</v>
      </c>
      <c r="B131" s="354"/>
      <c r="C131" s="354"/>
      <c r="D131" s="354"/>
      <c r="E131" s="371">
        <f>ROUND('10波及計算'!U141,)</f>
        <v>0</v>
      </c>
      <c r="F131" s="371"/>
      <c r="G131" s="371"/>
      <c r="H131" s="371">
        <f>ROUND('10波及計算'!V141,)</f>
        <v>0</v>
      </c>
      <c r="I131" s="371"/>
      <c r="J131" s="371"/>
      <c r="K131" s="371">
        <f ca="1">ROUND('10波及計算'!W141,)</f>
        <v>0</v>
      </c>
      <c r="L131" s="371"/>
      <c r="M131" s="371"/>
      <c r="N131" s="371">
        <f t="shared" ca="1" si="4"/>
        <v>0</v>
      </c>
      <c r="O131" s="371"/>
      <c r="P131" s="371"/>
      <c r="Q131" s="371">
        <f>ROUND('10波及計算'!Y141,)</f>
        <v>0</v>
      </c>
      <c r="R131" s="371"/>
      <c r="S131" s="371"/>
      <c r="T131" s="371">
        <f>ROUND('10波及計算'!Z141,)</f>
        <v>0</v>
      </c>
      <c r="U131" s="371"/>
      <c r="V131" s="371"/>
      <c r="W131" s="371">
        <f ca="1">ROUND('10波及計算'!AA141,)</f>
        <v>0</v>
      </c>
      <c r="X131" s="371"/>
      <c r="Y131" s="371"/>
      <c r="Z131" s="371">
        <f t="shared" ca="1" si="5"/>
        <v>0</v>
      </c>
      <c r="AA131" s="371"/>
      <c r="AB131" s="371"/>
      <c r="AC131" s="19" t="s">
        <v>291</v>
      </c>
    </row>
    <row r="132" spans="1:29" x14ac:dyDescent="0.2">
      <c r="A132" s="353" t="s">
        <v>317</v>
      </c>
      <c r="B132" s="353"/>
      <c r="C132" s="353"/>
      <c r="D132" s="353"/>
      <c r="E132" s="359">
        <f>ROUND('10波及計算'!U142,)</f>
        <v>0</v>
      </c>
      <c r="F132" s="359"/>
      <c r="G132" s="359"/>
      <c r="H132" s="359">
        <f>ROUND('10波及計算'!V142,)</f>
        <v>0</v>
      </c>
      <c r="I132" s="359"/>
      <c r="J132" s="359"/>
      <c r="K132" s="359">
        <f ca="1">ROUND('10波及計算'!W142,)</f>
        <v>0</v>
      </c>
      <c r="L132" s="359"/>
      <c r="M132" s="359"/>
      <c r="N132" s="359">
        <f t="shared" ca="1" si="4"/>
        <v>0</v>
      </c>
      <c r="O132" s="359"/>
      <c r="P132" s="359"/>
      <c r="Q132" s="359">
        <f>ROUND('10波及計算'!Y142,)</f>
        <v>0</v>
      </c>
      <c r="R132" s="359"/>
      <c r="S132" s="359"/>
      <c r="T132" s="359">
        <f>ROUND('10波及計算'!Z142,)</f>
        <v>0</v>
      </c>
      <c r="U132" s="359"/>
      <c r="V132" s="359"/>
      <c r="W132" s="359">
        <f ca="1">ROUND('10波及計算'!AA142,)</f>
        <v>0</v>
      </c>
      <c r="X132" s="359"/>
      <c r="Y132" s="359"/>
      <c r="Z132" s="359">
        <f t="shared" ca="1" si="5"/>
        <v>0</v>
      </c>
      <c r="AA132" s="359"/>
      <c r="AB132" s="359"/>
      <c r="AC132" s="18" t="s">
        <v>292</v>
      </c>
    </row>
    <row r="133" spans="1:29" x14ac:dyDescent="0.2">
      <c r="A133" s="353" t="s">
        <v>270</v>
      </c>
      <c r="B133" s="353"/>
      <c r="C133" s="353"/>
      <c r="D133" s="353"/>
      <c r="E133" s="359">
        <f>ROUND('10波及計算'!U143,)</f>
        <v>0</v>
      </c>
      <c r="F133" s="359"/>
      <c r="G133" s="359"/>
      <c r="H133" s="359">
        <f>ROUND('10波及計算'!V143,)</f>
        <v>0</v>
      </c>
      <c r="I133" s="359"/>
      <c r="J133" s="359"/>
      <c r="K133" s="359">
        <f ca="1">ROUND('10波及計算'!W143,)</f>
        <v>0</v>
      </c>
      <c r="L133" s="359"/>
      <c r="M133" s="359"/>
      <c r="N133" s="359">
        <f t="shared" ca="1" si="4"/>
        <v>0</v>
      </c>
      <c r="O133" s="359"/>
      <c r="P133" s="359"/>
      <c r="Q133" s="359">
        <f>ROUND('10波及計算'!Y143,)</f>
        <v>0</v>
      </c>
      <c r="R133" s="359"/>
      <c r="S133" s="359"/>
      <c r="T133" s="359">
        <f>ROUND('10波及計算'!Z143,)</f>
        <v>0</v>
      </c>
      <c r="U133" s="359"/>
      <c r="V133" s="359"/>
      <c r="W133" s="359">
        <f ca="1">ROUND('10波及計算'!AA143,)</f>
        <v>0</v>
      </c>
      <c r="X133" s="359"/>
      <c r="Y133" s="359"/>
      <c r="Z133" s="359">
        <f t="shared" ca="1" si="5"/>
        <v>0</v>
      </c>
      <c r="AA133" s="359"/>
      <c r="AB133" s="359"/>
      <c r="AC133" s="18" t="s">
        <v>293</v>
      </c>
    </row>
    <row r="134" spans="1:29" x14ac:dyDescent="0.2">
      <c r="A134" s="355" t="s">
        <v>271</v>
      </c>
      <c r="B134" s="355"/>
      <c r="C134" s="355"/>
      <c r="D134" s="355"/>
      <c r="E134" s="360">
        <f>ROUND('10波及計算'!U144,)</f>
        <v>0</v>
      </c>
      <c r="F134" s="360"/>
      <c r="G134" s="360"/>
      <c r="H134" s="360">
        <f>ROUND('10波及計算'!V144,)</f>
        <v>0</v>
      </c>
      <c r="I134" s="360"/>
      <c r="J134" s="360"/>
      <c r="K134" s="360">
        <f ca="1">ROUND('10波及計算'!W144,)</f>
        <v>0</v>
      </c>
      <c r="L134" s="360"/>
      <c r="M134" s="360"/>
      <c r="N134" s="360">
        <f t="shared" ca="1" si="4"/>
        <v>0</v>
      </c>
      <c r="O134" s="360"/>
      <c r="P134" s="360"/>
      <c r="Q134" s="360">
        <f>ROUND('10波及計算'!Y144,)</f>
        <v>0</v>
      </c>
      <c r="R134" s="360"/>
      <c r="S134" s="360"/>
      <c r="T134" s="360">
        <f>ROUND('10波及計算'!Z144,)</f>
        <v>0</v>
      </c>
      <c r="U134" s="360"/>
      <c r="V134" s="360"/>
      <c r="W134" s="360">
        <f ca="1">ROUND('10波及計算'!AA144,)</f>
        <v>0</v>
      </c>
      <c r="X134" s="360"/>
      <c r="Y134" s="360"/>
      <c r="Z134" s="360">
        <f t="shared" ca="1" si="5"/>
        <v>0</v>
      </c>
      <c r="AA134" s="360"/>
      <c r="AB134" s="360"/>
      <c r="AC134" s="20" t="s">
        <v>294</v>
      </c>
    </row>
    <row r="135" spans="1:29" x14ac:dyDescent="0.2">
      <c r="A135" s="355" t="s">
        <v>318</v>
      </c>
      <c r="B135" s="355"/>
      <c r="C135" s="355"/>
      <c r="D135" s="355"/>
      <c r="E135" s="360">
        <f>SUM(E122:G134)</f>
        <v>0</v>
      </c>
      <c r="F135" s="360"/>
      <c r="G135" s="360"/>
      <c r="H135" s="360">
        <f>SUM(H122:J134)</f>
        <v>0</v>
      </c>
      <c r="I135" s="360"/>
      <c r="J135" s="360"/>
      <c r="K135" s="360">
        <f ca="1">SUM(K122:M134)</f>
        <v>0</v>
      </c>
      <c r="L135" s="360"/>
      <c r="M135" s="360"/>
      <c r="N135" s="360">
        <f ca="1">SUM(N122:P134)</f>
        <v>0</v>
      </c>
      <c r="O135" s="360"/>
      <c r="P135" s="360"/>
      <c r="Q135" s="360">
        <f>SUM(Q122:S134)</f>
        <v>0</v>
      </c>
      <c r="R135" s="360"/>
      <c r="S135" s="360"/>
      <c r="T135" s="360">
        <f>SUM(T122:V134)</f>
        <v>0</v>
      </c>
      <c r="U135" s="360"/>
      <c r="V135" s="360"/>
      <c r="W135" s="360">
        <f ca="1">SUM(W122:Y134)</f>
        <v>0</v>
      </c>
      <c r="X135" s="360"/>
      <c r="Y135" s="360"/>
      <c r="Z135" s="360">
        <f ca="1">SUM(Z122:AB134)</f>
        <v>0</v>
      </c>
      <c r="AA135" s="360"/>
      <c r="AB135" s="360"/>
      <c r="AC135" s="20" t="s">
        <v>328</v>
      </c>
    </row>
    <row r="136" spans="1:29" x14ac:dyDescent="0.2">
      <c r="A136" s="17" t="s">
        <v>354</v>
      </c>
      <c r="B136" s="14"/>
      <c r="C136" s="14"/>
      <c r="D136" s="14"/>
    </row>
    <row r="137" spans="1:29" x14ac:dyDescent="0.2">
      <c r="A137" s="65" t="s">
        <v>419</v>
      </c>
      <c r="B137" s="14"/>
      <c r="C137" s="14"/>
      <c r="D137" s="14"/>
    </row>
    <row r="141" spans="1:29" x14ac:dyDescent="0.2">
      <c r="B141" s="12" t="s">
        <v>426</v>
      </c>
      <c r="C141" s="119">
        <f ca="1">N135</f>
        <v>0</v>
      </c>
      <c r="D141" s="12" t="e">
        <f ca="1">C141/C$141*100</f>
        <v>#DIV/0!</v>
      </c>
    </row>
    <row r="142" spans="1:29" ht="13.5" customHeight="1" x14ac:dyDescent="0.2">
      <c r="B142" s="120" t="s">
        <v>428</v>
      </c>
      <c r="C142" s="119">
        <f ca="1">Z135</f>
        <v>0</v>
      </c>
      <c r="D142" s="12" t="e">
        <f t="shared" ref="D142:D143" ca="1" si="6">C142/C$141*100</f>
        <v>#DIV/0!</v>
      </c>
      <c r="E142" s="12" t="s">
        <v>430</v>
      </c>
    </row>
    <row r="143" spans="1:29" x14ac:dyDescent="0.2">
      <c r="B143" s="12" t="s">
        <v>429</v>
      </c>
      <c r="C143" s="119">
        <f ca="1">C141-C142</f>
        <v>0</v>
      </c>
      <c r="D143" s="12" t="e">
        <f t="shared" ca="1" si="6"/>
        <v>#DIV/0!</v>
      </c>
      <c r="E143" s="12" t="s">
        <v>431</v>
      </c>
    </row>
    <row r="159" spans="2:4" x14ac:dyDescent="0.2">
      <c r="C159" s="12" t="s">
        <v>426</v>
      </c>
      <c r="D159" s="12" t="s">
        <v>427</v>
      </c>
    </row>
    <row r="160" spans="2:4" x14ac:dyDescent="0.2">
      <c r="B160" s="12" t="s">
        <v>282</v>
      </c>
      <c r="C160" s="119">
        <f ca="1">N122</f>
        <v>0</v>
      </c>
      <c r="D160" s="119">
        <f ca="1">Z122</f>
        <v>0</v>
      </c>
    </row>
    <row r="161" spans="2:4" x14ac:dyDescent="0.2">
      <c r="B161" s="12" t="s">
        <v>283</v>
      </c>
      <c r="C161" s="119">
        <f t="shared" ref="C161:C172" ca="1" si="7">N123</f>
        <v>0</v>
      </c>
      <c r="D161" s="119">
        <f t="shared" ref="D161:D172" ca="1" si="8">Z123</f>
        <v>0</v>
      </c>
    </row>
    <row r="162" spans="2:4" x14ac:dyDescent="0.2">
      <c r="B162" s="12" t="s">
        <v>326</v>
      </c>
      <c r="C162" s="119">
        <f t="shared" ca="1" si="7"/>
        <v>0</v>
      </c>
      <c r="D162" s="119">
        <f t="shared" ca="1" si="8"/>
        <v>0</v>
      </c>
    </row>
    <row r="163" spans="2:4" x14ac:dyDescent="0.2">
      <c r="B163" s="12" t="s">
        <v>285</v>
      </c>
      <c r="C163" s="119">
        <f t="shared" ca="1" si="7"/>
        <v>0</v>
      </c>
      <c r="D163" s="119">
        <f t="shared" ca="1" si="8"/>
        <v>0</v>
      </c>
    </row>
    <row r="164" spans="2:4" x14ac:dyDescent="0.2">
      <c r="B164" s="12" t="s">
        <v>286</v>
      </c>
      <c r="C164" s="119">
        <f t="shared" ca="1" si="7"/>
        <v>0</v>
      </c>
      <c r="D164" s="119">
        <f t="shared" ca="1" si="8"/>
        <v>0</v>
      </c>
    </row>
    <row r="165" spans="2:4" x14ac:dyDescent="0.2">
      <c r="B165" s="12" t="s">
        <v>287</v>
      </c>
      <c r="C165" s="119">
        <f t="shared" ca="1" si="7"/>
        <v>0</v>
      </c>
      <c r="D165" s="119">
        <f t="shared" ca="1" si="8"/>
        <v>0</v>
      </c>
    </row>
    <row r="166" spans="2:4" x14ac:dyDescent="0.2">
      <c r="B166" s="12" t="s">
        <v>288</v>
      </c>
      <c r="C166" s="119">
        <f t="shared" ca="1" si="7"/>
        <v>0</v>
      </c>
      <c r="D166" s="119">
        <f t="shared" ca="1" si="8"/>
        <v>0</v>
      </c>
    </row>
    <row r="167" spans="2:4" x14ac:dyDescent="0.2">
      <c r="B167" s="12" t="s">
        <v>327</v>
      </c>
      <c r="C167" s="119">
        <f t="shared" ca="1" si="7"/>
        <v>0</v>
      </c>
      <c r="D167" s="119">
        <f t="shared" ca="1" si="8"/>
        <v>0</v>
      </c>
    </row>
    <row r="168" spans="2:4" x14ac:dyDescent="0.2">
      <c r="B168" s="12" t="s">
        <v>290</v>
      </c>
      <c r="C168" s="119">
        <f t="shared" ca="1" si="7"/>
        <v>0</v>
      </c>
      <c r="D168" s="119">
        <f t="shared" ca="1" si="8"/>
        <v>0</v>
      </c>
    </row>
    <row r="169" spans="2:4" x14ac:dyDescent="0.2">
      <c r="B169" s="12" t="s">
        <v>291</v>
      </c>
      <c r="C169" s="119">
        <f t="shared" ca="1" si="7"/>
        <v>0</v>
      </c>
      <c r="D169" s="119">
        <f t="shared" ca="1" si="8"/>
        <v>0</v>
      </c>
    </row>
    <row r="170" spans="2:4" x14ac:dyDescent="0.2">
      <c r="B170" s="12" t="s">
        <v>292</v>
      </c>
      <c r="C170" s="119">
        <f t="shared" ca="1" si="7"/>
        <v>0</v>
      </c>
      <c r="D170" s="119">
        <f t="shared" ca="1" si="8"/>
        <v>0</v>
      </c>
    </row>
    <row r="171" spans="2:4" x14ac:dyDescent="0.2">
      <c r="B171" s="12" t="s">
        <v>425</v>
      </c>
      <c r="C171" s="119">
        <f t="shared" ca="1" si="7"/>
        <v>0</v>
      </c>
      <c r="D171" s="119">
        <f t="shared" ca="1" si="8"/>
        <v>0</v>
      </c>
    </row>
    <row r="172" spans="2:4" x14ac:dyDescent="0.2">
      <c r="B172" s="12" t="s">
        <v>294</v>
      </c>
      <c r="C172" s="119">
        <f t="shared" ca="1" si="7"/>
        <v>0</v>
      </c>
      <c r="D172" s="119">
        <f t="shared" ca="1" si="8"/>
        <v>0</v>
      </c>
    </row>
    <row r="181" spans="2:3" x14ac:dyDescent="0.2">
      <c r="B181" s="12" t="s">
        <v>727</v>
      </c>
    </row>
    <row r="183" spans="2:3" x14ac:dyDescent="0.2">
      <c r="B183" s="12" t="s">
        <v>303</v>
      </c>
    </row>
    <row r="184" spans="2:3" x14ac:dyDescent="0.2">
      <c r="C184" s="129" t="s">
        <v>458</v>
      </c>
    </row>
    <row r="185" spans="2:3" x14ac:dyDescent="0.2">
      <c r="C185" s="12" t="s">
        <v>302</v>
      </c>
    </row>
    <row r="187" spans="2:3" x14ac:dyDescent="0.2">
      <c r="B187" s="12" t="s">
        <v>304</v>
      </c>
    </row>
    <row r="189" spans="2:3" x14ac:dyDescent="0.2">
      <c r="B189" s="12" t="s">
        <v>306</v>
      </c>
    </row>
    <row r="190" spans="2:3" x14ac:dyDescent="0.2">
      <c r="C190" s="12" t="s">
        <v>350</v>
      </c>
    </row>
    <row r="191" spans="2:3" x14ac:dyDescent="0.2">
      <c r="C191" s="12" t="s">
        <v>351</v>
      </c>
    </row>
    <row r="193" spans="2:3" x14ac:dyDescent="0.2">
      <c r="B193" s="12" t="s">
        <v>352</v>
      </c>
    </row>
    <row r="194" spans="2:3" x14ac:dyDescent="0.2">
      <c r="B194" s="12" t="s">
        <v>730</v>
      </c>
    </row>
    <row r="195" spans="2:3" x14ac:dyDescent="0.2">
      <c r="B195" s="12" t="s">
        <v>353</v>
      </c>
    </row>
    <row r="197" spans="2:3" x14ac:dyDescent="0.2">
      <c r="B197" s="12" t="s">
        <v>728</v>
      </c>
    </row>
    <row r="198" spans="2:3" x14ac:dyDescent="0.2">
      <c r="B198" s="12" t="s">
        <v>729</v>
      </c>
    </row>
    <row r="199" spans="2:3" x14ac:dyDescent="0.2">
      <c r="B199" s="12" t="s">
        <v>308</v>
      </c>
      <c r="C199" s="12" t="s">
        <v>461</v>
      </c>
    </row>
    <row r="201" spans="2:3" x14ac:dyDescent="0.2">
      <c r="B201" s="12" t="s">
        <v>305</v>
      </c>
    </row>
    <row r="202" spans="2:3" x14ac:dyDescent="0.2">
      <c r="C202" s="12" t="s">
        <v>307</v>
      </c>
    </row>
    <row r="210" spans="2:2" x14ac:dyDescent="0.2">
      <c r="B210" s="12" t="s">
        <v>341</v>
      </c>
    </row>
    <row r="211" spans="2:2" x14ac:dyDescent="0.2">
      <c r="B211" s="12" t="s">
        <v>342</v>
      </c>
    </row>
    <row r="213" spans="2:2" x14ac:dyDescent="0.2">
      <c r="B213" s="12" t="s">
        <v>343</v>
      </c>
    </row>
    <row r="214" spans="2:2" x14ac:dyDescent="0.2">
      <c r="B214" s="12" t="s">
        <v>344</v>
      </c>
    </row>
    <row r="215" spans="2:2" x14ac:dyDescent="0.2">
      <c r="B215" s="12" t="s">
        <v>345</v>
      </c>
    </row>
    <row r="216" spans="2:2" x14ac:dyDescent="0.2">
      <c r="B216" s="12" t="s">
        <v>346</v>
      </c>
    </row>
    <row r="217" spans="2:2" x14ac:dyDescent="0.2">
      <c r="B217" s="12" t="s">
        <v>347</v>
      </c>
    </row>
    <row r="218" spans="2:2" x14ac:dyDescent="0.2">
      <c r="B218" s="12" t="s">
        <v>348</v>
      </c>
    </row>
    <row r="219" spans="2:2" x14ac:dyDescent="0.2">
      <c r="B219" s="12" t="s">
        <v>349</v>
      </c>
    </row>
  </sheetData>
  <mergeCells count="294">
    <mergeCell ref="O29:S29"/>
    <mergeCell ref="O28:S28"/>
    <mergeCell ref="O27:S27"/>
    <mergeCell ref="H35:L35"/>
    <mergeCell ref="H36:L36"/>
    <mergeCell ref="H37:L37"/>
    <mergeCell ref="H38:L38"/>
    <mergeCell ref="W34:AA34"/>
    <mergeCell ref="AB35:AF35"/>
    <mergeCell ref="AB36:AF36"/>
    <mergeCell ref="AB37:AF37"/>
    <mergeCell ref="AB38:AF38"/>
    <mergeCell ref="R34:V34"/>
    <mergeCell ref="H34:L34"/>
    <mergeCell ref="B38:G38"/>
    <mergeCell ref="B37:G37"/>
    <mergeCell ref="B36:G36"/>
    <mergeCell ref="B35:G35"/>
    <mergeCell ref="W35:AA35"/>
    <mergeCell ref="R36:V36"/>
    <mergeCell ref="W36:AA36"/>
    <mergeCell ref="R37:V37"/>
    <mergeCell ref="W37:AA37"/>
    <mergeCell ref="R38:V38"/>
    <mergeCell ref="W38:AA38"/>
    <mergeCell ref="M35:Q35"/>
    <mergeCell ref="M36:Q36"/>
    <mergeCell ref="M37:Q37"/>
    <mergeCell ref="M38:Q38"/>
    <mergeCell ref="R35:V35"/>
    <mergeCell ref="B34:G34"/>
    <mergeCell ref="AC119:AC121"/>
    <mergeCell ref="M34:Q34"/>
    <mergeCell ref="AB34:AF34"/>
    <mergeCell ref="W134:Y134"/>
    <mergeCell ref="Z134:AB134"/>
    <mergeCell ref="E135:G135"/>
    <mergeCell ref="H135:J135"/>
    <mergeCell ref="K135:M135"/>
    <mergeCell ref="N135:P135"/>
    <mergeCell ref="Q135:S135"/>
    <mergeCell ref="T135:V135"/>
    <mergeCell ref="W135:Y135"/>
    <mergeCell ref="Z135:AB135"/>
    <mergeCell ref="E134:G134"/>
    <mergeCell ref="H134:J134"/>
    <mergeCell ref="K134:M134"/>
    <mergeCell ref="N134:P134"/>
    <mergeCell ref="Q134:S134"/>
    <mergeCell ref="T134:V134"/>
    <mergeCell ref="W132:Y132"/>
    <mergeCell ref="Z132:AB132"/>
    <mergeCell ref="E133:G133"/>
    <mergeCell ref="H133:J133"/>
    <mergeCell ref="K133:M133"/>
    <mergeCell ref="N133:P133"/>
    <mergeCell ref="Q133:S133"/>
    <mergeCell ref="T133:V133"/>
    <mergeCell ref="W133:Y133"/>
    <mergeCell ref="Z133:AB133"/>
    <mergeCell ref="E132:G132"/>
    <mergeCell ref="H132:J132"/>
    <mergeCell ref="K132:M132"/>
    <mergeCell ref="N132:P132"/>
    <mergeCell ref="Q132:S132"/>
    <mergeCell ref="T132:V132"/>
    <mergeCell ref="W130:Y130"/>
    <mergeCell ref="Z130:AB130"/>
    <mergeCell ref="E131:G131"/>
    <mergeCell ref="H131:J131"/>
    <mergeCell ref="K131:M131"/>
    <mergeCell ref="N131:P131"/>
    <mergeCell ref="Q131:S131"/>
    <mergeCell ref="T131:V131"/>
    <mergeCell ref="W131:Y131"/>
    <mergeCell ref="Z131:AB131"/>
    <mergeCell ref="E130:G130"/>
    <mergeCell ref="H130:J130"/>
    <mergeCell ref="K130:M130"/>
    <mergeCell ref="N130:P130"/>
    <mergeCell ref="Q130:S130"/>
    <mergeCell ref="T130:V130"/>
    <mergeCell ref="W128:Y128"/>
    <mergeCell ref="Z128:AB128"/>
    <mergeCell ref="E129:G129"/>
    <mergeCell ref="H129:J129"/>
    <mergeCell ref="K129:M129"/>
    <mergeCell ref="N129:P129"/>
    <mergeCell ref="Q129:S129"/>
    <mergeCell ref="T129:V129"/>
    <mergeCell ref="W129:Y129"/>
    <mergeCell ref="Z129:AB129"/>
    <mergeCell ref="E128:G128"/>
    <mergeCell ref="H128:J128"/>
    <mergeCell ref="K128:M128"/>
    <mergeCell ref="N128:P128"/>
    <mergeCell ref="Q128:S128"/>
    <mergeCell ref="T128:V128"/>
    <mergeCell ref="W126:Y126"/>
    <mergeCell ref="Z126:AB126"/>
    <mergeCell ref="E127:G127"/>
    <mergeCell ref="H127:J127"/>
    <mergeCell ref="K127:M127"/>
    <mergeCell ref="N127:P127"/>
    <mergeCell ref="Q127:S127"/>
    <mergeCell ref="T127:V127"/>
    <mergeCell ref="W127:Y127"/>
    <mergeCell ref="Z127:AB127"/>
    <mergeCell ref="E126:G126"/>
    <mergeCell ref="H126:J126"/>
    <mergeCell ref="K126:M126"/>
    <mergeCell ref="N126:P126"/>
    <mergeCell ref="Q126:S126"/>
    <mergeCell ref="T126:V126"/>
    <mergeCell ref="W124:Y124"/>
    <mergeCell ref="Z124:AB124"/>
    <mergeCell ref="E125:G125"/>
    <mergeCell ref="H125:J125"/>
    <mergeCell ref="K125:M125"/>
    <mergeCell ref="N125:P125"/>
    <mergeCell ref="Q125:S125"/>
    <mergeCell ref="T125:V125"/>
    <mergeCell ref="W125:Y125"/>
    <mergeCell ref="Z125:AB125"/>
    <mergeCell ref="E124:G124"/>
    <mergeCell ref="H124:J124"/>
    <mergeCell ref="K124:M124"/>
    <mergeCell ref="N124:P124"/>
    <mergeCell ref="Q124:S124"/>
    <mergeCell ref="T124:V124"/>
    <mergeCell ref="N123:P123"/>
    <mergeCell ref="Q123:S123"/>
    <mergeCell ref="T123:V123"/>
    <mergeCell ref="W123:Y123"/>
    <mergeCell ref="Z123:AB123"/>
    <mergeCell ref="E122:G122"/>
    <mergeCell ref="H122:J122"/>
    <mergeCell ref="K122:M122"/>
    <mergeCell ref="N122:P122"/>
    <mergeCell ref="Q122:S122"/>
    <mergeCell ref="T122:V122"/>
    <mergeCell ref="N120:P121"/>
    <mergeCell ref="E119:P119"/>
    <mergeCell ref="Q119:AB119"/>
    <mergeCell ref="Q120:S121"/>
    <mergeCell ref="T120:V121"/>
    <mergeCell ref="W120:Y121"/>
    <mergeCell ref="Z120:AB121"/>
    <mergeCell ref="W122:Y122"/>
    <mergeCell ref="Z122:AB122"/>
    <mergeCell ref="M73:P73"/>
    <mergeCell ref="Q73:T73"/>
    <mergeCell ref="U73:X73"/>
    <mergeCell ref="Y73:AB73"/>
    <mergeCell ref="AC73:AF73"/>
    <mergeCell ref="I72:L72"/>
    <mergeCell ref="M72:P72"/>
    <mergeCell ref="Q72:T72"/>
    <mergeCell ref="U72:X72"/>
    <mergeCell ref="Y72:AB72"/>
    <mergeCell ref="AC72:AF72"/>
    <mergeCell ref="M71:P71"/>
    <mergeCell ref="Q71:T71"/>
    <mergeCell ref="U71:X71"/>
    <mergeCell ref="Y71:AB71"/>
    <mergeCell ref="AC71:AF71"/>
    <mergeCell ref="I70:L70"/>
    <mergeCell ref="M70:P70"/>
    <mergeCell ref="Q70:T70"/>
    <mergeCell ref="U70:X70"/>
    <mergeCell ref="Y70:AB70"/>
    <mergeCell ref="AC70:AF70"/>
    <mergeCell ref="M69:P69"/>
    <mergeCell ref="Q69:T69"/>
    <mergeCell ref="U69:X69"/>
    <mergeCell ref="Y69:AB69"/>
    <mergeCell ref="AC69:AF69"/>
    <mergeCell ref="I68:L68"/>
    <mergeCell ref="M68:P68"/>
    <mergeCell ref="Q68:T68"/>
    <mergeCell ref="U68:X68"/>
    <mergeCell ref="Y68:AB68"/>
    <mergeCell ref="AC68:AF68"/>
    <mergeCell ref="Y65:AB65"/>
    <mergeCell ref="AC65:AF65"/>
    <mergeCell ref="I64:L64"/>
    <mergeCell ref="M64:P64"/>
    <mergeCell ref="Q64:T64"/>
    <mergeCell ref="U64:X64"/>
    <mergeCell ref="Y64:AB64"/>
    <mergeCell ref="AC64:AF64"/>
    <mergeCell ref="I67:L67"/>
    <mergeCell ref="M67:P67"/>
    <mergeCell ref="Q67:T67"/>
    <mergeCell ref="U67:X67"/>
    <mergeCell ref="Y67:AB67"/>
    <mergeCell ref="AC67:AF67"/>
    <mergeCell ref="I66:L66"/>
    <mergeCell ref="M66:P66"/>
    <mergeCell ref="Q66:T66"/>
    <mergeCell ref="U66:X66"/>
    <mergeCell ref="Y66:AB66"/>
    <mergeCell ref="AC66:AF66"/>
    <mergeCell ref="Y61:AB61"/>
    <mergeCell ref="AC61:AF61"/>
    <mergeCell ref="I60:L60"/>
    <mergeCell ref="M60:P60"/>
    <mergeCell ref="Q60:T60"/>
    <mergeCell ref="U60:X60"/>
    <mergeCell ref="Y60:AB60"/>
    <mergeCell ref="AC60:AF60"/>
    <mergeCell ref="I63:L63"/>
    <mergeCell ref="M63:P63"/>
    <mergeCell ref="Q63:T63"/>
    <mergeCell ref="U63:X63"/>
    <mergeCell ref="Y63:AB63"/>
    <mergeCell ref="AC63:AF63"/>
    <mergeCell ref="I62:L62"/>
    <mergeCell ref="M62:P62"/>
    <mergeCell ref="Q62:T62"/>
    <mergeCell ref="U62:X62"/>
    <mergeCell ref="Y62:AB62"/>
    <mergeCell ref="AC62:AF62"/>
    <mergeCell ref="E68:H68"/>
    <mergeCell ref="E69:H69"/>
    <mergeCell ref="E70:H70"/>
    <mergeCell ref="E71:H71"/>
    <mergeCell ref="E72:H72"/>
    <mergeCell ref="E73:H73"/>
    <mergeCell ref="A131:D131"/>
    <mergeCell ref="A132:D132"/>
    <mergeCell ref="A133:D133"/>
    <mergeCell ref="A73:D73"/>
    <mergeCell ref="A72:D72"/>
    <mergeCell ref="A71:D71"/>
    <mergeCell ref="A70:D70"/>
    <mergeCell ref="A69:D69"/>
    <mergeCell ref="A68:D68"/>
    <mergeCell ref="E120:G121"/>
    <mergeCell ref="H120:J121"/>
    <mergeCell ref="E123:G123"/>
    <mergeCell ref="H123:J123"/>
    <mergeCell ref="I69:L69"/>
    <mergeCell ref="I71:L71"/>
    <mergeCell ref="I73:L73"/>
    <mergeCell ref="K120:M121"/>
    <mergeCell ref="K123:M123"/>
    <mergeCell ref="A134:D134"/>
    <mergeCell ref="A135:D135"/>
    <mergeCell ref="AG57:AG59"/>
    <mergeCell ref="E60:H60"/>
    <mergeCell ref="E61:H61"/>
    <mergeCell ref="E62:H62"/>
    <mergeCell ref="E63:H63"/>
    <mergeCell ref="A125:D125"/>
    <mergeCell ref="A126:D126"/>
    <mergeCell ref="A127:D127"/>
    <mergeCell ref="A128:D128"/>
    <mergeCell ref="A129:D129"/>
    <mergeCell ref="A130:D130"/>
    <mergeCell ref="Y57:AB59"/>
    <mergeCell ref="AC57:AF59"/>
    <mergeCell ref="A119:D121"/>
    <mergeCell ref="A122:D122"/>
    <mergeCell ref="A123:D123"/>
    <mergeCell ref="A124:D124"/>
    <mergeCell ref="E64:H64"/>
    <mergeCell ref="E65:H65"/>
    <mergeCell ref="E66:H66"/>
    <mergeCell ref="E67:H67"/>
    <mergeCell ref="M58:P59"/>
    <mergeCell ref="A67:D67"/>
    <mergeCell ref="A66:D66"/>
    <mergeCell ref="A65:D65"/>
    <mergeCell ref="A64:D64"/>
    <mergeCell ref="A63:D63"/>
    <mergeCell ref="A62:D62"/>
    <mergeCell ref="Q58:T59"/>
    <mergeCell ref="U58:X59"/>
    <mergeCell ref="A57:D59"/>
    <mergeCell ref="E58:H59"/>
    <mergeCell ref="I57:X57"/>
    <mergeCell ref="E57:H57"/>
    <mergeCell ref="I58:L59"/>
    <mergeCell ref="A61:D61"/>
    <mergeCell ref="A60:D60"/>
    <mergeCell ref="I61:L61"/>
    <mergeCell ref="M61:P61"/>
    <mergeCell ref="Q61:T61"/>
    <mergeCell ref="U61:X61"/>
    <mergeCell ref="I65:L65"/>
    <mergeCell ref="M65:P65"/>
    <mergeCell ref="Q65:T65"/>
    <mergeCell ref="U65:X65"/>
  </mergeCells>
  <phoneticPr fontId="3"/>
  <pageMargins left="0.59055118110236227" right="0.59055118110236227" top="0.59055118110236227" bottom="0.39370078740157483" header="0" footer="0"/>
  <pageSetup paperSize="9" scale="99" orientation="portrait" r:id="rId1"/>
  <headerFooter>
    <oddFooter>&amp;C&amp;P／&amp;N&amp;R&amp;F／&amp;A</oddFooter>
  </headerFooter>
  <rowBreaks count="2" manualBreakCount="2">
    <brk id="51" max="32" man="1"/>
    <brk id="176" max="3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4:AO78"/>
  <sheetViews>
    <sheetView view="pageBreakPreview" zoomScaleNormal="85" zoomScaleSheetLayoutView="100" workbookViewId="0">
      <selection activeCell="AV55" sqref="AV55"/>
    </sheetView>
  </sheetViews>
  <sheetFormatPr defaultColWidth="9" defaultRowHeight="13.2" x14ac:dyDescent="0.2"/>
  <cols>
    <col min="1" max="1" width="3.6640625" style="12" customWidth="1"/>
    <col min="2" max="34" width="2.77734375" style="12" customWidth="1"/>
    <col min="35" max="35" width="3.6640625" style="12" customWidth="1"/>
    <col min="36" max="45" width="2.77734375" style="12" customWidth="1"/>
    <col min="46" max="16384" width="9" style="12"/>
  </cols>
  <sheetData>
    <row r="4" spans="3:33" ht="9.75" customHeight="1" x14ac:dyDescent="0.2"/>
    <row r="5" spans="3:33" s="17" customFormat="1" ht="12" x14ac:dyDescent="0.2">
      <c r="AG5" s="23" t="s">
        <v>142</v>
      </c>
    </row>
    <row r="6" spans="3:33" s="17" customFormat="1" ht="9" customHeight="1" x14ac:dyDescent="0.2"/>
    <row r="7" spans="3:33" s="17" customFormat="1" ht="12.75" customHeight="1" thickBot="1" x14ac:dyDescent="0.25">
      <c r="C7" s="24" t="s">
        <v>368</v>
      </c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</row>
    <row r="8" spans="3:33" s="17" customFormat="1" ht="12.75" customHeight="1" thickTop="1" x14ac:dyDescent="0.2">
      <c r="C8" s="25"/>
      <c r="D8" s="536" t="s">
        <v>434</v>
      </c>
      <c r="E8" s="537"/>
      <c r="F8" s="537"/>
      <c r="G8" s="537"/>
      <c r="H8" s="537"/>
      <c r="I8" s="537"/>
      <c r="J8" s="537"/>
      <c r="K8" s="538"/>
      <c r="L8" s="542">
        <f>ROUND('10波及計算'!C113,)</f>
        <v>0</v>
      </c>
      <c r="M8" s="543"/>
      <c r="N8" s="543"/>
      <c r="O8" s="544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</row>
    <row r="9" spans="3:33" s="17" customFormat="1" ht="12.75" customHeight="1" thickBot="1" x14ac:dyDescent="0.25">
      <c r="C9" s="25"/>
      <c r="D9" s="539"/>
      <c r="E9" s="540"/>
      <c r="F9" s="540"/>
      <c r="G9" s="540"/>
      <c r="H9" s="540"/>
      <c r="I9" s="540"/>
      <c r="J9" s="540"/>
      <c r="K9" s="541"/>
      <c r="L9" s="545"/>
      <c r="M9" s="546"/>
      <c r="N9" s="546"/>
      <c r="O9" s="547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</row>
    <row r="10" spans="3:33" s="17" customFormat="1" ht="12.75" customHeight="1" thickTop="1" thickBot="1" x14ac:dyDescent="0.25"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</row>
    <row r="11" spans="3:33" s="17" customFormat="1" ht="12.75" customHeight="1" thickTop="1" x14ac:dyDescent="0.2">
      <c r="C11" s="25"/>
      <c r="D11" s="437" t="s">
        <v>370</v>
      </c>
      <c r="E11" s="438"/>
      <c r="F11" s="438"/>
      <c r="G11" s="439"/>
      <c r="H11" s="25"/>
      <c r="I11" s="25"/>
      <c r="J11" s="25"/>
      <c r="K11" s="25"/>
      <c r="L11" s="25"/>
      <c r="M11" s="25"/>
      <c r="N11" s="25"/>
      <c r="O11" s="25"/>
      <c r="P11" s="25"/>
      <c r="Q11" s="440" t="s">
        <v>441</v>
      </c>
      <c r="R11" s="441"/>
      <c r="S11" s="441"/>
      <c r="T11" s="442"/>
      <c r="U11" s="25"/>
      <c r="V11" s="524" t="s">
        <v>443</v>
      </c>
      <c r="W11" s="525"/>
      <c r="X11" s="525"/>
      <c r="Y11" s="525"/>
      <c r="Z11" s="525"/>
      <c r="AA11" s="525"/>
      <c r="AB11" s="525"/>
      <c r="AC11" s="525"/>
      <c r="AD11" s="525"/>
      <c r="AE11" s="526"/>
    </row>
    <row r="12" spans="3:33" s="17" customFormat="1" ht="12.75" customHeight="1" thickBot="1" x14ac:dyDescent="0.25"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443"/>
      <c r="R12" s="444"/>
      <c r="S12" s="444"/>
      <c r="T12" s="445"/>
      <c r="V12" s="531">
        <f>ROUND('10波及計算'!L113,)</f>
        <v>0</v>
      </c>
      <c r="W12" s="532"/>
      <c r="X12" s="532"/>
      <c r="Y12" s="532"/>
      <c r="Z12" s="532"/>
      <c r="AA12" s="532"/>
      <c r="AB12" s="532"/>
      <c r="AC12" s="532"/>
      <c r="AD12" s="527"/>
      <c r="AE12" s="528"/>
    </row>
    <row r="13" spans="3:33" s="17" customFormat="1" ht="12.75" customHeight="1" thickTop="1" x14ac:dyDescent="0.2">
      <c r="C13" s="25"/>
      <c r="D13" s="514" t="s">
        <v>378</v>
      </c>
      <c r="E13" s="515"/>
      <c r="F13" s="515"/>
      <c r="G13" s="515"/>
      <c r="H13" s="515"/>
      <c r="I13" s="515"/>
      <c r="J13" s="515"/>
      <c r="K13" s="515"/>
      <c r="L13" s="518">
        <f>ROUND('10波及計算'!J113,)</f>
        <v>0</v>
      </c>
      <c r="M13" s="519"/>
      <c r="N13" s="519"/>
      <c r="O13" s="520"/>
      <c r="Q13" s="126"/>
      <c r="R13" s="126"/>
      <c r="S13" s="126"/>
      <c r="T13" s="126"/>
      <c r="V13" s="123"/>
      <c r="W13" s="530" t="s">
        <v>435</v>
      </c>
      <c r="X13" s="530"/>
      <c r="Y13" s="530"/>
      <c r="Z13" s="530"/>
      <c r="AA13" s="530"/>
      <c r="AB13" s="533">
        <f>ROUND('10波及計算'!O114,)</f>
        <v>0</v>
      </c>
      <c r="AC13" s="534"/>
      <c r="AD13" s="534"/>
      <c r="AE13" s="535"/>
    </row>
    <row r="14" spans="3:33" s="17" customFormat="1" ht="12.75" customHeight="1" thickBot="1" x14ac:dyDescent="0.25">
      <c r="C14" s="25"/>
      <c r="D14" s="516" t="s">
        <v>379</v>
      </c>
      <c r="E14" s="517"/>
      <c r="F14" s="517"/>
      <c r="G14" s="517"/>
      <c r="H14" s="517"/>
      <c r="I14" s="517"/>
      <c r="J14" s="517"/>
      <c r="K14" s="517"/>
      <c r="L14" s="521"/>
      <c r="M14" s="522"/>
      <c r="N14" s="522"/>
      <c r="O14" s="523"/>
      <c r="Q14" s="45"/>
      <c r="R14" s="45"/>
      <c r="S14" s="45"/>
      <c r="T14" s="45"/>
      <c r="V14" s="123"/>
      <c r="W14" s="529" t="s">
        <v>436</v>
      </c>
      <c r="X14" s="530"/>
      <c r="Y14" s="530"/>
      <c r="Z14" s="530"/>
      <c r="AA14" s="530"/>
      <c r="AB14" s="533">
        <f>ROUND(V12-AB13,)</f>
        <v>0</v>
      </c>
      <c r="AC14" s="534"/>
      <c r="AD14" s="534"/>
      <c r="AE14" s="535"/>
    </row>
    <row r="15" spans="3:33" s="17" customFormat="1" ht="12.75" customHeight="1" thickTop="1" thickBot="1" x14ac:dyDescent="0.25"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Q15" s="440" t="s">
        <v>442</v>
      </c>
      <c r="R15" s="441"/>
      <c r="S15" s="441"/>
      <c r="T15" s="442"/>
      <c r="V15" s="122"/>
      <c r="W15" s="128"/>
      <c r="X15" s="512" t="s">
        <v>445</v>
      </c>
      <c r="Y15" s="512"/>
      <c r="Z15" s="512"/>
      <c r="AA15" s="513"/>
      <c r="AB15" s="509">
        <f>ROUND('10波及計算'!N113,)</f>
        <v>0</v>
      </c>
      <c r="AC15" s="510"/>
      <c r="AD15" s="510"/>
      <c r="AE15" s="511"/>
    </row>
    <row r="16" spans="3:33" s="17" customFormat="1" ht="12.75" customHeight="1" thickTop="1" x14ac:dyDescent="0.2">
      <c r="C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Q16" s="443"/>
      <c r="R16" s="444"/>
      <c r="S16" s="444"/>
      <c r="T16" s="445"/>
      <c r="U16" s="25"/>
      <c r="V16" s="124"/>
      <c r="W16" s="124" t="s">
        <v>444</v>
      </c>
      <c r="X16" s="124"/>
      <c r="Y16" s="124"/>
      <c r="Z16" s="124"/>
      <c r="AA16" s="124"/>
      <c r="AB16" s="124"/>
      <c r="AC16" s="124"/>
      <c r="AD16" s="124"/>
      <c r="AE16" s="124"/>
    </row>
    <row r="17" spans="3:33" s="17" customFormat="1" ht="12.75" customHeight="1" x14ac:dyDescent="0.2"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W17" s="25"/>
      <c r="X17" s="25"/>
      <c r="Y17" s="25"/>
      <c r="Z17" s="25"/>
      <c r="AA17" s="25"/>
      <c r="AE17" s="25"/>
    </row>
    <row r="18" spans="3:33" s="17" customFormat="1" ht="8.25" customHeight="1" x14ac:dyDescent="0.2"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</row>
    <row r="19" spans="3:33" s="17" customFormat="1" ht="12.75" customHeight="1" x14ac:dyDescent="0.2">
      <c r="C19" s="24" t="s">
        <v>376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</row>
    <row r="20" spans="3:33" s="17" customFormat="1" ht="12.75" customHeight="1" x14ac:dyDescent="0.2"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</row>
    <row r="21" spans="3:33" s="17" customFormat="1" ht="12.75" customHeight="1" x14ac:dyDescent="0.2">
      <c r="C21" s="25"/>
      <c r="D21" s="437" t="s">
        <v>369</v>
      </c>
      <c r="E21" s="438"/>
      <c r="F21" s="438"/>
      <c r="G21" s="439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</row>
    <row r="22" spans="3:33" s="17" customFormat="1" ht="12.75" customHeight="1" thickBot="1" x14ac:dyDescent="0.25"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</row>
    <row r="23" spans="3:33" s="17" customFormat="1" ht="12.75" customHeight="1" thickTop="1" x14ac:dyDescent="0.2">
      <c r="C23" s="25"/>
      <c r="D23" s="550" t="s">
        <v>446</v>
      </c>
      <c r="E23" s="551"/>
      <c r="F23" s="551"/>
      <c r="G23" s="551"/>
      <c r="H23" s="551"/>
      <c r="I23" s="551"/>
      <c r="J23" s="551"/>
      <c r="K23" s="551"/>
      <c r="L23" s="474">
        <f>ROUND('10波及計算'!O113,)</f>
        <v>0</v>
      </c>
      <c r="M23" s="475"/>
      <c r="N23" s="475"/>
      <c r="O23" s="476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</row>
    <row r="24" spans="3:33" s="17" customFormat="1" ht="12.75" customHeight="1" thickBot="1" x14ac:dyDescent="0.25">
      <c r="C24" s="25"/>
      <c r="D24" s="548" t="s">
        <v>382</v>
      </c>
      <c r="E24" s="549"/>
      <c r="F24" s="549"/>
      <c r="G24" s="549"/>
      <c r="H24" s="549"/>
      <c r="I24" s="549"/>
      <c r="J24" s="549"/>
      <c r="K24" s="549"/>
      <c r="L24" s="477"/>
      <c r="M24" s="478"/>
      <c r="N24" s="478"/>
      <c r="O24" s="479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</row>
    <row r="25" spans="3:33" s="17" customFormat="1" ht="12.75" customHeight="1" thickTop="1" x14ac:dyDescent="0.2"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</row>
    <row r="26" spans="3:33" s="17" customFormat="1" ht="12.75" customHeight="1" x14ac:dyDescent="0.2">
      <c r="C26" s="25"/>
      <c r="D26" s="437" t="s">
        <v>447</v>
      </c>
      <c r="E26" s="438"/>
      <c r="F26" s="438"/>
      <c r="G26" s="438"/>
      <c r="H26" s="439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</row>
    <row r="27" spans="3:33" s="17" customFormat="1" ht="12.75" customHeight="1" thickBot="1" x14ac:dyDescent="0.25"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</row>
    <row r="28" spans="3:33" s="17" customFormat="1" ht="12.75" customHeight="1" thickTop="1" x14ac:dyDescent="0.2">
      <c r="C28" s="25"/>
      <c r="D28" s="555" t="s">
        <v>448</v>
      </c>
      <c r="E28" s="556"/>
      <c r="F28" s="556"/>
      <c r="G28" s="556"/>
      <c r="H28" s="556"/>
      <c r="I28" s="556"/>
      <c r="J28" s="556"/>
      <c r="K28" s="557"/>
      <c r="L28" s="558" t="s">
        <v>384</v>
      </c>
      <c r="M28" s="559"/>
      <c r="N28" s="559"/>
      <c r="O28" s="560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</row>
    <row r="29" spans="3:33" s="17" customFormat="1" ht="12.75" customHeight="1" x14ac:dyDescent="0.2">
      <c r="C29" s="25"/>
      <c r="D29" s="552" t="s">
        <v>383</v>
      </c>
      <c r="E29" s="553"/>
      <c r="F29" s="553"/>
      <c r="G29" s="553"/>
      <c r="H29" s="553"/>
      <c r="I29" s="553"/>
      <c r="J29" s="553"/>
      <c r="K29" s="554"/>
      <c r="L29" s="561"/>
      <c r="M29" s="562"/>
      <c r="N29" s="562"/>
      <c r="O29" s="563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</row>
    <row r="30" spans="3:33" s="17" customFormat="1" ht="12.75" customHeight="1" thickBot="1" x14ac:dyDescent="0.25">
      <c r="C30" s="25"/>
      <c r="D30" s="564">
        <f>ROUND('10波及計算'!Q113,)</f>
        <v>0</v>
      </c>
      <c r="E30" s="565"/>
      <c r="F30" s="565"/>
      <c r="G30" s="565"/>
      <c r="H30" s="565"/>
      <c r="I30" s="565"/>
      <c r="J30" s="565"/>
      <c r="K30" s="567"/>
      <c r="L30" s="564">
        <f>ROUND(L23-D30,)</f>
        <v>0</v>
      </c>
      <c r="M30" s="565"/>
      <c r="N30" s="565"/>
      <c r="O30" s="566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</row>
    <row r="31" spans="3:33" s="17" customFormat="1" ht="12.75" customHeight="1" thickTop="1" x14ac:dyDescent="0.2"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</row>
    <row r="32" spans="3:33" s="17" customFormat="1" ht="12.75" customHeight="1" thickBot="1" x14ac:dyDescent="0.25">
      <c r="C32" s="25"/>
      <c r="D32" s="426" t="s">
        <v>375</v>
      </c>
      <c r="E32" s="427"/>
      <c r="F32" s="427"/>
      <c r="G32" s="428"/>
      <c r="H32" s="25"/>
      <c r="I32" s="25"/>
      <c r="J32" s="25"/>
      <c r="K32" s="25"/>
      <c r="L32" s="25"/>
      <c r="M32" s="25"/>
      <c r="N32" s="25"/>
      <c r="O32" s="25"/>
      <c r="P32" s="25"/>
      <c r="Q32" s="440" t="s">
        <v>441</v>
      </c>
      <c r="R32" s="441"/>
      <c r="S32" s="441"/>
      <c r="T32" s="442"/>
      <c r="U32" s="25"/>
      <c r="AC32" s="25"/>
      <c r="AD32" s="25"/>
      <c r="AE32" s="25"/>
    </row>
    <row r="33" spans="3:33" s="17" customFormat="1" ht="12.75" customHeight="1" thickTop="1" thickBot="1" x14ac:dyDescent="0.25"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443"/>
      <c r="R33" s="444"/>
      <c r="S33" s="444"/>
      <c r="T33" s="445"/>
      <c r="U33" s="25"/>
      <c r="V33" s="507" t="s">
        <v>450</v>
      </c>
      <c r="W33" s="508"/>
      <c r="X33" s="508"/>
      <c r="Y33" s="508"/>
      <c r="Z33" s="508"/>
      <c r="AA33" s="508"/>
      <c r="AB33" s="480">
        <f>ROUND('10波及計算'!S113,)</f>
        <v>0</v>
      </c>
      <c r="AC33" s="481"/>
      <c r="AD33" s="481"/>
      <c r="AE33" s="482"/>
    </row>
    <row r="34" spans="3:33" s="17" customFormat="1" ht="12.75" customHeight="1" thickTop="1" thickBot="1" x14ac:dyDescent="0.25">
      <c r="C34" s="25"/>
      <c r="D34" s="501" t="s">
        <v>449</v>
      </c>
      <c r="E34" s="502"/>
      <c r="F34" s="502"/>
      <c r="G34" s="502"/>
      <c r="H34" s="502"/>
      <c r="I34" s="502"/>
      <c r="J34" s="502"/>
      <c r="K34" s="502"/>
      <c r="L34" s="480">
        <f>ROUND('10波及計算'!R113,)</f>
        <v>0</v>
      </c>
      <c r="M34" s="481"/>
      <c r="N34" s="481"/>
      <c r="O34" s="482"/>
      <c r="Q34" s="126"/>
      <c r="R34" s="126"/>
      <c r="S34" s="126"/>
      <c r="T34" s="126"/>
      <c r="U34" s="25"/>
      <c r="V34" s="503" t="s">
        <v>385</v>
      </c>
      <c r="W34" s="504"/>
      <c r="X34" s="504"/>
      <c r="Y34" s="504"/>
      <c r="Z34" s="504"/>
      <c r="AA34" s="504"/>
      <c r="AB34" s="483"/>
      <c r="AC34" s="484"/>
      <c r="AD34" s="484"/>
      <c r="AE34" s="485"/>
    </row>
    <row r="35" spans="3:33" s="17" customFormat="1" ht="12.75" customHeight="1" thickTop="1" thickBot="1" x14ac:dyDescent="0.25">
      <c r="C35" s="25"/>
      <c r="D35" s="499" t="s">
        <v>389</v>
      </c>
      <c r="E35" s="500"/>
      <c r="F35" s="500"/>
      <c r="G35" s="500"/>
      <c r="H35" s="500"/>
      <c r="I35" s="500"/>
      <c r="J35" s="500"/>
      <c r="K35" s="500"/>
      <c r="L35" s="483"/>
      <c r="M35" s="484"/>
      <c r="N35" s="484"/>
      <c r="O35" s="485"/>
      <c r="Q35" s="45"/>
      <c r="R35" s="45"/>
      <c r="S35" s="45"/>
      <c r="T35" s="45"/>
      <c r="U35" s="25"/>
      <c r="V35" s="505" t="s">
        <v>386</v>
      </c>
      <c r="W35" s="506"/>
      <c r="X35" s="506"/>
      <c r="Y35" s="506"/>
      <c r="Z35" s="506"/>
      <c r="AA35" s="506"/>
      <c r="AB35" s="486">
        <f>ROUND('10波及計算'!T113,0)</f>
        <v>0</v>
      </c>
      <c r="AC35" s="487"/>
      <c r="AD35" s="487"/>
      <c r="AE35" s="488"/>
    </row>
    <row r="36" spans="3:33" s="17" customFormat="1" ht="12.75" customHeight="1" thickTop="1" thickBot="1" x14ac:dyDescent="0.25">
      <c r="C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Q36" s="440" t="s">
        <v>442</v>
      </c>
      <c r="R36" s="441"/>
      <c r="S36" s="441"/>
      <c r="T36" s="442"/>
      <c r="V36" s="503" t="s">
        <v>387</v>
      </c>
      <c r="W36" s="504"/>
      <c r="X36" s="504"/>
      <c r="Y36" s="504"/>
      <c r="Z36" s="504"/>
      <c r="AA36" s="504"/>
      <c r="AB36" s="483"/>
      <c r="AC36" s="484"/>
      <c r="AD36" s="484"/>
      <c r="AE36" s="485"/>
    </row>
    <row r="37" spans="3:33" s="17" customFormat="1" ht="12.75" customHeight="1" thickTop="1" x14ac:dyDescent="0.2"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Q37" s="443"/>
      <c r="R37" s="444"/>
      <c r="S37" s="444"/>
      <c r="T37" s="445"/>
      <c r="U37" s="25"/>
      <c r="AD37" s="25"/>
      <c r="AE37" s="25"/>
    </row>
    <row r="38" spans="3:33" s="17" customFormat="1" ht="12.75" customHeight="1" x14ac:dyDescent="0.2"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AD38" s="25"/>
      <c r="AE38" s="25"/>
      <c r="AF38" s="25"/>
      <c r="AG38" s="25"/>
    </row>
    <row r="39" spans="3:33" s="17" customFormat="1" ht="8.25" customHeight="1" x14ac:dyDescent="0.2"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</row>
    <row r="40" spans="3:33" s="17" customFormat="1" ht="12.75" customHeight="1" x14ac:dyDescent="0.2">
      <c r="C40" s="24" t="s">
        <v>377</v>
      </c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</row>
    <row r="41" spans="3:33" s="17" customFormat="1" ht="12.75" customHeight="1" thickBot="1" x14ac:dyDescent="0.25"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</row>
    <row r="42" spans="3:33" s="17" customFormat="1" ht="12.75" customHeight="1" thickTop="1" x14ac:dyDescent="0.2">
      <c r="C42" s="25"/>
      <c r="D42" s="489" t="s">
        <v>451</v>
      </c>
      <c r="E42" s="490"/>
      <c r="F42" s="490"/>
      <c r="G42" s="490"/>
      <c r="H42" s="490"/>
      <c r="I42" s="490"/>
      <c r="J42" s="490"/>
      <c r="K42" s="490"/>
      <c r="L42" s="474">
        <f>ROUND(L43+L44,)</f>
        <v>0</v>
      </c>
      <c r="M42" s="475"/>
      <c r="N42" s="475"/>
      <c r="O42" s="476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</row>
    <row r="43" spans="3:33" s="17" customFormat="1" ht="12.75" customHeight="1" x14ac:dyDescent="0.2">
      <c r="C43" s="25"/>
      <c r="D43" s="122"/>
      <c r="E43" s="493" t="s">
        <v>452</v>
      </c>
      <c r="F43" s="494"/>
      <c r="G43" s="494"/>
      <c r="H43" s="494"/>
      <c r="I43" s="494"/>
      <c r="J43" s="494"/>
      <c r="K43" s="494"/>
      <c r="L43" s="495">
        <f>ROUND(AB15,)</f>
        <v>0</v>
      </c>
      <c r="M43" s="496"/>
      <c r="N43" s="496"/>
      <c r="O43" s="497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</row>
    <row r="44" spans="3:33" s="17" customFormat="1" ht="12.75" customHeight="1" thickBot="1" x14ac:dyDescent="0.25">
      <c r="C44" s="25"/>
      <c r="D44" s="125"/>
      <c r="E44" s="491" t="s">
        <v>380</v>
      </c>
      <c r="F44" s="492"/>
      <c r="G44" s="492"/>
      <c r="H44" s="492"/>
      <c r="I44" s="492"/>
      <c r="J44" s="492"/>
      <c r="K44" s="492"/>
      <c r="L44" s="498">
        <f>ROUND(AB35,)</f>
        <v>0</v>
      </c>
      <c r="M44" s="435"/>
      <c r="N44" s="435"/>
      <c r="O44" s="436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</row>
    <row r="45" spans="3:33" s="17" customFormat="1" ht="12.75" customHeight="1" thickTop="1" x14ac:dyDescent="0.2"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</row>
    <row r="46" spans="3:33" s="17" customFormat="1" ht="12.75" customHeight="1" x14ac:dyDescent="0.2">
      <c r="C46" s="25"/>
      <c r="D46" s="426" t="s">
        <v>371</v>
      </c>
      <c r="E46" s="427"/>
      <c r="F46" s="427"/>
      <c r="G46" s="427"/>
      <c r="H46" s="427"/>
      <c r="I46" s="428"/>
      <c r="J46" s="25"/>
      <c r="K46" s="25"/>
      <c r="L46" s="17" t="s">
        <v>453</v>
      </c>
      <c r="M46" s="473">
        <f ca="1">'10波及計算'!U113</f>
        <v>0.65816824510667427</v>
      </c>
      <c r="N46" s="473"/>
      <c r="O46" s="473"/>
      <c r="P46" s="25" t="s">
        <v>454</v>
      </c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</row>
    <row r="47" spans="3:33" s="17" customFormat="1" ht="12.75" customHeight="1" thickBot="1" x14ac:dyDescent="0.25"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</row>
    <row r="48" spans="3:33" s="17" customFormat="1" ht="12.75" customHeight="1" thickTop="1" x14ac:dyDescent="0.2">
      <c r="C48" s="25"/>
      <c r="D48" s="432" t="s">
        <v>437</v>
      </c>
      <c r="E48" s="433"/>
      <c r="F48" s="433"/>
      <c r="G48" s="433"/>
      <c r="H48" s="433"/>
      <c r="I48" s="433"/>
      <c r="J48" s="433"/>
      <c r="K48" s="433"/>
      <c r="L48" s="474">
        <f ca="1">ROUND('10波及計算'!V113,)</f>
        <v>0</v>
      </c>
      <c r="M48" s="475"/>
      <c r="N48" s="475"/>
      <c r="O48" s="476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</row>
    <row r="49" spans="3:33" s="17" customFormat="1" ht="12.75" customHeight="1" thickBot="1" x14ac:dyDescent="0.25">
      <c r="C49" s="25"/>
      <c r="D49" s="471" t="s">
        <v>438</v>
      </c>
      <c r="E49" s="472"/>
      <c r="F49" s="472"/>
      <c r="G49" s="472"/>
      <c r="H49" s="472"/>
      <c r="I49" s="472"/>
      <c r="J49" s="472"/>
      <c r="K49" s="472"/>
      <c r="L49" s="477"/>
      <c r="M49" s="478"/>
      <c r="N49" s="478"/>
      <c r="O49" s="479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</row>
    <row r="50" spans="3:33" s="17" customFormat="1" ht="12.75" customHeight="1" thickTop="1" x14ac:dyDescent="0.2"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</row>
    <row r="51" spans="3:33" s="17" customFormat="1" ht="12.75" customHeight="1" x14ac:dyDescent="0.2">
      <c r="C51" s="25"/>
      <c r="D51" s="426" t="s">
        <v>372</v>
      </c>
      <c r="E51" s="427"/>
      <c r="F51" s="427"/>
      <c r="G51" s="427"/>
      <c r="H51" s="427"/>
      <c r="I51" s="428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</row>
    <row r="52" spans="3:33" s="17" customFormat="1" ht="12.75" customHeight="1" x14ac:dyDescent="0.2"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</row>
    <row r="53" spans="3:33" s="17" customFormat="1" ht="12.75" customHeight="1" x14ac:dyDescent="0.2">
      <c r="C53" s="25"/>
      <c r="D53" s="426" t="s">
        <v>373</v>
      </c>
      <c r="E53" s="427"/>
      <c r="F53" s="427"/>
      <c r="G53" s="427"/>
      <c r="H53" s="428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</row>
    <row r="54" spans="3:33" s="17" customFormat="1" ht="12.75" customHeight="1" x14ac:dyDescent="0.2"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</row>
    <row r="55" spans="3:33" s="17" customFormat="1" ht="12.75" customHeight="1" x14ac:dyDescent="0.2">
      <c r="C55" s="25"/>
      <c r="D55" s="426" t="s">
        <v>381</v>
      </c>
      <c r="E55" s="427"/>
      <c r="F55" s="427"/>
      <c r="G55" s="427"/>
      <c r="H55" s="428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</row>
    <row r="56" spans="3:33" s="17" customFormat="1" ht="12.75" customHeight="1" thickBot="1" x14ac:dyDescent="0.25"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</row>
    <row r="57" spans="3:33" s="17" customFormat="1" ht="12.75" customHeight="1" thickTop="1" x14ac:dyDescent="0.2">
      <c r="C57" s="25"/>
      <c r="D57" s="432" t="s">
        <v>374</v>
      </c>
      <c r="E57" s="433"/>
      <c r="F57" s="433"/>
      <c r="G57" s="433"/>
      <c r="H57" s="433"/>
      <c r="I57" s="433"/>
      <c r="J57" s="433"/>
      <c r="K57" s="433"/>
      <c r="L57" s="429" t="s">
        <v>388</v>
      </c>
      <c r="M57" s="430"/>
      <c r="N57" s="430"/>
      <c r="O57" s="431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</row>
    <row r="58" spans="3:33" s="17" customFormat="1" ht="12.75" customHeight="1" thickBot="1" x14ac:dyDescent="0.25">
      <c r="C58" s="25"/>
      <c r="D58" s="434">
        <f ca="1">ROUND('10波及計算'!Z113,)</f>
        <v>0</v>
      </c>
      <c r="E58" s="435"/>
      <c r="F58" s="435"/>
      <c r="G58" s="435"/>
      <c r="H58" s="435"/>
      <c r="I58" s="435"/>
      <c r="J58" s="435"/>
      <c r="K58" s="435"/>
      <c r="L58" s="434">
        <f ca="1">ROUND(L48-D58,)</f>
        <v>0</v>
      </c>
      <c r="M58" s="435"/>
      <c r="N58" s="435"/>
      <c r="O58" s="436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</row>
    <row r="59" spans="3:33" s="17" customFormat="1" ht="12.75" customHeight="1" thickTop="1" x14ac:dyDescent="0.2"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</row>
    <row r="60" spans="3:33" s="17" customFormat="1" ht="12.75" customHeight="1" thickBot="1" x14ac:dyDescent="0.25">
      <c r="C60" s="25"/>
      <c r="D60" s="437" t="s">
        <v>375</v>
      </c>
      <c r="E60" s="438"/>
      <c r="F60" s="438"/>
      <c r="G60" s="439"/>
      <c r="H60" s="25"/>
      <c r="I60" s="25"/>
      <c r="J60" s="25"/>
      <c r="K60" s="25"/>
      <c r="L60" s="25"/>
      <c r="M60" s="25"/>
      <c r="N60" s="25"/>
      <c r="O60" s="25"/>
      <c r="P60" s="25"/>
      <c r="Q60" s="440" t="s">
        <v>439</v>
      </c>
      <c r="R60" s="441"/>
      <c r="S60" s="441"/>
      <c r="T60" s="442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</row>
    <row r="61" spans="3:33" s="17" customFormat="1" ht="12.75" customHeight="1" thickTop="1" thickBot="1" x14ac:dyDescent="0.25"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443"/>
      <c r="R61" s="444"/>
      <c r="S61" s="444"/>
      <c r="T61" s="445"/>
      <c r="U61" s="127"/>
      <c r="V61" s="446" t="s">
        <v>392</v>
      </c>
      <c r="W61" s="447"/>
      <c r="X61" s="447"/>
      <c r="Y61" s="447"/>
      <c r="Z61" s="447"/>
      <c r="AA61" s="447"/>
      <c r="AB61" s="458">
        <f ca="1">ROUND('10波及計算'!AB113,)</f>
        <v>0</v>
      </c>
      <c r="AC61" s="459"/>
      <c r="AD61" s="459"/>
      <c r="AE61" s="460"/>
    </row>
    <row r="62" spans="3:33" s="17" customFormat="1" ht="12.75" customHeight="1" thickTop="1" thickBot="1" x14ac:dyDescent="0.25">
      <c r="C62" s="25"/>
      <c r="D62" s="450" t="s">
        <v>390</v>
      </c>
      <c r="E62" s="451"/>
      <c r="F62" s="451"/>
      <c r="G62" s="451"/>
      <c r="H62" s="451"/>
      <c r="I62" s="451"/>
      <c r="J62" s="451"/>
      <c r="K62" s="451"/>
      <c r="L62" s="452">
        <f ca="1">ROUND('10波及計算'!AA113,)</f>
        <v>0</v>
      </c>
      <c r="M62" s="453"/>
      <c r="N62" s="453"/>
      <c r="O62" s="454"/>
      <c r="Q62" s="126"/>
      <c r="R62" s="126"/>
      <c r="S62" s="126"/>
      <c r="T62" s="126"/>
      <c r="U62" s="25"/>
      <c r="V62" s="469" t="s">
        <v>393</v>
      </c>
      <c r="W62" s="470"/>
      <c r="X62" s="470"/>
      <c r="Y62" s="470"/>
      <c r="Z62" s="470"/>
      <c r="AA62" s="470"/>
      <c r="AB62" s="464"/>
      <c r="AC62" s="465"/>
      <c r="AD62" s="465"/>
      <c r="AE62" s="466"/>
    </row>
    <row r="63" spans="3:33" s="17" customFormat="1" ht="12.75" customHeight="1" thickTop="1" thickBot="1" x14ac:dyDescent="0.25">
      <c r="C63" s="25"/>
      <c r="D63" s="448" t="s">
        <v>391</v>
      </c>
      <c r="E63" s="449"/>
      <c r="F63" s="449"/>
      <c r="G63" s="449"/>
      <c r="H63" s="449"/>
      <c r="I63" s="449"/>
      <c r="J63" s="449"/>
      <c r="K63" s="449"/>
      <c r="L63" s="455"/>
      <c r="M63" s="456"/>
      <c r="N63" s="456"/>
      <c r="O63" s="457"/>
      <c r="Q63" s="45"/>
      <c r="R63" s="45"/>
      <c r="S63" s="45"/>
      <c r="T63" s="45"/>
      <c r="U63" s="25"/>
      <c r="V63" s="446" t="s">
        <v>394</v>
      </c>
      <c r="W63" s="447"/>
      <c r="X63" s="447"/>
      <c r="Y63" s="447"/>
      <c r="Z63" s="447"/>
      <c r="AA63" s="447"/>
      <c r="AB63" s="458">
        <f ca="1">ROUND('10波及計算'!AC113,)</f>
        <v>0</v>
      </c>
      <c r="AC63" s="459"/>
      <c r="AD63" s="459"/>
      <c r="AE63" s="460"/>
    </row>
    <row r="64" spans="3:33" s="17" customFormat="1" ht="12.75" customHeight="1" thickTop="1" thickBot="1" x14ac:dyDescent="0.25">
      <c r="C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Q64" s="440" t="s">
        <v>440</v>
      </c>
      <c r="R64" s="441"/>
      <c r="S64" s="441"/>
      <c r="T64" s="442"/>
      <c r="U64" s="127"/>
      <c r="V64" s="467" t="s">
        <v>395</v>
      </c>
      <c r="W64" s="468"/>
      <c r="X64" s="468"/>
      <c r="Y64" s="468"/>
      <c r="Z64" s="468"/>
      <c r="AA64" s="468"/>
      <c r="AB64" s="461"/>
      <c r="AC64" s="462"/>
      <c r="AD64" s="462"/>
      <c r="AE64" s="463"/>
    </row>
    <row r="65" spans="1:41" s="17" customFormat="1" ht="12.75" customHeight="1" thickTop="1" x14ac:dyDescent="0.2"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Q65" s="443"/>
      <c r="R65" s="444"/>
      <c r="S65" s="444"/>
      <c r="T65" s="445"/>
      <c r="U65" s="25"/>
      <c r="AC65" s="25"/>
      <c r="AD65" s="25"/>
      <c r="AE65" s="25"/>
    </row>
    <row r="66" spans="1:41" ht="11.25" customHeight="1" x14ac:dyDescent="0.2">
      <c r="B66" s="22"/>
      <c r="AG66" s="25"/>
    </row>
    <row r="67" spans="1:41" ht="11.25" customHeight="1" x14ac:dyDescent="0.2">
      <c r="A67" s="22"/>
      <c r="B67" s="22" t="s">
        <v>360</v>
      </c>
    </row>
    <row r="68" spans="1:41" ht="11.25" customHeight="1" x14ac:dyDescent="0.2">
      <c r="A68" s="22" t="s">
        <v>361</v>
      </c>
      <c r="B68" s="22" t="s">
        <v>361</v>
      </c>
    </row>
    <row r="70" spans="1:41" x14ac:dyDescent="0.2">
      <c r="B70" s="12" t="s">
        <v>455</v>
      </c>
      <c r="AO70" s="342"/>
    </row>
    <row r="71" spans="1:41" x14ac:dyDescent="0.2">
      <c r="AC71" s="400" t="str">
        <f>AG5</f>
        <v>(単位：百万円)</v>
      </c>
      <c r="AD71" s="400"/>
      <c r="AE71" s="400"/>
      <c r="AF71" s="400"/>
      <c r="AG71" s="400"/>
      <c r="AH71" s="17"/>
    </row>
    <row r="72" spans="1:41" x14ac:dyDescent="0.2">
      <c r="B72" s="404" t="s">
        <v>457</v>
      </c>
      <c r="C72" s="405"/>
      <c r="D72" s="405"/>
      <c r="E72" s="405"/>
      <c r="F72" s="405"/>
      <c r="G72" s="405"/>
      <c r="H72" s="405"/>
      <c r="I72" s="405"/>
      <c r="J72" s="405"/>
      <c r="K72" s="405"/>
      <c r="L72" s="406"/>
      <c r="M72" s="410" t="s">
        <v>125</v>
      </c>
      <c r="N72" s="411"/>
      <c r="O72" s="411"/>
      <c r="P72" s="412"/>
      <c r="Q72" s="316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405" t="s">
        <v>277</v>
      </c>
      <c r="AD72" s="405"/>
      <c r="AE72" s="405"/>
      <c r="AF72" s="405"/>
      <c r="AG72" s="406"/>
    </row>
    <row r="73" spans="1:41" x14ac:dyDescent="0.2">
      <c r="B73" s="407"/>
      <c r="C73" s="408"/>
      <c r="D73" s="408"/>
      <c r="E73" s="408"/>
      <c r="F73" s="408"/>
      <c r="G73" s="408"/>
      <c r="H73" s="408"/>
      <c r="I73" s="408"/>
      <c r="J73" s="408"/>
      <c r="K73" s="408"/>
      <c r="L73" s="409"/>
      <c r="M73" s="413"/>
      <c r="N73" s="414"/>
      <c r="O73" s="414"/>
      <c r="P73" s="415"/>
      <c r="Q73" s="416" t="s">
        <v>127</v>
      </c>
      <c r="R73" s="417"/>
      <c r="S73" s="417"/>
      <c r="T73" s="418"/>
      <c r="U73" s="419" t="s">
        <v>456</v>
      </c>
      <c r="V73" s="420"/>
      <c r="W73" s="420"/>
      <c r="X73" s="421"/>
      <c r="Y73" s="422" t="s">
        <v>276</v>
      </c>
      <c r="Z73" s="423"/>
      <c r="AA73" s="423"/>
      <c r="AB73" s="424"/>
      <c r="AC73" s="408"/>
      <c r="AD73" s="408"/>
      <c r="AE73" s="408"/>
      <c r="AF73" s="408"/>
      <c r="AG73" s="409"/>
    </row>
    <row r="74" spans="1:41" x14ac:dyDescent="0.2">
      <c r="B74" s="398" t="s">
        <v>274</v>
      </c>
      <c r="C74" s="399"/>
      <c r="D74" s="399"/>
      <c r="E74" s="399"/>
      <c r="F74" s="399"/>
      <c r="G74" s="399"/>
      <c r="H74" s="399"/>
      <c r="I74" s="399"/>
      <c r="J74" s="399"/>
      <c r="K74" s="399"/>
      <c r="L74" s="425"/>
      <c r="M74" s="401">
        <f>L8</f>
        <v>0</v>
      </c>
      <c r="N74" s="402"/>
      <c r="O74" s="402"/>
      <c r="P74" s="403"/>
      <c r="Q74" s="389">
        <f>L13</f>
        <v>0</v>
      </c>
      <c r="R74" s="390"/>
      <c r="S74" s="390"/>
      <c r="T74" s="391"/>
      <c r="U74" s="392">
        <f>L34</f>
        <v>0</v>
      </c>
      <c r="V74" s="393"/>
      <c r="W74" s="393"/>
      <c r="X74" s="394"/>
      <c r="Y74" s="395">
        <f ca="1">L62</f>
        <v>0</v>
      </c>
      <c r="Z74" s="396"/>
      <c r="AA74" s="396"/>
      <c r="AB74" s="397"/>
      <c r="AC74" s="381">
        <f ca="1">SUM(Q74:AB74)</f>
        <v>0</v>
      </c>
      <c r="AD74" s="382"/>
      <c r="AE74" s="382"/>
      <c r="AF74" s="382"/>
      <c r="AG74" s="383"/>
    </row>
    <row r="75" spans="1:41" x14ac:dyDescent="0.2">
      <c r="B75" s="314"/>
      <c r="C75" s="398" t="s">
        <v>278</v>
      </c>
      <c r="D75" s="399"/>
      <c r="E75" s="399"/>
      <c r="F75" s="399"/>
      <c r="G75" s="399"/>
      <c r="H75" s="399"/>
      <c r="I75" s="399"/>
      <c r="J75" s="318"/>
      <c r="K75" s="318"/>
      <c r="L75" s="319"/>
      <c r="M75" s="386"/>
      <c r="N75" s="387"/>
      <c r="O75" s="387"/>
      <c r="P75" s="388"/>
      <c r="Q75" s="389">
        <f>V12</f>
        <v>0</v>
      </c>
      <c r="R75" s="390"/>
      <c r="S75" s="390"/>
      <c r="T75" s="391"/>
      <c r="U75" s="392">
        <f>AB33</f>
        <v>0</v>
      </c>
      <c r="V75" s="393"/>
      <c r="W75" s="393"/>
      <c r="X75" s="394"/>
      <c r="Y75" s="395">
        <f ca="1">AB61</f>
        <v>0</v>
      </c>
      <c r="Z75" s="396"/>
      <c r="AA75" s="396"/>
      <c r="AB75" s="397"/>
      <c r="AC75" s="381">
        <f ca="1">SUM(Q75:AB75)</f>
        <v>0</v>
      </c>
      <c r="AD75" s="382"/>
      <c r="AE75" s="382"/>
      <c r="AF75" s="382"/>
      <c r="AG75" s="383"/>
    </row>
    <row r="76" spans="1:41" x14ac:dyDescent="0.2">
      <c r="B76" s="315"/>
      <c r="C76" s="315"/>
      <c r="D76" s="384" t="s">
        <v>332</v>
      </c>
      <c r="E76" s="385"/>
      <c r="F76" s="385"/>
      <c r="G76" s="385"/>
      <c r="H76" s="385"/>
      <c r="I76" s="385"/>
      <c r="J76" s="385"/>
      <c r="K76" s="317"/>
      <c r="L76" s="320"/>
      <c r="M76" s="386"/>
      <c r="N76" s="387"/>
      <c r="O76" s="387"/>
      <c r="P76" s="388"/>
      <c r="Q76" s="389">
        <f>AB15</f>
        <v>0</v>
      </c>
      <c r="R76" s="390"/>
      <c r="S76" s="390"/>
      <c r="T76" s="391"/>
      <c r="U76" s="392">
        <f>AB35</f>
        <v>0</v>
      </c>
      <c r="V76" s="393"/>
      <c r="W76" s="393"/>
      <c r="X76" s="394"/>
      <c r="Y76" s="395">
        <f ca="1">AB63</f>
        <v>0</v>
      </c>
      <c r="Z76" s="396"/>
      <c r="AA76" s="396"/>
      <c r="AB76" s="397"/>
      <c r="AC76" s="381">
        <f ca="1">SUM(Q76:AB76)</f>
        <v>0</v>
      </c>
      <c r="AD76" s="382"/>
      <c r="AE76" s="382"/>
      <c r="AF76" s="382"/>
      <c r="AG76" s="383"/>
    </row>
    <row r="77" spans="1:41" x14ac:dyDescent="0.2">
      <c r="C77" s="22" t="s">
        <v>360</v>
      </c>
    </row>
    <row r="78" spans="1:41" x14ac:dyDescent="0.2">
      <c r="C78" s="22" t="s">
        <v>361</v>
      </c>
    </row>
  </sheetData>
  <mergeCells count="94">
    <mergeCell ref="D8:K9"/>
    <mergeCell ref="L8:O9"/>
    <mergeCell ref="Q11:T12"/>
    <mergeCell ref="Q15:T16"/>
    <mergeCell ref="Q32:T33"/>
    <mergeCell ref="D21:G21"/>
    <mergeCell ref="L23:O24"/>
    <mergeCell ref="D24:K24"/>
    <mergeCell ref="D23:K23"/>
    <mergeCell ref="D26:H26"/>
    <mergeCell ref="D29:K29"/>
    <mergeCell ref="D28:K28"/>
    <mergeCell ref="L28:O29"/>
    <mergeCell ref="L30:O30"/>
    <mergeCell ref="D30:K30"/>
    <mergeCell ref="D32:G32"/>
    <mergeCell ref="AB15:AE15"/>
    <mergeCell ref="X15:AA15"/>
    <mergeCell ref="D11:G11"/>
    <mergeCell ref="D13:K13"/>
    <mergeCell ref="D14:K14"/>
    <mergeCell ref="L13:O14"/>
    <mergeCell ref="V11:AE11"/>
    <mergeCell ref="AD12:AE12"/>
    <mergeCell ref="W14:AA14"/>
    <mergeCell ref="W13:AA13"/>
    <mergeCell ref="V12:AC12"/>
    <mergeCell ref="AB13:AE13"/>
    <mergeCell ref="AB14:AE14"/>
    <mergeCell ref="AB33:AE34"/>
    <mergeCell ref="AB35:AE36"/>
    <mergeCell ref="D42:K42"/>
    <mergeCell ref="E44:K44"/>
    <mergeCell ref="E43:K43"/>
    <mergeCell ref="L42:O42"/>
    <mergeCell ref="L43:O43"/>
    <mergeCell ref="L44:O44"/>
    <mergeCell ref="D35:K35"/>
    <mergeCell ref="D34:K34"/>
    <mergeCell ref="L34:O35"/>
    <mergeCell ref="V36:AA36"/>
    <mergeCell ref="V35:AA35"/>
    <mergeCell ref="V34:AA34"/>
    <mergeCell ref="V33:AA33"/>
    <mergeCell ref="Q36:T37"/>
    <mergeCell ref="D49:K49"/>
    <mergeCell ref="D48:K48"/>
    <mergeCell ref="M46:O46"/>
    <mergeCell ref="L48:O49"/>
    <mergeCell ref="D46:I46"/>
    <mergeCell ref="AB61:AE62"/>
    <mergeCell ref="V64:AA64"/>
    <mergeCell ref="V63:AA63"/>
    <mergeCell ref="V62:AA62"/>
    <mergeCell ref="Q60:T61"/>
    <mergeCell ref="AC75:AG75"/>
    <mergeCell ref="B74:L74"/>
    <mergeCell ref="D51:I51"/>
    <mergeCell ref="D55:H55"/>
    <mergeCell ref="D53:H53"/>
    <mergeCell ref="L57:O57"/>
    <mergeCell ref="D57:K57"/>
    <mergeCell ref="L58:O58"/>
    <mergeCell ref="D58:K58"/>
    <mergeCell ref="D60:G60"/>
    <mergeCell ref="Q64:T65"/>
    <mergeCell ref="V61:AA61"/>
    <mergeCell ref="D63:K63"/>
    <mergeCell ref="D62:K62"/>
    <mergeCell ref="L62:O63"/>
    <mergeCell ref="AB63:AE64"/>
    <mergeCell ref="B72:L73"/>
    <mergeCell ref="M72:P73"/>
    <mergeCell ref="AC72:AG73"/>
    <mergeCell ref="Q73:T73"/>
    <mergeCell ref="U73:X73"/>
    <mergeCell ref="Y73:AB73"/>
    <mergeCell ref="AC71:AG71"/>
    <mergeCell ref="M74:P74"/>
    <mergeCell ref="Q74:T74"/>
    <mergeCell ref="U74:X74"/>
    <mergeCell ref="Y74:AB74"/>
    <mergeCell ref="AC74:AG74"/>
    <mergeCell ref="C75:I75"/>
    <mergeCell ref="M75:P75"/>
    <mergeCell ref="Q75:T75"/>
    <mergeCell ref="U75:X75"/>
    <mergeCell ref="Y75:AB75"/>
    <mergeCell ref="AC76:AG76"/>
    <mergeCell ref="D76:J76"/>
    <mergeCell ref="M76:P76"/>
    <mergeCell ref="Q76:T76"/>
    <mergeCell ref="U76:X76"/>
    <mergeCell ref="Y76:AB76"/>
  </mergeCells>
  <phoneticPr fontId="3"/>
  <pageMargins left="0.59055118110236227" right="0.59055118110236227" top="0.59055118110236227" bottom="0.39370078740157483" header="0" footer="0"/>
  <pageSetup paperSize="9" scale="88" orientation="portrait" r:id="rId1"/>
  <headerFooter>
    <oddFooter>&amp;C&amp;P／&amp;N&amp;R&amp;F／&amp;A</oddFooter>
  </headerFooter>
  <rowBreaks count="1" manualBreakCount="1">
    <brk id="69" max="3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O147"/>
  <sheetViews>
    <sheetView tabSelected="1" view="pageBreakPreview" zoomScale="115" zoomScaleNormal="100" zoomScaleSheetLayoutView="115" workbookViewId="0">
      <pane xSplit="2" ySplit="7" topLeftCell="C20" activePane="bottomRight" state="frozen"/>
      <selection pane="topRight" activeCell="C1" sqref="C1"/>
      <selection pane="bottomLeft" activeCell="A8" sqref="A8"/>
      <selection pane="bottomRight" activeCell="L48" sqref="L48"/>
    </sheetView>
  </sheetViews>
  <sheetFormatPr defaultColWidth="9" defaultRowHeight="12" x14ac:dyDescent="0.2"/>
  <cols>
    <col min="1" max="1" width="4" style="25" customWidth="1"/>
    <col min="2" max="2" width="18.6640625" style="25" customWidth="1"/>
    <col min="3" max="3" width="9.21875" style="25" customWidth="1"/>
    <col min="4" max="7" width="9.21875" style="25" hidden="1" customWidth="1"/>
    <col min="8" max="40" width="9.21875" style="25" customWidth="1"/>
    <col min="41" max="41" width="9" style="349"/>
    <col min="42" max="16384" width="9" style="25"/>
  </cols>
  <sheetData>
    <row r="1" spans="1:41" ht="15" customHeight="1" x14ac:dyDescent="0.2"/>
    <row r="2" spans="1:41" ht="15" customHeight="1" x14ac:dyDescent="0.2"/>
    <row r="3" spans="1:41" ht="12.6" thickBot="1" x14ac:dyDescent="0.25">
      <c r="S3" s="26"/>
      <c r="T3" s="26" t="str">
        <f>$AF$3</f>
        <v>（単位：百万円）</v>
      </c>
      <c r="AC3" s="26"/>
      <c r="AF3" s="26" t="s">
        <v>141</v>
      </c>
      <c r="AJ3" s="26"/>
      <c r="AN3" s="26" t="s">
        <v>594</v>
      </c>
    </row>
    <row r="4" spans="1:41" ht="17.25" customHeight="1" thickTop="1" thickBot="1" x14ac:dyDescent="0.25">
      <c r="A4" s="585" t="s">
        <v>0</v>
      </c>
      <c r="B4" s="576"/>
      <c r="C4" s="291" t="s">
        <v>125</v>
      </c>
      <c r="D4" s="284"/>
      <c r="E4" s="284"/>
      <c r="F4" s="284"/>
      <c r="G4" s="284"/>
      <c r="H4" s="571" t="s">
        <v>251</v>
      </c>
      <c r="I4" s="572"/>
      <c r="J4" s="572"/>
      <c r="K4" s="572"/>
      <c r="L4" s="572"/>
      <c r="M4" s="572"/>
      <c r="N4" s="573"/>
      <c r="O4" s="571" t="s">
        <v>364</v>
      </c>
      <c r="P4" s="572"/>
      <c r="Q4" s="572"/>
      <c r="R4" s="572"/>
      <c r="S4" s="572"/>
      <c r="T4" s="573"/>
      <c r="U4" s="571" t="s">
        <v>412</v>
      </c>
      <c r="V4" s="572"/>
      <c r="W4" s="572"/>
      <c r="X4" s="572"/>
      <c r="Y4" s="572"/>
      <c r="Z4" s="572"/>
      <c r="AA4" s="572"/>
      <c r="AB4" s="572"/>
      <c r="AC4" s="573"/>
      <c r="AD4" s="584" t="s">
        <v>252</v>
      </c>
      <c r="AE4" s="584"/>
      <c r="AF4" s="577"/>
      <c r="AG4" s="574" t="s">
        <v>299</v>
      </c>
      <c r="AH4" s="575"/>
      <c r="AI4" s="575"/>
      <c r="AJ4" s="576"/>
      <c r="AK4" s="574" t="s">
        <v>427</v>
      </c>
      <c r="AL4" s="575"/>
      <c r="AM4" s="575"/>
      <c r="AN4" s="577"/>
    </row>
    <row r="5" spans="1:41" ht="15.75" customHeight="1" thickTop="1" x14ac:dyDescent="0.15">
      <c r="A5" s="582" t="s">
        <v>607</v>
      </c>
      <c r="B5" s="583"/>
      <c r="C5" s="291" t="s">
        <v>367</v>
      </c>
      <c r="D5" s="284" t="s">
        <v>581</v>
      </c>
      <c r="E5" s="284" t="s">
        <v>582</v>
      </c>
      <c r="F5" s="284" t="s">
        <v>583</v>
      </c>
      <c r="G5" s="284" t="s">
        <v>584</v>
      </c>
      <c r="H5" s="27" t="s">
        <v>125</v>
      </c>
      <c r="I5" s="27" t="s">
        <v>126</v>
      </c>
      <c r="J5" s="27" t="s">
        <v>225</v>
      </c>
      <c r="K5" s="27" t="s">
        <v>137</v>
      </c>
      <c r="L5" s="27" t="s">
        <v>127</v>
      </c>
      <c r="M5" s="27" t="s">
        <v>130</v>
      </c>
      <c r="N5" s="27" t="s">
        <v>127</v>
      </c>
      <c r="O5" s="27" t="s">
        <v>362</v>
      </c>
      <c r="P5" s="27" t="s">
        <v>126</v>
      </c>
      <c r="Q5" s="27" t="s">
        <v>225</v>
      </c>
      <c r="R5" s="27" t="s">
        <v>129</v>
      </c>
      <c r="S5" s="27" t="s">
        <v>129</v>
      </c>
      <c r="T5" s="27" t="s">
        <v>129</v>
      </c>
      <c r="U5" s="27" t="s">
        <v>249</v>
      </c>
      <c r="V5" s="27" t="s">
        <v>365</v>
      </c>
      <c r="W5" s="27" t="s">
        <v>133</v>
      </c>
      <c r="X5" s="27" t="s">
        <v>132</v>
      </c>
      <c r="Y5" s="27" t="s">
        <v>126</v>
      </c>
      <c r="Z5" s="27" t="s">
        <v>225</v>
      </c>
      <c r="AA5" s="27" t="s">
        <v>136</v>
      </c>
      <c r="AB5" s="27" t="s">
        <v>136</v>
      </c>
      <c r="AC5" s="27" t="s">
        <v>136</v>
      </c>
      <c r="AD5" s="27" t="s">
        <v>138</v>
      </c>
      <c r="AE5" s="27" t="s">
        <v>139</v>
      </c>
      <c r="AF5" s="28" t="s">
        <v>253</v>
      </c>
      <c r="AG5" s="333" t="s">
        <v>127</v>
      </c>
      <c r="AH5" s="27" t="s">
        <v>603</v>
      </c>
      <c r="AI5" s="27" t="s">
        <v>605</v>
      </c>
      <c r="AJ5" s="334" t="s">
        <v>277</v>
      </c>
      <c r="AK5" s="333" t="s">
        <v>127</v>
      </c>
      <c r="AL5" s="27" t="s">
        <v>603</v>
      </c>
      <c r="AM5" s="27" t="s">
        <v>605</v>
      </c>
      <c r="AN5" s="28" t="s">
        <v>277</v>
      </c>
    </row>
    <row r="6" spans="1:41" ht="15.75" customHeight="1" x14ac:dyDescent="0.2">
      <c r="A6" s="582" t="s">
        <v>142</v>
      </c>
      <c r="B6" s="583"/>
      <c r="C6" s="291" t="s">
        <v>580</v>
      </c>
      <c r="D6" s="284"/>
      <c r="E6" s="284"/>
      <c r="F6" s="284"/>
      <c r="G6" s="284"/>
      <c r="H6" s="292" t="s">
        <v>585</v>
      </c>
      <c r="I6" s="29"/>
      <c r="J6" s="29" t="s">
        <v>127</v>
      </c>
      <c r="K6" s="29" t="s">
        <v>255</v>
      </c>
      <c r="L6" s="29" t="s">
        <v>128</v>
      </c>
      <c r="M6" s="29" t="s">
        <v>256</v>
      </c>
      <c r="N6" s="29" t="s">
        <v>254</v>
      </c>
      <c r="O6" s="29" t="s">
        <v>363</v>
      </c>
      <c r="P6" s="29"/>
      <c r="Q6" s="29" t="s">
        <v>226</v>
      </c>
      <c r="R6" s="29" t="s">
        <v>135</v>
      </c>
      <c r="S6" s="29" t="s">
        <v>128</v>
      </c>
      <c r="T6" s="29" t="s">
        <v>254</v>
      </c>
      <c r="U6" s="29" t="s">
        <v>131</v>
      </c>
      <c r="V6" s="29" t="s">
        <v>366</v>
      </c>
      <c r="W6" s="29" t="s">
        <v>257</v>
      </c>
      <c r="X6" s="29"/>
      <c r="Y6" s="29"/>
      <c r="Z6" s="29" t="s">
        <v>132</v>
      </c>
      <c r="AA6" s="29" t="s">
        <v>135</v>
      </c>
      <c r="AB6" s="29" t="s">
        <v>128</v>
      </c>
      <c r="AC6" s="29" t="s">
        <v>254</v>
      </c>
      <c r="AD6" s="29" t="s">
        <v>134</v>
      </c>
      <c r="AE6" s="29" t="s">
        <v>140</v>
      </c>
      <c r="AF6" s="30" t="s">
        <v>254</v>
      </c>
      <c r="AG6" s="335"/>
      <c r="AH6" s="29" t="s">
        <v>604</v>
      </c>
      <c r="AI6" s="29" t="s">
        <v>604</v>
      </c>
      <c r="AJ6" s="336" t="s">
        <v>604</v>
      </c>
      <c r="AK6" s="335"/>
      <c r="AL6" s="29" t="s">
        <v>606</v>
      </c>
      <c r="AM6" s="29" t="s">
        <v>606</v>
      </c>
      <c r="AN6" s="30" t="s">
        <v>606</v>
      </c>
    </row>
    <row r="7" spans="1:41" ht="12.75" customHeight="1" thickBot="1" x14ac:dyDescent="0.25">
      <c r="A7" s="582"/>
      <c r="B7" s="583"/>
      <c r="C7" s="291"/>
      <c r="D7" s="284"/>
      <c r="E7" s="284"/>
      <c r="F7" s="284"/>
      <c r="G7" s="284"/>
      <c r="H7" s="31" t="s">
        <v>586</v>
      </c>
      <c r="I7" s="31" t="s">
        <v>144</v>
      </c>
      <c r="J7" s="31" t="s">
        <v>258</v>
      </c>
      <c r="K7" s="31" t="s">
        <v>396</v>
      </c>
      <c r="L7" s="31" t="s">
        <v>397</v>
      </c>
      <c r="M7" s="31" t="s">
        <v>398</v>
      </c>
      <c r="N7" s="31" t="s">
        <v>401</v>
      </c>
      <c r="O7" s="31" t="s">
        <v>399</v>
      </c>
      <c r="P7" s="31" t="s">
        <v>400</v>
      </c>
      <c r="Q7" s="31" t="s">
        <v>402</v>
      </c>
      <c r="R7" s="31" t="s">
        <v>403</v>
      </c>
      <c r="S7" s="31" t="s">
        <v>404</v>
      </c>
      <c r="T7" s="31" t="s">
        <v>405</v>
      </c>
      <c r="U7" s="31" t="s">
        <v>259</v>
      </c>
      <c r="V7" s="31" t="s">
        <v>406</v>
      </c>
      <c r="W7" s="31" t="s">
        <v>260</v>
      </c>
      <c r="X7" s="31" t="s">
        <v>250</v>
      </c>
      <c r="Y7" s="31" t="s">
        <v>246</v>
      </c>
      <c r="Z7" s="31" t="s">
        <v>247</v>
      </c>
      <c r="AA7" s="31" t="s">
        <v>248</v>
      </c>
      <c r="AB7" s="31" t="s">
        <v>407</v>
      </c>
      <c r="AC7" s="31" t="s">
        <v>408</v>
      </c>
      <c r="AD7" s="31" t="s">
        <v>409</v>
      </c>
      <c r="AE7" s="31" t="s">
        <v>410</v>
      </c>
      <c r="AF7" s="32" t="s">
        <v>411</v>
      </c>
      <c r="AG7" s="337" t="s">
        <v>595</v>
      </c>
      <c r="AH7" s="338" t="s">
        <v>596</v>
      </c>
      <c r="AI7" s="338" t="s">
        <v>597</v>
      </c>
      <c r="AJ7" s="339" t="s">
        <v>598</v>
      </c>
      <c r="AK7" s="337" t="s">
        <v>599</v>
      </c>
      <c r="AL7" s="338" t="s">
        <v>600</v>
      </c>
      <c r="AM7" s="338" t="s">
        <v>601</v>
      </c>
      <c r="AN7" s="340" t="s">
        <v>602</v>
      </c>
    </row>
    <row r="8" spans="1:41" ht="12.6" thickTop="1" x14ac:dyDescent="0.2">
      <c r="A8" s="33" t="s">
        <v>1</v>
      </c>
      <c r="B8" s="34" t="s">
        <v>609</v>
      </c>
      <c r="C8" s="293"/>
      <c r="D8" s="300">
        <v>0.40112453108231227</v>
      </c>
      <c r="E8" s="300">
        <v>6.4205044695110292E-2</v>
      </c>
      <c r="F8" s="301">
        <f t="shared" ref="F8" si="0">ROUND(IF(C8*D8&lt;0,0,C8*D8),)</f>
        <v>0</v>
      </c>
      <c r="G8" s="301">
        <f t="shared" ref="G8" si="1">ROUND(IF(C8*E8&lt;0,0,C8*E8),)</f>
        <v>0</v>
      </c>
      <c r="H8" s="285">
        <f t="shared" ref="H8:H71" si="2">C8-F8-G8</f>
        <v>0</v>
      </c>
      <c r="I8" s="214">
        <f>1-(-'11取引基本表'!DW7/('11取引基本表'!DN7))</f>
        <v>0.51337697119526537</v>
      </c>
      <c r="J8" s="66">
        <f>H8*I8</f>
        <v>0</v>
      </c>
      <c r="K8" s="221">
        <f t="array" ref="K8:K112">TRANSPOSE('12投入係数表'!D120:DD120)</f>
        <v>0.48674272302275923</v>
      </c>
      <c r="L8" s="66">
        <f t="shared" ref="L8:L39" si="3">J8*K8</f>
        <v>0</v>
      </c>
      <c r="M8" s="221">
        <f t="array" ref="M8:M112">TRANSPOSE('12投入係数表'!D114:DD114)</f>
        <v>5.5043382904634564E-2</v>
      </c>
      <c r="N8" s="67">
        <f t="shared" ref="N8:N39" si="4">J8*M8</f>
        <v>0</v>
      </c>
      <c r="O8" s="68">
        <f t="array" ref="O8:O122">MMULT('12投入係数表'!D7:DD121,J8:J112)</f>
        <v>0</v>
      </c>
      <c r="P8" s="69">
        <f>1-(-'11取引基本表'!DW7/('11取引基本表'!DN7))</f>
        <v>0.51337697119526537</v>
      </c>
      <c r="Q8" s="67">
        <f>O8*P8</f>
        <v>0</v>
      </c>
      <c r="R8" s="67">
        <f t="array" ref="R8:R112">MMULT('13逆行列係数表'!D7:DD111,Q8:Q112)</f>
        <v>0</v>
      </c>
      <c r="S8" s="66">
        <f t="shared" ref="S8:S39" si="5">R8*K8</f>
        <v>0</v>
      </c>
      <c r="T8" s="70">
        <f t="shared" ref="T8:T39" si="6">R8*M8</f>
        <v>0</v>
      </c>
      <c r="U8" s="71"/>
      <c r="V8" s="67"/>
      <c r="W8" s="221">
        <f>'11取引基本表'!DG7/'11取引基本表'!$DG$112</f>
        <v>8.3936692658034048E-3</v>
      </c>
      <c r="X8" s="67">
        <f t="shared" ref="X8:X39" ca="1" si="7">V$113*W8</f>
        <v>0</v>
      </c>
      <c r="Y8" s="72">
        <f>P8</f>
        <v>0.51337697119526537</v>
      </c>
      <c r="Z8" s="67">
        <f ca="1">X8*Y8</f>
        <v>0</v>
      </c>
      <c r="AA8" s="67">
        <f t="array" aca="1" ref="AA8:AA112" ca="1">MMULT('13逆行列係数表'!D7:DD111,Z8:Z112)</f>
        <v>0</v>
      </c>
      <c r="AB8" s="67">
        <f t="shared" ref="AB8:AB39" ca="1" si="8">K8*AA8</f>
        <v>0</v>
      </c>
      <c r="AC8" s="70">
        <f t="shared" ref="AC8:AC39" ca="1" si="9">M8*AA8</f>
        <v>0</v>
      </c>
      <c r="AD8" s="68">
        <f t="shared" ref="AD8:AD39" ca="1" si="10">J8+R8+AA8</f>
        <v>0</v>
      </c>
      <c r="AE8" s="67">
        <f t="shared" ref="AE8:AE39" ca="1" si="11">L8+S8+AB8</f>
        <v>0</v>
      </c>
      <c r="AF8" s="70">
        <f t="shared" ref="AF8:AF39" ca="1" si="12">N8+T8+AC8</f>
        <v>0</v>
      </c>
      <c r="AG8" s="75">
        <f>J8*'20就業誘発係数'!$D5</f>
        <v>0</v>
      </c>
      <c r="AH8" s="341">
        <f>R8*'20就業誘発係数'!$D5</f>
        <v>0</v>
      </c>
      <c r="AI8" s="341">
        <f ca="1">AA8*'20就業誘発係数'!$D5</f>
        <v>0</v>
      </c>
      <c r="AJ8" s="77">
        <f ca="1">SUM(AG8:AI8)</f>
        <v>0</v>
      </c>
      <c r="AK8" s="75">
        <f>J8*'30雇用誘発係数'!$D5</f>
        <v>0</v>
      </c>
      <c r="AL8" s="341">
        <f>R8*'30雇用誘発係数'!$D5</f>
        <v>0</v>
      </c>
      <c r="AM8" s="341">
        <f ca="1">AA8*'30雇用誘発係数'!$D5</f>
        <v>0</v>
      </c>
      <c r="AN8" s="77">
        <f ca="1">SUM(AK8:AM8)</f>
        <v>0</v>
      </c>
      <c r="AO8" s="349" t="s">
        <v>282</v>
      </c>
    </row>
    <row r="9" spans="1:41" x14ac:dyDescent="0.2">
      <c r="A9" s="35" t="s">
        <v>2</v>
      </c>
      <c r="B9" s="36" t="s">
        <v>610</v>
      </c>
      <c r="C9" s="294"/>
      <c r="D9" s="302">
        <v>0.43129177735403396</v>
      </c>
      <c r="E9" s="302">
        <v>3.3174974788566056E-2</v>
      </c>
      <c r="F9" s="303">
        <f t="shared" ref="F9:F72" si="13">ROUND(IF(C9*D9&lt;0,0,C9*D9),)</f>
        <v>0</v>
      </c>
      <c r="G9" s="303">
        <f t="shared" ref="G9:G72" si="14">ROUND(IF(C9*E9&lt;0,0,C9*E9),)</f>
        <v>0</v>
      </c>
      <c r="H9" s="286">
        <f t="shared" si="2"/>
        <v>0</v>
      </c>
      <c r="I9" s="215">
        <f>1-(-'11取引基本表'!DW8/('11取引基本表'!DN8))</f>
        <v>0.55487770030860672</v>
      </c>
      <c r="J9" s="73">
        <f t="shared" ref="J9:J72" si="15">H9*I9</f>
        <v>0</v>
      </c>
      <c r="K9" s="222">
        <v>0.47037919674773959</v>
      </c>
      <c r="L9" s="73">
        <f t="shared" si="3"/>
        <v>0</v>
      </c>
      <c r="M9" s="222">
        <v>3.0307703091049274E-2</v>
      </c>
      <c r="N9" s="74">
        <f t="shared" si="4"/>
        <v>0</v>
      </c>
      <c r="O9" s="75">
        <v>0</v>
      </c>
      <c r="P9" s="76">
        <f>1-(-'11取引基本表'!DW8/('11取引基本表'!DN8))</f>
        <v>0.55487770030860672</v>
      </c>
      <c r="Q9" s="74">
        <f t="shared" ref="Q9:Q72" si="16">O9*P9</f>
        <v>0</v>
      </c>
      <c r="R9" s="74">
        <v>0</v>
      </c>
      <c r="S9" s="73">
        <f t="shared" si="5"/>
        <v>0</v>
      </c>
      <c r="T9" s="77">
        <f t="shared" si="6"/>
        <v>0</v>
      </c>
      <c r="U9" s="78"/>
      <c r="V9" s="74"/>
      <c r="W9" s="222">
        <f>'11取引基本表'!DG8/'11取引基本表'!$DG$112</f>
        <v>1.0479183202109371E-3</v>
      </c>
      <c r="X9" s="74">
        <f t="shared" ca="1" si="7"/>
        <v>0</v>
      </c>
      <c r="Y9" s="79">
        <f t="shared" ref="Y9:Y72" si="17">P9</f>
        <v>0.55487770030860672</v>
      </c>
      <c r="Z9" s="74">
        <f t="shared" ref="Z9:Z72" ca="1" si="18">X9*Y9</f>
        <v>0</v>
      </c>
      <c r="AA9" s="74">
        <f ca="1"/>
        <v>0</v>
      </c>
      <c r="AB9" s="74">
        <f t="shared" ca="1" si="8"/>
        <v>0</v>
      </c>
      <c r="AC9" s="77">
        <f t="shared" ca="1" si="9"/>
        <v>0</v>
      </c>
      <c r="AD9" s="75">
        <f t="shared" ca="1" si="10"/>
        <v>0</v>
      </c>
      <c r="AE9" s="74">
        <f t="shared" ca="1" si="11"/>
        <v>0</v>
      </c>
      <c r="AF9" s="77">
        <f t="shared" ca="1" si="12"/>
        <v>0</v>
      </c>
      <c r="AG9" s="75">
        <f>J9*'20就業誘発係数'!$D6</f>
        <v>0</v>
      </c>
      <c r="AH9" s="74">
        <f>R9*'20就業誘発係数'!$D6</f>
        <v>0</v>
      </c>
      <c r="AI9" s="74">
        <f ca="1">AA9*'20就業誘発係数'!$D6</f>
        <v>0</v>
      </c>
      <c r="AJ9" s="77">
        <f t="shared" ref="AJ9:AJ67" ca="1" si="19">SUM(AG9:AI9)</f>
        <v>0</v>
      </c>
      <c r="AK9" s="75">
        <f>J9*'30雇用誘発係数'!$D6</f>
        <v>0</v>
      </c>
      <c r="AL9" s="74">
        <f>R9*'30雇用誘発係数'!$D6</f>
        <v>0</v>
      </c>
      <c r="AM9" s="74">
        <f ca="1">AA9*'30雇用誘発係数'!$D6</f>
        <v>0</v>
      </c>
      <c r="AN9" s="77">
        <f t="shared" ref="AN9:AN67" ca="1" si="20">SUM(AK9:AM9)</f>
        <v>0</v>
      </c>
      <c r="AO9" s="349" t="s">
        <v>282</v>
      </c>
    </row>
    <row r="10" spans="1:41" x14ac:dyDescent="0.2">
      <c r="A10" s="35" t="s">
        <v>3</v>
      </c>
      <c r="B10" s="36" t="s">
        <v>611</v>
      </c>
      <c r="C10" s="294"/>
      <c r="D10" s="302">
        <v>7.1033031022172649E-2</v>
      </c>
      <c r="E10" s="302">
        <v>1.931456914553677E-2</v>
      </c>
      <c r="F10" s="303">
        <f t="shared" si="13"/>
        <v>0</v>
      </c>
      <c r="G10" s="303">
        <f t="shared" si="14"/>
        <v>0</v>
      </c>
      <c r="H10" s="286">
        <f t="shared" si="2"/>
        <v>0</v>
      </c>
      <c r="I10" s="215">
        <f>1-(-'11取引基本表'!DW9/('11取引基本表'!DN9))</f>
        <v>0.95613185832728242</v>
      </c>
      <c r="J10" s="73">
        <f t="shared" si="15"/>
        <v>0</v>
      </c>
      <c r="K10" s="222">
        <v>0.32824948748139698</v>
      </c>
      <c r="L10" s="73">
        <f t="shared" si="3"/>
        <v>0</v>
      </c>
      <c r="M10" s="222">
        <v>2.2523922515554864E-2</v>
      </c>
      <c r="N10" s="74">
        <f t="shared" si="4"/>
        <v>0</v>
      </c>
      <c r="O10" s="75">
        <v>0</v>
      </c>
      <c r="P10" s="76">
        <f>1-(-'11取引基本表'!DW9/('11取引基本表'!DN9))</f>
        <v>0.95613185832728242</v>
      </c>
      <c r="Q10" s="74">
        <f t="shared" si="16"/>
        <v>0</v>
      </c>
      <c r="R10" s="74">
        <v>0</v>
      </c>
      <c r="S10" s="73">
        <f t="shared" si="5"/>
        <v>0</v>
      </c>
      <c r="T10" s="77">
        <f t="shared" si="6"/>
        <v>0</v>
      </c>
      <c r="U10" s="78"/>
      <c r="V10" s="74"/>
      <c r="W10" s="222">
        <f>'11取引基本表'!DG9/'11取引基本表'!$DG$112</f>
        <v>7.5847297384980499E-4</v>
      </c>
      <c r="X10" s="74">
        <f t="shared" ca="1" si="7"/>
        <v>0</v>
      </c>
      <c r="Y10" s="79">
        <f t="shared" si="17"/>
        <v>0.95613185832728242</v>
      </c>
      <c r="Z10" s="74">
        <f t="shared" ca="1" si="18"/>
        <v>0</v>
      </c>
      <c r="AA10" s="74">
        <f ca="1"/>
        <v>0</v>
      </c>
      <c r="AB10" s="74">
        <f t="shared" ca="1" si="8"/>
        <v>0</v>
      </c>
      <c r="AC10" s="77">
        <f t="shared" ca="1" si="9"/>
        <v>0</v>
      </c>
      <c r="AD10" s="75">
        <f t="shared" ca="1" si="10"/>
        <v>0</v>
      </c>
      <c r="AE10" s="74">
        <f t="shared" ca="1" si="11"/>
        <v>0</v>
      </c>
      <c r="AF10" s="77">
        <f t="shared" ca="1" si="12"/>
        <v>0</v>
      </c>
      <c r="AG10" s="75">
        <f>J10*'20就業誘発係数'!$D7</f>
        <v>0</v>
      </c>
      <c r="AH10" s="74">
        <f>R10*'20就業誘発係数'!$D7</f>
        <v>0</v>
      </c>
      <c r="AI10" s="74">
        <f ca="1">AA10*'20就業誘発係数'!$D7</f>
        <v>0</v>
      </c>
      <c r="AJ10" s="77">
        <f t="shared" ca="1" si="19"/>
        <v>0</v>
      </c>
      <c r="AK10" s="75">
        <f>J10*'30雇用誘発係数'!$D7</f>
        <v>0</v>
      </c>
      <c r="AL10" s="74">
        <f>R10*'30雇用誘発係数'!$D7</f>
        <v>0</v>
      </c>
      <c r="AM10" s="74">
        <f ca="1">AA10*'30雇用誘発係数'!$D7</f>
        <v>0</v>
      </c>
      <c r="AN10" s="77">
        <f t="shared" ca="1" si="20"/>
        <v>0</v>
      </c>
      <c r="AO10" s="349" t="s">
        <v>282</v>
      </c>
    </row>
    <row r="11" spans="1:41" x14ac:dyDescent="0.2">
      <c r="A11" s="35" t="s">
        <v>4</v>
      </c>
      <c r="B11" s="36" t="s">
        <v>612</v>
      </c>
      <c r="C11" s="294"/>
      <c r="D11" s="302">
        <v>0</v>
      </c>
      <c r="E11" s="302">
        <v>0</v>
      </c>
      <c r="F11" s="303">
        <f t="shared" si="13"/>
        <v>0</v>
      </c>
      <c r="G11" s="303">
        <f t="shared" si="14"/>
        <v>0</v>
      </c>
      <c r="H11" s="286">
        <f t="shared" si="2"/>
        <v>0</v>
      </c>
      <c r="I11" s="215">
        <f>1-(-'11取引基本表'!DW10/('11取引基本表'!DN10))</f>
        <v>1</v>
      </c>
      <c r="J11" s="73">
        <f t="shared" si="15"/>
        <v>0</v>
      </c>
      <c r="K11" s="222">
        <v>0.62779861231747069</v>
      </c>
      <c r="L11" s="73">
        <f t="shared" si="3"/>
        <v>0</v>
      </c>
      <c r="M11" s="222">
        <v>0.34777899265284434</v>
      </c>
      <c r="N11" s="74">
        <f t="shared" si="4"/>
        <v>0</v>
      </c>
      <c r="O11" s="75">
        <v>0</v>
      </c>
      <c r="P11" s="76">
        <f>1-(-'11取引基本表'!DW10/('11取引基本表'!DN10))</f>
        <v>1</v>
      </c>
      <c r="Q11" s="74">
        <f t="shared" si="16"/>
        <v>0</v>
      </c>
      <c r="R11" s="74">
        <v>0</v>
      </c>
      <c r="S11" s="73">
        <f t="shared" si="5"/>
        <v>0</v>
      </c>
      <c r="T11" s="77">
        <f t="shared" si="6"/>
        <v>0</v>
      </c>
      <c r="U11" s="78"/>
      <c r="V11" s="74"/>
      <c r="W11" s="222">
        <f>'11取引基本表'!DG10/'11取引基本表'!$DG$112</f>
        <v>1.5357889790222989E-3</v>
      </c>
      <c r="X11" s="74">
        <f t="shared" ca="1" si="7"/>
        <v>0</v>
      </c>
      <c r="Y11" s="79">
        <f t="shared" si="17"/>
        <v>1</v>
      </c>
      <c r="Z11" s="74">
        <f t="shared" ca="1" si="18"/>
        <v>0</v>
      </c>
      <c r="AA11" s="74">
        <f ca="1"/>
        <v>0</v>
      </c>
      <c r="AB11" s="74">
        <f t="shared" ca="1" si="8"/>
        <v>0</v>
      </c>
      <c r="AC11" s="77">
        <f t="shared" ca="1" si="9"/>
        <v>0</v>
      </c>
      <c r="AD11" s="75">
        <f t="shared" ca="1" si="10"/>
        <v>0</v>
      </c>
      <c r="AE11" s="74">
        <f t="shared" ca="1" si="11"/>
        <v>0</v>
      </c>
      <c r="AF11" s="77">
        <f t="shared" ca="1" si="12"/>
        <v>0</v>
      </c>
      <c r="AG11" s="75">
        <f>J11*'20就業誘発係数'!$D8</f>
        <v>0</v>
      </c>
      <c r="AH11" s="74">
        <f>R11*'20就業誘発係数'!$D8</f>
        <v>0</v>
      </c>
      <c r="AI11" s="74">
        <f ca="1">AA11*'20就業誘発係数'!$D8</f>
        <v>0</v>
      </c>
      <c r="AJ11" s="77">
        <f t="shared" ca="1" si="19"/>
        <v>0</v>
      </c>
      <c r="AK11" s="75">
        <f>J11*'30雇用誘発係数'!$D8</f>
        <v>0</v>
      </c>
      <c r="AL11" s="74">
        <f>R11*'30雇用誘発係数'!$D8</f>
        <v>0</v>
      </c>
      <c r="AM11" s="74">
        <f ca="1">AA11*'30雇用誘発係数'!$D8</f>
        <v>0</v>
      </c>
      <c r="AN11" s="77">
        <f t="shared" ca="1" si="20"/>
        <v>0</v>
      </c>
      <c r="AO11" s="349" t="s">
        <v>282</v>
      </c>
    </row>
    <row r="12" spans="1:41" x14ac:dyDescent="0.2">
      <c r="A12" s="37" t="s">
        <v>5</v>
      </c>
      <c r="B12" s="38" t="s">
        <v>262</v>
      </c>
      <c r="C12" s="295"/>
      <c r="D12" s="304">
        <v>0.24721385717535904</v>
      </c>
      <c r="E12" s="304">
        <v>3.6070719031760505E-2</v>
      </c>
      <c r="F12" s="305">
        <f t="shared" si="13"/>
        <v>0</v>
      </c>
      <c r="G12" s="305">
        <f t="shared" si="14"/>
        <v>0</v>
      </c>
      <c r="H12" s="287">
        <f t="shared" si="2"/>
        <v>0</v>
      </c>
      <c r="I12" s="216">
        <f>1-(-'11取引基本表'!DW11/('11取引基本表'!DN11))</f>
        <v>0.934983376431474</v>
      </c>
      <c r="J12" s="80">
        <f t="shared" si="15"/>
        <v>0</v>
      </c>
      <c r="K12" s="223">
        <v>0.63460563338271414</v>
      </c>
      <c r="L12" s="80">
        <f t="shared" si="3"/>
        <v>0</v>
      </c>
      <c r="M12" s="223">
        <v>0.25332325833424474</v>
      </c>
      <c r="N12" s="81">
        <f t="shared" si="4"/>
        <v>0</v>
      </c>
      <c r="O12" s="82">
        <v>0</v>
      </c>
      <c r="P12" s="83">
        <f>1-(-'11取引基本表'!DW11/('11取引基本表'!DN11))</f>
        <v>0.934983376431474</v>
      </c>
      <c r="Q12" s="81">
        <f t="shared" si="16"/>
        <v>0</v>
      </c>
      <c r="R12" s="81">
        <v>0</v>
      </c>
      <c r="S12" s="80">
        <f t="shared" si="5"/>
        <v>0</v>
      </c>
      <c r="T12" s="84">
        <f t="shared" si="6"/>
        <v>0</v>
      </c>
      <c r="U12" s="85"/>
      <c r="V12" s="81"/>
      <c r="W12" s="223">
        <f>'11取引基本表'!DG11/'11取引基本表'!$DG$112</f>
        <v>6.0584442013602376E-4</v>
      </c>
      <c r="X12" s="81">
        <f t="shared" ca="1" si="7"/>
        <v>0</v>
      </c>
      <c r="Y12" s="86">
        <f t="shared" si="17"/>
        <v>0.934983376431474</v>
      </c>
      <c r="Z12" s="81">
        <f t="shared" ca="1" si="18"/>
        <v>0</v>
      </c>
      <c r="AA12" s="81">
        <f ca="1"/>
        <v>0</v>
      </c>
      <c r="AB12" s="81">
        <f t="shared" ca="1" si="8"/>
        <v>0</v>
      </c>
      <c r="AC12" s="84">
        <f t="shared" ca="1" si="9"/>
        <v>0</v>
      </c>
      <c r="AD12" s="82">
        <f t="shared" ca="1" si="10"/>
        <v>0</v>
      </c>
      <c r="AE12" s="81">
        <f t="shared" ca="1" si="11"/>
        <v>0</v>
      </c>
      <c r="AF12" s="84">
        <f t="shared" ca="1" si="12"/>
        <v>0</v>
      </c>
      <c r="AG12" s="82">
        <f>J12*'20就業誘発係数'!$D9</f>
        <v>0</v>
      </c>
      <c r="AH12" s="81">
        <f>R12*'20就業誘発係数'!$D9</f>
        <v>0</v>
      </c>
      <c r="AI12" s="81">
        <f ca="1">AA12*'20就業誘発係数'!$D9</f>
        <v>0</v>
      </c>
      <c r="AJ12" s="84">
        <f t="shared" ca="1" si="19"/>
        <v>0</v>
      </c>
      <c r="AK12" s="82">
        <f>J12*'30雇用誘発係数'!$D9</f>
        <v>0</v>
      </c>
      <c r="AL12" s="81">
        <f>R12*'30雇用誘発係数'!$D9</f>
        <v>0</v>
      </c>
      <c r="AM12" s="81">
        <f ca="1">AA12*'30雇用誘発係数'!$D9</f>
        <v>0</v>
      </c>
      <c r="AN12" s="84">
        <f t="shared" ca="1" si="20"/>
        <v>0</v>
      </c>
      <c r="AO12" s="349" t="s">
        <v>283</v>
      </c>
    </row>
    <row r="13" spans="1:41" x14ac:dyDescent="0.2">
      <c r="A13" s="39" t="s">
        <v>6</v>
      </c>
      <c r="B13" s="40" t="s">
        <v>263</v>
      </c>
      <c r="C13" s="296"/>
      <c r="D13" s="306">
        <v>0.27591440070340501</v>
      </c>
      <c r="E13" s="306">
        <v>3.6864238359318138E-2</v>
      </c>
      <c r="F13" s="307">
        <f t="shared" si="13"/>
        <v>0</v>
      </c>
      <c r="G13" s="307">
        <f t="shared" si="14"/>
        <v>0</v>
      </c>
      <c r="H13" s="288">
        <f t="shared" si="2"/>
        <v>0</v>
      </c>
      <c r="I13" s="217">
        <f>1-(-'11取引基本表'!DW12/('11取引基本表'!DN12))</f>
        <v>0.83575564220725518</v>
      </c>
      <c r="J13" s="87">
        <f t="shared" si="15"/>
        <v>0</v>
      </c>
      <c r="K13" s="224">
        <v>0.60623985550200332</v>
      </c>
      <c r="L13" s="87">
        <f t="shared" si="3"/>
        <v>0</v>
      </c>
      <c r="M13" s="224">
        <v>0.18925327184306326</v>
      </c>
      <c r="N13" s="88">
        <f t="shared" si="4"/>
        <v>0</v>
      </c>
      <c r="O13" s="89">
        <v>0</v>
      </c>
      <c r="P13" s="90">
        <f>1-(-'11取引基本表'!DW12/('11取引基本表'!DN12))</f>
        <v>0.83575564220725518</v>
      </c>
      <c r="Q13" s="88">
        <f t="shared" si="16"/>
        <v>0</v>
      </c>
      <c r="R13" s="88">
        <v>0</v>
      </c>
      <c r="S13" s="87">
        <f t="shared" si="5"/>
        <v>0</v>
      </c>
      <c r="T13" s="91">
        <f t="shared" si="6"/>
        <v>0</v>
      </c>
      <c r="U13" s="92"/>
      <c r="V13" s="88"/>
      <c r="W13" s="224">
        <f>'11取引基本表'!DG12/'11取引基本表'!$DG$112</f>
        <v>1.2415919117189237E-3</v>
      </c>
      <c r="X13" s="88">
        <f t="shared" ca="1" si="7"/>
        <v>0</v>
      </c>
      <c r="Y13" s="93">
        <f t="shared" si="17"/>
        <v>0.83575564220725518</v>
      </c>
      <c r="Z13" s="88">
        <f t="shared" ca="1" si="18"/>
        <v>0</v>
      </c>
      <c r="AA13" s="88">
        <f ca="1"/>
        <v>0</v>
      </c>
      <c r="AB13" s="88">
        <f t="shared" ca="1" si="8"/>
        <v>0</v>
      </c>
      <c r="AC13" s="91">
        <f t="shared" ca="1" si="9"/>
        <v>0</v>
      </c>
      <c r="AD13" s="89">
        <f t="shared" ca="1" si="10"/>
        <v>0</v>
      </c>
      <c r="AE13" s="88">
        <f t="shared" ca="1" si="11"/>
        <v>0</v>
      </c>
      <c r="AF13" s="91">
        <f t="shared" ca="1" si="12"/>
        <v>0</v>
      </c>
      <c r="AG13" s="89">
        <f>J13*'20就業誘発係数'!$D10</f>
        <v>0</v>
      </c>
      <c r="AH13" s="88">
        <f>R13*'20就業誘発係数'!$D10</f>
        <v>0</v>
      </c>
      <c r="AI13" s="88">
        <f ca="1">AA13*'20就業誘発係数'!$D10</f>
        <v>0</v>
      </c>
      <c r="AJ13" s="91">
        <f t="shared" ca="1" si="19"/>
        <v>0</v>
      </c>
      <c r="AK13" s="89">
        <f>J13*'30雇用誘発係数'!$D10</f>
        <v>0</v>
      </c>
      <c r="AL13" s="88">
        <f>R13*'30雇用誘発係数'!$D10</f>
        <v>0</v>
      </c>
      <c r="AM13" s="88">
        <f ca="1">AA13*'30雇用誘発係数'!$D10</f>
        <v>0</v>
      </c>
      <c r="AN13" s="91">
        <f t="shared" ca="1" si="20"/>
        <v>0</v>
      </c>
      <c r="AO13" s="349" t="s">
        <v>284</v>
      </c>
    </row>
    <row r="14" spans="1:41" x14ac:dyDescent="0.2">
      <c r="A14" s="35" t="s">
        <v>7</v>
      </c>
      <c r="B14" s="36" t="s">
        <v>613</v>
      </c>
      <c r="C14" s="294"/>
      <c r="D14" s="302">
        <v>0.24746724160226116</v>
      </c>
      <c r="E14" s="302">
        <v>0.63674443945311665</v>
      </c>
      <c r="F14" s="303">
        <f t="shared" si="13"/>
        <v>0</v>
      </c>
      <c r="G14" s="303">
        <f t="shared" si="14"/>
        <v>0</v>
      </c>
      <c r="H14" s="286">
        <f t="shared" si="2"/>
        <v>0</v>
      </c>
      <c r="I14" s="215">
        <f>1-(-'11取引基本表'!DW13/('11取引基本表'!DN13))</f>
        <v>3.2440240450445468E-2</v>
      </c>
      <c r="J14" s="73">
        <f t="shared" si="15"/>
        <v>0</v>
      </c>
      <c r="K14" s="222">
        <v>0.66575104409003005</v>
      </c>
      <c r="L14" s="73">
        <f t="shared" si="3"/>
        <v>0</v>
      </c>
      <c r="M14" s="222">
        <v>0.11035120665975279</v>
      </c>
      <c r="N14" s="74">
        <f t="shared" si="4"/>
        <v>0</v>
      </c>
      <c r="O14" s="75">
        <v>0</v>
      </c>
      <c r="P14" s="76">
        <f>1-(-'11取引基本表'!DW13/('11取引基本表'!DN13))</f>
        <v>3.2440240450445468E-2</v>
      </c>
      <c r="Q14" s="74">
        <f t="shared" si="16"/>
        <v>0</v>
      </c>
      <c r="R14" s="74">
        <v>0</v>
      </c>
      <c r="S14" s="73">
        <f t="shared" si="5"/>
        <v>0</v>
      </c>
      <c r="T14" s="77">
        <f t="shared" si="6"/>
        <v>0</v>
      </c>
      <c r="U14" s="78"/>
      <c r="V14" s="74"/>
      <c r="W14" s="222">
        <f>'11取引基本表'!DG13/'11取引基本表'!$DG$112</f>
        <v>8.1926223142126269E-8</v>
      </c>
      <c r="X14" s="74">
        <f t="shared" ca="1" si="7"/>
        <v>0</v>
      </c>
      <c r="Y14" s="79">
        <f t="shared" si="17"/>
        <v>3.2440240450445468E-2</v>
      </c>
      <c r="Z14" s="74">
        <f t="shared" ca="1" si="18"/>
        <v>0</v>
      </c>
      <c r="AA14" s="74">
        <f ca="1"/>
        <v>0</v>
      </c>
      <c r="AB14" s="74">
        <f t="shared" ca="1" si="8"/>
        <v>0</v>
      </c>
      <c r="AC14" s="77">
        <f t="shared" ca="1" si="9"/>
        <v>0</v>
      </c>
      <c r="AD14" s="75">
        <f t="shared" ca="1" si="10"/>
        <v>0</v>
      </c>
      <c r="AE14" s="74">
        <f t="shared" ca="1" si="11"/>
        <v>0</v>
      </c>
      <c r="AF14" s="77">
        <f t="shared" ca="1" si="12"/>
        <v>0</v>
      </c>
      <c r="AG14" s="75">
        <f>J14*'20就業誘発係数'!$D11</f>
        <v>0</v>
      </c>
      <c r="AH14" s="74">
        <f>R14*'20就業誘発係数'!$D11</f>
        <v>0</v>
      </c>
      <c r="AI14" s="74">
        <f ca="1">AA14*'20就業誘発係数'!$D11</f>
        <v>0</v>
      </c>
      <c r="AJ14" s="77">
        <f t="shared" ca="1" si="19"/>
        <v>0</v>
      </c>
      <c r="AK14" s="75">
        <f>J14*'30雇用誘発係数'!$D11</f>
        <v>0</v>
      </c>
      <c r="AL14" s="74">
        <f>R14*'30雇用誘発係数'!$D11</f>
        <v>0</v>
      </c>
      <c r="AM14" s="74">
        <f ca="1">AA14*'30雇用誘発係数'!$D11</f>
        <v>0</v>
      </c>
      <c r="AN14" s="77">
        <f t="shared" ca="1" si="20"/>
        <v>0</v>
      </c>
      <c r="AO14" s="349" t="s">
        <v>285</v>
      </c>
    </row>
    <row r="15" spans="1:41" x14ac:dyDescent="0.2">
      <c r="A15" s="35" t="s">
        <v>8</v>
      </c>
      <c r="B15" s="36" t="s">
        <v>614</v>
      </c>
      <c r="C15" s="294"/>
      <c r="D15" s="302">
        <v>9.2954878593819831E-2</v>
      </c>
      <c r="E15" s="302">
        <v>0.39215024425004452</v>
      </c>
      <c r="F15" s="303">
        <f t="shared" si="13"/>
        <v>0</v>
      </c>
      <c r="G15" s="303">
        <f t="shared" si="14"/>
        <v>0</v>
      </c>
      <c r="H15" s="286">
        <f t="shared" si="2"/>
        <v>0</v>
      </c>
      <c r="I15" s="215">
        <f>1-(-'11取引基本表'!DW14/('11取引基本表'!DN14))</f>
        <v>0.388591833336417</v>
      </c>
      <c r="J15" s="73">
        <f t="shared" si="15"/>
        <v>0</v>
      </c>
      <c r="K15" s="222">
        <v>0.56586463562402634</v>
      </c>
      <c r="L15" s="73">
        <f t="shared" si="3"/>
        <v>0</v>
      </c>
      <c r="M15" s="222">
        <v>0.29137095378223993</v>
      </c>
      <c r="N15" s="74">
        <f t="shared" si="4"/>
        <v>0</v>
      </c>
      <c r="O15" s="75">
        <v>0</v>
      </c>
      <c r="P15" s="76">
        <f>1-(-'11取引基本表'!DW14/('11取引基本表'!DN14))</f>
        <v>0.388591833336417</v>
      </c>
      <c r="Q15" s="74">
        <f t="shared" si="16"/>
        <v>0</v>
      </c>
      <c r="R15" s="74">
        <v>0</v>
      </c>
      <c r="S15" s="73">
        <f t="shared" si="5"/>
        <v>0</v>
      </c>
      <c r="T15" s="77">
        <f t="shared" si="6"/>
        <v>0</v>
      </c>
      <c r="U15" s="78"/>
      <c r="V15" s="74"/>
      <c r="W15" s="222">
        <f>'11取引基本表'!DG14/'11取引基本表'!$DG$112</f>
        <v>-2.2857416256653229E-5</v>
      </c>
      <c r="X15" s="74">
        <f t="shared" ca="1" si="7"/>
        <v>0</v>
      </c>
      <c r="Y15" s="79">
        <f t="shared" si="17"/>
        <v>0.388591833336417</v>
      </c>
      <c r="Z15" s="74">
        <f t="shared" ca="1" si="18"/>
        <v>0</v>
      </c>
      <c r="AA15" s="74">
        <f ca="1"/>
        <v>0</v>
      </c>
      <c r="AB15" s="74">
        <f t="shared" ca="1" si="8"/>
        <v>0</v>
      </c>
      <c r="AC15" s="77">
        <f t="shared" ca="1" si="9"/>
        <v>0</v>
      </c>
      <c r="AD15" s="75">
        <f t="shared" ca="1" si="10"/>
        <v>0</v>
      </c>
      <c r="AE15" s="74">
        <f t="shared" ca="1" si="11"/>
        <v>0</v>
      </c>
      <c r="AF15" s="77">
        <f t="shared" ca="1" si="12"/>
        <v>0</v>
      </c>
      <c r="AG15" s="75">
        <f>J15*'20就業誘発係数'!$D12</f>
        <v>0</v>
      </c>
      <c r="AH15" s="74">
        <f>R15*'20就業誘発係数'!$D12</f>
        <v>0</v>
      </c>
      <c r="AI15" s="74">
        <f ca="1">AA15*'20就業誘発係数'!$D12</f>
        <v>0</v>
      </c>
      <c r="AJ15" s="77">
        <f t="shared" ca="1" si="19"/>
        <v>0</v>
      </c>
      <c r="AK15" s="75">
        <f>J15*'30雇用誘発係数'!$D12</f>
        <v>0</v>
      </c>
      <c r="AL15" s="74">
        <f>R15*'30雇用誘発係数'!$D12</f>
        <v>0</v>
      </c>
      <c r="AM15" s="74">
        <f ca="1">AA15*'30雇用誘発係数'!$D12</f>
        <v>0</v>
      </c>
      <c r="AN15" s="77">
        <f t="shared" ca="1" si="20"/>
        <v>0</v>
      </c>
      <c r="AO15" s="349" t="s">
        <v>285</v>
      </c>
    </row>
    <row r="16" spans="1:41" x14ac:dyDescent="0.2">
      <c r="A16" s="35" t="s">
        <v>9</v>
      </c>
      <c r="B16" s="36" t="s">
        <v>615</v>
      </c>
      <c r="C16" s="294"/>
      <c r="D16" s="302">
        <v>0.37262805087748851</v>
      </c>
      <c r="E16" s="302">
        <v>3.008762076125928E-2</v>
      </c>
      <c r="F16" s="303">
        <f t="shared" si="13"/>
        <v>0</v>
      </c>
      <c r="G16" s="303">
        <f t="shared" si="14"/>
        <v>0</v>
      </c>
      <c r="H16" s="286">
        <f t="shared" si="2"/>
        <v>0</v>
      </c>
      <c r="I16" s="215">
        <f>1-(-'11取引基本表'!DW15/('11取引基本表'!DN15))</f>
        <v>0.46359200736526751</v>
      </c>
      <c r="J16" s="73">
        <f t="shared" si="15"/>
        <v>0</v>
      </c>
      <c r="K16" s="222">
        <v>0.24266220055782914</v>
      </c>
      <c r="L16" s="73">
        <f t="shared" si="3"/>
        <v>0</v>
      </c>
      <c r="M16" s="222">
        <v>0.1146303078487084</v>
      </c>
      <c r="N16" s="74">
        <f t="shared" si="4"/>
        <v>0</v>
      </c>
      <c r="O16" s="75">
        <v>0</v>
      </c>
      <c r="P16" s="76">
        <f>1-(-'11取引基本表'!DW15/('11取引基本表'!DN15))</f>
        <v>0.46359200736526751</v>
      </c>
      <c r="Q16" s="74">
        <f t="shared" si="16"/>
        <v>0</v>
      </c>
      <c r="R16" s="74">
        <v>0</v>
      </c>
      <c r="S16" s="73">
        <f t="shared" si="5"/>
        <v>0</v>
      </c>
      <c r="T16" s="77">
        <f t="shared" si="6"/>
        <v>0</v>
      </c>
      <c r="U16" s="78"/>
      <c r="V16" s="74"/>
      <c r="W16" s="222">
        <f>'11取引基本表'!DG15/'11取引基本表'!$DG$112</f>
        <v>1.4344462409954888E-2</v>
      </c>
      <c r="X16" s="74">
        <f t="shared" ca="1" si="7"/>
        <v>0</v>
      </c>
      <c r="Y16" s="79">
        <f t="shared" si="17"/>
        <v>0.46359200736526751</v>
      </c>
      <c r="Z16" s="74">
        <f t="shared" ca="1" si="18"/>
        <v>0</v>
      </c>
      <c r="AA16" s="74">
        <f ca="1"/>
        <v>0</v>
      </c>
      <c r="AB16" s="74">
        <f t="shared" ca="1" si="8"/>
        <v>0</v>
      </c>
      <c r="AC16" s="77">
        <f t="shared" ca="1" si="9"/>
        <v>0</v>
      </c>
      <c r="AD16" s="75">
        <f t="shared" ca="1" si="10"/>
        <v>0</v>
      </c>
      <c r="AE16" s="74">
        <f t="shared" ca="1" si="11"/>
        <v>0</v>
      </c>
      <c r="AF16" s="77">
        <f t="shared" ca="1" si="12"/>
        <v>0</v>
      </c>
      <c r="AG16" s="75">
        <f>J16*'20就業誘発係数'!$D13</f>
        <v>0</v>
      </c>
      <c r="AH16" s="74">
        <f>R16*'20就業誘発係数'!$D13</f>
        <v>0</v>
      </c>
      <c r="AI16" s="74">
        <f ca="1">AA16*'20就業誘発係数'!$D13</f>
        <v>0</v>
      </c>
      <c r="AJ16" s="77">
        <f t="shared" ca="1" si="19"/>
        <v>0</v>
      </c>
      <c r="AK16" s="75">
        <f>J16*'30雇用誘発係数'!$D13</f>
        <v>0</v>
      </c>
      <c r="AL16" s="74">
        <f>R16*'30雇用誘発係数'!$D13</f>
        <v>0</v>
      </c>
      <c r="AM16" s="74">
        <f ca="1">AA16*'30雇用誘発係数'!$D13</f>
        <v>0</v>
      </c>
      <c r="AN16" s="77">
        <f t="shared" ca="1" si="20"/>
        <v>0</v>
      </c>
      <c r="AO16" s="349" t="s">
        <v>286</v>
      </c>
    </row>
    <row r="17" spans="1:41" x14ac:dyDescent="0.2">
      <c r="A17" s="37">
        <v>10</v>
      </c>
      <c r="B17" s="38" t="s">
        <v>616</v>
      </c>
      <c r="C17" s="295"/>
      <c r="D17" s="304">
        <v>0.41171362206674139</v>
      </c>
      <c r="E17" s="304">
        <v>4.014042871105062E-2</v>
      </c>
      <c r="F17" s="305">
        <f t="shared" si="13"/>
        <v>0</v>
      </c>
      <c r="G17" s="305">
        <f t="shared" si="14"/>
        <v>0</v>
      </c>
      <c r="H17" s="287">
        <f t="shared" si="2"/>
        <v>0</v>
      </c>
      <c r="I17" s="216">
        <f>1-(-'11取引基本表'!DW16/('11取引基本表'!DN16))</f>
        <v>0.285767059341545</v>
      </c>
      <c r="J17" s="80">
        <f t="shared" si="15"/>
        <v>0</v>
      </c>
      <c r="K17" s="223">
        <v>0.39027423734769301</v>
      </c>
      <c r="L17" s="80">
        <f t="shared" si="3"/>
        <v>0</v>
      </c>
      <c r="M17" s="223">
        <v>9.4176810191506866E-2</v>
      </c>
      <c r="N17" s="81">
        <f t="shared" si="4"/>
        <v>0</v>
      </c>
      <c r="O17" s="82">
        <v>0</v>
      </c>
      <c r="P17" s="83">
        <f>1-(-'11取引基本表'!DW16/('11取引基本表'!DN16))</f>
        <v>0.285767059341545</v>
      </c>
      <c r="Q17" s="81">
        <f t="shared" si="16"/>
        <v>0</v>
      </c>
      <c r="R17" s="81">
        <v>0</v>
      </c>
      <c r="S17" s="80">
        <f t="shared" si="5"/>
        <v>0</v>
      </c>
      <c r="T17" s="84">
        <f t="shared" si="6"/>
        <v>0</v>
      </c>
      <c r="U17" s="85"/>
      <c r="V17" s="81"/>
      <c r="W17" s="223">
        <f>'11取引基本表'!DG16/'11取引基本表'!$DG$112</f>
        <v>1.1551679389262945E-2</v>
      </c>
      <c r="X17" s="81">
        <f t="shared" ca="1" si="7"/>
        <v>0</v>
      </c>
      <c r="Y17" s="86">
        <f t="shared" si="17"/>
        <v>0.285767059341545</v>
      </c>
      <c r="Z17" s="81">
        <f t="shared" ca="1" si="18"/>
        <v>0</v>
      </c>
      <c r="AA17" s="81">
        <f ca="1"/>
        <v>0</v>
      </c>
      <c r="AB17" s="81">
        <f t="shared" ca="1" si="8"/>
        <v>0</v>
      </c>
      <c r="AC17" s="84">
        <f t="shared" ca="1" si="9"/>
        <v>0</v>
      </c>
      <c r="AD17" s="82">
        <f t="shared" ca="1" si="10"/>
        <v>0</v>
      </c>
      <c r="AE17" s="81">
        <f t="shared" ca="1" si="11"/>
        <v>0</v>
      </c>
      <c r="AF17" s="84">
        <f t="shared" ca="1" si="12"/>
        <v>0</v>
      </c>
      <c r="AG17" s="82">
        <f>J17*'20就業誘発係数'!$D14</f>
        <v>0</v>
      </c>
      <c r="AH17" s="81">
        <f>R17*'20就業誘発係数'!$D14</f>
        <v>0</v>
      </c>
      <c r="AI17" s="81">
        <f ca="1">AA17*'20就業誘発係数'!$D14</f>
        <v>0</v>
      </c>
      <c r="AJ17" s="84">
        <f t="shared" ca="1" si="19"/>
        <v>0</v>
      </c>
      <c r="AK17" s="82">
        <f>J17*'30雇用誘発係数'!$D14</f>
        <v>0</v>
      </c>
      <c r="AL17" s="81">
        <f>R17*'30雇用誘発係数'!$D14</f>
        <v>0</v>
      </c>
      <c r="AM17" s="81">
        <f ca="1">AA17*'30雇用誘発係数'!$D14</f>
        <v>0</v>
      </c>
      <c r="AN17" s="84">
        <f t="shared" ca="1" si="20"/>
        <v>0</v>
      </c>
      <c r="AO17" s="349" t="s">
        <v>286</v>
      </c>
    </row>
    <row r="18" spans="1:41" x14ac:dyDescent="0.2">
      <c r="A18" s="39">
        <v>11</v>
      </c>
      <c r="B18" s="40" t="s">
        <v>617</v>
      </c>
      <c r="C18" s="296"/>
      <c r="D18" s="306">
        <v>0.21810783523868771</v>
      </c>
      <c r="E18" s="306">
        <v>3.1168662671258101E-2</v>
      </c>
      <c r="F18" s="307">
        <f t="shared" si="13"/>
        <v>0</v>
      </c>
      <c r="G18" s="307">
        <f t="shared" si="14"/>
        <v>0</v>
      </c>
      <c r="H18" s="288">
        <f t="shared" si="2"/>
        <v>0</v>
      </c>
      <c r="I18" s="217">
        <f>1-(-'11取引基本表'!DW17/('11取引基本表'!DN17))</f>
        <v>0.89740504044133951</v>
      </c>
      <c r="J18" s="87">
        <f t="shared" si="15"/>
        <v>0</v>
      </c>
      <c r="K18" s="224">
        <v>0.13637669485080808</v>
      </c>
      <c r="L18" s="87">
        <f t="shared" si="3"/>
        <v>0</v>
      </c>
      <c r="M18" s="224">
        <v>2.8903297037566965E-2</v>
      </c>
      <c r="N18" s="88">
        <f t="shared" si="4"/>
        <v>0</v>
      </c>
      <c r="O18" s="89">
        <v>0</v>
      </c>
      <c r="P18" s="90">
        <f>1-(-'11取引基本表'!DW17/('11取引基本表'!DN17))</f>
        <v>0.89740504044133951</v>
      </c>
      <c r="Q18" s="88">
        <f t="shared" si="16"/>
        <v>0</v>
      </c>
      <c r="R18" s="88">
        <v>0</v>
      </c>
      <c r="S18" s="87">
        <f t="shared" si="5"/>
        <v>0</v>
      </c>
      <c r="T18" s="91">
        <f t="shared" si="6"/>
        <v>0</v>
      </c>
      <c r="U18" s="92"/>
      <c r="V18" s="88"/>
      <c r="W18" s="224">
        <f>'11取引基本表'!DG17/'11取引基本表'!$DG$112</f>
        <v>6.8222423797142809E-3</v>
      </c>
      <c r="X18" s="88">
        <f t="shared" ca="1" si="7"/>
        <v>0</v>
      </c>
      <c r="Y18" s="93">
        <f t="shared" si="17"/>
        <v>0.89740504044133951</v>
      </c>
      <c r="Z18" s="88">
        <f t="shared" ca="1" si="18"/>
        <v>0</v>
      </c>
      <c r="AA18" s="88">
        <f ca="1"/>
        <v>0</v>
      </c>
      <c r="AB18" s="88">
        <f t="shared" ca="1" si="8"/>
        <v>0</v>
      </c>
      <c r="AC18" s="91">
        <f t="shared" ca="1" si="9"/>
        <v>0</v>
      </c>
      <c r="AD18" s="89">
        <f t="shared" ca="1" si="10"/>
        <v>0</v>
      </c>
      <c r="AE18" s="88">
        <f t="shared" ca="1" si="11"/>
        <v>0</v>
      </c>
      <c r="AF18" s="91">
        <f t="shared" ca="1" si="12"/>
        <v>0</v>
      </c>
      <c r="AG18" s="89">
        <f>J18*'20就業誘発係数'!$D15</f>
        <v>0</v>
      </c>
      <c r="AH18" s="88">
        <f>R18*'20就業誘発係数'!$D15</f>
        <v>0</v>
      </c>
      <c r="AI18" s="88">
        <f ca="1">AA18*'20就業誘発係数'!$D15</f>
        <v>0</v>
      </c>
      <c r="AJ18" s="91">
        <f t="shared" ca="1" si="19"/>
        <v>0</v>
      </c>
      <c r="AK18" s="89">
        <f>J18*'30雇用誘発係数'!$D15</f>
        <v>0</v>
      </c>
      <c r="AL18" s="88">
        <f>R18*'30雇用誘発係数'!$D15</f>
        <v>0</v>
      </c>
      <c r="AM18" s="88">
        <f ca="1">AA18*'30雇用誘発係数'!$D15</f>
        <v>0</v>
      </c>
      <c r="AN18" s="91">
        <f t="shared" ca="1" si="20"/>
        <v>0</v>
      </c>
      <c r="AO18" s="349" t="s">
        <v>286</v>
      </c>
    </row>
    <row r="19" spans="1:41" x14ac:dyDescent="0.2">
      <c r="A19" s="35">
        <v>12</v>
      </c>
      <c r="B19" s="36" t="s">
        <v>618</v>
      </c>
      <c r="C19" s="294"/>
      <c r="D19" s="302">
        <v>0.3789755751213868</v>
      </c>
      <c r="E19" s="302">
        <v>3.0860528053175358E-2</v>
      </c>
      <c r="F19" s="303">
        <f t="shared" si="13"/>
        <v>0</v>
      </c>
      <c r="G19" s="303">
        <f t="shared" si="14"/>
        <v>0</v>
      </c>
      <c r="H19" s="286">
        <f t="shared" si="2"/>
        <v>0</v>
      </c>
      <c r="I19" s="215">
        <f>1-(-'11取引基本表'!DW18/('11取引基本表'!DN18))</f>
        <v>0.47361781310120799</v>
      </c>
      <c r="J19" s="73">
        <f t="shared" si="15"/>
        <v>0</v>
      </c>
      <c r="K19" s="222">
        <v>0.33749618949769117</v>
      </c>
      <c r="L19" s="73">
        <f t="shared" si="3"/>
        <v>0</v>
      </c>
      <c r="M19" s="222">
        <v>0.17939844870217114</v>
      </c>
      <c r="N19" s="74">
        <f t="shared" si="4"/>
        <v>0</v>
      </c>
      <c r="O19" s="75">
        <v>0</v>
      </c>
      <c r="P19" s="76">
        <f>1-(-'11取引基本表'!DW18/('11取引基本表'!DN18))</f>
        <v>0.47361781310120799</v>
      </c>
      <c r="Q19" s="74">
        <f t="shared" si="16"/>
        <v>0</v>
      </c>
      <c r="R19" s="74">
        <v>0</v>
      </c>
      <c r="S19" s="73">
        <f t="shared" si="5"/>
        <v>0</v>
      </c>
      <c r="T19" s="77">
        <f t="shared" si="6"/>
        <v>0</v>
      </c>
      <c r="U19" s="78"/>
      <c r="V19" s="74"/>
      <c r="W19" s="222">
        <f>'11取引基本表'!DG18/'11取引基本表'!$DG$112</f>
        <v>3.8179750066032539E-2</v>
      </c>
      <c r="X19" s="74">
        <f t="shared" ca="1" si="7"/>
        <v>0</v>
      </c>
      <c r="Y19" s="79">
        <f t="shared" si="17"/>
        <v>0.47361781310120799</v>
      </c>
      <c r="Z19" s="74">
        <f t="shared" ca="1" si="18"/>
        <v>0</v>
      </c>
      <c r="AA19" s="74">
        <f ca="1"/>
        <v>0</v>
      </c>
      <c r="AB19" s="74">
        <f t="shared" ca="1" si="8"/>
        <v>0</v>
      </c>
      <c r="AC19" s="77">
        <f t="shared" ca="1" si="9"/>
        <v>0</v>
      </c>
      <c r="AD19" s="75">
        <f t="shared" ca="1" si="10"/>
        <v>0</v>
      </c>
      <c r="AE19" s="74">
        <f t="shared" ca="1" si="11"/>
        <v>0</v>
      </c>
      <c r="AF19" s="77">
        <f t="shared" ca="1" si="12"/>
        <v>0</v>
      </c>
      <c r="AG19" s="75">
        <f>J19*'20就業誘発係数'!$D16</f>
        <v>0</v>
      </c>
      <c r="AH19" s="74">
        <f>R19*'20就業誘発係数'!$D16</f>
        <v>0</v>
      </c>
      <c r="AI19" s="74">
        <f ca="1">AA19*'20就業誘発係数'!$D16</f>
        <v>0</v>
      </c>
      <c r="AJ19" s="77">
        <f t="shared" ca="1" si="19"/>
        <v>0</v>
      </c>
      <c r="AK19" s="75">
        <f>J19*'30雇用誘発係数'!$D16</f>
        <v>0</v>
      </c>
      <c r="AL19" s="74">
        <f>R19*'30雇用誘発係数'!$D16</f>
        <v>0</v>
      </c>
      <c r="AM19" s="74">
        <f ca="1">AA19*'30雇用誘発係数'!$D16</f>
        <v>0</v>
      </c>
      <c r="AN19" s="77">
        <f t="shared" ca="1" si="20"/>
        <v>0</v>
      </c>
      <c r="AO19" s="349" t="s">
        <v>286</v>
      </c>
    </row>
    <row r="20" spans="1:41" x14ac:dyDescent="0.2">
      <c r="A20" s="35">
        <v>13</v>
      </c>
      <c r="B20" s="36" t="s">
        <v>619</v>
      </c>
      <c r="C20" s="294"/>
      <c r="D20" s="302">
        <v>0.33391352806133662</v>
      </c>
      <c r="E20" s="302">
        <v>4.5420296133279831E-2</v>
      </c>
      <c r="F20" s="303">
        <f t="shared" si="13"/>
        <v>0</v>
      </c>
      <c r="G20" s="303">
        <f t="shared" si="14"/>
        <v>0</v>
      </c>
      <c r="H20" s="286">
        <f t="shared" si="2"/>
        <v>0</v>
      </c>
      <c r="I20" s="215">
        <f>1-(-'11取引基本表'!DW19/('11取引基本表'!DN19))</f>
        <v>0.43314702104726432</v>
      </c>
      <c r="J20" s="73">
        <f t="shared" si="15"/>
        <v>0</v>
      </c>
      <c r="K20" s="222">
        <v>0.57114228456913829</v>
      </c>
      <c r="L20" s="73">
        <f t="shared" si="3"/>
        <v>0</v>
      </c>
      <c r="M20" s="222">
        <v>7.8460146098648917E-2</v>
      </c>
      <c r="N20" s="74">
        <f t="shared" si="4"/>
        <v>0</v>
      </c>
      <c r="O20" s="75">
        <v>0</v>
      </c>
      <c r="P20" s="76">
        <f>1-(-'11取引基本表'!DW19/('11取引基本表'!DN19))</f>
        <v>0.43314702104726432</v>
      </c>
      <c r="Q20" s="74">
        <f t="shared" si="16"/>
        <v>0</v>
      </c>
      <c r="R20" s="74">
        <v>0</v>
      </c>
      <c r="S20" s="73">
        <f t="shared" si="5"/>
        <v>0</v>
      </c>
      <c r="T20" s="77">
        <f t="shared" si="6"/>
        <v>0</v>
      </c>
      <c r="U20" s="78"/>
      <c r="V20" s="74"/>
      <c r="W20" s="222">
        <f>'11取引基本表'!DG19/'11取引基本表'!$DG$112</f>
        <v>1.7175504976854203E-2</v>
      </c>
      <c r="X20" s="74">
        <f t="shared" ca="1" si="7"/>
        <v>0</v>
      </c>
      <c r="Y20" s="79">
        <f t="shared" si="17"/>
        <v>0.43314702104726432</v>
      </c>
      <c r="Z20" s="74">
        <f t="shared" ca="1" si="18"/>
        <v>0</v>
      </c>
      <c r="AA20" s="74">
        <f ca="1"/>
        <v>0</v>
      </c>
      <c r="AB20" s="74">
        <f t="shared" ca="1" si="8"/>
        <v>0</v>
      </c>
      <c r="AC20" s="77">
        <f t="shared" ca="1" si="9"/>
        <v>0</v>
      </c>
      <c r="AD20" s="75">
        <f t="shared" ca="1" si="10"/>
        <v>0</v>
      </c>
      <c r="AE20" s="74">
        <f t="shared" ca="1" si="11"/>
        <v>0</v>
      </c>
      <c r="AF20" s="77">
        <f t="shared" ca="1" si="12"/>
        <v>0</v>
      </c>
      <c r="AG20" s="75">
        <f>J20*'20就業誘発係数'!$D17</f>
        <v>0</v>
      </c>
      <c r="AH20" s="74">
        <f>R20*'20就業誘発係数'!$D17</f>
        <v>0</v>
      </c>
      <c r="AI20" s="74">
        <f ca="1">AA20*'20就業誘発係数'!$D17</f>
        <v>0</v>
      </c>
      <c r="AJ20" s="77">
        <f t="shared" ca="1" si="19"/>
        <v>0</v>
      </c>
      <c r="AK20" s="75">
        <f>J20*'30雇用誘発係数'!$D17</f>
        <v>0</v>
      </c>
      <c r="AL20" s="74">
        <f>R20*'30雇用誘発係数'!$D17</f>
        <v>0</v>
      </c>
      <c r="AM20" s="74">
        <f ca="1">AA20*'30雇用誘発係数'!$D17</f>
        <v>0</v>
      </c>
      <c r="AN20" s="77">
        <f t="shared" ca="1" si="20"/>
        <v>0</v>
      </c>
      <c r="AO20" s="349" t="s">
        <v>286</v>
      </c>
    </row>
    <row r="21" spans="1:41" x14ac:dyDescent="0.2">
      <c r="A21" s="35">
        <v>14</v>
      </c>
      <c r="B21" s="36" t="s">
        <v>532</v>
      </c>
      <c r="C21" s="294"/>
      <c r="D21" s="302">
        <v>0.3591980887923269</v>
      </c>
      <c r="E21" s="302">
        <v>5.0837583997911585E-2</v>
      </c>
      <c r="F21" s="303">
        <f t="shared" si="13"/>
        <v>0</v>
      </c>
      <c r="G21" s="303">
        <f t="shared" si="14"/>
        <v>0</v>
      </c>
      <c r="H21" s="286">
        <f t="shared" si="2"/>
        <v>0</v>
      </c>
      <c r="I21" s="215">
        <f>1-(-'11取引基本表'!DW20/('11取引基本表'!DN20))</f>
        <v>0.4166281019550806</v>
      </c>
      <c r="J21" s="73">
        <f t="shared" si="15"/>
        <v>0</v>
      </c>
      <c r="K21" s="222">
        <v>0.20001553189686819</v>
      </c>
      <c r="L21" s="73">
        <f t="shared" si="3"/>
        <v>0</v>
      </c>
      <c r="M21" s="222">
        <v>5.8696450255570305E-2</v>
      </c>
      <c r="N21" s="74">
        <f t="shared" si="4"/>
        <v>0</v>
      </c>
      <c r="O21" s="75">
        <v>0</v>
      </c>
      <c r="P21" s="76">
        <f>1-(-'11取引基本表'!DW20/('11取引基本表'!DN20))</f>
        <v>0.4166281019550806</v>
      </c>
      <c r="Q21" s="74">
        <f t="shared" si="16"/>
        <v>0</v>
      </c>
      <c r="R21" s="74">
        <v>0</v>
      </c>
      <c r="S21" s="73">
        <f t="shared" si="5"/>
        <v>0</v>
      </c>
      <c r="T21" s="77">
        <f t="shared" si="6"/>
        <v>0</v>
      </c>
      <c r="U21" s="78"/>
      <c r="V21" s="74"/>
      <c r="W21" s="222">
        <f>'11取引基本表'!DG20/'11取引基本表'!$DG$112</f>
        <v>1.2984569032018735E-2</v>
      </c>
      <c r="X21" s="74">
        <f t="shared" ca="1" si="7"/>
        <v>0</v>
      </c>
      <c r="Y21" s="79">
        <f t="shared" si="17"/>
        <v>0.4166281019550806</v>
      </c>
      <c r="Z21" s="74">
        <f t="shared" ca="1" si="18"/>
        <v>0</v>
      </c>
      <c r="AA21" s="74">
        <f ca="1"/>
        <v>0</v>
      </c>
      <c r="AB21" s="74">
        <f t="shared" ca="1" si="8"/>
        <v>0</v>
      </c>
      <c r="AC21" s="77">
        <f t="shared" ca="1" si="9"/>
        <v>0</v>
      </c>
      <c r="AD21" s="75">
        <f t="shared" ca="1" si="10"/>
        <v>0</v>
      </c>
      <c r="AE21" s="74">
        <f t="shared" ca="1" si="11"/>
        <v>0</v>
      </c>
      <c r="AF21" s="77">
        <f t="shared" ca="1" si="12"/>
        <v>0</v>
      </c>
      <c r="AG21" s="75">
        <f>J21*'20就業誘発係数'!$D18</f>
        <v>0</v>
      </c>
      <c r="AH21" s="74">
        <f>R21*'20就業誘発係数'!$D18</f>
        <v>0</v>
      </c>
      <c r="AI21" s="74">
        <f ca="1">AA21*'20就業誘発係数'!$D18</f>
        <v>0</v>
      </c>
      <c r="AJ21" s="77">
        <f t="shared" ca="1" si="19"/>
        <v>0</v>
      </c>
      <c r="AK21" s="75">
        <f>J21*'30雇用誘発係数'!$D18</f>
        <v>0</v>
      </c>
      <c r="AL21" s="74">
        <f>R21*'30雇用誘発係数'!$D18</f>
        <v>0</v>
      </c>
      <c r="AM21" s="74">
        <f ca="1">AA21*'30雇用誘発係数'!$D18</f>
        <v>0</v>
      </c>
      <c r="AN21" s="77">
        <f t="shared" ca="1" si="20"/>
        <v>0</v>
      </c>
      <c r="AO21" s="349" t="s">
        <v>286</v>
      </c>
    </row>
    <row r="22" spans="1:41" x14ac:dyDescent="0.2">
      <c r="A22" s="37">
        <v>15</v>
      </c>
      <c r="B22" s="38" t="s">
        <v>620</v>
      </c>
      <c r="C22" s="295"/>
      <c r="D22" s="304">
        <v>0.21897658600110856</v>
      </c>
      <c r="E22" s="304">
        <v>2.2144014120508641E-2</v>
      </c>
      <c r="F22" s="305">
        <f t="shared" si="13"/>
        <v>0</v>
      </c>
      <c r="G22" s="305">
        <f t="shared" si="14"/>
        <v>0</v>
      </c>
      <c r="H22" s="287">
        <f t="shared" si="2"/>
        <v>0</v>
      </c>
      <c r="I22" s="216">
        <f>1-(-'11取引基本表'!DW21/('11取引基本表'!DN21))</f>
        <v>0.10380247543702947</v>
      </c>
      <c r="J22" s="80">
        <f t="shared" si="15"/>
        <v>0</v>
      </c>
      <c r="K22" s="223">
        <v>0.41884200196270854</v>
      </c>
      <c r="L22" s="80">
        <f t="shared" si="3"/>
        <v>0</v>
      </c>
      <c r="M22" s="223">
        <v>0.22139352306182533</v>
      </c>
      <c r="N22" s="81">
        <f t="shared" si="4"/>
        <v>0</v>
      </c>
      <c r="O22" s="82">
        <v>0</v>
      </c>
      <c r="P22" s="83">
        <f>1-(-'11取引基本表'!DW21/('11取引基本表'!DN21))</f>
        <v>0.10380247543702947</v>
      </c>
      <c r="Q22" s="81">
        <f t="shared" si="16"/>
        <v>0</v>
      </c>
      <c r="R22" s="81">
        <v>0</v>
      </c>
      <c r="S22" s="80">
        <f t="shared" si="5"/>
        <v>0</v>
      </c>
      <c r="T22" s="84">
        <f t="shared" si="6"/>
        <v>0</v>
      </c>
      <c r="U22" s="85"/>
      <c r="V22" s="81"/>
      <c r="W22" s="223">
        <f>'11取引基本表'!DG21/'11取引基本表'!$DG$112</f>
        <v>3.016523536093089E-4</v>
      </c>
      <c r="X22" s="81">
        <f t="shared" ca="1" si="7"/>
        <v>0</v>
      </c>
      <c r="Y22" s="86">
        <f t="shared" si="17"/>
        <v>0.10380247543702947</v>
      </c>
      <c r="Z22" s="81">
        <f t="shared" ca="1" si="18"/>
        <v>0</v>
      </c>
      <c r="AA22" s="81">
        <f ca="1"/>
        <v>0</v>
      </c>
      <c r="AB22" s="81">
        <f t="shared" ca="1" si="8"/>
        <v>0</v>
      </c>
      <c r="AC22" s="84">
        <f t="shared" ca="1" si="9"/>
        <v>0</v>
      </c>
      <c r="AD22" s="82">
        <f t="shared" ca="1" si="10"/>
        <v>0</v>
      </c>
      <c r="AE22" s="81">
        <f t="shared" ca="1" si="11"/>
        <v>0</v>
      </c>
      <c r="AF22" s="84">
        <f t="shared" ca="1" si="12"/>
        <v>0</v>
      </c>
      <c r="AG22" s="82">
        <f>J22*'20就業誘発係数'!$D19</f>
        <v>0</v>
      </c>
      <c r="AH22" s="81">
        <f>R22*'20就業誘発係数'!$D19</f>
        <v>0</v>
      </c>
      <c r="AI22" s="81">
        <f ca="1">AA22*'20就業誘発係数'!$D19</f>
        <v>0</v>
      </c>
      <c r="AJ22" s="84">
        <f t="shared" ca="1" si="19"/>
        <v>0</v>
      </c>
      <c r="AK22" s="82">
        <f>J22*'30雇用誘発係数'!$D19</f>
        <v>0</v>
      </c>
      <c r="AL22" s="81">
        <f>R22*'30雇用誘発係数'!$D19</f>
        <v>0</v>
      </c>
      <c r="AM22" s="81">
        <f ca="1">AA22*'30雇用誘発係数'!$D19</f>
        <v>0</v>
      </c>
      <c r="AN22" s="84">
        <f t="shared" ca="1" si="20"/>
        <v>0</v>
      </c>
      <c r="AO22" s="349" t="s">
        <v>286</v>
      </c>
    </row>
    <row r="23" spans="1:41" x14ac:dyDescent="0.2">
      <c r="A23" s="39">
        <v>16</v>
      </c>
      <c r="B23" s="40" t="s">
        <v>621</v>
      </c>
      <c r="C23" s="296"/>
      <c r="D23" s="306">
        <v>0.72725141356399536</v>
      </c>
      <c r="E23" s="306">
        <v>3.8644033001289747E-2</v>
      </c>
      <c r="F23" s="307">
        <f t="shared" si="13"/>
        <v>0</v>
      </c>
      <c r="G23" s="307">
        <f t="shared" si="14"/>
        <v>0</v>
      </c>
      <c r="H23" s="288">
        <f t="shared" si="2"/>
        <v>0</v>
      </c>
      <c r="I23" s="217">
        <f>1-(-'11取引基本表'!DW22/('11取引基本表'!DN22))</f>
        <v>5.2227907609795232E-2</v>
      </c>
      <c r="J23" s="87">
        <f t="shared" si="15"/>
        <v>0</v>
      </c>
      <c r="K23" s="224">
        <v>0.45838172667440963</v>
      </c>
      <c r="L23" s="87">
        <f t="shared" si="3"/>
        <v>0</v>
      </c>
      <c r="M23" s="224">
        <v>0.28810755640023933</v>
      </c>
      <c r="N23" s="88">
        <f t="shared" si="4"/>
        <v>0</v>
      </c>
      <c r="O23" s="89">
        <v>0</v>
      </c>
      <c r="P23" s="90">
        <f>1-(-'11取引基本表'!DW22/('11取引基本表'!DN22))</f>
        <v>5.2227907609795232E-2</v>
      </c>
      <c r="Q23" s="88">
        <f t="shared" si="16"/>
        <v>0</v>
      </c>
      <c r="R23" s="88">
        <v>0</v>
      </c>
      <c r="S23" s="87">
        <f t="shared" si="5"/>
        <v>0</v>
      </c>
      <c r="T23" s="91">
        <f t="shared" si="6"/>
        <v>0</v>
      </c>
      <c r="U23" s="92"/>
      <c r="V23" s="88"/>
      <c r="W23" s="224">
        <f>'11取引基本表'!DG22/'11取引基本表'!$DG$112</f>
        <v>1.5361166839148675E-2</v>
      </c>
      <c r="X23" s="88">
        <f t="shared" ca="1" si="7"/>
        <v>0</v>
      </c>
      <c r="Y23" s="93">
        <f t="shared" si="17"/>
        <v>5.2227907609795232E-2</v>
      </c>
      <c r="Z23" s="88">
        <f t="shared" ca="1" si="18"/>
        <v>0</v>
      </c>
      <c r="AA23" s="88">
        <f ca="1"/>
        <v>0</v>
      </c>
      <c r="AB23" s="88">
        <f t="shared" ca="1" si="8"/>
        <v>0</v>
      </c>
      <c r="AC23" s="91">
        <f t="shared" ca="1" si="9"/>
        <v>0</v>
      </c>
      <c r="AD23" s="89">
        <f t="shared" ca="1" si="10"/>
        <v>0</v>
      </c>
      <c r="AE23" s="88">
        <f t="shared" ca="1" si="11"/>
        <v>0</v>
      </c>
      <c r="AF23" s="91">
        <f t="shared" ca="1" si="12"/>
        <v>0</v>
      </c>
      <c r="AG23" s="89">
        <f>J23*'20就業誘発係数'!$D20</f>
        <v>0</v>
      </c>
      <c r="AH23" s="88">
        <f>R23*'20就業誘発係数'!$D20</f>
        <v>0</v>
      </c>
      <c r="AI23" s="88">
        <f ca="1">AA23*'20就業誘発係数'!$D20</f>
        <v>0</v>
      </c>
      <c r="AJ23" s="91">
        <f t="shared" ca="1" si="19"/>
        <v>0</v>
      </c>
      <c r="AK23" s="89">
        <f>J23*'30雇用誘発係数'!$D20</f>
        <v>0</v>
      </c>
      <c r="AL23" s="88">
        <f>R23*'30雇用誘発係数'!$D20</f>
        <v>0</v>
      </c>
      <c r="AM23" s="88">
        <f ca="1">AA23*'30雇用誘発係数'!$D20</f>
        <v>0</v>
      </c>
      <c r="AN23" s="91">
        <f t="shared" ca="1" si="20"/>
        <v>0</v>
      </c>
      <c r="AO23" s="349" t="s">
        <v>286</v>
      </c>
    </row>
    <row r="24" spans="1:41" x14ac:dyDescent="0.2">
      <c r="A24" s="35">
        <v>17</v>
      </c>
      <c r="B24" s="36" t="s">
        <v>622</v>
      </c>
      <c r="C24" s="294"/>
      <c r="D24" s="302">
        <v>0.1864861027932801</v>
      </c>
      <c r="E24" s="302">
        <v>9.5663043141109919E-2</v>
      </c>
      <c r="F24" s="303">
        <f t="shared" si="13"/>
        <v>0</v>
      </c>
      <c r="G24" s="303">
        <f t="shared" si="14"/>
        <v>0</v>
      </c>
      <c r="H24" s="286">
        <f t="shared" si="2"/>
        <v>0</v>
      </c>
      <c r="I24" s="215">
        <f>1-(-'11取引基本表'!DW23/('11取引基本表'!DN23))</f>
        <v>0.48789580710758207</v>
      </c>
      <c r="J24" s="73">
        <f t="shared" si="15"/>
        <v>0</v>
      </c>
      <c r="K24" s="222">
        <v>0.3694626142893282</v>
      </c>
      <c r="L24" s="73">
        <f t="shared" si="3"/>
        <v>0</v>
      </c>
      <c r="M24" s="222">
        <v>0.15410357413899028</v>
      </c>
      <c r="N24" s="74">
        <f t="shared" si="4"/>
        <v>0</v>
      </c>
      <c r="O24" s="75">
        <v>0</v>
      </c>
      <c r="P24" s="76">
        <f>1-(-'11取引基本表'!DW23/('11取引基本表'!DN23))</f>
        <v>0.48789580710758207</v>
      </c>
      <c r="Q24" s="74">
        <f t="shared" si="16"/>
        <v>0</v>
      </c>
      <c r="R24" s="74">
        <v>0</v>
      </c>
      <c r="S24" s="73">
        <f t="shared" si="5"/>
        <v>0</v>
      </c>
      <c r="T24" s="77">
        <f t="shared" si="6"/>
        <v>0</v>
      </c>
      <c r="U24" s="78"/>
      <c r="V24" s="74"/>
      <c r="W24" s="222">
        <f>'11取引基本表'!DG23/'11取引基本表'!$DG$112</f>
        <v>1.7737027310270337E-4</v>
      </c>
      <c r="X24" s="74">
        <f t="shared" ca="1" si="7"/>
        <v>0</v>
      </c>
      <c r="Y24" s="79">
        <f t="shared" si="17"/>
        <v>0.48789580710758207</v>
      </c>
      <c r="Z24" s="74">
        <f t="shared" ca="1" si="18"/>
        <v>0</v>
      </c>
      <c r="AA24" s="74">
        <f ca="1"/>
        <v>0</v>
      </c>
      <c r="AB24" s="74">
        <f t="shared" ca="1" si="8"/>
        <v>0</v>
      </c>
      <c r="AC24" s="77">
        <f t="shared" ca="1" si="9"/>
        <v>0</v>
      </c>
      <c r="AD24" s="75">
        <f t="shared" ca="1" si="10"/>
        <v>0</v>
      </c>
      <c r="AE24" s="74">
        <f t="shared" ca="1" si="11"/>
        <v>0</v>
      </c>
      <c r="AF24" s="77">
        <f t="shared" ca="1" si="12"/>
        <v>0</v>
      </c>
      <c r="AG24" s="75">
        <f>J24*'20就業誘発係数'!$D21</f>
        <v>0</v>
      </c>
      <c r="AH24" s="74">
        <f>R24*'20就業誘発係数'!$D21</f>
        <v>0</v>
      </c>
      <c r="AI24" s="74">
        <f ca="1">AA24*'20就業誘発係数'!$D21</f>
        <v>0</v>
      </c>
      <c r="AJ24" s="77">
        <f t="shared" ca="1" si="19"/>
        <v>0</v>
      </c>
      <c r="AK24" s="75">
        <f>J24*'30雇用誘発係数'!$D21</f>
        <v>0</v>
      </c>
      <c r="AL24" s="74">
        <f>R24*'30雇用誘発係数'!$D21</f>
        <v>0</v>
      </c>
      <c r="AM24" s="74">
        <f ca="1">AA24*'30雇用誘発係数'!$D21</f>
        <v>0</v>
      </c>
      <c r="AN24" s="77">
        <f t="shared" ca="1" si="20"/>
        <v>0</v>
      </c>
      <c r="AO24" s="349" t="s">
        <v>286</v>
      </c>
    </row>
    <row r="25" spans="1:41" x14ac:dyDescent="0.2">
      <c r="A25" s="35">
        <v>18</v>
      </c>
      <c r="B25" s="36" t="s">
        <v>623</v>
      </c>
      <c r="C25" s="294"/>
      <c r="D25" s="302">
        <v>0.48997932009255396</v>
      </c>
      <c r="E25" s="302">
        <v>2.5880747880854524E-2</v>
      </c>
      <c r="F25" s="303">
        <f t="shared" si="13"/>
        <v>0</v>
      </c>
      <c r="G25" s="303">
        <f t="shared" si="14"/>
        <v>0</v>
      </c>
      <c r="H25" s="286">
        <f t="shared" si="2"/>
        <v>0</v>
      </c>
      <c r="I25" s="215">
        <f>1-(-'11取引基本表'!DW24/('11取引基本表'!DN24))</f>
        <v>0.3953592201704017</v>
      </c>
      <c r="J25" s="73">
        <f t="shared" si="15"/>
        <v>0</v>
      </c>
      <c r="K25" s="222">
        <v>0.43982186271613921</v>
      </c>
      <c r="L25" s="73">
        <f t="shared" si="3"/>
        <v>0</v>
      </c>
      <c r="M25" s="222">
        <v>0.31605734929903889</v>
      </c>
      <c r="N25" s="74">
        <f t="shared" si="4"/>
        <v>0</v>
      </c>
      <c r="O25" s="75">
        <v>0</v>
      </c>
      <c r="P25" s="76">
        <f>1-(-'11取引基本表'!DW24/('11取引基本表'!DN24))</f>
        <v>0.3953592201704017</v>
      </c>
      <c r="Q25" s="74">
        <f t="shared" si="16"/>
        <v>0</v>
      </c>
      <c r="R25" s="74">
        <v>0</v>
      </c>
      <c r="S25" s="73">
        <f t="shared" si="5"/>
        <v>0</v>
      </c>
      <c r="T25" s="77">
        <f t="shared" si="6"/>
        <v>0</v>
      </c>
      <c r="U25" s="78"/>
      <c r="V25" s="74"/>
      <c r="W25" s="222">
        <f>'11取引基本表'!DG24/'11取引基本表'!$DG$112</f>
        <v>5.1384127154741597E-4</v>
      </c>
      <c r="X25" s="74">
        <f t="shared" ca="1" si="7"/>
        <v>0</v>
      </c>
      <c r="Y25" s="79">
        <f t="shared" si="17"/>
        <v>0.3953592201704017</v>
      </c>
      <c r="Z25" s="74">
        <f t="shared" ca="1" si="18"/>
        <v>0</v>
      </c>
      <c r="AA25" s="74">
        <f ca="1"/>
        <v>0</v>
      </c>
      <c r="AB25" s="74">
        <f t="shared" ca="1" si="8"/>
        <v>0</v>
      </c>
      <c r="AC25" s="77">
        <f t="shared" ca="1" si="9"/>
        <v>0</v>
      </c>
      <c r="AD25" s="75">
        <f t="shared" ca="1" si="10"/>
        <v>0</v>
      </c>
      <c r="AE25" s="74">
        <f t="shared" ca="1" si="11"/>
        <v>0</v>
      </c>
      <c r="AF25" s="77">
        <f t="shared" ca="1" si="12"/>
        <v>0</v>
      </c>
      <c r="AG25" s="75">
        <f>J25*'20就業誘発係数'!$D22</f>
        <v>0</v>
      </c>
      <c r="AH25" s="74">
        <f>R25*'20就業誘発係数'!$D22</f>
        <v>0</v>
      </c>
      <c r="AI25" s="74">
        <f ca="1">AA25*'20就業誘発係数'!$D22</f>
        <v>0</v>
      </c>
      <c r="AJ25" s="77">
        <f t="shared" ca="1" si="19"/>
        <v>0</v>
      </c>
      <c r="AK25" s="75">
        <f>J25*'30雇用誘発係数'!$D22</f>
        <v>0</v>
      </c>
      <c r="AL25" s="74">
        <f>R25*'30雇用誘発係数'!$D22</f>
        <v>0</v>
      </c>
      <c r="AM25" s="74">
        <f ca="1">AA25*'30雇用誘発係数'!$D22</f>
        <v>0</v>
      </c>
      <c r="AN25" s="77">
        <f t="shared" ca="1" si="20"/>
        <v>0</v>
      </c>
      <c r="AO25" s="349" t="s">
        <v>286</v>
      </c>
    </row>
    <row r="26" spans="1:41" x14ac:dyDescent="0.2">
      <c r="A26" s="35">
        <v>19</v>
      </c>
      <c r="B26" s="36" t="s">
        <v>624</v>
      </c>
      <c r="C26" s="294"/>
      <c r="D26" s="302">
        <v>0.22483810792760545</v>
      </c>
      <c r="E26" s="302">
        <v>6.9898950918780484E-2</v>
      </c>
      <c r="F26" s="303">
        <f t="shared" si="13"/>
        <v>0</v>
      </c>
      <c r="G26" s="303">
        <f t="shared" si="14"/>
        <v>0</v>
      </c>
      <c r="H26" s="286">
        <f t="shared" si="2"/>
        <v>0</v>
      </c>
      <c r="I26" s="215">
        <f>1-(-'11取引基本表'!DW25/('11取引基本表'!DN25))</f>
        <v>0.65099960799686396</v>
      </c>
      <c r="J26" s="73">
        <f t="shared" si="15"/>
        <v>0</v>
      </c>
      <c r="K26" s="222">
        <v>0.31557042316709266</v>
      </c>
      <c r="L26" s="73">
        <f t="shared" si="3"/>
        <v>0</v>
      </c>
      <c r="M26" s="222">
        <v>9.6571732263356122E-2</v>
      </c>
      <c r="N26" s="74">
        <f t="shared" si="4"/>
        <v>0</v>
      </c>
      <c r="O26" s="75">
        <v>0</v>
      </c>
      <c r="P26" s="76">
        <f>1-(-'11取引基本表'!DW25/('11取引基本表'!DN25))</f>
        <v>0.65099960799686396</v>
      </c>
      <c r="Q26" s="74">
        <f t="shared" si="16"/>
        <v>0</v>
      </c>
      <c r="R26" s="74">
        <v>0</v>
      </c>
      <c r="S26" s="73">
        <f t="shared" si="5"/>
        <v>0</v>
      </c>
      <c r="T26" s="77">
        <f t="shared" si="6"/>
        <v>0</v>
      </c>
      <c r="U26" s="78"/>
      <c r="V26" s="74"/>
      <c r="W26" s="222">
        <f>'11取引基本表'!DG25/'11取引基本表'!$DG$112</f>
        <v>-3.7415706109009068E-4</v>
      </c>
      <c r="X26" s="74">
        <f t="shared" ca="1" si="7"/>
        <v>0</v>
      </c>
      <c r="Y26" s="79">
        <f t="shared" si="17"/>
        <v>0.65099960799686396</v>
      </c>
      <c r="Z26" s="74">
        <f t="shared" ca="1" si="18"/>
        <v>0</v>
      </c>
      <c r="AA26" s="74">
        <f ca="1"/>
        <v>0</v>
      </c>
      <c r="AB26" s="74">
        <f t="shared" ca="1" si="8"/>
        <v>0</v>
      </c>
      <c r="AC26" s="77">
        <f t="shared" ca="1" si="9"/>
        <v>0</v>
      </c>
      <c r="AD26" s="75">
        <f t="shared" ca="1" si="10"/>
        <v>0</v>
      </c>
      <c r="AE26" s="74">
        <f t="shared" ca="1" si="11"/>
        <v>0</v>
      </c>
      <c r="AF26" s="77">
        <f t="shared" ca="1" si="12"/>
        <v>0</v>
      </c>
      <c r="AG26" s="75">
        <f>J26*'20就業誘発係数'!$D23</f>
        <v>0</v>
      </c>
      <c r="AH26" s="74">
        <f>R26*'20就業誘発係数'!$D23</f>
        <v>0</v>
      </c>
      <c r="AI26" s="74">
        <f ca="1">AA26*'20就業誘発係数'!$D23</f>
        <v>0</v>
      </c>
      <c r="AJ26" s="77">
        <f t="shared" ca="1" si="19"/>
        <v>0</v>
      </c>
      <c r="AK26" s="75">
        <f>J26*'30雇用誘発係数'!$D23</f>
        <v>0</v>
      </c>
      <c r="AL26" s="74">
        <f>R26*'30雇用誘発係数'!$D23</f>
        <v>0</v>
      </c>
      <c r="AM26" s="74">
        <f ca="1">AA26*'30雇用誘発係数'!$D23</f>
        <v>0</v>
      </c>
      <c r="AN26" s="77">
        <f t="shared" ca="1" si="20"/>
        <v>0</v>
      </c>
      <c r="AO26" s="349" t="s">
        <v>286</v>
      </c>
    </row>
    <row r="27" spans="1:41" x14ac:dyDescent="0.2">
      <c r="A27" s="37">
        <v>20</v>
      </c>
      <c r="B27" s="38" t="s">
        <v>625</v>
      </c>
      <c r="C27" s="295"/>
      <c r="D27" s="304">
        <v>0.19821598658091488</v>
      </c>
      <c r="E27" s="304">
        <v>7.3441253571819923E-2</v>
      </c>
      <c r="F27" s="305">
        <f t="shared" si="13"/>
        <v>0</v>
      </c>
      <c r="G27" s="305">
        <f t="shared" si="14"/>
        <v>0</v>
      </c>
      <c r="H27" s="287">
        <f t="shared" si="2"/>
        <v>0</v>
      </c>
      <c r="I27" s="216">
        <f>1-(-'11取引基本表'!DW26/('11取引基本表'!DN26))</f>
        <v>0.52437097648973041</v>
      </c>
      <c r="J27" s="80">
        <f t="shared" si="15"/>
        <v>0</v>
      </c>
      <c r="K27" s="223">
        <v>0.485391389303302</v>
      </c>
      <c r="L27" s="80">
        <f t="shared" si="3"/>
        <v>0</v>
      </c>
      <c r="M27" s="223">
        <v>0.23940166087955322</v>
      </c>
      <c r="N27" s="81">
        <f t="shared" si="4"/>
        <v>0</v>
      </c>
      <c r="O27" s="82">
        <v>0</v>
      </c>
      <c r="P27" s="83">
        <f>1-(-'11取引基本表'!DW26/('11取引基本表'!DN26))</f>
        <v>0.52437097648973041</v>
      </c>
      <c r="Q27" s="81">
        <f t="shared" si="16"/>
        <v>0</v>
      </c>
      <c r="R27" s="81">
        <v>0</v>
      </c>
      <c r="S27" s="80">
        <f t="shared" si="5"/>
        <v>0</v>
      </c>
      <c r="T27" s="84">
        <f t="shared" si="6"/>
        <v>0</v>
      </c>
      <c r="U27" s="85"/>
      <c r="V27" s="81"/>
      <c r="W27" s="223">
        <f>'11取引基本表'!DG26/'11取引基本表'!$DG$112</f>
        <v>9.737750882673128E-4</v>
      </c>
      <c r="X27" s="81">
        <f t="shared" ca="1" si="7"/>
        <v>0</v>
      </c>
      <c r="Y27" s="86">
        <f t="shared" si="17"/>
        <v>0.52437097648973041</v>
      </c>
      <c r="Z27" s="81">
        <f t="shared" ca="1" si="18"/>
        <v>0</v>
      </c>
      <c r="AA27" s="81">
        <f ca="1"/>
        <v>0</v>
      </c>
      <c r="AB27" s="81">
        <f t="shared" ca="1" si="8"/>
        <v>0</v>
      </c>
      <c r="AC27" s="84">
        <f t="shared" ca="1" si="9"/>
        <v>0</v>
      </c>
      <c r="AD27" s="82">
        <f t="shared" ca="1" si="10"/>
        <v>0</v>
      </c>
      <c r="AE27" s="81">
        <f t="shared" ca="1" si="11"/>
        <v>0</v>
      </c>
      <c r="AF27" s="84">
        <f t="shared" ca="1" si="12"/>
        <v>0</v>
      </c>
      <c r="AG27" s="82">
        <f>J27*'20就業誘発係数'!$D24</f>
        <v>0</v>
      </c>
      <c r="AH27" s="81">
        <f>R27*'20就業誘発係数'!$D24</f>
        <v>0</v>
      </c>
      <c r="AI27" s="81">
        <f ca="1">AA27*'20就業誘発係数'!$D24</f>
        <v>0</v>
      </c>
      <c r="AJ27" s="84">
        <f t="shared" ca="1" si="19"/>
        <v>0</v>
      </c>
      <c r="AK27" s="82">
        <f>J27*'30雇用誘発係数'!$D24</f>
        <v>0</v>
      </c>
      <c r="AL27" s="81">
        <f>R27*'30雇用誘発係数'!$D24</f>
        <v>0</v>
      </c>
      <c r="AM27" s="81">
        <f ca="1">AA27*'30雇用誘発係数'!$D24</f>
        <v>0</v>
      </c>
      <c r="AN27" s="84">
        <f t="shared" ca="1" si="20"/>
        <v>0</v>
      </c>
      <c r="AO27" s="349" t="s">
        <v>286</v>
      </c>
    </row>
    <row r="28" spans="1:41" x14ac:dyDescent="0.2">
      <c r="A28" s="39">
        <v>21</v>
      </c>
      <c r="B28" s="40" t="s">
        <v>626</v>
      </c>
      <c r="C28" s="297"/>
      <c r="D28" s="306">
        <v>5.6087586044587502E-2</v>
      </c>
      <c r="E28" s="306">
        <v>3.5329260787641446E-2</v>
      </c>
      <c r="F28" s="307">
        <f t="shared" si="13"/>
        <v>0</v>
      </c>
      <c r="G28" s="307">
        <f t="shared" si="14"/>
        <v>0</v>
      </c>
      <c r="H28" s="288">
        <f t="shared" si="2"/>
        <v>0</v>
      </c>
      <c r="I28" s="218">
        <f>1-(-'11取引基本表'!DW27/('11取引基本表'!DN27))</f>
        <v>0.73653974017048052</v>
      </c>
      <c r="J28" s="87">
        <f t="shared" si="15"/>
        <v>0</v>
      </c>
      <c r="K28" s="224">
        <v>0.60938595992341094</v>
      </c>
      <c r="L28" s="87">
        <f t="shared" si="3"/>
        <v>0</v>
      </c>
      <c r="M28" s="224">
        <v>0.29226146467231606</v>
      </c>
      <c r="N28" s="88">
        <f t="shared" si="4"/>
        <v>0</v>
      </c>
      <c r="O28" s="89">
        <v>0</v>
      </c>
      <c r="P28" s="90">
        <f>1-(-'11取引基本表'!DW27/('11取引基本表'!DN27))</f>
        <v>0.73653974017048052</v>
      </c>
      <c r="Q28" s="88">
        <f t="shared" si="16"/>
        <v>0</v>
      </c>
      <c r="R28" s="88">
        <v>0</v>
      </c>
      <c r="S28" s="87">
        <f t="shared" si="5"/>
        <v>0</v>
      </c>
      <c r="T28" s="91">
        <f t="shared" si="6"/>
        <v>0</v>
      </c>
      <c r="U28" s="92"/>
      <c r="V28" s="88"/>
      <c r="W28" s="224">
        <f>'11取引基本表'!DG27/'11取引基本表'!$DG$112</f>
        <v>1.609850284742781E-4</v>
      </c>
      <c r="X28" s="88">
        <f t="shared" ca="1" si="7"/>
        <v>0</v>
      </c>
      <c r="Y28" s="93">
        <f t="shared" si="17"/>
        <v>0.73653974017048052</v>
      </c>
      <c r="Z28" s="88">
        <f t="shared" ca="1" si="18"/>
        <v>0</v>
      </c>
      <c r="AA28" s="88">
        <f ca="1"/>
        <v>0</v>
      </c>
      <c r="AB28" s="88">
        <f t="shared" ca="1" si="8"/>
        <v>0</v>
      </c>
      <c r="AC28" s="91">
        <f t="shared" ca="1" si="9"/>
        <v>0</v>
      </c>
      <c r="AD28" s="89">
        <f t="shared" ca="1" si="10"/>
        <v>0</v>
      </c>
      <c r="AE28" s="88">
        <f t="shared" ca="1" si="11"/>
        <v>0</v>
      </c>
      <c r="AF28" s="91">
        <f t="shared" ca="1" si="12"/>
        <v>0</v>
      </c>
      <c r="AG28" s="89">
        <f>J28*'20就業誘発係数'!$D25</f>
        <v>0</v>
      </c>
      <c r="AH28" s="88">
        <f>R28*'20就業誘発係数'!$D25</f>
        <v>0</v>
      </c>
      <c r="AI28" s="88">
        <f ca="1">AA28*'20就業誘発係数'!$D25</f>
        <v>0</v>
      </c>
      <c r="AJ28" s="91">
        <f t="shared" ca="1" si="19"/>
        <v>0</v>
      </c>
      <c r="AK28" s="89">
        <f>J28*'30雇用誘発係数'!$D25</f>
        <v>0</v>
      </c>
      <c r="AL28" s="88">
        <f>R28*'30雇用誘発係数'!$D25</f>
        <v>0</v>
      </c>
      <c r="AM28" s="88">
        <f ca="1">AA28*'30雇用誘発係数'!$D25</f>
        <v>0</v>
      </c>
      <c r="AN28" s="91">
        <f t="shared" ca="1" si="20"/>
        <v>0</v>
      </c>
      <c r="AO28" s="349" t="s">
        <v>286</v>
      </c>
    </row>
    <row r="29" spans="1:41" x14ac:dyDescent="0.2">
      <c r="A29" s="35">
        <v>22</v>
      </c>
      <c r="B29" s="36" t="s">
        <v>627</v>
      </c>
      <c r="C29" s="298"/>
      <c r="D29" s="302">
        <v>0.2938983405077244</v>
      </c>
      <c r="E29" s="302">
        <v>5.046737477962765E-2</v>
      </c>
      <c r="F29" s="303">
        <f t="shared" si="13"/>
        <v>0</v>
      </c>
      <c r="G29" s="303">
        <f t="shared" si="14"/>
        <v>0</v>
      </c>
      <c r="H29" s="286">
        <f t="shared" si="2"/>
        <v>0</v>
      </c>
      <c r="I29" s="219">
        <f>1-(-'11取引基本表'!DW28/('11取引基本表'!DN28))</f>
        <v>0.32459305837347252</v>
      </c>
      <c r="J29" s="73">
        <f t="shared" si="15"/>
        <v>0</v>
      </c>
      <c r="K29" s="222">
        <v>0.34029227557411273</v>
      </c>
      <c r="L29" s="73">
        <f t="shared" si="3"/>
        <v>0</v>
      </c>
      <c r="M29" s="222">
        <v>8.886640983147881E-2</v>
      </c>
      <c r="N29" s="74">
        <f t="shared" si="4"/>
        <v>0</v>
      </c>
      <c r="O29" s="75">
        <v>0</v>
      </c>
      <c r="P29" s="76">
        <f>1-(-'11取引基本表'!DW28/('11取引基本表'!DN28))</f>
        <v>0.32459305837347252</v>
      </c>
      <c r="Q29" s="74">
        <f t="shared" si="16"/>
        <v>0</v>
      </c>
      <c r="R29" s="74">
        <v>0</v>
      </c>
      <c r="S29" s="73">
        <f t="shared" si="5"/>
        <v>0</v>
      </c>
      <c r="T29" s="77">
        <f t="shared" si="6"/>
        <v>0</v>
      </c>
      <c r="U29" s="78"/>
      <c r="V29" s="74"/>
      <c r="W29" s="222">
        <f>'11取引基本表'!DG28/'11取引基本表'!$DG$112</f>
        <v>2.6462170074906783E-5</v>
      </c>
      <c r="X29" s="74">
        <f t="shared" ca="1" si="7"/>
        <v>0</v>
      </c>
      <c r="Y29" s="79">
        <f t="shared" si="17"/>
        <v>0.32459305837347252</v>
      </c>
      <c r="Z29" s="74">
        <f t="shared" ca="1" si="18"/>
        <v>0</v>
      </c>
      <c r="AA29" s="74">
        <f ca="1"/>
        <v>0</v>
      </c>
      <c r="AB29" s="74">
        <f t="shared" ca="1" si="8"/>
        <v>0</v>
      </c>
      <c r="AC29" s="77">
        <f t="shared" ca="1" si="9"/>
        <v>0</v>
      </c>
      <c r="AD29" s="75">
        <f t="shared" ca="1" si="10"/>
        <v>0</v>
      </c>
      <c r="AE29" s="74">
        <f t="shared" ca="1" si="11"/>
        <v>0</v>
      </c>
      <c r="AF29" s="77">
        <f t="shared" ca="1" si="12"/>
        <v>0</v>
      </c>
      <c r="AG29" s="75">
        <f>J29*'20就業誘発係数'!$D26</f>
        <v>0</v>
      </c>
      <c r="AH29" s="74">
        <f>R29*'20就業誘発係数'!$D26</f>
        <v>0</v>
      </c>
      <c r="AI29" s="74">
        <f ca="1">AA29*'20就業誘発係数'!$D26</f>
        <v>0</v>
      </c>
      <c r="AJ29" s="77">
        <f t="shared" ca="1" si="19"/>
        <v>0</v>
      </c>
      <c r="AK29" s="75">
        <f>J29*'30雇用誘発係数'!$D26</f>
        <v>0</v>
      </c>
      <c r="AL29" s="74">
        <f>R29*'30雇用誘発係数'!$D26</f>
        <v>0</v>
      </c>
      <c r="AM29" s="74">
        <f ca="1">AA29*'30雇用誘発係数'!$D26</f>
        <v>0</v>
      </c>
      <c r="AN29" s="77">
        <f t="shared" ca="1" si="20"/>
        <v>0</v>
      </c>
      <c r="AO29" s="349" t="s">
        <v>286</v>
      </c>
    </row>
    <row r="30" spans="1:41" x14ac:dyDescent="0.2">
      <c r="A30" s="35">
        <v>23</v>
      </c>
      <c r="B30" s="36" t="s">
        <v>628</v>
      </c>
      <c r="C30" s="298"/>
      <c r="D30" s="302">
        <v>0.15085763293310464</v>
      </c>
      <c r="E30" s="302">
        <v>5.0407275918465035E-2</v>
      </c>
      <c r="F30" s="303">
        <f t="shared" si="13"/>
        <v>0</v>
      </c>
      <c r="G30" s="303">
        <f t="shared" si="14"/>
        <v>0</v>
      </c>
      <c r="H30" s="286">
        <f t="shared" si="2"/>
        <v>0</v>
      </c>
      <c r="I30" s="219">
        <f>1-(-'11取引基本表'!DW29/('11取引基本表'!DN29))</f>
        <v>0.50335959221501392</v>
      </c>
      <c r="J30" s="73">
        <f t="shared" si="15"/>
        <v>0</v>
      </c>
      <c r="K30" s="222">
        <v>0.43731946851530906</v>
      </c>
      <c r="L30" s="73">
        <f t="shared" si="3"/>
        <v>0</v>
      </c>
      <c r="M30" s="222">
        <v>0.14547227036395147</v>
      </c>
      <c r="N30" s="74">
        <f t="shared" si="4"/>
        <v>0</v>
      </c>
      <c r="O30" s="75">
        <v>0</v>
      </c>
      <c r="P30" s="76">
        <f>1-(-'11取引基本表'!DW29/('11取引基本表'!DN29))</f>
        <v>0.50335959221501392</v>
      </c>
      <c r="Q30" s="74">
        <f t="shared" si="16"/>
        <v>0</v>
      </c>
      <c r="R30" s="74">
        <v>0</v>
      </c>
      <c r="S30" s="73">
        <f t="shared" si="5"/>
        <v>0</v>
      </c>
      <c r="T30" s="77">
        <f t="shared" si="6"/>
        <v>0</v>
      </c>
      <c r="U30" s="78"/>
      <c r="V30" s="74"/>
      <c r="W30" s="222">
        <f>'11取引基本表'!DG29/'11取引基本表'!$DG$112</f>
        <v>4.1700447579342272E-5</v>
      </c>
      <c r="X30" s="74">
        <f t="shared" ca="1" si="7"/>
        <v>0</v>
      </c>
      <c r="Y30" s="79">
        <f t="shared" si="17"/>
        <v>0.50335959221501392</v>
      </c>
      <c r="Z30" s="74">
        <f t="shared" ca="1" si="18"/>
        <v>0</v>
      </c>
      <c r="AA30" s="74">
        <f ca="1"/>
        <v>0</v>
      </c>
      <c r="AB30" s="74">
        <f t="shared" ca="1" si="8"/>
        <v>0</v>
      </c>
      <c r="AC30" s="77">
        <f t="shared" ca="1" si="9"/>
        <v>0</v>
      </c>
      <c r="AD30" s="75">
        <f t="shared" ca="1" si="10"/>
        <v>0</v>
      </c>
      <c r="AE30" s="74">
        <f t="shared" ca="1" si="11"/>
        <v>0</v>
      </c>
      <c r="AF30" s="77">
        <f t="shared" ca="1" si="12"/>
        <v>0</v>
      </c>
      <c r="AG30" s="75">
        <f>J30*'20就業誘発係数'!$D27</f>
        <v>0</v>
      </c>
      <c r="AH30" s="74">
        <f>R30*'20就業誘発係数'!$D27</f>
        <v>0</v>
      </c>
      <c r="AI30" s="74">
        <f ca="1">AA30*'20就業誘発係数'!$D27</f>
        <v>0</v>
      </c>
      <c r="AJ30" s="77">
        <f t="shared" ca="1" si="19"/>
        <v>0</v>
      </c>
      <c r="AK30" s="75">
        <f>J30*'30雇用誘発係数'!$D27</f>
        <v>0</v>
      </c>
      <c r="AL30" s="74">
        <f>R30*'30雇用誘発係数'!$D27</f>
        <v>0</v>
      </c>
      <c r="AM30" s="74">
        <f ca="1">AA30*'30雇用誘発係数'!$D27</f>
        <v>0</v>
      </c>
      <c r="AN30" s="77">
        <f t="shared" ca="1" si="20"/>
        <v>0</v>
      </c>
      <c r="AO30" s="349" t="s">
        <v>286</v>
      </c>
    </row>
    <row r="31" spans="1:41" x14ac:dyDescent="0.2">
      <c r="A31" s="35">
        <v>24</v>
      </c>
      <c r="B31" s="36" t="s">
        <v>629</v>
      </c>
      <c r="C31" s="298"/>
      <c r="D31" s="302">
        <v>9.5899216465785225E-2</v>
      </c>
      <c r="E31" s="302">
        <v>3.6985551849708143E-2</v>
      </c>
      <c r="F31" s="303">
        <f t="shared" si="13"/>
        <v>0</v>
      </c>
      <c r="G31" s="303">
        <f t="shared" si="14"/>
        <v>0</v>
      </c>
      <c r="H31" s="286">
        <f t="shared" si="2"/>
        <v>0</v>
      </c>
      <c r="I31" s="219">
        <f>1-(-'11取引基本表'!DW30/('11取引基本表'!DN30))</f>
        <v>0.13774405113524479</v>
      </c>
      <c r="J31" s="73">
        <f t="shared" si="15"/>
        <v>0</v>
      </c>
      <c r="K31" s="222">
        <v>0.23653876313450778</v>
      </c>
      <c r="L31" s="73">
        <f t="shared" si="3"/>
        <v>0</v>
      </c>
      <c r="M31" s="222">
        <v>3.434575775001307E-2</v>
      </c>
      <c r="N31" s="74">
        <f t="shared" si="4"/>
        <v>0</v>
      </c>
      <c r="O31" s="75">
        <v>0</v>
      </c>
      <c r="P31" s="76">
        <f>1-(-'11取引基本表'!DW30/('11取引基本表'!DN30))</f>
        <v>0.13774405113524479</v>
      </c>
      <c r="Q31" s="74">
        <f t="shared" si="16"/>
        <v>0</v>
      </c>
      <c r="R31" s="74">
        <v>0</v>
      </c>
      <c r="S31" s="73">
        <f t="shared" si="5"/>
        <v>0</v>
      </c>
      <c r="T31" s="77">
        <f t="shared" si="6"/>
        <v>0</v>
      </c>
      <c r="U31" s="78"/>
      <c r="V31" s="74"/>
      <c r="W31" s="222">
        <f>'11取引基本表'!DG30/'11取引基本表'!$DG$112</f>
        <v>4.9155733885275764E-7</v>
      </c>
      <c r="X31" s="74">
        <f t="shared" ca="1" si="7"/>
        <v>0</v>
      </c>
      <c r="Y31" s="79">
        <f t="shared" si="17"/>
        <v>0.13774405113524479</v>
      </c>
      <c r="Z31" s="74">
        <f t="shared" ca="1" si="18"/>
        <v>0</v>
      </c>
      <c r="AA31" s="74">
        <f ca="1"/>
        <v>0</v>
      </c>
      <c r="AB31" s="74">
        <f t="shared" ca="1" si="8"/>
        <v>0</v>
      </c>
      <c r="AC31" s="77">
        <f t="shared" ca="1" si="9"/>
        <v>0</v>
      </c>
      <c r="AD31" s="75">
        <f t="shared" ca="1" si="10"/>
        <v>0</v>
      </c>
      <c r="AE31" s="74">
        <f t="shared" ca="1" si="11"/>
        <v>0</v>
      </c>
      <c r="AF31" s="77">
        <f t="shared" ca="1" si="12"/>
        <v>0</v>
      </c>
      <c r="AG31" s="75">
        <f>J31*'20就業誘発係数'!$D28</f>
        <v>0</v>
      </c>
      <c r="AH31" s="74">
        <f>R31*'20就業誘発係数'!$D28</f>
        <v>0</v>
      </c>
      <c r="AI31" s="74">
        <f ca="1">AA31*'20就業誘発係数'!$D28</f>
        <v>0</v>
      </c>
      <c r="AJ31" s="77">
        <f t="shared" ca="1" si="19"/>
        <v>0</v>
      </c>
      <c r="AK31" s="75">
        <f>J31*'30雇用誘発係数'!$D28</f>
        <v>0</v>
      </c>
      <c r="AL31" s="74">
        <f>R31*'30雇用誘発係数'!$D28</f>
        <v>0</v>
      </c>
      <c r="AM31" s="74">
        <f ca="1">AA31*'30雇用誘発係数'!$D28</f>
        <v>0</v>
      </c>
      <c r="AN31" s="77">
        <f t="shared" ca="1" si="20"/>
        <v>0</v>
      </c>
      <c r="AO31" s="349" t="s">
        <v>286</v>
      </c>
    </row>
    <row r="32" spans="1:41" x14ac:dyDescent="0.2">
      <c r="A32" s="37">
        <v>25</v>
      </c>
      <c r="B32" s="38" t="s">
        <v>630</v>
      </c>
      <c r="C32" s="299"/>
      <c r="D32" s="304">
        <v>0.31326711173478916</v>
      </c>
      <c r="E32" s="304">
        <v>3.489813017618966E-2</v>
      </c>
      <c r="F32" s="305">
        <f t="shared" si="13"/>
        <v>0</v>
      </c>
      <c r="G32" s="305">
        <f t="shared" si="14"/>
        <v>0</v>
      </c>
      <c r="H32" s="287">
        <f t="shared" si="2"/>
        <v>0</v>
      </c>
      <c r="I32" s="220">
        <f>1-(-'11取引基本表'!DW31/('11取引基本表'!DN31))</f>
        <v>2.9309773555617036E-2</v>
      </c>
      <c r="J32" s="80">
        <f t="shared" si="15"/>
        <v>0</v>
      </c>
      <c r="K32" s="223">
        <v>0.54630576038548584</v>
      </c>
      <c r="L32" s="80">
        <f t="shared" si="3"/>
        <v>0</v>
      </c>
      <c r="M32" s="223">
        <v>0.11241512740016062</v>
      </c>
      <c r="N32" s="81">
        <f t="shared" si="4"/>
        <v>0</v>
      </c>
      <c r="O32" s="82">
        <v>0</v>
      </c>
      <c r="P32" s="83">
        <f>1-(-'11取引基本表'!DW31/('11取引基本表'!DN31))</f>
        <v>2.9309773555617036E-2</v>
      </c>
      <c r="Q32" s="81">
        <f t="shared" si="16"/>
        <v>0</v>
      </c>
      <c r="R32" s="81">
        <v>0</v>
      </c>
      <c r="S32" s="80">
        <f t="shared" si="5"/>
        <v>0</v>
      </c>
      <c r="T32" s="84">
        <f t="shared" si="6"/>
        <v>0</v>
      </c>
      <c r="U32" s="85"/>
      <c r="V32" s="81"/>
      <c r="W32" s="223">
        <f>'11取引基本表'!DG31/'11取引基本表'!$DG$112</f>
        <v>2.2846765847644754E-3</v>
      </c>
      <c r="X32" s="81">
        <f t="shared" ca="1" si="7"/>
        <v>0</v>
      </c>
      <c r="Y32" s="86">
        <f t="shared" si="17"/>
        <v>2.9309773555617036E-2</v>
      </c>
      <c r="Z32" s="81">
        <f t="shared" ca="1" si="18"/>
        <v>0</v>
      </c>
      <c r="AA32" s="81">
        <f ca="1"/>
        <v>0</v>
      </c>
      <c r="AB32" s="81">
        <f t="shared" ca="1" si="8"/>
        <v>0</v>
      </c>
      <c r="AC32" s="84">
        <f t="shared" ca="1" si="9"/>
        <v>0</v>
      </c>
      <c r="AD32" s="82">
        <f t="shared" ca="1" si="10"/>
        <v>0</v>
      </c>
      <c r="AE32" s="81">
        <f t="shared" ca="1" si="11"/>
        <v>0</v>
      </c>
      <c r="AF32" s="84">
        <f t="shared" ca="1" si="12"/>
        <v>0</v>
      </c>
      <c r="AG32" s="82">
        <f>J32*'20就業誘発係数'!$D29</f>
        <v>0</v>
      </c>
      <c r="AH32" s="81">
        <f>R32*'20就業誘発係数'!$D29</f>
        <v>0</v>
      </c>
      <c r="AI32" s="81">
        <f ca="1">AA32*'20就業誘発係数'!$D29</f>
        <v>0</v>
      </c>
      <c r="AJ32" s="84">
        <f t="shared" ca="1" si="19"/>
        <v>0</v>
      </c>
      <c r="AK32" s="82">
        <f>J32*'30雇用誘発係数'!$D29</f>
        <v>0</v>
      </c>
      <c r="AL32" s="81">
        <f>R32*'30雇用誘発係数'!$D29</f>
        <v>0</v>
      </c>
      <c r="AM32" s="81">
        <f ca="1">AA32*'30雇用誘発係数'!$D29</f>
        <v>0</v>
      </c>
      <c r="AN32" s="84">
        <f t="shared" ca="1" si="20"/>
        <v>0</v>
      </c>
      <c r="AO32" s="349" t="s">
        <v>286</v>
      </c>
    </row>
    <row r="33" spans="1:41" x14ac:dyDescent="0.2">
      <c r="A33" s="39">
        <v>26</v>
      </c>
      <c r="B33" s="40" t="s">
        <v>631</v>
      </c>
      <c r="C33" s="297"/>
      <c r="D33" s="306">
        <v>0.34891356374340582</v>
      </c>
      <c r="E33" s="306">
        <v>2.0075095814258804E-2</v>
      </c>
      <c r="F33" s="307">
        <f t="shared" si="13"/>
        <v>0</v>
      </c>
      <c r="G33" s="307">
        <f t="shared" si="14"/>
        <v>0</v>
      </c>
      <c r="H33" s="288">
        <f t="shared" si="2"/>
        <v>0</v>
      </c>
      <c r="I33" s="218">
        <f>1-(-'11取引基本表'!DW32/('11取引基本表'!DN32))</f>
        <v>0.12613423539830715</v>
      </c>
      <c r="J33" s="87">
        <f t="shared" si="15"/>
        <v>0</v>
      </c>
      <c r="K33" s="224">
        <v>0.4169834583376143</v>
      </c>
      <c r="L33" s="87">
        <f t="shared" si="3"/>
        <v>0</v>
      </c>
      <c r="M33" s="224">
        <v>0.15293331963423404</v>
      </c>
      <c r="N33" s="88">
        <f t="shared" si="4"/>
        <v>0</v>
      </c>
      <c r="O33" s="89">
        <v>0</v>
      </c>
      <c r="P33" s="90">
        <f>1-(-'11取引基本表'!DW32/('11取引基本表'!DN32))</f>
        <v>0.12613423539830715</v>
      </c>
      <c r="Q33" s="88">
        <f t="shared" si="16"/>
        <v>0</v>
      </c>
      <c r="R33" s="88">
        <v>0</v>
      </c>
      <c r="S33" s="87">
        <f t="shared" si="5"/>
        <v>0</v>
      </c>
      <c r="T33" s="91">
        <f t="shared" si="6"/>
        <v>0</v>
      </c>
      <c r="U33" s="92"/>
      <c r="V33" s="88"/>
      <c r="W33" s="224">
        <f>'11取引基本表'!DG32/'11取引基本表'!$DG$112</f>
        <v>7.0858809657856426E-3</v>
      </c>
      <c r="X33" s="88">
        <f t="shared" ca="1" si="7"/>
        <v>0</v>
      </c>
      <c r="Y33" s="93">
        <f t="shared" si="17"/>
        <v>0.12613423539830715</v>
      </c>
      <c r="Z33" s="88">
        <f t="shared" ca="1" si="18"/>
        <v>0</v>
      </c>
      <c r="AA33" s="88">
        <f ca="1"/>
        <v>0</v>
      </c>
      <c r="AB33" s="88">
        <f t="shared" ca="1" si="8"/>
        <v>0</v>
      </c>
      <c r="AC33" s="91">
        <f t="shared" ca="1" si="9"/>
        <v>0</v>
      </c>
      <c r="AD33" s="89">
        <f t="shared" ca="1" si="10"/>
        <v>0</v>
      </c>
      <c r="AE33" s="88">
        <f t="shared" ca="1" si="11"/>
        <v>0</v>
      </c>
      <c r="AF33" s="91">
        <f t="shared" ca="1" si="12"/>
        <v>0</v>
      </c>
      <c r="AG33" s="89">
        <f>J33*'20就業誘発係数'!$D30</f>
        <v>0</v>
      </c>
      <c r="AH33" s="88">
        <f>R33*'20就業誘発係数'!$D30</f>
        <v>0</v>
      </c>
      <c r="AI33" s="88">
        <f ca="1">AA33*'20就業誘発係数'!$D30</f>
        <v>0</v>
      </c>
      <c r="AJ33" s="91">
        <f t="shared" ca="1" si="19"/>
        <v>0</v>
      </c>
      <c r="AK33" s="89">
        <f>J33*'30雇用誘発係数'!$D30</f>
        <v>0</v>
      </c>
      <c r="AL33" s="88">
        <f>R33*'30雇用誘発係数'!$D30</f>
        <v>0</v>
      </c>
      <c r="AM33" s="88">
        <f ca="1">AA33*'30雇用誘発係数'!$D30</f>
        <v>0</v>
      </c>
      <c r="AN33" s="91">
        <f t="shared" ca="1" si="20"/>
        <v>0</v>
      </c>
      <c r="AO33" s="349" t="s">
        <v>286</v>
      </c>
    </row>
    <row r="34" spans="1:41" x14ac:dyDescent="0.2">
      <c r="A34" s="35">
        <v>27</v>
      </c>
      <c r="B34" s="36" t="s">
        <v>632</v>
      </c>
      <c r="C34" s="298"/>
      <c r="D34" s="302">
        <v>0.23897286876043519</v>
      </c>
      <c r="E34" s="302">
        <v>2.2491691206717554E-2</v>
      </c>
      <c r="F34" s="303">
        <f t="shared" si="13"/>
        <v>0</v>
      </c>
      <c r="G34" s="303">
        <f t="shared" si="14"/>
        <v>0</v>
      </c>
      <c r="H34" s="286">
        <f t="shared" si="2"/>
        <v>0</v>
      </c>
      <c r="I34" s="219">
        <f>1-(-'11取引基本表'!DW33/('11取引基本表'!DN33))</f>
        <v>0.50520948008811795</v>
      </c>
      <c r="J34" s="73">
        <f t="shared" si="15"/>
        <v>0</v>
      </c>
      <c r="K34" s="222">
        <v>0.351862223466816</v>
      </c>
      <c r="L34" s="73">
        <f t="shared" si="3"/>
        <v>0</v>
      </c>
      <c r="M34" s="222">
        <v>1.3992867955343453E-2</v>
      </c>
      <c r="N34" s="74">
        <f t="shared" si="4"/>
        <v>0</v>
      </c>
      <c r="O34" s="75">
        <v>0</v>
      </c>
      <c r="P34" s="76">
        <f>1-(-'11取引基本表'!DW33/('11取引基本表'!DN33))</f>
        <v>0.50520948008811795</v>
      </c>
      <c r="Q34" s="74">
        <f t="shared" si="16"/>
        <v>0</v>
      </c>
      <c r="R34" s="74">
        <v>0</v>
      </c>
      <c r="S34" s="73">
        <f t="shared" si="5"/>
        <v>0</v>
      </c>
      <c r="T34" s="77">
        <f t="shared" si="6"/>
        <v>0</v>
      </c>
      <c r="U34" s="78"/>
      <c r="V34" s="74"/>
      <c r="W34" s="222">
        <f>'11取引基本表'!DG33/'11取引基本表'!$DG$112</f>
        <v>2.7131753096647383E-2</v>
      </c>
      <c r="X34" s="74">
        <f t="shared" ca="1" si="7"/>
        <v>0</v>
      </c>
      <c r="Y34" s="79">
        <f t="shared" si="17"/>
        <v>0.50520948008811795</v>
      </c>
      <c r="Z34" s="74">
        <f t="shared" ca="1" si="18"/>
        <v>0</v>
      </c>
      <c r="AA34" s="74">
        <f ca="1"/>
        <v>0</v>
      </c>
      <c r="AB34" s="74">
        <f t="shared" ca="1" si="8"/>
        <v>0</v>
      </c>
      <c r="AC34" s="77">
        <f t="shared" ca="1" si="9"/>
        <v>0</v>
      </c>
      <c r="AD34" s="75">
        <f t="shared" ca="1" si="10"/>
        <v>0</v>
      </c>
      <c r="AE34" s="74">
        <f t="shared" ca="1" si="11"/>
        <v>0</v>
      </c>
      <c r="AF34" s="77">
        <f t="shared" ca="1" si="12"/>
        <v>0</v>
      </c>
      <c r="AG34" s="75">
        <f>J34*'20就業誘発係数'!$D31</f>
        <v>0</v>
      </c>
      <c r="AH34" s="74">
        <f>R34*'20就業誘発係数'!$D31</f>
        <v>0</v>
      </c>
      <c r="AI34" s="74">
        <f ca="1">AA34*'20就業誘発係数'!$D31</f>
        <v>0</v>
      </c>
      <c r="AJ34" s="77">
        <f t="shared" ca="1" si="19"/>
        <v>0</v>
      </c>
      <c r="AK34" s="75">
        <f>J34*'30雇用誘発係数'!$D31</f>
        <v>0</v>
      </c>
      <c r="AL34" s="74">
        <f>R34*'30雇用誘発係数'!$D31</f>
        <v>0</v>
      </c>
      <c r="AM34" s="74">
        <f ca="1">AA34*'30雇用誘発係数'!$D31</f>
        <v>0</v>
      </c>
      <c r="AN34" s="77">
        <f t="shared" ca="1" si="20"/>
        <v>0</v>
      </c>
      <c r="AO34" s="349" t="s">
        <v>286</v>
      </c>
    </row>
    <row r="35" spans="1:41" x14ac:dyDescent="0.2">
      <c r="A35" s="35">
        <v>28</v>
      </c>
      <c r="B35" s="36" t="s">
        <v>633</v>
      </c>
      <c r="C35" s="298"/>
      <c r="D35" s="302">
        <v>5.4778637529102267E-2</v>
      </c>
      <c r="E35" s="302">
        <v>4.8769570524269952E-2</v>
      </c>
      <c r="F35" s="303">
        <f t="shared" si="13"/>
        <v>0</v>
      </c>
      <c r="G35" s="303">
        <f t="shared" si="14"/>
        <v>0</v>
      </c>
      <c r="H35" s="286">
        <f t="shared" si="2"/>
        <v>0</v>
      </c>
      <c r="I35" s="219">
        <f>1-(-'11取引基本表'!DW34/('11取引基本表'!DN34))</f>
        <v>0.57455226988754693</v>
      </c>
      <c r="J35" s="73">
        <f t="shared" si="15"/>
        <v>0</v>
      </c>
      <c r="K35" s="222">
        <v>0.25702894423445349</v>
      </c>
      <c r="L35" s="73">
        <f t="shared" si="3"/>
        <v>0</v>
      </c>
      <c r="M35" s="222">
        <v>5.9260601667270749E-2</v>
      </c>
      <c r="N35" s="74">
        <f t="shared" si="4"/>
        <v>0</v>
      </c>
      <c r="O35" s="75">
        <v>0</v>
      </c>
      <c r="P35" s="76">
        <f>1-(-'11取引基本表'!DW34/('11取引基本表'!DN34))</f>
        <v>0.57455226988754693</v>
      </c>
      <c r="Q35" s="74">
        <f t="shared" si="16"/>
        <v>0</v>
      </c>
      <c r="R35" s="74">
        <v>0</v>
      </c>
      <c r="S35" s="73">
        <f t="shared" si="5"/>
        <v>0</v>
      </c>
      <c r="T35" s="77">
        <f t="shared" si="6"/>
        <v>0</v>
      </c>
      <c r="U35" s="78"/>
      <c r="V35" s="74"/>
      <c r="W35" s="222">
        <f>'11取引基本表'!DG34/'11取引基本表'!$DG$112</f>
        <v>-5.5709831736645858E-6</v>
      </c>
      <c r="X35" s="74">
        <f t="shared" ca="1" si="7"/>
        <v>0</v>
      </c>
      <c r="Y35" s="79">
        <f t="shared" si="17"/>
        <v>0.57455226988754693</v>
      </c>
      <c r="Z35" s="74">
        <f t="shared" ca="1" si="18"/>
        <v>0</v>
      </c>
      <c r="AA35" s="74">
        <f ca="1"/>
        <v>0</v>
      </c>
      <c r="AB35" s="74">
        <f t="shared" ca="1" si="8"/>
        <v>0</v>
      </c>
      <c r="AC35" s="77">
        <f t="shared" ca="1" si="9"/>
        <v>0</v>
      </c>
      <c r="AD35" s="75">
        <f t="shared" ca="1" si="10"/>
        <v>0</v>
      </c>
      <c r="AE35" s="74">
        <f t="shared" ca="1" si="11"/>
        <v>0</v>
      </c>
      <c r="AF35" s="77">
        <f t="shared" ca="1" si="12"/>
        <v>0</v>
      </c>
      <c r="AG35" s="75">
        <f>J35*'20就業誘発係数'!$D32</f>
        <v>0</v>
      </c>
      <c r="AH35" s="74">
        <f>R35*'20就業誘発係数'!$D32</f>
        <v>0</v>
      </c>
      <c r="AI35" s="74">
        <f ca="1">AA35*'20就業誘発係数'!$D32</f>
        <v>0</v>
      </c>
      <c r="AJ35" s="77">
        <f t="shared" ca="1" si="19"/>
        <v>0</v>
      </c>
      <c r="AK35" s="75">
        <f>J35*'30雇用誘発係数'!$D32</f>
        <v>0</v>
      </c>
      <c r="AL35" s="74">
        <f>R35*'30雇用誘発係数'!$D32</f>
        <v>0</v>
      </c>
      <c r="AM35" s="74">
        <f ca="1">AA35*'30雇用誘発係数'!$D32</f>
        <v>0</v>
      </c>
      <c r="AN35" s="77">
        <f t="shared" ca="1" si="20"/>
        <v>0</v>
      </c>
      <c r="AO35" s="349" t="s">
        <v>286</v>
      </c>
    </row>
    <row r="36" spans="1:41" x14ac:dyDescent="0.2">
      <c r="A36" s="35">
        <v>29</v>
      </c>
      <c r="B36" s="36" t="s">
        <v>38</v>
      </c>
      <c r="C36" s="298"/>
      <c r="D36" s="302">
        <v>0.18574549447420308</v>
      </c>
      <c r="E36" s="302">
        <v>3.3367191508043778E-2</v>
      </c>
      <c r="F36" s="303">
        <f t="shared" si="13"/>
        <v>0</v>
      </c>
      <c r="G36" s="303">
        <f t="shared" si="14"/>
        <v>0</v>
      </c>
      <c r="H36" s="286">
        <f t="shared" si="2"/>
        <v>0</v>
      </c>
      <c r="I36" s="219">
        <f>1-(-'11取引基本表'!DW35/('11取引基本表'!DN35))</f>
        <v>0.3447619411138837</v>
      </c>
      <c r="J36" s="73">
        <f t="shared" si="15"/>
        <v>0</v>
      </c>
      <c r="K36" s="222">
        <v>0.42402925375054956</v>
      </c>
      <c r="L36" s="73">
        <f t="shared" si="3"/>
        <v>0</v>
      </c>
      <c r="M36" s="222">
        <v>0.27574448007034624</v>
      </c>
      <c r="N36" s="74">
        <f t="shared" si="4"/>
        <v>0</v>
      </c>
      <c r="O36" s="75">
        <v>0</v>
      </c>
      <c r="P36" s="76">
        <f>1-(-'11取引基本表'!DW35/('11取引基本表'!DN35))</f>
        <v>0.3447619411138837</v>
      </c>
      <c r="Q36" s="74">
        <f t="shared" si="16"/>
        <v>0</v>
      </c>
      <c r="R36" s="74">
        <v>0</v>
      </c>
      <c r="S36" s="73">
        <f t="shared" si="5"/>
        <v>0</v>
      </c>
      <c r="T36" s="77">
        <f t="shared" si="6"/>
        <v>0</v>
      </c>
      <c r="U36" s="78"/>
      <c r="V36" s="74"/>
      <c r="W36" s="222">
        <f>'11取引基本表'!DG35/'11取引基本表'!$DG$112</f>
        <v>1.3993818174906588E-3</v>
      </c>
      <c r="X36" s="74">
        <f t="shared" ca="1" si="7"/>
        <v>0</v>
      </c>
      <c r="Y36" s="79">
        <f t="shared" si="17"/>
        <v>0.3447619411138837</v>
      </c>
      <c r="Z36" s="74">
        <f t="shared" ca="1" si="18"/>
        <v>0</v>
      </c>
      <c r="AA36" s="74">
        <f ca="1"/>
        <v>0</v>
      </c>
      <c r="AB36" s="74">
        <f t="shared" ca="1" si="8"/>
        <v>0</v>
      </c>
      <c r="AC36" s="77">
        <f t="shared" ca="1" si="9"/>
        <v>0</v>
      </c>
      <c r="AD36" s="75">
        <f t="shared" ca="1" si="10"/>
        <v>0</v>
      </c>
      <c r="AE36" s="74">
        <f t="shared" ca="1" si="11"/>
        <v>0</v>
      </c>
      <c r="AF36" s="77">
        <f t="shared" ca="1" si="12"/>
        <v>0</v>
      </c>
      <c r="AG36" s="75">
        <f>J36*'20就業誘発係数'!$D33</f>
        <v>0</v>
      </c>
      <c r="AH36" s="74">
        <f>R36*'20就業誘発係数'!$D33</f>
        <v>0</v>
      </c>
      <c r="AI36" s="74">
        <f ca="1">AA36*'20就業誘発係数'!$D33</f>
        <v>0</v>
      </c>
      <c r="AJ36" s="77">
        <f t="shared" ca="1" si="19"/>
        <v>0</v>
      </c>
      <c r="AK36" s="75">
        <f>J36*'30雇用誘発係数'!$D33</f>
        <v>0</v>
      </c>
      <c r="AL36" s="74">
        <f>R36*'30雇用誘発係数'!$D33</f>
        <v>0</v>
      </c>
      <c r="AM36" s="74">
        <f ca="1">AA36*'30雇用誘発係数'!$D33</f>
        <v>0</v>
      </c>
      <c r="AN36" s="77">
        <f t="shared" ca="1" si="20"/>
        <v>0</v>
      </c>
      <c r="AO36" s="349" t="s">
        <v>286</v>
      </c>
    </row>
    <row r="37" spans="1:41" x14ac:dyDescent="0.2">
      <c r="A37" s="37">
        <v>30</v>
      </c>
      <c r="B37" s="38" t="s">
        <v>634</v>
      </c>
      <c r="C37" s="299"/>
      <c r="D37" s="304">
        <v>0.25052720808543544</v>
      </c>
      <c r="E37" s="304">
        <v>3.4530156933738836E-2</v>
      </c>
      <c r="F37" s="305">
        <f t="shared" si="13"/>
        <v>0</v>
      </c>
      <c r="G37" s="305">
        <f t="shared" si="14"/>
        <v>0</v>
      </c>
      <c r="H37" s="287">
        <f t="shared" si="2"/>
        <v>0</v>
      </c>
      <c r="I37" s="220">
        <f>1-(-'11取引基本表'!DW36/('11取引基本表'!DN36))</f>
        <v>5.3313253012048145E-2</v>
      </c>
      <c r="J37" s="80">
        <f t="shared" si="15"/>
        <v>0</v>
      </c>
      <c r="K37" s="223">
        <v>0.52337811100697695</v>
      </c>
      <c r="L37" s="80">
        <f t="shared" si="3"/>
        <v>0</v>
      </c>
      <c r="M37" s="223">
        <v>0.3221909819847964</v>
      </c>
      <c r="N37" s="81">
        <f t="shared" si="4"/>
        <v>0</v>
      </c>
      <c r="O37" s="82">
        <v>0</v>
      </c>
      <c r="P37" s="83">
        <f>1-(-'11取引基本表'!DW36/('11取引基本表'!DN36))</f>
        <v>5.3313253012048145E-2</v>
      </c>
      <c r="Q37" s="81">
        <f t="shared" si="16"/>
        <v>0</v>
      </c>
      <c r="R37" s="81">
        <v>0</v>
      </c>
      <c r="S37" s="80">
        <f t="shared" si="5"/>
        <v>0</v>
      </c>
      <c r="T37" s="84">
        <f t="shared" si="6"/>
        <v>0</v>
      </c>
      <c r="U37" s="85"/>
      <c r="V37" s="81"/>
      <c r="W37" s="223">
        <f>'11取引基本表'!DG36/'11取引基本表'!$DG$112</f>
        <v>1.7844350662586522E-3</v>
      </c>
      <c r="X37" s="81">
        <f t="shared" ca="1" si="7"/>
        <v>0</v>
      </c>
      <c r="Y37" s="86">
        <f t="shared" si="17"/>
        <v>5.3313253012048145E-2</v>
      </c>
      <c r="Z37" s="81">
        <f t="shared" ca="1" si="18"/>
        <v>0</v>
      </c>
      <c r="AA37" s="81">
        <f ca="1"/>
        <v>0</v>
      </c>
      <c r="AB37" s="81">
        <f t="shared" ca="1" si="8"/>
        <v>0</v>
      </c>
      <c r="AC37" s="84">
        <f t="shared" ca="1" si="9"/>
        <v>0</v>
      </c>
      <c r="AD37" s="82">
        <f t="shared" ca="1" si="10"/>
        <v>0</v>
      </c>
      <c r="AE37" s="81">
        <f t="shared" ca="1" si="11"/>
        <v>0</v>
      </c>
      <c r="AF37" s="84">
        <f t="shared" ca="1" si="12"/>
        <v>0</v>
      </c>
      <c r="AG37" s="82">
        <f>J37*'20就業誘発係数'!$D34</f>
        <v>0</v>
      </c>
      <c r="AH37" s="81">
        <f>R37*'20就業誘発係数'!$D34</f>
        <v>0</v>
      </c>
      <c r="AI37" s="81">
        <f ca="1">AA37*'20就業誘発係数'!$D34</f>
        <v>0</v>
      </c>
      <c r="AJ37" s="84">
        <f t="shared" ca="1" si="19"/>
        <v>0</v>
      </c>
      <c r="AK37" s="82">
        <f>J37*'30雇用誘発係数'!$D34</f>
        <v>0</v>
      </c>
      <c r="AL37" s="81">
        <f>R37*'30雇用誘発係数'!$D34</f>
        <v>0</v>
      </c>
      <c r="AM37" s="81">
        <f ca="1">AA37*'30雇用誘発係数'!$D34</f>
        <v>0</v>
      </c>
      <c r="AN37" s="84">
        <f t="shared" ca="1" si="20"/>
        <v>0</v>
      </c>
      <c r="AO37" s="349" t="s">
        <v>286</v>
      </c>
    </row>
    <row r="38" spans="1:41" x14ac:dyDescent="0.2">
      <c r="A38" s="39">
        <v>31</v>
      </c>
      <c r="B38" s="40" t="s">
        <v>635</v>
      </c>
      <c r="C38" s="297"/>
      <c r="D38" s="306">
        <v>0.72575413673328304</v>
      </c>
      <c r="E38" s="306">
        <v>3.0568602985744115E-2</v>
      </c>
      <c r="F38" s="307">
        <f t="shared" si="13"/>
        <v>0</v>
      </c>
      <c r="G38" s="307">
        <f t="shared" si="14"/>
        <v>0</v>
      </c>
      <c r="H38" s="288">
        <f t="shared" si="2"/>
        <v>0</v>
      </c>
      <c r="I38" s="218">
        <f>1-(-'11取引基本表'!DW37/('11取引基本表'!DN37))</f>
        <v>9.606461257693133E-2</v>
      </c>
      <c r="J38" s="87">
        <f t="shared" si="15"/>
        <v>0</v>
      </c>
      <c r="K38" s="224">
        <v>0.42102093058274348</v>
      </c>
      <c r="L38" s="87">
        <f t="shared" si="3"/>
        <v>0</v>
      </c>
      <c r="M38" s="224">
        <v>0.22105104652913718</v>
      </c>
      <c r="N38" s="88">
        <f t="shared" si="4"/>
        <v>0</v>
      </c>
      <c r="O38" s="89">
        <v>0</v>
      </c>
      <c r="P38" s="90">
        <f>1-(-'11取引基本表'!DW37/('11取引基本表'!DN37))</f>
        <v>9.606461257693133E-2</v>
      </c>
      <c r="Q38" s="88">
        <f t="shared" si="16"/>
        <v>0</v>
      </c>
      <c r="R38" s="88">
        <v>0</v>
      </c>
      <c r="S38" s="87">
        <f t="shared" si="5"/>
        <v>0</v>
      </c>
      <c r="T38" s="91">
        <f t="shared" si="6"/>
        <v>0</v>
      </c>
      <c r="U38" s="92"/>
      <c r="V38" s="88"/>
      <c r="W38" s="224">
        <f>'11取引基本表'!DG37/'11取引基本表'!$DG$112</f>
        <v>3.4945630481273957E-3</v>
      </c>
      <c r="X38" s="88">
        <f t="shared" ca="1" si="7"/>
        <v>0</v>
      </c>
      <c r="Y38" s="93">
        <f t="shared" si="17"/>
        <v>9.606461257693133E-2</v>
      </c>
      <c r="Z38" s="88">
        <f t="shared" ca="1" si="18"/>
        <v>0</v>
      </c>
      <c r="AA38" s="88">
        <f ca="1"/>
        <v>0</v>
      </c>
      <c r="AB38" s="88">
        <f t="shared" ca="1" si="8"/>
        <v>0</v>
      </c>
      <c r="AC38" s="91">
        <f t="shared" ca="1" si="9"/>
        <v>0</v>
      </c>
      <c r="AD38" s="89">
        <f t="shared" ca="1" si="10"/>
        <v>0</v>
      </c>
      <c r="AE38" s="88">
        <f t="shared" ca="1" si="11"/>
        <v>0</v>
      </c>
      <c r="AF38" s="91">
        <f t="shared" ca="1" si="12"/>
        <v>0</v>
      </c>
      <c r="AG38" s="89">
        <f>J38*'20就業誘発係数'!$D35</f>
        <v>0</v>
      </c>
      <c r="AH38" s="88">
        <f>R38*'20就業誘発係数'!$D35</f>
        <v>0</v>
      </c>
      <c r="AI38" s="88">
        <f ca="1">AA38*'20就業誘発係数'!$D35</f>
        <v>0</v>
      </c>
      <c r="AJ38" s="91">
        <f t="shared" ca="1" si="19"/>
        <v>0</v>
      </c>
      <c r="AK38" s="89">
        <f>J38*'30雇用誘発係数'!$D35</f>
        <v>0</v>
      </c>
      <c r="AL38" s="88">
        <f>R38*'30雇用誘発係数'!$D35</f>
        <v>0</v>
      </c>
      <c r="AM38" s="88">
        <f ca="1">AA38*'30雇用誘発係数'!$D35</f>
        <v>0</v>
      </c>
      <c r="AN38" s="91">
        <f t="shared" ca="1" si="20"/>
        <v>0</v>
      </c>
      <c r="AO38" s="349" t="s">
        <v>286</v>
      </c>
    </row>
    <row r="39" spans="1:41" x14ac:dyDescent="0.2">
      <c r="A39" s="35">
        <v>32</v>
      </c>
      <c r="B39" s="36" t="s">
        <v>43</v>
      </c>
      <c r="C39" s="298"/>
      <c r="D39" s="302">
        <v>0.17709717500474573</v>
      </c>
      <c r="E39" s="302">
        <v>5.9867514403555956E-2</v>
      </c>
      <c r="F39" s="303">
        <f t="shared" si="13"/>
        <v>0</v>
      </c>
      <c r="G39" s="303">
        <f t="shared" si="14"/>
        <v>0</v>
      </c>
      <c r="H39" s="286">
        <f t="shared" si="2"/>
        <v>0</v>
      </c>
      <c r="I39" s="219">
        <f>1-(-'11取引基本表'!DW38/('11取引基本表'!DN38))</f>
        <v>0.15336083474884732</v>
      </c>
      <c r="J39" s="73">
        <f t="shared" si="15"/>
        <v>0</v>
      </c>
      <c r="K39" s="222">
        <v>0.51522248243559732</v>
      </c>
      <c r="L39" s="73">
        <f t="shared" si="3"/>
        <v>0</v>
      </c>
      <c r="M39" s="222">
        <v>0.25292740046838408</v>
      </c>
      <c r="N39" s="74">
        <f t="shared" si="4"/>
        <v>0</v>
      </c>
      <c r="O39" s="75">
        <v>0</v>
      </c>
      <c r="P39" s="76">
        <f>1-(-'11取引基本表'!DW38/('11取引基本表'!DN38))</f>
        <v>0.15336083474884732</v>
      </c>
      <c r="Q39" s="74">
        <f t="shared" si="16"/>
        <v>0</v>
      </c>
      <c r="R39" s="74">
        <v>0</v>
      </c>
      <c r="S39" s="73">
        <f t="shared" si="5"/>
        <v>0</v>
      </c>
      <c r="T39" s="77">
        <f t="shared" si="6"/>
        <v>0</v>
      </c>
      <c r="U39" s="78"/>
      <c r="V39" s="74"/>
      <c r="W39" s="222">
        <f>'11取引基本表'!DG38/'11取引基本表'!$DG$112</f>
        <v>6.7834912761680544E-5</v>
      </c>
      <c r="X39" s="74">
        <f t="shared" ca="1" si="7"/>
        <v>0</v>
      </c>
      <c r="Y39" s="79">
        <f t="shared" si="17"/>
        <v>0.15336083474884732</v>
      </c>
      <c r="Z39" s="74">
        <f t="shared" ca="1" si="18"/>
        <v>0</v>
      </c>
      <c r="AA39" s="74">
        <f ca="1"/>
        <v>0</v>
      </c>
      <c r="AB39" s="74">
        <f t="shared" ca="1" si="8"/>
        <v>0</v>
      </c>
      <c r="AC39" s="77">
        <f t="shared" ca="1" si="9"/>
        <v>0</v>
      </c>
      <c r="AD39" s="75">
        <f t="shared" ca="1" si="10"/>
        <v>0</v>
      </c>
      <c r="AE39" s="74">
        <f t="shared" ca="1" si="11"/>
        <v>0</v>
      </c>
      <c r="AF39" s="77">
        <f t="shared" ca="1" si="12"/>
        <v>0</v>
      </c>
      <c r="AG39" s="75">
        <f>J39*'20就業誘発係数'!$D36</f>
        <v>0</v>
      </c>
      <c r="AH39" s="74">
        <f>R39*'20就業誘発係数'!$D36</f>
        <v>0</v>
      </c>
      <c r="AI39" s="74">
        <f ca="1">AA39*'20就業誘発係数'!$D36</f>
        <v>0</v>
      </c>
      <c r="AJ39" s="77">
        <f t="shared" ca="1" si="19"/>
        <v>0</v>
      </c>
      <c r="AK39" s="75">
        <f>J39*'30雇用誘発係数'!$D36</f>
        <v>0</v>
      </c>
      <c r="AL39" s="74">
        <f>R39*'30雇用誘発係数'!$D36</f>
        <v>0</v>
      </c>
      <c r="AM39" s="74">
        <f ca="1">AA39*'30雇用誘発係数'!$D36</f>
        <v>0</v>
      </c>
      <c r="AN39" s="77">
        <f t="shared" ca="1" si="20"/>
        <v>0</v>
      </c>
      <c r="AO39" s="349" t="s">
        <v>286</v>
      </c>
    </row>
    <row r="40" spans="1:41" x14ac:dyDescent="0.2">
      <c r="A40" s="35">
        <v>33</v>
      </c>
      <c r="B40" s="36" t="s">
        <v>45</v>
      </c>
      <c r="C40" s="298"/>
      <c r="D40" s="302">
        <v>0.20282901299555395</v>
      </c>
      <c r="E40" s="302">
        <v>6.0278866957912972E-2</v>
      </c>
      <c r="F40" s="303">
        <f t="shared" si="13"/>
        <v>0</v>
      </c>
      <c r="G40" s="303">
        <f t="shared" si="14"/>
        <v>0</v>
      </c>
      <c r="H40" s="286">
        <f t="shared" si="2"/>
        <v>0</v>
      </c>
      <c r="I40" s="219">
        <f>1-(-'11取引基本表'!DW39/('11取引基本表'!DN39))</f>
        <v>0.85464907811055124</v>
      </c>
      <c r="J40" s="73">
        <f t="shared" si="15"/>
        <v>0</v>
      </c>
      <c r="K40" s="222">
        <v>0.50841793531910262</v>
      </c>
      <c r="L40" s="73">
        <f t="shared" ref="L40:L71" si="21">J40*K40</f>
        <v>0</v>
      </c>
      <c r="M40" s="222">
        <v>0.22619295592244087</v>
      </c>
      <c r="N40" s="74">
        <f t="shared" ref="N40:N71" si="22">J40*M40</f>
        <v>0</v>
      </c>
      <c r="O40" s="75">
        <v>0</v>
      </c>
      <c r="P40" s="76">
        <f>1-(-'11取引基本表'!DW39/('11取引基本表'!DN39))</f>
        <v>0.85464907811055124</v>
      </c>
      <c r="Q40" s="74">
        <f t="shared" si="16"/>
        <v>0</v>
      </c>
      <c r="R40" s="74">
        <v>0</v>
      </c>
      <c r="S40" s="73">
        <f t="shared" ref="S40:S71" si="23">R40*K40</f>
        <v>0</v>
      </c>
      <c r="T40" s="77">
        <f t="shared" ref="T40:T71" si="24">R40*M40</f>
        <v>0</v>
      </c>
      <c r="U40" s="78"/>
      <c r="V40" s="74"/>
      <c r="W40" s="222">
        <f>'11取引基本表'!DG39/'11取引基本表'!$DG$112</f>
        <v>5.734835619948839E-6</v>
      </c>
      <c r="X40" s="74">
        <f t="shared" ref="X40:X71" ca="1" si="25">V$113*W40</f>
        <v>0</v>
      </c>
      <c r="Y40" s="79">
        <f t="shared" si="17"/>
        <v>0.85464907811055124</v>
      </c>
      <c r="Z40" s="74">
        <f t="shared" ca="1" si="18"/>
        <v>0</v>
      </c>
      <c r="AA40" s="74">
        <f ca="1"/>
        <v>0</v>
      </c>
      <c r="AB40" s="74">
        <f t="shared" ref="AB40:AB71" ca="1" si="26">K40*AA40</f>
        <v>0</v>
      </c>
      <c r="AC40" s="77">
        <f t="shared" ref="AC40:AC71" ca="1" si="27">M40*AA40</f>
        <v>0</v>
      </c>
      <c r="AD40" s="75">
        <f t="shared" ref="AD40:AD71" ca="1" si="28">J40+R40+AA40</f>
        <v>0</v>
      </c>
      <c r="AE40" s="74">
        <f t="shared" ref="AE40:AE71" ca="1" si="29">L40+S40+AB40</f>
        <v>0</v>
      </c>
      <c r="AF40" s="77">
        <f t="shared" ref="AF40:AF71" ca="1" si="30">N40+T40+AC40</f>
        <v>0</v>
      </c>
      <c r="AG40" s="75">
        <f>J40*'20就業誘発係数'!$D37</f>
        <v>0</v>
      </c>
      <c r="AH40" s="74">
        <f>R40*'20就業誘発係数'!$D37</f>
        <v>0</v>
      </c>
      <c r="AI40" s="74">
        <f ca="1">AA40*'20就業誘発係数'!$D37</f>
        <v>0</v>
      </c>
      <c r="AJ40" s="77">
        <f t="shared" ca="1" si="19"/>
        <v>0</v>
      </c>
      <c r="AK40" s="75">
        <f>J40*'30雇用誘発係数'!$D37</f>
        <v>0</v>
      </c>
      <c r="AL40" s="74">
        <f>R40*'30雇用誘発係数'!$D37</f>
        <v>0</v>
      </c>
      <c r="AM40" s="74">
        <f ca="1">AA40*'30雇用誘発係数'!$D37</f>
        <v>0</v>
      </c>
      <c r="AN40" s="77">
        <f t="shared" ca="1" si="20"/>
        <v>0</v>
      </c>
      <c r="AO40" s="349" t="s">
        <v>286</v>
      </c>
    </row>
    <row r="41" spans="1:41" x14ac:dyDescent="0.2">
      <c r="A41" s="35">
        <v>34</v>
      </c>
      <c r="B41" s="36" t="s">
        <v>636</v>
      </c>
      <c r="C41" s="298"/>
      <c r="D41" s="302">
        <v>0.21077162092180218</v>
      </c>
      <c r="E41" s="302">
        <v>3.7612152897524238E-2</v>
      </c>
      <c r="F41" s="303">
        <f t="shared" si="13"/>
        <v>0</v>
      </c>
      <c r="G41" s="303">
        <f t="shared" si="14"/>
        <v>0</v>
      </c>
      <c r="H41" s="286">
        <f t="shared" si="2"/>
        <v>0</v>
      </c>
      <c r="I41" s="219">
        <f>1-(-'11取引基本表'!DW40/('11取引基本表'!DN40))</f>
        <v>0.30801235579650754</v>
      </c>
      <c r="J41" s="73">
        <f t="shared" si="15"/>
        <v>0</v>
      </c>
      <c r="K41" s="222">
        <v>0.48136835675015266</v>
      </c>
      <c r="L41" s="73">
        <f t="shared" si="21"/>
        <v>0</v>
      </c>
      <c r="M41" s="222">
        <v>0.31439625330889837</v>
      </c>
      <c r="N41" s="74">
        <f t="shared" si="22"/>
        <v>0</v>
      </c>
      <c r="O41" s="75">
        <v>0</v>
      </c>
      <c r="P41" s="76">
        <f>1-(-'11取引基本表'!DW40/('11取引基本表'!DN40))</f>
        <v>0.30801235579650754</v>
      </c>
      <c r="Q41" s="74">
        <f t="shared" si="16"/>
        <v>0</v>
      </c>
      <c r="R41" s="74">
        <v>0</v>
      </c>
      <c r="S41" s="73">
        <f t="shared" si="23"/>
        <v>0</v>
      </c>
      <c r="T41" s="77">
        <f t="shared" si="24"/>
        <v>0</v>
      </c>
      <c r="U41" s="78"/>
      <c r="V41" s="74"/>
      <c r="W41" s="222">
        <f>'11取引基本表'!DG40/'11取引基本表'!$DG$112</f>
        <v>8.241778048097902E-5</v>
      </c>
      <c r="X41" s="74">
        <f t="shared" ca="1" si="25"/>
        <v>0</v>
      </c>
      <c r="Y41" s="79">
        <f t="shared" si="17"/>
        <v>0.30801235579650754</v>
      </c>
      <c r="Z41" s="74">
        <f t="shared" ca="1" si="18"/>
        <v>0</v>
      </c>
      <c r="AA41" s="74">
        <f ca="1"/>
        <v>0</v>
      </c>
      <c r="AB41" s="74">
        <f t="shared" ca="1" si="26"/>
        <v>0</v>
      </c>
      <c r="AC41" s="77">
        <f t="shared" ca="1" si="27"/>
        <v>0</v>
      </c>
      <c r="AD41" s="75">
        <f t="shared" ca="1" si="28"/>
        <v>0</v>
      </c>
      <c r="AE41" s="74">
        <f t="shared" ca="1" si="29"/>
        <v>0</v>
      </c>
      <c r="AF41" s="77">
        <f t="shared" ca="1" si="30"/>
        <v>0</v>
      </c>
      <c r="AG41" s="75">
        <f>J41*'20就業誘発係数'!$D38</f>
        <v>0</v>
      </c>
      <c r="AH41" s="74">
        <f>R41*'20就業誘発係数'!$D38</f>
        <v>0</v>
      </c>
      <c r="AI41" s="74">
        <f ca="1">AA41*'20就業誘発係数'!$D38</f>
        <v>0</v>
      </c>
      <c r="AJ41" s="77">
        <f t="shared" ca="1" si="19"/>
        <v>0</v>
      </c>
      <c r="AK41" s="75">
        <f>J41*'30雇用誘発係数'!$D38</f>
        <v>0</v>
      </c>
      <c r="AL41" s="74">
        <f>R41*'30雇用誘発係数'!$D38</f>
        <v>0</v>
      </c>
      <c r="AM41" s="74">
        <f ca="1">AA41*'30雇用誘発係数'!$D38</f>
        <v>0</v>
      </c>
      <c r="AN41" s="77">
        <f t="shared" ca="1" si="20"/>
        <v>0</v>
      </c>
      <c r="AO41" s="349" t="s">
        <v>286</v>
      </c>
    </row>
    <row r="42" spans="1:41" x14ac:dyDescent="0.2">
      <c r="A42" s="37">
        <v>35</v>
      </c>
      <c r="B42" s="38" t="s">
        <v>637</v>
      </c>
      <c r="C42" s="299"/>
      <c r="D42" s="304">
        <v>0.16972618612513929</v>
      </c>
      <c r="E42" s="304">
        <v>5.8062840866749725E-2</v>
      </c>
      <c r="F42" s="305">
        <f t="shared" si="13"/>
        <v>0</v>
      </c>
      <c r="G42" s="305">
        <f t="shared" si="14"/>
        <v>0</v>
      </c>
      <c r="H42" s="287">
        <f t="shared" si="2"/>
        <v>0</v>
      </c>
      <c r="I42" s="220">
        <f>1-(-'11取引基本表'!DW41/('11取引基本表'!DN41))</f>
        <v>0.47117212249208029</v>
      </c>
      <c r="J42" s="80">
        <f t="shared" si="15"/>
        <v>0</v>
      </c>
      <c r="K42" s="223">
        <v>0.57978496660825085</v>
      </c>
      <c r="L42" s="80">
        <f t="shared" si="21"/>
        <v>0</v>
      </c>
      <c r="M42" s="223">
        <v>0.27565954625112488</v>
      </c>
      <c r="N42" s="81">
        <f t="shared" si="22"/>
        <v>0</v>
      </c>
      <c r="O42" s="82">
        <v>0</v>
      </c>
      <c r="P42" s="83">
        <f>1-(-'11取引基本表'!DW41/('11取引基本表'!DN41))</f>
        <v>0.47117212249208029</v>
      </c>
      <c r="Q42" s="81">
        <f t="shared" si="16"/>
        <v>0</v>
      </c>
      <c r="R42" s="81">
        <v>0</v>
      </c>
      <c r="S42" s="80">
        <f t="shared" si="23"/>
        <v>0</v>
      </c>
      <c r="T42" s="84">
        <f t="shared" si="24"/>
        <v>0</v>
      </c>
      <c r="U42" s="85"/>
      <c r="V42" s="81"/>
      <c r="W42" s="223">
        <f>'11取引基本表'!DG41/'11取引基本表'!$DG$112</f>
        <v>3.5146349727972168E-4</v>
      </c>
      <c r="X42" s="81">
        <f t="shared" ca="1" si="25"/>
        <v>0</v>
      </c>
      <c r="Y42" s="86">
        <f t="shared" si="17"/>
        <v>0.47117212249208029</v>
      </c>
      <c r="Z42" s="81">
        <f t="shared" ca="1" si="18"/>
        <v>0</v>
      </c>
      <c r="AA42" s="81">
        <f ca="1"/>
        <v>0</v>
      </c>
      <c r="AB42" s="81">
        <f t="shared" ca="1" si="26"/>
        <v>0</v>
      </c>
      <c r="AC42" s="84">
        <f t="shared" ca="1" si="27"/>
        <v>0</v>
      </c>
      <c r="AD42" s="82">
        <f t="shared" ca="1" si="28"/>
        <v>0</v>
      </c>
      <c r="AE42" s="81">
        <f t="shared" ca="1" si="29"/>
        <v>0</v>
      </c>
      <c r="AF42" s="84">
        <f t="shared" ca="1" si="30"/>
        <v>0</v>
      </c>
      <c r="AG42" s="82">
        <f>J42*'20就業誘発係数'!$D39</f>
        <v>0</v>
      </c>
      <c r="AH42" s="81">
        <f>R42*'20就業誘発係数'!$D39</f>
        <v>0</v>
      </c>
      <c r="AI42" s="81">
        <f ca="1">AA42*'20就業誘発係数'!$D39</f>
        <v>0</v>
      </c>
      <c r="AJ42" s="84">
        <f t="shared" ca="1" si="19"/>
        <v>0</v>
      </c>
      <c r="AK42" s="82">
        <f>J42*'30雇用誘発係数'!$D39</f>
        <v>0</v>
      </c>
      <c r="AL42" s="81">
        <f>R42*'30雇用誘発係数'!$D39</f>
        <v>0</v>
      </c>
      <c r="AM42" s="81">
        <f ca="1">AA42*'30雇用誘発係数'!$D39</f>
        <v>0</v>
      </c>
      <c r="AN42" s="84">
        <f t="shared" ca="1" si="20"/>
        <v>0</v>
      </c>
      <c r="AO42" s="349" t="s">
        <v>286</v>
      </c>
    </row>
    <row r="43" spans="1:41" x14ac:dyDescent="0.2">
      <c r="A43" s="39">
        <v>36</v>
      </c>
      <c r="B43" s="40" t="s">
        <v>638</v>
      </c>
      <c r="C43" s="297"/>
      <c r="D43" s="306">
        <v>7.4752886789254498E-3</v>
      </c>
      <c r="E43" s="306">
        <v>1.124779526609705E-2</v>
      </c>
      <c r="F43" s="307">
        <f t="shared" si="13"/>
        <v>0</v>
      </c>
      <c r="G43" s="307">
        <f t="shared" si="14"/>
        <v>0</v>
      </c>
      <c r="H43" s="288">
        <f t="shared" si="2"/>
        <v>0</v>
      </c>
      <c r="I43" s="218">
        <f>1-(-'11取引基本表'!DW42/('11取引基本表'!DN42))</f>
        <v>0.86007339341493516</v>
      </c>
      <c r="J43" s="87">
        <f t="shared" si="15"/>
        <v>0</v>
      </c>
      <c r="K43" s="224">
        <v>0.19374179953083376</v>
      </c>
      <c r="L43" s="87">
        <f t="shared" si="21"/>
        <v>0</v>
      </c>
      <c r="M43" s="224">
        <v>5.5292698766119305E-3</v>
      </c>
      <c r="N43" s="88">
        <f t="shared" si="22"/>
        <v>0</v>
      </c>
      <c r="O43" s="89">
        <v>0</v>
      </c>
      <c r="P43" s="90">
        <f>1-(-'11取引基本表'!DW42/('11取引基本表'!DN42))</f>
        <v>0.86007339341493516</v>
      </c>
      <c r="Q43" s="88">
        <f t="shared" si="16"/>
        <v>0</v>
      </c>
      <c r="R43" s="88">
        <v>0</v>
      </c>
      <c r="S43" s="87">
        <f t="shared" si="23"/>
        <v>0</v>
      </c>
      <c r="T43" s="91">
        <f t="shared" si="24"/>
        <v>0</v>
      </c>
      <c r="U43" s="92"/>
      <c r="V43" s="88"/>
      <c r="W43" s="224">
        <f>'11取引基本表'!DG42/'11取引基本表'!$DG$112</f>
        <v>-1.2968921123398589E-4</v>
      </c>
      <c r="X43" s="88">
        <f t="shared" ca="1" si="25"/>
        <v>0</v>
      </c>
      <c r="Y43" s="93">
        <f t="shared" si="17"/>
        <v>0.86007339341493516</v>
      </c>
      <c r="Z43" s="88">
        <f t="shared" ca="1" si="18"/>
        <v>0</v>
      </c>
      <c r="AA43" s="88">
        <f ca="1"/>
        <v>0</v>
      </c>
      <c r="AB43" s="88">
        <f t="shared" ca="1" si="26"/>
        <v>0</v>
      </c>
      <c r="AC43" s="91">
        <f t="shared" ca="1" si="27"/>
        <v>0</v>
      </c>
      <c r="AD43" s="89">
        <f t="shared" ca="1" si="28"/>
        <v>0</v>
      </c>
      <c r="AE43" s="88">
        <f t="shared" ca="1" si="29"/>
        <v>0</v>
      </c>
      <c r="AF43" s="91">
        <f t="shared" ca="1" si="30"/>
        <v>0</v>
      </c>
      <c r="AG43" s="89">
        <f>J43*'20就業誘発係数'!$D40</f>
        <v>0</v>
      </c>
      <c r="AH43" s="88">
        <f>R43*'20就業誘発係数'!$D40</f>
        <v>0</v>
      </c>
      <c r="AI43" s="88">
        <f ca="1">AA43*'20就業誘発係数'!$D40</f>
        <v>0</v>
      </c>
      <c r="AJ43" s="91">
        <f t="shared" ca="1" si="19"/>
        <v>0</v>
      </c>
      <c r="AK43" s="89">
        <f>J43*'30雇用誘発係数'!$D40</f>
        <v>0</v>
      </c>
      <c r="AL43" s="88">
        <f>R43*'30雇用誘発係数'!$D40</f>
        <v>0</v>
      </c>
      <c r="AM43" s="88">
        <f ca="1">AA43*'30雇用誘発係数'!$D40</f>
        <v>0</v>
      </c>
      <c r="AN43" s="91">
        <f t="shared" ca="1" si="20"/>
        <v>0</v>
      </c>
      <c r="AO43" s="349" t="s">
        <v>286</v>
      </c>
    </row>
    <row r="44" spans="1:41" x14ac:dyDescent="0.2">
      <c r="A44" s="35">
        <v>37</v>
      </c>
      <c r="B44" s="36" t="s">
        <v>639</v>
      </c>
      <c r="C44" s="298"/>
      <c r="D44" s="302">
        <v>9.7579797515787145E-2</v>
      </c>
      <c r="E44" s="302">
        <v>3.62480976660381E-2</v>
      </c>
      <c r="F44" s="303">
        <f t="shared" si="13"/>
        <v>0</v>
      </c>
      <c r="G44" s="303">
        <f t="shared" si="14"/>
        <v>0</v>
      </c>
      <c r="H44" s="286">
        <f t="shared" si="2"/>
        <v>0</v>
      </c>
      <c r="I44" s="219">
        <f>1-(-'11取引基本表'!DW43/('11取引基本表'!DN43))</f>
        <v>0.46350494772810991</v>
      </c>
      <c r="J44" s="73">
        <f t="shared" si="15"/>
        <v>0</v>
      </c>
      <c r="K44" s="222">
        <v>0.29016415077739088</v>
      </c>
      <c r="L44" s="73">
        <f t="shared" si="21"/>
        <v>0</v>
      </c>
      <c r="M44" s="222">
        <v>5.7895828358115159E-2</v>
      </c>
      <c r="N44" s="74">
        <f t="shared" si="22"/>
        <v>0</v>
      </c>
      <c r="O44" s="75">
        <v>0</v>
      </c>
      <c r="P44" s="76">
        <f>1-(-'11取引基本表'!DW43/('11取引基本表'!DN43))</f>
        <v>0.46350494772810991</v>
      </c>
      <c r="Q44" s="74">
        <f t="shared" si="16"/>
        <v>0</v>
      </c>
      <c r="R44" s="74">
        <v>0</v>
      </c>
      <c r="S44" s="73">
        <f t="shared" si="23"/>
        <v>0</v>
      </c>
      <c r="T44" s="77">
        <f t="shared" si="24"/>
        <v>0</v>
      </c>
      <c r="U44" s="78"/>
      <c r="V44" s="74"/>
      <c r="W44" s="222">
        <f>'11取引基本表'!DG43/'11取引基本表'!$DG$112</f>
        <v>0</v>
      </c>
      <c r="X44" s="74">
        <f t="shared" ca="1" si="25"/>
        <v>0</v>
      </c>
      <c r="Y44" s="79">
        <f t="shared" si="17"/>
        <v>0.46350494772810991</v>
      </c>
      <c r="Z44" s="74">
        <f t="shared" ca="1" si="18"/>
        <v>0</v>
      </c>
      <c r="AA44" s="74">
        <f ca="1"/>
        <v>0</v>
      </c>
      <c r="AB44" s="74">
        <f t="shared" ca="1" si="26"/>
        <v>0</v>
      </c>
      <c r="AC44" s="77">
        <f t="shared" ca="1" si="27"/>
        <v>0</v>
      </c>
      <c r="AD44" s="75">
        <f t="shared" ca="1" si="28"/>
        <v>0</v>
      </c>
      <c r="AE44" s="74">
        <f t="shared" ca="1" si="29"/>
        <v>0</v>
      </c>
      <c r="AF44" s="77">
        <f t="shared" ca="1" si="30"/>
        <v>0</v>
      </c>
      <c r="AG44" s="75">
        <f>J44*'20就業誘発係数'!$D41</f>
        <v>0</v>
      </c>
      <c r="AH44" s="74">
        <f>R44*'20就業誘発係数'!$D41</f>
        <v>0</v>
      </c>
      <c r="AI44" s="74">
        <f ca="1">AA44*'20就業誘発係数'!$D41</f>
        <v>0</v>
      </c>
      <c r="AJ44" s="77">
        <f t="shared" ca="1" si="19"/>
        <v>0</v>
      </c>
      <c r="AK44" s="75">
        <f>J44*'30雇用誘発係数'!$D41</f>
        <v>0</v>
      </c>
      <c r="AL44" s="74">
        <f>R44*'30雇用誘発係数'!$D41</f>
        <v>0</v>
      </c>
      <c r="AM44" s="74">
        <f ca="1">AA44*'30雇用誘発係数'!$D41</f>
        <v>0</v>
      </c>
      <c r="AN44" s="77">
        <f t="shared" ca="1" si="20"/>
        <v>0</v>
      </c>
      <c r="AO44" s="349" t="s">
        <v>286</v>
      </c>
    </row>
    <row r="45" spans="1:41" x14ac:dyDescent="0.2">
      <c r="A45" s="35">
        <v>38</v>
      </c>
      <c r="B45" s="36" t="s">
        <v>640</v>
      </c>
      <c r="C45" s="298"/>
      <c r="D45" s="302">
        <v>3.2178967140286507E-2</v>
      </c>
      <c r="E45" s="302">
        <v>3.5424421532073702E-2</v>
      </c>
      <c r="F45" s="303">
        <f t="shared" si="13"/>
        <v>0</v>
      </c>
      <c r="G45" s="303">
        <f t="shared" si="14"/>
        <v>0</v>
      </c>
      <c r="H45" s="286">
        <f t="shared" si="2"/>
        <v>0</v>
      </c>
      <c r="I45" s="219">
        <f>1-(-'11取引基本表'!DW44/('11取引基本表'!DN44))</f>
        <v>0.64533692406767751</v>
      </c>
      <c r="J45" s="73">
        <f t="shared" si="15"/>
        <v>0</v>
      </c>
      <c r="K45" s="222">
        <v>0.45086652477956829</v>
      </c>
      <c r="L45" s="73">
        <f t="shared" si="21"/>
        <v>0</v>
      </c>
      <c r="M45" s="222">
        <v>0.16521739130434782</v>
      </c>
      <c r="N45" s="74">
        <f t="shared" si="22"/>
        <v>0</v>
      </c>
      <c r="O45" s="75">
        <v>0</v>
      </c>
      <c r="P45" s="76">
        <f>1-(-'11取引基本表'!DW44/('11取引基本表'!DN44))</f>
        <v>0.64533692406767751</v>
      </c>
      <c r="Q45" s="74">
        <f t="shared" si="16"/>
        <v>0</v>
      </c>
      <c r="R45" s="74">
        <v>0</v>
      </c>
      <c r="S45" s="73">
        <f t="shared" si="23"/>
        <v>0</v>
      </c>
      <c r="T45" s="77">
        <f t="shared" si="24"/>
        <v>0</v>
      </c>
      <c r="U45" s="78"/>
      <c r="V45" s="74"/>
      <c r="W45" s="222">
        <f>'11取引基本表'!DG44/'11取引基本表'!$DG$112</f>
        <v>0</v>
      </c>
      <c r="X45" s="74">
        <f t="shared" ca="1" si="25"/>
        <v>0</v>
      </c>
      <c r="Y45" s="79">
        <f t="shared" si="17"/>
        <v>0.64533692406767751</v>
      </c>
      <c r="Z45" s="74">
        <f t="shared" ca="1" si="18"/>
        <v>0</v>
      </c>
      <c r="AA45" s="74">
        <f ca="1"/>
        <v>0</v>
      </c>
      <c r="AB45" s="74">
        <f t="shared" ca="1" si="26"/>
        <v>0</v>
      </c>
      <c r="AC45" s="77">
        <f t="shared" ca="1" si="27"/>
        <v>0</v>
      </c>
      <c r="AD45" s="75">
        <f t="shared" ca="1" si="28"/>
        <v>0</v>
      </c>
      <c r="AE45" s="74">
        <f t="shared" ca="1" si="29"/>
        <v>0</v>
      </c>
      <c r="AF45" s="77">
        <f t="shared" ca="1" si="30"/>
        <v>0</v>
      </c>
      <c r="AG45" s="75">
        <f>J45*'20就業誘発係数'!$D42</f>
        <v>0</v>
      </c>
      <c r="AH45" s="74">
        <f>R45*'20就業誘発係数'!$D42</f>
        <v>0</v>
      </c>
      <c r="AI45" s="74">
        <f ca="1">AA45*'20就業誘発係数'!$D42</f>
        <v>0</v>
      </c>
      <c r="AJ45" s="77">
        <f t="shared" ca="1" si="19"/>
        <v>0</v>
      </c>
      <c r="AK45" s="75">
        <f>J45*'30雇用誘発係数'!$D42</f>
        <v>0</v>
      </c>
      <c r="AL45" s="74">
        <f>R45*'30雇用誘発係数'!$D42</f>
        <v>0</v>
      </c>
      <c r="AM45" s="74">
        <f ca="1">AA45*'30雇用誘発係数'!$D42</f>
        <v>0</v>
      </c>
      <c r="AN45" s="77">
        <f t="shared" ca="1" si="20"/>
        <v>0</v>
      </c>
      <c r="AO45" s="349" t="s">
        <v>286</v>
      </c>
    </row>
    <row r="46" spans="1:41" x14ac:dyDescent="0.2">
      <c r="A46" s="35">
        <v>39</v>
      </c>
      <c r="B46" s="36" t="s">
        <v>641</v>
      </c>
      <c r="C46" s="298"/>
      <c r="D46" s="302">
        <v>5.3082091318676652E-2</v>
      </c>
      <c r="E46" s="302">
        <v>3.2857567708090986E-2</v>
      </c>
      <c r="F46" s="303">
        <f t="shared" si="13"/>
        <v>0</v>
      </c>
      <c r="G46" s="303">
        <f t="shared" si="14"/>
        <v>0</v>
      </c>
      <c r="H46" s="286">
        <f t="shared" si="2"/>
        <v>0</v>
      </c>
      <c r="I46" s="219">
        <f>1-(-'11取引基本表'!DW45/('11取引基本表'!DN45))</f>
        <v>0.46320954980288365</v>
      </c>
      <c r="J46" s="73">
        <f t="shared" si="15"/>
        <v>0</v>
      </c>
      <c r="K46" s="222">
        <v>0.27710986787287223</v>
      </c>
      <c r="L46" s="73">
        <f t="shared" si="21"/>
        <v>0</v>
      </c>
      <c r="M46" s="222">
        <v>9.7488394238781098E-2</v>
      </c>
      <c r="N46" s="74">
        <f t="shared" si="22"/>
        <v>0</v>
      </c>
      <c r="O46" s="75">
        <v>0</v>
      </c>
      <c r="P46" s="76">
        <f>1-(-'11取引基本表'!DW45/('11取引基本表'!DN45))</f>
        <v>0.46320954980288365</v>
      </c>
      <c r="Q46" s="74">
        <f t="shared" si="16"/>
        <v>0</v>
      </c>
      <c r="R46" s="74">
        <v>0</v>
      </c>
      <c r="S46" s="73">
        <f t="shared" si="23"/>
        <v>0</v>
      </c>
      <c r="T46" s="77">
        <f t="shared" si="24"/>
        <v>0</v>
      </c>
      <c r="U46" s="78"/>
      <c r="V46" s="74"/>
      <c r="W46" s="222">
        <f>'11取引基本表'!DG45/'11取引基本表'!$DG$112</f>
        <v>0</v>
      </c>
      <c r="X46" s="74">
        <f t="shared" ca="1" si="25"/>
        <v>0</v>
      </c>
      <c r="Y46" s="79">
        <f t="shared" si="17"/>
        <v>0.46320954980288365</v>
      </c>
      <c r="Z46" s="74">
        <f t="shared" ca="1" si="18"/>
        <v>0</v>
      </c>
      <c r="AA46" s="74">
        <f ca="1"/>
        <v>0</v>
      </c>
      <c r="AB46" s="74">
        <f t="shared" ca="1" si="26"/>
        <v>0</v>
      </c>
      <c r="AC46" s="77">
        <f t="shared" ca="1" si="27"/>
        <v>0</v>
      </c>
      <c r="AD46" s="75">
        <f t="shared" ca="1" si="28"/>
        <v>0</v>
      </c>
      <c r="AE46" s="74">
        <f t="shared" ca="1" si="29"/>
        <v>0</v>
      </c>
      <c r="AF46" s="77">
        <f t="shared" ca="1" si="30"/>
        <v>0</v>
      </c>
      <c r="AG46" s="75">
        <f>J46*'20就業誘発係数'!$D43</f>
        <v>0</v>
      </c>
      <c r="AH46" s="74">
        <f>R46*'20就業誘発係数'!$D43</f>
        <v>0</v>
      </c>
      <c r="AI46" s="74">
        <f ca="1">AA46*'20就業誘発係数'!$D43</f>
        <v>0</v>
      </c>
      <c r="AJ46" s="77">
        <f t="shared" ca="1" si="19"/>
        <v>0</v>
      </c>
      <c r="AK46" s="75">
        <f>J46*'30雇用誘発係数'!$D43</f>
        <v>0</v>
      </c>
      <c r="AL46" s="74">
        <f>R46*'30雇用誘発係数'!$D43</f>
        <v>0</v>
      </c>
      <c r="AM46" s="74">
        <f ca="1">AA46*'30雇用誘発係数'!$D43</f>
        <v>0</v>
      </c>
      <c r="AN46" s="77">
        <f t="shared" ca="1" si="20"/>
        <v>0</v>
      </c>
      <c r="AO46" s="349" t="s">
        <v>286</v>
      </c>
    </row>
    <row r="47" spans="1:41" x14ac:dyDescent="0.2">
      <c r="A47" s="37">
        <v>40</v>
      </c>
      <c r="B47" s="38" t="s">
        <v>642</v>
      </c>
      <c r="C47" s="299"/>
      <c r="D47" s="304">
        <v>0.17345652710991125</v>
      </c>
      <c r="E47" s="304">
        <v>4.7359097565604087E-2</v>
      </c>
      <c r="F47" s="305">
        <f t="shared" si="13"/>
        <v>0</v>
      </c>
      <c r="G47" s="305">
        <f t="shared" si="14"/>
        <v>0</v>
      </c>
      <c r="H47" s="287">
        <f t="shared" si="2"/>
        <v>0</v>
      </c>
      <c r="I47" s="220">
        <f>1-(-'11取引基本表'!DW46/('11取引基本表'!DN46))</f>
        <v>7.9405884033133423E-2</v>
      </c>
      <c r="J47" s="80">
        <f t="shared" si="15"/>
        <v>0</v>
      </c>
      <c r="K47" s="223">
        <v>0.20652903033465009</v>
      </c>
      <c r="L47" s="80">
        <f t="shared" si="21"/>
        <v>0</v>
      </c>
      <c r="M47" s="223">
        <v>6.5737497205038381E-2</v>
      </c>
      <c r="N47" s="81">
        <f t="shared" si="22"/>
        <v>0</v>
      </c>
      <c r="O47" s="82">
        <v>0</v>
      </c>
      <c r="P47" s="83">
        <f>1-(-'11取引基本表'!DW46/('11取引基本表'!DN46))</f>
        <v>7.9405884033133423E-2</v>
      </c>
      <c r="Q47" s="81">
        <f t="shared" si="16"/>
        <v>0</v>
      </c>
      <c r="R47" s="81">
        <v>0</v>
      </c>
      <c r="S47" s="80">
        <f t="shared" si="23"/>
        <v>0</v>
      </c>
      <c r="T47" s="84">
        <f t="shared" si="24"/>
        <v>0</v>
      </c>
      <c r="U47" s="85"/>
      <c r="V47" s="81"/>
      <c r="W47" s="223">
        <f>'11取引基本表'!DG46/'11取引基本表'!$DG$112</f>
        <v>6.0568056768973944E-4</v>
      </c>
      <c r="X47" s="81">
        <f t="shared" ca="1" si="25"/>
        <v>0</v>
      </c>
      <c r="Y47" s="86">
        <f t="shared" si="17"/>
        <v>7.9405884033133423E-2</v>
      </c>
      <c r="Z47" s="81">
        <f t="shared" ca="1" si="18"/>
        <v>0</v>
      </c>
      <c r="AA47" s="81">
        <f ca="1"/>
        <v>0</v>
      </c>
      <c r="AB47" s="81">
        <f t="shared" ca="1" si="26"/>
        <v>0</v>
      </c>
      <c r="AC47" s="84">
        <f t="shared" ca="1" si="27"/>
        <v>0</v>
      </c>
      <c r="AD47" s="82">
        <f t="shared" ca="1" si="28"/>
        <v>0</v>
      </c>
      <c r="AE47" s="81">
        <f t="shared" ca="1" si="29"/>
        <v>0</v>
      </c>
      <c r="AF47" s="84">
        <f t="shared" ca="1" si="30"/>
        <v>0</v>
      </c>
      <c r="AG47" s="82">
        <f>J47*'20就業誘発係数'!$D44</f>
        <v>0</v>
      </c>
      <c r="AH47" s="81">
        <f>R47*'20就業誘発係数'!$D44</f>
        <v>0</v>
      </c>
      <c r="AI47" s="81">
        <f ca="1">AA47*'20就業誘発係数'!$D44</f>
        <v>0</v>
      </c>
      <c r="AJ47" s="84">
        <f t="shared" ca="1" si="19"/>
        <v>0</v>
      </c>
      <c r="AK47" s="82">
        <f>J47*'30雇用誘発係数'!$D44</f>
        <v>0</v>
      </c>
      <c r="AL47" s="81">
        <f>R47*'30雇用誘発係数'!$D44</f>
        <v>0</v>
      </c>
      <c r="AM47" s="81">
        <f ca="1">AA47*'30雇用誘発係数'!$D44</f>
        <v>0</v>
      </c>
      <c r="AN47" s="84">
        <f t="shared" ca="1" si="20"/>
        <v>0</v>
      </c>
      <c r="AO47" s="349" t="s">
        <v>286</v>
      </c>
    </row>
    <row r="48" spans="1:41" x14ac:dyDescent="0.2">
      <c r="A48" s="39">
        <v>41</v>
      </c>
      <c r="B48" s="40" t="s">
        <v>643</v>
      </c>
      <c r="C48" s="297"/>
      <c r="D48" s="306">
        <v>0.10971104553034286</v>
      </c>
      <c r="E48" s="306">
        <v>3.3796739902694752E-2</v>
      </c>
      <c r="F48" s="307">
        <f t="shared" si="13"/>
        <v>0</v>
      </c>
      <c r="G48" s="307">
        <f t="shared" si="14"/>
        <v>0</v>
      </c>
      <c r="H48" s="288">
        <f t="shared" si="2"/>
        <v>0</v>
      </c>
      <c r="I48" s="218">
        <f>1-(-'11取引基本表'!DW47/('11取引基本表'!DN47))</f>
        <v>7.8957672314858618E-2</v>
      </c>
      <c r="J48" s="87">
        <f t="shared" si="15"/>
        <v>0</v>
      </c>
      <c r="K48" s="224">
        <v>0.29089175011921792</v>
      </c>
      <c r="L48" s="87">
        <f t="shared" si="21"/>
        <v>0</v>
      </c>
      <c r="M48" s="224">
        <v>0.21618184708313465</v>
      </c>
      <c r="N48" s="88">
        <f t="shared" si="22"/>
        <v>0</v>
      </c>
      <c r="O48" s="89">
        <v>0</v>
      </c>
      <c r="P48" s="90">
        <f>1-(-'11取引基本表'!DW47/('11取引基本表'!DN47))</f>
        <v>7.8957672314858618E-2</v>
      </c>
      <c r="Q48" s="88">
        <f t="shared" si="16"/>
        <v>0</v>
      </c>
      <c r="R48" s="88">
        <v>0</v>
      </c>
      <c r="S48" s="87">
        <f t="shared" si="23"/>
        <v>0</v>
      </c>
      <c r="T48" s="91">
        <f t="shared" si="24"/>
        <v>0</v>
      </c>
      <c r="U48" s="92"/>
      <c r="V48" s="88"/>
      <c r="W48" s="224">
        <f>'11取引基本表'!DG47/'11取引基本表'!$DG$112</f>
        <v>2.7199506083185922E-5</v>
      </c>
      <c r="X48" s="88">
        <f t="shared" ca="1" si="25"/>
        <v>0</v>
      </c>
      <c r="Y48" s="93">
        <f t="shared" si="17"/>
        <v>7.8957672314858618E-2</v>
      </c>
      <c r="Z48" s="88">
        <f t="shared" ca="1" si="18"/>
        <v>0</v>
      </c>
      <c r="AA48" s="88">
        <f ca="1"/>
        <v>0</v>
      </c>
      <c r="AB48" s="88">
        <f t="shared" ca="1" si="26"/>
        <v>0</v>
      </c>
      <c r="AC48" s="91">
        <f t="shared" ca="1" si="27"/>
        <v>0</v>
      </c>
      <c r="AD48" s="89">
        <f t="shared" ca="1" si="28"/>
        <v>0</v>
      </c>
      <c r="AE48" s="88">
        <f t="shared" ca="1" si="29"/>
        <v>0</v>
      </c>
      <c r="AF48" s="91">
        <f t="shared" ca="1" si="30"/>
        <v>0</v>
      </c>
      <c r="AG48" s="89">
        <f>J48*'20就業誘発係数'!$D45</f>
        <v>0</v>
      </c>
      <c r="AH48" s="88">
        <f>R48*'20就業誘発係数'!$D45</f>
        <v>0</v>
      </c>
      <c r="AI48" s="88">
        <f ca="1">AA48*'20就業誘発係数'!$D45</f>
        <v>0</v>
      </c>
      <c r="AJ48" s="91">
        <f t="shared" ca="1" si="19"/>
        <v>0</v>
      </c>
      <c r="AK48" s="89">
        <f>J48*'30雇用誘発係数'!$D45</f>
        <v>0</v>
      </c>
      <c r="AL48" s="88">
        <f>R48*'30雇用誘発係数'!$D45</f>
        <v>0</v>
      </c>
      <c r="AM48" s="88">
        <f ca="1">AA48*'30雇用誘発係数'!$D45</f>
        <v>0</v>
      </c>
      <c r="AN48" s="91">
        <f t="shared" ca="1" si="20"/>
        <v>0</v>
      </c>
      <c r="AO48" s="349" t="s">
        <v>286</v>
      </c>
    </row>
    <row r="49" spans="1:41" x14ac:dyDescent="0.2">
      <c r="A49" s="35">
        <v>42</v>
      </c>
      <c r="B49" s="36" t="s">
        <v>644</v>
      </c>
      <c r="C49" s="298"/>
      <c r="D49" s="302">
        <v>0.11903657406542706</v>
      </c>
      <c r="E49" s="302">
        <v>7.5372474100152048E-2</v>
      </c>
      <c r="F49" s="303">
        <f t="shared" si="13"/>
        <v>0</v>
      </c>
      <c r="G49" s="303">
        <f t="shared" si="14"/>
        <v>0</v>
      </c>
      <c r="H49" s="286">
        <f t="shared" si="2"/>
        <v>0</v>
      </c>
      <c r="I49" s="219">
        <f>1-(-'11取引基本表'!DW48/('11取引基本表'!DN48))</f>
        <v>0.63497956599320782</v>
      </c>
      <c r="J49" s="73">
        <f t="shared" si="15"/>
        <v>0</v>
      </c>
      <c r="K49" s="222">
        <v>0.39557176622401891</v>
      </c>
      <c r="L49" s="73">
        <f t="shared" si="21"/>
        <v>0</v>
      </c>
      <c r="M49" s="222">
        <v>0.242927400930943</v>
      </c>
      <c r="N49" s="74">
        <f t="shared" si="22"/>
        <v>0</v>
      </c>
      <c r="O49" s="75">
        <v>0</v>
      </c>
      <c r="P49" s="76">
        <f>1-(-'11取引基本表'!DW48/('11取引基本表'!DN48))</f>
        <v>0.63497956599320782</v>
      </c>
      <c r="Q49" s="74">
        <f t="shared" si="16"/>
        <v>0</v>
      </c>
      <c r="R49" s="74">
        <v>0</v>
      </c>
      <c r="S49" s="73">
        <f t="shared" si="23"/>
        <v>0</v>
      </c>
      <c r="T49" s="77">
        <f t="shared" si="24"/>
        <v>0</v>
      </c>
      <c r="U49" s="78"/>
      <c r="V49" s="74"/>
      <c r="W49" s="222">
        <f>'11取引基本表'!DG48/'11取引基本表'!$DG$112</f>
        <v>1.0765105720875392E-4</v>
      </c>
      <c r="X49" s="74">
        <f t="shared" ca="1" si="25"/>
        <v>0</v>
      </c>
      <c r="Y49" s="79">
        <f t="shared" si="17"/>
        <v>0.63497956599320782</v>
      </c>
      <c r="Z49" s="74">
        <f t="shared" ca="1" si="18"/>
        <v>0</v>
      </c>
      <c r="AA49" s="74">
        <f ca="1"/>
        <v>0</v>
      </c>
      <c r="AB49" s="74">
        <f t="shared" ca="1" si="26"/>
        <v>0</v>
      </c>
      <c r="AC49" s="77">
        <f t="shared" ca="1" si="27"/>
        <v>0</v>
      </c>
      <c r="AD49" s="75">
        <f t="shared" ca="1" si="28"/>
        <v>0</v>
      </c>
      <c r="AE49" s="74">
        <f t="shared" ca="1" si="29"/>
        <v>0</v>
      </c>
      <c r="AF49" s="77">
        <f t="shared" ca="1" si="30"/>
        <v>0</v>
      </c>
      <c r="AG49" s="75">
        <f>J49*'20就業誘発係数'!$D46</f>
        <v>0</v>
      </c>
      <c r="AH49" s="74">
        <f>R49*'20就業誘発係数'!$D46</f>
        <v>0</v>
      </c>
      <c r="AI49" s="74">
        <f ca="1">AA49*'20就業誘発係数'!$D46</f>
        <v>0</v>
      </c>
      <c r="AJ49" s="77">
        <f t="shared" ca="1" si="19"/>
        <v>0</v>
      </c>
      <c r="AK49" s="75">
        <f>J49*'30雇用誘発係数'!$D46</f>
        <v>0</v>
      </c>
      <c r="AL49" s="74">
        <f>R49*'30雇用誘発係数'!$D46</f>
        <v>0</v>
      </c>
      <c r="AM49" s="74">
        <f ca="1">AA49*'30雇用誘発係数'!$D46</f>
        <v>0</v>
      </c>
      <c r="AN49" s="77">
        <f t="shared" ca="1" si="20"/>
        <v>0</v>
      </c>
      <c r="AO49" s="349" t="s">
        <v>286</v>
      </c>
    </row>
    <row r="50" spans="1:41" x14ac:dyDescent="0.2">
      <c r="A50" s="35">
        <v>43</v>
      </c>
      <c r="B50" s="36" t="s">
        <v>645</v>
      </c>
      <c r="C50" s="298"/>
      <c r="D50" s="302">
        <v>0.15843615232016561</v>
      </c>
      <c r="E50" s="302">
        <v>3.1871334310850437E-2</v>
      </c>
      <c r="F50" s="303">
        <f t="shared" si="13"/>
        <v>0</v>
      </c>
      <c r="G50" s="303">
        <f t="shared" si="14"/>
        <v>0</v>
      </c>
      <c r="H50" s="286">
        <f t="shared" si="2"/>
        <v>0</v>
      </c>
      <c r="I50" s="219">
        <f>1-(-'11取引基本表'!DW49/('11取引基本表'!DN49))</f>
        <v>0.31920281685254892</v>
      </c>
      <c r="J50" s="73">
        <f t="shared" si="15"/>
        <v>0</v>
      </c>
      <c r="K50" s="222">
        <v>0.52831178336179552</v>
      </c>
      <c r="L50" s="73">
        <f t="shared" si="21"/>
        <v>0</v>
      </c>
      <c r="M50" s="222">
        <v>0.35076848011710171</v>
      </c>
      <c r="N50" s="74">
        <f t="shared" si="22"/>
        <v>0</v>
      </c>
      <c r="O50" s="75">
        <v>0</v>
      </c>
      <c r="P50" s="76">
        <f>1-(-'11取引基本表'!DW49/('11取引基本表'!DN49))</f>
        <v>0.31920281685254892</v>
      </c>
      <c r="Q50" s="74">
        <f t="shared" si="16"/>
        <v>0</v>
      </c>
      <c r="R50" s="74">
        <v>0</v>
      </c>
      <c r="S50" s="73">
        <f t="shared" si="23"/>
        <v>0</v>
      </c>
      <c r="T50" s="77">
        <f t="shared" si="24"/>
        <v>0</v>
      </c>
      <c r="U50" s="78"/>
      <c r="V50" s="74"/>
      <c r="W50" s="222">
        <f>'11取引基本表'!DG49/'11取引基本表'!$DG$112</f>
        <v>8.9586325005915068E-4</v>
      </c>
      <c r="X50" s="74">
        <f t="shared" ca="1" si="25"/>
        <v>0</v>
      </c>
      <c r="Y50" s="79">
        <f t="shared" si="17"/>
        <v>0.31920281685254892</v>
      </c>
      <c r="Z50" s="74">
        <f t="shared" ca="1" si="18"/>
        <v>0</v>
      </c>
      <c r="AA50" s="74">
        <f ca="1"/>
        <v>0</v>
      </c>
      <c r="AB50" s="74">
        <f t="shared" ca="1" si="26"/>
        <v>0</v>
      </c>
      <c r="AC50" s="77">
        <f t="shared" ca="1" si="27"/>
        <v>0</v>
      </c>
      <c r="AD50" s="75">
        <f t="shared" ca="1" si="28"/>
        <v>0</v>
      </c>
      <c r="AE50" s="74">
        <f t="shared" ca="1" si="29"/>
        <v>0</v>
      </c>
      <c r="AF50" s="77">
        <f t="shared" ca="1" si="30"/>
        <v>0</v>
      </c>
      <c r="AG50" s="75">
        <f>J50*'20就業誘発係数'!$D47</f>
        <v>0</v>
      </c>
      <c r="AH50" s="74">
        <f>R50*'20就業誘発係数'!$D47</f>
        <v>0</v>
      </c>
      <c r="AI50" s="74">
        <f ca="1">AA50*'20就業誘発係数'!$D47</f>
        <v>0</v>
      </c>
      <c r="AJ50" s="77">
        <f t="shared" ca="1" si="19"/>
        <v>0</v>
      </c>
      <c r="AK50" s="75">
        <f>J50*'30雇用誘発係数'!$D47</f>
        <v>0</v>
      </c>
      <c r="AL50" s="74">
        <f>R50*'30雇用誘発係数'!$D47</f>
        <v>0</v>
      </c>
      <c r="AM50" s="74">
        <f ca="1">AA50*'30雇用誘発係数'!$D47</f>
        <v>0</v>
      </c>
      <c r="AN50" s="77">
        <f t="shared" ca="1" si="20"/>
        <v>0</v>
      </c>
      <c r="AO50" s="349" t="s">
        <v>286</v>
      </c>
    </row>
    <row r="51" spans="1:41" x14ac:dyDescent="0.2">
      <c r="A51" s="35">
        <v>44</v>
      </c>
      <c r="B51" s="36" t="s">
        <v>646</v>
      </c>
      <c r="C51" s="298"/>
      <c r="D51" s="302">
        <v>0.1160004647012375</v>
      </c>
      <c r="E51" s="302">
        <v>1.4882073750878586E-2</v>
      </c>
      <c r="F51" s="303">
        <f t="shared" si="13"/>
        <v>0</v>
      </c>
      <c r="G51" s="303">
        <f t="shared" si="14"/>
        <v>0</v>
      </c>
      <c r="H51" s="286">
        <f t="shared" si="2"/>
        <v>0</v>
      </c>
      <c r="I51" s="219">
        <f>1-(-'11取引基本表'!DW50/('11取引基本表'!DN50))</f>
        <v>4.0448164936394249E-2</v>
      </c>
      <c r="J51" s="73">
        <f t="shared" si="15"/>
        <v>0</v>
      </c>
      <c r="K51" s="222">
        <v>0.49222948438634712</v>
      </c>
      <c r="L51" s="73">
        <f t="shared" si="21"/>
        <v>0</v>
      </c>
      <c r="M51" s="222">
        <v>0.29317356572258535</v>
      </c>
      <c r="N51" s="74">
        <f t="shared" si="22"/>
        <v>0</v>
      </c>
      <c r="O51" s="75">
        <v>0</v>
      </c>
      <c r="P51" s="76">
        <f>1-(-'11取引基本表'!DW50/('11取引基本表'!DN50))</f>
        <v>4.0448164936394249E-2</v>
      </c>
      <c r="Q51" s="74">
        <f t="shared" si="16"/>
        <v>0</v>
      </c>
      <c r="R51" s="74">
        <v>0</v>
      </c>
      <c r="S51" s="73">
        <f t="shared" si="23"/>
        <v>0</v>
      </c>
      <c r="T51" s="77">
        <f t="shared" si="24"/>
        <v>0</v>
      </c>
      <c r="U51" s="78"/>
      <c r="V51" s="74"/>
      <c r="W51" s="222">
        <f>'11取引基本表'!DG50/'11取引基本表'!$DG$112</f>
        <v>4.9811143670412774E-5</v>
      </c>
      <c r="X51" s="74">
        <f t="shared" ca="1" si="25"/>
        <v>0</v>
      </c>
      <c r="Y51" s="79">
        <f t="shared" si="17"/>
        <v>4.0448164936394249E-2</v>
      </c>
      <c r="Z51" s="74">
        <f t="shared" ca="1" si="18"/>
        <v>0</v>
      </c>
      <c r="AA51" s="74">
        <f ca="1"/>
        <v>0</v>
      </c>
      <c r="AB51" s="74">
        <f t="shared" ca="1" si="26"/>
        <v>0</v>
      </c>
      <c r="AC51" s="77">
        <f t="shared" ca="1" si="27"/>
        <v>0</v>
      </c>
      <c r="AD51" s="75">
        <f t="shared" ca="1" si="28"/>
        <v>0</v>
      </c>
      <c r="AE51" s="74">
        <f t="shared" ca="1" si="29"/>
        <v>0</v>
      </c>
      <c r="AF51" s="77">
        <f t="shared" ca="1" si="30"/>
        <v>0</v>
      </c>
      <c r="AG51" s="75">
        <f>J51*'20就業誘発係数'!$D48</f>
        <v>0</v>
      </c>
      <c r="AH51" s="74">
        <f>R51*'20就業誘発係数'!$D48</f>
        <v>0</v>
      </c>
      <c r="AI51" s="74">
        <f ca="1">AA51*'20就業誘発係数'!$D48</f>
        <v>0</v>
      </c>
      <c r="AJ51" s="77">
        <f t="shared" ca="1" si="19"/>
        <v>0</v>
      </c>
      <c r="AK51" s="75">
        <f>J51*'30雇用誘発係数'!$D48</f>
        <v>0</v>
      </c>
      <c r="AL51" s="74">
        <f>R51*'30雇用誘発係数'!$D48</f>
        <v>0</v>
      </c>
      <c r="AM51" s="74">
        <f ca="1">AA51*'30雇用誘発係数'!$D48</f>
        <v>0</v>
      </c>
      <c r="AN51" s="77">
        <f t="shared" ca="1" si="20"/>
        <v>0</v>
      </c>
      <c r="AO51" s="349" t="s">
        <v>286</v>
      </c>
    </row>
    <row r="52" spans="1:41" x14ac:dyDescent="0.2">
      <c r="A52" s="37">
        <v>45</v>
      </c>
      <c r="B52" s="38" t="s">
        <v>647</v>
      </c>
      <c r="C52" s="299"/>
      <c r="D52" s="304">
        <v>0.13510728573469549</v>
      </c>
      <c r="E52" s="304">
        <v>1.2837604484345143E-2</v>
      </c>
      <c r="F52" s="305">
        <f t="shared" si="13"/>
        <v>0</v>
      </c>
      <c r="G52" s="305">
        <f t="shared" si="14"/>
        <v>0</v>
      </c>
      <c r="H52" s="287">
        <f t="shared" si="2"/>
        <v>0</v>
      </c>
      <c r="I52" s="220">
        <f>1-(-'11取引基本表'!DW51/('11取引基本表'!DN51))</f>
        <v>0.15755256319395228</v>
      </c>
      <c r="J52" s="80">
        <f t="shared" si="15"/>
        <v>0</v>
      </c>
      <c r="K52" s="223">
        <v>0.48345972803347281</v>
      </c>
      <c r="L52" s="80">
        <f t="shared" si="21"/>
        <v>0</v>
      </c>
      <c r="M52" s="223">
        <v>0.27741457461645747</v>
      </c>
      <c r="N52" s="81">
        <f t="shared" si="22"/>
        <v>0</v>
      </c>
      <c r="O52" s="82">
        <v>0</v>
      </c>
      <c r="P52" s="83">
        <f>1-(-'11取引基本表'!DW51/('11取引基本表'!DN51))</f>
        <v>0.15755256319395228</v>
      </c>
      <c r="Q52" s="81">
        <f t="shared" si="16"/>
        <v>0</v>
      </c>
      <c r="R52" s="81">
        <v>0</v>
      </c>
      <c r="S52" s="80">
        <f t="shared" si="23"/>
        <v>0</v>
      </c>
      <c r="T52" s="84">
        <f t="shared" si="24"/>
        <v>0</v>
      </c>
      <c r="U52" s="85"/>
      <c r="V52" s="81"/>
      <c r="W52" s="223">
        <f>'11取引基本表'!DG51/'11取引基本表'!$DG$112</f>
        <v>2.9247661661739077E-5</v>
      </c>
      <c r="X52" s="81">
        <f t="shared" ca="1" si="25"/>
        <v>0</v>
      </c>
      <c r="Y52" s="86">
        <f t="shared" si="17"/>
        <v>0.15755256319395228</v>
      </c>
      <c r="Z52" s="81">
        <f t="shared" ca="1" si="18"/>
        <v>0</v>
      </c>
      <c r="AA52" s="81">
        <f ca="1"/>
        <v>0</v>
      </c>
      <c r="AB52" s="81">
        <f t="shared" ca="1" si="26"/>
        <v>0</v>
      </c>
      <c r="AC52" s="84">
        <f t="shared" ca="1" si="27"/>
        <v>0</v>
      </c>
      <c r="AD52" s="82">
        <f t="shared" ca="1" si="28"/>
        <v>0</v>
      </c>
      <c r="AE52" s="81">
        <f t="shared" ca="1" si="29"/>
        <v>0</v>
      </c>
      <c r="AF52" s="84">
        <f t="shared" ca="1" si="30"/>
        <v>0</v>
      </c>
      <c r="AG52" s="82">
        <f>J52*'20就業誘発係数'!$D49</f>
        <v>0</v>
      </c>
      <c r="AH52" s="81">
        <f>R52*'20就業誘発係数'!$D49</f>
        <v>0</v>
      </c>
      <c r="AI52" s="81">
        <f ca="1">AA52*'20就業誘発係数'!$D49</f>
        <v>0</v>
      </c>
      <c r="AJ52" s="84">
        <f t="shared" ca="1" si="19"/>
        <v>0</v>
      </c>
      <c r="AK52" s="82">
        <f>J52*'30雇用誘発係数'!$D49</f>
        <v>0</v>
      </c>
      <c r="AL52" s="81">
        <f>R52*'30雇用誘発係数'!$D49</f>
        <v>0</v>
      </c>
      <c r="AM52" s="81">
        <f ca="1">AA52*'30雇用誘発係数'!$D49</f>
        <v>0</v>
      </c>
      <c r="AN52" s="84">
        <f t="shared" ca="1" si="20"/>
        <v>0</v>
      </c>
      <c r="AO52" s="349" t="s">
        <v>286</v>
      </c>
    </row>
    <row r="53" spans="1:41" x14ac:dyDescent="0.2">
      <c r="A53" s="39">
        <v>46</v>
      </c>
      <c r="B53" s="40" t="s">
        <v>648</v>
      </c>
      <c r="C53" s="297"/>
      <c r="D53" s="306">
        <v>0.21684129717317965</v>
      </c>
      <c r="E53" s="306">
        <v>1.71044719177256E-2</v>
      </c>
      <c r="F53" s="307">
        <f t="shared" si="13"/>
        <v>0</v>
      </c>
      <c r="G53" s="307">
        <f t="shared" si="14"/>
        <v>0</v>
      </c>
      <c r="H53" s="288">
        <f t="shared" si="2"/>
        <v>0</v>
      </c>
      <c r="I53" s="218">
        <f>1-(-'11取引基本表'!DW52/('11取引基本表'!DN52))</f>
        <v>2.5598086124401953E-2</v>
      </c>
      <c r="J53" s="87">
        <f t="shared" si="15"/>
        <v>0</v>
      </c>
      <c r="K53" s="224">
        <v>0.48895247178508977</v>
      </c>
      <c r="L53" s="87">
        <f t="shared" si="21"/>
        <v>0</v>
      </c>
      <c r="M53" s="224">
        <v>0.28246701637259575</v>
      </c>
      <c r="N53" s="88">
        <f t="shared" si="22"/>
        <v>0</v>
      </c>
      <c r="O53" s="89">
        <v>0</v>
      </c>
      <c r="P53" s="90">
        <f>1-(-'11取引基本表'!DW52/('11取引基本表'!DN52))</f>
        <v>2.5598086124401953E-2</v>
      </c>
      <c r="Q53" s="88">
        <f t="shared" si="16"/>
        <v>0</v>
      </c>
      <c r="R53" s="88">
        <v>0</v>
      </c>
      <c r="S53" s="87">
        <f t="shared" si="23"/>
        <v>0</v>
      </c>
      <c r="T53" s="91">
        <f t="shared" si="24"/>
        <v>0</v>
      </c>
      <c r="U53" s="92"/>
      <c r="V53" s="88"/>
      <c r="W53" s="224">
        <f>'11取引基本表'!DG52/'11取引基本表'!$DG$112</f>
        <v>3.7874492958604971E-4</v>
      </c>
      <c r="X53" s="88">
        <f t="shared" ca="1" si="25"/>
        <v>0</v>
      </c>
      <c r="Y53" s="93">
        <f t="shared" si="17"/>
        <v>2.5598086124401953E-2</v>
      </c>
      <c r="Z53" s="88">
        <f t="shared" ca="1" si="18"/>
        <v>0</v>
      </c>
      <c r="AA53" s="88">
        <f ca="1"/>
        <v>0</v>
      </c>
      <c r="AB53" s="88">
        <f t="shared" ca="1" si="26"/>
        <v>0</v>
      </c>
      <c r="AC53" s="91">
        <f t="shared" ca="1" si="27"/>
        <v>0</v>
      </c>
      <c r="AD53" s="89">
        <f t="shared" ca="1" si="28"/>
        <v>0</v>
      </c>
      <c r="AE53" s="88">
        <f t="shared" ca="1" si="29"/>
        <v>0</v>
      </c>
      <c r="AF53" s="91">
        <f t="shared" ca="1" si="30"/>
        <v>0</v>
      </c>
      <c r="AG53" s="89">
        <f>J53*'20就業誘発係数'!$D50</f>
        <v>0</v>
      </c>
      <c r="AH53" s="88">
        <f>R53*'20就業誘発係数'!$D50</f>
        <v>0</v>
      </c>
      <c r="AI53" s="88">
        <f ca="1">AA53*'20就業誘発係数'!$D50</f>
        <v>0</v>
      </c>
      <c r="AJ53" s="91">
        <f t="shared" ca="1" si="19"/>
        <v>0</v>
      </c>
      <c r="AK53" s="89">
        <f>J53*'30雇用誘発係数'!$D50</f>
        <v>0</v>
      </c>
      <c r="AL53" s="88">
        <f>R53*'30雇用誘発係数'!$D50</f>
        <v>0</v>
      </c>
      <c r="AM53" s="88">
        <f ca="1">AA53*'30雇用誘発係数'!$D50</f>
        <v>0</v>
      </c>
      <c r="AN53" s="91">
        <f t="shared" ca="1" si="20"/>
        <v>0</v>
      </c>
      <c r="AO53" s="349" t="s">
        <v>286</v>
      </c>
    </row>
    <row r="54" spans="1:41" x14ac:dyDescent="0.2">
      <c r="A54" s="35">
        <v>47</v>
      </c>
      <c r="B54" s="36" t="s">
        <v>649</v>
      </c>
      <c r="C54" s="298"/>
      <c r="D54" s="302">
        <v>8.745129634811101E-2</v>
      </c>
      <c r="E54" s="302">
        <v>1.2662713515663714E-2</v>
      </c>
      <c r="F54" s="303">
        <f t="shared" si="13"/>
        <v>0</v>
      </c>
      <c r="G54" s="303">
        <f t="shared" si="14"/>
        <v>0</v>
      </c>
      <c r="H54" s="286">
        <f t="shared" si="2"/>
        <v>0</v>
      </c>
      <c r="I54" s="219">
        <f>1-(-'11取引基本表'!DW53/('11取引基本表'!DN53))</f>
        <v>0.21528961177006534</v>
      </c>
      <c r="J54" s="73">
        <f t="shared" si="15"/>
        <v>0</v>
      </c>
      <c r="K54" s="222">
        <v>0.45374492139198025</v>
      </c>
      <c r="L54" s="73">
        <f t="shared" si="21"/>
        <v>0</v>
      </c>
      <c r="M54" s="222">
        <v>0.16411411411411411</v>
      </c>
      <c r="N54" s="74">
        <f t="shared" si="22"/>
        <v>0</v>
      </c>
      <c r="O54" s="75">
        <v>0</v>
      </c>
      <c r="P54" s="76">
        <f>1-(-'11取引基本表'!DW53/('11取引基本表'!DN53))</f>
        <v>0.21528961177006534</v>
      </c>
      <c r="Q54" s="74">
        <f t="shared" si="16"/>
        <v>0</v>
      </c>
      <c r="R54" s="74">
        <v>0</v>
      </c>
      <c r="S54" s="73">
        <f t="shared" si="23"/>
        <v>0</v>
      </c>
      <c r="T54" s="77">
        <f t="shared" si="24"/>
        <v>0</v>
      </c>
      <c r="U54" s="78"/>
      <c r="V54" s="74"/>
      <c r="W54" s="222">
        <f>'11取引基本表'!DG53/'11取引基本表'!$DG$112</f>
        <v>6.5540978513701013E-6</v>
      </c>
      <c r="X54" s="74">
        <f t="shared" ca="1" si="25"/>
        <v>0</v>
      </c>
      <c r="Y54" s="79">
        <f t="shared" si="17"/>
        <v>0.21528961177006534</v>
      </c>
      <c r="Z54" s="74">
        <f t="shared" ca="1" si="18"/>
        <v>0</v>
      </c>
      <c r="AA54" s="74">
        <f ca="1"/>
        <v>0</v>
      </c>
      <c r="AB54" s="74">
        <f t="shared" ca="1" si="26"/>
        <v>0</v>
      </c>
      <c r="AC54" s="77">
        <f t="shared" ca="1" si="27"/>
        <v>0</v>
      </c>
      <c r="AD54" s="75">
        <f t="shared" ca="1" si="28"/>
        <v>0</v>
      </c>
      <c r="AE54" s="74">
        <f t="shared" ca="1" si="29"/>
        <v>0</v>
      </c>
      <c r="AF54" s="77">
        <f t="shared" ca="1" si="30"/>
        <v>0</v>
      </c>
      <c r="AG54" s="75">
        <f>J54*'20就業誘発係数'!$D51</f>
        <v>0</v>
      </c>
      <c r="AH54" s="74">
        <f>R54*'20就業誘発係数'!$D51</f>
        <v>0</v>
      </c>
      <c r="AI54" s="74">
        <f ca="1">AA54*'20就業誘発係数'!$D51</f>
        <v>0</v>
      </c>
      <c r="AJ54" s="77">
        <f t="shared" ca="1" si="19"/>
        <v>0</v>
      </c>
      <c r="AK54" s="75">
        <f>J54*'30雇用誘発係数'!$D51</f>
        <v>0</v>
      </c>
      <c r="AL54" s="74">
        <f>R54*'30雇用誘発係数'!$D51</f>
        <v>0</v>
      </c>
      <c r="AM54" s="74">
        <f ca="1">AA54*'30雇用誘発係数'!$D51</f>
        <v>0</v>
      </c>
      <c r="AN54" s="77">
        <f t="shared" ca="1" si="20"/>
        <v>0</v>
      </c>
      <c r="AO54" s="349" t="s">
        <v>286</v>
      </c>
    </row>
    <row r="55" spans="1:41" x14ac:dyDescent="0.2">
      <c r="A55" s="35">
        <v>48</v>
      </c>
      <c r="B55" s="36" t="s">
        <v>650</v>
      </c>
      <c r="C55" s="298"/>
      <c r="D55" s="302">
        <v>6.3591771275623141E-2</v>
      </c>
      <c r="E55" s="302">
        <v>1.1712663795588118E-2</v>
      </c>
      <c r="F55" s="303">
        <f t="shared" si="13"/>
        <v>0</v>
      </c>
      <c r="G55" s="303">
        <f t="shared" si="14"/>
        <v>0</v>
      </c>
      <c r="H55" s="286">
        <f t="shared" si="2"/>
        <v>0</v>
      </c>
      <c r="I55" s="219">
        <f>1-(-'11取引基本表'!DW54/('11取引基本表'!DN54))</f>
        <v>8.2648683509519705E-2</v>
      </c>
      <c r="J55" s="73">
        <f t="shared" si="15"/>
        <v>0</v>
      </c>
      <c r="K55" s="222">
        <v>0.42807017543859655</v>
      </c>
      <c r="L55" s="73">
        <f t="shared" si="21"/>
        <v>0</v>
      </c>
      <c r="M55" s="222">
        <v>0.30490196078431375</v>
      </c>
      <c r="N55" s="74">
        <f t="shared" si="22"/>
        <v>0</v>
      </c>
      <c r="O55" s="75">
        <v>0</v>
      </c>
      <c r="P55" s="76">
        <f>1-(-'11取引基本表'!DW54/('11取引基本表'!DN54))</f>
        <v>8.2648683509519705E-2</v>
      </c>
      <c r="Q55" s="74">
        <f t="shared" si="16"/>
        <v>0</v>
      </c>
      <c r="R55" s="74">
        <v>0</v>
      </c>
      <c r="S55" s="73">
        <f t="shared" si="23"/>
        <v>0</v>
      </c>
      <c r="T55" s="77">
        <f t="shared" si="24"/>
        <v>0</v>
      </c>
      <c r="U55" s="78"/>
      <c r="V55" s="74"/>
      <c r="W55" s="222">
        <f>'11取引基本表'!DG54/'11取引基本表'!$DG$112</f>
        <v>5.5505016178790541E-4</v>
      </c>
      <c r="X55" s="74">
        <f t="shared" ca="1" si="25"/>
        <v>0</v>
      </c>
      <c r="Y55" s="79">
        <f t="shared" si="17"/>
        <v>8.2648683509519705E-2</v>
      </c>
      <c r="Z55" s="74">
        <f t="shared" ca="1" si="18"/>
        <v>0</v>
      </c>
      <c r="AA55" s="74">
        <f ca="1"/>
        <v>0</v>
      </c>
      <c r="AB55" s="74">
        <f t="shared" ca="1" si="26"/>
        <v>0</v>
      </c>
      <c r="AC55" s="77">
        <f t="shared" ca="1" si="27"/>
        <v>0</v>
      </c>
      <c r="AD55" s="75">
        <f t="shared" ca="1" si="28"/>
        <v>0</v>
      </c>
      <c r="AE55" s="74">
        <f t="shared" ca="1" si="29"/>
        <v>0</v>
      </c>
      <c r="AF55" s="77">
        <f t="shared" ca="1" si="30"/>
        <v>0</v>
      </c>
      <c r="AG55" s="75">
        <f>J55*'20就業誘発係数'!$D52</f>
        <v>0</v>
      </c>
      <c r="AH55" s="74">
        <f>R55*'20就業誘発係数'!$D52</f>
        <v>0</v>
      </c>
      <c r="AI55" s="74">
        <f ca="1">AA55*'20就業誘発係数'!$D52</f>
        <v>0</v>
      </c>
      <c r="AJ55" s="77">
        <f t="shared" ca="1" si="19"/>
        <v>0</v>
      </c>
      <c r="AK55" s="75">
        <f>J55*'30雇用誘発係数'!$D52</f>
        <v>0</v>
      </c>
      <c r="AL55" s="74">
        <f>R55*'30雇用誘発係数'!$D52</f>
        <v>0</v>
      </c>
      <c r="AM55" s="74">
        <f ca="1">AA55*'30雇用誘発係数'!$D52</f>
        <v>0</v>
      </c>
      <c r="AN55" s="77">
        <f t="shared" ca="1" si="20"/>
        <v>0</v>
      </c>
      <c r="AO55" s="349" t="s">
        <v>286</v>
      </c>
    </row>
    <row r="56" spans="1:41" x14ac:dyDescent="0.2">
      <c r="A56" s="35">
        <v>49</v>
      </c>
      <c r="B56" s="36" t="s">
        <v>651</v>
      </c>
      <c r="C56" s="298"/>
      <c r="D56" s="302">
        <v>0.10613026899978478</v>
      </c>
      <c r="E56" s="302">
        <v>1.1870868754352767E-2</v>
      </c>
      <c r="F56" s="303">
        <f t="shared" si="13"/>
        <v>0</v>
      </c>
      <c r="G56" s="303">
        <f t="shared" si="14"/>
        <v>0</v>
      </c>
      <c r="H56" s="286">
        <f t="shared" si="2"/>
        <v>0</v>
      </c>
      <c r="I56" s="219">
        <f>1-(-'11取引基本表'!DW55/('11取引基本表'!DN55))</f>
        <v>0.26560478913891705</v>
      </c>
      <c r="J56" s="73">
        <f t="shared" si="15"/>
        <v>0</v>
      </c>
      <c r="K56" s="222">
        <v>0.4478882148299359</v>
      </c>
      <c r="L56" s="73">
        <f t="shared" si="21"/>
        <v>0</v>
      </c>
      <c r="M56" s="222">
        <v>0.28420689456887382</v>
      </c>
      <c r="N56" s="74">
        <f t="shared" si="22"/>
        <v>0</v>
      </c>
      <c r="O56" s="75">
        <v>0</v>
      </c>
      <c r="P56" s="76">
        <f>1-(-'11取引基本表'!DW55/('11取引基本表'!DN55))</f>
        <v>0.26560478913891705</v>
      </c>
      <c r="Q56" s="74">
        <f t="shared" si="16"/>
        <v>0</v>
      </c>
      <c r="R56" s="74">
        <v>0</v>
      </c>
      <c r="S56" s="73">
        <f t="shared" si="23"/>
        <v>0</v>
      </c>
      <c r="T56" s="77">
        <f t="shared" si="24"/>
        <v>0</v>
      </c>
      <c r="U56" s="78"/>
      <c r="V56" s="74"/>
      <c r="W56" s="222">
        <f>'11取引基本表'!DG55/'11取引基本表'!$DG$112</f>
        <v>2.9984997670018213E-5</v>
      </c>
      <c r="X56" s="74">
        <f t="shared" ca="1" si="25"/>
        <v>0</v>
      </c>
      <c r="Y56" s="79">
        <f t="shared" si="17"/>
        <v>0.26560478913891705</v>
      </c>
      <c r="Z56" s="74">
        <f t="shared" ca="1" si="18"/>
        <v>0</v>
      </c>
      <c r="AA56" s="74">
        <f ca="1"/>
        <v>0</v>
      </c>
      <c r="AB56" s="74">
        <f t="shared" ca="1" si="26"/>
        <v>0</v>
      </c>
      <c r="AC56" s="77">
        <f t="shared" ca="1" si="27"/>
        <v>0</v>
      </c>
      <c r="AD56" s="75">
        <f t="shared" ca="1" si="28"/>
        <v>0</v>
      </c>
      <c r="AE56" s="74">
        <f t="shared" ca="1" si="29"/>
        <v>0</v>
      </c>
      <c r="AF56" s="77">
        <f t="shared" ca="1" si="30"/>
        <v>0</v>
      </c>
      <c r="AG56" s="75">
        <f>J56*'20就業誘発係数'!$D53</f>
        <v>0</v>
      </c>
      <c r="AH56" s="74">
        <f>R56*'20就業誘発係数'!$D53</f>
        <v>0</v>
      </c>
      <c r="AI56" s="74">
        <f ca="1">AA56*'20就業誘発係数'!$D53</f>
        <v>0</v>
      </c>
      <c r="AJ56" s="77">
        <f t="shared" ca="1" si="19"/>
        <v>0</v>
      </c>
      <c r="AK56" s="75">
        <f>J56*'30雇用誘発係数'!$D53</f>
        <v>0</v>
      </c>
      <c r="AL56" s="74">
        <f>R56*'30雇用誘発係数'!$D53</f>
        <v>0</v>
      </c>
      <c r="AM56" s="74">
        <f ca="1">AA56*'30雇用誘発係数'!$D53</f>
        <v>0</v>
      </c>
      <c r="AN56" s="77">
        <f t="shared" ca="1" si="20"/>
        <v>0</v>
      </c>
      <c r="AO56" s="349" t="s">
        <v>286</v>
      </c>
    </row>
    <row r="57" spans="1:41" x14ac:dyDescent="0.2">
      <c r="A57" s="35">
        <v>50</v>
      </c>
      <c r="B57" s="36" t="s">
        <v>652</v>
      </c>
      <c r="C57" s="299"/>
      <c r="D57" s="304">
        <v>0.43022463564349106</v>
      </c>
      <c r="E57" s="304">
        <v>8.5093972984489983E-3</v>
      </c>
      <c r="F57" s="305">
        <f t="shared" si="13"/>
        <v>0</v>
      </c>
      <c r="G57" s="305">
        <f t="shared" si="14"/>
        <v>0</v>
      </c>
      <c r="H57" s="287">
        <f t="shared" si="2"/>
        <v>0</v>
      </c>
      <c r="I57" s="220">
        <f>1-(-'11取引基本表'!DW56/('11取引基本表'!DN56))</f>
        <v>5.5070262058488639E-3</v>
      </c>
      <c r="J57" s="73">
        <f t="shared" si="15"/>
        <v>0</v>
      </c>
      <c r="K57" s="223">
        <v>0.37931034482758624</v>
      </c>
      <c r="L57" s="73">
        <f t="shared" si="21"/>
        <v>0</v>
      </c>
      <c r="M57" s="223">
        <v>0.22648902821316613</v>
      </c>
      <c r="N57" s="74">
        <f t="shared" si="22"/>
        <v>0</v>
      </c>
      <c r="O57" s="75">
        <v>0</v>
      </c>
      <c r="P57" s="76">
        <f>1-(-'11取引基本表'!DW56/('11取引基本表'!DN56))</f>
        <v>5.5070262058488639E-3</v>
      </c>
      <c r="Q57" s="74">
        <f t="shared" si="16"/>
        <v>0</v>
      </c>
      <c r="R57" s="74">
        <v>0</v>
      </c>
      <c r="S57" s="73">
        <f t="shared" si="23"/>
        <v>0</v>
      </c>
      <c r="T57" s="77">
        <f t="shared" si="24"/>
        <v>0</v>
      </c>
      <c r="U57" s="78"/>
      <c r="V57" s="74"/>
      <c r="W57" s="223">
        <f>'11取引基本表'!DG56/'11取引基本表'!$DG$112</f>
        <v>9.1645950255708122E-3</v>
      </c>
      <c r="X57" s="74">
        <f t="shared" ca="1" si="25"/>
        <v>0</v>
      </c>
      <c r="Y57" s="79">
        <f t="shared" si="17"/>
        <v>5.5070262058488639E-3</v>
      </c>
      <c r="Z57" s="74">
        <f t="shared" ca="1" si="18"/>
        <v>0</v>
      </c>
      <c r="AA57" s="74">
        <f ca="1"/>
        <v>0</v>
      </c>
      <c r="AB57" s="74">
        <f t="shared" ca="1" si="26"/>
        <v>0</v>
      </c>
      <c r="AC57" s="77">
        <f t="shared" ca="1" si="27"/>
        <v>0</v>
      </c>
      <c r="AD57" s="75">
        <f t="shared" ca="1" si="28"/>
        <v>0</v>
      </c>
      <c r="AE57" s="74">
        <f t="shared" ca="1" si="29"/>
        <v>0</v>
      </c>
      <c r="AF57" s="77">
        <f t="shared" ca="1" si="30"/>
        <v>0</v>
      </c>
      <c r="AG57" s="75">
        <f>J57*'20就業誘発係数'!$D54</f>
        <v>0</v>
      </c>
      <c r="AH57" s="74">
        <f>R57*'20就業誘発係数'!$D54</f>
        <v>0</v>
      </c>
      <c r="AI57" s="74">
        <f ca="1">AA57*'20就業誘発係数'!$D54</f>
        <v>0</v>
      </c>
      <c r="AJ57" s="77">
        <f t="shared" ca="1" si="19"/>
        <v>0</v>
      </c>
      <c r="AK57" s="75">
        <f>J57*'30雇用誘発係数'!$D54</f>
        <v>0</v>
      </c>
      <c r="AL57" s="74">
        <f>R57*'30雇用誘発係数'!$D54</f>
        <v>0</v>
      </c>
      <c r="AM57" s="74">
        <f ca="1">AA57*'30雇用誘発係数'!$D54</f>
        <v>0</v>
      </c>
      <c r="AN57" s="77">
        <f t="shared" ca="1" si="20"/>
        <v>0</v>
      </c>
      <c r="AO57" s="349" t="s">
        <v>286</v>
      </c>
    </row>
    <row r="58" spans="1:41" x14ac:dyDescent="0.2">
      <c r="A58" s="39">
        <v>51</v>
      </c>
      <c r="B58" s="40" t="s">
        <v>653</v>
      </c>
      <c r="C58" s="297"/>
      <c r="D58" s="306">
        <v>0.14783162467298844</v>
      </c>
      <c r="E58" s="306">
        <v>1.5869570758465998E-2</v>
      </c>
      <c r="F58" s="307">
        <f t="shared" si="13"/>
        <v>0</v>
      </c>
      <c r="G58" s="307">
        <f t="shared" si="14"/>
        <v>0</v>
      </c>
      <c r="H58" s="288">
        <f t="shared" si="2"/>
        <v>0</v>
      </c>
      <c r="I58" s="218">
        <f>1-(-'11取引基本表'!DW57/('11取引基本表'!DN57))</f>
        <v>1.8577216725007561E-2</v>
      </c>
      <c r="J58" s="87">
        <f t="shared" si="15"/>
        <v>0</v>
      </c>
      <c r="K58" s="224">
        <v>0.39882352941176469</v>
      </c>
      <c r="L58" s="87">
        <f t="shared" si="21"/>
        <v>0</v>
      </c>
      <c r="M58" s="224">
        <v>0.22705882352941176</v>
      </c>
      <c r="N58" s="88">
        <f t="shared" si="22"/>
        <v>0</v>
      </c>
      <c r="O58" s="89">
        <v>0</v>
      </c>
      <c r="P58" s="90">
        <f>1-(-'11取引基本表'!DW57/('11取引基本表'!DN57))</f>
        <v>1.8577216725007561E-2</v>
      </c>
      <c r="Q58" s="88">
        <f t="shared" si="16"/>
        <v>0</v>
      </c>
      <c r="R58" s="88">
        <v>0</v>
      </c>
      <c r="S58" s="87">
        <f t="shared" si="23"/>
        <v>0</v>
      </c>
      <c r="T58" s="91">
        <f t="shared" si="24"/>
        <v>0</v>
      </c>
      <c r="U58" s="92"/>
      <c r="V58" s="88"/>
      <c r="W58" s="224">
        <f>'11取引基本表'!DG57/'11取引基本表'!$DG$112</f>
        <v>3.2770489256850508E-7</v>
      </c>
      <c r="X58" s="88">
        <f t="shared" ca="1" si="25"/>
        <v>0</v>
      </c>
      <c r="Y58" s="93">
        <f t="shared" si="17"/>
        <v>1.8577216725007561E-2</v>
      </c>
      <c r="Z58" s="88">
        <f t="shared" ca="1" si="18"/>
        <v>0</v>
      </c>
      <c r="AA58" s="88">
        <f ca="1"/>
        <v>0</v>
      </c>
      <c r="AB58" s="88">
        <f t="shared" ca="1" si="26"/>
        <v>0</v>
      </c>
      <c r="AC58" s="91">
        <f t="shared" ca="1" si="27"/>
        <v>0</v>
      </c>
      <c r="AD58" s="89">
        <f t="shared" ca="1" si="28"/>
        <v>0</v>
      </c>
      <c r="AE58" s="88">
        <f t="shared" ca="1" si="29"/>
        <v>0</v>
      </c>
      <c r="AF58" s="91">
        <f t="shared" ca="1" si="30"/>
        <v>0</v>
      </c>
      <c r="AG58" s="89">
        <f>J58*'20就業誘発係数'!$D55</f>
        <v>0</v>
      </c>
      <c r="AH58" s="88">
        <f>R58*'20就業誘発係数'!$D55</f>
        <v>0</v>
      </c>
      <c r="AI58" s="88">
        <f ca="1">AA58*'20就業誘発係数'!$D55</f>
        <v>0</v>
      </c>
      <c r="AJ58" s="91">
        <f t="shared" ca="1" si="19"/>
        <v>0</v>
      </c>
      <c r="AK58" s="89">
        <f>J58*'30雇用誘発係数'!$D55</f>
        <v>0</v>
      </c>
      <c r="AL58" s="88">
        <f>R58*'30雇用誘発係数'!$D55</f>
        <v>0</v>
      </c>
      <c r="AM58" s="88">
        <f ca="1">AA58*'30雇用誘発係数'!$D55</f>
        <v>0</v>
      </c>
      <c r="AN58" s="91">
        <f t="shared" ca="1" si="20"/>
        <v>0</v>
      </c>
      <c r="AO58" s="349" t="s">
        <v>286</v>
      </c>
    </row>
    <row r="59" spans="1:41" x14ac:dyDescent="0.2">
      <c r="A59" s="35">
        <v>52</v>
      </c>
      <c r="B59" s="36" t="s">
        <v>654</v>
      </c>
      <c r="C59" s="298"/>
      <c r="D59" s="302">
        <v>0.22255266462822948</v>
      </c>
      <c r="E59" s="302">
        <v>1.0016808359096938E-2</v>
      </c>
      <c r="F59" s="303">
        <f t="shared" si="13"/>
        <v>0</v>
      </c>
      <c r="G59" s="303">
        <f t="shared" si="14"/>
        <v>0</v>
      </c>
      <c r="H59" s="286">
        <f t="shared" si="2"/>
        <v>0</v>
      </c>
      <c r="I59" s="219">
        <f>1-(-'11取引基本表'!DW58/('11取引基本表'!DN58))</f>
        <v>2.8441863240383447E-2</v>
      </c>
      <c r="J59" s="73">
        <f t="shared" si="15"/>
        <v>0</v>
      </c>
      <c r="K59" s="222">
        <v>0.38801628853984876</v>
      </c>
      <c r="L59" s="73">
        <f t="shared" si="21"/>
        <v>0</v>
      </c>
      <c r="M59" s="222">
        <v>0.14921465968586387</v>
      </c>
      <c r="N59" s="74">
        <f t="shared" si="22"/>
        <v>0</v>
      </c>
      <c r="O59" s="75">
        <v>0</v>
      </c>
      <c r="P59" s="76">
        <f>1-(-'11取引基本表'!DW58/('11取引基本表'!DN58))</f>
        <v>2.8441863240383447E-2</v>
      </c>
      <c r="Q59" s="74">
        <f t="shared" si="16"/>
        <v>0</v>
      </c>
      <c r="R59" s="74">
        <v>0</v>
      </c>
      <c r="S59" s="73">
        <f t="shared" si="23"/>
        <v>0</v>
      </c>
      <c r="T59" s="77">
        <f t="shared" si="24"/>
        <v>0</v>
      </c>
      <c r="U59" s="78"/>
      <c r="V59" s="74"/>
      <c r="W59" s="222">
        <f>'11取引基本表'!DG58/'11取引基本表'!$DG$112</f>
        <v>2.5696979150759327E-3</v>
      </c>
      <c r="X59" s="74">
        <f t="shared" ca="1" si="25"/>
        <v>0</v>
      </c>
      <c r="Y59" s="79">
        <f t="shared" si="17"/>
        <v>2.8441863240383447E-2</v>
      </c>
      <c r="Z59" s="74">
        <f t="shared" ca="1" si="18"/>
        <v>0</v>
      </c>
      <c r="AA59" s="74">
        <f ca="1"/>
        <v>0</v>
      </c>
      <c r="AB59" s="74">
        <f t="shared" ca="1" si="26"/>
        <v>0</v>
      </c>
      <c r="AC59" s="77">
        <f t="shared" ca="1" si="27"/>
        <v>0</v>
      </c>
      <c r="AD59" s="75">
        <f t="shared" ca="1" si="28"/>
        <v>0</v>
      </c>
      <c r="AE59" s="74">
        <f t="shared" ca="1" si="29"/>
        <v>0</v>
      </c>
      <c r="AF59" s="77">
        <f t="shared" ca="1" si="30"/>
        <v>0</v>
      </c>
      <c r="AG59" s="75">
        <f>J59*'20就業誘発係数'!$D56</f>
        <v>0</v>
      </c>
      <c r="AH59" s="74">
        <f>R59*'20就業誘発係数'!$D56</f>
        <v>0</v>
      </c>
      <c r="AI59" s="74">
        <f ca="1">AA59*'20就業誘発係数'!$D56</f>
        <v>0</v>
      </c>
      <c r="AJ59" s="77">
        <f t="shared" ca="1" si="19"/>
        <v>0</v>
      </c>
      <c r="AK59" s="75">
        <f>J59*'30雇用誘発係数'!$D56</f>
        <v>0</v>
      </c>
      <c r="AL59" s="74">
        <f>R59*'30雇用誘発係数'!$D56</f>
        <v>0</v>
      </c>
      <c r="AM59" s="74">
        <f ca="1">AA59*'30雇用誘発係数'!$D56</f>
        <v>0</v>
      </c>
      <c r="AN59" s="77">
        <f t="shared" ca="1" si="20"/>
        <v>0</v>
      </c>
      <c r="AO59" s="349" t="s">
        <v>286</v>
      </c>
    </row>
    <row r="60" spans="1:41" x14ac:dyDescent="0.2">
      <c r="A60" s="35">
        <v>53</v>
      </c>
      <c r="B60" s="36" t="s">
        <v>655</v>
      </c>
      <c r="C60" s="298"/>
      <c r="D60" s="302">
        <v>0.32963836795526019</v>
      </c>
      <c r="E60" s="302">
        <v>1.4914806677617914E-2</v>
      </c>
      <c r="F60" s="303">
        <f t="shared" si="13"/>
        <v>0</v>
      </c>
      <c r="G60" s="303">
        <f t="shared" si="14"/>
        <v>0</v>
      </c>
      <c r="H60" s="286">
        <f t="shared" si="2"/>
        <v>0</v>
      </c>
      <c r="I60" s="219">
        <f>1-(-'11取引基本表'!DW59/('11取引基本表'!DN59))</f>
        <v>7.609316622597917E-2</v>
      </c>
      <c r="J60" s="73">
        <f t="shared" si="15"/>
        <v>0</v>
      </c>
      <c r="K60" s="222">
        <v>-3.1916349601729919E-2</v>
      </c>
      <c r="L60" s="73">
        <f t="shared" si="21"/>
        <v>0</v>
      </c>
      <c r="M60" s="222">
        <v>0.35389921440889061</v>
      </c>
      <c r="N60" s="74">
        <f t="shared" si="22"/>
        <v>0</v>
      </c>
      <c r="O60" s="75">
        <v>0</v>
      </c>
      <c r="P60" s="76">
        <f>1-(-'11取引基本表'!DW59/('11取引基本表'!DN59))</f>
        <v>7.609316622597917E-2</v>
      </c>
      <c r="Q60" s="74">
        <f t="shared" si="16"/>
        <v>0</v>
      </c>
      <c r="R60" s="74">
        <v>0</v>
      </c>
      <c r="S60" s="73">
        <f t="shared" si="23"/>
        <v>0</v>
      </c>
      <c r="T60" s="77">
        <f t="shared" si="24"/>
        <v>0</v>
      </c>
      <c r="U60" s="78"/>
      <c r="V60" s="74"/>
      <c r="W60" s="222">
        <f>'11取引基本表'!DG59/'11取引基本表'!$DG$112</f>
        <v>7.6766509608635156E-3</v>
      </c>
      <c r="X60" s="74">
        <f t="shared" ca="1" si="25"/>
        <v>0</v>
      </c>
      <c r="Y60" s="79">
        <f t="shared" si="17"/>
        <v>7.609316622597917E-2</v>
      </c>
      <c r="Z60" s="74">
        <f t="shared" ca="1" si="18"/>
        <v>0</v>
      </c>
      <c r="AA60" s="74">
        <f ca="1"/>
        <v>0</v>
      </c>
      <c r="AB60" s="74">
        <f t="shared" ca="1" si="26"/>
        <v>0</v>
      </c>
      <c r="AC60" s="77">
        <f t="shared" ca="1" si="27"/>
        <v>0</v>
      </c>
      <c r="AD60" s="75">
        <f t="shared" ca="1" si="28"/>
        <v>0</v>
      </c>
      <c r="AE60" s="74">
        <f t="shared" ca="1" si="29"/>
        <v>0</v>
      </c>
      <c r="AF60" s="77">
        <f t="shared" ca="1" si="30"/>
        <v>0</v>
      </c>
      <c r="AG60" s="75">
        <f>J60*'20就業誘発係数'!$D57</f>
        <v>0</v>
      </c>
      <c r="AH60" s="74">
        <f>R60*'20就業誘発係数'!$D57</f>
        <v>0</v>
      </c>
      <c r="AI60" s="74">
        <f ca="1">AA60*'20就業誘発係数'!$D57</f>
        <v>0</v>
      </c>
      <c r="AJ60" s="77">
        <f t="shared" ca="1" si="19"/>
        <v>0</v>
      </c>
      <c r="AK60" s="75">
        <f>J60*'30雇用誘発係数'!$D57</f>
        <v>0</v>
      </c>
      <c r="AL60" s="74">
        <f>R60*'30雇用誘発係数'!$D57</f>
        <v>0</v>
      </c>
      <c r="AM60" s="74">
        <f ca="1">AA60*'30雇用誘発係数'!$D57</f>
        <v>0</v>
      </c>
      <c r="AN60" s="77">
        <f t="shared" ca="1" si="20"/>
        <v>0</v>
      </c>
      <c r="AO60" s="349" t="s">
        <v>286</v>
      </c>
    </row>
    <row r="61" spans="1:41" x14ac:dyDescent="0.2">
      <c r="A61" s="35">
        <v>54</v>
      </c>
      <c r="B61" s="36" t="s">
        <v>656</v>
      </c>
      <c r="C61" s="298"/>
      <c r="D61" s="302">
        <v>0.29431973420621271</v>
      </c>
      <c r="E61" s="302">
        <v>1.2570878704493686E-2</v>
      </c>
      <c r="F61" s="303">
        <f t="shared" si="13"/>
        <v>0</v>
      </c>
      <c r="G61" s="303">
        <f t="shared" si="14"/>
        <v>0</v>
      </c>
      <c r="H61" s="286">
        <f t="shared" si="2"/>
        <v>0</v>
      </c>
      <c r="I61" s="219">
        <f>1-(-'11取引基本表'!DW60/('11取引基本表'!DN60))</f>
        <v>1.5236644129130505E-2</v>
      </c>
      <c r="J61" s="73">
        <f t="shared" si="15"/>
        <v>0</v>
      </c>
      <c r="K61" s="222">
        <v>0.32661498708010334</v>
      </c>
      <c r="L61" s="73">
        <f t="shared" si="21"/>
        <v>0</v>
      </c>
      <c r="M61" s="222">
        <v>0.18552971576227389</v>
      </c>
      <c r="N61" s="74">
        <f t="shared" si="22"/>
        <v>0</v>
      </c>
      <c r="O61" s="75">
        <v>0</v>
      </c>
      <c r="P61" s="76">
        <f>1-(-'11取引基本表'!DW60/('11取引基本表'!DN60))</f>
        <v>1.5236644129130505E-2</v>
      </c>
      <c r="Q61" s="74">
        <f t="shared" si="16"/>
        <v>0</v>
      </c>
      <c r="R61" s="74">
        <v>0</v>
      </c>
      <c r="S61" s="73">
        <f t="shared" si="23"/>
        <v>0</v>
      </c>
      <c r="T61" s="77">
        <f t="shared" si="24"/>
        <v>0</v>
      </c>
      <c r="U61" s="78"/>
      <c r="V61" s="74"/>
      <c r="W61" s="222">
        <f>'11取引基本表'!DG60/'11取引基本表'!$DG$112</f>
        <v>2.2247065894244389E-3</v>
      </c>
      <c r="X61" s="74">
        <f t="shared" ca="1" si="25"/>
        <v>0</v>
      </c>
      <c r="Y61" s="79">
        <f t="shared" si="17"/>
        <v>1.5236644129130505E-2</v>
      </c>
      <c r="Z61" s="74">
        <f t="shared" ca="1" si="18"/>
        <v>0</v>
      </c>
      <c r="AA61" s="74">
        <f ca="1"/>
        <v>0</v>
      </c>
      <c r="AB61" s="74">
        <f t="shared" ca="1" si="26"/>
        <v>0</v>
      </c>
      <c r="AC61" s="77">
        <f t="shared" ca="1" si="27"/>
        <v>0</v>
      </c>
      <c r="AD61" s="75">
        <f t="shared" ca="1" si="28"/>
        <v>0</v>
      </c>
      <c r="AE61" s="74">
        <f t="shared" ca="1" si="29"/>
        <v>0</v>
      </c>
      <c r="AF61" s="77">
        <f t="shared" ca="1" si="30"/>
        <v>0</v>
      </c>
      <c r="AG61" s="75">
        <f>J61*'20就業誘発係数'!$D58</f>
        <v>0</v>
      </c>
      <c r="AH61" s="74">
        <f>R61*'20就業誘発係数'!$D58</f>
        <v>0</v>
      </c>
      <c r="AI61" s="74">
        <f ca="1">AA61*'20就業誘発係数'!$D58</f>
        <v>0</v>
      </c>
      <c r="AJ61" s="77">
        <f t="shared" ca="1" si="19"/>
        <v>0</v>
      </c>
      <c r="AK61" s="75">
        <f>J61*'30雇用誘発係数'!$D58</f>
        <v>0</v>
      </c>
      <c r="AL61" s="74">
        <f>R61*'30雇用誘発係数'!$D58</f>
        <v>0</v>
      </c>
      <c r="AM61" s="74">
        <f ca="1">AA61*'30雇用誘発係数'!$D58</f>
        <v>0</v>
      </c>
      <c r="AN61" s="77">
        <f t="shared" ca="1" si="20"/>
        <v>0</v>
      </c>
      <c r="AO61" s="349" t="s">
        <v>286</v>
      </c>
    </row>
    <row r="62" spans="1:41" x14ac:dyDescent="0.2">
      <c r="A62" s="37">
        <v>55</v>
      </c>
      <c r="B62" s="38" t="s">
        <v>657</v>
      </c>
      <c r="C62" s="299"/>
      <c r="D62" s="304">
        <v>0.15473822507428547</v>
      </c>
      <c r="E62" s="304">
        <v>2.0476864728740184E-2</v>
      </c>
      <c r="F62" s="305">
        <f t="shared" si="13"/>
        <v>0</v>
      </c>
      <c r="G62" s="305">
        <f t="shared" si="14"/>
        <v>0</v>
      </c>
      <c r="H62" s="287">
        <f t="shared" si="2"/>
        <v>0</v>
      </c>
      <c r="I62" s="220">
        <f>1-(-'11取引基本表'!DW61/('11取引基本表'!DN61))</f>
        <v>2.0299285241421328E-2</v>
      </c>
      <c r="J62" s="80">
        <f t="shared" si="15"/>
        <v>0</v>
      </c>
      <c r="K62" s="223">
        <v>0.20680207841284839</v>
      </c>
      <c r="L62" s="80">
        <f t="shared" si="21"/>
        <v>0</v>
      </c>
      <c r="M62" s="223">
        <v>9.3339631554085964E-2</v>
      </c>
      <c r="N62" s="81">
        <f t="shared" si="22"/>
        <v>0</v>
      </c>
      <c r="O62" s="82">
        <v>0</v>
      </c>
      <c r="P62" s="83">
        <f>1-(-'11取引基本表'!DW61/('11取引基本表'!DN61))</f>
        <v>2.0299285241421328E-2</v>
      </c>
      <c r="Q62" s="81">
        <f t="shared" si="16"/>
        <v>0</v>
      </c>
      <c r="R62" s="81">
        <v>0</v>
      </c>
      <c r="S62" s="80">
        <f t="shared" si="23"/>
        <v>0</v>
      </c>
      <c r="T62" s="84">
        <f t="shared" si="24"/>
        <v>0</v>
      </c>
      <c r="U62" s="85"/>
      <c r="V62" s="81"/>
      <c r="W62" s="223">
        <f>'11取引基本表'!DG61/'11取引基本表'!$DG$112</f>
        <v>1.2480067349909521E-2</v>
      </c>
      <c r="X62" s="81">
        <f t="shared" ca="1" si="25"/>
        <v>0</v>
      </c>
      <c r="Y62" s="86">
        <f t="shared" si="17"/>
        <v>2.0299285241421328E-2</v>
      </c>
      <c r="Z62" s="81">
        <f t="shared" ca="1" si="18"/>
        <v>0</v>
      </c>
      <c r="AA62" s="81">
        <f ca="1"/>
        <v>0</v>
      </c>
      <c r="AB62" s="81">
        <f t="shared" ca="1" si="26"/>
        <v>0</v>
      </c>
      <c r="AC62" s="84">
        <f t="shared" ca="1" si="27"/>
        <v>0</v>
      </c>
      <c r="AD62" s="82">
        <f t="shared" ca="1" si="28"/>
        <v>0</v>
      </c>
      <c r="AE62" s="81">
        <f t="shared" ca="1" si="29"/>
        <v>0</v>
      </c>
      <c r="AF62" s="84">
        <f t="shared" ca="1" si="30"/>
        <v>0</v>
      </c>
      <c r="AG62" s="82">
        <f>J62*'20就業誘発係数'!$D59</f>
        <v>0</v>
      </c>
      <c r="AH62" s="81">
        <f>R62*'20就業誘発係数'!$D59</f>
        <v>0</v>
      </c>
      <c r="AI62" s="81">
        <f ca="1">AA62*'20就業誘発係数'!$D59</f>
        <v>0</v>
      </c>
      <c r="AJ62" s="84">
        <f t="shared" ca="1" si="19"/>
        <v>0</v>
      </c>
      <c r="AK62" s="82">
        <f>J62*'30雇用誘発係数'!$D59</f>
        <v>0</v>
      </c>
      <c r="AL62" s="81">
        <f>R62*'30雇用誘発係数'!$D59</f>
        <v>0</v>
      </c>
      <c r="AM62" s="81">
        <f ca="1">AA62*'30雇用誘発係数'!$D59</f>
        <v>0</v>
      </c>
      <c r="AN62" s="84">
        <f t="shared" ca="1" si="20"/>
        <v>0</v>
      </c>
      <c r="AO62" s="349" t="s">
        <v>286</v>
      </c>
    </row>
    <row r="63" spans="1:41" x14ac:dyDescent="0.2">
      <c r="A63" s="39">
        <v>56</v>
      </c>
      <c r="B63" s="40" t="s">
        <v>658</v>
      </c>
      <c r="C63" s="297"/>
      <c r="D63" s="306">
        <v>3.2893742024995551E-2</v>
      </c>
      <c r="E63" s="306">
        <v>1.5594696203792517E-2</v>
      </c>
      <c r="F63" s="307">
        <f t="shared" si="13"/>
        <v>0</v>
      </c>
      <c r="G63" s="307">
        <f t="shared" si="14"/>
        <v>0</v>
      </c>
      <c r="H63" s="288">
        <f t="shared" si="2"/>
        <v>0</v>
      </c>
      <c r="I63" s="218">
        <f>1-(-'11取引基本表'!DW62/('11取引基本表'!DN62))</f>
        <v>7.5574658054711197E-2</v>
      </c>
      <c r="J63" s="87">
        <f t="shared" si="15"/>
        <v>0</v>
      </c>
      <c r="K63" s="224">
        <v>0.29810069423862146</v>
      </c>
      <c r="L63" s="87">
        <f t="shared" si="21"/>
        <v>0</v>
      </c>
      <c r="M63" s="224">
        <v>0.18011499743714018</v>
      </c>
      <c r="N63" s="88">
        <f t="shared" si="22"/>
        <v>0</v>
      </c>
      <c r="O63" s="89">
        <v>0</v>
      </c>
      <c r="P63" s="90">
        <f>1-(-'11取引基本表'!DW62/('11取引基本表'!DN62))</f>
        <v>7.5574658054711197E-2</v>
      </c>
      <c r="Q63" s="88">
        <f t="shared" si="16"/>
        <v>0</v>
      </c>
      <c r="R63" s="88">
        <v>0</v>
      </c>
      <c r="S63" s="87">
        <f t="shared" si="23"/>
        <v>0</v>
      </c>
      <c r="T63" s="91">
        <f t="shared" si="24"/>
        <v>0</v>
      </c>
      <c r="U63" s="92"/>
      <c r="V63" s="88"/>
      <c r="W63" s="224">
        <f>'11取引基本表'!DG62/'11取引基本表'!$DG$112</f>
        <v>3.9816144447073368E-5</v>
      </c>
      <c r="X63" s="88">
        <f t="shared" ca="1" si="25"/>
        <v>0</v>
      </c>
      <c r="Y63" s="93">
        <f t="shared" si="17"/>
        <v>7.5574658054711197E-2</v>
      </c>
      <c r="Z63" s="88">
        <f t="shared" ca="1" si="18"/>
        <v>0</v>
      </c>
      <c r="AA63" s="88">
        <f ca="1"/>
        <v>0</v>
      </c>
      <c r="AB63" s="88">
        <f t="shared" ca="1" si="26"/>
        <v>0</v>
      </c>
      <c r="AC63" s="91">
        <f t="shared" ca="1" si="27"/>
        <v>0</v>
      </c>
      <c r="AD63" s="89">
        <f t="shared" ca="1" si="28"/>
        <v>0</v>
      </c>
      <c r="AE63" s="88">
        <f t="shared" ca="1" si="29"/>
        <v>0</v>
      </c>
      <c r="AF63" s="91">
        <f t="shared" ca="1" si="30"/>
        <v>0</v>
      </c>
      <c r="AG63" s="89">
        <f>J63*'20就業誘発係数'!$D60</f>
        <v>0</v>
      </c>
      <c r="AH63" s="88">
        <f>R63*'20就業誘発係数'!$D60</f>
        <v>0</v>
      </c>
      <c r="AI63" s="88">
        <f ca="1">AA63*'20就業誘発係数'!$D60</f>
        <v>0</v>
      </c>
      <c r="AJ63" s="91">
        <f t="shared" ca="1" si="19"/>
        <v>0</v>
      </c>
      <c r="AK63" s="89">
        <f>J63*'30雇用誘発係数'!$D60</f>
        <v>0</v>
      </c>
      <c r="AL63" s="88">
        <f>R63*'30雇用誘発係数'!$D60</f>
        <v>0</v>
      </c>
      <c r="AM63" s="88">
        <f ca="1">AA63*'30雇用誘発係数'!$D60</f>
        <v>0</v>
      </c>
      <c r="AN63" s="91">
        <f t="shared" ca="1" si="20"/>
        <v>0</v>
      </c>
      <c r="AO63" s="349" t="s">
        <v>286</v>
      </c>
    </row>
    <row r="64" spans="1:41" x14ac:dyDescent="0.2">
      <c r="A64" s="35">
        <v>57</v>
      </c>
      <c r="B64" s="36" t="s">
        <v>659</v>
      </c>
      <c r="C64" s="298"/>
      <c r="D64" s="302">
        <v>7.7070499704575787E-2</v>
      </c>
      <c r="E64" s="302">
        <v>3.5249168435564698E-3</v>
      </c>
      <c r="F64" s="303">
        <f t="shared" si="13"/>
        <v>0</v>
      </c>
      <c r="G64" s="303">
        <f t="shared" si="14"/>
        <v>0</v>
      </c>
      <c r="H64" s="286">
        <f t="shared" si="2"/>
        <v>0</v>
      </c>
      <c r="I64" s="219">
        <f>1-(-'11取引基本表'!DW63/('11取引基本表'!DN63))</f>
        <v>0.42339431605375255</v>
      </c>
      <c r="J64" s="73">
        <f t="shared" si="15"/>
        <v>0</v>
      </c>
      <c r="K64" s="222">
        <v>0.35879495902603931</v>
      </c>
      <c r="L64" s="73">
        <f t="shared" si="21"/>
        <v>0</v>
      </c>
      <c r="M64" s="222">
        <v>0.20407813937565525</v>
      </c>
      <c r="N64" s="74">
        <f t="shared" si="22"/>
        <v>0</v>
      </c>
      <c r="O64" s="75">
        <v>0</v>
      </c>
      <c r="P64" s="76">
        <f>1-(-'11取引基本表'!DW63/('11取引基本表'!DN63))</f>
        <v>0.42339431605375255</v>
      </c>
      <c r="Q64" s="74">
        <f t="shared" si="16"/>
        <v>0</v>
      </c>
      <c r="R64" s="74">
        <v>0</v>
      </c>
      <c r="S64" s="73">
        <f t="shared" si="23"/>
        <v>0</v>
      </c>
      <c r="T64" s="77">
        <f t="shared" si="24"/>
        <v>0</v>
      </c>
      <c r="U64" s="78"/>
      <c r="V64" s="74"/>
      <c r="W64" s="222">
        <f>'11取引基本表'!DG63/'11取引基本表'!$DG$112</f>
        <v>4.5305201397595826E-5</v>
      </c>
      <c r="X64" s="74">
        <f t="shared" ca="1" si="25"/>
        <v>0</v>
      </c>
      <c r="Y64" s="79">
        <f t="shared" si="17"/>
        <v>0.42339431605375255</v>
      </c>
      <c r="Z64" s="74">
        <f t="shared" ca="1" si="18"/>
        <v>0</v>
      </c>
      <c r="AA64" s="74">
        <f ca="1"/>
        <v>0</v>
      </c>
      <c r="AB64" s="74">
        <f t="shared" ca="1" si="26"/>
        <v>0</v>
      </c>
      <c r="AC64" s="77">
        <f t="shared" ca="1" si="27"/>
        <v>0</v>
      </c>
      <c r="AD64" s="75">
        <f t="shared" ca="1" si="28"/>
        <v>0</v>
      </c>
      <c r="AE64" s="74">
        <f t="shared" ca="1" si="29"/>
        <v>0</v>
      </c>
      <c r="AF64" s="77">
        <f t="shared" ca="1" si="30"/>
        <v>0</v>
      </c>
      <c r="AG64" s="75">
        <f>J64*'20就業誘発係数'!$D61</f>
        <v>0</v>
      </c>
      <c r="AH64" s="74">
        <f>R64*'20就業誘発係数'!$D61</f>
        <v>0</v>
      </c>
      <c r="AI64" s="74">
        <f ca="1">AA64*'20就業誘発係数'!$D61</f>
        <v>0</v>
      </c>
      <c r="AJ64" s="77">
        <f t="shared" ca="1" si="19"/>
        <v>0</v>
      </c>
      <c r="AK64" s="75">
        <f>J64*'30雇用誘発係数'!$D61</f>
        <v>0</v>
      </c>
      <c r="AL64" s="74">
        <f>R64*'30雇用誘発係数'!$D61</f>
        <v>0</v>
      </c>
      <c r="AM64" s="74">
        <f ca="1">AA64*'30雇用誘発係数'!$D61</f>
        <v>0</v>
      </c>
      <c r="AN64" s="77">
        <f t="shared" ca="1" si="20"/>
        <v>0</v>
      </c>
      <c r="AO64" s="349" t="s">
        <v>286</v>
      </c>
    </row>
    <row r="65" spans="1:41" x14ac:dyDescent="0.2">
      <c r="A65" s="35">
        <v>58</v>
      </c>
      <c r="B65" s="36" t="s">
        <v>660</v>
      </c>
      <c r="C65" s="298"/>
      <c r="D65" s="302">
        <v>0.14394678777364667</v>
      </c>
      <c r="E65" s="302">
        <v>1.4670977175784918E-2</v>
      </c>
      <c r="F65" s="303">
        <f t="shared" si="13"/>
        <v>0</v>
      </c>
      <c r="G65" s="303">
        <f t="shared" si="14"/>
        <v>0</v>
      </c>
      <c r="H65" s="286">
        <f t="shared" si="2"/>
        <v>0</v>
      </c>
      <c r="I65" s="219">
        <f>1-(-'11取引基本表'!DW64/('11取引基本表'!DN64))</f>
        <v>0.26506226053639848</v>
      </c>
      <c r="J65" s="73">
        <f t="shared" si="15"/>
        <v>0</v>
      </c>
      <c r="K65" s="222">
        <v>0.34618182855675544</v>
      </c>
      <c r="L65" s="73">
        <f t="shared" si="21"/>
        <v>0</v>
      </c>
      <c r="M65" s="222">
        <v>0.18065878257892409</v>
      </c>
      <c r="N65" s="74">
        <f t="shared" si="22"/>
        <v>0</v>
      </c>
      <c r="O65" s="75">
        <v>0</v>
      </c>
      <c r="P65" s="76">
        <f>1-(-'11取引基本表'!DW64/('11取引基本表'!DN64))</f>
        <v>0.26506226053639848</v>
      </c>
      <c r="Q65" s="74">
        <f t="shared" si="16"/>
        <v>0</v>
      </c>
      <c r="R65" s="74">
        <v>0</v>
      </c>
      <c r="S65" s="73">
        <f t="shared" si="23"/>
        <v>0</v>
      </c>
      <c r="T65" s="77">
        <f t="shared" si="24"/>
        <v>0</v>
      </c>
      <c r="U65" s="78"/>
      <c r="V65" s="74"/>
      <c r="W65" s="222">
        <f>'11取引基本表'!DG64/'11取引基本表'!$DG$112</f>
        <v>5.4448167900257116E-4</v>
      </c>
      <c r="X65" s="74">
        <f t="shared" ca="1" si="25"/>
        <v>0</v>
      </c>
      <c r="Y65" s="79">
        <f t="shared" si="17"/>
        <v>0.26506226053639848</v>
      </c>
      <c r="Z65" s="74">
        <f t="shared" ca="1" si="18"/>
        <v>0</v>
      </c>
      <c r="AA65" s="74">
        <f ca="1"/>
        <v>0</v>
      </c>
      <c r="AB65" s="74">
        <f t="shared" ca="1" si="26"/>
        <v>0</v>
      </c>
      <c r="AC65" s="77">
        <f t="shared" ca="1" si="27"/>
        <v>0</v>
      </c>
      <c r="AD65" s="75">
        <f t="shared" ca="1" si="28"/>
        <v>0</v>
      </c>
      <c r="AE65" s="74">
        <f t="shared" ca="1" si="29"/>
        <v>0</v>
      </c>
      <c r="AF65" s="77">
        <f t="shared" ca="1" si="30"/>
        <v>0</v>
      </c>
      <c r="AG65" s="75">
        <f>J65*'20就業誘発係数'!$D62</f>
        <v>0</v>
      </c>
      <c r="AH65" s="74">
        <f>R65*'20就業誘発係数'!$D62</f>
        <v>0</v>
      </c>
      <c r="AI65" s="74">
        <f ca="1">AA65*'20就業誘発係数'!$D62</f>
        <v>0</v>
      </c>
      <c r="AJ65" s="77">
        <f t="shared" ca="1" si="19"/>
        <v>0</v>
      </c>
      <c r="AK65" s="75">
        <f>J65*'30雇用誘発係数'!$D62</f>
        <v>0</v>
      </c>
      <c r="AL65" s="74">
        <f>R65*'30雇用誘発係数'!$D62</f>
        <v>0</v>
      </c>
      <c r="AM65" s="74">
        <f ca="1">AA65*'30雇用誘発係数'!$D62</f>
        <v>0</v>
      </c>
      <c r="AN65" s="77">
        <f t="shared" ca="1" si="20"/>
        <v>0</v>
      </c>
      <c r="AO65" s="349" t="s">
        <v>286</v>
      </c>
    </row>
    <row r="66" spans="1:41" x14ac:dyDescent="0.2">
      <c r="A66" s="35">
        <v>59</v>
      </c>
      <c r="B66" s="36" t="s">
        <v>661</v>
      </c>
      <c r="C66" s="298"/>
      <c r="D66" s="302">
        <v>0.55786669655942323</v>
      </c>
      <c r="E66" s="302">
        <v>5.3623460574041854E-2</v>
      </c>
      <c r="F66" s="303">
        <f t="shared" si="13"/>
        <v>0</v>
      </c>
      <c r="G66" s="303">
        <f t="shared" si="14"/>
        <v>0</v>
      </c>
      <c r="H66" s="286">
        <f t="shared" si="2"/>
        <v>0</v>
      </c>
      <c r="I66" s="219">
        <f>1-(-'11取引基本表'!DW65/('11取引基本表'!DN65))</f>
        <v>0.17720332023880858</v>
      </c>
      <c r="J66" s="73">
        <f t="shared" si="15"/>
        <v>0</v>
      </c>
      <c r="K66" s="222">
        <v>0.45605059333475451</v>
      </c>
      <c r="L66" s="73">
        <f t="shared" si="21"/>
        <v>0</v>
      </c>
      <c r="M66" s="222">
        <v>0.30199673132949617</v>
      </c>
      <c r="N66" s="74">
        <f t="shared" si="22"/>
        <v>0</v>
      </c>
      <c r="O66" s="75">
        <v>0</v>
      </c>
      <c r="P66" s="76">
        <f>1-(-'11取引基本表'!DW65/('11取引基本表'!DN65))</f>
        <v>0.17720332023880858</v>
      </c>
      <c r="Q66" s="74">
        <f t="shared" si="16"/>
        <v>0</v>
      </c>
      <c r="R66" s="74">
        <v>0</v>
      </c>
      <c r="S66" s="73">
        <f t="shared" si="23"/>
        <v>0</v>
      </c>
      <c r="T66" s="77">
        <f t="shared" si="24"/>
        <v>0</v>
      </c>
      <c r="U66" s="78"/>
      <c r="V66" s="74"/>
      <c r="W66" s="222">
        <f>'11取引基本表'!DG65/'11取引基本表'!$DG$112</f>
        <v>6.7266344773074197E-3</v>
      </c>
      <c r="X66" s="74">
        <f t="shared" ca="1" si="25"/>
        <v>0</v>
      </c>
      <c r="Y66" s="79">
        <f t="shared" si="17"/>
        <v>0.17720332023880858</v>
      </c>
      <c r="Z66" s="74">
        <f t="shared" ca="1" si="18"/>
        <v>0</v>
      </c>
      <c r="AA66" s="74">
        <f ca="1"/>
        <v>0</v>
      </c>
      <c r="AB66" s="74">
        <f t="shared" ca="1" si="26"/>
        <v>0</v>
      </c>
      <c r="AC66" s="77">
        <f t="shared" ca="1" si="27"/>
        <v>0</v>
      </c>
      <c r="AD66" s="75">
        <f t="shared" ca="1" si="28"/>
        <v>0</v>
      </c>
      <c r="AE66" s="74">
        <f t="shared" ca="1" si="29"/>
        <v>0</v>
      </c>
      <c r="AF66" s="77">
        <f t="shared" ca="1" si="30"/>
        <v>0</v>
      </c>
      <c r="AG66" s="75">
        <f>J66*'20就業誘発係数'!$D63</f>
        <v>0</v>
      </c>
      <c r="AH66" s="74">
        <f>R66*'20就業誘発係数'!$D63</f>
        <v>0</v>
      </c>
      <c r="AI66" s="74">
        <f ca="1">AA66*'20就業誘発係数'!$D63</f>
        <v>0</v>
      </c>
      <c r="AJ66" s="77">
        <f t="shared" ca="1" si="19"/>
        <v>0</v>
      </c>
      <c r="AK66" s="75">
        <f>J66*'30雇用誘発係数'!$D63</f>
        <v>0</v>
      </c>
      <c r="AL66" s="74">
        <f>R66*'30雇用誘発係数'!$D63</f>
        <v>0</v>
      </c>
      <c r="AM66" s="74">
        <f ca="1">AA66*'30雇用誘発係数'!$D63</f>
        <v>0</v>
      </c>
      <c r="AN66" s="77">
        <f t="shared" ca="1" si="20"/>
        <v>0</v>
      </c>
      <c r="AO66" s="349" t="s">
        <v>286</v>
      </c>
    </row>
    <row r="67" spans="1:41" x14ac:dyDescent="0.2">
      <c r="A67" s="37">
        <v>60</v>
      </c>
      <c r="B67" s="38" t="s">
        <v>662</v>
      </c>
      <c r="C67" s="299"/>
      <c r="D67" s="304">
        <v>0</v>
      </c>
      <c r="E67" s="304">
        <v>0</v>
      </c>
      <c r="F67" s="305">
        <f t="shared" si="13"/>
        <v>0</v>
      </c>
      <c r="G67" s="305">
        <f t="shared" si="14"/>
        <v>0</v>
      </c>
      <c r="H67" s="287">
        <f t="shared" si="2"/>
        <v>0</v>
      </c>
      <c r="I67" s="220">
        <f>1-(-'11取引基本表'!DW66/('11取引基本表'!DN66))</f>
        <v>0.41874680075878479</v>
      </c>
      <c r="J67" s="80">
        <f t="shared" si="15"/>
        <v>0</v>
      </c>
      <c r="K67" s="223">
        <v>0.35080495460528532</v>
      </c>
      <c r="L67" s="80">
        <f t="shared" si="21"/>
        <v>0</v>
      </c>
      <c r="M67" s="223">
        <v>0.2577879779945324</v>
      </c>
      <c r="N67" s="81">
        <f t="shared" si="22"/>
        <v>0</v>
      </c>
      <c r="O67" s="82">
        <v>0</v>
      </c>
      <c r="P67" s="83">
        <f>1-(-'11取引基本表'!DW66/('11取引基本表'!DN66))</f>
        <v>0.41874680075878479</v>
      </c>
      <c r="Q67" s="81">
        <f t="shared" si="16"/>
        <v>0</v>
      </c>
      <c r="R67" s="81">
        <v>0</v>
      </c>
      <c r="S67" s="80">
        <f t="shared" si="23"/>
        <v>0</v>
      </c>
      <c r="T67" s="84">
        <f t="shared" si="24"/>
        <v>0</v>
      </c>
      <c r="U67" s="85"/>
      <c r="V67" s="81"/>
      <c r="W67" s="223">
        <f>'11取引基本表'!DG66/'11取引基本表'!$DG$112</f>
        <v>3.8996882215652101E-4</v>
      </c>
      <c r="X67" s="81">
        <f t="shared" ca="1" si="25"/>
        <v>0</v>
      </c>
      <c r="Y67" s="86">
        <f t="shared" si="17"/>
        <v>0.41874680075878479</v>
      </c>
      <c r="Z67" s="81">
        <f t="shared" ca="1" si="18"/>
        <v>0</v>
      </c>
      <c r="AA67" s="81">
        <f ca="1"/>
        <v>0</v>
      </c>
      <c r="AB67" s="81">
        <f t="shared" ca="1" si="26"/>
        <v>0</v>
      </c>
      <c r="AC67" s="84">
        <f t="shared" ca="1" si="27"/>
        <v>0</v>
      </c>
      <c r="AD67" s="82">
        <f t="shared" ca="1" si="28"/>
        <v>0</v>
      </c>
      <c r="AE67" s="81">
        <f t="shared" ca="1" si="29"/>
        <v>0</v>
      </c>
      <c r="AF67" s="84">
        <f t="shared" ca="1" si="30"/>
        <v>0</v>
      </c>
      <c r="AG67" s="82">
        <f>J67*'20就業誘発係数'!$D64</f>
        <v>0</v>
      </c>
      <c r="AH67" s="81">
        <f>R67*'20就業誘発係数'!$D64</f>
        <v>0</v>
      </c>
      <c r="AI67" s="81">
        <f ca="1">AA67*'20就業誘発係数'!$D64</f>
        <v>0</v>
      </c>
      <c r="AJ67" s="84">
        <f t="shared" ca="1" si="19"/>
        <v>0</v>
      </c>
      <c r="AK67" s="82">
        <f>J67*'30雇用誘発係数'!$D64</f>
        <v>0</v>
      </c>
      <c r="AL67" s="81">
        <f>R67*'30雇用誘発係数'!$D64</f>
        <v>0</v>
      </c>
      <c r="AM67" s="81">
        <f ca="1">AA67*'30雇用誘発係数'!$D64</f>
        <v>0</v>
      </c>
      <c r="AN67" s="84">
        <f t="shared" ca="1" si="20"/>
        <v>0</v>
      </c>
      <c r="AO67" s="349" t="s">
        <v>286</v>
      </c>
    </row>
    <row r="68" spans="1:41" x14ac:dyDescent="0.2">
      <c r="A68" s="39">
        <v>61</v>
      </c>
      <c r="B68" s="40" t="s">
        <v>663</v>
      </c>
      <c r="C68" s="297"/>
      <c r="D68" s="306">
        <v>0</v>
      </c>
      <c r="E68" s="306">
        <v>0</v>
      </c>
      <c r="F68" s="307">
        <f t="shared" si="13"/>
        <v>0</v>
      </c>
      <c r="G68" s="307">
        <f t="shared" si="14"/>
        <v>0</v>
      </c>
      <c r="H68" s="288">
        <f t="shared" si="2"/>
        <v>0</v>
      </c>
      <c r="I68" s="218">
        <f>1-(-'11取引基本表'!DW67/('11取引基本表'!DN67))</f>
        <v>1</v>
      </c>
      <c r="J68" s="87">
        <f t="shared" si="15"/>
        <v>0</v>
      </c>
      <c r="K68" s="224">
        <v>0.47310801820999138</v>
      </c>
      <c r="L68" s="87">
        <f t="shared" si="21"/>
        <v>0</v>
      </c>
      <c r="M68" s="224">
        <v>0.34093005796678982</v>
      </c>
      <c r="N68" s="88">
        <f t="shared" si="22"/>
        <v>0</v>
      </c>
      <c r="O68" s="89">
        <v>0</v>
      </c>
      <c r="P68" s="90">
        <f>1-(-'11取引基本表'!DW67/('11取引基本表'!DN67))</f>
        <v>1</v>
      </c>
      <c r="Q68" s="88">
        <f t="shared" si="16"/>
        <v>0</v>
      </c>
      <c r="R68" s="88">
        <v>0</v>
      </c>
      <c r="S68" s="87">
        <f t="shared" si="23"/>
        <v>0</v>
      </c>
      <c r="T68" s="91">
        <f t="shared" si="24"/>
        <v>0</v>
      </c>
      <c r="U68" s="92"/>
      <c r="V68" s="88"/>
      <c r="W68" s="224">
        <f>'11取引基本表'!DG67/'11取引基本表'!$DG$112</f>
        <v>0</v>
      </c>
      <c r="X68" s="88">
        <f t="shared" ca="1" si="25"/>
        <v>0</v>
      </c>
      <c r="Y68" s="93">
        <f t="shared" si="17"/>
        <v>1</v>
      </c>
      <c r="Z68" s="88">
        <f t="shared" ca="1" si="18"/>
        <v>0</v>
      </c>
      <c r="AA68" s="88">
        <f ca="1"/>
        <v>0</v>
      </c>
      <c r="AB68" s="88">
        <f t="shared" ca="1" si="26"/>
        <v>0</v>
      </c>
      <c r="AC68" s="91">
        <f t="shared" ca="1" si="27"/>
        <v>0</v>
      </c>
      <c r="AD68" s="89">
        <f t="shared" ca="1" si="28"/>
        <v>0</v>
      </c>
      <c r="AE68" s="88">
        <f t="shared" ca="1" si="29"/>
        <v>0</v>
      </c>
      <c r="AF68" s="91">
        <f t="shared" ca="1" si="30"/>
        <v>0</v>
      </c>
      <c r="AG68" s="89">
        <f>J68*'20就業誘発係数'!$D65</f>
        <v>0</v>
      </c>
      <c r="AH68" s="88">
        <f>R68*'20就業誘発係数'!$D65</f>
        <v>0</v>
      </c>
      <c r="AI68" s="88">
        <f ca="1">AA68*'20就業誘発係数'!$D65</f>
        <v>0</v>
      </c>
      <c r="AJ68" s="91">
        <f t="shared" ref="AJ68:AJ109" ca="1" si="31">SUM(AG68:AI68)</f>
        <v>0</v>
      </c>
      <c r="AK68" s="89">
        <f>J68*'30雇用誘発係数'!$D65</f>
        <v>0</v>
      </c>
      <c r="AL68" s="88">
        <f>R68*'30雇用誘発係数'!$D65</f>
        <v>0</v>
      </c>
      <c r="AM68" s="88">
        <f ca="1">AA68*'30雇用誘発係数'!$D65</f>
        <v>0</v>
      </c>
      <c r="AN68" s="91">
        <f t="shared" ref="AN68:AN109" ca="1" si="32">SUM(AK68:AM68)</f>
        <v>0</v>
      </c>
      <c r="AO68" s="349" t="s">
        <v>287</v>
      </c>
    </row>
    <row r="69" spans="1:41" x14ac:dyDescent="0.2">
      <c r="A69" s="35">
        <v>62</v>
      </c>
      <c r="B69" s="36" t="s">
        <v>664</v>
      </c>
      <c r="C69" s="298"/>
      <c r="D69" s="302">
        <v>0</v>
      </c>
      <c r="E69" s="302">
        <v>0</v>
      </c>
      <c r="F69" s="303">
        <f t="shared" si="13"/>
        <v>0</v>
      </c>
      <c r="G69" s="303">
        <f t="shared" si="14"/>
        <v>0</v>
      </c>
      <c r="H69" s="286">
        <f t="shared" si="2"/>
        <v>0</v>
      </c>
      <c r="I69" s="219">
        <f>1-(-'11取引基本表'!DW68/('11取引基本表'!DN68))</f>
        <v>1</v>
      </c>
      <c r="J69" s="73">
        <f t="shared" si="15"/>
        <v>0</v>
      </c>
      <c r="K69" s="222">
        <v>0.4741780644055909</v>
      </c>
      <c r="L69" s="73">
        <f t="shared" si="21"/>
        <v>0</v>
      </c>
      <c r="M69" s="222">
        <v>0.3530635355344422</v>
      </c>
      <c r="N69" s="74">
        <f t="shared" si="22"/>
        <v>0</v>
      </c>
      <c r="O69" s="75">
        <v>0</v>
      </c>
      <c r="P69" s="76">
        <f>1-(-'11取引基本表'!DW68/('11取引基本表'!DN68))</f>
        <v>1</v>
      </c>
      <c r="Q69" s="74">
        <f t="shared" si="16"/>
        <v>0</v>
      </c>
      <c r="R69" s="74">
        <v>0</v>
      </c>
      <c r="S69" s="73">
        <f t="shared" si="23"/>
        <v>0</v>
      </c>
      <c r="T69" s="77">
        <f t="shared" si="24"/>
        <v>0</v>
      </c>
      <c r="U69" s="78"/>
      <c r="V69" s="74"/>
      <c r="W69" s="222">
        <f>'11取引基本表'!DG68/'11取引基本表'!$DG$112</f>
        <v>0</v>
      </c>
      <c r="X69" s="74">
        <f t="shared" ca="1" si="25"/>
        <v>0</v>
      </c>
      <c r="Y69" s="79">
        <f t="shared" si="17"/>
        <v>1</v>
      </c>
      <c r="Z69" s="74">
        <f t="shared" ca="1" si="18"/>
        <v>0</v>
      </c>
      <c r="AA69" s="74">
        <f ca="1"/>
        <v>0</v>
      </c>
      <c r="AB69" s="74">
        <f t="shared" ca="1" si="26"/>
        <v>0</v>
      </c>
      <c r="AC69" s="77">
        <f t="shared" ca="1" si="27"/>
        <v>0</v>
      </c>
      <c r="AD69" s="75">
        <f t="shared" ca="1" si="28"/>
        <v>0</v>
      </c>
      <c r="AE69" s="74">
        <f t="shared" ca="1" si="29"/>
        <v>0</v>
      </c>
      <c r="AF69" s="77">
        <f t="shared" ca="1" si="30"/>
        <v>0</v>
      </c>
      <c r="AG69" s="75">
        <f>J69*'20就業誘発係数'!$D66</f>
        <v>0</v>
      </c>
      <c r="AH69" s="74">
        <f>R69*'20就業誘発係数'!$D66</f>
        <v>0</v>
      </c>
      <c r="AI69" s="74">
        <f ca="1">AA69*'20就業誘発係数'!$D66</f>
        <v>0</v>
      </c>
      <c r="AJ69" s="77">
        <f t="shared" ca="1" si="31"/>
        <v>0</v>
      </c>
      <c r="AK69" s="75">
        <f>J69*'30雇用誘発係数'!$D66</f>
        <v>0</v>
      </c>
      <c r="AL69" s="74">
        <f>R69*'30雇用誘発係数'!$D66</f>
        <v>0</v>
      </c>
      <c r="AM69" s="74">
        <f ca="1">AA69*'30雇用誘発係数'!$D66</f>
        <v>0</v>
      </c>
      <c r="AN69" s="77">
        <f t="shared" ca="1" si="32"/>
        <v>0</v>
      </c>
      <c r="AO69" s="349" t="s">
        <v>287</v>
      </c>
    </row>
    <row r="70" spans="1:41" x14ac:dyDescent="0.2">
      <c r="A70" s="35">
        <v>63</v>
      </c>
      <c r="B70" s="36" t="s">
        <v>665</v>
      </c>
      <c r="C70" s="298"/>
      <c r="D70" s="302">
        <v>0</v>
      </c>
      <c r="E70" s="302">
        <v>0</v>
      </c>
      <c r="F70" s="303">
        <f t="shared" si="13"/>
        <v>0</v>
      </c>
      <c r="G70" s="303">
        <f t="shared" si="14"/>
        <v>0</v>
      </c>
      <c r="H70" s="286">
        <f t="shared" si="2"/>
        <v>0</v>
      </c>
      <c r="I70" s="219">
        <f>1-(-'11取引基本表'!DW69/('11取引基本表'!DN69))</f>
        <v>1</v>
      </c>
      <c r="J70" s="73">
        <f t="shared" si="15"/>
        <v>0</v>
      </c>
      <c r="K70" s="222">
        <v>0.50449373825189281</v>
      </c>
      <c r="L70" s="73">
        <f t="shared" si="21"/>
        <v>0</v>
      </c>
      <c r="M70" s="222">
        <v>0.35390240987673072</v>
      </c>
      <c r="N70" s="74">
        <f t="shared" si="22"/>
        <v>0</v>
      </c>
      <c r="O70" s="75">
        <v>0</v>
      </c>
      <c r="P70" s="76">
        <f>1-(-'11取引基本表'!DW69/('11取引基本表'!DN69))</f>
        <v>1</v>
      </c>
      <c r="Q70" s="74">
        <f t="shared" si="16"/>
        <v>0</v>
      </c>
      <c r="R70" s="74">
        <v>0</v>
      </c>
      <c r="S70" s="73">
        <f t="shared" si="23"/>
        <v>0</v>
      </c>
      <c r="T70" s="77">
        <f t="shared" si="24"/>
        <v>0</v>
      </c>
      <c r="U70" s="78"/>
      <c r="V70" s="74"/>
      <c r="W70" s="222">
        <f>'11取引基本表'!DG69/'11取引基本表'!$DG$112</f>
        <v>0</v>
      </c>
      <c r="X70" s="74">
        <f t="shared" ca="1" si="25"/>
        <v>0</v>
      </c>
      <c r="Y70" s="79">
        <f t="shared" si="17"/>
        <v>1</v>
      </c>
      <c r="Z70" s="74">
        <f t="shared" ca="1" si="18"/>
        <v>0</v>
      </c>
      <c r="AA70" s="74">
        <f ca="1"/>
        <v>0</v>
      </c>
      <c r="AB70" s="74">
        <f t="shared" ca="1" si="26"/>
        <v>0</v>
      </c>
      <c r="AC70" s="77">
        <f t="shared" ca="1" si="27"/>
        <v>0</v>
      </c>
      <c r="AD70" s="75">
        <f t="shared" ca="1" si="28"/>
        <v>0</v>
      </c>
      <c r="AE70" s="74">
        <f t="shared" ca="1" si="29"/>
        <v>0</v>
      </c>
      <c r="AF70" s="77">
        <f t="shared" ca="1" si="30"/>
        <v>0</v>
      </c>
      <c r="AG70" s="75">
        <f>J70*'20就業誘発係数'!$D67</f>
        <v>0</v>
      </c>
      <c r="AH70" s="74">
        <f>R70*'20就業誘発係数'!$D67</f>
        <v>0</v>
      </c>
      <c r="AI70" s="74">
        <f ca="1">AA70*'20就業誘発係数'!$D67</f>
        <v>0</v>
      </c>
      <c r="AJ70" s="77">
        <f t="shared" ca="1" si="31"/>
        <v>0</v>
      </c>
      <c r="AK70" s="75">
        <f>J70*'30雇用誘発係数'!$D67</f>
        <v>0</v>
      </c>
      <c r="AL70" s="74">
        <f>R70*'30雇用誘発係数'!$D67</f>
        <v>0</v>
      </c>
      <c r="AM70" s="74">
        <f ca="1">AA70*'30雇用誘発係数'!$D67</f>
        <v>0</v>
      </c>
      <c r="AN70" s="77">
        <f t="shared" ca="1" si="32"/>
        <v>0</v>
      </c>
      <c r="AO70" s="349" t="s">
        <v>287</v>
      </c>
    </row>
    <row r="71" spans="1:41" x14ac:dyDescent="0.2">
      <c r="A71" s="35">
        <v>64</v>
      </c>
      <c r="B71" s="36" t="s">
        <v>666</v>
      </c>
      <c r="C71" s="298"/>
      <c r="D71" s="302">
        <v>0</v>
      </c>
      <c r="E71" s="302">
        <v>0</v>
      </c>
      <c r="F71" s="303">
        <f t="shared" si="13"/>
        <v>0</v>
      </c>
      <c r="G71" s="303">
        <f t="shared" si="14"/>
        <v>0</v>
      </c>
      <c r="H71" s="286">
        <f t="shared" si="2"/>
        <v>0</v>
      </c>
      <c r="I71" s="219">
        <f>1-(-'11取引基本表'!DW70/('11取引基本表'!DN70))</f>
        <v>1</v>
      </c>
      <c r="J71" s="73">
        <f t="shared" si="15"/>
        <v>0</v>
      </c>
      <c r="K71" s="222">
        <v>0.50319862693087847</v>
      </c>
      <c r="L71" s="73">
        <f t="shared" si="21"/>
        <v>0</v>
      </c>
      <c r="M71" s="222">
        <v>0.4410079575596817</v>
      </c>
      <c r="N71" s="74">
        <f t="shared" si="22"/>
        <v>0</v>
      </c>
      <c r="O71" s="75">
        <v>0</v>
      </c>
      <c r="P71" s="76">
        <f>1-(-'11取引基本表'!DW70/('11取引基本表'!DN70))</f>
        <v>1</v>
      </c>
      <c r="Q71" s="74">
        <f t="shared" si="16"/>
        <v>0</v>
      </c>
      <c r="R71" s="74">
        <v>0</v>
      </c>
      <c r="S71" s="73">
        <f t="shared" si="23"/>
        <v>0</v>
      </c>
      <c r="T71" s="77">
        <f t="shared" si="24"/>
        <v>0</v>
      </c>
      <c r="U71" s="78"/>
      <c r="V71" s="74"/>
      <c r="W71" s="222">
        <f>'11取引基本表'!DG70/'11取引基本表'!$DG$112</f>
        <v>0</v>
      </c>
      <c r="X71" s="74">
        <f t="shared" ca="1" si="25"/>
        <v>0</v>
      </c>
      <c r="Y71" s="79">
        <f t="shared" si="17"/>
        <v>1</v>
      </c>
      <c r="Z71" s="74">
        <f t="shared" ca="1" si="18"/>
        <v>0</v>
      </c>
      <c r="AA71" s="74">
        <f ca="1"/>
        <v>0</v>
      </c>
      <c r="AB71" s="74">
        <f t="shared" ca="1" si="26"/>
        <v>0</v>
      </c>
      <c r="AC71" s="77">
        <f t="shared" ca="1" si="27"/>
        <v>0</v>
      </c>
      <c r="AD71" s="75">
        <f t="shared" ca="1" si="28"/>
        <v>0</v>
      </c>
      <c r="AE71" s="74">
        <f t="shared" ca="1" si="29"/>
        <v>0</v>
      </c>
      <c r="AF71" s="77">
        <f t="shared" ca="1" si="30"/>
        <v>0</v>
      </c>
      <c r="AG71" s="75">
        <f>J71*'20就業誘発係数'!$D68</f>
        <v>0</v>
      </c>
      <c r="AH71" s="74">
        <f>R71*'20就業誘発係数'!$D68</f>
        <v>0</v>
      </c>
      <c r="AI71" s="74">
        <f ca="1">AA71*'20就業誘発係数'!$D68</f>
        <v>0</v>
      </c>
      <c r="AJ71" s="77">
        <f t="shared" ca="1" si="31"/>
        <v>0</v>
      </c>
      <c r="AK71" s="75">
        <f>J71*'30雇用誘発係数'!$D68</f>
        <v>0</v>
      </c>
      <c r="AL71" s="74">
        <f>R71*'30雇用誘発係数'!$D68</f>
        <v>0</v>
      </c>
      <c r="AM71" s="74">
        <f ca="1">AA71*'30雇用誘発係数'!$D68</f>
        <v>0</v>
      </c>
      <c r="AN71" s="77">
        <f t="shared" ca="1" si="32"/>
        <v>0</v>
      </c>
      <c r="AO71" s="349" t="s">
        <v>287</v>
      </c>
    </row>
    <row r="72" spans="1:41" x14ac:dyDescent="0.2">
      <c r="A72" s="37">
        <v>65</v>
      </c>
      <c r="B72" s="38" t="s">
        <v>667</v>
      </c>
      <c r="C72" s="299"/>
      <c r="D72" s="304">
        <v>0</v>
      </c>
      <c r="E72" s="304">
        <v>0</v>
      </c>
      <c r="F72" s="305">
        <f t="shared" si="13"/>
        <v>0</v>
      </c>
      <c r="G72" s="305">
        <f t="shared" si="14"/>
        <v>0</v>
      </c>
      <c r="H72" s="287">
        <f t="shared" ref="H72:H112" si="33">C72-F72-G72</f>
        <v>0</v>
      </c>
      <c r="I72" s="220">
        <f>1-(-'11取引基本表'!DW71/('11取引基本表'!DN71))</f>
        <v>0.98388773456907452</v>
      </c>
      <c r="J72" s="80">
        <f t="shared" si="15"/>
        <v>0</v>
      </c>
      <c r="K72" s="223">
        <v>0.56208685933258817</v>
      </c>
      <c r="L72" s="80">
        <f t="shared" ref="L72:L103" si="34">J72*K72</f>
        <v>0</v>
      </c>
      <c r="M72" s="223">
        <v>0.12229096811964447</v>
      </c>
      <c r="N72" s="81">
        <f t="shared" ref="N72:N103" si="35">J72*M72</f>
        <v>0</v>
      </c>
      <c r="O72" s="82">
        <v>0</v>
      </c>
      <c r="P72" s="83">
        <f>1-(-'11取引基本表'!DW71/('11取引基本表'!DN71))</f>
        <v>0.98388773456907452</v>
      </c>
      <c r="Q72" s="81">
        <f t="shared" si="16"/>
        <v>0</v>
      </c>
      <c r="R72" s="81">
        <v>0</v>
      </c>
      <c r="S72" s="80">
        <f t="shared" ref="S72:S103" si="36">R72*K72</f>
        <v>0</v>
      </c>
      <c r="T72" s="84">
        <f t="shared" ref="T72:T103" si="37">R72*M72</f>
        <v>0</v>
      </c>
      <c r="U72" s="85"/>
      <c r="V72" s="81"/>
      <c r="W72" s="223">
        <f>'11取引基本表'!DG71/'11取引基本表'!$DG$112</f>
        <v>1.7068591255653728E-2</v>
      </c>
      <c r="X72" s="81">
        <f t="shared" ref="X72:X103" ca="1" si="38">V$113*W72</f>
        <v>0</v>
      </c>
      <c r="Y72" s="86">
        <f t="shared" si="17"/>
        <v>0.98388773456907452</v>
      </c>
      <c r="Z72" s="81">
        <f t="shared" ca="1" si="18"/>
        <v>0</v>
      </c>
      <c r="AA72" s="81">
        <f ca="1"/>
        <v>0</v>
      </c>
      <c r="AB72" s="81">
        <f t="shared" ref="AB72:AB103" ca="1" si="39">K72*AA72</f>
        <v>0</v>
      </c>
      <c r="AC72" s="84">
        <f t="shared" ref="AC72:AC103" ca="1" si="40">M72*AA72</f>
        <v>0</v>
      </c>
      <c r="AD72" s="82">
        <f t="shared" ref="AD72:AD103" ca="1" si="41">J72+R72+AA72</f>
        <v>0</v>
      </c>
      <c r="AE72" s="81">
        <f t="shared" ref="AE72:AE103" ca="1" si="42">L72+S72+AB72</f>
        <v>0</v>
      </c>
      <c r="AF72" s="84">
        <f t="shared" ref="AF72:AF103" ca="1" si="43">N72+T72+AC72</f>
        <v>0</v>
      </c>
      <c r="AG72" s="82">
        <f>J72*'20就業誘発係数'!$D69</f>
        <v>0</v>
      </c>
      <c r="AH72" s="81">
        <f>R72*'20就業誘発係数'!$D69</f>
        <v>0</v>
      </c>
      <c r="AI72" s="81">
        <f ca="1">AA72*'20就業誘発係数'!$D69</f>
        <v>0</v>
      </c>
      <c r="AJ72" s="84">
        <f t="shared" ca="1" si="31"/>
        <v>0</v>
      </c>
      <c r="AK72" s="82">
        <f>J72*'30雇用誘発係数'!$D69</f>
        <v>0</v>
      </c>
      <c r="AL72" s="81">
        <f>R72*'30雇用誘発係数'!$D69</f>
        <v>0</v>
      </c>
      <c r="AM72" s="81">
        <f ca="1">AA72*'30雇用誘発係数'!$D69</f>
        <v>0</v>
      </c>
      <c r="AN72" s="84">
        <f t="shared" ca="1" si="32"/>
        <v>0</v>
      </c>
      <c r="AO72" s="349" t="s">
        <v>288</v>
      </c>
    </row>
    <row r="73" spans="1:41" x14ac:dyDescent="0.2">
      <c r="A73" s="39">
        <v>66</v>
      </c>
      <c r="B73" s="40" t="s">
        <v>668</v>
      </c>
      <c r="C73" s="297"/>
      <c r="D73" s="306">
        <v>0</v>
      </c>
      <c r="E73" s="306">
        <v>0</v>
      </c>
      <c r="F73" s="307">
        <f t="shared" ref="F73:F112" si="44">ROUND(IF(C73*D73&lt;0,0,C73*D73),)</f>
        <v>0</v>
      </c>
      <c r="G73" s="307">
        <f t="shared" ref="G73:G112" si="45">ROUND(IF(C73*E73&lt;0,0,C73*E73),)</f>
        <v>0</v>
      </c>
      <c r="H73" s="288">
        <f t="shared" si="33"/>
        <v>0</v>
      </c>
      <c r="I73" s="218">
        <f>1-(-'11取引基本表'!DW72/('11取引基本表'!DN72))</f>
        <v>1</v>
      </c>
      <c r="J73" s="87">
        <f t="shared" ref="J73:J112" si="46">H73*I73</f>
        <v>0</v>
      </c>
      <c r="K73" s="224">
        <v>0.5900217594031707</v>
      </c>
      <c r="L73" s="87">
        <f t="shared" si="34"/>
        <v>0</v>
      </c>
      <c r="M73" s="224">
        <v>6.3703243187234485E-2</v>
      </c>
      <c r="N73" s="88">
        <f t="shared" si="35"/>
        <v>0</v>
      </c>
      <c r="O73" s="89">
        <v>0</v>
      </c>
      <c r="P73" s="90">
        <f>1-(-'11取引基本表'!DW72/('11取引基本表'!DN72))</f>
        <v>1</v>
      </c>
      <c r="Q73" s="88">
        <f t="shared" ref="Q73:Q112" si="47">O73*P73</f>
        <v>0</v>
      </c>
      <c r="R73" s="88">
        <v>0</v>
      </c>
      <c r="S73" s="87">
        <f t="shared" si="36"/>
        <v>0</v>
      </c>
      <c r="T73" s="91">
        <f t="shared" si="37"/>
        <v>0</v>
      </c>
      <c r="U73" s="92"/>
      <c r="V73" s="88"/>
      <c r="W73" s="224">
        <f>'11取引基本表'!DG72/'11取引基本表'!$DG$112</f>
        <v>3.9797301415750675E-3</v>
      </c>
      <c r="X73" s="88">
        <f t="shared" ca="1" si="38"/>
        <v>0</v>
      </c>
      <c r="Y73" s="93">
        <f t="shared" ref="Y73:Y112" si="48">P73</f>
        <v>1</v>
      </c>
      <c r="Z73" s="88">
        <f t="shared" ref="Z73:Z112" ca="1" si="49">X73*Y73</f>
        <v>0</v>
      </c>
      <c r="AA73" s="88">
        <f ca="1"/>
        <v>0</v>
      </c>
      <c r="AB73" s="88">
        <f t="shared" ca="1" si="39"/>
        <v>0</v>
      </c>
      <c r="AC73" s="91">
        <f t="shared" ca="1" si="40"/>
        <v>0</v>
      </c>
      <c r="AD73" s="89">
        <f t="shared" ca="1" si="41"/>
        <v>0</v>
      </c>
      <c r="AE73" s="88">
        <f t="shared" ca="1" si="42"/>
        <v>0</v>
      </c>
      <c r="AF73" s="91">
        <f t="shared" ca="1" si="43"/>
        <v>0</v>
      </c>
      <c r="AG73" s="89">
        <f>J73*'20就業誘発係数'!$D70</f>
        <v>0</v>
      </c>
      <c r="AH73" s="88">
        <f>R73*'20就業誘発係数'!$D70</f>
        <v>0</v>
      </c>
      <c r="AI73" s="88">
        <f ca="1">AA73*'20就業誘発係数'!$D70</f>
        <v>0</v>
      </c>
      <c r="AJ73" s="91">
        <f t="shared" ca="1" si="31"/>
        <v>0</v>
      </c>
      <c r="AK73" s="89">
        <f>J73*'30雇用誘発係数'!$D70</f>
        <v>0</v>
      </c>
      <c r="AL73" s="88">
        <f>R73*'30雇用誘発係数'!$D70</f>
        <v>0</v>
      </c>
      <c r="AM73" s="88">
        <f ca="1">AA73*'30雇用誘発係数'!$D70</f>
        <v>0</v>
      </c>
      <c r="AN73" s="91">
        <f t="shared" ca="1" si="32"/>
        <v>0</v>
      </c>
      <c r="AO73" s="349" t="s">
        <v>288</v>
      </c>
    </row>
    <row r="74" spans="1:41" x14ac:dyDescent="0.2">
      <c r="A74" s="35">
        <v>67</v>
      </c>
      <c r="B74" s="36" t="s">
        <v>669</v>
      </c>
      <c r="C74" s="298"/>
      <c r="D74" s="302">
        <v>0</v>
      </c>
      <c r="E74" s="302">
        <v>0</v>
      </c>
      <c r="F74" s="303">
        <f t="shared" si="44"/>
        <v>0</v>
      </c>
      <c r="G74" s="303">
        <f t="shared" si="45"/>
        <v>0</v>
      </c>
      <c r="H74" s="286">
        <f t="shared" si="33"/>
        <v>0</v>
      </c>
      <c r="I74" s="219">
        <f>1-(-'11取引基本表'!DW73/('11取引基本表'!DN73))</f>
        <v>0.99885869262643856</v>
      </c>
      <c r="J74" s="73">
        <f t="shared" si="46"/>
        <v>0</v>
      </c>
      <c r="K74" s="222">
        <v>0.48849655413901227</v>
      </c>
      <c r="L74" s="73">
        <f t="shared" si="34"/>
        <v>0</v>
      </c>
      <c r="M74" s="222">
        <v>0.19954559200369257</v>
      </c>
      <c r="N74" s="74">
        <f t="shared" si="35"/>
        <v>0</v>
      </c>
      <c r="O74" s="75">
        <v>0</v>
      </c>
      <c r="P74" s="76">
        <f>1-(-'11取引基本表'!DW73/('11取引基本表'!DN73))</f>
        <v>0.99885869262643856</v>
      </c>
      <c r="Q74" s="74">
        <f t="shared" si="47"/>
        <v>0</v>
      </c>
      <c r="R74" s="74">
        <v>0</v>
      </c>
      <c r="S74" s="73">
        <f t="shared" si="36"/>
        <v>0</v>
      </c>
      <c r="T74" s="77">
        <f t="shared" si="37"/>
        <v>0</v>
      </c>
      <c r="U74" s="78"/>
      <c r="V74" s="74"/>
      <c r="W74" s="222">
        <f>'11取引基本表'!DG73/'11取引基本表'!$DG$112</f>
        <v>8.7817537848276575E-3</v>
      </c>
      <c r="X74" s="74">
        <f t="shared" ca="1" si="38"/>
        <v>0</v>
      </c>
      <c r="Y74" s="79">
        <f t="shared" si="48"/>
        <v>0.99885869262643856</v>
      </c>
      <c r="Z74" s="74">
        <f t="shared" ca="1" si="49"/>
        <v>0</v>
      </c>
      <c r="AA74" s="74">
        <f ca="1"/>
        <v>0</v>
      </c>
      <c r="AB74" s="74">
        <f t="shared" ca="1" si="39"/>
        <v>0</v>
      </c>
      <c r="AC74" s="77">
        <f t="shared" ca="1" si="40"/>
        <v>0</v>
      </c>
      <c r="AD74" s="75">
        <f t="shared" ca="1" si="41"/>
        <v>0</v>
      </c>
      <c r="AE74" s="74">
        <f t="shared" ca="1" si="42"/>
        <v>0</v>
      </c>
      <c r="AF74" s="77">
        <f t="shared" ca="1" si="43"/>
        <v>0</v>
      </c>
      <c r="AG74" s="75">
        <f>J74*'20就業誘発係数'!$D71</f>
        <v>0</v>
      </c>
      <c r="AH74" s="74">
        <f>R74*'20就業誘発係数'!$D71</f>
        <v>0</v>
      </c>
      <c r="AI74" s="74">
        <f ca="1">AA74*'20就業誘発係数'!$D71</f>
        <v>0</v>
      </c>
      <c r="AJ74" s="77">
        <f t="shared" ca="1" si="31"/>
        <v>0</v>
      </c>
      <c r="AK74" s="75">
        <f>J74*'30雇用誘発係数'!$D71</f>
        <v>0</v>
      </c>
      <c r="AL74" s="74">
        <f>R74*'30雇用誘発係数'!$D71</f>
        <v>0</v>
      </c>
      <c r="AM74" s="74">
        <f ca="1">AA74*'30雇用誘発係数'!$D71</f>
        <v>0</v>
      </c>
      <c r="AN74" s="77">
        <f t="shared" ca="1" si="32"/>
        <v>0</v>
      </c>
      <c r="AO74" s="349" t="s">
        <v>288</v>
      </c>
    </row>
    <row r="75" spans="1:41" x14ac:dyDescent="0.2">
      <c r="A75" s="35">
        <v>68</v>
      </c>
      <c r="B75" s="36" t="s">
        <v>670</v>
      </c>
      <c r="C75" s="298"/>
      <c r="D75" s="302">
        <v>0</v>
      </c>
      <c r="E75" s="302">
        <v>0</v>
      </c>
      <c r="F75" s="303">
        <f t="shared" si="44"/>
        <v>0</v>
      </c>
      <c r="G75" s="303">
        <f t="shared" si="45"/>
        <v>0</v>
      </c>
      <c r="H75" s="286">
        <f t="shared" si="33"/>
        <v>0</v>
      </c>
      <c r="I75" s="219">
        <f>1-(-'11取引基本表'!DW74/('11取引基本表'!DN74))</f>
        <v>1</v>
      </c>
      <c r="J75" s="73">
        <f t="shared" si="46"/>
        <v>0</v>
      </c>
      <c r="K75" s="222">
        <v>0.7051003821244074</v>
      </c>
      <c r="L75" s="73">
        <f t="shared" si="34"/>
        <v>0</v>
      </c>
      <c r="M75" s="222">
        <v>0.52490191572837674</v>
      </c>
      <c r="N75" s="74">
        <f t="shared" si="35"/>
        <v>0</v>
      </c>
      <c r="O75" s="75">
        <v>0</v>
      </c>
      <c r="P75" s="76">
        <f>1-(-'11取引基本表'!DW74/('11取引基本表'!DN74))</f>
        <v>1</v>
      </c>
      <c r="Q75" s="74">
        <f t="shared" si="47"/>
        <v>0</v>
      </c>
      <c r="R75" s="74">
        <v>0</v>
      </c>
      <c r="S75" s="73">
        <f t="shared" si="36"/>
        <v>0</v>
      </c>
      <c r="T75" s="77">
        <f t="shared" si="37"/>
        <v>0</v>
      </c>
      <c r="U75" s="78"/>
      <c r="V75" s="74"/>
      <c r="W75" s="222">
        <f>'11取引基本表'!DG74/'11取引基本表'!$DG$112</f>
        <v>2.5115302966450229E-3</v>
      </c>
      <c r="X75" s="74">
        <f t="shared" ca="1" si="38"/>
        <v>0</v>
      </c>
      <c r="Y75" s="79">
        <f t="shared" si="48"/>
        <v>1</v>
      </c>
      <c r="Z75" s="74">
        <f t="shared" ca="1" si="49"/>
        <v>0</v>
      </c>
      <c r="AA75" s="74">
        <f ca="1"/>
        <v>0</v>
      </c>
      <c r="AB75" s="74">
        <f t="shared" ca="1" si="39"/>
        <v>0</v>
      </c>
      <c r="AC75" s="77">
        <f t="shared" ca="1" si="40"/>
        <v>0</v>
      </c>
      <c r="AD75" s="75">
        <f t="shared" ca="1" si="41"/>
        <v>0</v>
      </c>
      <c r="AE75" s="74">
        <f t="shared" ca="1" si="42"/>
        <v>0</v>
      </c>
      <c r="AF75" s="77">
        <f t="shared" ca="1" si="43"/>
        <v>0</v>
      </c>
      <c r="AG75" s="75">
        <f>J75*'20就業誘発係数'!$D72</f>
        <v>0</v>
      </c>
      <c r="AH75" s="74">
        <f>R75*'20就業誘発係数'!$D72</f>
        <v>0</v>
      </c>
      <c r="AI75" s="74">
        <f ca="1">AA75*'20就業誘発係数'!$D72</f>
        <v>0</v>
      </c>
      <c r="AJ75" s="77">
        <f t="shared" ca="1" si="31"/>
        <v>0</v>
      </c>
      <c r="AK75" s="75">
        <f>J75*'30雇用誘発係数'!$D72</f>
        <v>0</v>
      </c>
      <c r="AL75" s="74">
        <f>R75*'30雇用誘発係数'!$D72</f>
        <v>0</v>
      </c>
      <c r="AM75" s="74">
        <f ca="1">AA75*'30雇用誘発係数'!$D72</f>
        <v>0</v>
      </c>
      <c r="AN75" s="77">
        <f t="shared" ca="1" si="32"/>
        <v>0</v>
      </c>
      <c r="AO75" s="349" t="s">
        <v>425</v>
      </c>
    </row>
    <row r="76" spans="1:41" x14ac:dyDescent="0.2">
      <c r="A76" s="35">
        <v>69</v>
      </c>
      <c r="B76" s="36" t="s">
        <v>266</v>
      </c>
      <c r="C76" s="298"/>
      <c r="D76" s="302">
        <v>-264.06522879772575</v>
      </c>
      <c r="E76" s="302">
        <v>0</v>
      </c>
      <c r="F76" s="303">
        <f t="shared" si="44"/>
        <v>0</v>
      </c>
      <c r="G76" s="303">
        <f t="shared" si="45"/>
        <v>0</v>
      </c>
      <c r="H76" s="309">
        <f>C76-G76+F113</f>
        <v>0</v>
      </c>
      <c r="I76" s="219">
        <f>1-(-'11取引基本表'!DW75/('11取引基本表'!DN75))</f>
        <v>0.75913987529948801</v>
      </c>
      <c r="J76" s="73">
        <f t="shared" si="46"/>
        <v>0</v>
      </c>
      <c r="K76" s="222">
        <v>0.73347041363803667</v>
      </c>
      <c r="L76" s="73">
        <f t="shared" si="34"/>
        <v>0</v>
      </c>
      <c r="M76" s="222">
        <v>0.41873096221158418</v>
      </c>
      <c r="N76" s="74">
        <f t="shared" si="35"/>
        <v>0</v>
      </c>
      <c r="O76" s="75">
        <v>0</v>
      </c>
      <c r="P76" s="76">
        <f>1-(-'11取引基本表'!DW75/('11取引基本表'!DN75))</f>
        <v>0.75913987529948801</v>
      </c>
      <c r="Q76" s="74">
        <f t="shared" si="47"/>
        <v>0</v>
      </c>
      <c r="R76" s="74">
        <v>0</v>
      </c>
      <c r="S76" s="73">
        <f t="shared" si="36"/>
        <v>0</v>
      </c>
      <c r="T76" s="77">
        <f t="shared" si="37"/>
        <v>0</v>
      </c>
      <c r="U76" s="78"/>
      <c r="V76" s="74"/>
      <c r="W76" s="222">
        <f>'11取引基本表'!DG75/'11取引基本表'!$DG$112</f>
        <v>0.19162592748677218</v>
      </c>
      <c r="X76" s="74">
        <f t="shared" ca="1" si="38"/>
        <v>0</v>
      </c>
      <c r="Y76" s="79">
        <f t="shared" si="48"/>
        <v>0.75913987529948801</v>
      </c>
      <c r="Z76" s="74">
        <f t="shared" ca="1" si="49"/>
        <v>0</v>
      </c>
      <c r="AA76" s="74">
        <f ca="1"/>
        <v>0</v>
      </c>
      <c r="AB76" s="74">
        <f t="shared" ca="1" si="39"/>
        <v>0</v>
      </c>
      <c r="AC76" s="77">
        <f t="shared" ca="1" si="40"/>
        <v>0</v>
      </c>
      <c r="AD76" s="75">
        <f t="shared" ca="1" si="41"/>
        <v>0</v>
      </c>
      <c r="AE76" s="74">
        <f t="shared" ca="1" si="42"/>
        <v>0</v>
      </c>
      <c r="AF76" s="77">
        <f t="shared" ca="1" si="43"/>
        <v>0</v>
      </c>
      <c r="AG76" s="75">
        <f>J76*'20就業誘発係数'!$D73</f>
        <v>0</v>
      </c>
      <c r="AH76" s="74">
        <f>R76*'20就業誘発係数'!$D73</f>
        <v>0</v>
      </c>
      <c r="AI76" s="74">
        <f ca="1">AA76*'20就業誘発係数'!$D73</f>
        <v>0</v>
      </c>
      <c r="AJ76" s="77">
        <f t="shared" ca="1" si="31"/>
        <v>0</v>
      </c>
      <c r="AK76" s="75">
        <f>J76*'30雇用誘発係数'!$D73</f>
        <v>0</v>
      </c>
      <c r="AL76" s="74">
        <f>R76*'30雇用誘発係数'!$D73</f>
        <v>0</v>
      </c>
      <c r="AM76" s="74">
        <f ca="1">AA76*'30雇用誘発係数'!$D73</f>
        <v>0</v>
      </c>
      <c r="AN76" s="77">
        <f t="shared" ca="1" si="32"/>
        <v>0</v>
      </c>
      <c r="AO76" s="350" t="s">
        <v>289</v>
      </c>
    </row>
    <row r="77" spans="1:41" x14ac:dyDescent="0.2">
      <c r="A77" s="37">
        <v>70</v>
      </c>
      <c r="B77" s="38" t="s">
        <v>671</v>
      </c>
      <c r="C77" s="299"/>
      <c r="D77" s="304">
        <v>0</v>
      </c>
      <c r="E77" s="304">
        <v>0</v>
      </c>
      <c r="F77" s="305">
        <f t="shared" si="44"/>
        <v>0</v>
      </c>
      <c r="G77" s="305">
        <f t="shared" si="45"/>
        <v>0</v>
      </c>
      <c r="H77" s="287">
        <f t="shared" si="33"/>
        <v>0</v>
      </c>
      <c r="I77" s="220">
        <f>1-(-'11取引基本表'!DW76/('11取引基本表'!DN76))</f>
        <v>0.78623969651826675</v>
      </c>
      <c r="J77" s="80">
        <f t="shared" si="46"/>
        <v>0</v>
      </c>
      <c r="K77" s="223">
        <v>0.72666324717244102</v>
      </c>
      <c r="L77" s="80">
        <f t="shared" si="34"/>
        <v>0</v>
      </c>
      <c r="M77" s="223">
        <v>0.35181932635963753</v>
      </c>
      <c r="N77" s="81">
        <f t="shared" si="35"/>
        <v>0</v>
      </c>
      <c r="O77" s="82">
        <v>0</v>
      </c>
      <c r="P77" s="83">
        <f>1-(-'11取引基本表'!DW76/('11取引基本表'!DN76))</f>
        <v>0.78623969651826675</v>
      </c>
      <c r="Q77" s="81">
        <f t="shared" si="47"/>
        <v>0</v>
      </c>
      <c r="R77" s="81">
        <v>0</v>
      </c>
      <c r="S77" s="80">
        <f t="shared" si="36"/>
        <v>0</v>
      </c>
      <c r="T77" s="84">
        <f t="shared" si="37"/>
        <v>0</v>
      </c>
      <c r="U77" s="85"/>
      <c r="V77" s="81"/>
      <c r="W77" s="223">
        <f>'11取引基本表'!DG76/'11取引基本表'!$DG$112</f>
        <v>5.2930894247664936E-2</v>
      </c>
      <c r="X77" s="81">
        <f t="shared" ca="1" si="38"/>
        <v>0</v>
      </c>
      <c r="Y77" s="86">
        <f t="shared" si="48"/>
        <v>0.78623969651826675</v>
      </c>
      <c r="Z77" s="81">
        <f t="shared" ca="1" si="49"/>
        <v>0</v>
      </c>
      <c r="AA77" s="81">
        <f ca="1"/>
        <v>0</v>
      </c>
      <c r="AB77" s="81">
        <f t="shared" ca="1" si="39"/>
        <v>0</v>
      </c>
      <c r="AC77" s="84">
        <f t="shared" ca="1" si="40"/>
        <v>0</v>
      </c>
      <c r="AD77" s="82">
        <f t="shared" ca="1" si="41"/>
        <v>0</v>
      </c>
      <c r="AE77" s="81">
        <f t="shared" ca="1" si="42"/>
        <v>0</v>
      </c>
      <c r="AF77" s="84">
        <f t="shared" ca="1" si="43"/>
        <v>0</v>
      </c>
      <c r="AG77" s="82">
        <f>J77*'20就業誘発係数'!$D74</f>
        <v>0</v>
      </c>
      <c r="AH77" s="81">
        <f>R77*'20就業誘発係数'!$D74</f>
        <v>0</v>
      </c>
      <c r="AI77" s="81">
        <f ca="1">AA77*'20就業誘発係数'!$D74</f>
        <v>0</v>
      </c>
      <c r="AJ77" s="84">
        <f t="shared" ca="1" si="31"/>
        <v>0</v>
      </c>
      <c r="AK77" s="82">
        <f>J77*'30雇用誘発係数'!$D74</f>
        <v>0</v>
      </c>
      <c r="AL77" s="81">
        <f>R77*'30雇用誘発係数'!$D74</f>
        <v>0</v>
      </c>
      <c r="AM77" s="81">
        <f ca="1">AA77*'30雇用誘発係数'!$D74</f>
        <v>0</v>
      </c>
      <c r="AN77" s="84">
        <f t="shared" ca="1" si="32"/>
        <v>0</v>
      </c>
      <c r="AO77" s="349" t="s">
        <v>290</v>
      </c>
    </row>
    <row r="78" spans="1:41" x14ac:dyDescent="0.2">
      <c r="A78" s="39">
        <v>71</v>
      </c>
      <c r="B78" s="40" t="s">
        <v>672</v>
      </c>
      <c r="C78" s="297"/>
      <c r="D78" s="306">
        <v>0</v>
      </c>
      <c r="E78" s="306">
        <v>0</v>
      </c>
      <c r="F78" s="307">
        <f t="shared" si="44"/>
        <v>0</v>
      </c>
      <c r="G78" s="307">
        <f t="shared" si="45"/>
        <v>0</v>
      </c>
      <c r="H78" s="288">
        <f t="shared" si="33"/>
        <v>0</v>
      </c>
      <c r="I78" s="218">
        <f>1-(-'11取引基本表'!DW77/('11取引基本表'!DN77))</f>
        <v>0.91680424411584216</v>
      </c>
      <c r="J78" s="87">
        <f t="shared" si="46"/>
        <v>0</v>
      </c>
      <c r="K78" s="224">
        <v>0.70791114813952638</v>
      </c>
      <c r="L78" s="87">
        <f t="shared" si="34"/>
        <v>0</v>
      </c>
      <c r="M78" s="224">
        <v>0.125228194415516</v>
      </c>
      <c r="N78" s="88">
        <f t="shared" si="35"/>
        <v>0</v>
      </c>
      <c r="O78" s="89">
        <v>0</v>
      </c>
      <c r="P78" s="90">
        <f>1-(-'11取引基本表'!DW77/('11取引基本表'!DN77))</f>
        <v>0.91680424411584216</v>
      </c>
      <c r="Q78" s="88">
        <f t="shared" si="47"/>
        <v>0</v>
      </c>
      <c r="R78" s="88">
        <v>0</v>
      </c>
      <c r="S78" s="87">
        <f t="shared" si="36"/>
        <v>0</v>
      </c>
      <c r="T78" s="91">
        <f t="shared" si="37"/>
        <v>0</v>
      </c>
      <c r="U78" s="92"/>
      <c r="V78" s="88"/>
      <c r="W78" s="224">
        <f>'11取引基本表'!DG77/'11取引基本表'!$DG$112</f>
        <v>2.0920680341573366E-3</v>
      </c>
      <c r="X78" s="88">
        <f t="shared" ca="1" si="38"/>
        <v>0</v>
      </c>
      <c r="Y78" s="93">
        <f t="shared" si="48"/>
        <v>0.91680424411584216</v>
      </c>
      <c r="Z78" s="88">
        <f t="shared" ca="1" si="49"/>
        <v>0</v>
      </c>
      <c r="AA78" s="88">
        <f ca="1"/>
        <v>0</v>
      </c>
      <c r="AB78" s="88">
        <f t="shared" ca="1" si="39"/>
        <v>0</v>
      </c>
      <c r="AC78" s="91">
        <f t="shared" ca="1" si="40"/>
        <v>0</v>
      </c>
      <c r="AD78" s="89">
        <f t="shared" ca="1" si="41"/>
        <v>0</v>
      </c>
      <c r="AE78" s="88">
        <f t="shared" ca="1" si="42"/>
        <v>0</v>
      </c>
      <c r="AF78" s="91">
        <f t="shared" ca="1" si="43"/>
        <v>0</v>
      </c>
      <c r="AG78" s="89">
        <f>J78*'20就業誘発係数'!$D75</f>
        <v>0</v>
      </c>
      <c r="AH78" s="88">
        <f>R78*'20就業誘発係数'!$D75</f>
        <v>0</v>
      </c>
      <c r="AI78" s="88">
        <f ca="1">AA78*'20就業誘発係数'!$D75</f>
        <v>0</v>
      </c>
      <c r="AJ78" s="91">
        <f t="shared" ca="1" si="31"/>
        <v>0</v>
      </c>
      <c r="AK78" s="89">
        <f>J78*'30雇用誘発係数'!$D75</f>
        <v>0</v>
      </c>
      <c r="AL78" s="88">
        <f>R78*'30雇用誘発係数'!$D75</f>
        <v>0</v>
      </c>
      <c r="AM78" s="88">
        <f ca="1">AA78*'30雇用誘発係数'!$D75</f>
        <v>0</v>
      </c>
      <c r="AN78" s="91">
        <f t="shared" ca="1" si="32"/>
        <v>0</v>
      </c>
      <c r="AO78" s="349" t="s">
        <v>290</v>
      </c>
    </row>
    <row r="79" spans="1:41" x14ac:dyDescent="0.2">
      <c r="A79" s="35">
        <v>72</v>
      </c>
      <c r="B79" s="36" t="s">
        <v>673</v>
      </c>
      <c r="C79" s="298"/>
      <c r="D79" s="302">
        <v>0</v>
      </c>
      <c r="E79" s="302">
        <v>0</v>
      </c>
      <c r="F79" s="303">
        <f t="shared" si="44"/>
        <v>0</v>
      </c>
      <c r="G79" s="303">
        <f t="shared" si="45"/>
        <v>0</v>
      </c>
      <c r="H79" s="286">
        <f t="shared" si="33"/>
        <v>0</v>
      </c>
      <c r="I79" s="219">
        <f>1-(-'11取引基本表'!DW78/('11取引基本表'!DN78))</f>
        <v>1</v>
      </c>
      <c r="J79" s="73">
        <f t="shared" si="46"/>
        <v>0</v>
      </c>
      <c r="K79" s="222">
        <v>0.69836299441482863</v>
      </c>
      <c r="L79" s="73">
        <f t="shared" si="34"/>
        <v>0</v>
      </c>
      <c r="M79" s="222">
        <v>0.13511703824978094</v>
      </c>
      <c r="N79" s="74">
        <f t="shared" si="35"/>
        <v>0</v>
      </c>
      <c r="O79" s="75">
        <v>0</v>
      </c>
      <c r="P79" s="76">
        <f>1-(-'11取引基本表'!DW78/('11取引基本表'!DN78))</f>
        <v>1</v>
      </c>
      <c r="Q79" s="74">
        <f t="shared" si="47"/>
        <v>0</v>
      </c>
      <c r="R79" s="74">
        <v>0</v>
      </c>
      <c r="S79" s="73">
        <f t="shared" si="36"/>
        <v>0</v>
      </c>
      <c r="T79" s="77">
        <f t="shared" si="37"/>
        <v>0</v>
      </c>
      <c r="U79" s="78"/>
      <c r="V79" s="74"/>
      <c r="W79" s="222">
        <f>'11取引基本表'!DG78/'11取引基本表'!$DG$112</f>
        <v>4.1180625693505481E-2</v>
      </c>
      <c r="X79" s="74">
        <f t="shared" ca="1" si="38"/>
        <v>0</v>
      </c>
      <c r="Y79" s="79">
        <f t="shared" si="48"/>
        <v>1</v>
      </c>
      <c r="Z79" s="74">
        <f t="shared" ca="1" si="49"/>
        <v>0</v>
      </c>
      <c r="AA79" s="74">
        <f ca="1"/>
        <v>0</v>
      </c>
      <c r="AB79" s="74">
        <f t="shared" ca="1" si="39"/>
        <v>0</v>
      </c>
      <c r="AC79" s="77">
        <f t="shared" ca="1" si="40"/>
        <v>0</v>
      </c>
      <c r="AD79" s="75">
        <f t="shared" ca="1" si="41"/>
        <v>0</v>
      </c>
      <c r="AE79" s="74">
        <f t="shared" ca="1" si="42"/>
        <v>0</v>
      </c>
      <c r="AF79" s="77">
        <f t="shared" ca="1" si="43"/>
        <v>0</v>
      </c>
      <c r="AG79" s="75">
        <f>J79*'20就業誘発係数'!$D76</f>
        <v>0</v>
      </c>
      <c r="AH79" s="74">
        <f>R79*'20就業誘発係数'!$D76</f>
        <v>0</v>
      </c>
      <c r="AI79" s="74">
        <f ca="1">AA79*'20就業誘発係数'!$D76</f>
        <v>0</v>
      </c>
      <c r="AJ79" s="77">
        <f t="shared" ca="1" si="31"/>
        <v>0</v>
      </c>
      <c r="AK79" s="75">
        <f>J79*'30雇用誘発係数'!$D76</f>
        <v>0</v>
      </c>
      <c r="AL79" s="74">
        <f>R79*'30雇用誘発係数'!$D76</f>
        <v>0</v>
      </c>
      <c r="AM79" s="74">
        <f ca="1">AA79*'30雇用誘発係数'!$D76</f>
        <v>0</v>
      </c>
      <c r="AN79" s="77">
        <f t="shared" ca="1" si="32"/>
        <v>0</v>
      </c>
      <c r="AO79" s="349" t="s">
        <v>290</v>
      </c>
    </row>
    <row r="80" spans="1:41" x14ac:dyDescent="0.2">
      <c r="A80" s="35">
        <v>73</v>
      </c>
      <c r="B80" s="36" t="s">
        <v>674</v>
      </c>
      <c r="C80" s="298"/>
      <c r="D80" s="302">
        <v>0</v>
      </c>
      <c r="E80" s="302">
        <v>0</v>
      </c>
      <c r="F80" s="303">
        <f t="shared" si="44"/>
        <v>0</v>
      </c>
      <c r="G80" s="303">
        <f t="shared" si="45"/>
        <v>0</v>
      </c>
      <c r="H80" s="286">
        <f t="shared" si="33"/>
        <v>0</v>
      </c>
      <c r="I80" s="219">
        <f>1-(-'11取引基本表'!DW79/('11取引基本表'!DN79))</f>
        <v>1</v>
      </c>
      <c r="J80" s="73">
        <f t="shared" si="46"/>
        <v>0</v>
      </c>
      <c r="K80" s="222">
        <v>0.87819528537279057</v>
      </c>
      <c r="L80" s="73">
        <f t="shared" si="34"/>
        <v>0</v>
      </c>
      <c r="M80" s="222">
        <v>0</v>
      </c>
      <c r="N80" s="74">
        <f t="shared" si="35"/>
        <v>0</v>
      </c>
      <c r="O80" s="75">
        <v>0</v>
      </c>
      <c r="P80" s="76">
        <f>1-(-'11取引基本表'!DW79/('11取引基本表'!DN79))</f>
        <v>1</v>
      </c>
      <c r="Q80" s="74">
        <f t="shared" si="47"/>
        <v>0</v>
      </c>
      <c r="R80" s="74">
        <v>0</v>
      </c>
      <c r="S80" s="73">
        <f t="shared" si="36"/>
        <v>0</v>
      </c>
      <c r="T80" s="77">
        <f t="shared" si="37"/>
        <v>0</v>
      </c>
      <c r="U80" s="78"/>
      <c r="V80" s="74"/>
      <c r="W80" s="222">
        <f>'11取引基本表'!DG79/'11取引基本表'!$DG$112</f>
        <v>0.15024876078394875</v>
      </c>
      <c r="X80" s="74">
        <f t="shared" ca="1" si="38"/>
        <v>0</v>
      </c>
      <c r="Y80" s="79">
        <f t="shared" si="48"/>
        <v>1</v>
      </c>
      <c r="Z80" s="74">
        <f t="shared" ca="1" si="49"/>
        <v>0</v>
      </c>
      <c r="AA80" s="74">
        <f ca="1"/>
        <v>0</v>
      </c>
      <c r="AB80" s="74">
        <f t="shared" ca="1" si="39"/>
        <v>0</v>
      </c>
      <c r="AC80" s="77">
        <f t="shared" ca="1" si="40"/>
        <v>0</v>
      </c>
      <c r="AD80" s="75">
        <f t="shared" ca="1" si="41"/>
        <v>0</v>
      </c>
      <c r="AE80" s="74">
        <f t="shared" ca="1" si="42"/>
        <v>0</v>
      </c>
      <c r="AF80" s="77">
        <f t="shared" ca="1" si="43"/>
        <v>0</v>
      </c>
      <c r="AG80" s="75">
        <f>J80*'20就業誘発係数'!$D77</f>
        <v>0</v>
      </c>
      <c r="AH80" s="74">
        <f>R80*'20就業誘発係数'!$D77</f>
        <v>0</v>
      </c>
      <c r="AI80" s="74">
        <f ca="1">AA80*'20就業誘発係数'!$D77</f>
        <v>0</v>
      </c>
      <c r="AJ80" s="77">
        <f t="shared" ca="1" si="31"/>
        <v>0</v>
      </c>
      <c r="AK80" s="75">
        <f>J80*'30雇用誘発係数'!$D77</f>
        <v>0</v>
      </c>
      <c r="AL80" s="74">
        <f>R80*'30雇用誘発係数'!$D77</f>
        <v>0</v>
      </c>
      <c r="AM80" s="74">
        <f ca="1">AA80*'30雇用誘発係数'!$D77</f>
        <v>0</v>
      </c>
      <c r="AN80" s="77">
        <f t="shared" ca="1" si="32"/>
        <v>0</v>
      </c>
      <c r="AO80" s="349" t="s">
        <v>290</v>
      </c>
    </row>
    <row r="81" spans="1:41" x14ac:dyDescent="0.2">
      <c r="A81" s="35">
        <v>74</v>
      </c>
      <c r="B81" s="36" t="s">
        <v>675</v>
      </c>
      <c r="C81" s="298"/>
      <c r="D81" s="302">
        <v>0</v>
      </c>
      <c r="E81" s="302">
        <v>-1.5265523674940438E-2</v>
      </c>
      <c r="F81" s="303">
        <f t="shared" si="44"/>
        <v>0</v>
      </c>
      <c r="G81" s="303">
        <f t="shared" si="45"/>
        <v>0</v>
      </c>
      <c r="H81" s="286">
        <f>C81-F81+E81/SUM($E$81:$E$86)*$G$113</f>
        <v>0</v>
      </c>
      <c r="I81" s="219">
        <f>1-(-'11取引基本表'!DW80/('11取引基本表'!DN80))</f>
        <v>0.58336654995960147</v>
      </c>
      <c r="J81" s="73">
        <f t="shared" si="46"/>
        <v>0</v>
      </c>
      <c r="K81" s="222">
        <v>0.66125384254493758</v>
      </c>
      <c r="L81" s="73">
        <f t="shared" si="34"/>
        <v>0</v>
      </c>
      <c r="M81" s="222">
        <v>0.25659447233717764</v>
      </c>
      <c r="N81" s="74">
        <f t="shared" si="35"/>
        <v>0</v>
      </c>
      <c r="O81" s="75">
        <v>0</v>
      </c>
      <c r="P81" s="76">
        <f>1-(-'11取引基本表'!DW80/('11取引基本表'!DN80))</f>
        <v>0.58336654995960147</v>
      </c>
      <c r="Q81" s="74">
        <f t="shared" si="47"/>
        <v>0</v>
      </c>
      <c r="R81" s="74">
        <v>0</v>
      </c>
      <c r="S81" s="73">
        <f t="shared" si="36"/>
        <v>0</v>
      </c>
      <c r="T81" s="77">
        <f t="shared" si="37"/>
        <v>0</v>
      </c>
      <c r="U81" s="78"/>
      <c r="V81" s="74"/>
      <c r="W81" s="222">
        <f>'11取引基本表'!DG80/'11取引基本表'!$DG$112</f>
        <v>9.2277601436133918E-3</v>
      </c>
      <c r="X81" s="74">
        <f t="shared" ca="1" si="38"/>
        <v>0</v>
      </c>
      <c r="Y81" s="79">
        <f t="shared" si="48"/>
        <v>0.58336654995960147</v>
      </c>
      <c r="Z81" s="74">
        <f t="shared" ca="1" si="49"/>
        <v>0</v>
      </c>
      <c r="AA81" s="74">
        <f ca="1"/>
        <v>0</v>
      </c>
      <c r="AB81" s="74">
        <f t="shared" ca="1" si="39"/>
        <v>0</v>
      </c>
      <c r="AC81" s="77">
        <f t="shared" ca="1" si="40"/>
        <v>0</v>
      </c>
      <c r="AD81" s="75">
        <f t="shared" ca="1" si="41"/>
        <v>0</v>
      </c>
      <c r="AE81" s="74">
        <f t="shared" ca="1" si="42"/>
        <v>0</v>
      </c>
      <c r="AF81" s="77">
        <f t="shared" ca="1" si="43"/>
        <v>0</v>
      </c>
      <c r="AG81" s="75">
        <f>J81*'20就業誘発係数'!$D78</f>
        <v>0</v>
      </c>
      <c r="AH81" s="74">
        <f>R81*'20就業誘発係数'!$D78</f>
        <v>0</v>
      </c>
      <c r="AI81" s="74">
        <f ca="1">AA81*'20就業誘発係数'!$D78</f>
        <v>0</v>
      </c>
      <c r="AJ81" s="77">
        <f t="shared" ca="1" si="31"/>
        <v>0</v>
      </c>
      <c r="AK81" s="75">
        <f>J81*'30雇用誘発係数'!$D78</f>
        <v>0</v>
      </c>
      <c r="AL81" s="74">
        <f>R81*'30雇用誘発係数'!$D78</f>
        <v>0</v>
      </c>
      <c r="AM81" s="74">
        <f ca="1">AA81*'30雇用誘発係数'!$D78</f>
        <v>0</v>
      </c>
      <c r="AN81" s="77">
        <f t="shared" ca="1" si="32"/>
        <v>0</v>
      </c>
      <c r="AO81" s="349" t="s">
        <v>291</v>
      </c>
    </row>
    <row r="82" spans="1:41" x14ac:dyDescent="0.2">
      <c r="A82" s="37">
        <v>75</v>
      </c>
      <c r="B82" s="38" t="s">
        <v>676</v>
      </c>
      <c r="C82" s="299"/>
      <c r="D82" s="304">
        <v>0</v>
      </c>
      <c r="E82" s="304">
        <v>-1.623599609848577</v>
      </c>
      <c r="F82" s="305">
        <f t="shared" si="44"/>
        <v>0</v>
      </c>
      <c r="G82" s="344">
        <f t="shared" si="45"/>
        <v>0</v>
      </c>
      <c r="H82" s="345">
        <f t="shared" ref="H82:H86" si="50">C82-F82+E82/SUM($E$81:$E$86)*$G$113</f>
        <v>0</v>
      </c>
      <c r="I82" s="346">
        <f>1-(-'11取引基本表'!DW81/('11取引基本表'!DN81))</f>
        <v>0.90593685230320808</v>
      </c>
      <c r="J82" s="80">
        <f t="shared" si="46"/>
        <v>0</v>
      </c>
      <c r="K82" s="223">
        <v>0.68983942272305887</v>
      </c>
      <c r="L82" s="80">
        <f t="shared" si="34"/>
        <v>0</v>
      </c>
      <c r="M82" s="223">
        <v>0.47898683052039709</v>
      </c>
      <c r="N82" s="81">
        <f t="shared" si="35"/>
        <v>0</v>
      </c>
      <c r="O82" s="82">
        <v>0</v>
      </c>
      <c r="P82" s="83">
        <f>1-(-'11取引基本表'!DW81/('11取引基本表'!DN81))</f>
        <v>0.90593685230320808</v>
      </c>
      <c r="Q82" s="81">
        <f t="shared" si="47"/>
        <v>0</v>
      </c>
      <c r="R82" s="81">
        <v>0</v>
      </c>
      <c r="S82" s="80">
        <f t="shared" si="36"/>
        <v>0</v>
      </c>
      <c r="T82" s="84">
        <f t="shared" si="37"/>
        <v>0</v>
      </c>
      <c r="U82" s="85"/>
      <c r="V82" s="81"/>
      <c r="W82" s="223">
        <f>'11取引基本表'!DG81/'11取引基本表'!$DG$112</f>
        <v>2.1723966959481911E-2</v>
      </c>
      <c r="X82" s="81">
        <f t="shared" ca="1" si="38"/>
        <v>0</v>
      </c>
      <c r="Y82" s="86">
        <f t="shared" si="48"/>
        <v>0.90593685230320808</v>
      </c>
      <c r="Z82" s="81">
        <f t="shared" ca="1" si="49"/>
        <v>0</v>
      </c>
      <c r="AA82" s="81">
        <f ca="1"/>
        <v>0</v>
      </c>
      <c r="AB82" s="81">
        <f t="shared" ca="1" si="39"/>
        <v>0</v>
      </c>
      <c r="AC82" s="84">
        <f t="shared" ca="1" si="40"/>
        <v>0</v>
      </c>
      <c r="AD82" s="82">
        <f t="shared" ca="1" si="41"/>
        <v>0</v>
      </c>
      <c r="AE82" s="81">
        <f t="shared" ca="1" si="42"/>
        <v>0</v>
      </c>
      <c r="AF82" s="84">
        <f t="shared" ca="1" si="43"/>
        <v>0</v>
      </c>
      <c r="AG82" s="82">
        <f>J82*'20就業誘発係数'!$D79</f>
        <v>0</v>
      </c>
      <c r="AH82" s="81">
        <f>R82*'20就業誘発係数'!$D79</f>
        <v>0</v>
      </c>
      <c r="AI82" s="81">
        <f ca="1">AA82*'20就業誘発係数'!$D79</f>
        <v>0</v>
      </c>
      <c r="AJ82" s="84">
        <f t="shared" ca="1" si="31"/>
        <v>0</v>
      </c>
      <c r="AK82" s="82">
        <f>J82*'30雇用誘発係数'!$D79</f>
        <v>0</v>
      </c>
      <c r="AL82" s="81">
        <f>R82*'30雇用誘発係数'!$D79</f>
        <v>0</v>
      </c>
      <c r="AM82" s="81">
        <f ca="1">AA82*'30雇用誘発係数'!$D79</f>
        <v>0</v>
      </c>
      <c r="AN82" s="84">
        <f t="shared" ca="1" si="32"/>
        <v>0</v>
      </c>
      <c r="AO82" s="349" t="s">
        <v>291</v>
      </c>
    </row>
    <row r="83" spans="1:41" x14ac:dyDescent="0.2">
      <c r="A83" s="39">
        <v>76</v>
      </c>
      <c r="B83" s="40" t="s">
        <v>677</v>
      </c>
      <c r="C83" s="297"/>
      <c r="D83" s="306">
        <v>0</v>
      </c>
      <c r="E83" s="306">
        <v>-0.26785406693260522</v>
      </c>
      <c r="F83" s="307">
        <f t="shared" si="44"/>
        <v>0</v>
      </c>
      <c r="G83" s="310">
        <f t="shared" si="45"/>
        <v>0</v>
      </c>
      <c r="H83" s="308">
        <f t="shared" si="50"/>
        <v>0</v>
      </c>
      <c r="I83" s="343">
        <f>1-(-'11取引基本表'!DW82/('11取引基本表'!DN82))</f>
        <v>0.37571238601823709</v>
      </c>
      <c r="J83" s="87">
        <f t="shared" si="46"/>
        <v>0</v>
      </c>
      <c r="K83" s="224">
        <v>0.33516989572711425</v>
      </c>
      <c r="L83" s="87">
        <f t="shared" si="34"/>
        <v>0</v>
      </c>
      <c r="M83" s="224">
        <v>0.1490164797210618</v>
      </c>
      <c r="N83" s="88">
        <f t="shared" si="35"/>
        <v>0</v>
      </c>
      <c r="O83" s="89">
        <v>0</v>
      </c>
      <c r="P83" s="90">
        <f>1-(-'11取引基本表'!DW82/('11取引基本表'!DN82))</f>
        <v>0.37571238601823709</v>
      </c>
      <c r="Q83" s="88">
        <f t="shared" si="47"/>
        <v>0</v>
      </c>
      <c r="R83" s="88">
        <v>0</v>
      </c>
      <c r="S83" s="87">
        <f t="shared" si="36"/>
        <v>0</v>
      </c>
      <c r="T83" s="91">
        <f t="shared" si="37"/>
        <v>0</v>
      </c>
      <c r="U83" s="92"/>
      <c r="V83" s="88"/>
      <c r="W83" s="224">
        <f>'11取引基本表'!DG82/'11取引基本表'!$DG$112</f>
        <v>8.1238042867732402E-4</v>
      </c>
      <c r="X83" s="88">
        <f t="shared" ca="1" si="38"/>
        <v>0</v>
      </c>
      <c r="Y83" s="93">
        <f t="shared" si="48"/>
        <v>0.37571238601823709</v>
      </c>
      <c r="Z83" s="88">
        <f t="shared" ca="1" si="49"/>
        <v>0</v>
      </c>
      <c r="AA83" s="88">
        <f ca="1"/>
        <v>0</v>
      </c>
      <c r="AB83" s="88">
        <f t="shared" ca="1" si="39"/>
        <v>0</v>
      </c>
      <c r="AC83" s="91">
        <f t="shared" ca="1" si="40"/>
        <v>0</v>
      </c>
      <c r="AD83" s="89">
        <f t="shared" ca="1" si="41"/>
        <v>0</v>
      </c>
      <c r="AE83" s="88">
        <f t="shared" ca="1" si="42"/>
        <v>0</v>
      </c>
      <c r="AF83" s="91">
        <f t="shared" ca="1" si="43"/>
        <v>0</v>
      </c>
      <c r="AG83" s="89">
        <f>J83*'20就業誘発係数'!$D80</f>
        <v>0</v>
      </c>
      <c r="AH83" s="88">
        <f>R83*'20就業誘発係数'!$D80</f>
        <v>0</v>
      </c>
      <c r="AI83" s="88">
        <f ca="1">AA83*'20就業誘発係数'!$D80</f>
        <v>0</v>
      </c>
      <c r="AJ83" s="91">
        <f t="shared" ca="1" si="31"/>
        <v>0</v>
      </c>
      <c r="AK83" s="89">
        <f>J83*'30雇用誘発係数'!$D80</f>
        <v>0</v>
      </c>
      <c r="AL83" s="88">
        <f>R83*'30雇用誘発係数'!$D80</f>
        <v>0</v>
      </c>
      <c r="AM83" s="88">
        <f ca="1">AA83*'30雇用誘発係数'!$D80</f>
        <v>0</v>
      </c>
      <c r="AN83" s="91">
        <f t="shared" ca="1" si="32"/>
        <v>0</v>
      </c>
      <c r="AO83" s="349" t="s">
        <v>291</v>
      </c>
    </row>
    <row r="84" spans="1:41" x14ac:dyDescent="0.2">
      <c r="A84" s="35">
        <v>77</v>
      </c>
      <c r="B84" s="36" t="s">
        <v>678</v>
      </c>
      <c r="C84" s="298"/>
      <c r="D84" s="302">
        <v>0</v>
      </c>
      <c r="E84" s="302">
        <v>-1.1090676388563123E-2</v>
      </c>
      <c r="F84" s="303">
        <f t="shared" si="44"/>
        <v>0</v>
      </c>
      <c r="G84" s="303">
        <f t="shared" si="45"/>
        <v>0</v>
      </c>
      <c r="H84" s="286">
        <f t="shared" si="50"/>
        <v>0</v>
      </c>
      <c r="I84" s="219">
        <f>1-(-'11取引基本表'!DW83/('11取引基本表'!DN83))</f>
        <v>0.45308563855824446</v>
      </c>
      <c r="J84" s="73">
        <f t="shared" si="46"/>
        <v>0</v>
      </c>
      <c r="K84" s="222">
        <v>0.22178742347288288</v>
      </c>
      <c r="L84" s="73">
        <f t="shared" si="34"/>
        <v>0</v>
      </c>
      <c r="M84" s="222">
        <v>0.12141942028079773</v>
      </c>
      <c r="N84" s="74">
        <f t="shared" si="35"/>
        <v>0</v>
      </c>
      <c r="O84" s="75">
        <v>0</v>
      </c>
      <c r="P84" s="76">
        <f>1-(-'11取引基本表'!DW83/('11取引基本表'!DN83))</f>
        <v>0.45308563855824446</v>
      </c>
      <c r="Q84" s="74">
        <f t="shared" si="47"/>
        <v>0</v>
      </c>
      <c r="R84" s="74">
        <v>0</v>
      </c>
      <c r="S84" s="73">
        <f t="shared" si="36"/>
        <v>0</v>
      </c>
      <c r="T84" s="77">
        <f t="shared" si="37"/>
        <v>0</v>
      </c>
      <c r="U84" s="78"/>
      <c r="V84" s="74"/>
      <c r="W84" s="222">
        <f>'11取引基本表'!DG83/'11取引基本表'!$DG$112</f>
        <v>7.4088341374119043E-3</v>
      </c>
      <c r="X84" s="74">
        <f t="shared" ca="1" si="38"/>
        <v>0</v>
      </c>
      <c r="Y84" s="79">
        <f t="shared" si="48"/>
        <v>0.45308563855824446</v>
      </c>
      <c r="Z84" s="74">
        <f t="shared" ca="1" si="49"/>
        <v>0</v>
      </c>
      <c r="AA84" s="74">
        <f ca="1"/>
        <v>0</v>
      </c>
      <c r="AB84" s="74">
        <f t="shared" ca="1" si="39"/>
        <v>0</v>
      </c>
      <c r="AC84" s="77">
        <f t="shared" ca="1" si="40"/>
        <v>0</v>
      </c>
      <c r="AD84" s="75">
        <f t="shared" ca="1" si="41"/>
        <v>0</v>
      </c>
      <c r="AE84" s="74">
        <f t="shared" ca="1" si="42"/>
        <v>0</v>
      </c>
      <c r="AF84" s="77">
        <f t="shared" ca="1" si="43"/>
        <v>0</v>
      </c>
      <c r="AG84" s="75">
        <f>J84*'20就業誘発係数'!$D81</f>
        <v>0</v>
      </c>
      <c r="AH84" s="74">
        <f>R84*'20就業誘発係数'!$D81</f>
        <v>0</v>
      </c>
      <c r="AI84" s="74">
        <f ca="1">AA84*'20就業誘発係数'!$D81</f>
        <v>0</v>
      </c>
      <c r="AJ84" s="77">
        <f t="shared" ca="1" si="31"/>
        <v>0</v>
      </c>
      <c r="AK84" s="75">
        <f>J84*'30雇用誘発係数'!$D81</f>
        <v>0</v>
      </c>
      <c r="AL84" s="74">
        <f>R84*'30雇用誘発係数'!$D81</f>
        <v>0</v>
      </c>
      <c r="AM84" s="74">
        <f ca="1">AA84*'30雇用誘発係数'!$D81</f>
        <v>0</v>
      </c>
      <c r="AN84" s="77">
        <f t="shared" ca="1" si="32"/>
        <v>0</v>
      </c>
      <c r="AO84" s="349" t="s">
        <v>291</v>
      </c>
    </row>
    <row r="85" spans="1:41" x14ac:dyDescent="0.2">
      <c r="A85" s="35">
        <v>78</v>
      </c>
      <c r="B85" s="36" t="s">
        <v>679</v>
      </c>
      <c r="C85" s="298"/>
      <c r="D85" s="302">
        <v>0</v>
      </c>
      <c r="E85" s="302">
        <v>-10.978491886732421</v>
      </c>
      <c r="F85" s="303">
        <f t="shared" si="44"/>
        <v>0</v>
      </c>
      <c r="G85" s="303">
        <f t="shared" si="45"/>
        <v>0</v>
      </c>
      <c r="H85" s="286">
        <f t="shared" si="50"/>
        <v>0</v>
      </c>
      <c r="I85" s="219">
        <f>1-(-'11取引基本表'!DW84/('11取引基本表'!DN84))</f>
        <v>0.71962494691103918</v>
      </c>
      <c r="J85" s="73">
        <f t="shared" si="46"/>
        <v>0</v>
      </c>
      <c r="K85" s="222">
        <v>0.66668013740149523</v>
      </c>
      <c r="L85" s="73">
        <f t="shared" si="34"/>
        <v>0</v>
      </c>
      <c r="M85" s="222">
        <v>0.32248939179632247</v>
      </c>
      <c r="N85" s="74">
        <f t="shared" si="35"/>
        <v>0</v>
      </c>
      <c r="O85" s="75">
        <v>0</v>
      </c>
      <c r="P85" s="76">
        <f>1-(-'11取引基本表'!DW84/('11取引基本表'!DN84))</f>
        <v>0.71962494691103918</v>
      </c>
      <c r="Q85" s="74">
        <f t="shared" si="47"/>
        <v>0</v>
      </c>
      <c r="R85" s="74">
        <v>0</v>
      </c>
      <c r="S85" s="73">
        <f t="shared" si="36"/>
        <v>0</v>
      </c>
      <c r="T85" s="77">
        <f t="shared" si="37"/>
        <v>0</v>
      </c>
      <c r="U85" s="78"/>
      <c r="V85" s="74"/>
      <c r="W85" s="222">
        <f>'11取引基本表'!DG84/'11取引基本表'!$DG$112</f>
        <v>8.0402395391682721E-4</v>
      </c>
      <c r="X85" s="74">
        <f t="shared" ca="1" si="38"/>
        <v>0</v>
      </c>
      <c r="Y85" s="79">
        <f t="shared" si="48"/>
        <v>0.71962494691103918</v>
      </c>
      <c r="Z85" s="74">
        <f t="shared" ca="1" si="49"/>
        <v>0</v>
      </c>
      <c r="AA85" s="74">
        <f ca="1"/>
        <v>0</v>
      </c>
      <c r="AB85" s="74">
        <f t="shared" ca="1" si="39"/>
        <v>0</v>
      </c>
      <c r="AC85" s="77">
        <f t="shared" ca="1" si="40"/>
        <v>0</v>
      </c>
      <c r="AD85" s="75">
        <f t="shared" ca="1" si="41"/>
        <v>0</v>
      </c>
      <c r="AE85" s="74">
        <f t="shared" ca="1" si="42"/>
        <v>0</v>
      </c>
      <c r="AF85" s="77">
        <f t="shared" ca="1" si="43"/>
        <v>0</v>
      </c>
      <c r="AG85" s="75">
        <f>J85*'20就業誘発係数'!$D82</f>
        <v>0</v>
      </c>
      <c r="AH85" s="74">
        <f>R85*'20就業誘発係数'!$D82</f>
        <v>0</v>
      </c>
      <c r="AI85" s="74">
        <f ca="1">AA85*'20就業誘発係数'!$D82</f>
        <v>0</v>
      </c>
      <c r="AJ85" s="77">
        <f t="shared" ca="1" si="31"/>
        <v>0</v>
      </c>
      <c r="AK85" s="75">
        <f>J85*'30雇用誘発係数'!$D82</f>
        <v>0</v>
      </c>
      <c r="AL85" s="74">
        <f>R85*'30雇用誘発係数'!$D82</f>
        <v>0</v>
      </c>
      <c r="AM85" s="74">
        <f ca="1">AA85*'30雇用誘発係数'!$D82</f>
        <v>0</v>
      </c>
      <c r="AN85" s="77">
        <f t="shared" ca="1" si="32"/>
        <v>0</v>
      </c>
      <c r="AO85" s="349" t="s">
        <v>291</v>
      </c>
    </row>
    <row r="86" spans="1:41" x14ac:dyDescent="0.2">
      <c r="A86" s="35">
        <v>79</v>
      </c>
      <c r="B86" s="36" t="s">
        <v>680</v>
      </c>
      <c r="C86" s="298"/>
      <c r="D86" s="302">
        <v>0</v>
      </c>
      <c r="E86" s="302">
        <v>-7.9940522924552715</v>
      </c>
      <c r="F86" s="303">
        <f t="shared" si="44"/>
        <v>0</v>
      </c>
      <c r="G86" s="303">
        <f t="shared" si="45"/>
        <v>0</v>
      </c>
      <c r="H86" s="286">
        <f t="shared" si="50"/>
        <v>0</v>
      </c>
      <c r="I86" s="219">
        <f>1-(-'11取引基本表'!DW85/('11取引基本表'!DN85))</f>
        <v>0.89963781478434379</v>
      </c>
      <c r="J86" s="73">
        <f t="shared" si="46"/>
        <v>0</v>
      </c>
      <c r="K86" s="222">
        <v>0.7025575521816122</v>
      </c>
      <c r="L86" s="73">
        <f t="shared" si="34"/>
        <v>0</v>
      </c>
      <c r="M86" s="222">
        <v>0.24775742444915377</v>
      </c>
      <c r="N86" s="74">
        <f t="shared" si="35"/>
        <v>0</v>
      </c>
      <c r="O86" s="75">
        <v>0</v>
      </c>
      <c r="P86" s="76">
        <f>1-(-'11取引基本表'!DW85/('11取引基本表'!DN85))</f>
        <v>0.89963781478434379</v>
      </c>
      <c r="Q86" s="74">
        <f t="shared" si="47"/>
        <v>0</v>
      </c>
      <c r="R86" s="74">
        <v>0</v>
      </c>
      <c r="S86" s="73">
        <f t="shared" si="36"/>
        <v>0</v>
      </c>
      <c r="T86" s="77">
        <f t="shared" si="37"/>
        <v>0</v>
      </c>
      <c r="U86" s="78"/>
      <c r="V86" s="74"/>
      <c r="W86" s="222">
        <f>'11取引基本表'!DG85/'11取引基本表'!$DG$112</f>
        <v>1.0797056947900821E-3</v>
      </c>
      <c r="X86" s="74">
        <f t="shared" ca="1" si="38"/>
        <v>0</v>
      </c>
      <c r="Y86" s="79">
        <f t="shared" si="48"/>
        <v>0.89963781478434379</v>
      </c>
      <c r="Z86" s="74">
        <f t="shared" ca="1" si="49"/>
        <v>0</v>
      </c>
      <c r="AA86" s="74">
        <f ca="1"/>
        <v>0</v>
      </c>
      <c r="AB86" s="74">
        <f t="shared" ca="1" si="39"/>
        <v>0</v>
      </c>
      <c r="AC86" s="77">
        <f t="shared" ca="1" si="40"/>
        <v>0</v>
      </c>
      <c r="AD86" s="75">
        <f t="shared" ca="1" si="41"/>
        <v>0</v>
      </c>
      <c r="AE86" s="74">
        <f t="shared" ca="1" si="42"/>
        <v>0</v>
      </c>
      <c r="AF86" s="77">
        <f t="shared" ca="1" si="43"/>
        <v>0</v>
      </c>
      <c r="AG86" s="75">
        <f>J86*'20就業誘発係数'!$D83</f>
        <v>0</v>
      </c>
      <c r="AH86" s="74">
        <f>R86*'20就業誘発係数'!$D83</f>
        <v>0</v>
      </c>
      <c r="AI86" s="74">
        <f ca="1">AA86*'20就業誘発係数'!$D83</f>
        <v>0</v>
      </c>
      <c r="AJ86" s="77">
        <f t="shared" ca="1" si="31"/>
        <v>0</v>
      </c>
      <c r="AK86" s="75">
        <f>J86*'30雇用誘発係数'!$D83</f>
        <v>0</v>
      </c>
      <c r="AL86" s="74">
        <f>R86*'30雇用誘発係数'!$D83</f>
        <v>0</v>
      </c>
      <c r="AM86" s="74">
        <f ca="1">AA86*'30雇用誘発係数'!$D83</f>
        <v>0</v>
      </c>
      <c r="AN86" s="77">
        <f t="shared" ca="1" si="32"/>
        <v>0</v>
      </c>
      <c r="AO86" s="349" t="s">
        <v>291</v>
      </c>
    </row>
    <row r="87" spans="1:41" x14ac:dyDescent="0.2">
      <c r="A87" s="37">
        <v>80</v>
      </c>
      <c r="B87" s="38" t="s">
        <v>681</v>
      </c>
      <c r="C87" s="299"/>
      <c r="D87" s="304">
        <v>0</v>
      </c>
      <c r="E87" s="304">
        <v>0</v>
      </c>
      <c r="F87" s="305">
        <f t="shared" si="44"/>
        <v>0</v>
      </c>
      <c r="G87" s="305">
        <f t="shared" si="45"/>
        <v>0</v>
      </c>
      <c r="H87" s="287">
        <f t="shared" si="33"/>
        <v>0</v>
      </c>
      <c r="I87" s="220">
        <f>1-(-'11取引基本表'!DW86/('11取引基本表'!DN86))</f>
        <v>0.69045811106627819</v>
      </c>
      <c r="J87" s="80">
        <f t="shared" si="46"/>
        <v>0</v>
      </c>
      <c r="K87" s="223">
        <v>0.6680760269598135</v>
      </c>
      <c r="L87" s="80">
        <f t="shared" si="34"/>
        <v>0</v>
      </c>
      <c r="M87" s="223">
        <v>0.34009112673895436</v>
      </c>
      <c r="N87" s="81">
        <f t="shared" si="35"/>
        <v>0</v>
      </c>
      <c r="O87" s="82">
        <v>0</v>
      </c>
      <c r="P87" s="83">
        <f>1-(-'11取引基本表'!DW86/('11取引基本表'!DN86))</f>
        <v>0.69045811106627819</v>
      </c>
      <c r="Q87" s="81">
        <f t="shared" si="47"/>
        <v>0</v>
      </c>
      <c r="R87" s="81">
        <v>0</v>
      </c>
      <c r="S87" s="80">
        <f t="shared" si="36"/>
        <v>0</v>
      </c>
      <c r="T87" s="84">
        <f t="shared" si="37"/>
        <v>0</v>
      </c>
      <c r="U87" s="85"/>
      <c r="V87" s="81"/>
      <c r="W87" s="223">
        <f>'11取引基本表'!DG86/'11取引基本表'!$DG$112</f>
        <v>6.4421866305579573E-3</v>
      </c>
      <c r="X87" s="81">
        <f t="shared" ca="1" si="38"/>
        <v>0</v>
      </c>
      <c r="Y87" s="86">
        <f t="shared" si="48"/>
        <v>0.69045811106627819</v>
      </c>
      <c r="Z87" s="81">
        <f t="shared" ca="1" si="49"/>
        <v>0</v>
      </c>
      <c r="AA87" s="81">
        <f ca="1"/>
        <v>0</v>
      </c>
      <c r="AB87" s="81">
        <f t="shared" ca="1" si="39"/>
        <v>0</v>
      </c>
      <c r="AC87" s="84">
        <f t="shared" ca="1" si="40"/>
        <v>0</v>
      </c>
      <c r="AD87" s="82">
        <f t="shared" ca="1" si="41"/>
        <v>0</v>
      </c>
      <c r="AE87" s="81">
        <f t="shared" ca="1" si="42"/>
        <v>0</v>
      </c>
      <c r="AF87" s="84">
        <f t="shared" ca="1" si="43"/>
        <v>0</v>
      </c>
      <c r="AG87" s="82">
        <f>J87*'20就業誘発係数'!$D84</f>
        <v>0</v>
      </c>
      <c r="AH87" s="81">
        <f>R87*'20就業誘発係数'!$D84</f>
        <v>0</v>
      </c>
      <c r="AI87" s="81">
        <f ca="1">AA87*'20就業誘発係数'!$D84</f>
        <v>0</v>
      </c>
      <c r="AJ87" s="84">
        <f t="shared" ca="1" si="31"/>
        <v>0</v>
      </c>
      <c r="AK87" s="82">
        <f>J87*'30雇用誘発係数'!$D84</f>
        <v>0</v>
      </c>
      <c r="AL87" s="81">
        <f>R87*'30雇用誘発係数'!$D84</f>
        <v>0</v>
      </c>
      <c r="AM87" s="81">
        <f ca="1">AA87*'30雇用誘発係数'!$D84</f>
        <v>0</v>
      </c>
      <c r="AN87" s="84">
        <f t="shared" ca="1" si="32"/>
        <v>0</v>
      </c>
      <c r="AO87" s="349" t="s">
        <v>291</v>
      </c>
    </row>
    <row r="88" spans="1:41" x14ac:dyDescent="0.2">
      <c r="A88" s="39">
        <v>81</v>
      </c>
      <c r="B88" s="40" t="s">
        <v>682</v>
      </c>
      <c r="C88" s="297"/>
      <c r="D88" s="306">
        <v>0</v>
      </c>
      <c r="E88" s="306">
        <v>0</v>
      </c>
      <c r="F88" s="307">
        <f t="shared" si="44"/>
        <v>0</v>
      </c>
      <c r="G88" s="307">
        <f t="shared" si="45"/>
        <v>0</v>
      </c>
      <c r="H88" s="288">
        <f t="shared" si="33"/>
        <v>0</v>
      </c>
      <c r="I88" s="218">
        <f>1-(-'11取引基本表'!DW87/('11取引基本表'!DN87))</f>
        <v>0.87454194150176567</v>
      </c>
      <c r="J88" s="87">
        <f t="shared" si="46"/>
        <v>0</v>
      </c>
      <c r="K88" s="224">
        <v>0.81295328973525816</v>
      </c>
      <c r="L88" s="87">
        <f t="shared" si="34"/>
        <v>0</v>
      </c>
      <c r="M88" s="224">
        <v>0.70175077804740948</v>
      </c>
      <c r="N88" s="88">
        <f t="shared" si="35"/>
        <v>0</v>
      </c>
      <c r="O88" s="89">
        <v>0</v>
      </c>
      <c r="P88" s="90">
        <f>1-(-'11取引基本表'!DW87/('11取引基本表'!DN87))</f>
        <v>0.87454194150176567</v>
      </c>
      <c r="Q88" s="88">
        <f t="shared" si="47"/>
        <v>0</v>
      </c>
      <c r="R88" s="88">
        <v>0</v>
      </c>
      <c r="S88" s="87">
        <f t="shared" si="36"/>
        <v>0</v>
      </c>
      <c r="T88" s="91">
        <f t="shared" si="37"/>
        <v>0</v>
      </c>
      <c r="U88" s="92"/>
      <c r="V88" s="88"/>
      <c r="W88" s="224">
        <f>'11取引基本表'!DG87/'11取引基本表'!$DG$112</f>
        <v>1.1223892570471298E-3</v>
      </c>
      <c r="X88" s="88">
        <f t="shared" ca="1" si="38"/>
        <v>0</v>
      </c>
      <c r="Y88" s="93">
        <f t="shared" si="48"/>
        <v>0.87454194150176567</v>
      </c>
      <c r="Z88" s="88">
        <f t="shared" ca="1" si="49"/>
        <v>0</v>
      </c>
      <c r="AA88" s="88">
        <f ca="1"/>
        <v>0</v>
      </c>
      <c r="AB88" s="88">
        <f t="shared" ca="1" si="39"/>
        <v>0</v>
      </c>
      <c r="AC88" s="91">
        <f t="shared" ca="1" si="40"/>
        <v>0</v>
      </c>
      <c r="AD88" s="89">
        <f t="shared" ca="1" si="41"/>
        <v>0</v>
      </c>
      <c r="AE88" s="88">
        <f t="shared" ca="1" si="42"/>
        <v>0</v>
      </c>
      <c r="AF88" s="91">
        <f t="shared" ca="1" si="43"/>
        <v>0</v>
      </c>
      <c r="AG88" s="89">
        <f>J88*'20就業誘発係数'!$D85</f>
        <v>0</v>
      </c>
      <c r="AH88" s="88">
        <f>R88*'20就業誘発係数'!$D85</f>
        <v>0</v>
      </c>
      <c r="AI88" s="88">
        <f ca="1">AA88*'20就業誘発係数'!$D85</f>
        <v>0</v>
      </c>
      <c r="AJ88" s="91">
        <f t="shared" ca="1" si="31"/>
        <v>0</v>
      </c>
      <c r="AK88" s="89">
        <f>J88*'30雇用誘発係数'!$D85</f>
        <v>0</v>
      </c>
      <c r="AL88" s="88">
        <f>R88*'30雇用誘発係数'!$D85</f>
        <v>0</v>
      </c>
      <c r="AM88" s="88">
        <f ca="1">AA88*'30雇用誘発係数'!$D85</f>
        <v>0</v>
      </c>
      <c r="AN88" s="91">
        <f t="shared" ca="1" si="32"/>
        <v>0</v>
      </c>
      <c r="AO88" s="349" t="s">
        <v>291</v>
      </c>
    </row>
    <row r="89" spans="1:41" x14ac:dyDescent="0.2">
      <c r="A89" s="35">
        <v>82</v>
      </c>
      <c r="B89" s="36" t="s">
        <v>683</v>
      </c>
      <c r="C89" s="298"/>
      <c r="D89" s="302">
        <v>0</v>
      </c>
      <c r="E89" s="302">
        <v>0</v>
      </c>
      <c r="F89" s="303">
        <f t="shared" si="44"/>
        <v>0</v>
      </c>
      <c r="G89" s="303">
        <f t="shared" si="45"/>
        <v>0</v>
      </c>
      <c r="H89" s="286">
        <f t="shared" si="33"/>
        <v>0</v>
      </c>
      <c r="I89" s="219">
        <f>1-(-'11取引基本表'!DW88/('11取引基本表'!DN88))</f>
        <v>0.92371580254853369</v>
      </c>
      <c r="J89" s="73">
        <f t="shared" si="46"/>
        <v>0</v>
      </c>
      <c r="K89" s="222">
        <v>0.56958614663595208</v>
      </c>
      <c r="L89" s="73">
        <f t="shared" si="34"/>
        <v>0</v>
      </c>
      <c r="M89" s="222">
        <v>5.0321709428866469E-2</v>
      </c>
      <c r="N89" s="74">
        <f t="shared" si="35"/>
        <v>0</v>
      </c>
      <c r="O89" s="75">
        <v>0</v>
      </c>
      <c r="P89" s="76">
        <f>1-(-'11取引基本表'!DW88/('11取引基本表'!DN88))</f>
        <v>0.92371580254853369</v>
      </c>
      <c r="Q89" s="74">
        <f t="shared" si="47"/>
        <v>0</v>
      </c>
      <c r="R89" s="74">
        <v>0</v>
      </c>
      <c r="S89" s="73">
        <f t="shared" si="36"/>
        <v>0</v>
      </c>
      <c r="T89" s="77">
        <f t="shared" si="37"/>
        <v>0</v>
      </c>
      <c r="U89" s="78"/>
      <c r="V89" s="74"/>
      <c r="W89" s="222">
        <f>'11取引基本表'!DG88/'11取引基本表'!$DG$112</f>
        <v>3.1453115588725114E-2</v>
      </c>
      <c r="X89" s="74">
        <f t="shared" ca="1" si="38"/>
        <v>0</v>
      </c>
      <c r="Y89" s="79">
        <f t="shared" si="48"/>
        <v>0.92371580254853369</v>
      </c>
      <c r="Z89" s="74">
        <f t="shared" ca="1" si="49"/>
        <v>0</v>
      </c>
      <c r="AA89" s="74">
        <f ca="1"/>
        <v>0</v>
      </c>
      <c r="AB89" s="74">
        <f t="shared" ca="1" si="39"/>
        <v>0</v>
      </c>
      <c r="AC89" s="77">
        <f t="shared" ca="1" si="40"/>
        <v>0</v>
      </c>
      <c r="AD89" s="75">
        <f t="shared" ca="1" si="41"/>
        <v>0</v>
      </c>
      <c r="AE89" s="74">
        <f t="shared" ca="1" si="42"/>
        <v>0</v>
      </c>
      <c r="AF89" s="77">
        <f t="shared" ca="1" si="43"/>
        <v>0</v>
      </c>
      <c r="AG89" s="75">
        <f>J89*'20就業誘発係数'!$D86</f>
        <v>0</v>
      </c>
      <c r="AH89" s="74">
        <f>R89*'20就業誘発係数'!$D86</f>
        <v>0</v>
      </c>
      <c r="AI89" s="74">
        <f ca="1">AA89*'20就業誘発係数'!$D86</f>
        <v>0</v>
      </c>
      <c r="AJ89" s="77">
        <f t="shared" ca="1" si="31"/>
        <v>0</v>
      </c>
      <c r="AK89" s="75">
        <f>J89*'30雇用誘発係数'!$D86</f>
        <v>0</v>
      </c>
      <c r="AL89" s="74">
        <f>R89*'30雇用誘発係数'!$D86</f>
        <v>0</v>
      </c>
      <c r="AM89" s="74">
        <f ca="1">AA89*'30雇用誘発係数'!$D86</f>
        <v>0</v>
      </c>
      <c r="AN89" s="77">
        <f t="shared" ca="1" si="32"/>
        <v>0</v>
      </c>
      <c r="AO89" s="349" t="s">
        <v>291</v>
      </c>
    </row>
    <row r="90" spans="1:41" x14ac:dyDescent="0.2">
      <c r="A90" s="35">
        <v>83</v>
      </c>
      <c r="B90" s="36" t="s">
        <v>684</v>
      </c>
      <c r="C90" s="298"/>
      <c r="D90" s="302">
        <v>0</v>
      </c>
      <c r="E90" s="302">
        <v>0</v>
      </c>
      <c r="F90" s="303">
        <f t="shared" si="44"/>
        <v>0</v>
      </c>
      <c r="G90" s="303">
        <f t="shared" si="45"/>
        <v>0</v>
      </c>
      <c r="H90" s="286">
        <f t="shared" si="33"/>
        <v>0</v>
      </c>
      <c r="I90" s="219">
        <f>1-(-'11取引基本表'!DW89/('11取引基本表'!DN89))</f>
        <v>1</v>
      </c>
      <c r="J90" s="73">
        <f t="shared" si="46"/>
        <v>0</v>
      </c>
      <c r="K90" s="222">
        <v>0.49768484587195516</v>
      </c>
      <c r="L90" s="73">
        <f t="shared" si="34"/>
        <v>0</v>
      </c>
      <c r="M90" s="222">
        <v>0.17124380254365165</v>
      </c>
      <c r="N90" s="74">
        <f t="shared" si="35"/>
        <v>0</v>
      </c>
      <c r="O90" s="75">
        <v>0</v>
      </c>
      <c r="P90" s="76">
        <f>1-(-'11取引基本表'!DW89/('11取引基本表'!DN89))</f>
        <v>1</v>
      </c>
      <c r="Q90" s="74">
        <f t="shared" si="47"/>
        <v>0</v>
      </c>
      <c r="R90" s="74">
        <v>0</v>
      </c>
      <c r="S90" s="73">
        <f t="shared" si="36"/>
        <v>0</v>
      </c>
      <c r="T90" s="77">
        <f t="shared" si="37"/>
        <v>0</v>
      </c>
      <c r="U90" s="78"/>
      <c r="V90" s="74"/>
      <c r="W90" s="222">
        <f>'11取引基本表'!DG89/'11取引基本表'!$DG$112</f>
        <v>4.7173938547467728E-3</v>
      </c>
      <c r="X90" s="74">
        <f t="shared" ca="1" si="38"/>
        <v>0</v>
      </c>
      <c r="Y90" s="79">
        <f t="shared" si="48"/>
        <v>1</v>
      </c>
      <c r="Z90" s="74">
        <f t="shared" ca="1" si="49"/>
        <v>0</v>
      </c>
      <c r="AA90" s="74">
        <f ca="1"/>
        <v>0</v>
      </c>
      <c r="AB90" s="74">
        <f t="shared" ca="1" si="39"/>
        <v>0</v>
      </c>
      <c r="AC90" s="77">
        <f t="shared" ca="1" si="40"/>
        <v>0</v>
      </c>
      <c r="AD90" s="75">
        <f t="shared" ca="1" si="41"/>
        <v>0</v>
      </c>
      <c r="AE90" s="74">
        <f t="shared" ca="1" si="42"/>
        <v>0</v>
      </c>
      <c r="AF90" s="77">
        <f t="shared" ca="1" si="43"/>
        <v>0</v>
      </c>
      <c r="AG90" s="75">
        <f>J90*'20就業誘発係数'!$D87</f>
        <v>0</v>
      </c>
      <c r="AH90" s="74">
        <f>R90*'20就業誘発係数'!$D87</f>
        <v>0</v>
      </c>
      <c r="AI90" s="74">
        <f ca="1">AA90*'20就業誘発係数'!$D87</f>
        <v>0</v>
      </c>
      <c r="AJ90" s="77">
        <f t="shared" ca="1" si="31"/>
        <v>0</v>
      </c>
      <c r="AK90" s="75">
        <f>J90*'30雇用誘発係数'!$D87</f>
        <v>0</v>
      </c>
      <c r="AL90" s="74">
        <f>R90*'30雇用誘発係数'!$D87</f>
        <v>0</v>
      </c>
      <c r="AM90" s="74">
        <f ca="1">AA90*'30雇用誘発係数'!$D87</f>
        <v>0</v>
      </c>
      <c r="AN90" s="77">
        <f t="shared" ca="1" si="32"/>
        <v>0</v>
      </c>
      <c r="AO90" s="349" t="s">
        <v>291</v>
      </c>
    </row>
    <row r="91" spans="1:41" x14ac:dyDescent="0.2">
      <c r="A91" s="35">
        <v>84</v>
      </c>
      <c r="B91" s="36" t="s">
        <v>685</v>
      </c>
      <c r="C91" s="298"/>
      <c r="D91" s="302">
        <v>2.8153543568348149E-2</v>
      </c>
      <c r="E91" s="302">
        <v>2.107651294704574E-3</v>
      </c>
      <c r="F91" s="303">
        <f t="shared" si="44"/>
        <v>0</v>
      </c>
      <c r="G91" s="303">
        <f t="shared" si="45"/>
        <v>0</v>
      </c>
      <c r="H91" s="286">
        <f t="shared" si="33"/>
        <v>0</v>
      </c>
      <c r="I91" s="219">
        <f>1-(-'11取引基本表'!DW90/('11取引基本表'!DN90))</f>
        <v>0.24378172976303814</v>
      </c>
      <c r="J91" s="73">
        <f t="shared" si="46"/>
        <v>0</v>
      </c>
      <c r="K91" s="222">
        <v>0.658831743076565</v>
      </c>
      <c r="L91" s="73">
        <f t="shared" si="34"/>
        <v>0</v>
      </c>
      <c r="M91" s="222">
        <v>0.37005571602622894</v>
      </c>
      <c r="N91" s="74">
        <f t="shared" si="35"/>
        <v>0</v>
      </c>
      <c r="O91" s="75">
        <v>0</v>
      </c>
      <c r="P91" s="76">
        <f>1-(-'11取引基本表'!DW90/('11取引基本表'!DN90))</f>
        <v>0.24378172976303814</v>
      </c>
      <c r="Q91" s="74">
        <f t="shared" si="47"/>
        <v>0</v>
      </c>
      <c r="R91" s="74">
        <v>0</v>
      </c>
      <c r="S91" s="73">
        <f t="shared" si="36"/>
        <v>0</v>
      </c>
      <c r="T91" s="77">
        <f t="shared" si="37"/>
        <v>0</v>
      </c>
      <c r="U91" s="78"/>
      <c r="V91" s="74"/>
      <c r="W91" s="222">
        <f>'11取引基本表'!DG90/'11取引基本表'!$DG$112</f>
        <v>3.8289858909935554E-3</v>
      </c>
      <c r="X91" s="74">
        <f t="shared" ca="1" si="38"/>
        <v>0</v>
      </c>
      <c r="Y91" s="79">
        <f t="shared" si="48"/>
        <v>0.24378172976303814</v>
      </c>
      <c r="Z91" s="74">
        <f t="shared" ca="1" si="49"/>
        <v>0</v>
      </c>
      <c r="AA91" s="74">
        <f ca="1"/>
        <v>0</v>
      </c>
      <c r="AB91" s="74">
        <f t="shared" ca="1" si="39"/>
        <v>0</v>
      </c>
      <c r="AC91" s="77">
        <f t="shared" ca="1" si="40"/>
        <v>0</v>
      </c>
      <c r="AD91" s="75">
        <f t="shared" ca="1" si="41"/>
        <v>0</v>
      </c>
      <c r="AE91" s="74">
        <f t="shared" ca="1" si="42"/>
        <v>0</v>
      </c>
      <c r="AF91" s="77">
        <f t="shared" ca="1" si="43"/>
        <v>0</v>
      </c>
      <c r="AG91" s="75">
        <f>J91*'20就業誘発係数'!$D88</f>
        <v>0</v>
      </c>
      <c r="AH91" s="74">
        <f>R91*'20就業誘発係数'!$D88</f>
        <v>0</v>
      </c>
      <c r="AI91" s="74">
        <f ca="1">AA91*'20就業誘発係数'!$D88</f>
        <v>0</v>
      </c>
      <c r="AJ91" s="77">
        <f t="shared" ca="1" si="31"/>
        <v>0</v>
      </c>
      <c r="AK91" s="75">
        <f>J91*'30雇用誘発係数'!$D88</f>
        <v>0</v>
      </c>
      <c r="AL91" s="74">
        <f>R91*'30雇用誘発係数'!$D88</f>
        <v>0</v>
      </c>
      <c r="AM91" s="74">
        <f ca="1">AA91*'30雇用誘発係数'!$D88</f>
        <v>0</v>
      </c>
      <c r="AN91" s="77">
        <f t="shared" ca="1" si="32"/>
        <v>0</v>
      </c>
      <c r="AO91" s="349" t="s">
        <v>291</v>
      </c>
    </row>
    <row r="92" spans="1:41" x14ac:dyDescent="0.2">
      <c r="A92" s="37">
        <v>85</v>
      </c>
      <c r="B92" s="38" t="s">
        <v>686</v>
      </c>
      <c r="C92" s="299"/>
      <c r="D92" s="304">
        <v>0</v>
      </c>
      <c r="E92" s="304">
        <v>0</v>
      </c>
      <c r="F92" s="305">
        <f t="shared" si="44"/>
        <v>0</v>
      </c>
      <c r="G92" s="305">
        <f t="shared" si="45"/>
        <v>0</v>
      </c>
      <c r="H92" s="287">
        <f t="shared" si="33"/>
        <v>0</v>
      </c>
      <c r="I92" s="220">
        <f>1-(-'11取引基本表'!DW91/('11取引基本表'!DN91))</f>
        <v>0.23818688454908254</v>
      </c>
      <c r="J92" s="80">
        <f t="shared" si="46"/>
        <v>0</v>
      </c>
      <c r="K92" s="223">
        <v>0.32506145925135677</v>
      </c>
      <c r="L92" s="80">
        <f t="shared" si="34"/>
        <v>0</v>
      </c>
      <c r="M92" s="223">
        <v>0.21517695625956676</v>
      </c>
      <c r="N92" s="81">
        <f t="shared" si="35"/>
        <v>0</v>
      </c>
      <c r="O92" s="82">
        <v>0</v>
      </c>
      <c r="P92" s="83">
        <f>1-(-'11取引基本表'!DW91/('11取引基本表'!DN91))</f>
        <v>0.23818688454908254</v>
      </c>
      <c r="Q92" s="81">
        <f t="shared" si="47"/>
        <v>0</v>
      </c>
      <c r="R92" s="81">
        <v>0</v>
      </c>
      <c r="S92" s="80">
        <f t="shared" si="36"/>
        <v>0</v>
      </c>
      <c r="T92" s="84">
        <f t="shared" si="37"/>
        <v>0</v>
      </c>
      <c r="U92" s="85"/>
      <c r="V92" s="81"/>
      <c r="W92" s="223">
        <f>'11取引基本表'!DG91/'11取引基本表'!$DG$112</f>
        <v>1.9014257129056085E-3</v>
      </c>
      <c r="X92" s="81">
        <f t="shared" ca="1" si="38"/>
        <v>0</v>
      </c>
      <c r="Y92" s="86">
        <f t="shared" si="48"/>
        <v>0.23818688454908254</v>
      </c>
      <c r="Z92" s="81">
        <f t="shared" ca="1" si="49"/>
        <v>0</v>
      </c>
      <c r="AA92" s="81">
        <f ca="1"/>
        <v>0</v>
      </c>
      <c r="AB92" s="81">
        <f t="shared" ca="1" si="39"/>
        <v>0</v>
      </c>
      <c r="AC92" s="84">
        <f t="shared" ca="1" si="40"/>
        <v>0</v>
      </c>
      <c r="AD92" s="82">
        <f t="shared" ca="1" si="41"/>
        <v>0</v>
      </c>
      <c r="AE92" s="81">
        <f t="shared" ca="1" si="42"/>
        <v>0</v>
      </c>
      <c r="AF92" s="84">
        <f t="shared" ca="1" si="43"/>
        <v>0</v>
      </c>
      <c r="AG92" s="82">
        <f>J92*'20就業誘発係数'!$D89</f>
        <v>0</v>
      </c>
      <c r="AH92" s="81">
        <f>R92*'20就業誘発係数'!$D89</f>
        <v>0</v>
      </c>
      <c r="AI92" s="81">
        <f ca="1">AA92*'20就業誘発係数'!$D89</f>
        <v>0</v>
      </c>
      <c r="AJ92" s="84">
        <f t="shared" ca="1" si="31"/>
        <v>0</v>
      </c>
      <c r="AK92" s="82">
        <f>J92*'30雇用誘発係数'!$D89</f>
        <v>0</v>
      </c>
      <c r="AL92" s="81">
        <f>R92*'30雇用誘発係数'!$D89</f>
        <v>0</v>
      </c>
      <c r="AM92" s="81">
        <f ca="1">AA92*'30雇用誘発係数'!$D89</f>
        <v>0</v>
      </c>
      <c r="AN92" s="84">
        <f t="shared" ca="1" si="32"/>
        <v>0</v>
      </c>
      <c r="AO92" s="349" t="s">
        <v>291</v>
      </c>
    </row>
    <row r="93" spans="1:41" x14ac:dyDescent="0.2">
      <c r="A93" s="39">
        <v>86</v>
      </c>
      <c r="B93" s="40" t="s">
        <v>687</v>
      </c>
      <c r="C93" s="297"/>
      <c r="D93" s="306">
        <v>0.19951445632179143</v>
      </c>
      <c r="E93" s="306">
        <v>2.1060986490308482E-2</v>
      </c>
      <c r="F93" s="307">
        <f t="shared" si="44"/>
        <v>0</v>
      </c>
      <c r="G93" s="307">
        <f t="shared" si="45"/>
        <v>0</v>
      </c>
      <c r="H93" s="288">
        <f t="shared" si="33"/>
        <v>0</v>
      </c>
      <c r="I93" s="218">
        <f>1-(-'11取引基本表'!DW92/('11取引基本表'!DN92))</f>
        <v>0.70091907982852808</v>
      </c>
      <c r="J93" s="87">
        <f t="shared" si="46"/>
        <v>0</v>
      </c>
      <c r="K93" s="224">
        <v>0.48776585825473323</v>
      </c>
      <c r="L93" s="87">
        <f t="shared" si="34"/>
        <v>0</v>
      </c>
      <c r="M93" s="224">
        <v>0.26604473583479737</v>
      </c>
      <c r="N93" s="88">
        <f t="shared" si="35"/>
        <v>0</v>
      </c>
      <c r="O93" s="89">
        <v>0</v>
      </c>
      <c r="P93" s="90">
        <f>1-(-'11取引基本表'!DW92/('11取引基本表'!DN92))</f>
        <v>0.70091907982852808</v>
      </c>
      <c r="Q93" s="88">
        <f t="shared" si="47"/>
        <v>0</v>
      </c>
      <c r="R93" s="88">
        <v>0</v>
      </c>
      <c r="S93" s="87">
        <f t="shared" si="36"/>
        <v>0</v>
      </c>
      <c r="T93" s="91">
        <f t="shared" si="37"/>
        <v>0</v>
      </c>
      <c r="U93" s="92"/>
      <c r="V93" s="88"/>
      <c r="W93" s="224">
        <f>'11取引基本表'!DG92/'11取引基本表'!$DG$112</f>
        <v>4.9194239210152563E-3</v>
      </c>
      <c r="X93" s="88">
        <f t="shared" ca="1" si="38"/>
        <v>0</v>
      </c>
      <c r="Y93" s="93">
        <f t="shared" si="48"/>
        <v>0.70091907982852808</v>
      </c>
      <c r="Z93" s="88">
        <f t="shared" ca="1" si="49"/>
        <v>0</v>
      </c>
      <c r="AA93" s="88">
        <f ca="1"/>
        <v>0</v>
      </c>
      <c r="AB93" s="88">
        <f t="shared" ca="1" si="39"/>
        <v>0</v>
      </c>
      <c r="AC93" s="91">
        <f t="shared" ca="1" si="40"/>
        <v>0</v>
      </c>
      <c r="AD93" s="89">
        <f t="shared" ca="1" si="41"/>
        <v>0</v>
      </c>
      <c r="AE93" s="88">
        <f t="shared" ca="1" si="42"/>
        <v>0</v>
      </c>
      <c r="AF93" s="91">
        <f t="shared" ca="1" si="43"/>
        <v>0</v>
      </c>
      <c r="AG93" s="89">
        <f>J93*'20就業誘発係数'!$D90</f>
        <v>0</v>
      </c>
      <c r="AH93" s="88">
        <f>R93*'20就業誘発係数'!$D90</f>
        <v>0</v>
      </c>
      <c r="AI93" s="88">
        <f ca="1">AA93*'20就業誘発係数'!$D90</f>
        <v>0</v>
      </c>
      <c r="AJ93" s="91">
        <f t="shared" ca="1" si="31"/>
        <v>0</v>
      </c>
      <c r="AK93" s="89">
        <f>J93*'30雇用誘発係数'!$D90</f>
        <v>0</v>
      </c>
      <c r="AL93" s="88">
        <f>R93*'30雇用誘発係数'!$D90</f>
        <v>0</v>
      </c>
      <c r="AM93" s="88">
        <f ca="1">AA93*'30雇用誘発係数'!$D90</f>
        <v>0</v>
      </c>
      <c r="AN93" s="91">
        <f t="shared" ca="1" si="32"/>
        <v>0</v>
      </c>
      <c r="AO93" s="349" t="s">
        <v>291</v>
      </c>
    </row>
    <row r="94" spans="1:41" x14ac:dyDescent="0.2">
      <c r="A94" s="35">
        <v>87</v>
      </c>
      <c r="B94" s="36" t="s">
        <v>269</v>
      </c>
      <c r="C94" s="298"/>
      <c r="D94" s="302">
        <v>0</v>
      </c>
      <c r="E94" s="302">
        <v>0</v>
      </c>
      <c r="F94" s="303">
        <f t="shared" si="44"/>
        <v>0</v>
      </c>
      <c r="G94" s="303">
        <f t="shared" si="45"/>
        <v>0</v>
      </c>
      <c r="H94" s="286">
        <f t="shared" si="33"/>
        <v>0</v>
      </c>
      <c r="I94" s="219">
        <f>1-(-'11取引基本表'!DW93/('11取引基本表'!DN93))</f>
        <v>1</v>
      </c>
      <c r="J94" s="73">
        <f t="shared" si="46"/>
        <v>0</v>
      </c>
      <c r="K94" s="222">
        <v>0.73668725200565222</v>
      </c>
      <c r="L94" s="73">
        <f t="shared" si="34"/>
        <v>0</v>
      </c>
      <c r="M94" s="222">
        <v>0.39585016999154271</v>
      </c>
      <c r="N94" s="74">
        <f t="shared" si="35"/>
        <v>0</v>
      </c>
      <c r="O94" s="75">
        <v>0</v>
      </c>
      <c r="P94" s="76">
        <f>1-(-'11取引基本表'!DW93/('11取引基本表'!DN93))</f>
        <v>1</v>
      </c>
      <c r="Q94" s="74">
        <f t="shared" si="47"/>
        <v>0</v>
      </c>
      <c r="R94" s="74">
        <v>0</v>
      </c>
      <c r="S94" s="73">
        <f t="shared" si="36"/>
        <v>0</v>
      </c>
      <c r="T94" s="77">
        <f t="shared" si="37"/>
        <v>0</v>
      </c>
      <c r="U94" s="78"/>
      <c r="V94" s="74"/>
      <c r="W94" s="222">
        <f>'11取引基本表'!DG93/'11取引基本表'!$DG$112</f>
        <v>4.5478884990657132E-3</v>
      </c>
      <c r="X94" s="74">
        <f t="shared" ca="1" si="38"/>
        <v>0</v>
      </c>
      <c r="Y94" s="79">
        <f t="shared" si="48"/>
        <v>1</v>
      </c>
      <c r="Z94" s="74">
        <f t="shared" ca="1" si="49"/>
        <v>0</v>
      </c>
      <c r="AA94" s="74">
        <f ca="1"/>
        <v>0</v>
      </c>
      <c r="AB94" s="74">
        <f t="shared" ca="1" si="39"/>
        <v>0</v>
      </c>
      <c r="AC94" s="77">
        <f t="shared" ca="1" si="40"/>
        <v>0</v>
      </c>
      <c r="AD94" s="75">
        <f t="shared" ca="1" si="41"/>
        <v>0</v>
      </c>
      <c r="AE94" s="74">
        <f t="shared" ca="1" si="42"/>
        <v>0</v>
      </c>
      <c r="AF94" s="77">
        <f t="shared" ca="1" si="43"/>
        <v>0</v>
      </c>
      <c r="AG94" s="75">
        <f>J94*'20就業誘発係数'!$D91</f>
        <v>0</v>
      </c>
      <c r="AH94" s="74">
        <f>R94*'20就業誘発係数'!$D91</f>
        <v>0</v>
      </c>
      <c r="AI94" s="74">
        <f ca="1">AA94*'20就業誘発係数'!$D91</f>
        <v>0</v>
      </c>
      <c r="AJ94" s="77">
        <f t="shared" ca="1" si="31"/>
        <v>0</v>
      </c>
      <c r="AK94" s="75">
        <f>J94*'30雇用誘発係数'!$D91</f>
        <v>0</v>
      </c>
      <c r="AL94" s="74">
        <f>R94*'30雇用誘発係数'!$D91</f>
        <v>0</v>
      </c>
      <c r="AM94" s="74">
        <f ca="1">AA94*'30雇用誘発係数'!$D91</f>
        <v>0</v>
      </c>
      <c r="AN94" s="77">
        <f t="shared" ca="1" si="32"/>
        <v>0</v>
      </c>
      <c r="AO94" s="349" t="s">
        <v>840</v>
      </c>
    </row>
    <row r="95" spans="1:41" x14ac:dyDescent="0.2">
      <c r="A95" s="35">
        <v>88</v>
      </c>
      <c r="B95" s="36" t="s">
        <v>688</v>
      </c>
      <c r="C95" s="298"/>
      <c r="D95" s="302">
        <v>0</v>
      </c>
      <c r="E95" s="302">
        <v>2.5218997618783076E-5</v>
      </c>
      <c r="F95" s="303">
        <f t="shared" si="44"/>
        <v>0</v>
      </c>
      <c r="G95" s="303">
        <f t="shared" si="45"/>
        <v>0</v>
      </c>
      <c r="H95" s="286">
        <f t="shared" si="33"/>
        <v>0</v>
      </c>
      <c r="I95" s="219">
        <f>1-(-'11取引基本表'!DW94/('11取引基本表'!DN94))</f>
        <v>0.99864176535545446</v>
      </c>
      <c r="J95" s="73">
        <f t="shared" si="46"/>
        <v>0</v>
      </c>
      <c r="K95" s="222">
        <v>0.80348190787447804</v>
      </c>
      <c r="L95" s="73">
        <f t="shared" si="34"/>
        <v>0</v>
      </c>
      <c r="M95" s="222">
        <v>0.66851050464158579</v>
      </c>
      <c r="N95" s="74">
        <f t="shared" si="35"/>
        <v>0</v>
      </c>
      <c r="O95" s="75">
        <v>0</v>
      </c>
      <c r="P95" s="76">
        <f>1-(-'11取引基本表'!DW94/('11取引基本表'!DN94))</f>
        <v>0.99864176535545446</v>
      </c>
      <c r="Q95" s="74">
        <f t="shared" si="47"/>
        <v>0</v>
      </c>
      <c r="R95" s="74">
        <v>0</v>
      </c>
      <c r="S95" s="73">
        <f t="shared" si="36"/>
        <v>0</v>
      </c>
      <c r="T95" s="77">
        <f t="shared" si="37"/>
        <v>0</v>
      </c>
      <c r="U95" s="78"/>
      <c r="V95" s="74"/>
      <c r="W95" s="222">
        <f>'11取引基本表'!DG94/'11取引基本表'!$DG$112</f>
        <v>1.9518185327603303E-2</v>
      </c>
      <c r="X95" s="74">
        <f t="shared" ca="1" si="38"/>
        <v>0</v>
      </c>
      <c r="Y95" s="79">
        <f t="shared" si="48"/>
        <v>0.99864176535545446</v>
      </c>
      <c r="Z95" s="74">
        <f t="shared" ca="1" si="49"/>
        <v>0</v>
      </c>
      <c r="AA95" s="74">
        <f ca="1"/>
        <v>0</v>
      </c>
      <c r="AB95" s="74">
        <f t="shared" ca="1" si="39"/>
        <v>0</v>
      </c>
      <c r="AC95" s="77">
        <f t="shared" ca="1" si="40"/>
        <v>0</v>
      </c>
      <c r="AD95" s="75">
        <f t="shared" ca="1" si="41"/>
        <v>0</v>
      </c>
      <c r="AE95" s="74">
        <f t="shared" ca="1" si="42"/>
        <v>0</v>
      </c>
      <c r="AF95" s="77">
        <f t="shared" ca="1" si="43"/>
        <v>0</v>
      </c>
      <c r="AG95" s="75">
        <f>J95*'20就業誘発係数'!$D92</f>
        <v>0</v>
      </c>
      <c r="AH95" s="74">
        <f>R95*'20就業誘発係数'!$D92</f>
        <v>0</v>
      </c>
      <c r="AI95" s="74">
        <f ca="1">AA95*'20就業誘発係数'!$D92</f>
        <v>0</v>
      </c>
      <c r="AJ95" s="77">
        <f t="shared" ca="1" si="31"/>
        <v>0</v>
      </c>
      <c r="AK95" s="75">
        <f>J95*'30雇用誘発係数'!$D92</f>
        <v>0</v>
      </c>
      <c r="AL95" s="74">
        <f>R95*'30雇用誘発係数'!$D92</f>
        <v>0</v>
      </c>
      <c r="AM95" s="74">
        <f ca="1">AA95*'30雇用誘発係数'!$D92</f>
        <v>0</v>
      </c>
      <c r="AN95" s="77">
        <f t="shared" ca="1" si="32"/>
        <v>0</v>
      </c>
      <c r="AO95" s="349" t="s">
        <v>425</v>
      </c>
    </row>
    <row r="96" spans="1:41" x14ac:dyDescent="0.2">
      <c r="A96" s="35">
        <v>89</v>
      </c>
      <c r="B96" s="36" t="s">
        <v>689</v>
      </c>
      <c r="C96" s="298"/>
      <c r="D96" s="302">
        <v>0</v>
      </c>
      <c r="E96" s="302">
        <v>0</v>
      </c>
      <c r="F96" s="303">
        <f t="shared" si="44"/>
        <v>0</v>
      </c>
      <c r="G96" s="303">
        <f t="shared" si="45"/>
        <v>0</v>
      </c>
      <c r="H96" s="286">
        <f t="shared" si="33"/>
        <v>0</v>
      </c>
      <c r="I96" s="219">
        <f>1-(-'11取引基本表'!DW95/('11取引基本表'!DN95))</f>
        <v>0.86908450158779338</v>
      </c>
      <c r="J96" s="73">
        <f t="shared" si="46"/>
        <v>0</v>
      </c>
      <c r="K96" s="222">
        <v>0.66528562126099089</v>
      </c>
      <c r="L96" s="73">
        <f t="shared" si="34"/>
        <v>0</v>
      </c>
      <c r="M96" s="222">
        <v>0.44005590187469296</v>
      </c>
      <c r="N96" s="74">
        <f t="shared" si="35"/>
        <v>0</v>
      </c>
      <c r="O96" s="75">
        <v>0</v>
      </c>
      <c r="P96" s="76">
        <f>1-(-'11取引基本表'!DW95/('11取引基本表'!DN95))</f>
        <v>0.86908450158779338</v>
      </c>
      <c r="Q96" s="74">
        <f t="shared" si="47"/>
        <v>0</v>
      </c>
      <c r="R96" s="74">
        <v>0</v>
      </c>
      <c r="S96" s="73">
        <f t="shared" si="36"/>
        <v>0</v>
      </c>
      <c r="T96" s="77">
        <f t="shared" si="37"/>
        <v>0</v>
      </c>
      <c r="U96" s="78"/>
      <c r="V96" s="74"/>
      <c r="W96" s="222">
        <f>'11取引基本表'!DG95/'11取引基本表'!$DG$112</f>
        <v>1.1091172088981054E-3</v>
      </c>
      <c r="X96" s="74">
        <f t="shared" ca="1" si="38"/>
        <v>0</v>
      </c>
      <c r="Y96" s="79">
        <f t="shared" si="48"/>
        <v>0.86908450158779338</v>
      </c>
      <c r="Z96" s="74">
        <f t="shared" ca="1" si="49"/>
        <v>0</v>
      </c>
      <c r="AA96" s="74">
        <f ca="1"/>
        <v>0</v>
      </c>
      <c r="AB96" s="74">
        <f t="shared" ca="1" si="39"/>
        <v>0</v>
      </c>
      <c r="AC96" s="77">
        <f t="shared" ca="1" si="40"/>
        <v>0</v>
      </c>
      <c r="AD96" s="75">
        <f t="shared" ca="1" si="41"/>
        <v>0</v>
      </c>
      <c r="AE96" s="74">
        <f t="shared" ca="1" si="42"/>
        <v>0</v>
      </c>
      <c r="AF96" s="77">
        <f t="shared" ca="1" si="43"/>
        <v>0</v>
      </c>
      <c r="AG96" s="75">
        <f>J96*'20就業誘発係数'!$D93</f>
        <v>0</v>
      </c>
      <c r="AH96" s="74">
        <f>R96*'20就業誘発係数'!$D93</f>
        <v>0</v>
      </c>
      <c r="AI96" s="74">
        <f ca="1">AA96*'20就業誘発係数'!$D93</f>
        <v>0</v>
      </c>
      <c r="AJ96" s="77">
        <f t="shared" ca="1" si="31"/>
        <v>0</v>
      </c>
      <c r="AK96" s="75">
        <f>J96*'30雇用誘発係数'!$D93</f>
        <v>0</v>
      </c>
      <c r="AL96" s="74">
        <f>R96*'30雇用誘発係数'!$D93</f>
        <v>0</v>
      </c>
      <c r="AM96" s="74">
        <f ca="1">AA96*'30雇用誘発係数'!$D93</f>
        <v>0</v>
      </c>
      <c r="AN96" s="77">
        <f t="shared" ca="1" si="32"/>
        <v>0</v>
      </c>
      <c r="AO96" s="349" t="s">
        <v>425</v>
      </c>
    </row>
    <row r="97" spans="1:41" x14ac:dyDescent="0.2">
      <c r="A97" s="37">
        <v>90</v>
      </c>
      <c r="B97" s="38" t="s">
        <v>690</v>
      </c>
      <c r="C97" s="299"/>
      <c r="D97" s="304">
        <v>0</v>
      </c>
      <c r="E97" s="304">
        <v>0</v>
      </c>
      <c r="F97" s="305">
        <f t="shared" si="44"/>
        <v>0</v>
      </c>
      <c r="G97" s="305">
        <f t="shared" si="45"/>
        <v>0</v>
      </c>
      <c r="H97" s="287">
        <f t="shared" si="33"/>
        <v>0</v>
      </c>
      <c r="I97" s="220">
        <f>1-(-'11取引基本表'!DW96/('11取引基本表'!DN96))</f>
        <v>0.999964825547908</v>
      </c>
      <c r="J97" s="80">
        <f t="shared" si="46"/>
        <v>0</v>
      </c>
      <c r="K97" s="223">
        <v>0.60081440156742183</v>
      </c>
      <c r="L97" s="80">
        <f t="shared" si="34"/>
        <v>0</v>
      </c>
      <c r="M97" s="223">
        <v>0.46996141243842082</v>
      </c>
      <c r="N97" s="81">
        <f t="shared" si="35"/>
        <v>0</v>
      </c>
      <c r="O97" s="82">
        <v>0</v>
      </c>
      <c r="P97" s="83">
        <f>1-(-'11取引基本表'!DW96/('11取引基本表'!DN96))</f>
        <v>0.999964825547908</v>
      </c>
      <c r="Q97" s="81">
        <f t="shared" si="47"/>
        <v>0</v>
      </c>
      <c r="R97" s="81">
        <v>0</v>
      </c>
      <c r="S97" s="80">
        <f t="shared" si="36"/>
        <v>0</v>
      </c>
      <c r="T97" s="84">
        <f t="shared" si="37"/>
        <v>0</v>
      </c>
      <c r="U97" s="85"/>
      <c r="V97" s="81"/>
      <c r="W97" s="223">
        <f>'11取引基本表'!DG96/'11取引基本表'!$DG$112</f>
        <v>3.250291821206832E-2</v>
      </c>
      <c r="X97" s="81">
        <f t="shared" ca="1" si="38"/>
        <v>0</v>
      </c>
      <c r="Y97" s="86">
        <f t="shared" si="48"/>
        <v>0.999964825547908</v>
      </c>
      <c r="Z97" s="81">
        <f t="shared" ca="1" si="49"/>
        <v>0</v>
      </c>
      <c r="AA97" s="81">
        <f ca="1"/>
        <v>0</v>
      </c>
      <c r="AB97" s="81">
        <f t="shared" ca="1" si="39"/>
        <v>0</v>
      </c>
      <c r="AC97" s="84">
        <f t="shared" ca="1" si="40"/>
        <v>0</v>
      </c>
      <c r="AD97" s="82">
        <f t="shared" ca="1" si="41"/>
        <v>0</v>
      </c>
      <c r="AE97" s="81">
        <f t="shared" ca="1" si="42"/>
        <v>0</v>
      </c>
      <c r="AF97" s="84">
        <f t="shared" ca="1" si="43"/>
        <v>0</v>
      </c>
      <c r="AG97" s="82">
        <f>J97*'20就業誘発係数'!$D94</f>
        <v>0</v>
      </c>
      <c r="AH97" s="81">
        <f>R97*'20就業誘発係数'!$D94</f>
        <v>0</v>
      </c>
      <c r="AI97" s="81">
        <f ca="1">AA97*'20就業誘発係数'!$D94</f>
        <v>0</v>
      </c>
      <c r="AJ97" s="84">
        <f t="shared" ca="1" si="31"/>
        <v>0</v>
      </c>
      <c r="AK97" s="82">
        <f>J97*'30雇用誘発係数'!$D94</f>
        <v>0</v>
      </c>
      <c r="AL97" s="81">
        <f>R97*'30雇用誘発係数'!$D94</f>
        <v>0</v>
      </c>
      <c r="AM97" s="81">
        <f ca="1">AA97*'30雇用誘発係数'!$D94</f>
        <v>0</v>
      </c>
      <c r="AN97" s="84">
        <f t="shared" ca="1" si="32"/>
        <v>0</v>
      </c>
      <c r="AO97" s="349" t="s">
        <v>425</v>
      </c>
    </row>
    <row r="98" spans="1:41" x14ac:dyDescent="0.2">
      <c r="A98" s="39">
        <v>91</v>
      </c>
      <c r="B98" s="40" t="s">
        <v>691</v>
      </c>
      <c r="C98" s="297"/>
      <c r="D98" s="306">
        <v>0</v>
      </c>
      <c r="E98" s="306">
        <v>0</v>
      </c>
      <c r="F98" s="307">
        <f t="shared" si="44"/>
        <v>0</v>
      </c>
      <c r="G98" s="307">
        <f t="shared" si="45"/>
        <v>0</v>
      </c>
      <c r="H98" s="288">
        <f t="shared" si="33"/>
        <v>0</v>
      </c>
      <c r="I98" s="218">
        <f>1-(-'11取引基本表'!DW97/('11取引基本表'!DN97))</f>
        <v>1</v>
      </c>
      <c r="J98" s="87">
        <f t="shared" si="46"/>
        <v>0</v>
      </c>
      <c r="K98" s="224">
        <v>0.70016275774855685</v>
      </c>
      <c r="L98" s="87">
        <f t="shared" si="34"/>
        <v>0</v>
      </c>
      <c r="M98" s="224">
        <v>0.57170122829408798</v>
      </c>
      <c r="N98" s="88">
        <f t="shared" si="35"/>
        <v>0</v>
      </c>
      <c r="O98" s="89">
        <v>0</v>
      </c>
      <c r="P98" s="90">
        <f>1-(-'11取引基本表'!DW97/('11取引基本表'!DN97))</f>
        <v>1</v>
      </c>
      <c r="Q98" s="88">
        <f t="shared" si="47"/>
        <v>0</v>
      </c>
      <c r="R98" s="88">
        <v>0</v>
      </c>
      <c r="S98" s="87">
        <f t="shared" si="36"/>
        <v>0</v>
      </c>
      <c r="T98" s="91">
        <f t="shared" si="37"/>
        <v>0</v>
      </c>
      <c r="U98" s="92"/>
      <c r="V98" s="88"/>
      <c r="W98" s="224">
        <f>'11取引基本表'!DG97/'11取引基本表'!$DG$112</f>
        <v>5.3817335982062748E-4</v>
      </c>
      <c r="X98" s="88">
        <f t="shared" ca="1" si="38"/>
        <v>0</v>
      </c>
      <c r="Y98" s="93">
        <f t="shared" si="48"/>
        <v>1</v>
      </c>
      <c r="Z98" s="88">
        <f t="shared" ca="1" si="49"/>
        <v>0</v>
      </c>
      <c r="AA98" s="88">
        <f ca="1"/>
        <v>0</v>
      </c>
      <c r="AB98" s="88">
        <f t="shared" ca="1" si="39"/>
        <v>0</v>
      </c>
      <c r="AC98" s="91">
        <f t="shared" ca="1" si="40"/>
        <v>0</v>
      </c>
      <c r="AD98" s="89">
        <f t="shared" ca="1" si="41"/>
        <v>0</v>
      </c>
      <c r="AE98" s="88">
        <f t="shared" ca="1" si="42"/>
        <v>0</v>
      </c>
      <c r="AF98" s="91">
        <f t="shared" ca="1" si="43"/>
        <v>0</v>
      </c>
      <c r="AG98" s="89">
        <f>J98*'20就業誘発係数'!$D95</f>
        <v>0</v>
      </c>
      <c r="AH98" s="88">
        <f>R98*'20就業誘発係数'!$D95</f>
        <v>0</v>
      </c>
      <c r="AI98" s="88">
        <f ca="1">AA98*'20就業誘発係数'!$D95</f>
        <v>0</v>
      </c>
      <c r="AJ98" s="91">
        <f t="shared" ca="1" si="31"/>
        <v>0</v>
      </c>
      <c r="AK98" s="89">
        <f>J98*'30雇用誘発係数'!$D95</f>
        <v>0</v>
      </c>
      <c r="AL98" s="88">
        <f>R98*'30雇用誘発係数'!$D95</f>
        <v>0</v>
      </c>
      <c r="AM98" s="88">
        <f ca="1">AA98*'30雇用誘発係数'!$D95</f>
        <v>0</v>
      </c>
      <c r="AN98" s="91">
        <f t="shared" ca="1" si="32"/>
        <v>0</v>
      </c>
      <c r="AO98" s="349" t="s">
        <v>425</v>
      </c>
    </row>
    <row r="99" spans="1:41" x14ac:dyDescent="0.2">
      <c r="A99" s="35">
        <v>92</v>
      </c>
      <c r="B99" s="36" t="s">
        <v>692</v>
      </c>
      <c r="C99" s="298"/>
      <c r="D99" s="302">
        <v>0</v>
      </c>
      <c r="E99" s="302">
        <v>0</v>
      </c>
      <c r="F99" s="303">
        <f t="shared" si="44"/>
        <v>0</v>
      </c>
      <c r="G99" s="303">
        <f t="shared" si="45"/>
        <v>0</v>
      </c>
      <c r="H99" s="286">
        <f t="shared" si="33"/>
        <v>0</v>
      </c>
      <c r="I99" s="219">
        <f>1-(-'11取引基本表'!DW98/('11取引基本表'!DN98))</f>
        <v>1</v>
      </c>
      <c r="J99" s="73">
        <f t="shared" si="46"/>
        <v>0</v>
      </c>
      <c r="K99" s="222">
        <v>0.66657300447497136</v>
      </c>
      <c r="L99" s="73">
        <f t="shared" si="34"/>
        <v>0</v>
      </c>
      <c r="M99" s="222">
        <v>0.61120564054532212</v>
      </c>
      <c r="N99" s="74">
        <f t="shared" si="35"/>
        <v>0</v>
      </c>
      <c r="O99" s="75">
        <v>0</v>
      </c>
      <c r="P99" s="76">
        <f>1-(-'11取引基本表'!DW98/('11取引基本表'!DN98))</f>
        <v>1</v>
      </c>
      <c r="Q99" s="74">
        <f t="shared" si="47"/>
        <v>0</v>
      </c>
      <c r="R99" s="74">
        <v>0</v>
      </c>
      <c r="S99" s="73">
        <f t="shared" si="36"/>
        <v>0</v>
      </c>
      <c r="T99" s="77">
        <f t="shared" si="37"/>
        <v>0</v>
      </c>
      <c r="U99" s="78"/>
      <c r="V99" s="74"/>
      <c r="W99" s="222">
        <f>'11取引基本表'!DG98/'11取引基本表'!$DG$112</f>
        <v>2.0214640150534518E-2</v>
      </c>
      <c r="X99" s="74">
        <f t="shared" ca="1" si="38"/>
        <v>0</v>
      </c>
      <c r="Y99" s="79">
        <f t="shared" si="48"/>
        <v>1</v>
      </c>
      <c r="Z99" s="74">
        <f t="shared" ca="1" si="49"/>
        <v>0</v>
      </c>
      <c r="AA99" s="74">
        <f ca="1"/>
        <v>0</v>
      </c>
      <c r="AB99" s="74">
        <f t="shared" ca="1" si="39"/>
        <v>0</v>
      </c>
      <c r="AC99" s="77">
        <f t="shared" ca="1" si="40"/>
        <v>0</v>
      </c>
      <c r="AD99" s="75">
        <f t="shared" ca="1" si="41"/>
        <v>0</v>
      </c>
      <c r="AE99" s="74">
        <f t="shared" ca="1" si="42"/>
        <v>0</v>
      </c>
      <c r="AF99" s="77">
        <f t="shared" ca="1" si="43"/>
        <v>0</v>
      </c>
      <c r="AG99" s="75">
        <f>J99*'20就業誘発係数'!$D96</f>
        <v>0</v>
      </c>
      <c r="AH99" s="74">
        <f>R99*'20就業誘発係数'!$D96</f>
        <v>0</v>
      </c>
      <c r="AI99" s="74">
        <f ca="1">AA99*'20就業誘発係数'!$D96</f>
        <v>0</v>
      </c>
      <c r="AJ99" s="77">
        <f t="shared" ca="1" si="31"/>
        <v>0</v>
      </c>
      <c r="AK99" s="75">
        <f>J99*'30雇用誘発係数'!$D96</f>
        <v>0</v>
      </c>
      <c r="AL99" s="74">
        <f>R99*'30雇用誘発係数'!$D96</f>
        <v>0</v>
      </c>
      <c r="AM99" s="74">
        <f ca="1">AA99*'30雇用誘発係数'!$D96</f>
        <v>0</v>
      </c>
      <c r="AN99" s="77">
        <f t="shared" ca="1" si="32"/>
        <v>0</v>
      </c>
      <c r="AO99" s="349" t="s">
        <v>425</v>
      </c>
    </row>
    <row r="100" spans="1:41" x14ac:dyDescent="0.2">
      <c r="A100" s="35">
        <v>93</v>
      </c>
      <c r="B100" s="36" t="s">
        <v>693</v>
      </c>
      <c r="C100" s="298"/>
      <c r="D100" s="302">
        <v>0</v>
      </c>
      <c r="E100" s="302">
        <v>0</v>
      </c>
      <c r="F100" s="303">
        <f t="shared" si="44"/>
        <v>0</v>
      </c>
      <c r="G100" s="303">
        <f t="shared" si="45"/>
        <v>0</v>
      </c>
      <c r="H100" s="286">
        <f t="shared" si="33"/>
        <v>0</v>
      </c>
      <c r="I100" s="219">
        <f>1-(-'11取引基本表'!DW99/('11取引基本表'!DN99))</f>
        <v>1</v>
      </c>
      <c r="J100" s="73">
        <f t="shared" si="46"/>
        <v>0</v>
      </c>
      <c r="K100" s="222">
        <v>0.79215292910426249</v>
      </c>
      <c r="L100" s="73">
        <f t="shared" si="34"/>
        <v>0</v>
      </c>
      <c r="M100" s="222">
        <v>0.66439532819111524</v>
      </c>
      <c r="N100" s="74">
        <f t="shared" si="35"/>
        <v>0</v>
      </c>
      <c r="O100" s="75">
        <v>0</v>
      </c>
      <c r="P100" s="76">
        <f>1-(-'11取引基本表'!DW99/('11取引基本表'!DN99))</f>
        <v>1</v>
      </c>
      <c r="Q100" s="74">
        <f t="shared" si="47"/>
        <v>0</v>
      </c>
      <c r="R100" s="74">
        <v>0</v>
      </c>
      <c r="S100" s="73">
        <f t="shared" si="36"/>
        <v>0</v>
      </c>
      <c r="T100" s="77">
        <f t="shared" si="37"/>
        <v>0</v>
      </c>
      <c r="U100" s="78"/>
      <c r="V100" s="74"/>
      <c r="W100" s="222">
        <f>'11取引基本表'!DG99/'11取引基本表'!$DG$112</f>
        <v>3.4395086261758872E-3</v>
      </c>
      <c r="X100" s="74">
        <f t="shared" ca="1" si="38"/>
        <v>0</v>
      </c>
      <c r="Y100" s="79">
        <f t="shared" si="48"/>
        <v>1</v>
      </c>
      <c r="Z100" s="74">
        <f t="shared" ca="1" si="49"/>
        <v>0</v>
      </c>
      <c r="AA100" s="74">
        <f ca="1"/>
        <v>0</v>
      </c>
      <c r="AB100" s="74">
        <f t="shared" ca="1" si="39"/>
        <v>0</v>
      </c>
      <c r="AC100" s="77">
        <f t="shared" ca="1" si="40"/>
        <v>0</v>
      </c>
      <c r="AD100" s="75">
        <f t="shared" ca="1" si="41"/>
        <v>0</v>
      </c>
      <c r="AE100" s="74">
        <f t="shared" ca="1" si="42"/>
        <v>0</v>
      </c>
      <c r="AF100" s="77">
        <f t="shared" ca="1" si="43"/>
        <v>0</v>
      </c>
      <c r="AG100" s="75">
        <f>J100*'20就業誘発係数'!$D97</f>
        <v>0</v>
      </c>
      <c r="AH100" s="74">
        <f>R100*'20就業誘発係数'!$D97</f>
        <v>0</v>
      </c>
      <c r="AI100" s="74">
        <f ca="1">AA100*'20就業誘発係数'!$D97</f>
        <v>0</v>
      </c>
      <c r="AJ100" s="77">
        <f t="shared" ca="1" si="31"/>
        <v>0</v>
      </c>
      <c r="AK100" s="75">
        <f>J100*'30雇用誘発係数'!$D97</f>
        <v>0</v>
      </c>
      <c r="AL100" s="74">
        <f>R100*'30雇用誘発係数'!$D97</f>
        <v>0</v>
      </c>
      <c r="AM100" s="74">
        <f ca="1">AA100*'30雇用誘発係数'!$D97</f>
        <v>0</v>
      </c>
      <c r="AN100" s="77">
        <f t="shared" ca="1" si="32"/>
        <v>0</v>
      </c>
      <c r="AO100" s="349" t="s">
        <v>425</v>
      </c>
    </row>
    <row r="101" spans="1:41" x14ac:dyDescent="0.2">
      <c r="A101" s="35">
        <v>94</v>
      </c>
      <c r="B101" s="36" t="s">
        <v>694</v>
      </c>
      <c r="C101" s="298"/>
      <c r="D101" s="302">
        <v>0</v>
      </c>
      <c r="E101" s="302">
        <v>0</v>
      </c>
      <c r="F101" s="303">
        <f t="shared" si="44"/>
        <v>0</v>
      </c>
      <c r="G101" s="303">
        <f t="shared" si="45"/>
        <v>0</v>
      </c>
      <c r="H101" s="286">
        <f t="shared" si="33"/>
        <v>0</v>
      </c>
      <c r="I101" s="219">
        <f>1-(-'11取引基本表'!DW100/('11取引基本表'!DN100))</f>
        <v>0.99597177872776532</v>
      </c>
      <c r="J101" s="73">
        <f t="shared" si="46"/>
        <v>0</v>
      </c>
      <c r="K101" s="222">
        <v>0.61671711114918237</v>
      </c>
      <c r="L101" s="73">
        <f t="shared" si="34"/>
        <v>0</v>
      </c>
      <c r="M101" s="222">
        <v>0.51969714274836765</v>
      </c>
      <c r="N101" s="74">
        <f t="shared" si="35"/>
        <v>0</v>
      </c>
      <c r="O101" s="75">
        <v>0</v>
      </c>
      <c r="P101" s="76">
        <f>1-(-'11取引基本表'!DW100/('11取引基本表'!DN100))</f>
        <v>0.99597177872776532</v>
      </c>
      <c r="Q101" s="74">
        <f t="shared" si="47"/>
        <v>0</v>
      </c>
      <c r="R101" s="74">
        <v>0</v>
      </c>
      <c r="S101" s="73">
        <f t="shared" si="36"/>
        <v>0</v>
      </c>
      <c r="T101" s="77">
        <f t="shared" si="37"/>
        <v>0</v>
      </c>
      <c r="U101" s="78"/>
      <c r="V101" s="74"/>
      <c r="W101" s="222">
        <f>'11取引基本表'!DG100/'11取引基本表'!$DG$112</f>
        <v>1.1608863893016149E-2</v>
      </c>
      <c r="X101" s="74">
        <f t="shared" ca="1" si="38"/>
        <v>0</v>
      </c>
      <c r="Y101" s="79">
        <f t="shared" si="48"/>
        <v>0.99597177872776532</v>
      </c>
      <c r="Z101" s="74">
        <f t="shared" ca="1" si="49"/>
        <v>0</v>
      </c>
      <c r="AA101" s="74">
        <f ca="1"/>
        <v>0</v>
      </c>
      <c r="AB101" s="74">
        <f t="shared" ca="1" si="39"/>
        <v>0</v>
      </c>
      <c r="AC101" s="77">
        <f t="shared" ca="1" si="40"/>
        <v>0</v>
      </c>
      <c r="AD101" s="75">
        <f t="shared" ca="1" si="41"/>
        <v>0</v>
      </c>
      <c r="AE101" s="74">
        <f t="shared" ca="1" si="42"/>
        <v>0</v>
      </c>
      <c r="AF101" s="77">
        <f t="shared" ca="1" si="43"/>
        <v>0</v>
      </c>
      <c r="AG101" s="75">
        <f>J101*'20就業誘発係数'!$D98</f>
        <v>0</v>
      </c>
      <c r="AH101" s="74">
        <f>R101*'20就業誘発係数'!$D98</f>
        <v>0</v>
      </c>
      <c r="AI101" s="74">
        <f ca="1">AA101*'20就業誘発係数'!$D98</f>
        <v>0</v>
      </c>
      <c r="AJ101" s="77">
        <f t="shared" ca="1" si="31"/>
        <v>0</v>
      </c>
      <c r="AK101" s="75">
        <f>J101*'30雇用誘発係数'!$D98</f>
        <v>0</v>
      </c>
      <c r="AL101" s="74">
        <f>R101*'30雇用誘発係数'!$D98</f>
        <v>0</v>
      </c>
      <c r="AM101" s="74">
        <f ca="1">AA101*'30雇用誘発係数'!$D98</f>
        <v>0</v>
      </c>
      <c r="AN101" s="77">
        <f t="shared" ca="1" si="32"/>
        <v>0</v>
      </c>
      <c r="AO101" s="349" t="s">
        <v>425</v>
      </c>
    </row>
    <row r="102" spans="1:41" x14ac:dyDescent="0.2">
      <c r="A102" s="37">
        <v>95</v>
      </c>
      <c r="B102" s="38" t="s">
        <v>695</v>
      </c>
      <c r="C102" s="299"/>
      <c r="D102" s="304">
        <v>0</v>
      </c>
      <c r="E102" s="304">
        <v>0</v>
      </c>
      <c r="F102" s="305">
        <f t="shared" si="44"/>
        <v>0</v>
      </c>
      <c r="G102" s="305">
        <f t="shared" si="45"/>
        <v>0</v>
      </c>
      <c r="H102" s="287">
        <f t="shared" si="33"/>
        <v>0</v>
      </c>
      <c r="I102" s="220">
        <f>1-(-'11取引基本表'!DW101/('11取引基本表'!DN101))</f>
        <v>0.79196981292928903</v>
      </c>
      <c r="J102" s="80">
        <f t="shared" si="46"/>
        <v>0</v>
      </c>
      <c r="K102" s="223">
        <v>0.68360084595428217</v>
      </c>
      <c r="L102" s="80">
        <f t="shared" si="34"/>
        <v>0</v>
      </c>
      <c r="M102" s="223">
        <v>0.13053958884917188</v>
      </c>
      <c r="N102" s="81">
        <f t="shared" si="35"/>
        <v>0</v>
      </c>
      <c r="O102" s="82">
        <v>0</v>
      </c>
      <c r="P102" s="83">
        <f>1-(-'11取引基本表'!DW101/('11取引基本表'!DN101))</f>
        <v>0.79196981292928903</v>
      </c>
      <c r="Q102" s="81">
        <f t="shared" si="47"/>
        <v>0</v>
      </c>
      <c r="R102" s="81">
        <v>0</v>
      </c>
      <c r="S102" s="80">
        <f t="shared" si="36"/>
        <v>0</v>
      </c>
      <c r="T102" s="84">
        <f t="shared" si="37"/>
        <v>0</v>
      </c>
      <c r="U102" s="85"/>
      <c r="V102" s="81"/>
      <c r="W102" s="223">
        <f>'11取引基本表'!DG101/'11取引基本表'!$DG$112</f>
        <v>2.1670305283323821E-3</v>
      </c>
      <c r="X102" s="81">
        <f t="shared" ca="1" si="38"/>
        <v>0</v>
      </c>
      <c r="Y102" s="86">
        <f t="shared" si="48"/>
        <v>0.79196981292928903</v>
      </c>
      <c r="Z102" s="81">
        <f t="shared" ca="1" si="49"/>
        <v>0</v>
      </c>
      <c r="AA102" s="81">
        <f ca="1"/>
        <v>0</v>
      </c>
      <c r="AB102" s="81">
        <f t="shared" ca="1" si="39"/>
        <v>0</v>
      </c>
      <c r="AC102" s="84">
        <f t="shared" ca="1" si="40"/>
        <v>0</v>
      </c>
      <c r="AD102" s="82">
        <f t="shared" ca="1" si="41"/>
        <v>0</v>
      </c>
      <c r="AE102" s="81">
        <f t="shared" ca="1" si="42"/>
        <v>0</v>
      </c>
      <c r="AF102" s="84">
        <f t="shared" ca="1" si="43"/>
        <v>0</v>
      </c>
      <c r="AG102" s="82">
        <f>J102*'20就業誘発係数'!$D99</f>
        <v>0</v>
      </c>
      <c r="AH102" s="81">
        <f>R102*'20就業誘発係数'!$D99</f>
        <v>0</v>
      </c>
      <c r="AI102" s="81">
        <f ca="1">AA102*'20就業誘発係数'!$D99</f>
        <v>0</v>
      </c>
      <c r="AJ102" s="84">
        <f t="shared" ca="1" si="31"/>
        <v>0</v>
      </c>
      <c r="AK102" s="82">
        <f>J102*'30雇用誘発係数'!$D99</f>
        <v>0</v>
      </c>
      <c r="AL102" s="81">
        <f>R102*'30雇用誘発係数'!$D99</f>
        <v>0</v>
      </c>
      <c r="AM102" s="81">
        <f ca="1">AA102*'30雇用誘発係数'!$D99</f>
        <v>0</v>
      </c>
      <c r="AN102" s="84">
        <f t="shared" ca="1" si="32"/>
        <v>0</v>
      </c>
      <c r="AO102" s="349" t="s">
        <v>425</v>
      </c>
    </row>
    <row r="103" spans="1:41" x14ac:dyDescent="0.2">
      <c r="A103" s="39">
        <v>96</v>
      </c>
      <c r="B103" s="40" t="s">
        <v>696</v>
      </c>
      <c r="C103" s="297"/>
      <c r="D103" s="306">
        <v>0</v>
      </c>
      <c r="E103" s="306">
        <v>0</v>
      </c>
      <c r="F103" s="307">
        <f t="shared" si="44"/>
        <v>0</v>
      </c>
      <c r="G103" s="307">
        <f t="shared" si="45"/>
        <v>0</v>
      </c>
      <c r="H103" s="288">
        <f t="shared" si="33"/>
        <v>0</v>
      </c>
      <c r="I103" s="218">
        <f>1-(-'11取引基本表'!DW102/('11取引基本表'!DN102))</f>
        <v>0.67024284201752615</v>
      </c>
      <c r="J103" s="87">
        <f t="shared" si="46"/>
        <v>0</v>
      </c>
      <c r="K103" s="224">
        <v>0.41312604685177762</v>
      </c>
      <c r="L103" s="87">
        <f t="shared" si="34"/>
        <v>0</v>
      </c>
      <c r="M103" s="224">
        <v>0.12521330219317905</v>
      </c>
      <c r="N103" s="88">
        <f t="shared" si="35"/>
        <v>0</v>
      </c>
      <c r="O103" s="89">
        <v>0</v>
      </c>
      <c r="P103" s="90">
        <f>1-(-'11取引基本表'!DW102/('11取引基本表'!DN102))</f>
        <v>0.67024284201752615</v>
      </c>
      <c r="Q103" s="88">
        <f t="shared" si="47"/>
        <v>0</v>
      </c>
      <c r="R103" s="88">
        <v>0</v>
      </c>
      <c r="S103" s="87">
        <f t="shared" si="36"/>
        <v>0</v>
      </c>
      <c r="T103" s="91">
        <f t="shared" si="37"/>
        <v>0</v>
      </c>
      <c r="U103" s="92"/>
      <c r="V103" s="88"/>
      <c r="W103" s="224">
        <f>'11取引基本表'!DG102/'11取引基本表'!$DG$112</f>
        <v>1.5729834843288244E-5</v>
      </c>
      <c r="X103" s="88">
        <f t="shared" ca="1" si="38"/>
        <v>0</v>
      </c>
      <c r="Y103" s="93">
        <f t="shared" si="48"/>
        <v>0.67024284201752615</v>
      </c>
      <c r="Z103" s="88">
        <f t="shared" ca="1" si="49"/>
        <v>0</v>
      </c>
      <c r="AA103" s="88">
        <f ca="1"/>
        <v>0</v>
      </c>
      <c r="AB103" s="88">
        <f t="shared" ca="1" si="39"/>
        <v>0</v>
      </c>
      <c r="AC103" s="91">
        <f t="shared" ca="1" si="40"/>
        <v>0</v>
      </c>
      <c r="AD103" s="89">
        <f t="shared" ca="1" si="41"/>
        <v>0</v>
      </c>
      <c r="AE103" s="88">
        <f t="shared" ca="1" si="42"/>
        <v>0</v>
      </c>
      <c r="AF103" s="91">
        <f t="shared" ca="1" si="43"/>
        <v>0</v>
      </c>
      <c r="AG103" s="89">
        <f>J103*'20就業誘発係数'!$D100</f>
        <v>0</v>
      </c>
      <c r="AH103" s="88">
        <f>R103*'20就業誘発係数'!$D100</f>
        <v>0</v>
      </c>
      <c r="AI103" s="88">
        <f ca="1">AA103*'20就業誘発係数'!$D100</f>
        <v>0</v>
      </c>
      <c r="AJ103" s="91">
        <f t="shared" ca="1" si="31"/>
        <v>0</v>
      </c>
      <c r="AK103" s="89">
        <f>J103*'30雇用誘発係数'!$D100</f>
        <v>0</v>
      </c>
      <c r="AL103" s="88">
        <f>R103*'30雇用誘発係数'!$D100</f>
        <v>0</v>
      </c>
      <c r="AM103" s="88">
        <f ca="1">AA103*'30雇用誘発係数'!$D100</f>
        <v>0</v>
      </c>
      <c r="AN103" s="91">
        <f t="shared" ca="1" si="32"/>
        <v>0</v>
      </c>
      <c r="AO103" s="349" t="s">
        <v>425</v>
      </c>
    </row>
    <row r="104" spans="1:41" x14ac:dyDescent="0.2">
      <c r="A104" s="35">
        <v>97</v>
      </c>
      <c r="B104" s="36" t="s">
        <v>697</v>
      </c>
      <c r="C104" s="298"/>
      <c r="D104" s="302">
        <v>0</v>
      </c>
      <c r="E104" s="302">
        <v>0</v>
      </c>
      <c r="F104" s="303">
        <f t="shared" si="44"/>
        <v>0</v>
      </c>
      <c r="G104" s="303">
        <f t="shared" si="45"/>
        <v>0</v>
      </c>
      <c r="H104" s="286">
        <f t="shared" si="33"/>
        <v>0</v>
      </c>
      <c r="I104" s="219">
        <f>1-(-'11取引基本表'!DW103/('11取引基本表'!DN103))</f>
        <v>0.97452244528508114</v>
      </c>
      <c r="J104" s="73">
        <f t="shared" si="46"/>
        <v>0</v>
      </c>
      <c r="K104" s="222">
        <v>0.42268857309767671</v>
      </c>
      <c r="L104" s="73">
        <f t="shared" ref="L104:L112" si="51">J104*K104</f>
        <v>0</v>
      </c>
      <c r="M104" s="222">
        <v>0.32051982260077222</v>
      </c>
      <c r="N104" s="74">
        <f t="shared" ref="N104:N112" si="52">J104*M104</f>
        <v>0</v>
      </c>
      <c r="O104" s="75">
        <v>0</v>
      </c>
      <c r="P104" s="76">
        <f>1-(-'11取引基本表'!DW103/('11取引基本表'!DN103))</f>
        <v>0.97452244528508114</v>
      </c>
      <c r="Q104" s="74">
        <f t="shared" si="47"/>
        <v>0</v>
      </c>
      <c r="R104" s="74">
        <v>0</v>
      </c>
      <c r="S104" s="73">
        <f t="shared" ref="S104:S112" si="53">R104*K104</f>
        <v>0</v>
      </c>
      <c r="T104" s="77">
        <f t="shared" ref="T104:T112" si="54">R104*M104</f>
        <v>0</v>
      </c>
      <c r="U104" s="78"/>
      <c r="V104" s="74"/>
      <c r="W104" s="222">
        <f>'11取引基本表'!DG103/'11取引基本表'!$DG$112</f>
        <v>1.417192578401757E-2</v>
      </c>
      <c r="X104" s="74">
        <f t="shared" ref="X104:X112" ca="1" si="55">V$113*W104</f>
        <v>0</v>
      </c>
      <c r="Y104" s="79">
        <f t="shared" si="48"/>
        <v>0.97452244528508114</v>
      </c>
      <c r="Z104" s="74">
        <f t="shared" ca="1" si="49"/>
        <v>0</v>
      </c>
      <c r="AA104" s="74">
        <f ca="1"/>
        <v>0</v>
      </c>
      <c r="AB104" s="74">
        <f t="shared" ref="AB104:AB112" ca="1" si="56">K104*AA104</f>
        <v>0</v>
      </c>
      <c r="AC104" s="77">
        <f t="shared" ref="AC104:AC112" ca="1" si="57">M104*AA104</f>
        <v>0</v>
      </c>
      <c r="AD104" s="75">
        <f t="shared" ref="AD104:AD112" ca="1" si="58">J104+R104+AA104</f>
        <v>0</v>
      </c>
      <c r="AE104" s="74">
        <f t="shared" ref="AE104:AE112" ca="1" si="59">L104+S104+AB104</f>
        <v>0</v>
      </c>
      <c r="AF104" s="77">
        <f t="shared" ref="AF104:AF112" ca="1" si="60">N104+T104+AC104</f>
        <v>0</v>
      </c>
      <c r="AG104" s="75">
        <f>J104*'20就業誘発係数'!$D101</f>
        <v>0</v>
      </c>
      <c r="AH104" s="74">
        <f>R104*'20就業誘発係数'!$D101</f>
        <v>0</v>
      </c>
      <c r="AI104" s="74">
        <f ca="1">AA104*'20就業誘発係数'!$D101</f>
        <v>0</v>
      </c>
      <c r="AJ104" s="77">
        <f t="shared" ca="1" si="31"/>
        <v>0</v>
      </c>
      <c r="AK104" s="75">
        <f>J104*'30雇用誘発係数'!$D101</f>
        <v>0</v>
      </c>
      <c r="AL104" s="74">
        <f>R104*'30雇用誘発係数'!$D101</f>
        <v>0</v>
      </c>
      <c r="AM104" s="74">
        <f ca="1">AA104*'30雇用誘発係数'!$D101</f>
        <v>0</v>
      </c>
      <c r="AN104" s="77">
        <f t="shared" ca="1" si="32"/>
        <v>0</v>
      </c>
      <c r="AO104" s="349" t="s">
        <v>425</v>
      </c>
    </row>
    <row r="105" spans="1:41" x14ac:dyDescent="0.2">
      <c r="A105" s="35">
        <v>98</v>
      </c>
      <c r="B105" s="36" t="s">
        <v>698</v>
      </c>
      <c r="C105" s="298"/>
      <c r="D105" s="302">
        <v>0</v>
      </c>
      <c r="E105" s="302">
        <v>0</v>
      </c>
      <c r="F105" s="303">
        <f t="shared" si="44"/>
        <v>0</v>
      </c>
      <c r="G105" s="303">
        <f t="shared" si="45"/>
        <v>0</v>
      </c>
      <c r="H105" s="286">
        <f t="shared" si="33"/>
        <v>0</v>
      </c>
      <c r="I105" s="219">
        <f>1-(-'11取引基本表'!DW104/('11取引基本表'!DN104))</f>
        <v>0.91413811401779665</v>
      </c>
      <c r="J105" s="73">
        <f t="shared" si="46"/>
        <v>0</v>
      </c>
      <c r="K105" s="222">
        <v>0.73364153999945503</v>
      </c>
      <c r="L105" s="73">
        <f t="shared" si="51"/>
        <v>0</v>
      </c>
      <c r="M105" s="222">
        <v>0.43107089242315966</v>
      </c>
      <c r="N105" s="74">
        <f t="shared" si="52"/>
        <v>0</v>
      </c>
      <c r="O105" s="75">
        <v>0</v>
      </c>
      <c r="P105" s="76">
        <f>1-(-'11取引基本表'!DW104/('11取引基本表'!DN104))</f>
        <v>0.91413811401779665</v>
      </c>
      <c r="Q105" s="74">
        <f t="shared" si="47"/>
        <v>0</v>
      </c>
      <c r="R105" s="74">
        <v>0</v>
      </c>
      <c r="S105" s="73">
        <f t="shared" si="53"/>
        <v>0</v>
      </c>
      <c r="T105" s="77">
        <f t="shared" si="54"/>
        <v>0</v>
      </c>
      <c r="U105" s="78"/>
      <c r="V105" s="74"/>
      <c r="W105" s="222">
        <f>'11取引基本表'!DG104/'11取引基本表'!$DG$112</f>
        <v>2.4918680030909125E-3</v>
      </c>
      <c r="X105" s="74">
        <f t="shared" ca="1" si="55"/>
        <v>0</v>
      </c>
      <c r="Y105" s="79">
        <f t="shared" si="48"/>
        <v>0.91413811401779665</v>
      </c>
      <c r="Z105" s="74">
        <f t="shared" ca="1" si="49"/>
        <v>0</v>
      </c>
      <c r="AA105" s="74">
        <f ca="1"/>
        <v>0</v>
      </c>
      <c r="AB105" s="74">
        <f t="shared" ca="1" si="56"/>
        <v>0</v>
      </c>
      <c r="AC105" s="77">
        <f t="shared" ca="1" si="57"/>
        <v>0</v>
      </c>
      <c r="AD105" s="75">
        <f t="shared" ca="1" si="58"/>
        <v>0</v>
      </c>
      <c r="AE105" s="74">
        <f t="shared" ca="1" si="59"/>
        <v>0</v>
      </c>
      <c r="AF105" s="77">
        <f t="shared" ca="1" si="60"/>
        <v>0</v>
      </c>
      <c r="AG105" s="75">
        <f>J105*'20就業誘発係数'!$D102</f>
        <v>0</v>
      </c>
      <c r="AH105" s="74">
        <f>R105*'20就業誘発係数'!$D102</f>
        <v>0</v>
      </c>
      <c r="AI105" s="74">
        <f ca="1">AA105*'20就業誘発係数'!$D102</f>
        <v>0</v>
      </c>
      <c r="AJ105" s="77">
        <f t="shared" ca="1" si="31"/>
        <v>0</v>
      </c>
      <c r="AK105" s="75">
        <f>J105*'30雇用誘発係数'!$D102</f>
        <v>0</v>
      </c>
      <c r="AL105" s="74">
        <f>R105*'30雇用誘発係数'!$D102</f>
        <v>0</v>
      </c>
      <c r="AM105" s="74">
        <f ca="1">AA105*'30雇用誘発係数'!$D102</f>
        <v>0</v>
      </c>
      <c r="AN105" s="77">
        <f t="shared" ca="1" si="32"/>
        <v>0</v>
      </c>
      <c r="AO105" s="349" t="s">
        <v>425</v>
      </c>
    </row>
    <row r="106" spans="1:41" x14ac:dyDescent="0.2">
      <c r="A106" s="35">
        <v>99</v>
      </c>
      <c r="B106" s="36" t="s">
        <v>699</v>
      </c>
      <c r="C106" s="298"/>
      <c r="D106" s="302">
        <v>0</v>
      </c>
      <c r="E106" s="302">
        <v>0</v>
      </c>
      <c r="F106" s="303">
        <f t="shared" si="44"/>
        <v>0</v>
      </c>
      <c r="G106" s="303">
        <f t="shared" si="45"/>
        <v>0</v>
      </c>
      <c r="H106" s="286">
        <f t="shared" si="33"/>
        <v>0</v>
      </c>
      <c r="I106" s="219">
        <f>1-(-'11取引基本表'!DW105/('11取引基本表'!DN105))</f>
        <v>0.68660224601723685</v>
      </c>
      <c r="J106" s="73">
        <f t="shared" si="46"/>
        <v>0</v>
      </c>
      <c r="K106" s="222">
        <v>0.46914288026763068</v>
      </c>
      <c r="L106" s="73">
        <f t="shared" si="51"/>
        <v>0</v>
      </c>
      <c r="M106" s="222">
        <v>0.25072505800464034</v>
      </c>
      <c r="N106" s="74">
        <f t="shared" si="52"/>
        <v>0</v>
      </c>
      <c r="O106" s="75">
        <v>0</v>
      </c>
      <c r="P106" s="76">
        <f>1-(-'11取引基本表'!DW105/('11取引基本表'!DN105))</f>
        <v>0.68660224601723685</v>
      </c>
      <c r="Q106" s="74">
        <f t="shared" si="47"/>
        <v>0</v>
      </c>
      <c r="R106" s="74">
        <v>0</v>
      </c>
      <c r="S106" s="73">
        <f t="shared" si="53"/>
        <v>0</v>
      </c>
      <c r="T106" s="77">
        <f t="shared" si="54"/>
        <v>0</v>
      </c>
      <c r="U106" s="78"/>
      <c r="V106" s="74"/>
      <c r="W106" s="222">
        <f>'11取引基本表'!DG105/'11取引基本表'!$DG$112</f>
        <v>1.2856846050140159E-2</v>
      </c>
      <c r="X106" s="74">
        <f t="shared" ca="1" si="55"/>
        <v>0</v>
      </c>
      <c r="Y106" s="79">
        <f t="shared" si="48"/>
        <v>0.68660224601723685</v>
      </c>
      <c r="Z106" s="74">
        <f t="shared" ca="1" si="49"/>
        <v>0</v>
      </c>
      <c r="AA106" s="74">
        <f ca="1"/>
        <v>0</v>
      </c>
      <c r="AB106" s="74">
        <f t="shared" ca="1" si="56"/>
        <v>0</v>
      </c>
      <c r="AC106" s="77">
        <f t="shared" ca="1" si="57"/>
        <v>0</v>
      </c>
      <c r="AD106" s="75">
        <f t="shared" ca="1" si="58"/>
        <v>0</v>
      </c>
      <c r="AE106" s="74">
        <f t="shared" ca="1" si="59"/>
        <v>0</v>
      </c>
      <c r="AF106" s="77">
        <f t="shared" ca="1" si="60"/>
        <v>0</v>
      </c>
      <c r="AG106" s="75">
        <f>J106*'20就業誘発係数'!$D103</f>
        <v>0</v>
      </c>
      <c r="AH106" s="74">
        <f>R106*'20就業誘発係数'!$D103</f>
        <v>0</v>
      </c>
      <c r="AI106" s="74">
        <f ca="1">AA106*'20就業誘発係数'!$D103</f>
        <v>0</v>
      </c>
      <c r="AJ106" s="77">
        <f t="shared" ca="1" si="31"/>
        <v>0</v>
      </c>
      <c r="AK106" s="75">
        <f>J106*'30雇用誘発係数'!$D103</f>
        <v>0</v>
      </c>
      <c r="AL106" s="74">
        <f>R106*'30雇用誘発係数'!$D103</f>
        <v>0</v>
      </c>
      <c r="AM106" s="74">
        <f ca="1">AA106*'30雇用誘発係数'!$D103</f>
        <v>0</v>
      </c>
      <c r="AN106" s="77">
        <f t="shared" ca="1" si="32"/>
        <v>0</v>
      </c>
      <c r="AO106" s="349" t="s">
        <v>425</v>
      </c>
    </row>
    <row r="107" spans="1:41" x14ac:dyDescent="0.2">
      <c r="A107" s="37">
        <v>100</v>
      </c>
      <c r="B107" s="38" t="s">
        <v>700</v>
      </c>
      <c r="C107" s="299"/>
      <c r="D107" s="304">
        <v>0</v>
      </c>
      <c r="E107" s="304">
        <v>0</v>
      </c>
      <c r="F107" s="305">
        <f t="shared" si="44"/>
        <v>0</v>
      </c>
      <c r="G107" s="305">
        <f t="shared" si="45"/>
        <v>0</v>
      </c>
      <c r="H107" s="287">
        <f t="shared" si="33"/>
        <v>0</v>
      </c>
      <c r="I107" s="220">
        <f>1-(-'11取引基本表'!DW106/('11取引基本表'!DN106))</f>
        <v>0.90300117421396953</v>
      </c>
      <c r="J107" s="80">
        <f t="shared" si="46"/>
        <v>0</v>
      </c>
      <c r="K107" s="223">
        <v>0.38236206162965958</v>
      </c>
      <c r="L107" s="80">
        <f t="shared" si="51"/>
        <v>0</v>
      </c>
      <c r="M107" s="223">
        <v>0.26955656356595298</v>
      </c>
      <c r="N107" s="81">
        <f t="shared" si="52"/>
        <v>0</v>
      </c>
      <c r="O107" s="82">
        <v>0</v>
      </c>
      <c r="P107" s="83">
        <f>1-(-'11取引基本表'!DW106/('11取引基本表'!DN106))</f>
        <v>0.90300117421396953</v>
      </c>
      <c r="Q107" s="81">
        <f t="shared" si="47"/>
        <v>0</v>
      </c>
      <c r="R107" s="81">
        <v>0</v>
      </c>
      <c r="S107" s="80">
        <f t="shared" si="53"/>
        <v>0</v>
      </c>
      <c r="T107" s="84">
        <f t="shared" si="54"/>
        <v>0</v>
      </c>
      <c r="U107" s="85"/>
      <c r="V107" s="81"/>
      <c r="W107" s="223">
        <f>'11取引基本表'!DG106/'11取引基本表'!$DG$112</f>
        <v>3.5452999581193148E-2</v>
      </c>
      <c r="X107" s="81">
        <f t="shared" ca="1" si="55"/>
        <v>0</v>
      </c>
      <c r="Y107" s="86">
        <f t="shared" si="48"/>
        <v>0.90300117421396953</v>
      </c>
      <c r="Z107" s="81">
        <f t="shared" ca="1" si="49"/>
        <v>0</v>
      </c>
      <c r="AA107" s="81">
        <f ca="1"/>
        <v>0</v>
      </c>
      <c r="AB107" s="81">
        <f t="shared" ca="1" si="56"/>
        <v>0</v>
      </c>
      <c r="AC107" s="84">
        <f t="shared" ca="1" si="57"/>
        <v>0</v>
      </c>
      <c r="AD107" s="82">
        <f t="shared" ca="1" si="58"/>
        <v>0</v>
      </c>
      <c r="AE107" s="81">
        <f t="shared" ca="1" si="59"/>
        <v>0</v>
      </c>
      <c r="AF107" s="84">
        <f t="shared" ca="1" si="60"/>
        <v>0</v>
      </c>
      <c r="AG107" s="82">
        <f>J107*'20就業誘発係数'!$D104</f>
        <v>0</v>
      </c>
      <c r="AH107" s="81">
        <f>R107*'20就業誘発係数'!$D104</f>
        <v>0</v>
      </c>
      <c r="AI107" s="81">
        <f ca="1">AA107*'20就業誘発係数'!$D104</f>
        <v>0</v>
      </c>
      <c r="AJ107" s="84">
        <f t="shared" ca="1" si="31"/>
        <v>0</v>
      </c>
      <c r="AK107" s="82">
        <f>J107*'30雇用誘発係数'!$D104</f>
        <v>0</v>
      </c>
      <c r="AL107" s="81">
        <f>R107*'30雇用誘発係数'!$D104</f>
        <v>0</v>
      </c>
      <c r="AM107" s="81">
        <f ca="1">AA107*'30雇用誘発係数'!$D104</f>
        <v>0</v>
      </c>
      <c r="AN107" s="84">
        <f t="shared" ca="1" si="32"/>
        <v>0</v>
      </c>
      <c r="AO107" s="349" t="s">
        <v>425</v>
      </c>
    </row>
    <row r="108" spans="1:41" x14ac:dyDescent="0.2">
      <c r="A108" s="39">
        <v>101</v>
      </c>
      <c r="B108" s="40" t="s">
        <v>701</v>
      </c>
      <c r="C108" s="297"/>
      <c r="D108" s="306">
        <v>0</v>
      </c>
      <c r="E108" s="306">
        <v>0</v>
      </c>
      <c r="F108" s="307">
        <f t="shared" si="44"/>
        <v>0</v>
      </c>
      <c r="G108" s="307">
        <f t="shared" si="45"/>
        <v>0</v>
      </c>
      <c r="H108" s="288">
        <f t="shared" si="33"/>
        <v>0</v>
      </c>
      <c r="I108" s="218">
        <f>1-(-'11取引基本表'!DW107/('11取引基本表'!DN107))</f>
        <v>0.99207712393641845</v>
      </c>
      <c r="J108" s="87">
        <f t="shared" si="46"/>
        <v>0</v>
      </c>
      <c r="K108" s="224">
        <v>0.66696157860728666</v>
      </c>
      <c r="L108" s="87">
        <f t="shared" si="51"/>
        <v>0</v>
      </c>
      <c r="M108" s="224">
        <v>0.25284059843928625</v>
      </c>
      <c r="N108" s="88">
        <f t="shared" si="52"/>
        <v>0</v>
      </c>
      <c r="O108" s="89">
        <v>0</v>
      </c>
      <c r="P108" s="90">
        <f>1-(-'11取引基本表'!DW107/('11取引基本表'!DN107))</f>
        <v>0.99207712393641845</v>
      </c>
      <c r="Q108" s="88">
        <f t="shared" si="47"/>
        <v>0</v>
      </c>
      <c r="R108" s="88">
        <v>0</v>
      </c>
      <c r="S108" s="87">
        <f t="shared" si="53"/>
        <v>0</v>
      </c>
      <c r="T108" s="91">
        <f t="shared" si="54"/>
        <v>0</v>
      </c>
      <c r="U108" s="92"/>
      <c r="V108" s="88"/>
      <c r="W108" s="224">
        <f>'11取引基本表'!DG107/'11取引基本表'!$DG$112</f>
        <v>1.2897809161711222E-2</v>
      </c>
      <c r="X108" s="88">
        <f t="shared" ca="1" si="55"/>
        <v>0</v>
      </c>
      <c r="Y108" s="93">
        <f t="shared" si="48"/>
        <v>0.99207712393641845</v>
      </c>
      <c r="Z108" s="88">
        <f t="shared" ca="1" si="49"/>
        <v>0</v>
      </c>
      <c r="AA108" s="88">
        <f ca="1"/>
        <v>0</v>
      </c>
      <c r="AB108" s="88">
        <f t="shared" ca="1" si="56"/>
        <v>0</v>
      </c>
      <c r="AC108" s="91">
        <f t="shared" ca="1" si="57"/>
        <v>0</v>
      </c>
      <c r="AD108" s="89">
        <f t="shared" ca="1" si="58"/>
        <v>0</v>
      </c>
      <c r="AE108" s="88">
        <f t="shared" ca="1" si="59"/>
        <v>0</v>
      </c>
      <c r="AF108" s="91">
        <f t="shared" ca="1" si="60"/>
        <v>0</v>
      </c>
      <c r="AG108" s="89">
        <f>J108*'20就業誘発係数'!$D105</f>
        <v>0</v>
      </c>
      <c r="AH108" s="88">
        <f>R108*'20就業誘発係数'!$D105</f>
        <v>0</v>
      </c>
      <c r="AI108" s="88">
        <f ca="1">AA108*'20就業誘発係数'!$D105</f>
        <v>0</v>
      </c>
      <c r="AJ108" s="91">
        <f t="shared" ca="1" si="31"/>
        <v>0</v>
      </c>
      <c r="AK108" s="89">
        <f>J108*'30雇用誘発係数'!$D105</f>
        <v>0</v>
      </c>
      <c r="AL108" s="88">
        <f>R108*'30雇用誘発係数'!$D105</f>
        <v>0</v>
      </c>
      <c r="AM108" s="88">
        <f ca="1">AA108*'30雇用誘発係数'!$D105</f>
        <v>0</v>
      </c>
      <c r="AN108" s="91">
        <f t="shared" ca="1" si="32"/>
        <v>0</v>
      </c>
      <c r="AO108" s="349" t="s">
        <v>425</v>
      </c>
    </row>
    <row r="109" spans="1:41" x14ac:dyDescent="0.2">
      <c r="A109" s="35">
        <v>102</v>
      </c>
      <c r="B109" s="36" t="s">
        <v>702</v>
      </c>
      <c r="C109" s="298"/>
      <c r="D109" s="302">
        <v>0</v>
      </c>
      <c r="E109" s="302">
        <v>0</v>
      </c>
      <c r="F109" s="303">
        <f t="shared" si="44"/>
        <v>0</v>
      </c>
      <c r="G109" s="303">
        <f t="shared" si="45"/>
        <v>0</v>
      </c>
      <c r="H109" s="286">
        <f t="shared" si="33"/>
        <v>0</v>
      </c>
      <c r="I109" s="219">
        <f>1-(-'11取引基本表'!DW108/('11取引基本表'!DN108))</f>
        <v>0.8251055051437971</v>
      </c>
      <c r="J109" s="73">
        <f t="shared" si="46"/>
        <v>0</v>
      </c>
      <c r="K109" s="222">
        <v>0.69347338604980535</v>
      </c>
      <c r="L109" s="73">
        <f t="shared" si="51"/>
        <v>0</v>
      </c>
      <c r="M109" s="222">
        <v>0.21549038121090522</v>
      </c>
      <c r="N109" s="74">
        <f t="shared" si="52"/>
        <v>0</v>
      </c>
      <c r="O109" s="75">
        <v>0</v>
      </c>
      <c r="P109" s="76">
        <f>1-(-'11取引基本表'!DW108/('11取引基本表'!DN108))</f>
        <v>0.8251055051437971</v>
      </c>
      <c r="Q109" s="74">
        <f t="shared" si="47"/>
        <v>0</v>
      </c>
      <c r="R109" s="74">
        <v>0</v>
      </c>
      <c r="S109" s="73">
        <f t="shared" si="53"/>
        <v>0</v>
      </c>
      <c r="T109" s="77">
        <f t="shared" si="54"/>
        <v>0</v>
      </c>
      <c r="U109" s="78"/>
      <c r="V109" s="74"/>
      <c r="W109" s="222">
        <f>'11取引基本表'!DG108/'11取引基本表'!$DG$112</f>
        <v>2.7179270306069817E-2</v>
      </c>
      <c r="X109" s="74">
        <f t="shared" ca="1" si="55"/>
        <v>0</v>
      </c>
      <c r="Y109" s="79">
        <f t="shared" si="48"/>
        <v>0.8251055051437971</v>
      </c>
      <c r="Z109" s="74">
        <f t="shared" ca="1" si="49"/>
        <v>0</v>
      </c>
      <c r="AA109" s="74">
        <f ca="1"/>
        <v>0</v>
      </c>
      <c r="AB109" s="74">
        <f t="shared" ca="1" si="56"/>
        <v>0</v>
      </c>
      <c r="AC109" s="77">
        <f t="shared" ca="1" si="57"/>
        <v>0</v>
      </c>
      <c r="AD109" s="75">
        <f t="shared" ca="1" si="58"/>
        <v>0</v>
      </c>
      <c r="AE109" s="74">
        <f t="shared" ca="1" si="59"/>
        <v>0</v>
      </c>
      <c r="AF109" s="77">
        <f t="shared" ca="1" si="60"/>
        <v>0</v>
      </c>
      <c r="AG109" s="75">
        <f>J109*'20就業誘発係数'!$D106</f>
        <v>0</v>
      </c>
      <c r="AH109" s="74">
        <f>R109*'20就業誘発係数'!$D106</f>
        <v>0</v>
      </c>
      <c r="AI109" s="74">
        <f ca="1">AA109*'20就業誘発係数'!$D106</f>
        <v>0</v>
      </c>
      <c r="AJ109" s="77">
        <f t="shared" ca="1" si="31"/>
        <v>0</v>
      </c>
      <c r="AK109" s="75">
        <f>J109*'30雇用誘発係数'!$D106</f>
        <v>0</v>
      </c>
      <c r="AL109" s="74">
        <f>R109*'30雇用誘発係数'!$D106</f>
        <v>0</v>
      </c>
      <c r="AM109" s="74">
        <f ca="1">AA109*'30雇用誘発係数'!$D106</f>
        <v>0</v>
      </c>
      <c r="AN109" s="77">
        <f t="shared" ca="1" si="32"/>
        <v>0</v>
      </c>
      <c r="AO109" s="349" t="s">
        <v>425</v>
      </c>
    </row>
    <row r="110" spans="1:41" x14ac:dyDescent="0.2">
      <c r="A110" s="35">
        <v>103</v>
      </c>
      <c r="B110" s="36" t="s">
        <v>703</v>
      </c>
      <c r="C110" s="298"/>
      <c r="D110" s="302">
        <v>1.3610952774943308E-4</v>
      </c>
      <c r="E110" s="302">
        <v>4.8257014383889908E-5</v>
      </c>
      <c r="F110" s="303">
        <f t="shared" si="44"/>
        <v>0</v>
      </c>
      <c r="G110" s="303">
        <f t="shared" si="45"/>
        <v>0</v>
      </c>
      <c r="H110" s="286">
        <f t="shared" si="33"/>
        <v>0</v>
      </c>
      <c r="I110" s="219">
        <f>1-(-'11取引基本表'!DW109/('11取引基本表'!DN109))</f>
        <v>0.99268506257742084</v>
      </c>
      <c r="J110" s="73">
        <f t="shared" si="46"/>
        <v>0</v>
      </c>
      <c r="K110" s="222">
        <v>0.69688109679923027</v>
      </c>
      <c r="L110" s="73">
        <f t="shared" si="51"/>
        <v>0</v>
      </c>
      <c r="M110" s="222">
        <v>0.28531026893695743</v>
      </c>
      <c r="N110" s="74">
        <f t="shared" si="52"/>
        <v>0</v>
      </c>
      <c r="O110" s="75">
        <v>0</v>
      </c>
      <c r="P110" s="76">
        <f>1-(-'11取引基本表'!DW109/('11取引基本表'!DN109))</f>
        <v>0.99268506257742084</v>
      </c>
      <c r="Q110" s="74">
        <f t="shared" si="47"/>
        <v>0</v>
      </c>
      <c r="R110" s="74">
        <v>0</v>
      </c>
      <c r="S110" s="73">
        <f t="shared" si="53"/>
        <v>0</v>
      </c>
      <c r="T110" s="77">
        <f t="shared" si="54"/>
        <v>0</v>
      </c>
      <c r="U110" s="78"/>
      <c r="V110" s="74"/>
      <c r="W110" s="222">
        <f>'11取引基本表'!DG109/'11取引基本表'!$DG$112</f>
        <v>1.3485220181640268E-2</v>
      </c>
      <c r="X110" s="74">
        <f t="shared" ca="1" si="55"/>
        <v>0</v>
      </c>
      <c r="Y110" s="79">
        <f t="shared" si="48"/>
        <v>0.99268506257742084</v>
      </c>
      <c r="Z110" s="74">
        <f t="shared" ca="1" si="49"/>
        <v>0</v>
      </c>
      <c r="AA110" s="74">
        <f ca="1"/>
        <v>0</v>
      </c>
      <c r="AB110" s="74">
        <f t="shared" ca="1" si="56"/>
        <v>0</v>
      </c>
      <c r="AC110" s="77">
        <f t="shared" ca="1" si="57"/>
        <v>0</v>
      </c>
      <c r="AD110" s="75">
        <f t="shared" ca="1" si="58"/>
        <v>0</v>
      </c>
      <c r="AE110" s="74">
        <f t="shared" ca="1" si="59"/>
        <v>0</v>
      </c>
      <c r="AF110" s="77">
        <f t="shared" ca="1" si="60"/>
        <v>0</v>
      </c>
      <c r="AG110" s="75">
        <f>J110*'20就業誘発係数'!$D107</f>
        <v>0</v>
      </c>
      <c r="AH110" s="74">
        <f>R110*'20就業誘発係数'!$D107</f>
        <v>0</v>
      </c>
      <c r="AI110" s="74">
        <f ca="1">AA110*'20就業誘発係数'!$D107</f>
        <v>0</v>
      </c>
      <c r="AJ110" s="77">
        <f t="shared" ref="AJ110:AJ112" ca="1" si="61">SUM(AG110:AI110)</f>
        <v>0</v>
      </c>
      <c r="AK110" s="75">
        <f>J110*'30雇用誘発係数'!$D107</f>
        <v>0</v>
      </c>
      <c r="AL110" s="74">
        <f>R110*'30雇用誘発係数'!$D107</f>
        <v>0</v>
      </c>
      <c r="AM110" s="74">
        <f ca="1">AA110*'30雇用誘発係数'!$D107</f>
        <v>0</v>
      </c>
      <c r="AN110" s="77">
        <f t="shared" ref="AN110:AN112" ca="1" si="62">SUM(AK110:AM110)</f>
        <v>0</v>
      </c>
      <c r="AO110" s="349" t="s">
        <v>425</v>
      </c>
    </row>
    <row r="111" spans="1:41" x14ac:dyDescent="0.2">
      <c r="A111" s="35">
        <v>104</v>
      </c>
      <c r="B111" s="36" t="s">
        <v>704</v>
      </c>
      <c r="C111" s="298"/>
      <c r="D111" s="302">
        <v>0</v>
      </c>
      <c r="E111" s="302">
        <v>0</v>
      </c>
      <c r="F111" s="303">
        <f t="shared" si="44"/>
        <v>0</v>
      </c>
      <c r="G111" s="303">
        <f t="shared" si="45"/>
        <v>0</v>
      </c>
      <c r="H111" s="286">
        <f t="shared" ref="H111" si="63">C111-F111-G111</f>
        <v>0</v>
      </c>
      <c r="I111" s="219">
        <f>1-(-'11取引基本表'!DW110/('11取引基本表'!DN110))</f>
        <v>1</v>
      </c>
      <c r="J111" s="73">
        <f t="shared" ref="J111" si="64">H111*I111</f>
        <v>0</v>
      </c>
      <c r="K111" s="222">
        <v>0</v>
      </c>
      <c r="L111" s="73">
        <f t="shared" ref="L111" si="65">J111*K111</f>
        <v>0</v>
      </c>
      <c r="M111" s="222">
        <v>0</v>
      </c>
      <c r="N111" s="74">
        <f t="shared" ref="N111" si="66">J111*M111</f>
        <v>0</v>
      </c>
      <c r="O111" s="75">
        <v>0</v>
      </c>
      <c r="P111" s="76">
        <f>1-(-'11取引基本表'!DW110/('11取引基本表'!DN110))</f>
        <v>1</v>
      </c>
      <c r="Q111" s="74">
        <f t="shared" ref="Q111" si="67">O111*P111</f>
        <v>0</v>
      </c>
      <c r="R111" s="74">
        <v>0</v>
      </c>
      <c r="S111" s="73">
        <f t="shared" ref="S111" si="68">R111*K111</f>
        <v>0</v>
      </c>
      <c r="T111" s="77">
        <f t="shared" ref="T111" si="69">R111*M111</f>
        <v>0</v>
      </c>
      <c r="U111" s="78"/>
      <c r="V111" s="74"/>
      <c r="W111" s="222">
        <f>'11取引基本表'!DG110/'11取引基本表'!$DG$112</f>
        <v>0</v>
      </c>
      <c r="X111" s="74">
        <f t="shared" ca="1" si="55"/>
        <v>0</v>
      </c>
      <c r="Y111" s="79">
        <f t="shared" ref="Y111" si="70">P111</f>
        <v>1</v>
      </c>
      <c r="Z111" s="74">
        <f t="shared" ref="Z111" ca="1" si="71">X111*Y111</f>
        <v>0</v>
      </c>
      <c r="AA111" s="74">
        <f ca="1"/>
        <v>0</v>
      </c>
      <c r="AB111" s="74">
        <f t="shared" ref="AB111" ca="1" si="72">K111*AA111</f>
        <v>0</v>
      </c>
      <c r="AC111" s="77">
        <f t="shared" ref="AC111" ca="1" si="73">M111*AA111</f>
        <v>0</v>
      </c>
      <c r="AD111" s="75">
        <f t="shared" ref="AD111" ca="1" si="74">J111+R111+AA111</f>
        <v>0</v>
      </c>
      <c r="AE111" s="74">
        <f t="shared" ref="AE111" ca="1" si="75">L111+S111+AB111</f>
        <v>0</v>
      </c>
      <c r="AF111" s="77">
        <f t="shared" ref="AF111" ca="1" si="76">N111+T111+AC111</f>
        <v>0</v>
      </c>
      <c r="AG111" s="75">
        <f>J111*'20就業誘発係数'!$D108</f>
        <v>0</v>
      </c>
      <c r="AH111" s="74">
        <f>R111*'20就業誘発係数'!$D108</f>
        <v>0</v>
      </c>
      <c r="AI111" s="74">
        <f ca="1">AA111*'20就業誘発係数'!$D108</f>
        <v>0</v>
      </c>
      <c r="AJ111" s="77">
        <f t="shared" ca="1" si="61"/>
        <v>0</v>
      </c>
      <c r="AK111" s="75">
        <f>J111*'30雇用誘発係数'!$D108</f>
        <v>0</v>
      </c>
      <c r="AL111" s="74">
        <f>R111*'30雇用誘発係数'!$D108</f>
        <v>0</v>
      </c>
      <c r="AM111" s="74">
        <f ca="1">AA111*'30雇用誘発係数'!$D108</f>
        <v>0</v>
      </c>
      <c r="AN111" s="77">
        <f t="shared" ca="1" si="62"/>
        <v>0</v>
      </c>
      <c r="AO111" s="349" t="s">
        <v>286</v>
      </c>
    </row>
    <row r="112" spans="1:41" ht="12.6" thickBot="1" x14ac:dyDescent="0.25">
      <c r="A112" s="35">
        <v>105</v>
      </c>
      <c r="B112" s="36" t="s">
        <v>271</v>
      </c>
      <c r="C112" s="298"/>
      <c r="D112" s="302">
        <v>2.3745062895242985E-2</v>
      </c>
      <c r="E112" s="302">
        <v>3.0405128280578508E-2</v>
      </c>
      <c r="F112" s="303">
        <f t="shared" si="44"/>
        <v>0</v>
      </c>
      <c r="G112" s="303">
        <f t="shared" si="45"/>
        <v>0</v>
      </c>
      <c r="H112" s="286">
        <f t="shared" si="33"/>
        <v>0</v>
      </c>
      <c r="I112" s="219">
        <f>1-(-'11取引基本表'!DW111/('11取引基本表'!DN111))</f>
        <v>0.98464161945101492</v>
      </c>
      <c r="J112" s="73">
        <f t="shared" si="46"/>
        <v>0</v>
      </c>
      <c r="K112" s="222">
        <v>0.47498789825734905</v>
      </c>
      <c r="L112" s="73">
        <f t="shared" si="51"/>
        <v>0</v>
      </c>
      <c r="M112" s="222">
        <v>1.2871853546910755E-2</v>
      </c>
      <c r="N112" s="74">
        <f t="shared" si="52"/>
        <v>0</v>
      </c>
      <c r="O112" s="75">
        <v>0</v>
      </c>
      <c r="P112" s="76">
        <f>1-(-'11取引基本表'!DW111/('11取引基本表'!DN111))</f>
        <v>0.98464161945101492</v>
      </c>
      <c r="Q112" s="74">
        <f t="shared" si="47"/>
        <v>0</v>
      </c>
      <c r="R112" s="74">
        <v>0</v>
      </c>
      <c r="S112" s="73">
        <f t="shared" si="53"/>
        <v>0</v>
      </c>
      <c r="T112" s="77">
        <f t="shared" si="54"/>
        <v>0</v>
      </c>
      <c r="U112" s="78"/>
      <c r="V112" s="74"/>
      <c r="W112" s="222">
        <f>'11取引基本表'!DG111/'11取引基本表'!$DG$112</f>
        <v>3.7604136422235956E-5</v>
      </c>
      <c r="X112" s="74">
        <f t="shared" ca="1" si="55"/>
        <v>0</v>
      </c>
      <c r="Y112" s="79">
        <f t="shared" si="48"/>
        <v>0.98464161945101492</v>
      </c>
      <c r="Z112" s="74">
        <f t="shared" ca="1" si="49"/>
        <v>0</v>
      </c>
      <c r="AA112" s="74">
        <f ca="1"/>
        <v>0</v>
      </c>
      <c r="AB112" s="74">
        <f t="shared" ca="1" si="56"/>
        <v>0</v>
      </c>
      <c r="AC112" s="77">
        <f t="shared" ca="1" si="57"/>
        <v>0</v>
      </c>
      <c r="AD112" s="75">
        <f t="shared" ca="1" si="58"/>
        <v>0</v>
      </c>
      <c r="AE112" s="74">
        <f t="shared" ca="1" si="59"/>
        <v>0</v>
      </c>
      <c r="AF112" s="77">
        <f t="shared" ca="1" si="60"/>
        <v>0</v>
      </c>
      <c r="AG112" s="75">
        <f>J112*'20就業誘発係数'!$D110</f>
        <v>0</v>
      </c>
      <c r="AH112" s="74">
        <f>R112*'20就業誘発係数'!$D110</f>
        <v>0</v>
      </c>
      <c r="AI112" s="74">
        <f ca="1">AA112*'20就業誘発係数'!$D110</f>
        <v>0</v>
      </c>
      <c r="AJ112" s="77">
        <f t="shared" ca="1" si="61"/>
        <v>0</v>
      </c>
      <c r="AK112" s="75">
        <f>J112*'30雇用誘発係数'!$D110</f>
        <v>0</v>
      </c>
      <c r="AL112" s="74">
        <f>R112*'30雇用誘発係数'!$D110</f>
        <v>0</v>
      </c>
      <c r="AM112" s="74">
        <f ca="1">AA112*'30雇用誘発係数'!$D110</f>
        <v>0</v>
      </c>
      <c r="AN112" s="77">
        <f t="shared" ca="1" si="62"/>
        <v>0</v>
      </c>
      <c r="AO112" s="349" t="s">
        <v>294</v>
      </c>
    </row>
    <row r="113" spans="1:41" ht="13.2" thickTop="1" thickBot="1" x14ac:dyDescent="0.25">
      <c r="A113" s="41"/>
      <c r="B113" s="42" t="s">
        <v>706</v>
      </c>
      <c r="C113" s="97">
        <f>SUM(C8:C112)</f>
        <v>0</v>
      </c>
      <c r="D113" s="289"/>
      <c r="E113" s="289"/>
      <c r="F113" s="289">
        <f>SUM(F8:F112)</f>
        <v>0</v>
      </c>
      <c r="G113" s="289">
        <f t="shared" ref="G113:H113" si="77">SUM(G8:G112)</f>
        <v>0</v>
      </c>
      <c r="H113" s="289">
        <f t="shared" si="77"/>
        <v>0</v>
      </c>
      <c r="I113" s="94"/>
      <c r="J113" s="95">
        <f>SUM(J8:J112)</f>
        <v>0</v>
      </c>
      <c r="K113" s="94"/>
      <c r="L113" s="95">
        <f>SUM(L8:L112)</f>
        <v>0</v>
      </c>
      <c r="M113" s="94"/>
      <c r="N113" s="96">
        <f>SUM(N8:N112)</f>
        <v>0</v>
      </c>
      <c r="O113" s="97">
        <v>0</v>
      </c>
      <c r="P113" s="98"/>
      <c r="Q113" s="96">
        <f>SUM(Q8:Q112)</f>
        <v>0</v>
      </c>
      <c r="R113" s="96">
        <f>SUM(R8:R112)</f>
        <v>0</v>
      </c>
      <c r="S113" s="95">
        <f>SUM(S8:S112)</f>
        <v>0</v>
      </c>
      <c r="T113" s="99">
        <f>SUM(T8:T112)</f>
        <v>0</v>
      </c>
      <c r="U113" s="100">
        <f ca="1">'14消費性向'!D2</f>
        <v>0.65816824510667427</v>
      </c>
      <c r="V113" s="96">
        <f ca="1">(T113+N113)*U113</f>
        <v>0</v>
      </c>
      <c r="W113" s="225">
        <v>1</v>
      </c>
      <c r="X113" s="96">
        <f ca="1">SUM(X8:X112)</f>
        <v>0</v>
      </c>
      <c r="Y113" s="101"/>
      <c r="Z113" s="96">
        <f t="shared" ref="Z113:AE113" ca="1" si="78">SUM(Z8:Z112)</f>
        <v>0</v>
      </c>
      <c r="AA113" s="96">
        <f t="shared" ca="1" si="78"/>
        <v>0</v>
      </c>
      <c r="AB113" s="96">
        <f t="shared" ca="1" si="78"/>
        <v>0</v>
      </c>
      <c r="AC113" s="99">
        <f t="shared" ca="1" si="78"/>
        <v>0</v>
      </c>
      <c r="AD113" s="97">
        <f t="shared" ca="1" si="78"/>
        <v>0</v>
      </c>
      <c r="AE113" s="96">
        <f t="shared" ca="1" si="78"/>
        <v>0</v>
      </c>
      <c r="AF113" s="121">
        <f ca="1">SUM(AF8:AF112)</f>
        <v>0</v>
      </c>
      <c r="AG113" s="97">
        <f t="shared" ref="AG113:AN113" si="79">SUM(AG8:AG112)</f>
        <v>0</v>
      </c>
      <c r="AH113" s="96">
        <f t="shared" si="79"/>
        <v>0</v>
      </c>
      <c r="AI113" s="96">
        <f t="shared" ca="1" si="79"/>
        <v>0</v>
      </c>
      <c r="AJ113" s="121">
        <f t="shared" ca="1" si="79"/>
        <v>0</v>
      </c>
      <c r="AK113" s="97">
        <f t="shared" si="79"/>
        <v>0</v>
      </c>
      <c r="AL113" s="96">
        <f t="shared" si="79"/>
        <v>0</v>
      </c>
      <c r="AM113" s="96">
        <f t="shared" ca="1" si="79"/>
        <v>0</v>
      </c>
      <c r="AN113" s="121">
        <f t="shared" ca="1" si="79"/>
        <v>0</v>
      </c>
    </row>
    <row r="114" spans="1:41" ht="12.6" thickTop="1" x14ac:dyDescent="0.2">
      <c r="A114" s="43"/>
      <c r="B114" s="34" t="s">
        <v>708</v>
      </c>
      <c r="C114" s="102"/>
      <c r="D114" s="102"/>
      <c r="E114" s="102"/>
      <c r="F114" s="102"/>
      <c r="G114" s="102"/>
      <c r="H114" s="102"/>
      <c r="I114" s="103"/>
      <c r="J114" s="104"/>
      <c r="K114" s="105"/>
      <c r="L114" s="105"/>
      <c r="M114" s="103" t="s">
        <v>413</v>
      </c>
      <c r="N114" s="106">
        <f>O115-N113</f>
        <v>0</v>
      </c>
      <c r="O114" s="71">
        <v>0</v>
      </c>
      <c r="P114" s="102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</row>
    <row r="115" spans="1:41" x14ac:dyDescent="0.2">
      <c r="A115" s="44"/>
      <c r="B115" s="36" t="s">
        <v>533</v>
      </c>
      <c r="C115" s="102"/>
      <c r="D115" s="102"/>
      <c r="E115" s="102"/>
      <c r="F115" s="102"/>
      <c r="G115" s="102"/>
      <c r="H115" s="102"/>
      <c r="I115" s="103"/>
      <c r="J115" s="104"/>
      <c r="K115" s="105"/>
      <c r="L115" s="105"/>
      <c r="M115" s="105"/>
      <c r="N115" s="105"/>
      <c r="O115" s="74">
        <v>0</v>
      </c>
      <c r="P115" s="102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</row>
    <row r="116" spans="1:41" x14ac:dyDescent="0.2">
      <c r="A116" s="44"/>
      <c r="B116" s="36" t="s">
        <v>534</v>
      </c>
      <c r="C116" s="102"/>
      <c r="D116" s="102"/>
      <c r="E116" s="102"/>
      <c r="F116" s="102"/>
      <c r="G116" s="102"/>
      <c r="H116" s="102"/>
      <c r="I116" s="103"/>
      <c r="J116" s="104"/>
      <c r="K116" s="105"/>
      <c r="L116" s="105"/>
      <c r="M116" s="105"/>
      <c r="N116" s="105"/>
      <c r="O116" s="74">
        <v>0</v>
      </c>
      <c r="P116" s="102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</row>
    <row r="117" spans="1:41" x14ac:dyDescent="0.2">
      <c r="A117" s="44"/>
      <c r="B117" s="36" t="s">
        <v>535</v>
      </c>
      <c r="C117" s="102"/>
      <c r="D117" s="102"/>
      <c r="E117" s="102"/>
      <c r="F117" s="102"/>
      <c r="G117" s="102"/>
      <c r="H117" s="102"/>
      <c r="I117" s="103"/>
      <c r="J117" s="104"/>
      <c r="K117" s="105"/>
      <c r="L117" s="105"/>
      <c r="M117" s="105"/>
      <c r="N117" s="105"/>
      <c r="O117" s="74">
        <v>0</v>
      </c>
      <c r="P117" s="102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</row>
    <row r="118" spans="1:41" x14ac:dyDescent="0.2">
      <c r="A118" s="44"/>
      <c r="B118" s="36" t="s">
        <v>536</v>
      </c>
      <c r="C118" s="102"/>
      <c r="D118" s="102"/>
      <c r="E118" s="102"/>
      <c r="F118" s="102"/>
      <c r="G118" s="102"/>
      <c r="H118" s="102"/>
      <c r="I118" s="103"/>
      <c r="J118" s="104"/>
      <c r="K118" s="105"/>
      <c r="L118" s="105"/>
      <c r="M118" s="105"/>
      <c r="N118" s="105"/>
      <c r="O118" s="74">
        <v>0</v>
      </c>
      <c r="P118" s="102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</row>
    <row r="119" spans="1:41" x14ac:dyDescent="0.2">
      <c r="A119" s="44"/>
      <c r="B119" s="36" t="s">
        <v>537</v>
      </c>
      <c r="C119" s="102"/>
      <c r="D119" s="102"/>
      <c r="E119" s="102"/>
      <c r="F119" s="102"/>
      <c r="G119" s="102"/>
      <c r="H119" s="102"/>
      <c r="I119" s="103"/>
      <c r="J119" s="104"/>
      <c r="K119" s="105"/>
      <c r="L119" s="105"/>
      <c r="M119" s="105"/>
      <c r="N119" s="105"/>
      <c r="O119" s="74">
        <v>0</v>
      </c>
      <c r="P119" s="102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</row>
    <row r="120" spans="1:41" x14ac:dyDescent="0.2">
      <c r="A120" s="44"/>
      <c r="B120" s="36" t="s">
        <v>538</v>
      </c>
      <c r="C120" s="102"/>
      <c r="D120" s="102"/>
      <c r="E120" s="102"/>
      <c r="F120" s="102"/>
      <c r="G120" s="102"/>
      <c r="H120" s="102"/>
      <c r="I120" s="103"/>
      <c r="J120" s="104"/>
      <c r="K120" s="105"/>
      <c r="L120" s="105"/>
      <c r="M120" s="105"/>
      <c r="N120" s="105"/>
      <c r="O120" s="74">
        <v>0</v>
      </c>
      <c r="P120" s="102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</row>
    <row r="121" spans="1:41" s="45" customFormat="1" x14ac:dyDescent="0.2">
      <c r="A121" s="44"/>
      <c r="B121" s="36" t="s">
        <v>577</v>
      </c>
      <c r="C121" s="102"/>
      <c r="D121" s="102"/>
      <c r="E121" s="102"/>
      <c r="F121" s="102"/>
      <c r="G121" s="102"/>
      <c r="H121" s="102"/>
      <c r="I121" s="103"/>
      <c r="J121" s="104"/>
      <c r="K121" s="105"/>
      <c r="L121" s="105"/>
      <c r="M121" s="105"/>
      <c r="N121" s="105"/>
      <c r="O121" s="74">
        <v>0</v>
      </c>
      <c r="P121" s="102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25"/>
      <c r="AH121" s="25"/>
      <c r="AI121" s="25"/>
      <c r="AJ121" s="25"/>
      <c r="AK121" s="25"/>
      <c r="AL121" s="25"/>
      <c r="AM121" s="25"/>
      <c r="AN121" s="25"/>
      <c r="AO121" s="351"/>
    </row>
    <row r="122" spans="1:41" s="45" customFormat="1" ht="12.6" thickBot="1" x14ac:dyDescent="0.25">
      <c r="A122" s="46"/>
      <c r="B122" s="47" t="s">
        <v>578</v>
      </c>
      <c r="C122" s="102"/>
      <c r="D122" s="102"/>
      <c r="E122" s="102"/>
      <c r="F122" s="102"/>
      <c r="G122" s="102"/>
      <c r="H122" s="102"/>
      <c r="I122" s="103"/>
      <c r="J122" s="104"/>
      <c r="K122" s="105"/>
      <c r="L122" s="105"/>
      <c r="M122" s="105"/>
      <c r="N122" s="105"/>
      <c r="O122" s="81">
        <v>0</v>
      </c>
      <c r="P122" s="102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25"/>
      <c r="AH122" s="25"/>
      <c r="AI122" s="25"/>
      <c r="AJ122" s="25"/>
      <c r="AK122" s="25"/>
      <c r="AL122" s="25"/>
      <c r="AM122" s="25"/>
      <c r="AN122" s="25"/>
      <c r="AO122" s="351"/>
    </row>
    <row r="123" spans="1:41" ht="12.6" thickTop="1" x14ac:dyDescent="0.2"/>
    <row r="124" spans="1:41" x14ac:dyDescent="0.2">
      <c r="A124" s="17" t="s">
        <v>416</v>
      </c>
    </row>
    <row r="125" spans="1:41" x14ac:dyDescent="0.2">
      <c r="A125" s="17" t="s">
        <v>591</v>
      </c>
    </row>
    <row r="128" spans="1:41" ht="12.6" thickBot="1" x14ac:dyDescent="0.25"/>
    <row r="129" spans="1:28" ht="14.25" customHeight="1" thickTop="1" x14ac:dyDescent="0.2">
      <c r="A129" s="578"/>
      <c r="B129" s="51" t="s">
        <v>0</v>
      </c>
      <c r="C129" s="580" t="s">
        <v>587</v>
      </c>
      <c r="D129" s="282"/>
      <c r="E129" s="282"/>
      <c r="F129" s="282"/>
      <c r="G129" s="282"/>
      <c r="H129" s="580" t="s">
        <v>125</v>
      </c>
      <c r="I129" s="568" t="s">
        <v>274</v>
      </c>
      <c r="J129" s="569"/>
      <c r="K129" s="569"/>
      <c r="L129" s="570"/>
      <c r="M129" s="568" t="s">
        <v>278</v>
      </c>
      <c r="N129" s="569"/>
      <c r="O129" s="569"/>
      <c r="P129" s="570"/>
      <c r="Q129" s="568" t="s">
        <v>279</v>
      </c>
      <c r="R129" s="569"/>
      <c r="S129" s="569"/>
      <c r="T129" s="570"/>
      <c r="U129" s="568" t="s">
        <v>299</v>
      </c>
      <c r="V129" s="569"/>
      <c r="W129" s="569"/>
      <c r="X129" s="570"/>
      <c r="Y129" s="568" t="s">
        <v>417</v>
      </c>
      <c r="Z129" s="569"/>
      <c r="AA129" s="569"/>
      <c r="AB129" s="570"/>
    </row>
    <row r="130" spans="1:28" x14ac:dyDescent="0.2">
      <c r="A130" s="579"/>
      <c r="B130" s="50" t="s">
        <v>273</v>
      </c>
      <c r="C130" s="581"/>
      <c r="D130" s="290"/>
      <c r="E130" s="290"/>
      <c r="F130" s="290"/>
      <c r="G130" s="290"/>
      <c r="H130" s="581"/>
      <c r="I130" s="49" t="s">
        <v>127</v>
      </c>
      <c r="J130" s="48" t="s">
        <v>275</v>
      </c>
      <c r="K130" s="48" t="s">
        <v>276</v>
      </c>
      <c r="L130" s="50" t="s">
        <v>277</v>
      </c>
      <c r="M130" s="49" t="s">
        <v>127</v>
      </c>
      <c r="N130" s="48" t="s">
        <v>275</v>
      </c>
      <c r="O130" s="48" t="s">
        <v>276</v>
      </c>
      <c r="P130" s="50" t="s">
        <v>277</v>
      </c>
      <c r="Q130" s="49" t="s">
        <v>127</v>
      </c>
      <c r="R130" s="48" t="s">
        <v>275</v>
      </c>
      <c r="S130" s="48" t="s">
        <v>276</v>
      </c>
      <c r="T130" s="50" t="s">
        <v>277</v>
      </c>
      <c r="U130" s="48" t="s">
        <v>127</v>
      </c>
      <c r="V130" s="48" t="s">
        <v>275</v>
      </c>
      <c r="W130" s="48" t="s">
        <v>276</v>
      </c>
      <c r="X130" s="50" t="s">
        <v>277</v>
      </c>
      <c r="Y130" s="48" t="s">
        <v>127</v>
      </c>
      <c r="Z130" s="48" t="s">
        <v>275</v>
      </c>
      <c r="AA130" s="48" t="s">
        <v>276</v>
      </c>
      <c r="AB130" s="50" t="s">
        <v>277</v>
      </c>
    </row>
    <row r="131" spans="1:28" x14ac:dyDescent="0.2">
      <c r="A131" s="579"/>
      <c r="B131" s="50" t="s">
        <v>280</v>
      </c>
      <c r="C131" s="52"/>
      <c r="D131" s="290"/>
      <c r="E131" s="290"/>
      <c r="F131" s="290"/>
      <c r="G131" s="290"/>
      <c r="H131" s="283"/>
      <c r="I131" s="53"/>
      <c r="J131" s="54"/>
      <c r="K131" s="54"/>
      <c r="L131" s="55"/>
      <c r="M131" s="56"/>
      <c r="N131" s="57"/>
      <c r="O131" s="57"/>
      <c r="P131" s="58"/>
      <c r="Q131" s="56"/>
      <c r="R131" s="57"/>
      <c r="S131" s="57"/>
      <c r="T131" s="58"/>
      <c r="U131" s="57"/>
      <c r="V131" s="57"/>
      <c r="W131" s="57"/>
      <c r="X131" s="58"/>
      <c r="Y131" s="57"/>
      <c r="Z131" s="57"/>
      <c r="AA131" s="57"/>
      <c r="AB131" s="58"/>
    </row>
    <row r="132" spans="1:28" x14ac:dyDescent="0.2">
      <c r="A132" s="56" t="s">
        <v>282</v>
      </c>
      <c r="B132" s="58" t="s">
        <v>261</v>
      </c>
      <c r="C132" s="107">
        <f t="shared" ref="C132:C144" si="80">ROUND(SUMIF($AO$8:$AO$112,$A132,$C$8:$C$112),)</f>
        <v>0</v>
      </c>
      <c r="D132" s="108"/>
      <c r="E132" s="108"/>
      <c r="F132" s="108"/>
      <c r="G132" s="108"/>
      <c r="H132" s="107">
        <f t="shared" ref="H132:H144" si="81">ROUND(SUMIF($AO$8:$AO$112,$A132,$H$8:$H$112),)</f>
        <v>0</v>
      </c>
      <c r="I132" s="53">
        <f t="shared" ref="I132:I144" si="82">ROUND(SUMIF($AO$8:$AO$112,$A132,$J$8:$J$112),)</f>
        <v>0</v>
      </c>
      <c r="J132" s="54">
        <f t="shared" ref="J132:J144" si="83">ROUND(SUMIF($AO$8:$AO$112,$A132,$R$8:$R$112),)</f>
        <v>0</v>
      </c>
      <c r="K132" s="54">
        <f t="shared" ref="K132:K144" ca="1" si="84">ROUND(SUMIF($AO$8:$AO$112,$A132,$AA$8:$AA$112),)</f>
        <v>0</v>
      </c>
      <c r="L132" s="55">
        <f t="shared" ref="L132:L144" ca="1" si="85">SUM(I132:K132)</f>
        <v>0</v>
      </c>
      <c r="M132" s="53">
        <f t="shared" ref="M132:M144" si="86">ROUND(SUMIF($AO$8:$AO$112,$A132,$L$8:$L$112),)</f>
        <v>0</v>
      </c>
      <c r="N132" s="54">
        <f t="shared" ref="N132:N144" si="87">ROUND(SUMIF($AO$8:$AO$112,$A132,$S$8:$S$112),)</f>
        <v>0</v>
      </c>
      <c r="O132" s="54">
        <f t="shared" ref="O132:O144" ca="1" si="88">ROUND(SUMIF($AO$8:$AO$112,$A132,$AB$8:$AB$112),)</f>
        <v>0</v>
      </c>
      <c r="P132" s="55">
        <f ca="1">SUM(M132:O132)</f>
        <v>0</v>
      </c>
      <c r="Q132" s="108">
        <f t="shared" ref="Q132:Q144" si="89">ROUND(SUMIF($AO$8:$AO$112,$A132,$N$8:$N$112),)</f>
        <v>0</v>
      </c>
      <c r="R132" s="54">
        <f t="shared" ref="R132:R144" si="90">ROUND(SUMIF($AO$8:$AO$112,$A132,$T$8:$T$112),)</f>
        <v>0</v>
      </c>
      <c r="S132" s="54">
        <f t="shared" ref="S132:S144" ca="1" si="91">ROUND(SUMIF($AO$8:$AO$112,$A132,$AC$8:$AC$112),)</f>
        <v>0</v>
      </c>
      <c r="T132" s="55">
        <f ca="1">SUM(Q132:S132)</f>
        <v>0</v>
      </c>
      <c r="U132" s="108">
        <f t="shared" ref="U132:U144" si="92">ROUND(SUMIF($AO$8:$AO$112,$A132,AG$8:AG$112),)</f>
        <v>0</v>
      </c>
      <c r="V132" s="54">
        <f t="shared" ref="V132:V144" si="93">ROUND(SUMIF($AO$8:$AO$112,$A132,AH$8:AH$112),)</f>
        <v>0</v>
      </c>
      <c r="W132" s="54">
        <f t="shared" ref="W132:W144" ca="1" si="94">ROUND(SUMIF($AO$8:$AO$112,$A132,AI$8:AI$112),)</f>
        <v>0</v>
      </c>
      <c r="X132" s="55">
        <f ca="1">SUM(U132:W132)</f>
        <v>0</v>
      </c>
      <c r="Y132" s="54">
        <f t="shared" ref="Y132:Y144" si="95">ROUND(SUMIF($AO$8:$AO$112,$A132,AK$8:AK$112),)</f>
        <v>0</v>
      </c>
      <c r="Z132" s="54">
        <f t="shared" ref="Z132:Z144" si="96">ROUND(SUMIF($AO$8:$AO$112,$A132,AL$8:AL$112),)</f>
        <v>0</v>
      </c>
      <c r="AA132" s="54">
        <f t="shared" ref="AA132:AA144" ca="1" si="97">ROUND(SUMIF($AO$8:$AO$112,$A132,AM$8:AM$112),)</f>
        <v>0</v>
      </c>
      <c r="AB132" s="55">
        <f ca="1">SUM(Y132:AA132)</f>
        <v>0</v>
      </c>
    </row>
    <row r="133" spans="1:28" x14ac:dyDescent="0.2">
      <c r="A133" s="56" t="s">
        <v>283</v>
      </c>
      <c r="B133" s="58" t="s">
        <v>262</v>
      </c>
      <c r="C133" s="107">
        <f t="shared" si="80"/>
        <v>0</v>
      </c>
      <c r="D133" s="108"/>
      <c r="E133" s="108"/>
      <c r="F133" s="108"/>
      <c r="G133" s="108"/>
      <c r="H133" s="107">
        <f t="shared" si="81"/>
        <v>0</v>
      </c>
      <c r="I133" s="53">
        <f t="shared" si="82"/>
        <v>0</v>
      </c>
      <c r="J133" s="54">
        <f t="shared" si="83"/>
        <v>0</v>
      </c>
      <c r="K133" s="54">
        <f t="shared" ca="1" si="84"/>
        <v>0</v>
      </c>
      <c r="L133" s="55">
        <f t="shared" ca="1" si="85"/>
        <v>0</v>
      </c>
      <c r="M133" s="53">
        <f t="shared" si="86"/>
        <v>0</v>
      </c>
      <c r="N133" s="54">
        <f t="shared" si="87"/>
        <v>0</v>
      </c>
      <c r="O133" s="54">
        <f t="shared" ca="1" si="88"/>
        <v>0</v>
      </c>
      <c r="P133" s="55">
        <f t="shared" ref="P133:P144" ca="1" si="98">SUM(M133:O133)</f>
        <v>0</v>
      </c>
      <c r="Q133" s="108">
        <f t="shared" si="89"/>
        <v>0</v>
      </c>
      <c r="R133" s="54">
        <f t="shared" si="90"/>
        <v>0</v>
      </c>
      <c r="S133" s="54">
        <f t="shared" ca="1" si="91"/>
        <v>0</v>
      </c>
      <c r="T133" s="55">
        <f t="shared" ref="T133:T143" ca="1" si="99">SUM(Q133:S133)</f>
        <v>0</v>
      </c>
      <c r="U133" s="54">
        <f t="shared" si="92"/>
        <v>0</v>
      </c>
      <c r="V133" s="54">
        <f t="shared" si="93"/>
        <v>0</v>
      </c>
      <c r="W133" s="54">
        <f t="shared" ca="1" si="94"/>
        <v>0</v>
      </c>
      <c r="X133" s="55">
        <f t="shared" ref="X133:X144" ca="1" si="100">SUM(U133:W133)</f>
        <v>0</v>
      </c>
      <c r="Y133" s="54">
        <f t="shared" si="95"/>
        <v>0</v>
      </c>
      <c r="Z133" s="54">
        <f t="shared" si="96"/>
        <v>0</v>
      </c>
      <c r="AA133" s="54">
        <f t="shared" ca="1" si="97"/>
        <v>0</v>
      </c>
      <c r="AB133" s="55">
        <f t="shared" ref="AB133:AB144" ca="1" si="101">SUM(Y133:AA133)</f>
        <v>0</v>
      </c>
    </row>
    <row r="134" spans="1:28" x14ac:dyDescent="0.2">
      <c r="A134" s="56" t="s">
        <v>295</v>
      </c>
      <c r="B134" s="58" t="s">
        <v>263</v>
      </c>
      <c r="C134" s="107">
        <f t="shared" si="80"/>
        <v>0</v>
      </c>
      <c r="D134" s="108"/>
      <c r="E134" s="108"/>
      <c r="F134" s="108"/>
      <c r="G134" s="108"/>
      <c r="H134" s="107">
        <f t="shared" si="81"/>
        <v>0</v>
      </c>
      <c r="I134" s="53">
        <f t="shared" si="82"/>
        <v>0</v>
      </c>
      <c r="J134" s="54">
        <f t="shared" si="83"/>
        <v>0</v>
      </c>
      <c r="K134" s="54">
        <f t="shared" ca="1" si="84"/>
        <v>0</v>
      </c>
      <c r="L134" s="55">
        <f t="shared" ca="1" si="85"/>
        <v>0</v>
      </c>
      <c r="M134" s="53">
        <f t="shared" si="86"/>
        <v>0</v>
      </c>
      <c r="N134" s="54">
        <f t="shared" si="87"/>
        <v>0</v>
      </c>
      <c r="O134" s="54">
        <f t="shared" ca="1" si="88"/>
        <v>0</v>
      </c>
      <c r="P134" s="55">
        <f t="shared" ca="1" si="98"/>
        <v>0</v>
      </c>
      <c r="Q134" s="108">
        <f t="shared" si="89"/>
        <v>0</v>
      </c>
      <c r="R134" s="54">
        <f t="shared" si="90"/>
        <v>0</v>
      </c>
      <c r="S134" s="54">
        <f t="shared" ca="1" si="91"/>
        <v>0</v>
      </c>
      <c r="T134" s="55">
        <f t="shared" ca="1" si="99"/>
        <v>0</v>
      </c>
      <c r="U134" s="54">
        <f t="shared" si="92"/>
        <v>0</v>
      </c>
      <c r="V134" s="54">
        <f t="shared" si="93"/>
        <v>0</v>
      </c>
      <c r="W134" s="54">
        <f t="shared" ca="1" si="94"/>
        <v>0</v>
      </c>
      <c r="X134" s="55">
        <f t="shared" ca="1" si="100"/>
        <v>0</v>
      </c>
      <c r="Y134" s="54">
        <f t="shared" si="95"/>
        <v>0</v>
      </c>
      <c r="Z134" s="54">
        <f t="shared" si="96"/>
        <v>0</v>
      </c>
      <c r="AA134" s="54">
        <f t="shared" ca="1" si="97"/>
        <v>0</v>
      </c>
      <c r="AB134" s="55">
        <f t="shared" ca="1" si="101"/>
        <v>0</v>
      </c>
    </row>
    <row r="135" spans="1:28" x14ac:dyDescent="0.2">
      <c r="A135" s="56" t="s">
        <v>285</v>
      </c>
      <c r="B135" s="58" t="s">
        <v>264</v>
      </c>
      <c r="C135" s="107">
        <f t="shared" si="80"/>
        <v>0</v>
      </c>
      <c r="D135" s="108"/>
      <c r="E135" s="108"/>
      <c r="F135" s="108"/>
      <c r="G135" s="108"/>
      <c r="H135" s="107">
        <f t="shared" si="81"/>
        <v>0</v>
      </c>
      <c r="I135" s="53">
        <f t="shared" si="82"/>
        <v>0</v>
      </c>
      <c r="J135" s="54">
        <f t="shared" si="83"/>
        <v>0</v>
      </c>
      <c r="K135" s="54">
        <f t="shared" ca="1" si="84"/>
        <v>0</v>
      </c>
      <c r="L135" s="55">
        <f t="shared" ca="1" si="85"/>
        <v>0</v>
      </c>
      <c r="M135" s="53">
        <f t="shared" si="86"/>
        <v>0</v>
      </c>
      <c r="N135" s="54">
        <f t="shared" si="87"/>
        <v>0</v>
      </c>
      <c r="O135" s="54">
        <f t="shared" ca="1" si="88"/>
        <v>0</v>
      </c>
      <c r="P135" s="55">
        <f t="shared" ca="1" si="98"/>
        <v>0</v>
      </c>
      <c r="Q135" s="108">
        <f t="shared" si="89"/>
        <v>0</v>
      </c>
      <c r="R135" s="54">
        <f t="shared" si="90"/>
        <v>0</v>
      </c>
      <c r="S135" s="54">
        <f t="shared" ca="1" si="91"/>
        <v>0</v>
      </c>
      <c r="T135" s="55">
        <f t="shared" ca="1" si="99"/>
        <v>0</v>
      </c>
      <c r="U135" s="54">
        <f t="shared" si="92"/>
        <v>0</v>
      </c>
      <c r="V135" s="54">
        <f t="shared" si="93"/>
        <v>0</v>
      </c>
      <c r="W135" s="54">
        <f t="shared" ca="1" si="94"/>
        <v>0</v>
      </c>
      <c r="X135" s="55">
        <f t="shared" ca="1" si="100"/>
        <v>0</v>
      </c>
      <c r="Y135" s="54">
        <f t="shared" si="95"/>
        <v>0</v>
      </c>
      <c r="Z135" s="54">
        <f t="shared" si="96"/>
        <v>0</v>
      </c>
      <c r="AA135" s="54">
        <f t="shared" ca="1" si="97"/>
        <v>0</v>
      </c>
      <c r="AB135" s="55">
        <f t="shared" ca="1" si="101"/>
        <v>0</v>
      </c>
    </row>
    <row r="136" spans="1:28" x14ac:dyDescent="0.2">
      <c r="A136" s="56" t="s">
        <v>286</v>
      </c>
      <c r="B136" s="58" t="s">
        <v>265</v>
      </c>
      <c r="C136" s="107">
        <f t="shared" si="80"/>
        <v>0</v>
      </c>
      <c r="D136" s="108"/>
      <c r="E136" s="108"/>
      <c r="F136" s="108"/>
      <c r="G136" s="108"/>
      <c r="H136" s="107">
        <f t="shared" si="81"/>
        <v>0</v>
      </c>
      <c r="I136" s="53">
        <f t="shared" si="82"/>
        <v>0</v>
      </c>
      <c r="J136" s="54">
        <f t="shared" si="83"/>
        <v>0</v>
      </c>
      <c r="K136" s="54">
        <f t="shared" ca="1" si="84"/>
        <v>0</v>
      </c>
      <c r="L136" s="55">
        <f t="shared" ca="1" si="85"/>
        <v>0</v>
      </c>
      <c r="M136" s="53">
        <f t="shared" si="86"/>
        <v>0</v>
      </c>
      <c r="N136" s="54">
        <f t="shared" si="87"/>
        <v>0</v>
      </c>
      <c r="O136" s="54">
        <f t="shared" ca="1" si="88"/>
        <v>0</v>
      </c>
      <c r="P136" s="55">
        <f t="shared" ca="1" si="98"/>
        <v>0</v>
      </c>
      <c r="Q136" s="108">
        <f t="shared" si="89"/>
        <v>0</v>
      </c>
      <c r="R136" s="54">
        <f t="shared" si="90"/>
        <v>0</v>
      </c>
      <c r="S136" s="54">
        <f t="shared" ca="1" si="91"/>
        <v>0</v>
      </c>
      <c r="T136" s="55">
        <f t="shared" ca="1" si="99"/>
        <v>0</v>
      </c>
      <c r="U136" s="54">
        <f t="shared" si="92"/>
        <v>0</v>
      </c>
      <c r="V136" s="54">
        <f t="shared" si="93"/>
        <v>0</v>
      </c>
      <c r="W136" s="54">
        <f t="shared" ca="1" si="94"/>
        <v>0</v>
      </c>
      <c r="X136" s="55">
        <f t="shared" ca="1" si="100"/>
        <v>0</v>
      </c>
      <c r="Y136" s="54">
        <f t="shared" si="95"/>
        <v>0</v>
      </c>
      <c r="Z136" s="54">
        <f t="shared" si="96"/>
        <v>0</v>
      </c>
      <c r="AA136" s="54">
        <f t="shared" ca="1" si="97"/>
        <v>0</v>
      </c>
      <c r="AB136" s="55">
        <f t="shared" ca="1" si="101"/>
        <v>0</v>
      </c>
    </row>
    <row r="137" spans="1:28" x14ac:dyDescent="0.2">
      <c r="A137" s="56" t="s">
        <v>287</v>
      </c>
      <c r="B137" s="58" t="s">
        <v>838</v>
      </c>
      <c r="C137" s="107">
        <f t="shared" si="80"/>
        <v>0</v>
      </c>
      <c r="D137" s="108"/>
      <c r="E137" s="108"/>
      <c r="F137" s="108"/>
      <c r="G137" s="108"/>
      <c r="H137" s="107">
        <f t="shared" si="81"/>
        <v>0</v>
      </c>
      <c r="I137" s="53">
        <f t="shared" si="82"/>
        <v>0</v>
      </c>
      <c r="J137" s="54">
        <f t="shared" si="83"/>
        <v>0</v>
      </c>
      <c r="K137" s="54">
        <f t="shared" ca="1" si="84"/>
        <v>0</v>
      </c>
      <c r="L137" s="55">
        <f t="shared" ca="1" si="85"/>
        <v>0</v>
      </c>
      <c r="M137" s="53">
        <f t="shared" si="86"/>
        <v>0</v>
      </c>
      <c r="N137" s="54">
        <f t="shared" si="87"/>
        <v>0</v>
      </c>
      <c r="O137" s="54">
        <f t="shared" ca="1" si="88"/>
        <v>0</v>
      </c>
      <c r="P137" s="55">
        <f t="shared" ca="1" si="98"/>
        <v>0</v>
      </c>
      <c r="Q137" s="108">
        <f t="shared" si="89"/>
        <v>0</v>
      </c>
      <c r="R137" s="54">
        <f t="shared" si="90"/>
        <v>0</v>
      </c>
      <c r="S137" s="54">
        <f t="shared" ca="1" si="91"/>
        <v>0</v>
      </c>
      <c r="T137" s="55">
        <f t="shared" ca="1" si="99"/>
        <v>0</v>
      </c>
      <c r="U137" s="54">
        <f t="shared" si="92"/>
        <v>0</v>
      </c>
      <c r="V137" s="54">
        <f t="shared" si="93"/>
        <v>0</v>
      </c>
      <c r="W137" s="54">
        <f t="shared" ca="1" si="94"/>
        <v>0</v>
      </c>
      <c r="X137" s="55">
        <f t="shared" ca="1" si="100"/>
        <v>0</v>
      </c>
      <c r="Y137" s="54">
        <f t="shared" si="95"/>
        <v>0</v>
      </c>
      <c r="Z137" s="54">
        <f t="shared" si="96"/>
        <v>0</v>
      </c>
      <c r="AA137" s="54">
        <f t="shared" ca="1" si="97"/>
        <v>0</v>
      </c>
      <c r="AB137" s="55">
        <f t="shared" ca="1" si="101"/>
        <v>0</v>
      </c>
    </row>
    <row r="138" spans="1:28" x14ac:dyDescent="0.2">
      <c r="A138" s="56" t="s">
        <v>288</v>
      </c>
      <c r="B138" s="58" t="s">
        <v>839</v>
      </c>
      <c r="C138" s="107">
        <f t="shared" si="80"/>
        <v>0</v>
      </c>
      <c r="D138" s="108"/>
      <c r="E138" s="108"/>
      <c r="F138" s="108"/>
      <c r="G138" s="108"/>
      <c r="H138" s="107">
        <f t="shared" si="81"/>
        <v>0</v>
      </c>
      <c r="I138" s="53">
        <f t="shared" si="82"/>
        <v>0</v>
      </c>
      <c r="J138" s="54">
        <f t="shared" si="83"/>
        <v>0</v>
      </c>
      <c r="K138" s="54">
        <f t="shared" ca="1" si="84"/>
        <v>0</v>
      </c>
      <c r="L138" s="55">
        <f t="shared" ca="1" si="85"/>
        <v>0</v>
      </c>
      <c r="M138" s="53">
        <f t="shared" si="86"/>
        <v>0</v>
      </c>
      <c r="N138" s="54">
        <f t="shared" si="87"/>
        <v>0</v>
      </c>
      <c r="O138" s="54">
        <f t="shared" ca="1" si="88"/>
        <v>0</v>
      </c>
      <c r="P138" s="55">
        <f t="shared" ca="1" si="98"/>
        <v>0</v>
      </c>
      <c r="Q138" s="108">
        <f t="shared" si="89"/>
        <v>0</v>
      </c>
      <c r="R138" s="54">
        <f t="shared" si="90"/>
        <v>0</v>
      </c>
      <c r="S138" s="54">
        <f t="shared" ca="1" si="91"/>
        <v>0</v>
      </c>
      <c r="T138" s="55">
        <f t="shared" ca="1" si="99"/>
        <v>0</v>
      </c>
      <c r="U138" s="54">
        <f t="shared" si="92"/>
        <v>0</v>
      </c>
      <c r="V138" s="54">
        <f t="shared" si="93"/>
        <v>0</v>
      </c>
      <c r="W138" s="54">
        <f t="shared" ca="1" si="94"/>
        <v>0</v>
      </c>
      <c r="X138" s="55">
        <f t="shared" ca="1" si="100"/>
        <v>0</v>
      </c>
      <c r="Y138" s="54">
        <f t="shared" si="95"/>
        <v>0</v>
      </c>
      <c r="Z138" s="54">
        <f t="shared" si="96"/>
        <v>0</v>
      </c>
      <c r="AA138" s="54">
        <f t="shared" ca="1" si="97"/>
        <v>0</v>
      </c>
      <c r="AB138" s="55">
        <f t="shared" ca="1" si="101"/>
        <v>0</v>
      </c>
    </row>
    <row r="139" spans="1:28" x14ac:dyDescent="0.2">
      <c r="A139" s="56" t="s">
        <v>289</v>
      </c>
      <c r="B139" s="58" t="s">
        <v>266</v>
      </c>
      <c r="C139" s="107">
        <f t="shared" si="80"/>
        <v>0</v>
      </c>
      <c r="D139" s="108"/>
      <c r="E139" s="108"/>
      <c r="F139" s="108"/>
      <c r="G139" s="108"/>
      <c r="H139" s="107">
        <f t="shared" si="81"/>
        <v>0</v>
      </c>
      <c r="I139" s="53">
        <f t="shared" si="82"/>
        <v>0</v>
      </c>
      <c r="J139" s="54">
        <f t="shared" si="83"/>
        <v>0</v>
      </c>
      <c r="K139" s="54">
        <f t="shared" ca="1" si="84"/>
        <v>0</v>
      </c>
      <c r="L139" s="55">
        <f t="shared" ca="1" si="85"/>
        <v>0</v>
      </c>
      <c r="M139" s="53">
        <f t="shared" si="86"/>
        <v>0</v>
      </c>
      <c r="N139" s="54">
        <f t="shared" si="87"/>
        <v>0</v>
      </c>
      <c r="O139" s="54">
        <f t="shared" ca="1" si="88"/>
        <v>0</v>
      </c>
      <c r="P139" s="55">
        <f t="shared" ca="1" si="98"/>
        <v>0</v>
      </c>
      <c r="Q139" s="108">
        <f t="shared" si="89"/>
        <v>0</v>
      </c>
      <c r="R139" s="54">
        <f t="shared" si="90"/>
        <v>0</v>
      </c>
      <c r="S139" s="54">
        <f t="shared" ca="1" si="91"/>
        <v>0</v>
      </c>
      <c r="T139" s="55">
        <f t="shared" ca="1" si="99"/>
        <v>0</v>
      </c>
      <c r="U139" s="54">
        <f t="shared" si="92"/>
        <v>0</v>
      </c>
      <c r="V139" s="54">
        <f t="shared" si="93"/>
        <v>0</v>
      </c>
      <c r="W139" s="54">
        <f t="shared" ca="1" si="94"/>
        <v>0</v>
      </c>
      <c r="X139" s="55">
        <f t="shared" ca="1" si="100"/>
        <v>0</v>
      </c>
      <c r="Y139" s="54">
        <f t="shared" si="95"/>
        <v>0</v>
      </c>
      <c r="Z139" s="54">
        <f t="shared" si="96"/>
        <v>0</v>
      </c>
      <c r="AA139" s="54">
        <f t="shared" ca="1" si="97"/>
        <v>0</v>
      </c>
      <c r="AB139" s="55">
        <f t="shared" ca="1" si="101"/>
        <v>0</v>
      </c>
    </row>
    <row r="140" spans="1:28" x14ac:dyDescent="0.2">
      <c r="A140" s="56" t="s">
        <v>290</v>
      </c>
      <c r="B140" s="58" t="s">
        <v>267</v>
      </c>
      <c r="C140" s="107">
        <f t="shared" si="80"/>
        <v>0</v>
      </c>
      <c r="D140" s="108"/>
      <c r="E140" s="108"/>
      <c r="F140" s="108"/>
      <c r="G140" s="108"/>
      <c r="H140" s="107">
        <f t="shared" si="81"/>
        <v>0</v>
      </c>
      <c r="I140" s="53">
        <f t="shared" si="82"/>
        <v>0</v>
      </c>
      <c r="J140" s="54">
        <f t="shared" si="83"/>
        <v>0</v>
      </c>
      <c r="K140" s="54">
        <f t="shared" ca="1" si="84"/>
        <v>0</v>
      </c>
      <c r="L140" s="55">
        <f t="shared" ca="1" si="85"/>
        <v>0</v>
      </c>
      <c r="M140" s="53">
        <f t="shared" si="86"/>
        <v>0</v>
      </c>
      <c r="N140" s="54">
        <f t="shared" si="87"/>
        <v>0</v>
      </c>
      <c r="O140" s="54">
        <f t="shared" ca="1" si="88"/>
        <v>0</v>
      </c>
      <c r="P140" s="55">
        <f t="shared" ca="1" si="98"/>
        <v>0</v>
      </c>
      <c r="Q140" s="108">
        <f t="shared" si="89"/>
        <v>0</v>
      </c>
      <c r="R140" s="54">
        <f t="shared" si="90"/>
        <v>0</v>
      </c>
      <c r="S140" s="54">
        <f t="shared" ca="1" si="91"/>
        <v>0</v>
      </c>
      <c r="T140" s="55">
        <f t="shared" ca="1" si="99"/>
        <v>0</v>
      </c>
      <c r="U140" s="54">
        <f t="shared" si="92"/>
        <v>0</v>
      </c>
      <c r="V140" s="54">
        <f t="shared" si="93"/>
        <v>0</v>
      </c>
      <c r="W140" s="54">
        <f t="shared" ca="1" si="94"/>
        <v>0</v>
      </c>
      <c r="X140" s="55">
        <f t="shared" ca="1" si="100"/>
        <v>0</v>
      </c>
      <c r="Y140" s="54">
        <f t="shared" si="95"/>
        <v>0</v>
      </c>
      <c r="Z140" s="54">
        <f t="shared" si="96"/>
        <v>0</v>
      </c>
      <c r="AA140" s="54">
        <f t="shared" ca="1" si="97"/>
        <v>0</v>
      </c>
      <c r="AB140" s="55">
        <f t="shared" ca="1" si="101"/>
        <v>0</v>
      </c>
    </row>
    <row r="141" spans="1:28" x14ac:dyDescent="0.2">
      <c r="A141" s="56" t="s">
        <v>291</v>
      </c>
      <c r="B141" s="58" t="s">
        <v>268</v>
      </c>
      <c r="C141" s="107">
        <f t="shared" si="80"/>
        <v>0</v>
      </c>
      <c r="D141" s="108"/>
      <c r="E141" s="108"/>
      <c r="F141" s="108"/>
      <c r="G141" s="108"/>
      <c r="H141" s="107">
        <f t="shared" si="81"/>
        <v>0</v>
      </c>
      <c r="I141" s="53">
        <f t="shared" si="82"/>
        <v>0</v>
      </c>
      <c r="J141" s="54">
        <f t="shared" si="83"/>
        <v>0</v>
      </c>
      <c r="K141" s="54">
        <f t="shared" ca="1" si="84"/>
        <v>0</v>
      </c>
      <c r="L141" s="55">
        <f t="shared" ca="1" si="85"/>
        <v>0</v>
      </c>
      <c r="M141" s="53">
        <f t="shared" si="86"/>
        <v>0</v>
      </c>
      <c r="N141" s="54">
        <f t="shared" si="87"/>
        <v>0</v>
      </c>
      <c r="O141" s="54">
        <f t="shared" ca="1" si="88"/>
        <v>0</v>
      </c>
      <c r="P141" s="55">
        <f t="shared" ca="1" si="98"/>
        <v>0</v>
      </c>
      <c r="Q141" s="108">
        <f t="shared" si="89"/>
        <v>0</v>
      </c>
      <c r="R141" s="54">
        <f t="shared" si="90"/>
        <v>0</v>
      </c>
      <c r="S141" s="54">
        <f t="shared" ca="1" si="91"/>
        <v>0</v>
      </c>
      <c r="T141" s="55">
        <f t="shared" ca="1" si="99"/>
        <v>0</v>
      </c>
      <c r="U141" s="54">
        <f t="shared" si="92"/>
        <v>0</v>
      </c>
      <c r="V141" s="54">
        <f t="shared" si="93"/>
        <v>0</v>
      </c>
      <c r="W141" s="54">
        <f t="shared" ca="1" si="94"/>
        <v>0</v>
      </c>
      <c r="X141" s="55">
        <f t="shared" ca="1" si="100"/>
        <v>0</v>
      </c>
      <c r="Y141" s="54">
        <f t="shared" si="95"/>
        <v>0</v>
      </c>
      <c r="Z141" s="54">
        <f t="shared" si="96"/>
        <v>0</v>
      </c>
      <c r="AA141" s="54">
        <f t="shared" ca="1" si="97"/>
        <v>0</v>
      </c>
      <c r="AB141" s="55">
        <f t="shared" ca="1" si="101"/>
        <v>0</v>
      </c>
    </row>
    <row r="142" spans="1:28" x14ac:dyDescent="0.2">
      <c r="A142" s="56" t="s">
        <v>292</v>
      </c>
      <c r="B142" s="58" t="s">
        <v>269</v>
      </c>
      <c r="C142" s="107">
        <f t="shared" si="80"/>
        <v>0</v>
      </c>
      <c r="D142" s="108"/>
      <c r="E142" s="108"/>
      <c r="F142" s="108"/>
      <c r="G142" s="108"/>
      <c r="H142" s="107">
        <f t="shared" si="81"/>
        <v>0</v>
      </c>
      <c r="I142" s="53">
        <f t="shared" si="82"/>
        <v>0</v>
      </c>
      <c r="J142" s="54">
        <f t="shared" si="83"/>
        <v>0</v>
      </c>
      <c r="K142" s="54">
        <f t="shared" ca="1" si="84"/>
        <v>0</v>
      </c>
      <c r="L142" s="55">
        <f t="shared" ca="1" si="85"/>
        <v>0</v>
      </c>
      <c r="M142" s="53">
        <f t="shared" si="86"/>
        <v>0</v>
      </c>
      <c r="N142" s="54">
        <f t="shared" si="87"/>
        <v>0</v>
      </c>
      <c r="O142" s="54">
        <f t="shared" ca="1" si="88"/>
        <v>0</v>
      </c>
      <c r="P142" s="55">
        <f t="shared" ca="1" si="98"/>
        <v>0</v>
      </c>
      <c r="Q142" s="108">
        <f t="shared" si="89"/>
        <v>0</v>
      </c>
      <c r="R142" s="54">
        <f t="shared" si="90"/>
        <v>0</v>
      </c>
      <c r="S142" s="54">
        <f t="shared" ca="1" si="91"/>
        <v>0</v>
      </c>
      <c r="T142" s="55">
        <f t="shared" ca="1" si="99"/>
        <v>0</v>
      </c>
      <c r="U142" s="54">
        <f t="shared" si="92"/>
        <v>0</v>
      </c>
      <c r="V142" s="54">
        <f t="shared" si="93"/>
        <v>0</v>
      </c>
      <c r="W142" s="54">
        <f t="shared" ca="1" si="94"/>
        <v>0</v>
      </c>
      <c r="X142" s="55">
        <f t="shared" ca="1" si="100"/>
        <v>0</v>
      </c>
      <c r="Y142" s="54">
        <f t="shared" si="95"/>
        <v>0</v>
      </c>
      <c r="Z142" s="54">
        <f t="shared" si="96"/>
        <v>0</v>
      </c>
      <c r="AA142" s="54">
        <f t="shared" ca="1" si="97"/>
        <v>0</v>
      </c>
      <c r="AB142" s="55">
        <f t="shared" ca="1" si="101"/>
        <v>0</v>
      </c>
    </row>
    <row r="143" spans="1:28" x14ac:dyDescent="0.2">
      <c r="A143" s="56" t="s">
        <v>414</v>
      </c>
      <c r="B143" s="58" t="s">
        <v>270</v>
      </c>
      <c r="C143" s="107">
        <f t="shared" si="80"/>
        <v>0</v>
      </c>
      <c r="D143" s="108"/>
      <c r="E143" s="108"/>
      <c r="F143" s="108"/>
      <c r="G143" s="108"/>
      <c r="H143" s="107">
        <f t="shared" si="81"/>
        <v>0</v>
      </c>
      <c r="I143" s="53">
        <f t="shared" si="82"/>
        <v>0</v>
      </c>
      <c r="J143" s="54">
        <f t="shared" si="83"/>
        <v>0</v>
      </c>
      <c r="K143" s="54">
        <f t="shared" ca="1" si="84"/>
        <v>0</v>
      </c>
      <c r="L143" s="55">
        <f t="shared" ca="1" si="85"/>
        <v>0</v>
      </c>
      <c r="M143" s="53">
        <f t="shared" si="86"/>
        <v>0</v>
      </c>
      <c r="N143" s="54">
        <f t="shared" si="87"/>
        <v>0</v>
      </c>
      <c r="O143" s="54">
        <f t="shared" ca="1" si="88"/>
        <v>0</v>
      </c>
      <c r="P143" s="55">
        <f t="shared" ca="1" si="98"/>
        <v>0</v>
      </c>
      <c r="Q143" s="108">
        <f t="shared" si="89"/>
        <v>0</v>
      </c>
      <c r="R143" s="54">
        <f t="shared" si="90"/>
        <v>0</v>
      </c>
      <c r="S143" s="54">
        <f t="shared" ca="1" si="91"/>
        <v>0</v>
      </c>
      <c r="T143" s="55">
        <f t="shared" ca="1" si="99"/>
        <v>0</v>
      </c>
      <c r="U143" s="54">
        <f t="shared" si="92"/>
        <v>0</v>
      </c>
      <c r="V143" s="54">
        <f t="shared" si="93"/>
        <v>0</v>
      </c>
      <c r="W143" s="54">
        <f t="shared" ca="1" si="94"/>
        <v>0</v>
      </c>
      <c r="X143" s="55">
        <f t="shared" ca="1" si="100"/>
        <v>0</v>
      </c>
      <c r="Y143" s="54">
        <f t="shared" si="95"/>
        <v>0</v>
      </c>
      <c r="Z143" s="54">
        <f t="shared" si="96"/>
        <v>0</v>
      </c>
      <c r="AA143" s="54">
        <f t="shared" ca="1" si="97"/>
        <v>0</v>
      </c>
      <c r="AB143" s="55">
        <f t="shared" ca="1" si="101"/>
        <v>0</v>
      </c>
    </row>
    <row r="144" spans="1:28" x14ac:dyDescent="0.2">
      <c r="A144" s="56" t="s">
        <v>294</v>
      </c>
      <c r="B144" s="58" t="s">
        <v>271</v>
      </c>
      <c r="C144" s="107">
        <f t="shared" si="80"/>
        <v>0</v>
      </c>
      <c r="D144" s="108"/>
      <c r="E144" s="108"/>
      <c r="F144" s="108"/>
      <c r="G144" s="108"/>
      <c r="H144" s="107">
        <f t="shared" si="81"/>
        <v>0</v>
      </c>
      <c r="I144" s="53">
        <f t="shared" si="82"/>
        <v>0</v>
      </c>
      <c r="J144" s="54">
        <f t="shared" si="83"/>
        <v>0</v>
      </c>
      <c r="K144" s="54">
        <f t="shared" ca="1" si="84"/>
        <v>0</v>
      </c>
      <c r="L144" s="55">
        <f t="shared" ca="1" si="85"/>
        <v>0</v>
      </c>
      <c r="M144" s="53">
        <f t="shared" si="86"/>
        <v>0</v>
      </c>
      <c r="N144" s="54">
        <f t="shared" si="87"/>
        <v>0</v>
      </c>
      <c r="O144" s="54">
        <f t="shared" ca="1" si="88"/>
        <v>0</v>
      </c>
      <c r="P144" s="55">
        <f t="shared" ca="1" si="98"/>
        <v>0</v>
      </c>
      <c r="Q144" s="108">
        <f t="shared" si="89"/>
        <v>0</v>
      </c>
      <c r="R144" s="54">
        <f t="shared" si="90"/>
        <v>0</v>
      </c>
      <c r="S144" s="54">
        <f t="shared" ca="1" si="91"/>
        <v>0</v>
      </c>
      <c r="T144" s="55">
        <f ca="1">SUM(Q144:S144)</f>
        <v>0</v>
      </c>
      <c r="U144" s="54">
        <f t="shared" si="92"/>
        <v>0</v>
      </c>
      <c r="V144" s="54">
        <f t="shared" si="93"/>
        <v>0</v>
      </c>
      <c r="W144" s="54">
        <f t="shared" ca="1" si="94"/>
        <v>0</v>
      </c>
      <c r="X144" s="55">
        <f t="shared" ca="1" si="100"/>
        <v>0</v>
      </c>
      <c r="Y144" s="54">
        <f t="shared" si="95"/>
        <v>0</v>
      </c>
      <c r="Z144" s="54">
        <f t="shared" si="96"/>
        <v>0</v>
      </c>
      <c r="AA144" s="54">
        <f t="shared" ca="1" si="97"/>
        <v>0</v>
      </c>
      <c r="AB144" s="55">
        <f t="shared" ca="1" si="101"/>
        <v>0</v>
      </c>
    </row>
    <row r="145" spans="1:41" x14ac:dyDescent="0.2">
      <c r="A145" s="109"/>
      <c r="B145" s="110" t="s">
        <v>272</v>
      </c>
      <c r="C145" s="111">
        <f>SUM(C132:C144)</f>
        <v>0</v>
      </c>
      <c r="D145" s="115"/>
      <c r="E145" s="115"/>
      <c r="F145" s="115"/>
      <c r="G145" s="115"/>
      <c r="H145" s="111">
        <f>SUM(H132:H144)</f>
        <v>0</v>
      </c>
      <c r="I145" s="112">
        <f>SUM(I132:I144)</f>
        <v>0</v>
      </c>
      <c r="J145" s="113">
        <f t="shared" ref="J145" si="102">SUM(J132:J144)</f>
        <v>0</v>
      </c>
      <c r="K145" s="113">
        <f ca="1">SUM(K132:K144)</f>
        <v>0</v>
      </c>
      <c r="L145" s="114">
        <f ca="1">SUM(L132:L144)</f>
        <v>0</v>
      </c>
      <c r="M145" s="112">
        <f t="shared" ref="M145" si="103">SUM(M132:M144)</f>
        <v>0</v>
      </c>
      <c r="N145" s="113">
        <f t="shared" ref="N145" si="104">SUM(N132:N144)</f>
        <v>0</v>
      </c>
      <c r="O145" s="113">
        <f ca="1">SUM(O132:O144)</f>
        <v>0</v>
      </c>
      <c r="P145" s="114">
        <f ca="1">SUM(M145:O145)</f>
        <v>0</v>
      </c>
      <c r="Q145" s="115">
        <f>SUM(Q132:Q144)</f>
        <v>0</v>
      </c>
      <c r="R145" s="113">
        <f>SUM(R132:R144)</f>
        <v>0</v>
      </c>
      <c r="S145" s="113">
        <f ca="1">SUM(S132:S144)</f>
        <v>0</v>
      </c>
      <c r="T145" s="114">
        <f ca="1">SUM(Q145:S145)</f>
        <v>0</v>
      </c>
      <c r="U145" s="113">
        <f>SUM(U132:U144)</f>
        <v>0</v>
      </c>
      <c r="V145" s="113">
        <f t="shared" ref="V145:W145" si="105">SUM(V132:V144)</f>
        <v>0</v>
      </c>
      <c r="W145" s="113">
        <f t="shared" ca="1" si="105"/>
        <v>0</v>
      </c>
      <c r="X145" s="114">
        <f t="shared" ref="X145" ca="1" si="106">SUM(X132:X144)</f>
        <v>0</v>
      </c>
      <c r="Y145" s="113">
        <f>SUM(Y132:Y144)</f>
        <v>0</v>
      </c>
      <c r="Z145" s="113">
        <f t="shared" ref="Z145" si="107">SUM(Z132:Z144)</f>
        <v>0</v>
      </c>
      <c r="AA145" s="113">
        <f t="shared" ref="AA145" ca="1" si="108">SUM(AA132:AA144)</f>
        <v>0</v>
      </c>
      <c r="AB145" s="114">
        <f t="shared" ref="AB145" ca="1" si="109">SUM(AB132:AB144)</f>
        <v>0</v>
      </c>
    </row>
    <row r="146" spans="1:41" s="313" customFormat="1" ht="12.6" thickBot="1" x14ac:dyDescent="0.25">
      <c r="A146" s="116"/>
      <c r="B146" s="118" t="s">
        <v>415</v>
      </c>
      <c r="C146" s="311">
        <f>ROUND(C113,)</f>
        <v>0</v>
      </c>
      <c r="D146" s="312"/>
      <c r="E146" s="312"/>
      <c r="F146" s="312"/>
      <c r="G146" s="312"/>
      <c r="H146" s="311">
        <f>ROUND(H113,)</f>
        <v>0</v>
      </c>
      <c r="I146" s="116">
        <f>ROUND(J113,)</f>
        <v>0</v>
      </c>
      <c r="J146" s="117">
        <f>ROUND(R113,)</f>
        <v>0</v>
      </c>
      <c r="K146" s="117">
        <f ca="1">ROUND(AA113,)</f>
        <v>0</v>
      </c>
      <c r="L146" s="118">
        <f ca="1">ROUND(AD113,)</f>
        <v>0</v>
      </c>
      <c r="M146" s="116">
        <f>ROUND(L113,)</f>
        <v>0</v>
      </c>
      <c r="N146" s="117">
        <f>ROUND(S113,)</f>
        <v>0</v>
      </c>
      <c r="O146" s="117">
        <f ca="1">ROUND(AB113,)</f>
        <v>0</v>
      </c>
      <c r="P146" s="118">
        <f ca="1">ROUND(AE113,)</f>
        <v>0</v>
      </c>
      <c r="Q146" s="116">
        <f>ROUND(N113,)</f>
        <v>0</v>
      </c>
      <c r="R146" s="117">
        <f>ROUND(T113,)</f>
        <v>0</v>
      </c>
      <c r="S146" s="117">
        <f ca="1">ROUND(AC113,)</f>
        <v>0</v>
      </c>
      <c r="T146" s="118">
        <f ca="1">ROUND(AF113,)</f>
        <v>0</v>
      </c>
      <c r="U146" s="117"/>
      <c r="V146" s="117"/>
      <c r="W146" s="117"/>
      <c r="X146" s="118">
        <f ca="1">U145+V145+W145</f>
        <v>0</v>
      </c>
      <c r="Y146" s="117"/>
      <c r="Z146" s="117"/>
      <c r="AA146" s="117"/>
      <c r="AB146" s="118">
        <f ca="1">Y145+Z145+AA145</f>
        <v>0</v>
      </c>
      <c r="AE146" s="25"/>
      <c r="AF146" s="25"/>
      <c r="AG146" s="25"/>
      <c r="AH146" s="25"/>
      <c r="AI146" s="25"/>
      <c r="AJ146" s="25"/>
      <c r="AK146" s="25"/>
      <c r="AL146" s="25"/>
      <c r="AO146" s="352"/>
    </row>
    <row r="147" spans="1:41" ht="12.6" thickTop="1" x14ac:dyDescent="0.2"/>
  </sheetData>
  <mergeCells count="18">
    <mergeCell ref="A129:A131"/>
    <mergeCell ref="C129:C130"/>
    <mergeCell ref="A7:B7"/>
    <mergeCell ref="AD4:AF4"/>
    <mergeCell ref="A6:B6"/>
    <mergeCell ref="A5:B5"/>
    <mergeCell ref="A4:B4"/>
    <mergeCell ref="U4:AC4"/>
    <mergeCell ref="I129:L129"/>
    <mergeCell ref="H129:H130"/>
    <mergeCell ref="H4:N4"/>
    <mergeCell ref="M129:P129"/>
    <mergeCell ref="Q129:T129"/>
    <mergeCell ref="O4:T4"/>
    <mergeCell ref="AG4:AJ4"/>
    <mergeCell ref="AK4:AN4"/>
    <mergeCell ref="U129:X129"/>
    <mergeCell ref="Y129:AB129"/>
  </mergeCells>
  <phoneticPr fontId="3"/>
  <pageMargins left="0.70866141732283472" right="0.70866141732283472" top="0.74803149606299213" bottom="0.74803149606299213" header="0.31496062992125984" footer="0.31496062992125984"/>
  <pageSetup paperSize="9" scale="32" orientation="landscape" r:id="rId1"/>
  <headerFooter>
    <oddFooter>&amp;C&amp;P／&amp;N&amp;R&amp;F／&amp;A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2619"/>
  <sheetViews>
    <sheetView zoomScale="115" zoomScaleNormal="115" workbookViewId="0">
      <pane xSplit="3" ySplit="6" topLeftCell="D7" activePane="bottomRight" state="frozen"/>
      <selection activeCell="L25" sqref="L25"/>
      <selection pane="topRight" activeCell="L25" sqref="L25"/>
      <selection pane="bottomLeft" activeCell="L25" sqref="L25"/>
      <selection pane="bottomRight" activeCell="I26" sqref="I26"/>
    </sheetView>
  </sheetViews>
  <sheetFormatPr defaultColWidth="9" defaultRowHeight="13.2" x14ac:dyDescent="0.2"/>
  <cols>
    <col min="1" max="1" width="3" style="230" customWidth="1"/>
    <col min="2" max="2" width="22.77734375" style="233" customWidth="1"/>
    <col min="3" max="3" width="0.88671875" style="233" customWidth="1"/>
    <col min="4" max="36" width="8.6640625" style="233" customWidth="1"/>
    <col min="37" max="112" width="9" style="234"/>
    <col min="113" max="113" width="9.44140625" style="234" customWidth="1"/>
    <col min="114" max="165" width="9" style="234"/>
    <col min="166" max="16384" width="9" style="233"/>
  </cols>
  <sheetData>
    <row r="1" spans="1:166" ht="25.05" customHeight="1" x14ac:dyDescent="0.2">
      <c r="B1" s="231" t="s">
        <v>608</v>
      </c>
      <c r="C1" s="232"/>
      <c r="AK1" s="233"/>
      <c r="FJ1" s="234"/>
    </row>
    <row r="2" spans="1:166" ht="15" customHeight="1" x14ac:dyDescent="0.2"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3"/>
      <c r="BD2" s="233"/>
      <c r="BE2" s="233"/>
      <c r="BF2" s="233"/>
      <c r="BG2" s="233"/>
      <c r="BH2" s="233"/>
      <c r="BI2" s="233"/>
      <c r="BJ2" s="233"/>
      <c r="BK2" s="233"/>
      <c r="BL2" s="233"/>
      <c r="BM2" s="233"/>
      <c r="BN2" s="233"/>
      <c r="BO2" s="233"/>
      <c r="BP2" s="233"/>
      <c r="BQ2" s="233"/>
      <c r="BR2" s="233"/>
      <c r="BS2" s="233"/>
      <c r="BT2" s="233"/>
      <c r="BU2" s="233"/>
      <c r="BV2" s="233"/>
      <c r="BW2" s="233"/>
      <c r="BX2" s="233"/>
      <c r="BY2" s="233"/>
      <c r="BZ2" s="233"/>
      <c r="CA2" s="233"/>
      <c r="CB2" s="233"/>
      <c r="CC2" s="233"/>
      <c r="CD2" s="233"/>
      <c r="CE2" s="233"/>
      <c r="CF2" s="233"/>
      <c r="CG2" s="233"/>
      <c r="CH2" s="233"/>
      <c r="CI2" s="233"/>
      <c r="CJ2" s="233"/>
      <c r="CK2" s="233"/>
      <c r="CL2" s="233"/>
      <c r="CM2" s="233"/>
      <c r="CN2" s="233"/>
      <c r="CO2" s="233"/>
      <c r="CP2" s="233"/>
      <c r="CQ2" s="233"/>
      <c r="CR2" s="233"/>
      <c r="CS2" s="233"/>
      <c r="CT2" s="233"/>
      <c r="CU2" s="233"/>
      <c r="CV2" s="233"/>
      <c r="CW2" s="233"/>
      <c r="CX2" s="233"/>
      <c r="CY2" s="233"/>
      <c r="CZ2" s="233"/>
      <c r="DA2" s="233"/>
      <c r="DB2" s="233"/>
      <c r="DC2" s="233"/>
      <c r="DD2" s="233"/>
      <c r="DE2" s="233"/>
      <c r="DF2" s="233"/>
      <c r="DG2" s="233"/>
      <c r="DH2" s="233"/>
      <c r="DI2" s="233"/>
      <c r="DJ2" s="233"/>
      <c r="DK2" s="233"/>
      <c r="DL2" s="233"/>
      <c r="DM2" s="233"/>
      <c r="DN2" s="233"/>
      <c r="DO2" s="233"/>
      <c r="DP2" s="233"/>
      <c r="DQ2" s="233"/>
      <c r="DR2" s="233"/>
      <c r="DS2" s="233"/>
      <c r="DT2" s="233"/>
      <c r="DU2" s="233"/>
      <c r="DV2" s="233"/>
      <c r="DW2" s="233"/>
      <c r="DX2" s="233"/>
      <c r="DY2" s="235"/>
      <c r="DZ2" s="233"/>
      <c r="EA2" s="233"/>
      <c r="EB2" s="233"/>
      <c r="EC2" s="233"/>
      <c r="ED2" s="233"/>
      <c r="EE2" s="233"/>
      <c r="EF2" s="233"/>
      <c r="EG2" s="233"/>
      <c r="EH2" s="233"/>
      <c r="EI2" s="233"/>
      <c r="EJ2" s="233"/>
      <c r="EK2" s="233"/>
      <c r="EL2" s="233"/>
      <c r="EM2" s="233"/>
      <c r="EN2" s="233"/>
      <c r="EO2" s="233"/>
      <c r="EP2" s="233"/>
      <c r="EQ2" s="233"/>
      <c r="ER2" s="233"/>
      <c r="ES2" s="233"/>
      <c r="ET2" s="233"/>
      <c r="EU2" s="233"/>
      <c r="EV2" s="233"/>
      <c r="EW2" s="233"/>
      <c r="EX2" s="233"/>
      <c r="EY2" s="233"/>
      <c r="EZ2" s="233"/>
      <c r="FA2" s="233"/>
      <c r="FB2" s="233"/>
      <c r="FC2" s="233"/>
      <c r="FD2" s="233"/>
      <c r="FE2" s="233"/>
      <c r="FF2" s="233"/>
      <c r="FG2" s="233"/>
      <c r="FH2" s="233"/>
      <c r="FI2" s="233"/>
    </row>
    <row r="3" spans="1:166" s="230" customFormat="1" ht="9.4499999999999993" x14ac:dyDescent="0.2">
      <c r="A3" s="236"/>
      <c r="B3" s="237"/>
      <c r="C3" s="237"/>
      <c r="D3" s="238" t="s">
        <v>473</v>
      </c>
      <c r="E3" s="239" t="s">
        <v>540</v>
      </c>
      <c r="F3" s="239" t="s">
        <v>3</v>
      </c>
      <c r="G3" s="239" t="s">
        <v>4</v>
      </c>
      <c r="H3" s="239" t="s">
        <v>5</v>
      </c>
      <c r="I3" s="239" t="s">
        <v>6</v>
      </c>
      <c r="J3" s="239" t="s">
        <v>7</v>
      </c>
      <c r="K3" s="239" t="s">
        <v>8</v>
      </c>
      <c r="L3" s="239" t="s">
        <v>9</v>
      </c>
      <c r="M3" s="239" t="s">
        <v>10</v>
      </c>
      <c r="N3" s="239" t="s">
        <v>11</v>
      </c>
      <c r="O3" s="239" t="s">
        <v>12</v>
      </c>
      <c r="P3" s="239" t="s">
        <v>14</v>
      </c>
      <c r="Q3" s="239" t="s">
        <v>15</v>
      </c>
      <c r="R3" s="239" t="s">
        <v>16</v>
      </c>
      <c r="S3" s="239" t="s">
        <v>17</v>
      </c>
      <c r="T3" s="239" t="s">
        <v>18</v>
      </c>
      <c r="U3" s="239" t="s">
        <v>19</v>
      </c>
      <c r="V3" s="239" t="s">
        <v>20</v>
      </c>
      <c r="W3" s="239" t="s">
        <v>21</v>
      </c>
      <c r="X3" s="239" t="s">
        <v>22</v>
      </c>
      <c r="Y3" s="239" t="s">
        <v>23</v>
      </c>
      <c r="Z3" s="239" t="s">
        <v>25</v>
      </c>
      <c r="AA3" s="239" t="s">
        <v>26</v>
      </c>
      <c r="AB3" s="239" t="s">
        <v>28</v>
      </c>
      <c r="AC3" s="239" t="s">
        <v>29</v>
      </c>
      <c r="AD3" s="239" t="s">
        <v>30</v>
      </c>
      <c r="AE3" s="239" t="s">
        <v>31</v>
      </c>
      <c r="AF3" s="239" t="s">
        <v>32</v>
      </c>
      <c r="AG3" s="239" t="s">
        <v>34</v>
      </c>
      <c r="AH3" s="239" t="s">
        <v>35</v>
      </c>
      <c r="AI3" s="239" t="s">
        <v>36</v>
      </c>
      <c r="AJ3" s="239" t="s">
        <v>37</v>
      </c>
      <c r="AK3" s="239" t="s">
        <v>39</v>
      </c>
      <c r="AL3" s="239" t="s">
        <v>41</v>
      </c>
      <c r="AM3" s="239" t="s">
        <v>42</v>
      </c>
      <c r="AN3" s="239" t="s">
        <v>44</v>
      </c>
      <c r="AO3" s="239" t="s">
        <v>46</v>
      </c>
      <c r="AP3" s="239" t="s">
        <v>48</v>
      </c>
      <c r="AQ3" s="239" t="s">
        <v>49</v>
      </c>
      <c r="AR3" s="239" t="s">
        <v>51</v>
      </c>
      <c r="AS3" s="239" t="s">
        <v>52</v>
      </c>
      <c r="AT3" s="239" t="s">
        <v>53</v>
      </c>
      <c r="AU3" s="239" t="s">
        <v>54</v>
      </c>
      <c r="AV3" s="239" t="s">
        <v>55</v>
      </c>
      <c r="AW3" s="239" t="s">
        <v>56</v>
      </c>
      <c r="AX3" s="239" t="s">
        <v>57</v>
      </c>
      <c r="AY3" s="239" t="s">
        <v>58</v>
      </c>
      <c r="AZ3" s="239" t="s">
        <v>59</v>
      </c>
      <c r="BA3" s="239" t="s">
        <v>60</v>
      </c>
      <c r="BB3" s="239" t="s">
        <v>61</v>
      </c>
      <c r="BC3" s="239" t="s">
        <v>62</v>
      </c>
      <c r="BD3" s="239" t="s">
        <v>63</v>
      </c>
      <c r="BE3" s="239" t="s">
        <v>64</v>
      </c>
      <c r="BF3" s="239" t="s">
        <v>65</v>
      </c>
      <c r="BG3" s="239" t="s">
        <v>66</v>
      </c>
      <c r="BH3" s="239" t="s">
        <v>67</v>
      </c>
      <c r="BI3" s="239" t="s">
        <v>68</v>
      </c>
      <c r="BJ3" s="239" t="s">
        <v>69</v>
      </c>
      <c r="BK3" s="239" t="s">
        <v>70</v>
      </c>
      <c r="BL3" s="239" t="s">
        <v>72</v>
      </c>
      <c r="BM3" s="239" t="s">
        <v>73</v>
      </c>
      <c r="BN3" s="239" t="s">
        <v>74</v>
      </c>
      <c r="BO3" s="239" t="s">
        <v>75</v>
      </c>
      <c r="BP3" s="239" t="s">
        <v>76</v>
      </c>
      <c r="BQ3" s="239" t="s">
        <v>77</v>
      </c>
      <c r="BR3" s="239" t="s">
        <v>78</v>
      </c>
      <c r="BS3" s="239" t="s">
        <v>79</v>
      </c>
      <c r="BT3" s="239" t="s">
        <v>81</v>
      </c>
      <c r="BU3" s="239" t="s">
        <v>83</v>
      </c>
      <c r="BV3" s="239" t="s">
        <v>84</v>
      </c>
      <c r="BW3" s="239" t="s">
        <v>85</v>
      </c>
      <c r="BX3" s="239" t="s">
        <v>86</v>
      </c>
      <c r="BY3" s="239" t="s">
        <v>87</v>
      </c>
      <c r="BZ3" s="239" t="s">
        <v>89</v>
      </c>
      <c r="CA3" s="239" t="s">
        <v>90</v>
      </c>
      <c r="CB3" s="239" t="s">
        <v>91</v>
      </c>
      <c r="CC3" s="239" t="s">
        <v>92</v>
      </c>
      <c r="CD3" s="239" t="s">
        <v>94</v>
      </c>
      <c r="CE3" s="239" t="s">
        <v>95</v>
      </c>
      <c r="CF3" s="239" t="s">
        <v>97</v>
      </c>
      <c r="CG3" s="239" t="s">
        <v>99</v>
      </c>
      <c r="CH3" s="239" t="s">
        <v>100</v>
      </c>
      <c r="CI3" s="239" t="s">
        <v>102</v>
      </c>
      <c r="CJ3" s="239" t="s">
        <v>103</v>
      </c>
      <c r="CK3" s="239" t="s">
        <v>104</v>
      </c>
      <c r="CL3" s="239" t="s">
        <v>105</v>
      </c>
      <c r="CM3" s="239" t="s">
        <v>106</v>
      </c>
      <c r="CN3" s="239" t="s">
        <v>107</v>
      </c>
      <c r="CO3" s="239" t="s">
        <v>108</v>
      </c>
      <c r="CP3" s="239" t="s">
        <v>109</v>
      </c>
      <c r="CQ3" s="239" t="s">
        <v>110</v>
      </c>
      <c r="CR3" s="239" t="s">
        <v>111</v>
      </c>
      <c r="CS3" s="239" t="s">
        <v>112</v>
      </c>
      <c r="CT3" s="239" t="s">
        <v>113</v>
      </c>
      <c r="CU3" s="239" t="s">
        <v>114</v>
      </c>
      <c r="CV3" s="239" t="s">
        <v>115</v>
      </c>
      <c r="CW3" s="239" t="s">
        <v>116</v>
      </c>
      <c r="CX3" s="239" t="s">
        <v>117</v>
      </c>
      <c r="CY3" s="239" t="s">
        <v>118</v>
      </c>
      <c r="CZ3" s="239" t="s">
        <v>119</v>
      </c>
      <c r="DA3" s="239" t="s">
        <v>120</v>
      </c>
      <c r="DB3" s="239" t="s">
        <v>121</v>
      </c>
      <c r="DC3" s="239" t="s">
        <v>122</v>
      </c>
      <c r="DD3" s="239" t="s">
        <v>725</v>
      </c>
      <c r="DE3" s="240"/>
      <c r="DF3" s="239"/>
      <c r="DG3" s="239"/>
      <c r="DH3" s="239"/>
      <c r="DI3" s="239"/>
      <c r="DJ3" s="239"/>
      <c r="DK3" s="239"/>
      <c r="DL3" s="239"/>
      <c r="DM3" s="238"/>
      <c r="DN3" s="240"/>
      <c r="DO3" s="239"/>
      <c r="DP3" s="239"/>
      <c r="DQ3" s="239"/>
      <c r="DR3" s="240"/>
      <c r="DS3" s="240"/>
      <c r="DT3" s="239"/>
      <c r="DU3" s="239"/>
      <c r="DV3" s="239"/>
      <c r="DW3" s="239"/>
      <c r="DX3" s="240"/>
      <c r="DY3" s="240"/>
      <c r="DZ3" s="241"/>
    </row>
    <row r="4" spans="1:166" s="230" customFormat="1" ht="9.6" x14ac:dyDescent="0.2">
      <c r="A4" s="242"/>
      <c r="B4" s="243"/>
      <c r="C4" s="243"/>
      <c r="D4" s="244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6" t="s">
        <v>475</v>
      </c>
      <c r="R4" s="245"/>
      <c r="S4" s="245" t="s">
        <v>541</v>
      </c>
      <c r="T4" s="243"/>
      <c r="U4" s="245"/>
      <c r="V4" s="245" t="s">
        <v>542</v>
      </c>
      <c r="W4" s="245"/>
      <c r="X4" s="245"/>
      <c r="Y4" s="245"/>
      <c r="Z4" s="245"/>
      <c r="AA4" s="243" t="s">
        <v>157</v>
      </c>
      <c r="AB4" s="245"/>
      <c r="AC4" s="245" t="s">
        <v>146</v>
      </c>
      <c r="AD4" s="243"/>
      <c r="AE4" s="245"/>
      <c r="AF4" s="245"/>
      <c r="AG4" s="245"/>
      <c r="AH4" s="245" t="s">
        <v>478</v>
      </c>
      <c r="AI4" s="245"/>
      <c r="AJ4" s="245"/>
      <c r="AK4" s="245"/>
      <c r="AL4" s="245" t="s">
        <v>147</v>
      </c>
      <c r="AM4" s="243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3"/>
      <c r="AZ4" s="243"/>
      <c r="BA4" s="245"/>
      <c r="BB4" s="245" t="s">
        <v>148</v>
      </c>
      <c r="BC4" s="243"/>
      <c r="BD4" s="245"/>
      <c r="BE4" s="245"/>
      <c r="BF4" s="245"/>
      <c r="BG4" s="245"/>
      <c r="BH4" s="245"/>
      <c r="BI4" s="245" t="s">
        <v>147</v>
      </c>
      <c r="BJ4" s="243" t="s">
        <v>147</v>
      </c>
      <c r="BK4" s="245" t="s">
        <v>149</v>
      </c>
      <c r="BL4" s="243"/>
      <c r="BM4" s="243"/>
      <c r="BN4" s="245"/>
      <c r="BO4" s="245"/>
      <c r="BP4" s="245"/>
      <c r="BQ4" s="245"/>
      <c r="BR4" s="245"/>
      <c r="BS4" s="245"/>
      <c r="BT4" s="245"/>
      <c r="BU4" s="245"/>
      <c r="BV4" s="245"/>
      <c r="BW4" s="245"/>
      <c r="BX4" s="245"/>
      <c r="BY4" s="245"/>
      <c r="BZ4" s="245"/>
      <c r="CA4" s="245"/>
      <c r="CB4" s="245"/>
      <c r="CC4" s="245"/>
      <c r="CD4" s="245"/>
      <c r="CE4" s="245"/>
      <c r="CF4" s="245"/>
      <c r="CG4" s="245"/>
      <c r="CH4" s="245"/>
      <c r="CI4" s="245"/>
      <c r="CJ4" s="245"/>
      <c r="CK4" s="245" t="s">
        <v>479</v>
      </c>
      <c r="CL4" s="245"/>
      <c r="CM4" s="245"/>
      <c r="CN4" s="245"/>
      <c r="CO4" s="245"/>
      <c r="CP4" s="245"/>
      <c r="CQ4" s="243"/>
      <c r="CR4" s="245"/>
      <c r="CS4" s="245" t="s">
        <v>722</v>
      </c>
      <c r="CT4" s="243"/>
      <c r="CU4" s="245"/>
      <c r="CV4" s="245" t="s">
        <v>480</v>
      </c>
      <c r="CW4" s="243" t="s">
        <v>147</v>
      </c>
      <c r="CX4" s="243"/>
      <c r="CY4" s="243"/>
      <c r="CZ4" s="243" t="s">
        <v>481</v>
      </c>
      <c r="DA4" s="243"/>
      <c r="DB4" s="243" t="s">
        <v>147</v>
      </c>
      <c r="DC4" s="245"/>
      <c r="DD4" s="245"/>
      <c r="DE4" s="247"/>
      <c r="DF4" s="245"/>
      <c r="DG4" s="245"/>
      <c r="DH4" s="245"/>
      <c r="DI4" s="243" t="s">
        <v>543</v>
      </c>
      <c r="DJ4" s="243" t="s">
        <v>544</v>
      </c>
      <c r="DK4" s="243" t="s">
        <v>544</v>
      </c>
      <c r="DL4" s="245"/>
      <c r="DM4" s="244"/>
      <c r="DN4" s="247"/>
      <c r="DO4" s="245"/>
      <c r="DP4" s="245"/>
      <c r="DQ4" s="245"/>
      <c r="DR4" s="247"/>
      <c r="DS4" s="247"/>
      <c r="DT4" s="245"/>
      <c r="DU4" s="245"/>
      <c r="DV4" s="243" t="s">
        <v>545</v>
      </c>
      <c r="DW4" s="245"/>
      <c r="DX4" s="247"/>
      <c r="DY4" s="247"/>
      <c r="DZ4" s="241"/>
    </row>
    <row r="5" spans="1:166" s="230" customFormat="1" ht="9.6" x14ac:dyDescent="0.2">
      <c r="A5" s="242"/>
      <c r="B5" s="243"/>
      <c r="C5" s="243"/>
      <c r="D5" s="242" t="s">
        <v>150</v>
      </c>
      <c r="E5" s="243" t="s">
        <v>151</v>
      </c>
      <c r="F5" s="245"/>
      <c r="G5" s="243" t="s">
        <v>546</v>
      </c>
      <c r="H5" s="245"/>
      <c r="I5" s="245"/>
      <c r="J5" s="245" t="s">
        <v>152</v>
      </c>
      <c r="K5" s="245" t="s">
        <v>717</v>
      </c>
      <c r="L5" s="243"/>
      <c r="M5" s="243" t="s">
        <v>153</v>
      </c>
      <c r="N5" s="243"/>
      <c r="O5" s="245" t="s">
        <v>147</v>
      </c>
      <c r="P5" s="243"/>
      <c r="Q5" s="246" t="s">
        <v>547</v>
      </c>
      <c r="R5" s="245" t="s">
        <v>154</v>
      </c>
      <c r="S5" s="243" t="s">
        <v>147</v>
      </c>
      <c r="T5" s="243" t="s">
        <v>484</v>
      </c>
      <c r="U5" s="243" t="s">
        <v>155</v>
      </c>
      <c r="V5" s="243" t="s">
        <v>485</v>
      </c>
      <c r="W5" s="245"/>
      <c r="X5" s="245" t="s">
        <v>548</v>
      </c>
      <c r="Y5" s="245"/>
      <c r="Z5" s="245" t="s">
        <v>156</v>
      </c>
      <c r="AA5" s="243" t="s">
        <v>549</v>
      </c>
      <c r="AB5" s="245"/>
      <c r="AC5" s="245" t="s">
        <v>158</v>
      </c>
      <c r="AD5" s="243"/>
      <c r="AE5" s="245"/>
      <c r="AF5" s="245" t="s">
        <v>159</v>
      </c>
      <c r="AG5" s="243"/>
      <c r="AH5" s="245" t="s">
        <v>488</v>
      </c>
      <c r="AI5" s="243" t="s">
        <v>489</v>
      </c>
      <c r="AJ5" s="243" t="s">
        <v>160</v>
      </c>
      <c r="AK5" s="243"/>
      <c r="AL5" s="245" t="s">
        <v>161</v>
      </c>
      <c r="AM5" s="243"/>
      <c r="AN5" s="245"/>
      <c r="AO5" s="245"/>
      <c r="AP5" s="245" t="s">
        <v>147</v>
      </c>
      <c r="AQ5" s="243" t="s">
        <v>162</v>
      </c>
      <c r="AR5" s="243" t="s">
        <v>162</v>
      </c>
      <c r="AS5" s="243" t="s">
        <v>490</v>
      </c>
      <c r="AT5" s="243" t="s">
        <v>147</v>
      </c>
      <c r="AU5" s="243"/>
      <c r="AV5" s="243"/>
      <c r="AW5" s="243"/>
      <c r="AX5" s="243"/>
      <c r="AY5" s="243" t="s">
        <v>491</v>
      </c>
      <c r="AZ5" s="243" t="s">
        <v>492</v>
      </c>
      <c r="BA5" s="243" t="s">
        <v>493</v>
      </c>
      <c r="BB5" s="245" t="s">
        <v>164</v>
      </c>
      <c r="BC5" s="243" t="s">
        <v>491</v>
      </c>
      <c r="BD5" s="243" t="s">
        <v>720</v>
      </c>
      <c r="BE5" s="245" t="s">
        <v>494</v>
      </c>
      <c r="BF5" s="245"/>
      <c r="BG5" s="243" t="s">
        <v>165</v>
      </c>
      <c r="BH5" s="245" t="s">
        <v>166</v>
      </c>
      <c r="BI5" s="243" t="s">
        <v>167</v>
      </c>
      <c r="BJ5" s="243" t="s">
        <v>168</v>
      </c>
      <c r="BK5" s="245" t="s">
        <v>169</v>
      </c>
      <c r="BL5" s="243"/>
      <c r="BM5" s="243"/>
      <c r="BN5" s="245"/>
      <c r="BO5" s="245" t="s">
        <v>147</v>
      </c>
      <c r="BP5" s="245"/>
      <c r="BQ5" s="243" t="s">
        <v>170</v>
      </c>
      <c r="BR5" s="245"/>
      <c r="BS5" s="243"/>
      <c r="BT5" s="245"/>
      <c r="BU5" s="245"/>
      <c r="BV5" s="245" t="s">
        <v>171</v>
      </c>
      <c r="BW5" s="245"/>
      <c r="BX5" s="243" t="s">
        <v>93</v>
      </c>
      <c r="BY5" s="245"/>
      <c r="BZ5" s="243"/>
      <c r="CA5" s="245"/>
      <c r="CB5" s="245"/>
      <c r="CC5" s="245" t="s">
        <v>495</v>
      </c>
      <c r="CD5" s="245"/>
      <c r="CE5" s="243" t="s">
        <v>496</v>
      </c>
      <c r="CF5" s="245" t="s">
        <v>497</v>
      </c>
      <c r="CG5" s="243"/>
      <c r="CH5" s="245"/>
      <c r="CI5" s="245" t="s">
        <v>172</v>
      </c>
      <c r="CJ5" s="245" t="s">
        <v>173</v>
      </c>
      <c r="CK5" s="245" t="s">
        <v>498</v>
      </c>
      <c r="CL5" s="245"/>
      <c r="CM5" s="245"/>
      <c r="CN5" s="245"/>
      <c r="CO5" s="245"/>
      <c r="CP5" s="243"/>
      <c r="CQ5" s="243" t="s">
        <v>499</v>
      </c>
      <c r="CR5" s="243"/>
      <c r="CS5" s="243" t="s">
        <v>723</v>
      </c>
      <c r="CT5" s="243" t="s">
        <v>174</v>
      </c>
      <c r="CU5" s="243"/>
      <c r="CV5" s="245" t="s">
        <v>500</v>
      </c>
      <c r="CW5" s="243" t="s">
        <v>175</v>
      </c>
      <c r="CX5" s="243"/>
      <c r="CY5" s="243" t="s">
        <v>501</v>
      </c>
      <c r="CZ5" s="243" t="s">
        <v>502</v>
      </c>
      <c r="DA5" s="243" t="s">
        <v>503</v>
      </c>
      <c r="DB5" s="243" t="s">
        <v>176</v>
      </c>
      <c r="DC5" s="245"/>
      <c r="DD5" s="245"/>
      <c r="DE5" s="248" t="s">
        <v>177</v>
      </c>
      <c r="DF5" s="243" t="s">
        <v>550</v>
      </c>
      <c r="DG5" s="243" t="s">
        <v>551</v>
      </c>
      <c r="DH5" s="243" t="s">
        <v>543</v>
      </c>
      <c r="DI5" s="243" t="s">
        <v>552</v>
      </c>
      <c r="DJ5" s="243" t="s">
        <v>553</v>
      </c>
      <c r="DK5" s="243" t="s">
        <v>553</v>
      </c>
      <c r="DL5" s="245"/>
      <c r="DM5" s="242" t="s">
        <v>554</v>
      </c>
      <c r="DN5" s="248" t="s">
        <v>555</v>
      </c>
      <c r="DO5" s="245"/>
      <c r="DP5" s="245"/>
      <c r="DQ5" s="245"/>
      <c r="DR5" s="248" t="s">
        <v>556</v>
      </c>
      <c r="DS5" s="247"/>
      <c r="DT5" s="243" t="s">
        <v>545</v>
      </c>
      <c r="DU5" s="243" t="s">
        <v>545</v>
      </c>
      <c r="DV5" s="243" t="s">
        <v>557</v>
      </c>
      <c r="DW5" s="243" t="s">
        <v>545</v>
      </c>
      <c r="DX5" s="248" t="s">
        <v>556</v>
      </c>
      <c r="DY5" s="248" t="s">
        <v>558</v>
      </c>
      <c r="DZ5" s="241"/>
    </row>
    <row r="6" spans="1:166" s="230" customFormat="1" ht="9.6" x14ac:dyDescent="0.2">
      <c r="A6" s="249"/>
      <c r="B6" s="250"/>
      <c r="C6" s="250"/>
      <c r="D6" s="249" t="s">
        <v>178</v>
      </c>
      <c r="E6" s="251" t="s">
        <v>178</v>
      </c>
      <c r="F6" s="251" t="s">
        <v>179</v>
      </c>
      <c r="G6" s="251" t="s">
        <v>163</v>
      </c>
      <c r="H6" s="251" t="s">
        <v>180</v>
      </c>
      <c r="I6" s="251" t="s">
        <v>181</v>
      </c>
      <c r="J6" s="251" t="s">
        <v>182</v>
      </c>
      <c r="K6" s="251" t="s">
        <v>718</v>
      </c>
      <c r="L6" s="251" t="s">
        <v>504</v>
      </c>
      <c r="M6" s="251" t="s">
        <v>183</v>
      </c>
      <c r="N6" s="251" t="s">
        <v>13</v>
      </c>
      <c r="O6" s="251" t="s">
        <v>183</v>
      </c>
      <c r="P6" s="251" t="s">
        <v>184</v>
      </c>
      <c r="Q6" s="252" t="s">
        <v>505</v>
      </c>
      <c r="R6" s="251" t="s">
        <v>559</v>
      </c>
      <c r="S6" s="251" t="s">
        <v>185</v>
      </c>
      <c r="T6" s="251" t="s">
        <v>186</v>
      </c>
      <c r="U6" s="251" t="s">
        <v>187</v>
      </c>
      <c r="V6" s="251" t="s">
        <v>560</v>
      </c>
      <c r="W6" s="251" t="s">
        <v>24</v>
      </c>
      <c r="X6" s="251" t="s">
        <v>188</v>
      </c>
      <c r="Y6" s="251" t="s">
        <v>27</v>
      </c>
      <c r="Z6" s="251" t="s">
        <v>189</v>
      </c>
      <c r="AA6" s="251" t="s">
        <v>561</v>
      </c>
      <c r="AB6" s="251" t="s">
        <v>33</v>
      </c>
      <c r="AC6" s="253" t="s">
        <v>509</v>
      </c>
      <c r="AD6" s="251" t="s">
        <v>719</v>
      </c>
      <c r="AE6" s="251" t="s">
        <v>633</v>
      </c>
      <c r="AF6" s="251" t="s">
        <v>190</v>
      </c>
      <c r="AG6" s="251" t="s">
        <v>40</v>
      </c>
      <c r="AH6" s="251" t="s">
        <v>510</v>
      </c>
      <c r="AI6" s="251" t="s">
        <v>191</v>
      </c>
      <c r="AJ6" s="251" t="s">
        <v>192</v>
      </c>
      <c r="AK6" s="251" t="s">
        <v>47</v>
      </c>
      <c r="AL6" s="251" t="s">
        <v>193</v>
      </c>
      <c r="AM6" s="251" t="s">
        <v>50</v>
      </c>
      <c r="AN6" s="251" t="s">
        <v>194</v>
      </c>
      <c r="AO6" s="251" t="s">
        <v>640</v>
      </c>
      <c r="AP6" s="251" t="s">
        <v>195</v>
      </c>
      <c r="AQ6" s="251" t="s">
        <v>196</v>
      </c>
      <c r="AR6" s="251" t="s">
        <v>197</v>
      </c>
      <c r="AS6" s="251" t="s">
        <v>511</v>
      </c>
      <c r="AT6" s="251" t="s">
        <v>198</v>
      </c>
      <c r="AU6" s="251" t="s">
        <v>512</v>
      </c>
      <c r="AV6" s="251" t="s">
        <v>513</v>
      </c>
      <c r="AW6" s="251" t="s">
        <v>514</v>
      </c>
      <c r="AX6" s="251" t="s">
        <v>515</v>
      </c>
      <c r="AY6" s="251" t="s">
        <v>516</v>
      </c>
      <c r="AZ6" s="251" t="s">
        <v>517</v>
      </c>
      <c r="BA6" s="251" t="s">
        <v>517</v>
      </c>
      <c r="BB6" s="251" t="s">
        <v>199</v>
      </c>
      <c r="BC6" s="251" t="s">
        <v>518</v>
      </c>
      <c r="BD6" s="251" t="s">
        <v>721</v>
      </c>
      <c r="BE6" s="251" t="s">
        <v>519</v>
      </c>
      <c r="BF6" s="251" t="s">
        <v>71</v>
      </c>
      <c r="BG6" s="251" t="s">
        <v>520</v>
      </c>
      <c r="BH6" s="251" t="s">
        <v>200</v>
      </c>
      <c r="BI6" s="251" t="s">
        <v>201</v>
      </c>
      <c r="BJ6" s="251" t="s">
        <v>202</v>
      </c>
      <c r="BK6" s="251" t="s">
        <v>203</v>
      </c>
      <c r="BL6" s="251" t="s">
        <v>204</v>
      </c>
      <c r="BM6" s="251" t="s">
        <v>80</v>
      </c>
      <c r="BN6" s="251" t="s">
        <v>82</v>
      </c>
      <c r="BO6" s="251" t="s">
        <v>205</v>
      </c>
      <c r="BP6" s="251" t="s">
        <v>206</v>
      </c>
      <c r="BQ6" s="251" t="s">
        <v>207</v>
      </c>
      <c r="BR6" s="251" t="s">
        <v>208</v>
      </c>
      <c r="BS6" s="251" t="s">
        <v>88</v>
      </c>
      <c r="BT6" s="251" t="s">
        <v>209</v>
      </c>
      <c r="BU6" s="251" t="s">
        <v>521</v>
      </c>
      <c r="BV6" s="251" t="s">
        <v>210</v>
      </c>
      <c r="BW6" s="251" t="s">
        <v>93</v>
      </c>
      <c r="BX6" s="251" t="s">
        <v>211</v>
      </c>
      <c r="BY6" s="251" t="s">
        <v>96</v>
      </c>
      <c r="BZ6" s="251" t="s">
        <v>98</v>
      </c>
      <c r="CA6" s="251" t="s">
        <v>212</v>
      </c>
      <c r="CB6" s="251" t="s">
        <v>101</v>
      </c>
      <c r="CC6" s="251" t="s">
        <v>522</v>
      </c>
      <c r="CD6" s="251" t="s">
        <v>213</v>
      </c>
      <c r="CE6" s="251" t="s">
        <v>163</v>
      </c>
      <c r="CF6" s="251" t="s">
        <v>523</v>
      </c>
      <c r="CG6" s="251" t="s">
        <v>214</v>
      </c>
      <c r="CH6" s="251" t="s">
        <v>215</v>
      </c>
      <c r="CI6" s="251" t="s">
        <v>163</v>
      </c>
      <c r="CJ6" s="251" t="s">
        <v>524</v>
      </c>
      <c r="CK6" s="251" t="s">
        <v>525</v>
      </c>
      <c r="CL6" s="251" t="s">
        <v>216</v>
      </c>
      <c r="CM6" s="251" t="s">
        <v>217</v>
      </c>
      <c r="CN6" s="251" t="s">
        <v>218</v>
      </c>
      <c r="CO6" s="251" t="s">
        <v>526</v>
      </c>
      <c r="CP6" s="251" t="s">
        <v>527</v>
      </c>
      <c r="CQ6" s="251" t="s">
        <v>528</v>
      </c>
      <c r="CR6" s="251" t="s">
        <v>219</v>
      </c>
      <c r="CS6" s="251" t="s">
        <v>724</v>
      </c>
      <c r="CT6" s="251" t="s">
        <v>163</v>
      </c>
      <c r="CU6" s="251" t="s">
        <v>530</v>
      </c>
      <c r="CV6" s="251" t="s">
        <v>220</v>
      </c>
      <c r="CW6" s="251" t="s">
        <v>163</v>
      </c>
      <c r="CX6" s="251" t="s">
        <v>531</v>
      </c>
      <c r="CY6" s="251" t="s">
        <v>529</v>
      </c>
      <c r="CZ6" s="251" t="s">
        <v>221</v>
      </c>
      <c r="DA6" s="251" t="s">
        <v>529</v>
      </c>
      <c r="DB6" s="251" t="s">
        <v>163</v>
      </c>
      <c r="DC6" s="251" t="s">
        <v>123</v>
      </c>
      <c r="DD6" s="251" t="s">
        <v>124</v>
      </c>
      <c r="DE6" s="254" t="s">
        <v>222</v>
      </c>
      <c r="DF6" s="251" t="s">
        <v>552</v>
      </c>
      <c r="DG6" s="251" t="s">
        <v>552</v>
      </c>
      <c r="DH6" s="251" t="s">
        <v>552</v>
      </c>
      <c r="DI6" s="253" t="s">
        <v>562</v>
      </c>
      <c r="DJ6" s="251" t="s">
        <v>563</v>
      </c>
      <c r="DK6" s="251" t="s">
        <v>564</v>
      </c>
      <c r="DL6" s="251" t="s">
        <v>565</v>
      </c>
      <c r="DM6" s="249" t="s">
        <v>566</v>
      </c>
      <c r="DN6" s="254" t="s">
        <v>567</v>
      </c>
      <c r="DO6" s="251" t="s">
        <v>568</v>
      </c>
      <c r="DP6" s="251" t="s">
        <v>569</v>
      </c>
      <c r="DQ6" s="251" t="s">
        <v>570</v>
      </c>
      <c r="DR6" s="254" t="s">
        <v>222</v>
      </c>
      <c r="DS6" s="254" t="s">
        <v>567</v>
      </c>
      <c r="DT6" s="251" t="s">
        <v>571</v>
      </c>
      <c r="DU6" s="251" t="s">
        <v>572</v>
      </c>
      <c r="DV6" s="251" t="s">
        <v>573</v>
      </c>
      <c r="DW6" s="251" t="s">
        <v>574</v>
      </c>
      <c r="DX6" s="254" t="s">
        <v>575</v>
      </c>
      <c r="DY6" s="254" t="s">
        <v>576</v>
      </c>
    </row>
    <row r="7" spans="1:166" s="259" customFormat="1" ht="9.6" x14ac:dyDescent="0.2">
      <c r="A7" s="244" t="s">
        <v>1</v>
      </c>
      <c r="B7" s="255" t="s">
        <v>609</v>
      </c>
      <c r="C7" s="255"/>
      <c r="D7" s="256">
        <v>20647</v>
      </c>
      <c r="E7" s="257">
        <v>1217</v>
      </c>
      <c r="F7" s="257">
        <v>6907</v>
      </c>
      <c r="G7" s="257">
        <v>732</v>
      </c>
      <c r="H7" s="257">
        <v>99</v>
      </c>
      <c r="I7" s="257">
        <v>0</v>
      </c>
      <c r="J7" s="257">
        <v>0</v>
      </c>
      <c r="K7" s="257">
        <v>0</v>
      </c>
      <c r="L7" s="257">
        <v>195</v>
      </c>
      <c r="M7" s="257">
        <v>563</v>
      </c>
      <c r="N7" s="257">
        <v>127139</v>
      </c>
      <c r="O7" s="257">
        <v>89269</v>
      </c>
      <c r="P7" s="257">
        <v>4823</v>
      </c>
      <c r="Q7" s="257">
        <v>37713</v>
      </c>
      <c r="R7" s="257">
        <v>0</v>
      </c>
      <c r="S7" s="257">
        <v>0</v>
      </c>
      <c r="T7" s="257">
        <v>0</v>
      </c>
      <c r="U7" s="257">
        <v>0</v>
      </c>
      <c r="V7" s="257">
        <v>0</v>
      </c>
      <c r="W7" s="257">
        <v>0</v>
      </c>
      <c r="X7" s="257">
        <v>0</v>
      </c>
      <c r="Y7" s="257">
        <v>0</v>
      </c>
      <c r="Z7" s="257">
        <v>0</v>
      </c>
      <c r="AA7" s="257">
        <v>0</v>
      </c>
      <c r="AB7" s="257">
        <v>0</v>
      </c>
      <c r="AC7" s="257">
        <v>0</v>
      </c>
      <c r="AD7" s="257">
        <v>0</v>
      </c>
      <c r="AE7" s="257">
        <v>0</v>
      </c>
      <c r="AF7" s="257">
        <v>0</v>
      </c>
      <c r="AG7" s="257">
        <v>0</v>
      </c>
      <c r="AH7" s="257">
        <v>0</v>
      </c>
      <c r="AI7" s="257">
        <v>0</v>
      </c>
      <c r="AJ7" s="257">
        <v>0</v>
      </c>
      <c r="AK7" s="257">
        <v>0</v>
      </c>
      <c r="AL7" s="257">
        <v>0</v>
      </c>
      <c r="AM7" s="257">
        <v>0</v>
      </c>
      <c r="AN7" s="257">
        <v>0</v>
      </c>
      <c r="AO7" s="257">
        <v>0</v>
      </c>
      <c r="AP7" s="257">
        <v>0</v>
      </c>
      <c r="AQ7" s="257">
        <v>0</v>
      </c>
      <c r="AR7" s="257">
        <v>0</v>
      </c>
      <c r="AS7" s="257">
        <v>0</v>
      </c>
      <c r="AT7" s="257">
        <v>0</v>
      </c>
      <c r="AU7" s="257">
        <v>0</v>
      </c>
      <c r="AV7" s="257">
        <v>0</v>
      </c>
      <c r="AW7" s="257">
        <v>0</v>
      </c>
      <c r="AX7" s="257">
        <v>0</v>
      </c>
      <c r="AY7" s="257">
        <v>0</v>
      </c>
      <c r="AZ7" s="257">
        <v>0</v>
      </c>
      <c r="BA7" s="257">
        <v>0</v>
      </c>
      <c r="BB7" s="257">
        <v>0</v>
      </c>
      <c r="BC7" s="257">
        <v>0</v>
      </c>
      <c r="BD7" s="257">
        <v>0</v>
      </c>
      <c r="BE7" s="257">
        <v>0</v>
      </c>
      <c r="BF7" s="257">
        <v>0</v>
      </c>
      <c r="BG7" s="257">
        <v>0</v>
      </c>
      <c r="BH7" s="257">
        <v>0</v>
      </c>
      <c r="BI7" s="257">
        <v>0</v>
      </c>
      <c r="BJ7" s="257">
        <v>101</v>
      </c>
      <c r="BK7" s="257">
        <v>0</v>
      </c>
      <c r="BL7" s="257">
        <v>0</v>
      </c>
      <c r="BM7" s="257">
        <v>6</v>
      </c>
      <c r="BN7" s="257">
        <v>0</v>
      </c>
      <c r="BO7" s="257">
        <v>0</v>
      </c>
      <c r="BP7" s="257">
        <v>0</v>
      </c>
      <c r="BQ7" s="257">
        <v>0</v>
      </c>
      <c r="BR7" s="257">
        <v>0</v>
      </c>
      <c r="BS7" s="257">
        <v>0</v>
      </c>
      <c r="BT7" s="257">
        <v>0</v>
      </c>
      <c r="BU7" s="257">
        <v>0</v>
      </c>
      <c r="BV7" s="257">
        <v>0</v>
      </c>
      <c r="BW7" s="257">
        <v>0</v>
      </c>
      <c r="BX7" s="257">
        <v>0</v>
      </c>
      <c r="BY7" s="257">
        <v>0</v>
      </c>
      <c r="BZ7" s="257">
        <v>0</v>
      </c>
      <c r="CA7" s="257">
        <v>0</v>
      </c>
      <c r="CB7" s="257">
        <v>0</v>
      </c>
      <c r="CC7" s="257">
        <v>0</v>
      </c>
      <c r="CD7" s="257">
        <v>0</v>
      </c>
      <c r="CE7" s="257">
        <v>369</v>
      </c>
      <c r="CF7" s="257">
        <v>0</v>
      </c>
      <c r="CG7" s="257">
        <v>0</v>
      </c>
      <c r="CH7" s="257">
        <v>0</v>
      </c>
      <c r="CI7" s="257">
        <v>0</v>
      </c>
      <c r="CJ7" s="257">
        <v>0</v>
      </c>
      <c r="CK7" s="257">
        <v>0</v>
      </c>
      <c r="CL7" s="257">
        <v>218</v>
      </c>
      <c r="CM7" s="257">
        <v>2541</v>
      </c>
      <c r="CN7" s="257">
        <v>0</v>
      </c>
      <c r="CO7" s="257">
        <v>3059</v>
      </c>
      <c r="CP7" s="257">
        <v>0</v>
      </c>
      <c r="CQ7" s="257">
        <v>342</v>
      </c>
      <c r="CR7" s="257">
        <v>3322</v>
      </c>
      <c r="CS7" s="257">
        <v>259</v>
      </c>
      <c r="CT7" s="257">
        <v>0</v>
      </c>
      <c r="CU7" s="257">
        <v>0</v>
      </c>
      <c r="CV7" s="257">
        <v>0</v>
      </c>
      <c r="CW7" s="257">
        <v>0</v>
      </c>
      <c r="CX7" s="257">
        <v>5016</v>
      </c>
      <c r="CY7" s="257">
        <v>16197</v>
      </c>
      <c r="CZ7" s="257">
        <v>0</v>
      </c>
      <c r="DA7" s="257">
        <v>43</v>
      </c>
      <c r="DB7" s="257">
        <v>262</v>
      </c>
      <c r="DC7" s="257">
        <v>0</v>
      </c>
      <c r="DD7" s="257">
        <v>0</v>
      </c>
      <c r="DE7" s="258">
        <v>321039</v>
      </c>
      <c r="DF7" s="257">
        <v>915</v>
      </c>
      <c r="DG7" s="257">
        <v>102454</v>
      </c>
      <c r="DH7" s="257">
        <v>0</v>
      </c>
      <c r="DI7" s="257">
        <v>0</v>
      </c>
      <c r="DJ7" s="257">
        <v>0</v>
      </c>
      <c r="DK7" s="257">
        <v>379</v>
      </c>
      <c r="DL7" s="257">
        <v>2365</v>
      </c>
      <c r="DM7" s="256">
        <v>106113</v>
      </c>
      <c r="DN7" s="258">
        <v>427152</v>
      </c>
      <c r="DO7" s="257">
        <v>600</v>
      </c>
      <c r="DP7" s="257">
        <v>299900</v>
      </c>
      <c r="DQ7" s="257">
        <v>300500</v>
      </c>
      <c r="DR7" s="258">
        <v>406613</v>
      </c>
      <c r="DS7" s="258">
        <v>727652</v>
      </c>
      <c r="DT7" s="257">
        <v>-100020</v>
      </c>
      <c r="DU7" s="257">
        <v>-96455</v>
      </c>
      <c r="DV7" s="257">
        <v>-11387</v>
      </c>
      <c r="DW7" s="257">
        <v>-207862</v>
      </c>
      <c r="DX7" s="258">
        <v>198751</v>
      </c>
      <c r="DY7" s="258">
        <v>519790</v>
      </c>
    </row>
    <row r="8" spans="1:166" s="259" customFormat="1" ht="9.6" x14ac:dyDescent="0.2">
      <c r="A8" s="244" t="s">
        <v>2</v>
      </c>
      <c r="B8" s="255" t="s">
        <v>610</v>
      </c>
      <c r="C8" s="255"/>
      <c r="D8" s="256">
        <v>7226</v>
      </c>
      <c r="E8" s="257">
        <v>7933</v>
      </c>
      <c r="F8" s="257">
        <v>98263</v>
      </c>
      <c r="G8" s="257">
        <v>88</v>
      </c>
      <c r="H8" s="257">
        <v>0</v>
      </c>
      <c r="I8" s="257">
        <v>0</v>
      </c>
      <c r="J8" s="257">
        <v>0</v>
      </c>
      <c r="K8" s="257">
        <v>0</v>
      </c>
      <c r="L8" s="257">
        <v>0</v>
      </c>
      <c r="M8" s="257">
        <v>0</v>
      </c>
      <c r="N8" s="257">
        <v>0</v>
      </c>
      <c r="O8" s="257">
        <v>45</v>
      </c>
      <c r="P8" s="257">
        <v>0</v>
      </c>
      <c r="Q8" s="257">
        <v>4692</v>
      </c>
      <c r="R8" s="257">
        <v>52</v>
      </c>
      <c r="S8" s="257">
        <v>86</v>
      </c>
      <c r="T8" s="257">
        <v>3</v>
      </c>
      <c r="U8" s="257">
        <v>0</v>
      </c>
      <c r="V8" s="257">
        <v>198</v>
      </c>
      <c r="W8" s="257">
        <v>1</v>
      </c>
      <c r="X8" s="257">
        <v>0</v>
      </c>
      <c r="Y8" s="257">
        <v>0</v>
      </c>
      <c r="Z8" s="257">
        <v>0</v>
      </c>
      <c r="AA8" s="257">
        <v>1</v>
      </c>
      <c r="AB8" s="257">
        <v>311</v>
      </c>
      <c r="AC8" s="257">
        <v>22</v>
      </c>
      <c r="AD8" s="257">
        <v>0</v>
      </c>
      <c r="AE8" s="257">
        <v>0</v>
      </c>
      <c r="AF8" s="257">
        <v>0</v>
      </c>
      <c r="AG8" s="257">
        <v>270</v>
      </c>
      <c r="AH8" s="257">
        <v>0</v>
      </c>
      <c r="AI8" s="257">
        <v>0</v>
      </c>
      <c r="AJ8" s="257">
        <v>0</v>
      </c>
      <c r="AK8" s="257">
        <v>0</v>
      </c>
      <c r="AL8" s="257">
        <v>1</v>
      </c>
      <c r="AM8" s="257">
        <v>0</v>
      </c>
      <c r="AN8" s="257">
        <v>0</v>
      </c>
      <c r="AO8" s="257">
        <v>0</v>
      </c>
      <c r="AP8" s="257">
        <v>0</v>
      </c>
      <c r="AQ8" s="257">
        <v>0</v>
      </c>
      <c r="AR8" s="257">
        <v>0</v>
      </c>
      <c r="AS8" s="257">
        <v>0</v>
      </c>
      <c r="AT8" s="257">
        <v>0</v>
      </c>
      <c r="AU8" s="257">
        <v>0</v>
      </c>
      <c r="AV8" s="257">
        <v>0</v>
      </c>
      <c r="AW8" s="257">
        <v>0</v>
      </c>
      <c r="AX8" s="257">
        <v>0</v>
      </c>
      <c r="AY8" s="257">
        <v>0</v>
      </c>
      <c r="AZ8" s="257">
        <v>0</v>
      </c>
      <c r="BA8" s="257">
        <v>0</v>
      </c>
      <c r="BB8" s="257">
        <v>0</v>
      </c>
      <c r="BC8" s="257">
        <v>0</v>
      </c>
      <c r="BD8" s="257">
        <v>0</v>
      </c>
      <c r="BE8" s="257">
        <v>0</v>
      </c>
      <c r="BF8" s="257">
        <v>0</v>
      </c>
      <c r="BG8" s="257">
        <v>0</v>
      </c>
      <c r="BH8" s="257">
        <v>0</v>
      </c>
      <c r="BI8" s="257">
        <v>0</v>
      </c>
      <c r="BJ8" s="257">
        <v>55</v>
      </c>
      <c r="BK8" s="257">
        <v>0</v>
      </c>
      <c r="BL8" s="257">
        <v>666</v>
      </c>
      <c r="BM8" s="257">
        <v>0</v>
      </c>
      <c r="BN8" s="257">
        <v>3377</v>
      </c>
      <c r="BO8" s="257">
        <v>378</v>
      </c>
      <c r="BP8" s="257">
        <v>0</v>
      </c>
      <c r="BQ8" s="257">
        <v>0</v>
      </c>
      <c r="BR8" s="257">
        <v>0</v>
      </c>
      <c r="BS8" s="257">
        <v>0</v>
      </c>
      <c r="BT8" s="257">
        <v>473</v>
      </c>
      <c r="BU8" s="257">
        <v>0</v>
      </c>
      <c r="BV8" s="257">
        <v>0</v>
      </c>
      <c r="BW8" s="257">
        <v>0</v>
      </c>
      <c r="BX8" s="257">
        <v>11</v>
      </c>
      <c r="BY8" s="257">
        <v>0</v>
      </c>
      <c r="BZ8" s="257">
        <v>0</v>
      </c>
      <c r="CA8" s="257">
        <v>0</v>
      </c>
      <c r="CB8" s="257">
        <v>0</v>
      </c>
      <c r="CC8" s="257">
        <v>0</v>
      </c>
      <c r="CD8" s="257">
        <v>0</v>
      </c>
      <c r="CE8" s="257">
        <v>0</v>
      </c>
      <c r="CF8" s="257">
        <v>0</v>
      </c>
      <c r="CG8" s="257">
        <v>0</v>
      </c>
      <c r="CH8" s="257">
        <v>0</v>
      </c>
      <c r="CI8" s="257">
        <v>0</v>
      </c>
      <c r="CJ8" s="257">
        <v>0</v>
      </c>
      <c r="CK8" s="257">
        <v>0</v>
      </c>
      <c r="CL8" s="257">
        <v>5</v>
      </c>
      <c r="CM8" s="257">
        <v>129</v>
      </c>
      <c r="CN8" s="257">
        <v>0</v>
      </c>
      <c r="CO8" s="257">
        <v>110</v>
      </c>
      <c r="CP8" s="257">
        <v>0</v>
      </c>
      <c r="CQ8" s="257">
        <v>1</v>
      </c>
      <c r="CR8" s="257">
        <v>15</v>
      </c>
      <c r="CS8" s="257">
        <v>174</v>
      </c>
      <c r="CT8" s="257">
        <v>24</v>
      </c>
      <c r="CU8" s="257">
        <v>0</v>
      </c>
      <c r="CV8" s="257">
        <v>0</v>
      </c>
      <c r="CW8" s="257">
        <v>2</v>
      </c>
      <c r="CX8" s="257">
        <v>95</v>
      </c>
      <c r="CY8" s="257">
        <v>244</v>
      </c>
      <c r="CZ8" s="257">
        <v>15</v>
      </c>
      <c r="DA8" s="257">
        <v>778</v>
      </c>
      <c r="DB8" s="257">
        <v>779</v>
      </c>
      <c r="DC8" s="257">
        <v>0</v>
      </c>
      <c r="DD8" s="257">
        <v>0</v>
      </c>
      <c r="DE8" s="258">
        <v>126523</v>
      </c>
      <c r="DF8" s="257">
        <v>665</v>
      </c>
      <c r="DG8" s="257">
        <v>12791</v>
      </c>
      <c r="DH8" s="257">
        <v>0</v>
      </c>
      <c r="DI8" s="257">
        <v>0</v>
      </c>
      <c r="DJ8" s="257">
        <v>0</v>
      </c>
      <c r="DK8" s="257">
        <v>0</v>
      </c>
      <c r="DL8" s="257">
        <v>5</v>
      </c>
      <c r="DM8" s="256">
        <v>13461</v>
      </c>
      <c r="DN8" s="258">
        <v>139984</v>
      </c>
      <c r="DO8" s="257">
        <v>863</v>
      </c>
      <c r="DP8" s="257">
        <v>64133</v>
      </c>
      <c r="DQ8" s="257">
        <v>64996</v>
      </c>
      <c r="DR8" s="258">
        <v>78457</v>
      </c>
      <c r="DS8" s="258">
        <v>204980</v>
      </c>
      <c r="DT8" s="257">
        <v>-41916</v>
      </c>
      <c r="DU8" s="257">
        <v>-17032</v>
      </c>
      <c r="DV8" s="257">
        <v>-3362</v>
      </c>
      <c r="DW8" s="257">
        <v>-62310</v>
      </c>
      <c r="DX8" s="258">
        <v>16147</v>
      </c>
      <c r="DY8" s="258">
        <v>142670</v>
      </c>
    </row>
    <row r="9" spans="1:166" s="259" customFormat="1" ht="9.6" x14ac:dyDescent="0.2">
      <c r="A9" s="244" t="s">
        <v>3</v>
      </c>
      <c r="B9" s="255" t="s">
        <v>611</v>
      </c>
      <c r="C9" s="255"/>
      <c r="D9" s="256">
        <v>4570</v>
      </c>
      <c r="E9" s="257">
        <v>5948</v>
      </c>
      <c r="F9" s="257">
        <v>50417</v>
      </c>
      <c r="G9" s="257">
        <v>3470</v>
      </c>
      <c r="H9" s="257">
        <v>2</v>
      </c>
      <c r="I9" s="257">
        <v>0</v>
      </c>
      <c r="J9" s="257">
        <v>0</v>
      </c>
      <c r="K9" s="257">
        <v>0</v>
      </c>
      <c r="L9" s="257">
        <v>293466</v>
      </c>
      <c r="M9" s="257">
        <v>153</v>
      </c>
      <c r="N9" s="257">
        <v>0</v>
      </c>
      <c r="O9" s="257">
        <v>5225</v>
      </c>
      <c r="P9" s="257">
        <v>0</v>
      </c>
      <c r="Q9" s="257">
        <v>199</v>
      </c>
      <c r="R9" s="257">
        <v>20</v>
      </c>
      <c r="S9" s="257">
        <v>56</v>
      </c>
      <c r="T9" s="257">
        <v>0</v>
      </c>
      <c r="U9" s="257">
        <v>0</v>
      </c>
      <c r="V9" s="257">
        <v>0</v>
      </c>
      <c r="W9" s="257">
        <v>0</v>
      </c>
      <c r="X9" s="257">
        <v>0</v>
      </c>
      <c r="Y9" s="257">
        <v>77</v>
      </c>
      <c r="Z9" s="257">
        <v>0</v>
      </c>
      <c r="AA9" s="257">
        <v>0</v>
      </c>
      <c r="AB9" s="257">
        <v>1</v>
      </c>
      <c r="AC9" s="257">
        <v>0</v>
      </c>
      <c r="AD9" s="257">
        <v>0</v>
      </c>
      <c r="AE9" s="257">
        <v>0</v>
      </c>
      <c r="AF9" s="257">
        <v>0</v>
      </c>
      <c r="AG9" s="257">
        <v>0</v>
      </c>
      <c r="AH9" s="257">
        <v>311</v>
      </c>
      <c r="AI9" s="257">
        <v>0</v>
      </c>
      <c r="AJ9" s="257">
        <v>0</v>
      </c>
      <c r="AK9" s="257">
        <v>0</v>
      </c>
      <c r="AL9" s="257">
        <v>0</v>
      </c>
      <c r="AM9" s="257">
        <v>0</v>
      </c>
      <c r="AN9" s="257">
        <v>0</v>
      </c>
      <c r="AO9" s="257">
        <v>0</v>
      </c>
      <c r="AP9" s="257">
        <v>0</v>
      </c>
      <c r="AQ9" s="257">
        <v>0</v>
      </c>
      <c r="AR9" s="257">
        <v>0</v>
      </c>
      <c r="AS9" s="257">
        <v>0</v>
      </c>
      <c r="AT9" s="257">
        <v>0</v>
      </c>
      <c r="AU9" s="257">
        <v>0</v>
      </c>
      <c r="AV9" s="257">
        <v>0</v>
      </c>
      <c r="AW9" s="257">
        <v>0</v>
      </c>
      <c r="AX9" s="257">
        <v>0</v>
      </c>
      <c r="AY9" s="257">
        <v>0</v>
      </c>
      <c r="AZ9" s="257">
        <v>0</v>
      </c>
      <c r="BA9" s="257">
        <v>0</v>
      </c>
      <c r="BB9" s="257">
        <v>0</v>
      </c>
      <c r="BC9" s="257">
        <v>0</v>
      </c>
      <c r="BD9" s="257">
        <v>0</v>
      </c>
      <c r="BE9" s="257">
        <v>0</v>
      </c>
      <c r="BF9" s="257">
        <v>0</v>
      </c>
      <c r="BG9" s="257">
        <v>0</v>
      </c>
      <c r="BH9" s="257">
        <v>0</v>
      </c>
      <c r="BI9" s="257">
        <v>0</v>
      </c>
      <c r="BJ9" s="257">
        <v>0</v>
      </c>
      <c r="BK9" s="257">
        <v>0</v>
      </c>
      <c r="BL9" s="257">
        <v>0</v>
      </c>
      <c r="BM9" s="257">
        <v>0</v>
      </c>
      <c r="BN9" s="257">
        <v>0</v>
      </c>
      <c r="BO9" s="257">
        <v>0</v>
      </c>
      <c r="BP9" s="257">
        <v>0</v>
      </c>
      <c r="BQ9" s="257">
        <v>0</v>
      </c>
      <c r="BR9" s="257">
        <v>0</v>
      </c>
      <c r="BS9" s="257">
        <v>0</v>
      </c>
      <c r="BT9" s="257">
        <v>0</v>
      </c>
      <c r="BU9" s="257">
        <v>0</v>
      </c>
      <c r="BV9" s="257">
        <v>0</v>
      </c>
      <c r="BW9" s="257">
        <v>0</v>
      </c>
      <c r="BX9" s="257">
        <v>0</v>
      </c>
      <c r="BY9" s="257">
        <v>0</v>
      </c>
      <c r="BZ9" s="257">
        <v>0</v>
      </c>
      <c r="CA9" s="257">
        <v>0</v>
      </c>
      <c r="CB9" s="257">
        <v>0</v>
      </c>
      <c r="CC9" s="257">
        <v>0</v>
      </c>
      <c r="CD9" s="257">
        <v>0</v>
      </c>
      <c r="CE9" s="257">
        <v>47</v>
      </c>
      <c r="CF9" s="257">
        <v>0</v>
      </c>
      <c r="CG9" s="257">
        <v>0</v>
      </c>
      <c r="CH9" s="257">
        <v>0</v>
      </c>
      <c r="CI9" s="257">
        <v>0</v>
      </c>
      <c r="CJ9" s="257">
        <v>0</v>
      </c>
      <c r="CK9" s="257">
        <v>0</v>
      </c>
      <c r="CL9" s="257">
        <v>18</v>
      </c>
      <c r="CM9" s="257">
        <v>303</v>
      </c>
      <c r="CN9" s="257">
        <v>842</v>
      </c>
      <c r="CO9" s="257">
        <v>482</v>
      </c>
      <c r="CP9" s="257">
        <v>0</v>
      </c>
      <c r="CQ9" s="257">
        <v>59</v>
      </c>
      <c r="CR9" s="257">
        <v>535</v>
      </c>
      <c r="CS9" s="257">
        <v>0</v>
      </c>
      <c r="CT9" s="257">
        <v>0</v>
      </c>
      <c r="CU9" s="257">
        <v>0</v>
      </c>
      <c r="CV9" s="257">
        <v>0</v>
      </c>
      <c r="CW9" s="257">
        <v>0</v>
      </c>
      <c r="CX9" s="257">
        <v>880</v>
      </c>
      <c r="CY9" s="257">
        <v>4277</v>
      </c>
      <c r="CZ9" s="257">
        <v>0</v>
      </c>
      <c r="DA9" s="257">
        <v>3</v>
      </c>
      <c r="DB9" s="257">
        <v>43</v>
      </c>
      <c r="DC9" s="257">
        <v>0</v>
      </c>
      <c r="DD9" s="257">
        <v>0</v>
      </c>
      <c r="DE9" s="258">
        <v>371404</v>
      </c>
      <c r="DF9" s="257">
        <v>0</v>
      </c>
      <c r="DG9" s="257">
        <v>9258</v>
      </c>
      <c r="DH9" s="257">
        <v>0</v>
      </c>
      <c r="DI9" s="257">
        <v>0</v>
      </c>
      <c r="DJ9" s="257">
        <v>0</v>
      </c>
      <c r="DK9" s="257">
        <v>41217</v>
      </c>
      <c r="DL9" s="257">
        <v>-457</v>
      </c>
      <c r="DM9" s="256">
        <v>50018</v>
      </c>
      <c r="DN9" s="258">
        <v>421422</v>
      </c>
      <c r="DO9" s="257">
        <v>684</v>
      </c>
      <c r="DP9" s="257">
        <v>265625</v>
      </c>
      <c r="DQ9" s="257">
        <v>266309</v>
      </c>
      <c r="DR9" s="258">
        <v>316327</v>
      </c>
      <c r="DS9" s="258">
        <v>687731</v>
      </c>
      <c r="DT9" s="257">
        <v>-4187</v>
      </c>
      <c r="DU9" s="257">
        <v>-13589</v>
      </c>
      <c r="DV9" s="257">
        <v>-711</v>
      </c>
      <c r="DW9" s="257">
        <v>-18487</v>
      </c>
      <c r="DX9" s="258">
        <v>297840</v>
      </c>
      <c r="DY9" s="258">
        <v>669244</v>
      </c>
    </row>
    <row r="10" spans="1:166" s="259" customFormat="1" ht="9.6" x14ac:dyDescent="0.2">
      <c r="A10" s="244" t="s">
        <v>4</v>
      </c>
      <c r="B10" s="255" t="s">
        <v>612</v>
      </c>
      <c r="C10" s="255"/>
      <c r="D10" s="256">
        <v>46107</v>
      </c>
      <c r="E10" s="257">
        <v>6500</v>
      </c>
      <c r="F10" s="257">
        <v>26159</v>
      </c>
      <c r="G10" s="257">
        <v>0</v>
      </c>
      <c r="H10" s="257">
        <v>3</v>
      </c>
      <c r="I10" s="257">
        <v>0</v>
      </c>
      <c r="J10" s="257">
        <v>0</v>
      </c>
      <c r="K10" s="257">
        <v>0</v>
      </c>
      <c r="L10" s="257">
        <v>0</v>
      </c>
      <c r="M10" s="257">
        <v>0</v>
      </c>
      <c r="N10" s="257">
        <v>0</v>
      </c>
      <c r="O10" s="257">
        <v>0</v>
      </c>
      <c r="P10" s="257">
        <v>0</v>
      </c>
      <c r="Q10" s="257">
        <v>0</v>
      </c>
      <c r="R10" s="257">
        <v>0</v>
      </c>
      <c r="S10" s="257">
        <v>0</v>
      </c>
      <c r="T10" s="257">
        <v>0</v>
      </c>
      <c r="U10" s="257">
        <v>0</v>
      </c>
      <c r="V10" s="257">
        <v>0</v>
      </c>
      <c r="W10" s="257">
        <v>0</v>
      </c>
      <c r="X10" s="257">
        <v>0</v>
      </c>
      <c r="Y10" s="257">
        <v>0</v>
      </c>
      <c r="Z10" s="257">
        <v>0</v>
      </c>
      <c r="AA10" s="257">
        <v>0</v>
      </c>
      <c r="AB10" s="257">
        <v>0</v>
      </c>
      <c r="AC10" s="257">
        <v>0</v>
      </c>
      <c r="AD10" s="257">
        <v>0</v>
      </c>
      <c r="AE10" s="257">
        <v>0</v>
      </c>
      <c r="AF10" s="257">
        <v>0</v>
      </c>
      <c r="AG10" s="257">
        <v>0</v>
      </c>
      <c r="AH10" s="257">
        <v>0</v>
      </c>
      <c r="AI10" s="257">
        <v>0</v>
      </c>
      <c r="AJ10" s="257">
        <v>0</v>
      </c>
      <c r="AK10" s="257">
        <v>0</v>
      </c>
      <c r="AL10" s="257">
        <v>0</v>
      </c>
      <c r="AM10" s="257">
        <v>0</v>
      </c>
      <c r="AN10" s="257">
        <v>0</v>
      </c>
      <c r="AO10" s="257">
        <v>0</v>
      </c>
      <c r="AP10" s="257">
        <v>0</v>
      </c>
      <c r="AQ10" s="257">
        <v>0</v>
      </c>
      <c r="AR10" s="257">
        <v>0</v>
      </c>
      <c r="AS10" s="257">
        <v>0</v>
      </c>
      <c r="AT10" s="257">
        <v>0</v>
      </c>
      <c r="AU10" s="257">
        <v>0</v>
      </c>
      <c r="AV10" s="257">
        <v>0</v>
      </c>
      <c r="AW10" s="257">
        <v>0</v>
      </c>
      <c r="AX10" s="257">
        <v>0</v>
      </c>
      <c r="AY10" s="257">
        <v>0</v>
      </c>
      <c r="AZ10" s="257">
        <v>0</v>
      </c>
      <c r="BA10" s="257">
        <v>0</v>
      </c>
      <c r="BB10" s="257">
        <v>0</v>
      </c>
      <c r="BC10" s="257">
        <v>0</v>
      </c>
      <c r="BD10" s="257">
        <v>0</v>
      </c>
      <c r="BE10" s="257">
        <v>0</v>
      </c>
      <c r="BF10" s="257">
        <v>0</v>
      </c>
      <c r="BG10" s="257">
        <v>0</v>
      </c>
      <c r="BH10" s="257">
        <v>0</v>
      </c>
      <c r="BI10" s="257">
        <v>0</v>
      </c>
      <c r="BJ10" s="257">
        <v>0</v>
      </c>
      <c r="BK10" s="257">
        <v>0</v>
      </c>
      <c r="BL10" s="257">
        <v>0</v>
      </c>
      <c r="BM10" s="257">
        <v>0</v>
      </c>
      <c r="BN10" s="257">
        <v>0</v>
      </c>
      <c r="BO10" s="257">
        <v>0</v>
      </c>
      <c r="BP10" s="257">
        <v>0</v>
      </c>
      <c r="BQ10" s="257">
        <v>0</v>
      </c>
      <c r="BR10" s="257">
        <v>0</v>
      </c>
      <c r="BS10" s="257">
        <v>0</v>
      </c>
      <c r="BT10" s="257">
        <v>0</v>
      </c>
      <c r="BU10" s="257">
        <v>0</v>
      </c>
      <c r="BV10" s="257">
        <v>0</v>
      </c>
      <c r="BW10" s="257">
        <v>0</v>
      </c>
      <c r="BX10" s="257">
        <v>0</v>
      </c>
      <c r="BY10" s="257">
        <v>0</v>
      </c>
      <c r="BZ10" s="257">
        <v>0</v>
      </c>
      <c r="CA10" s="257">
        <v>0</v>
      </c>
      <c r="CB10" s="257">
        <v>0</v>
      </c>
      <c r="CC10" s="257">
        <v>0</v>
      </c>
      <c r="CD10" s="257">
        <v>0</v>
      </c>
      <c r="CE10" s="257">
        <v>0</v>
      </c>
      <c r="CF10" s="257">
        <v>0</v>
      </c>
      <c r="CG10" s="257">
        <v>0</v>
      </c>
      <c r="CH10" s="257">
        <v>0</v>
      </c>
      <c r="CI10" s="257">
        <v>0</v>
      </c>
      <c r="CJ10" s="257">
        <v>0</v>
      </c>
      <c r="CK10" s="257">
        <v>0</v>
      </c>
      <c r="CL10" s="257">
        <v>0</v>
      </c>
      <c r="CM10" s="257">
        <v>202</v>
      </c>
      <c r="CN10" s="257">
        <v>0</v>
      </c>
      <c r="CO10" s="257">
        <v>0</v>
      </c>
      <c r="CP10" s="257">
        <v>0</v>
      </c>
      <c r="CQ10" s="257">
        <v>0</v>
      </c>
      <c r="CR10" s="257">
        <v>0</v>
      </c>
      <c r="CS10" s="257">
        <v>0</v>
      </c>
      <c r="CT10" s="257">
        <v>0</v>
      </c>
      <c r="CU10" s="257">
        <v>0</v>
      </c>
      <c r="CV10" s="257">
        <v>0</v>
      </c>
      <c r="CW10" s="257">
        <v>0</v>
      </c>
      <c r="CX10" s="257">
        <v>0</v>
      </c>
      <c r="CY10" s="257">
        <v>0</v>
      </c>
      <c r="CZ10" s="257">
        <v>0</v>
      </c>
      <c r="DA10" s="257">
        <v>144</v>
      </c>
      <c r="DB10" s="257">
        <v>0</v>
      </c>
      <c r="DC10" s="257">
        <v>0</v>
      </c>
      <c r="DD10" s="257">
        <v>0</v>
      </c>
      <c r="DE10" s="258">
        <v>79115</v>
      </c>
      <c r="DF10" s="257">
        <v>0</v>
      </c>
      <c r="DG10" s="257">
        <v>18746</v>
      </c>
      <c r="DH10" s="257">
        <v>0</v>
      </c>
      <c r="DI10" s="257">
        <v>0</v>
      </c>
      <c r="DJ10" s="257">
        <v>0</v>
      </c>
      <c r="DK10" s="257">
        <v>0</v>
      </c>
      <c r="DL10" s="257">
        <v>0</v>
      </c>
      <c r="DM10" s="256">
        <v>18746</v>
      </c>
      <c r="DN10" s="258">
        <v>97861</v>
      </c>
      <c r="DO10" s="257">
        <v>0</v>
      </c>
      <c r="DP10" s="257">
        <v>0</v>
      </c>
      <c r="DQ10" s="257">
        <v>0</v>
      </c>
      <c r="DR10" s="258">
        <v>18746</v>
      </c>
      <c r="DS10" s="258">
        <v>97861</v>
      </c>
      <c r="DT10" s="257">
        <v>0</v>
      </c>
      <c r="DU10" s="257">
        <v>0</v>
      </c>
      <c r="DV10" s="257">
        <v>0</v>
      </c>
      <c r="DW10" s="257">
        <v>0</v>
      </c>
      <c r="DX10" s="258">
        <v>18746</v>
      </c>
      <c r="DY10" s="258">
        <v>97861</v>
      </c>
    </row>
    <row r="11" spans="1:166" s="259" customFormat="1" ht="9.6" x14ac:dyDescent="0.2">
      <c r="A11" s="244" t="s">
        <v>5</v>
      </c>
      <c r="B11" s="255" t="s">
        <v>262</v>
      </c>
      <c r="C11" s="255"/>
      <c r="D11" s="256">
        <v>258</v>
      </c>
      <c r="E11" s="257">
        <v>5</v>
      </c>
      <c r="F11" s="257">
        <v>0</v>
      </c>
      <c r="G11" s="257">
        <v>0</v>
      </c>
      <c r="H11" s="257">
        <v>21536</v>
      </c>
      <c r="I11" s="257">
        <v>48</v>
      </c>
      <c r="J11" s="257">
        <v>8</v>
      </c>
      <c r="K11" s="257">
        <v>1</v>
      </c>
      <c r="L11" s="257">
        <v>0</v>
      </c>
      <c r="M11" s="257">
        <v>88</v>
      </c>
      <c r="N11" s="257">
        <v>0</v>
      </c>
      <c r="O11" s="257">
        <v>1001</v>
      </c>
      <c r="P11" s="257">
        <v>0</v>
      </c>
      <c r="Q11" s="257">
        <v>13</v>
      </c>
      <c r="R11" s="257">
        <v>0</v>
      </c>
      <c r="S11" s="257">
        <v>0</v>
      </c>
      <c r="T11" s="257">
        <v>40846</v>
      </c>
      <c r="U11" s="257">
        <v>4</v>
      </c>
      <c r="V11" s="257">
        <v>524</v>
      </c>
      <c r="W11" s="257">
        <v>0</v>
      </c>
      <c r="X11" s="257">
        <v>0</v>
      </c>
      <c r="Y11" s="257">
        <v>0</v>
      </c>
      <c r="Z11" s="257">
        <v>8</v>
      </c>
      <c r="AA11" s="257">
        <v>0</v>
      </c>
      <c r="AB11" s="257">
        <v>0</v>
      </c>
      <c r="AC11" s="257">
        <v>72</v>
      </c>
      <c r="AD11" s="257">
        <v>0</v>
      </c>
      <c r="AE11" s="257">
        <v>0</v>
      </c>
      <c r="AF11" s="257">
        <v>0</v>
      </c>
      <c r="AG11" s="257">
        <v>0</v>
      </c>
      <c r="AH11" s="257">
        <v>81</v>
      </c>
      <c r="AI11" s="257">
        <v>0</v>
      </c>
      <c r="AJ11" s="257">
        <v>0</v>
      </c>
      <c r="AK11" s="257">
        <v>0</v>
      </c>
      <c r="AL11" s="257">
        <v>0</v>
      </c>
      <c r="AM11" s="257">
        <v>0</v>
      </c>
      <c r="AN11" s="257">
        <v>0</v>
      </c>
      <c r="AO11" s="257">
        <v>0</v>
      </c>
      <c r="AP11" s="257">
        <v>0</v>
      </c>
      <c r="AQ11" s="257">
        <v>0</v>
      </c>
      <c r="AR11" s="257">
        <v>0</v>
      </c>
      <c r="AS11" s="257">
        <v>0</v>
      </c>
      <c r="AT11" s="257">
        <v>0</v>
      </c>
      <c r="AU11" s="257">
        <v>0</v>
      </c>
      <c r="AV11" s="257">
        <v>0</v>
      </c>
      <c r="AW11" s="257">
        <v>0</v>
      </c>
      <c r="AX11" s="257">
        <v>0</v>
      </c>
      <c r="AY11" s="257">
        <v>0</v>
      </c>
      <c r="AZ11" s="257">
        <v>0</v>
      </c>
      <c r="BA11" s="257">
        <v>0</v>
      </c>
      <c r="BB11" s="257">
        <v>0</v>
      </c>
      <c r="BC11" s="257">
        <v>0</v>
      </c>
      <c r="BD11" s="257">
        <v>0</v>
      </c>
      <c r="BE11" s="257">
        <v>0</v>
      </c>
      <c r="BF11" s="257">
        <v>0</v>
      </c>
      <c r="BG11" s="257">
        <v>0</v>
      </c>
      <c r="BH11" s="257">
        <v>0</v>
      </c>
      <c r="BI11" s="257">
        <v>0</v>
      </c>
      <c r="BJ11" s="257">
        <v>26</v>
      </c>
      <c r="BK11" s="257">
        <v>0</v>
      </c>
      <c r="BL11" s="257">
        <v>21</v>
      </c>
      <c r="BM11" s="257">
        <v>33</v>
      </c>
      <c r="BN11" s="257">
        <v>170</v>
      </c>
      <c r="BO11" s="257">
        <v>6</v>
      </c>
      <c r="BP11" s="257">
        <v>0</v>
      </c>
      <c r="BQ11" s="257">
        <v>0</v>
      </c>
      <c r="BR11" s="257">
        <v>0</v>
      </c>
      <c r="BS11" s="257">
        <v>0</v>
      </c>
      <c r="BT11" s="257">
        <v>0</v>
      </c>
      <c r="BU11" s="257">
        <v>0</v>
      </c>
      <c r="BV11" s="257">
        <v>0</v>
      </c>
      <c r="BW11" s="257">
        <v>0</v>
      </c>
      <c r="BX11" s="257">
        <v>0</v>
      </c>
      <c r="BY11" s="257">
        <v>0</v>
      </c>
      <c r="BZ11" s="257">
        <v>0</v>
      </c>
      <c r="CA11" s="257">
        <v>0</v>
      </c>
      <c r="CB11" s="257">
        <v>0</v>
      </c>
      <c r="CC11" s="257">
        <v>0</v>
      </c>
      <c r="CD11" s="257">
        <v>0</v>
      </c>
      <c r="CE11" s="257">
        <v>0</v>
      </c>
      <c r="CF11" s="257">
        <v>0</v>
      </c>
      <c r="CG11" s="257">
        <v>0</v>
      </c>
      <c r="CH11" s="257">
        <v>0</v>
      </c>
      <c r="CI11" s="257">
        <v>0</v>
      </c>
      <c r="CJ11" s="257">
        <v>0</v>
      </c>
      <c r="CK11" s="257">
        <v>0</v>
      </c>
      <c r="CL11" s="257">
        <v>27</v>
      </c>
      <c r="CM11" s="257">
        <v>120</v>
      </c>
      <c r="CN11" s="257">
        <v>0</v>
      </c>
      <c r="CO11" s="257">
        <v>43</v>
      </c>
      <c r="CP11" s="257">
        <v>0</v>
      </c>
      <c r="CQ11" s="257">
        <v>11</v>
      </c>
      <c r="CR11" s="257">
        <v>148</v>
      </c>
      <c r="CS11" s="257">
        <v>0</v>
      </c>
      <c r="CT11" s="257">
        <v>0</v>
      </c>
      <c r="CU11" s="257">
        <v>0</v>
      </c>
      <c r="CV11" s="257">
        <v>0</v>
      </c>
      <c r="CW11" s="257">
        <v>0</v>
      </c>
      <c r="CX11" s="257">
        <v>614</v>
      </c>
      <c r="CY11" s="257">
        <v>1990</v>
      </c>
      <c r="CZ11" s="257">
        <v>0</v>
      </c>
      <c r="DA11" s="257">
        <v>0</v>
      </c>
      <c r="DB11" s="257">
        <v>36</v>
      </c>
      <c r="DC11" s="257">
        <v>0</v>
      </c>
      <c r="DD11" s="257">
        <v>0</v>
      </c>
      <c r="DE11" s="258">
        <v>67738</v>
      </c>
      <c r="DF11" s="257">
        <v>97</v>
      </c>
      <c r="DG11" s="257">
        <v>7395</v>
      </c>
      <c r="DH11" s="257">
        <v>0</v>
      </c>
      <c r="DI11" s="257">
        <v>0</v>
      </c>
      <c r="DJ11" s="257">
        <v>0</v>
      </c>
      <c r="DK11" s="257">
        <v>0</v>
      </c>
      <c r="DL11" s="257">
        <v>27636</v>
      </c>
      <c r="DM11" s="256">
        <v>35128</v>
      </c>
      <c r="DN11" s="258">
        <v>102866</v>
      </c>
      <c r="DO11" s="257">
        <v>787</v>
      </c>
      <c r="DP11" s="257">
        <v>3614</v>
      </c>
      <c r="DQ11" s="257">
        <v>4401</v>
      </c>
      <c r="DR11" s="258">
        <v>39529</v>
      </c>
      <c r="DS11" s="258">
        <v>107267</v>
      </c>
      <c r="DT11" s="257">
        <v>-5688</v>
      </c>
      <c r="DU11" s="257">
        <v>-513</v>
      </c>
      <c r="DV11" s="257">
        <v>-487</v>
      </c>
      <c r="DW11" s="257">
        <v>-6688</v>
      </c>
      <c r="DX11" s="258">
        <v>32841</v>
      </c>
      <c r="DY11" s="258">
        <v>100579</v>
      </c>
    </row>
    <row r="12" spans="1:166" s="259" customFormat="1" ht="9.6" x14ac:dyDescent="0.2">
      <c r="A12" s="260" t="s">
        <v>6</v>
      </c>
      <c r="B12" s="261" t="s">
        <v>263</v>
      </c>
      <c r="C12" s="261"/>
      <c r="D12" s="262">
        <v>0</v>
      </c>
      <c r="E12" s="263">
        <v>0</v>
      </c>
      <c r="F12" s="263">
        <v>0</v>
      </c>
      <c r="G12" s="263">
        <v>0</v>
      </c>
      <c r="H12" s="263">
        <v>0</v>
      </c>
      <c r="I12" s="263">
        <v>6390</v>
      </c>
      <c r="J12" s="263">
        <v>0</v>
      </c>
      <c r="K12" s="263">
        <v>0</v>
      </c>
      <c r="L12" s="263">
        <v>0</v>
      </c>
      <c r="M12" s="263">
        <v>204927</v>
      </c>
      <c r="N12" s="263">
        <v>0</v>
      </c>
      <c r="O12" s="263">
        <v>1441</v>
      </c>
      <c r="P12" s="263">
        <v>0</v>
      </c>
      <c r="Q12" s="263">
        <v>262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3">
        <v>0</v>
      </c>
      <c r="Y12" s="263">
        <v>3</v>
      </c>
      <c r="Z12" s="263">
        <v>0</v>
      </c>
      <c r="AA12" s="263">
        <v>0</v>
      </c>
      <c r="AB12" s="263">
        <v>7</v>
      </c>
      <c r="AC12" s="263">
        <v>0</v>
      </c>
      <c r="AD12" s="263">
        <v>0</v>
      </c>
      <c r="AE12" s="263">
        <v>0</v>
      </c>
      <c r="AF12" s="263">
        <v>0</v>
      </c>
      <c r="AG12" s="263">
        <v>0</v>
      </c>
      <c r="AH12" s="263">
        <v>0</v>
      </c>
      <c r="AI12" s="263">
        <v>0</v>
      </c>
      <c r="AJ12" s="263">
        <v>0</v>
      </c>
      <c r="AK12" s="263">
        <v>0</v>
      </c>
      <c r="AL12" s="263">
        <v>0</v>
      </c>
      <c r="AM12" s="263">
        <v>0</v>
      </c>
      <c r="AN12" s="263">
        <v>0</v>
      </c>
      <c r="AO12" s="263">
        <v>0</v>
      </c>
      <c r="AP12" s="263">
        <v>0</v>
      </c>
      <c r="AQ12" s="263">
        <v>0</v>
      </c>
      <c r="AR12" s="263">
        <v>0</v>
      </c>
      <c r="AS12" s="263">
        <v>0</v>
      </c>
      <c r="AT12" s="263">
        <v>0</v>
      </c>
      <c r="AU12" s="263">
        <v>0</v>
      </c>
      <c r="AV12" s="263">
        <v>0</v>
      </c>
      <c r="AW12" s="263">
        <v>0</v>
      </c>
      <c r="AX12" s="263">
        <v>0</v>
      </c>
      <c r="AY12" s="263">
        <v>0</v>
      </c>
      <c r="AZ12" s="263">
        <v>0</v>
      </c>
      <c r="BA12" s="263">
        <v>0</v>
      </c>
      <c r="BB12" s="263">
        <v>0</v>
      </c>
      <c r="BC12" s="263">
        <v>0</v>
      </c>
      <c r="BD12" s="263">
        <v>0</v>
      </c>
      <c r="BE12" s="263">
        <v>0</v>
      </c>
      <c r="BF12" s="263">
        <v>0</v>
      </c>
      <c r="BG12" s="263">
        <v>0</v>
      </c>
      <c r="BH12" s="263">
        <v>0</v>
      </c>
      <c r="BI12" s="263">
        <v>0</v>
      </c>
      <c r="BJ12" s="263">
        <v>27</v>
      </c>
      <c r="BK12" s="263">
        <v>0</v>
      </c>
      <c r="BL12" s="263">
        <v>0</v>
      </c>
      <c r="BM12" s="263">
        <v>0</v>
      </c>
      <c r="BN12" s="263">
        <v>0</v>
      </c>
      <c r="BO12" s="263">
        <v>0</v>
      </c>
      <c r="BP12" s="263">
        <v>0</v>
      </c>
      <c r="BQ12" s="263">
        <v>0</v>
      </c>
      <c r="BR12" s="263">
        <v>0</v>
      </c>
      <c r="BS12" s="263">
        <v>0</v>
      </c>
      <c r="BT12" s="263">
        <v>0</v>
      </c>
      <c r="BU12" s="263">
        <v>0</v>
      </c>
      <c r="BV12" s="263">
        <v>0</v>
      </c>
      <c r="BW12" s="263">
        <v>0</v>
      </c>
      <c r="BX12" s="263">
        <v>0</v>
      </c>
      <c r="BY12" s="263">
        <v>0</v>
      </c>
      <c r="BZ12" s="263">
        <v>0</v>
      </c>
      <c r="CA12" s="263">
        <v>0</v>
      </c>
      <c r="CB12" s="263">
        <v>0</v>
      </c>
      <c r="CC12" s="263">
        <v>0</v>
      </c>
      <c r="CD12" s="263">
        <v>0</v>
      </c>
      <c r="CE12" s="263">
        <v>45</v>
      </c>
      <c r="CF12" s="263">
        <v>0</v>
      </c>
      <c r="CG12" s="263">
        <v>0</v>
      </c>
      <c r="CH12" s="263">
        <v>0</v>
      </c>
      <c r="CI12" s="263">
        <v>0</v>
      </c>
      <c r="CJ12" s="263">
        <v>0</v>
      </c>
      <c r="CK12" s="263">
        <v>0</v>
      </c>
      <c r="CL12" s="263">
        <v>28</v>
      </c>
      <c r="CM12" s="263">
        <v>96</v>
      </c>
      <c r="CN12" s="263">
        <v>0</v>
      </c>
      <c r="CO12" s="263">
        <v>644</v>
      </c>
      <c r="CP12" s="263">
        <v>0</v>
      </c>
      <c r="CQ12" s="263">
        <v>109</v>
      </c>
      <c r="CR12" s="263">
        <v>743</v>
      </c>
      <c r="CS12" s="263">
        <v>0</v>
      </c>
      <c r="CT12" s="263">
        <v>0</v>
      </c>
      <c r="CU12" s="263">
        <v>0</v>
      </c>
      <c r="CV12" s="263">
        <v>0</v>
      </c>
      <c r="CW12" s="263">
        <v>0</v>
      </c>
      <c r="CX12" s="263">
        <v>1180</v>
      </c>
      <c r="CY12" s="263">
        <v>4548</v>
      </c>
      <c r="CZ12" s="263">
        <v>0</v>
      </c>
      <c r="DA12" s="263">
        <v>10</v>
      </c>
      <c r="DB12" s="263">
        <v>77</v>
      </c>
      <c r="DC12" s="263">
        <v>0</v>
      </c>
      <c r="DD12" s="263">
        <v>0</v>
      </c>
      <c r="DE12" s="264">
        <v>220537</v>
      </c>
      <c r="DF12" s="263">
        <v>455</v>
      </c>
      <c r="DG12" s="263">
        <v>15155</v>
      </c>
      <c r="DH12" s="263">
        <v>0</v>
      </c>
      <c r="DI12" s="263">
        <v>0</v>
      </c>
      <c r="DJ12" s="263">
        <v>0</v>
      </c>
      <c r="DK12" s="263">
        <v>0</v>
      </c>
      <c r="DL12" s="263">
        <v>817</v>
      </c>
      <c r="DM12" s="262">
        <v>16427</v>
      </c>
      <c r="DN12" s="264">
        <v>236964</v>
      </c>
      <c r="DO12" s="263">
        <v>14164</v>
      </c>
      <c r="DP12" s="263">
        <v>110011</v>
      </c>
      <c r="DQ12" s="263">
        <v>124175</v>
      </c>
      <c r="DR12" s="264">
        <v>140602</v>
      </c>
      <c r="DS12" s="264">
        <v>361139</v>
      </c>
      <c r="DT12" s="263">
        <v>-20795</v>
      </c>
      <c r="DU12" s="263">
        <v>-15435</v>
      </c>
      <c r="DV12" s="263">
        <v>-2690</v>
      </c>
      <c r="DW12" s="263">
        <v>-38920</v>
      </c>
      <c r="DX12" s="264">
        <v>101682</v>
      </c>
      <c r="DY12" s="264">
        <v>322219</v>
      </c>
    </row>
    <row r="13" spans="1:166" s="259" customFormat="1" ht="9.6" x14ac:dyDescent="0.2">
      <c r="A13" s="244" t="s">
        <v>7</v>
      </c>
      <c r="B13" s="255" t="s">
        <v>613</v>
      </c>
      <c r="C13" s="255"/>
      <c r="D13" s="256">
        <v>0</v>
      </c>
      <c r="E13" s="257">
        <v>0</v>
      </c>
      <c r="F13" s="257">
        <v>0</v>
      </c>
      <c r="G13" s="257">
        <v>0</v>
      </c>
      <c r="H13" s="257">
        <v>0</v>
      </c>
      <c r="I13" s="257">
        <v>0</v>
      </c>
      <c r="J13" s="257">
        <v>14</v>
      </c>
      <c r="K13" s="257">
        <v>0</v>
      </c>
      <c r="L13" s="257">
        <v>0</v>
      </c>
      <c r="M13" s="257">
        <v>0</v>
      </c>
      <c r="N13" s="257">
        <v>0</v>
      </c>
      <c r="O13" s="257">
        <v>27</v>
      </c>
      <c r="P13" s="257">
        <v>0</v>
      </c>
      <c r="Q13" s="257">
        <v>0</v>
      </c>
      <c r="R13" s="257">
        <v>0</v>
      </c>
      <c r="S13" s="257">
        <v>0</v>
      </c>
      <c r="T13" s="257">
        <v>0</v>
      </c>
      <c r="U13" s="257">
        <v>0</v>
      </c>
      <c r="V13" s="257">
        <v>11628</v>
      </c>
      <c r="W13" s="257">
        <v>3</v>
      </c>
      <c r="X13" s="257">
        <v>0</v>
      </c>
      <c r="Y13" s="257">
        <v>1004</v>
      </c>
      <c r="Z13" s="257">
        <v>20</v>
      </c>
      <c r="AA13" s="257">
        <v>66</v>
      </c>
      <c r="AB13" s="257">
        <v>2</v>
      </c>
      <c r="AC13" s="257">
        <v>4</v>
      </c>
      <c r="AD13" s="257">
        <v>549134</v>
      </c>
      <c r="AE13" s="257">
        <v>14295</v>
      </c>
      <c r="AF13" s="257">
        <v>0</v>
      </c>
      <c r="AG13" s="257">
        <v>3</v>
      </c>
      <c r="AH13" s="257">
        <v>0</v>
      </c>
      <c r="AI13" s="257">
        <v>4</v>
      </c>
      <c r="AJ13" s="257">
        <v>4298</v>
      </c>
      <c r="AK13" s="257">
        <v>8</v>
      </c>
      <c r="AL13" s="257">
        <v>413</v>
      </c>
      <c r="AM13" s="257">
        <v>1251</v>
      </c>
      <c r="AN13" s="257">
        <v>752</v>
      </c>
      <c r="AO13" s="257">
        <v>27</v>
      </c>
      <c r="AP13" s="257">
        <v>0</v>
      </c>
      <c r="AQ13" s="257">
        <v>3</v>
      </c>
      <c r="AR13" s="257">
        <v>1</v>
      </c>
      <c r="AS13" s="257">
        <v>3</v>
      </c>
      <c r="AT13" s="257">
        <v>3</v>
      </c>
      <c r="AU13" s="257">
        <v>0</v>
      </c>
      <c r="AV13" s="257">
        <v>2</v>
      </c>
      <c r="AW13" s="257">
        <v>0</v>
      </c>
      <c r="AX13" s="257">
        <v>0</v>
      </c>
      <c r="AY13" s="257">
        <v>3</v>
      </c>
      <c r="AZ13" s="257">
        <v>2</v>
      </c>
      <c r="BA13" s="257">
        <v>0</v>
      </c>
      <c r="BB13" s="257">
        <v>0</v>
      </c>
      <c r="BC13" s="257">
        <v>0</v>
      </c>
      <c r="BD13" s="257">
        <v>0</v>
      </c>
      <c r="BE13" s="257">
        <v>0</v>
      </c>
      <c r="BF13" s="257">
        <v>0</v>
      </c>
      <c r="BG13" s="257">
        <v>11</v>
      </c>
      <c r="BH13" s="257">
        <v>0</v>
      </c>
      <c r="BI13" s="257">
        <v>0</v>
      </c>
      <c r="BJ13" s="257">
        <v>0</v>
      </c>
      <c r="BK13" s="257">
        <v>5</v>
      </c>
      <c r="BL13" s="257">
        <v>0</v>
      </c>
      <c r="BM13" s="257">
        <v>0</v>
      </c>
      <c r="BN13" s="257">
        <v>0</v>
      </c>
      <c r="BO13" s="257">
        <v>0</v>
      </c>
      <c r="BP13" s="257">
        <v>51230</v>
      </c>
      <c r="BQ13" s="257">
        <v>9510</v>
      </c>
      <c r="BR13" s="257">
        <v>0</v>
      </c>
      <c r="BS13" s="257">
        <v>0</v>
      </c>
      <c r="BT13" s="257">
        <v>0</v>
      </c>
      <c r="BU13" s="257">
        <v>0</v>
      </c>
      <c r="BV13" s="257">
        <v>0</v>
      </c>
      <c r="BW13" s="257">
        <v>0</v>
      </c>
      <c r="BX13" s="257">
        <v>0</v>
      </c>
      <c r="BY13" s="257">
        <v>10</v>
      </c>
      <c r="BZ13" s="257">
        <v>0</v>
      </c>
      <c r="CA13" s="257">
        <v>0</v>
      </c>
      <c r="CB13" s="257">
        <v>0</v>
      </c>
      <c r="CC13" s="257">
        <v>0</v>
      </c>
      <c r="CD13" s="257">
        <v>0</v>
      </c>
      <c r="CE13" s="257">
        <v>0</v>
      </c>
      <c r="CF13" s="257">
        <v>0</v>
      </c>
      <c r="CG13" s="257">
        <v>0</v>
      </c>
      <c r="CH13" s="257">
        <v>0</v>
      </c>
      <c r="CI13" s="257">
        <v>0</v>
      </c>
      <c r="CJ13" s="257">
        <v>0</v>
      </c>
      <c r="CK13" s="257">
        <v>0</v>
      </c>
      <c r="CL13" s="257">
        <v>0</v>
      </c>
      <c r="CM13" s="257">
        <v>0</v>
      </c>
      <c r="CN13" s="257">
        <v>6</v>
      </c>
      <c r="CO13" s="257">
        <v>0</v>
      </c>
      <c r="CP13" s="257">
        <v>0</v>
      </c>
      <c r="CQ13" s="257">
        <v>0</v>
      </c>
      <c r="CR13" s="257">
        <v>0</v>
      </c>
      <c r="CS13" s="257">
        <v>0</v>
      </c>
      <c r="CT13" s="257">
        <v>0</v>
      </c>
      <c r="CU13" s="257">
        <v>0</v>
      </c>
      <c r="CV13" s="257">
        <v>0</v>
      </c>
      <c r="CW13" s="257">
        <v>0</v>
      </c>
      <c r="CX13" s="257">
        <v>0</v>
      </c>
      <c r="CY13" s="257">
        <v>0</v>
      </c>
      <c r="CZ13" s="257">
        <v>0</v>
      </c>
      <c r="DA13" s="257">
        <v>0</v>
      </c>
      <c r="DB13" s="257">
        <v>0</v>
      </c>
      <c r="DC13" s="257">
        <v>0</v>
      </c>
      <c r="DD13" s="257">
        <v>0</v>
      </c>
      <c r="DE13" s="258">
        <v>643742</v>
      </c>
      <c r="DF13" s="257">
        <v>0</v>
      </c>
      <c r="DG13" s="257">
        <v>1</v>
      </c>
      <c r="DH13" s="257">
        <v>0</v>
      </c>
      <c r="DI13" s="257">
        <v>0</v>
      </c>
      <c r="DJ13" s="257">
        <v>0</v>
      </c>
      <c r="DK13" s="257">
        <v>0</v>
      </c>
      <c r="DL13" s="257">
        <v>7701</v>
      </c>
      <c r="DM13" s="256">
        <v>7702</v>
      </c>
      <c r="DN13" s="258">
        <v>651444</v>
      </c>
      <c r="DO13" s="257">
        <v>91</v>
      </c>
      <c r="DP13" s="257">
        <v>14453</v>
      </c>
      <c r="DQ13" s="257">
        <v>14544</v>
      </c>
      <c r="DR13" s="258">
        <v>22246</v>
      </c>
      <c r="DS13" s="258">
        <v>665988</v>
      </c>
      <c r="DT13" s="257">
        <v>-556505</v>
      </c>
      <c r="DU13" s="257">
        <v>0</v>
      </c>
      <c r="DV13" s="257">
        <v>-73806</v>
      </c>
      <c r="DW13" s="257">
        <v>-630311</v>
      </c>
      <c r="DX13" s="258">
        <v>-608065</v>
      </c>
      <c r="DY13" s="258">
        <v>35677</v>
      </c>
    </row>
    <row r="14" spans="1:166" s="259" customFormat="1" ht="9.6" x14ac:dyDescent="0.2">
      <c r="A14" s="244" t="s">
        <v>8</v>
      </c>
      <c r="B14" s="255" t="s">
        <v>614</v>
      </c>
      <c r="C14" s="255"/>
      <c r="D14" s="256">
        <v>0</v>
      </c>
      <c r="E14" s="257">
        <v>0</v>
      </c>
      <c r="F14" s="257">
        <v>0</v>
      </c>
      <c r="G14" s="257">
        <v>0</v>
      </c>
      <c r="H14" s="257">
        <v>23</v>
      </c>
      <c r="I14" s="257">
        <v>0</v>
      </c>
      <c r="J14" s="257">
        <v>0</v>
      </c>
      <c r="K14" s="257">
        <v>80</v>
      </c>
      <c r="L14" s="257">
        <v>0</v>
      </c>
      <c r="M14" s="257">
        <v>0</v>
      </c>
      <c r="N14" s="257">
        <v>0</v>
      </c>
      <c r="O14" s="257">
        <v>64</v>
      </c>
      <c r="P14" s="257">
        <v>0</v>
      </c>
      <c r="Q14" s="257">
        <v>0</v>
      </c>
      <c r="R14" s="257">
        <v>0</v>
      </c>
      <c r="S14" s="257">
        <v>0</v>
      </c>
      <c r="T14" s="257">
        <v>0</v>
      </c>
      <c r="U14" s="257">
        <v>0</v>
      </c>
      <c r="V14" s="257">
        <v>1197</v>
      </c>
      <c r="W14" s="257">
        <v>0</v>
      </c>
      <c r="X14" s="257">
        <v>0</v>
      </c>
      <c r="Y14" s="257">
        <v>708</v>
      </c>
      <c r="Z14" s="257">
        <v>510</v>
      </c>
      <c r="AA14" s="257">
        <v>10</v>
      </c>
      <c r="AB14" s="257">
        <v>9</v>
      </c>
      <c r="AC14" s="257">
        <v>140</v>
      </c>
      <c r="AD14" s="257">
        <v>-753</v>
      </c>
      <c r="AE14" s="257">
        <v>1182</v>
      </c>
      <c r="AF14" s="257">
        <v>0</v>
      </c>
      <c r="AG14" s="257">
        <v>2</v>
      </c>
      <c r="AH14" s="257">
        <v>1</v>
      </c>
      <c r="AI14" s="257">
        <v>220</v>
      </c>
      <c r="AJ14" s="257">
        <v>8244</v>
      </c>
      <c r="AK14" s="257">
        <v>283</v>
      </c>
      <c r="AL14" s="257">
        <v>1318</v>
      </c>
      <c r="AM14" s="257">
        <v>55361</v>
      </c>
      <c r="AN14" s="257">
        <v>0</v>
      </c>
      <c r="AO14" s="257">
        <v>16</v>
      </c>
      <c r="AP14" s="257">
        <v>0</v>
      </c>
      <c r="AQ14" s="257">
        <v>891</v>
      </c>
      <c r="AR14" s="257">
        <v>3</v>
      </c>
      <c r="AS14" s="257">
        <v>9</v>
      </c>
      <c r="AT14" s="257">
        <v>0</v>
      </c>
      <c r="AU14" s="257">
        <v>0</v>
      </c>
      <c r="AV14" s="257">
        <v>2</v>
      </c>
      <c r="AW14" s="257">
        <v>0</v>
      </c>
      <c r="AX14" s="257">
        <v>0</v>
      </c>
      <c r="AY14" s="257">
        <v>0</v>
      </c>
      <c r="AZ14" s="257">
        <v>0</v>
      </c>
      <c r="BA14" s="257">
        <v>0</v>
      </c>
      <c r="BB14" s="257">
        <v>0</v>
      </c>
      <c r="BC14" s="257">
        <v>0</v>
      </c>
      <c r="BD14" s="257">
        <v>0</v>
      </c>
      <c r="BE14" s="257">
        <v>0</v>
      </c>
      <c r="BF14" s="257">
        <v>0</v>
      </c>
      <c r="BG14" s="257">
        <v>0</v>
      </c>
      <c r="BH14" s="257">
        <v>0</v>
      </c>
      <c r="BI14" s="257">
        <v>0</v>
      </c>
      <c r="BJ14" s="257">
        <v>113</v>
      </c>
      <c r="BK14" s="257">
        <v>0</v>
      </c>
      <c r="BL14" s="257">
        <v>4413</v>
      </c>
      <c r="BM14" s="257">
        <v>334</v>
      </c>
      <c r="BN14" s="257">
        <v>26428</v>
      </c>
      <c r="BO14" s="257">
        <v>8016</v>
      </c>
      <c r="BP14" s="257">
        <v>-4</v>
      </c>
      <c r="BQ14" s="257">
        <v>0</v>
      </c>
      <c r="BR14" s="257">
        <v>0</v>
      </c>
      <c r="BS14" s="257">
        <v>0</v>
      </c>
      <c r="BT14" s="257">
        <v>0</v>
      </c>
      <c r="BU14" s="257">
        <v>0</v>
      </c>
      <c r="BV14" s="257">
        <v>0</v>
      </c>
      <c r="BW14" s="257">
        <v>0</v>
      </c>
      <c r="BX14" s="257">
        <v>0</v>
      </c>
      <c r="BY14" s="257">
        <v>0</v>
      </c>
      <c r="BZ14" s="257">
        <v>0</v>
      </c>
      <c r="CA14" s="257">
        <v>0</v>
      </c>
      <c r="CB14" s="257">
        <v>0</v>
      </c>
      <c r="CC14" s="257">
        <v>0</v>
      </c>
      <c r="CD14" s="257">
        <v>0</v>
      </c>
      <c r="CE14" s="257">
        <v>0</v>
      </c>
      <c r="CF14" s="257">
        <v>0</v>
      </c>
      <c r="CG14" s="257">
        <v>0</v>
      </c>
      <c r="CH14" s="257">
        <v>0</v>
      </c>
      <c r="CI14" s="257">
        <v>0</v>
      </c>
      <c r="CJ14" s="257">
        <v>0</v>
      </c>
      <c r="CK14" s="257">
        <v>0</v>
      </c>
      <c r="CL14" s="257">
        <v>80</v>
      </c>
      <c r="CM14" s="257">
        <v>0</v>
      </c>
      <c r="CN14" s="257">
        <v>0</v>
      </c>
      <c r="CO14" s="257">
        <v>0</v>
      </c>
      <c r="CP14" s="257">
        <v>0</v>
      </c>
      <c r="CQ14" s="257">
        <v>0</v>
      </c>
      <c r="CR14" s="257">
        <v>0</v>
      </c>
      <c r="CS14" s="257">
        <v>0</v>
      </c>
      <c r="CT14" s="257">
        <v>0</v>
      </c>
      <c r="CU14" s="257">
        <v>0</v>
      </c>
      <c r="CV14" s="257">
        <v>0</v>
      </c>
      <c r="CW14" s="257">
        <v>0</v>
      </c>
      <c r="CX14" s="257">
        <v>-14</v>
      </c>
      <c r="CY14" s="257">
        <v>-20</v>
      </c>
      <c r="CZ14" s="257">
        <v>0</v>
      </c>
      <c r="DA14" s="257">
        <v>13</v>
      </c>
      <c r="DB14" s="257">
        <v>20</v>
      </c>
      <c r="DC14" s="257">
        <v>0</v>
      </c>
      <c r="DD14" s="257">
        <v>64</v>
      </c>
      <c r="DE14" s="258">
        <v>108963</v>
      </c>
      <c r="DF14" s="257">
        <v>-167</v>
      </c>
      <c r="DG14" s="257">
        <v>-279</v>
      </c>
      <c r="DH14" s="257">
        <v>0</v>
      </c>
      <c r="DI14" s="257">
        <v>0</v>
      </c>
      <c r="DJ14" s="257">
        <v>0</v>
      </c>
      <c r="DK14" s="257">
        <v>-94</v>
      </c>
      <c r="DL14" s="257">
        <v>-325</v>
      </c>
      <c r="DM14" s="256">
        <v>-865</v>
      </c>
      <c r="DN14" s="258">
        <v>108098</v>
      </c>
      <c r="DO14" s="257">
        <v>565</v>
      </c>
      <c r="DP14" s="257">
        <v>3645</v>
      </c>
      <c r="DQ14" s="257">
        <v>4210</v>
      </c>
      <c r="DR14" s="258">
        <v>3345</v>
      </c>
      <c r="DS14" s="258">
        <v>112308</v>
      </c>
      <c r="DT14" s="257">
        <v>-55044</v>
      </c>
      <c r="DU14" s="257">
        <v>-6665</v>
      </c>
      <c r="DV14" s="257">
        <v>-4383</v>
      </c>
      <c r="DW14" s="257">
        <v>-66092</v>
      </c>
      <c r="DX14" s="258">
        <v>-62747</v>
      </c>
      <c r="DY14" s="258">
        <v>46216</v>
      </c>
    </row>
    <row r="15" spans="1:166" s="259" customFormat="1" ht="9.6" x14ac:dyDescent="0.2">
      <c r="A15" s="244" t="s">
        <v>9</v>
      </c>
      <c r="B15" s="255" t="s">
        <v>615</v>
      </c>
      <c r="C15" s="255"/>
      <c r="D15" s="256">
        <v>0</v>
      </c>
      <c r="E15" s="257">
        <v>0</v>
      </c>
      <c r="F15" s="257">
        <v>508</v>
      </c>
      <c r="G15" s="257">
        <v>0</v>
      </c>
      <c r="H15" s="257">
        <v>0</v>
      </c>
      <c r="I15" s="257">
        <v>0</v>
      </c>
      <c r="J15" s="257">
        <v>0</v>
      </c>
      <c r="K15" s="257">
        <v>0</v>
      </c>
      <c r="L15" s="257">
        <v>56694</v>
      </c>
      <c r="M15" s="257">
        <v>245</v>
      </c>
      <c r="N15" s="257">
        <v>0</v>
      </c>
      <c r="O15" s="257">
        <v>33729</v>
      </c>
      <c r="P15" s="257">
        <v>2229</v>
      </c>
      <c r="Q15" s="257">
        <v>1271</v>
      </c>
      <c r="R15" s="257">
        <v>0</v>
      </c>
      <c r="S15" s="257">
        <v>153</v>
      </c>
      <c r="T15" s="257">
        <v>0</v>
      </c>
      <c r="U15" s="257">
        <v>0</v>
      </c>
      <c r="V15" s="257">
        <v>226</v>
      </c>
      <c r="W15" s="257">
        <v>0</v>
      </c>
      <c r="X15" s="257">
        <v>0</v>
      </c>
      <c r="Y15" s="257">
        <v>0</v>
      </c>
      <c r="Z15" s="257">
        <v>0</v>
      </c>
      <c r="AA15" s="257">
        <v>0</v>
      </c>
      <c r="AB15" s="257">
        <v>60</v>
      </c>
      <c r="AC15" s="257">
        <v>191</v>
      </c>
      <c r="AD15" s="257">
        <v>0</v>
      </c>
      <c r="AE15" s="257">
        <v>0</v>
      </c>
      <c r="AF15" s="257">
        <v>0</v>
      </c>
      <c r="AG15" s="257">
        <v>0</v>
      </c>
      <c r="AH15" s="257">
        <v>965</v>
      </c>
      <c r="AI15" s="257">
        <v>0</v>
      </c>
      <c r="AJ15" s="257">
        <v>0</v>
      </c>
      <c r="AK15" s="257">
        <v>0</v>
      </c>
      <c r="AL15" s="257">
        <v>0</v>
      </c>
      <c r="AM15" s="257">
        <v>0</v>
      </c>
      <c r="AN15" s="257">
        <v>0</v>
      </c>
      <c r="AO15" s="257">
        <v>0</v>
      </c>
      <c r="AP15" s="257">
        <v>0</v>
      </c>
      <c r="AQ15" s="257">
        <v>0</v>
      </c>
      <c r="AR15" s="257">
        <v>0</v>
      </c>
      <c r="AS15" s="257">
        <v>0</v>
      </c>
      <c r="AT15" s="257">
        <v>0</v>
      </c>
      <c r="AU15" s="257">
        <v>0</v>
      </c>
      <c r="AV15" s="257">
        <v>0</v>
      </c>
      <c r="AW15" s="257">
        <v>0</v>
      </c>
      <c r="AX15" s="257">
        <v>0</v>
      </c>
      <c r="AY15" s="257">
        <v>0</v>
      </c>
      <c r="AZ15" s="257">
        <v>0</v>
      </c>
      <c r="BA15" s="257">
        <v>0</v>
      </c>
      <c r="BB15" s="257">
        <v>0</v>
      </c>
      <c r="BC15" s="257">
        <v>0</v>
      </c>
      <c r="BD15" s="257">
        <v>0</v>
      </c>
      <c r="BE15" s="257">
        <v>0</v>
      </c>
      <c r="BF15" s="257">
        <v>0</v>
      </c>
      <c r="BG15" s="257">
        <v>0</v>
      </c>
      <c r="BH15" s="257">
        <v>0</v>
      </c>
      <c r="BI15" s="257">
        <v>0</v>
      </c>
      <c r="BJ15" s="257">
        <v>169</v>
      </c>
      <c r="BK15" s="257">
        <v>0</v>
      </c>
      <c r="BL15" s="257">
        <v>0</v>
      </c>
      <c r="BM15" s="257">
        <v>0</v>
      </c>
      <c r="BN15" s="257">
        <v>0</v>
      </c>
      <c r="BO15" s="257">
        <v>0</v>
      </c>
      <c r="BP15" s="257">
        <v>0</v>
      </c>
      <c r="BQ15" s="257">
        <v>0</v>
      </c>
      <c r="BR15" s="257">
        <v>0</v>
      </c>
      <c r="BS15" s="257">
        <v>0</v>
      </c>
      <c r="BT15" s="257">
        <v>0</v>
      </c>
      <c r="BU15" s="257">
        <v>0</v>
      </c>
      <c r="BV15" s="257">
        <v>0</v>
      </c>
      <c r="BW15" s="257">
        <v>0</v>
      </c>
      <c r="BX15" s="257">
        <v>0</v>
      </c>
      <c r="BY15" s="257">
        <v>0</v>
      </c>
      <c r="BZ15" s="257">
        <v>0</v>
      </c>
      <c r="CA15" s="257">
        <v>0</v>
      </c>
      <c r="CB15" s="257">
        <v>0</v>
      </c>
      <c r="CC15" s="257">
        <v>0</v>
      </c>
      <c r="CD15" s="257">
        <v>0</v>
      </c>
      <c r="CE15" s="257">
        <v>309</v>
      </c>
      <c r="CF15" s="257">
        <v>0</v>
      </c>
      <c r="CG15" s="257">
        <v>0</v>
      </c>
      <c r="CH15" s="257">
        <v>0</v>
      </c>
      <c r="CI15" s="257">
        <v>0</v>
      </c>
      <c r="CJ15" s="257">
        <v>0</v>
      </c>
      <c r="CK15" s="257">
        <v>0</v>
      </c>
      <c r="CL15" s="257">
        <v>219</v>
      </c>
      <c r="CM15" s="257">
        <v>3503</v>
      </c>
      <c r="CN15" s="257">
        <v>0</v>
      </c>
      <c r="CO15" s="257">
        <v>2631</v>
      </c>
      <c r="CP15" s="257">
        <v>0</v>
      </c>
      <c r="CQ15" s="257">
        <v>337</v>
      </c>
      <c r="CR15" s="257">
        <v>2067</v>
      </c>
      <c r="CS15" s="257">
        <v>0</v>
      </c>
      <c r="CT15" s="257">
        <v>0</v>
      </c>
      <c r="CU15" s="257">
        <v>0</v>
      </c>
      <c r="CV15" s="257">
        <v>0</v>
      </c>
      <c r="CW15" s="257">
        <v>0</v>
      </c>
      <c r="CX15" s="257">
        <v>6228</v>
      </c>
      <c r="CY15" s="257">
        <v>45223</v>
      </c>
      <c r="CZ15" s="257">
        <v>0</v>
      </c>
      <c r="DA15" s="257">
        <v>7</v>
      </c>
      <c r="DB15" s="257">
        <v>436</v>
      </c>
      <c r="DC15" s="257">
        <v>0</v>
      </c>
      <c r="DD15" s="257">
        <v>0</v>
      </c>
      <c r="DE15" s="258">
        <v>157400</v>
      </c>
      <c r="DF15" s="257">
        <v>1890</v>
      </c>
      <c r="DG15" s="257">
        <v>175090</v>
      </c>
      <c r="DH15" s="257">
        <v>0</v>
      </c>
      <c r="DI15" s="257">
        <v>0</v>
      </c>
      <c r="DJ15" s="257">
        <v>0</v>
      </c>
      <c r="DK15" s="257">
        <v>0</v>
      </c>
      <c r="DL15" s="257">
        <v>-923</v>
      </c>
      <c r="DM15" s="256">
        <v>176057</v>
      </c>
      <c r="DN15" s="258">
        <v>333457</v>
      </c>
      <c r="DO15" s="257">
        <v>1792</v>
      </c>
      <c r="DP15" s="257">
        <v>457428</v>
      </c>
      <c r="DQ15" s="257">
        <v>459220</v>
      </c>
      <c r="DR15" s="258">
        <v>635277</v>
      </c>
      <c r="DS15" s="258">
        <v>792677</v>
      </c>
      <c r="DT15" s="257">
        <v>-67535</v>
      </c>
      <c r="DU15" s="257">
        <v>-95797</v>
      </c>
      <c r="DV15" s="257">
        <v>-15537</v>
      </c>
      <c r="DW15" s="257">
        <v>-178869</v>
      </c>
      <c r="DX15" s="258">
        <v>456408</v>
      </c>
      <c r="DY15" s="258">
        <v>613808</v>
      </c>
    </row>
    <row r="16" spans="1:166" s="259" customFormat="1" ht="9.6" x14ac:dyDescent="0.2">
      <c r="A16" s="265">
        <v>10</v>
      </c>
      <c r="B16" s="266" t="s">
        <v>616</v>
      </c>
      <c r="C16" s="266"/>
      <c r="D16" s="267">
        <v>0</v>
      </c>
      <c r="E16" s="268">
        <v>0</v>
      </c>
      <c r="F16" s="268">
        <v>0</v>
      </c>
      <c r="G16" s="268">
        <v>0</v>
      </c>
      <c r="H16" s="268">
        <v>0</v>
      </c>
      <c r="I16" s="268">
        <v>10685</v>
      </c>
      <c r="J16" s="268">
        <v>0</v>
      </c>
      <c r="K16" s="268">
        <v>0</v>
      </c>
      <c r="L16" s="268">
        <v>101</v>
      </c>
      <c r="M16" s="268">
        <v>69382</v>
      </c>
      <c r="N16" s="268">
        <v>0</v>
      </c>
      <c r="O16" s="268">
        <v>11094</v>
      </c>
      <c r="P16" s="268">
        <v>0</v>
      </c>
      <c r="Q16" s="268">
        <v>1100</v>
      </c>
      <c r="R16" s="268">
        <v>0</v>
      </c>
      <c r="S16" s="268">
        <v>0</v>
      </c>
      <c r="T16" s="268">
        <v>0</v>
      </c>
      <c r="U16" s="268">
        <v>0</v>
      </c>
      <c r="V16" s="268">
        <v>0</v>
      </c>
      <c r="W16" s="268">
        <v>0</v>
      </c>
      <c r="X16" s="268">
        <v>0</v>
      </c>
      <c r="Y16" s="268">
        <v>0</v>
      </c>
      <c r="Z16" s="268">
        <v>0</v>
      </c>
      <c r="AA16" s="268">
        <v>0</v>
      </c>
      <c r="AB16" s="268">
        <v>2</v>
      </c>
      <c r="AC16" s="268">
        <v>0</v>
      </c>
      <c r="AD16" s="268">
        <v>0</v>
      </c>
      <c r="AE16" s="268">
        <v>0</v>
      </c>
      <c r="AF16" s="268">
        <v>0</v>
      </c>
      <c r="AG16" s="268">
        <v>0</v>
      </c>
      <c r="AH16" s="268">
        <v>0</v>
      </c>
      <c r="AI16" s="268">
        <v>0</v>
      </c>
      <c r="AJ16" s="268">
        <v>0</v>
      </c>
      <c r="AK16" s="268">
        <v>0</v>
      </c>
      <c r="AL16" s="268">
        <v>0</v>
      </c>
      <c r="AM16" s="268">
        <v>0</v>
      </c>
      <c r="AN16" s="268">
        <v>0</v>
      </c>
      <c r="AO16" s="268">
        <v>0</v>
      </c>
      <c r="AP16" s="268">
        <v>0</v>
      </c>
      <c r="AQ16" s="268">
        <v>0</v>
      </c>
      <c r="AR16" s="268">
        <v>0</v>
      </c>
      <c r="AS16" s="268">
        <v>0</v>
      </c>
      <c r="AT16" s="268">
        <v>0</v>
      </c>
      <c r="AU16" s="268">
        <v>0</v>
      </c>
      <c r="AV16" s="268">
        <v>0</v>
      </c>
      <c r="AW16" s="268">
        <v>0</v>
      </c>
      <c r="AX16" s="268">
        <v>0</v>
      </c>
      <c r="AY16" s="268">
        <v>0</v>
      </c>
      <c r="AZ16" s="268">
        <v>0</v>
      </c>
      <c r="BA16" s="268">
        <v>0</v>
      </c>
      <c r="BB16" s="268">
        <v>0</v>
      </c>
      <c r="BC16" s="268">
        <v>0</v>
      </c>
      <c r="BD16" s="268">
        <v>0</v>
      </c>
      <c r="BE16" s="268">
        <v>0</v>
      </c>
      <c r="BF16" s="268">
        <v>0</v>
      </c>
      <c r="BG16" s="268">
        <v>0</v>
      </c>
      <c r="BH16" s="268">
        <v>0</v>
      </c>
      <c r="BI16" s="268">
        <v>0</v>
      </c>
      <c r="BJ16" s="268">
        <v>0</v>
      </c>
      <c r="BK16" s="268">
        <v>0</v>
      </c>
      <c r="BL16" s="268">
        <v>0</v>
      </c>
      <c r="BM16" s="268">
        <v>0</v>
      </c>
      <c r="BN16" s="268">
        <v>0</v>
      </c>
      <c r="BO16" s="268">
        <v>0</v>
      </c>
      <c r="BP16" s="268">
        <v>0</v>
      </c>
      <c r="BQ16" s="268">
        <v>0</v>
      </c>
      <c r="BR16" s="268">
        <v>0</v>
      </c>
      <c r="BS16" s="268">
        <v>0</v>
      </c>
      <c r="BT16" s="268">
        <v>0</v>
      </c>
      <c r="BU16" s="268">
        <v>0</v>
      </c>
      <c r="BV16" s="268">
        <v>0</v>
      </c>
      <c r="BW16" s="268">
        <v>0</v>
      </c>
      <c r="BX16" s="268">
        <v>0</v>
      </c>
      <c r="BY16" s="268">
        <v>0</v>
      </c>
      <c r="BZ16" s="268">
        <v>0</v>
      </c>
      <c r="CA16" s="268">
        <v>0</v>
      </c>
      <c r="CB16" s="268">
        <v>0</v>
      </c>
      <c r="CC16" s="268">
        <v>0</v>
      </c>
      <c r="CD16" s="268">
        <v>0</v>
      </c>
      <c r="CE16" s="268">
        <v>90</v>
      </c>
      <c r="CF16" s="268">
        <v>0</v>
      </c>
      <c r="CG16" s="268">
        <v>0</v>
      </c>
      <c r="CH16" s="268">
        <v>0</v>
      </c>
      <c r="CI16" s="268">
        <v>0</v>
      </c>
      <c r="CJ16" s="268">
        <v>0</v>
      </c>
      <c r="CK16" s="268">
        <v>0</v>
      </c>
      <c r="CL16" s="268">
        <v>255</v>
      </c>
      <c r="CM16" s="268">
        <v>865</v>
      </c>
      <c r="CN16" s="268">
        <v>0</v>
      </c>
      <c r="CO16" s="268">
        <v>2282</v>
      </c>
      <c r="CP16" s="268">
        <v>0</v>
      </c>
      <c r="CQ16" s="268">
        <v>231</v>
      </c>
      <c r="CR16" s="268">
        <v>2714</v>
      </c>
      <c r="CS16" s="268">
        <v>0</v>
      </c>
      <c r="CT16" s="268">
        <v>0</v>
      </c>
      <c r="CU16" s="268">
        <v>0</v>
      </c>
      <c r="CV16" s="268">
        <v>0</v>
      </c>
      <c r="CW16" s="268">
        <v>0</v>
      </c>
      <c r="CX16" s="268">
        <v>3824</v>
      </c>
      <c r="CY16" s="268">
        <v>20914</v>
      </c>
      <c r="CZ16" s="268">
        <v>0</v>
      </c>
      <c r="DA16" s="268">
        <v>4</v>
      </c>
      <c r="DB16" s="268">
        <v>257</v>
      </c>
      <c r="DC16" s="268">
        <v>0</v>
      </c>
      <c r="DD16" s="268">
        <v>0</v>
      </c>
      <c r="DE16" s="269">
        <v>123800</v>
      </c>
      <c r="DF16" s="268">
        <v>1909</v>
      </c>
      <c r="DG16" s="268">
        <v>141001</v>
      </c>
      <c r="DH16" s="268">
        <v>0</v>
      </c>
      <c r="DI16" s="268">
        <v>0</v>
      </c>
      <c r="DJ16" s="268">
        <v>0</v>
      </c>
      <c r="DK16" s="268">
        <v>0</v>
      </c>
      <c r="DL16" s="268">
        <v>1281</v>
      </c>
      <c r="DM16" s="267">
        <v>144191</v>
      </c>
      <c r="DN16" s="269">
        <v>267991</v>
      </c>
      <c r="DO16" s="268">
        <v>39617</v>
      </c>
      <c r="DP16" s="268">
        <v>532654</v>
      </c>
      <c r="DQ16" s="268">
        <v>572271</v>
      </c>
      <c r="DR16" s="269">
        <v>716462</v>
      </c>
      <c r="DS16" s="269">
        <v>840262</v>
      </c>
      <c r="DT16" s="268">
        <v>-128045</v>
      </c>
      <c r="DU16" s="268">
        <v>-48094</v>
      </c>
      <c r="DV16" s="268">
        <v>-15269</v>
      </c>
      <c r="DW16" s="268">
        <v>-191408</v>
      </c>
      <c r="DX16" s="269">
        <v>525054</v>
      </c>
      <c r="DY16" s="269">
        <v>648854</v>
      </c>
    </row>
    <row r="17" spans="1:129" s="259" customFormat="1" ht="9.6" x14ac:dyDescent="0.2">
      <c r="A17" s="244">
        <v>11</v>
      </c>
      <c r="B17" s="255" t="s">
        <v>617</v>
      </c>
      <c r="C17" s="255"/>
      <c r="D17" s="256">
        <v>0</v>
      </c>
      <c r="E17" s="257">
        <v>0</v>
      </c>
      <c r="F17" s="257">
        <v>587</v>
      </c>
      <c r="G17" s="257">
        <v>0</v>
      </c>
      <c r="H17" s="257">
        <v>223</v>
      </c>
      <c r="I17" s="257">
        <v>0</v>
      </c>
      <c r="J17" s="257">
        <v>0</v>
      </c>
      <c r="K17" s="257">
        <v>0</v>
      </c>
      <c r="L17" s="257">
        <v>0</v>
      </c>
      <c r="M17" s="257">
        <v>77</v>
      </c>
      <c r="N17" s="257">
        <v>1999</v>
      </c>
      <c r="O17" s="257">
        <v>44316</v>
      </c>
      <c r="P17" s="257">
        <v>684</v>
      </c>
      <c r="Q17" s="257">
        <v>5778</v>
      </c>
      <c r="R17" s="257">
        <v>0</v>
      </c>
      <c r="S17" s="257">
        <v>0</v>
      </c>
      <c r="T17" s="257">
        <v>188</v>
      </c>
      <c r="U17" s="257">
        <v>0</v>
      </c>
      <c r="V17" s="257">
        <v>0</v>
      </c>
      <c r="W17" s="257">
        <v>0</v>
      </c>
      <c r="X17" s="257">
        <v>0</v>
      </c>
      <c r="Y17" s="257">
        <v>0</v>
      </c>
      <c r="Z17" s="257">
        <v>0</v>
      </c>
      <c r="AA17" s="257">
        <v>0</v>
      </c>
      <c r="AB17" s="257">
        <v>0</v>
      </c>
      <c r="AC17" s="257">
        <v>2</v>
      </c>
      <c r="AD17" s="257">
        <v>0</v>
      </c>
      <c r="AE17" s="257">
        <v>0</v>
      </c>
      <c r="AF17" s="257">
        <v>0</v>
      </c>
      <c r="AG17" s="257">
        <v>0</v>
      </c>
      <c r="AH17" s="257">
        <v>0</v>
      </c>
      <c r="AI17" s="257">
        <v>0</v>
      </c>
      <c r="AJ17" s="257">
        <v>0</v>
      </c>
      <c r="AK17" s="257">
        <v>0</v>
      </c>
      <c r="AL17" s="257">
        <v>0</v>
      </c>
      <c r="AM17" s="257">
        <v>0</v>
      </c>
      <c r="AN17" s="257">
        <v>0</v>
      </c>
      <c r="AO17" s="257">
        <v>0</v>
      </c>
      <c r="AP17" s="257">
        <v>0</v>
      </c>
      <c r="AQ17" s="257">
        <v>0</v>
      </c>
      <c r="AR17" s="257">
        <v>0</v>
      </c>
      <c r="AS17" s="257">
        <v>0</v>
      </c>
      <c r="AT17" s="257">
        <v>0</v>
      </c>
      <c r="AU17" s="257">
        <v>0</v>
      </c>
      <c r="AV17" s="257">
        <v>0</v>
      </c>
      <c r="AW17" s="257">
        <v>0</v>
      </c>
      <c r="AX17" s="257">
        <v>0</v>
      </c>
      <c r="AY17" s="257">
        <v>0</v>
      </c>
      <c r="AZ17" s="257">
        <v>0</v>
      </c>
      <c r="BA17" s="257">
        <v>0</v>
      </c>
      <c r="BB17" s="257">
        <v>0</v>
      </c>
      <c r="BC17" s="257">
        <v>0</v>
      </c>
      <c r="BD17" s="257">
        <v>0</v>
      </c>
      <c r="BE17" s="257">
        <v>0</v>
      </c>
      <c r="BF17" s="257">
        <v>0</v>
      </c>
      <c r="BG17" s="257">
        <v>0</v>
      </c>
      <c r="BH17" s="257">
        <v>0</v>
      </c>
      <c r="BI17" s="257">
        <v>0</v>
      </c>
      <c r="BJ17" s="257">
        <v>0</v>
      </c>
      <c r="BK17" s="257">
        <v>0</v>
      </c>
      <c r="BL17" s="257">
        <v>0</v>
      </c>
      <c r="BM17" s="257">
        <v>0</v>
      </c>
      <c r="BN17" s="257">
        <v>0</v>
      </c>
      <c r="BO17" s="257">
        <v>0</v>
      </c>
      <c r="BP17" s="257">
        <v>0</v>
      </c>
      <c r="BQ17" s="257">
        <v>0</v>
      </c>
      <c r="BR17" s="257">
        <v>0</v>
      </c>
      <c r="BS17" s="257">
        <v>0</v>
      </c>
      <c r="BT17" s="257">
        <v>0</v>
      </c>
      <c r="BU17" s="257">
        <v>0</v>
      </c>
      <c r="BV17" s="257">
        <v>0</v>
      </c>
      <c r="BW17" s="257">
        <v>0</v>
      </c>
      <c r="BX17" s="257">
        <v>0</v>
      </c>
      <c r="BY17" s="257">
        <v>0</v>
      </c>
      <c r="BZ17" s="257">
        <v>0</v>
      </c>
      <c r="CA17" s="257">
        <v>0</v>
      </c>
      <c r="CB17" s="257">
        <v>0</v>
      </c>
      <c r="CC17" s="257">
        <v>0</v>
      </c>
      <c r="CD17" s="257">
        <v>0</v>
      </c>
      <c r="CE17" s="257">
        <v>215</v>
      </c>
      <c r="CF17" s="257">
        <v>0</v>
      </c>
      <c r="CG17" s="257">
        <v>0</v>
      </c>
      <c r="CH17" s="257">
        <v>0</v>
      </c>
      <c r="CI17" s="257">
        <v>0</v>
      </c>
      <c r="CJ17" s="257">
        <v>0</v>
      </c>
      <c r="CK17" s="257">
        <v>0</v>
      </c>
      <c r="CL17" s="257">
        <v>295</v>
      </c>
      <c r="CM17" s="257">
        <v>1162</v>
      </c>
      <c r="CN17" s="257">
        <v>0</v>
      </c>
      <c r="CO17" s="257">
        <v>1547</v>
      </c>
      <c r="CP17" s="257">
        <v>0</v>
      </c>
      <c r="CQ17" s="257">
        <v>194</v>
      </c>
      <c r="CR17" s="257">
        <v>1825</v>
      </c>
      <c r="CS17" s="257">
        <v>190</v>
      </c>
      <c r="CT17" s="257">
        <v>0</v>
      </c>
      <c r="CU17" s="257">
        <v>0</v>
      </c>
      <c r="CV17" s="257">
        <v>0</v>
      </c>
      <c r="CW17" s="257">
        <v>0</v>
      </c>
      <c r="CX17" s="257">
        <v>3611</v>
      </c>
      <c r="CY17" s="257">
        <v>12117</v>
      </c>
      <c r="CZ17" s="257">
        <v>0</v>
      </c>
      <c r="DA17" s="257">
        <v>0</v>
      </c>
      <c r="DB17" s="257">
        <v>192</v>
      </c>
      <c r="DC17" s="257">
        <v>0</v>
      </c>
      <c r="DD17" s="257">
        <v>0</v>
      </c>
      <c r="DE17" s="258">
        <v>75202</v>
      </c>
      <c r="DF17" s="257">
        <v>107</v>
      </c>
      <c r="DG17" s="257">
        <v>83273</v>
      </c>
      <c r="DH17" s="257">
        <v>0</v>
      </c>
      <c r="DI17" s="257">
        <v>0</v>
      </c>
      <c r="DJ17" s="257">
        <v>0</v>
      </c>
      <c r="DK17" s="257">
        <v>0</v>
      </c>
      <c r="DL17" s="257">
        <v>-699</v>
      </c>
      <c r="DM17" s="256">
        <v>82681</v>
      </c>
      <c r="DN17" s="258">
        <v>157883</v>
      </c>
      <c r="DO17" s="257">
        <v>626</v>
      </c>
      <c r="DP17" s="257">
        <v>35212</v>
      </c>
      <c r="DQ17" s="257">
        <v>35838</v>
      </c>
      <c r="DR17" s="258">
        <v>118519</v>
      </c>
      <c r="DS17" s="258">
        <v>193721</v>
      </c>
      <c r="DT17" s="257">
        <v>-5419</v>
      </c>
      <c r="DU17" s="257">
        <v>-10289</v>
      </c>
      <c r="DV17" s="257">
        <v>-490</v>
      </c>
      <c r="DW17" s="257">
        <v>-16198</v>
      </c>
      <c r="DX17" s="258">
        <v>102321</v>
      </c>
      <c r="DY17" s="258">
        <v>177523</v>
      </c>
    </row>
    <row r="18" spans="1:129" s="259" customFormat="1" ht="9.6" x14ac:dyDescent="0.2">
      <c r="A18" s="244">
        <v>12</v>
      </c>
      <c r="B18" s="255" t="s">
        <v>618</v>
      </c>
      <c r="C18" s="255"/>
      <c r="D18" s="256">
        <v>0</v>
      </c>
      <c r="E18" s="257">
        <v>0</v>
      </c>
      <c r="F18" s="257">
        <v>12850</v>
      </c>
      <c r="G18" s="257">
        <v>0</v>
      </c>
      <c r="H18" s="257">
        <v>461</v>
      </c>
      <c r="I18" s="257">
        <v>423</v>
      </c>
      <c r="J18" s="257">
        <v>0</v>
      </c>
      <c r="K18" s="257">
        <v>0</v>
      </c>
      <c r="L18" s="257">
        <v>12984</v>
      </c>
      <c r="M18" s="257">
        <v>9488</v>
      </c>
      <c r="N18" s="257">
        <v>51</v>
      </c>
      <c r="O18" s="257">
        <v>113204</v>
      </c>
      <c r="P18" s="257">
        <v>6360</v>
      </c>
      <c r="Q18" s="257">
        <v>24907</v>
      </c>
      <c r="R18" s="257">
        <v>0</v>
      </c>
      <c r="S18" s="257">
        <v>0</v>
      </c>
      <c r="T18" s="257">
        <v>0</v>
      </c>
      <c r="U18" s="257">
        <v>0</v>
      </c>
      <c r="V18" s="257">
        <v>1179</v>
      </c>
      <c r="W18" s="257">
        <v>4</v>
      </c>
      <c r="X18" s="257">
        <v>0</v>
      </c>
      <c r="Y18" s="257">
        <v>6</v>
      </c>
      <c r="Z18" s="257">
        <v>3</v>
      </c>
      <c r="AA18" s="257">
        <v>52</v>
      </c>
      <c r="AB18" s="257">
        <v>788</v>
      </c>
      <c r="AC18" s="257">
        <v>199</v>
      </c>
      <c r="AD18" s="257">
        <v>5</v>
      </c>
      <c r="AE18" s="257">
        <v>0</v>
      </c>
      <c r="AF18" s="257">
        <v>3</v>
      </c>
      <c r="AG18" s="257">
        <v>0</v>
      </c>
      <c r="AH18" s="257">
        <v>0</v>
      </c>
      <c r="AI18" s="257">
        <v>1</v>
      </c>
      <c r="AJ18" s="257">
        <v>0</v>
      </c>
      <c r="AK18" s="257">
        <v>4</v>
      </c>
      <c r="AL18" s="257">
        <v>54</v>
      </c>
      <c r="AM18" s="257">
        <v>0</v>
      </c>
      <c r="AN18" s="257">
        <v>0</v>
      </c>
      <c r="AO18" s="257">
        <v>0</v>
      </c>
      <c r="AP18" s="257">
        <v>0</v>
      </c>
      <c r="AQ18" s="257">
        <v>0</v>
      </c>
      <c r="AR18" s="257">
        <v>0</v>
      </c>
      <c r="AS18" s="257">
        <v>0</v>
      </c>
      <c r="AT18" s="257">
        <v>0</v>
      </c>
      <c r="AU18" s="257">
        <v>0</v>
      </c>
      <c r="AV18" s="257">
        <v>0</v>
      </c>
      <c r="AW18" s="257">
        <v>0</v>
      </c>
      <c r="AX18" s="257">
        <v>0</v>
      </c>
      <c r="AY18" s="257">
        <v>0</v>
      </c>
      <c r="AZ18" s="257">
        <v>0</v>
      </c>
      <c r="BA18" s="257">
        <v>0</v>
      </c>
      <c r="BB18" s="257">
        <v>0</v>
      </c>
      <c r="BC18" s="257">
        <v>0</v>
      </c>
      <c r="BD18" s="257">
        <v>0</v>
      </c>
      <c r="BE18" s="257">
        <v>0</v>
      </c>
      <c r="BF18" s="257">
        <v>0</v>
      </c>
      <c r="BG18" s="257">
        <v>0</v>
      </c>
      <c r="BH18" s="257">
        <v>0</v>
      </c>
      <c r="BI18" s="257">
        <v>0</v>
      </c>
      <c r="BJ18" s="257">
        <v>0</v>
      </c>
      <c r="BK18" s="257">
        <v>0</v>
      </c>
      <c r="BL18" s="257">
        <v>0</v>
      </c>
      <c r="BM18" s="257">
        <v>0</v>
      </c>
      <c r="BN18" s="257">
        <v>0</v>
      </c>
      <c r="BO18" s="257">
        <v>0</v>
      </c>
      <c r="BP18" s="257">
        <v>0</v>
      </c>
      <c r="BQ18" s="257">
        <v>0</v>
      </c>
      <c r="BR18" s="257">
        <v>0</v>
      </c>
      <c r="BS18" s="257">
        <v>0</v>
      </c>
      <c r="BT18" s="257">
        <v>0</v>
      </c>
      <c r="BU18" s="257">
        <v>0</v>
      </c>
      <c r="BV18" s="257">
        <v>0</v>
      </c>
      <c r="BW18" s="257">
        <v>0</v>
      </c>
      <c r="BX18" s="257">
        <v>0</v>
      </c>
      <c r="BY18" s="257">
        <v>0</v>
      </c>
      <c r="BZ18" s="257">
        <v>0</v>
      </c>
      <c r="CA18" s="257">
        <v>0</v>
      </c>
      <c r="CB18" s="257">
        <v>0</v>
      </c>
      <c r="CC18" s="257">
        <v>0</v>
      </c>
      <c r="CD18" s="257">
        <v>0</v>
      </c>
      <c r="CE18" s="257">
        <v>416</v>
      </c>
      <c r="CF18" s="257">
        <v>0</v>
      </c>
      <c r="CG18" s="257">
        <v>0</v>
      </c>
      <c r="CH18" s="257">
        <v>0</v>
      </c>
      <c r="CI18" s="257">
        <v>0</v>
      </c>
      <c r="CJ18" s="257">
        <v>0</v>
      </c>
      <c r="CK18" s="257">
        <v>0</v>
      </c>
      <c r="CL18" s="257">
        <v>434</v>
      </c>
      <c r="CM18" s="257">
        <v>1900</v>
      </c>
      <c r="CN18" s="257">
        <v>0</v>
      </c>
      <c r="CO18" s="257">
        <v>4931</v>
      </c>
      <c r="CP18" s="257">
        <v>0</v>
      </c>
      <c r="CQ18" s="257">
        <v>508</v>
      </c>
      <c r="CR18" s="257">
        <v>3860</v>
      </c>
      <c r="CS18" s="257">
        <v>160</v>
      </c>
      <c r="CT18" s="257">
        <v>0</v>
      </c>
      <c r="CU18" s="257">
        <v>0</v>
      </c>
      <c r="CV18" s="257">
        <v>0</v>
      </c>
      <c r="CW18" s="257">
        <v>0</v>
      </c>
      <c r="CX18" s="257">
        <v>5836</v>
      </c>
      <c r="CY18" s="257">
        <v>53574</v>
      </c>
      <c r="CZ18" s="257">
        <v>0</v>
      </c>
      <c r="DA18" s="257">
        <v>0</v>
      </c>
      <c r="DB18" s="257">
        <v>423</v>
      </c>
      <c r="DC18" s="257">
        <v>0</v>
      </c>
      <c r="DD18" s="257">
        <v>0</v>
      </c>
      <c r="DE18" s="258">
        <v>255068</v>
      </c>
      <c r="DF18" s="257">
        <v>9246</v>
      </c>
      <c r="DG18" s="257">
        <v>466026</v>
      </c>
      <c r="DH18" s="257">
        <v>0</v>
      </c>
      <c r="DI18" s="257">
        <v>0</v>
      </c>
      <c r="DJ18" s="257">
        <v>0</v>
      </c>
      <c r="DK18" s="257">
        <v>0</v>
      </c>
      <c r="DL18" s="257">
        <v>-1079</v>
      </c>
      <c r="DM18" s="256">
        <v>474193</v>
      </c>
      <c r="DN18" s="258">
        <v>729261</v>
      </c>
      <c r="DO18" s="257">
        <v>6605</v>
      </c>
      <c r="DP18" s="257">
        <v>356572</v>
      </c>
      <c r="DQ18" s="257">
        <v>363177</v>
      </c>
      <c r="DR18" s="258">
        <v>837370</v>
      </c>
      <c r="DS18" s="258">
        <v>1092438</v>
      </c>
      <c r="DT18" s="257">
        <v>-80732</v>
      </c>
      <c r="DU18" s="257">
        <v>-291033</v>
      </c>
      <c r="DV18" s="257">
        <v>-12105</v>
      </c>
      <c r="DW18" s="257">
        <v>-383870</v>
      </c>
      <c r="DX18" s="258">
        <v>453500</v>
      </c>
      <c r="DY18" s="258">
        <v>708568</v>
      </c>
    </row>
    <row r="19" spans="1:129" s="259" customFormat="1" ht="9.6" x14ac:dyDescent="0.2">
      <c r="A19" s="244">
        <v>13</v>
      </c>
      <c r="B19" s="255" t="s">
        <v>619</v>
      </c>
      <c r="C19" s="255"/>
      <c r="D19" s="256">
        <v>0</v>
      </c>
      <c r="E19" s="257">
        <v>0</v>
      </c>
      <c r="F19" s="257">
        <v>403</v>
      </c>
      <c r="G19" s="257">
        <v>2</v>
      </c>
      <c r="H19" s="257">
        <v>0</v>
      </c>
      <c r="I19" s="257">
        <v>2299</v>
      </c>
      <c r="J19" s="257">
        <v>0</v>
      </c>
      <c r="K19" s="257">
        <v>0</v>
      </c>
      <c r="L19" s="257">
        <v>2072</v>
      </c>
      <c r="M19" s="257">
        <v>263</v>
      </c>
      <c r="N19" s="257">
        <v>0</v>
      </c>
      <c r="O19" s="257">
        <v>899</v>
      </c>
      <c r="P19" s="257">
        <v>9316</v>
      </c>
      <c r="Q19" s="257">
        <v>0</v>
      </c>
      <c r="R19" s="257">
        <v>0</v>
      </c>
      <c r="S19" s="257">
        <v>0</v>
      </c>
      <c r="T19" s="257">
        <v>0</v>
      </c>
      <c r="U19" s="257">
        <v>0</v>
      </c>
      <c r="V19" s="257">
        <v>0</v>
      </c>
      <c r="W19" s="257">
        <v>0</v>
      </c>
      <c r="X19" s="257">
        <v>0</v>
      </c>
      <c r="Y19" s="257">
        <v>0</v>
      </c>
      <c r="Z19" s="257">
        <v>0</v>
      </c>
      <c r="AA19" s="257">
        <v>0</v>
      </c>
      <c r="AB19" s="257">
        <v>4</v>
      </c>
      <c r="AC19" s="257">
        <v>0</v>
      </c>
      <c r="AD19" s="257">
        <v>0</v>
      </c>
      <c r="AE19" s="257">
        <v>0</v>
      </c>
      <c r="AF19" s="257">
        <v>0</v>
      </c>
      <c r="AG19" s="257">
        <v>0</v>
      </c>
      <c r="AH19" s="257">
        <v>0</v>
      </c>
      <c r="AI19" s="257">
        <v>0</v>
      </c>
      <c r="AJ19" s="257">
        <v>0</v>
      </c>
      <c r="AK19" s="257">
        <v>0</v>
      </c>
      <c r="AL19" s="257">
        <v>0</v>
      </c>
      <c r="AM19" s="257">
        <v>0</v>
      </c>
      <c r="AN19" s="257">
        <v>0</v>
      </c>
      <c r="AO19" s="257">
        <v>0</v>
      </c>
      <c r="AP19" s="257">
        <v>0</v>
      </c>
      <c r="AQ19" s="257">
        <v>0</v>
      </c>
      <c r="AR19" s="257">
        <v>0</v>
      </c>
      <c r="AS19" s="257">
        <v>0</v>
      </c>
      <c r="AT19" s="257">
        <v>0</v>
      </c>
      <c r="AU19" s="257">
        <v>0</v>
      </c>
      <c r="AV19" s="257">
        <v>0</v>
      </c>
      <c r="AW19" s="257">
        <v>0</v>
      </c>
      <c r="AX19" s="257">
        <v>0</v>
      </c>
      <c r="AY19" s="257">
        <v>0</v>
      </c>
      <c r="AZ19" s="257">
        <v>0</v>
      </c>
      <c r="BA19" s="257">
        <v>0</v>
      </c>
      <c r="BB19" s="257">
        <v>0</v>
      </c>
      <c r="BC19" s="257">
        <v>0</v>
      </c>
      <c r="BD19" s="257">
        <v>0</v>
      </c>
      <c r="BE19" s="257">
        <v>0</v>
      </c>
      <c r="BF19" s="257">
        <v>0</v>
      </c>
      <c r="BG19" s="257">
        <v>0</v>
      </c>
      <c r="BH19" s="257">
        <v>0</v>
      </c>
      <c r="BI19" s="257">
        <v>0</v>
      </c>
      <c r="BJ19" s="257">
        <v>0</v>
      </c>
      <c r="BK19" s="257">
        <v>0</v>
      </c>
      <c r="BL19" s="257">
        <v>0</v>
      </c>
      <c r="BM19" s="257">
        <v>0</v>
      </c>
      <c r="BN19" s="257">
        <v>0</v>
      </c>
      <c r="BO19" s="257">
        <v>0</v>
      </c>
      <c r="BP19" s="257">
        <v>0</v>
      </c>
      <c r="BQ19" s="257">
        <v>0</v>
      </c>
      <c r="BR19" s="257">
        <v>0</v>
      </c>
      <c r="BS19" s="257">
        <v>0</v>
      </c>
      <c r="BT19" s="257">
        <v>158</v>
      </c>
      <c r="BU19" s="257">
        <v>0</v>
      </c>
      <c r="BV19" s="257">
        <v>0</v>
      </c>
      <c r="BW19" s="257">
        <v>0</v>
      </c>
      <c r="BX19" s="257">
        <v>0</v>
      </c>
      <c r="BY19" s="257">
        <v>0</v>
      </c>
      <c r="BZ19" s="257">
        <v>0</v>
      </c>
      <c r="CA19" s="257">
        <v>0</v>
      </c>
      <c r="CB19" s="257">
        <v>0</v>
      </c>
      <c r="CC19" s="257">
        <v>0</v>
      </c>
      <c r="CD19" s="257">
        <v>0</v>
      </c>
      <c r="CE19" s="257">
        <v>1156</v>
      </c>
      <c r="CF19" s="257">
        <v>0</v>
      </c>
      <c r="CG19" s="257">
        <v>0</v>
      </c>
      <c r="CH19" s="257">
        <v>0</v>
      </c>
      <c r="CI19" s="257">
        <v>0</v>
      </c>
      <c r="CJ19" s="257">
        <v>0</v>
      </c>
      <c r="CK19" s="257">
        <v>0</v>
      </c>
      <c r="CL19" s="257">
        <v>94</v>
      </c>
      <c r="CM19" s="257">
        <v>40</v>
      </c>
      <c r="CN19" s="257">
        <v>0</v>
      </c>
      <c r="CO19" s="257">
        <v>1041</v>
      </c>
      <c r="CP19" s="257">
        <v>0</v>
      </c>
      <c r="CQ19" s="257">
        <v>88</v>
      </c>
      <c r="CR19" s="257">
        <v>873</v>
      </c>
      <c r="CS19" s="257">
        <v>0</v>
      </c>
      <c r="CT19" s="257">
        <v>0</v>
      </c>
      <c r="CU19" s="257">
        <v>0</v>
      </c>
      <c r="CV19" s="257">
        <v>0</v>
      </c>
      <c r="CW19" s="257">
        <v>17</v>
      </c>
      <c r="CX19" s="257">
        <v>9838</v>
      </c>
      <c r="CY19" s="257">
        <v>62214</v>
      </c>
      <c r="CZ19" s="257">
        <v>0</v>
      </c>
      <c r="DA19" s="257">
        <v>0</v>
      </c>
      <c r="DB19" s="257">
        <v>310</v>
      </c>
      <c r="DC19" s="257">
        <v>0</v>
      </c>
      <c r="DD19" s="257">
        <v>731</v>
      </c>
      <c r="DE19" s="258">
        <v>91818</v>
      </c>
      <c r="DF19" s="257">
        <v>8861</v>
      </c>
      <c r="DG19" s="257">
        <v>209646</v>
      </c>
      <c r="DH19" s="257">
        <v>0</v>
      </c>
      <c r="DI19" s="257">
        <v>0</v>
      </c>
      <c r="DJ19" s="257">
        <v>0</v>
      </c>
      <c r="DK19" s="257">
        <v>0</v>
      </c>
      <c r="DL19" s="257">
        <v>-451</v>
      </c>
      <c r="DM19" s="256">
        <v>218056</v>
      </c>
      <c r="DN19" s="258">
        <v>309874</v>
      </c>
      <c r="DO19" s="257">
        <v>491</v>
      </c>
      <c r="DP19" s="257">
        <v>19978</v>
      </c>
      <c r="DQ19" s="257">
        <v>20469</v>
      </c>
      <c r="DR19" s="258">
        <v>238525</v>
      </c>
      <c r="DS19" s="258">
        <v>330343</v>
      </c>
      <c r="DT19" s="257">
        <v>-25481</v>
      </c>
      <c r="DU19" s="257">
        <v>-141935</v>
      </c>
      <c r="DV19" s="257">
        <v>-8237</v>
      </c>
      <c r="DW19" s="257">
        <v>-175653</v>
      </c>
      <c r="DX19" s="258">
        <v>62872</v>
      </c>
      <c r="DY19" s="258">
        <v>154690</v>
      </c>
    </row>
    <row r="20" spans="1:129" s="259" customFormat="1" ht="9.6" x14ac:dyDescent="0.2">
      <c r="A20" s="244">
        <v>14</v>
      </c>
      <c r="B20" s="270" t="s">
        <v>532</v>
      </c>
      <c r="C20" s="255"/>
      <c r="D20" s="256">
        <v>3735</v>
      </c>
      <c r="E20" s="257">
        <v>5456</v>
      </c>
      <c r="F20" s="257">
        <v>145445</v>
      </c>
      <c r="G20" s="257">
        <v>1942</v>
      </c>
      <c r="H20" s="257">
        <v>3</v>
      </c>
      <c r="I20" s="257">
        <v>3741</v>
      </c>
      <c r="J20" s="257">
        <v>0</v>
      </c>
      <c r="K20" s="257">
        <v>0</v>
      </c>
      <c r="L20" s="257">
        <v>-3</v>
      </c>
      <c r="M20" s="257">
        <v>0</v>
      </c>
      <c r="N20" s="257">
        <v>0</v>
      </c>
      <c r="O20" s="257">
        <v>0</v>
      </c>
      <c r="P20" s="257">
        <v>0</v>
      </c>
      <c r="Q20" s="257">
        <v>6125</v>
      </c>
      <c r="R20" s="257">
        <v>0</v>
      </c>
      <c r="S20" s="257">
        <v>0</v>
      </c>
      <c r="T20" s="257">
        <v>0</v>
      </c>
      <c r="U20" s="257">
        <v>0</v>
      </c>
      <c r="V20" s="257">
        <v>0</v>
      </c>
      <c r="W20" s="257">
        <v>0</v>
      </c>
      <c r="X20" s="257">
        <v>0</v>
      </c>
      <c r="Y20" s="257">
        <v>18</v>
      </c>
      <c r="Z20" s="257">
        <v>0</v>
      </c>
      <c r="AA20" s="257">
        <v>0</v>
      </c>
      <c r="AB20" s="257">
        <v>0</v>
      </c>
      <c r="AC20" s="257">
        <v>0</v>
      </c>
      <c r="AD20" s="257">
        <v>0</v>
      </c>
      <c r="AE20" s="257">
        <v>0</v>
      </c>
      <c r="AF20" s="257">
        <v>0</v>
      </c>
      <c r="AG20" s="257">
        <v>0</v>
      </c>
      <c r="AH20" s="257">
        <v>0</v>
      </c>
      <c r="AI20" s="257">
        <v>0</v>
      </c>
      <c r="AJ20" s="257">
        <v>0</v>
      </c>
      <c r="AK20" s="257">
        <v>0</v>
      </c>
      <c r="AL20" s="257">
        <v>0</v>
      </c>
      <c r="AM20" s="257">
        <v>0</v>
      </c>
      <c r="AN20" s="257">
        <v>0</v>
      </c>
      <c r="AO20" s="257">
        <v>0</v>
      </c>
      <c r="AP20" s="257">
        <v>0</v>
      </c>
      <c r="AQ20" s="257">
        <v>0</v>
      </c>
      <c r="AR20" s="257">
        <v>0</v>
      </c>
      <c r="AS20" s="257">
        <v>0</v>
      </c>
      <c r="AT20" s="257">
        <v>0</v>
      </c>
      <c r="AU20" s="257">
        <v>0</v>
      </c>
      <c r="AV20" s="257">
        <v>0</v>
      </c>
      <c r="AW20" s="257">
        <v>0</v>
      </c>
      <c r="AX20" s="257">
        <v>0</v>
      </c>
      <c r="AY20" s="257">
        <v>0</v>
      </c>
      <c r="AZ20" s="257">
        <v>0</v>
      </c>
      <c r="BA20" s="257">
        <v>0</v>
      </c>
      <c r="BB20" s="257">
        <v>0</v>
      </c>
      <c r="BC20" s="257">
        <v>0</v>
      </c>
      <c r="BD20" s="257">
        <v>0</v>
      </c>
      <c r="BE20" s="257">
        <v>0</v>
      </c>
      <c r="BF20" s="257">
        <v>0</v>
      </c>
      <c r="BG20" s="257">
        <v>0</v>
      </c>
      <c r="BH20" s="257">
        <v>0</v>
      </c>
      <c r="BI20" s="257">
        <v>0</v>
      </c>
      <c r="BJ20" s="257">
        <v>0</v>
      </c>
      <c r="BK20" s="257">
        <v>0</v>
      </c>
      <c r="BL20" s="257">
        <v>0</v>
      </c>
      <c r="BM20" s="257">
        <v>0</v>
      </c>
      <c r="BN20" s="257">
        <v>262</v>
      </c>
      <c r="BO20" s="257">
        <v>0</v>
      </c>
      <c r="BP20" s="257">
        <v>0</v>
      </c>
      <c r="BQ20" s="257">
        <v>0</v>
      </c>
      <c r="BR20" s="257">
        <v>0</v>
      </c>
      <c r="BS20" s="257">
        <v>0</v>
      </c>
      <c r="BT20" s="257">
        <v>146</v>
      </c>
      <c r="BU20" s="257">
        <v>0</v>
      </c>
      <c r="BV20" s="257">
        <v>0</v>
      </c>
      <c r="BW20" s="257">
        <v>0</v>
      </c>
      <c r="BX20" s="257">
        <v>0</v>
      </c>
      <c r="BY20" s="257">
        <v>0</v>
      </c>
      <c r="BZ20" s="257">
        <v>0</v>
      </c>
      <c r="CA20" s="257">
        <v>0</v>
      </c>
      <c r="CB20" s="257">
        <v>0</v>
      </c>
      <c r="CC20" s="257">
        <v>0</v>
      </c>
      <c r="CD20" s="257">
        <v>0</v>
      </c>
      <c r="CE20" s="257">
        <v>0</v>
      </c>
      <c r="CF20" s="257">
        <v>0</v>
      </c>
      <c r="CG20" s="257">
        <v>0</v>
      </c>
      <c r="CH20" s="257">
        <v>0</v>
      </c>
      <c r="CI20" s="257">
        <v>0</v>
      </c>
      <c r="CJ20" s="257">
        <v>0</v>
      </c>
      <c r="CK20" s="257">
        <v>0</v>
      </c>
      <c r="CL20" s="257">
        <v>0</v>
      </c>
      <c r="CM20" s="257">
        <v>421</v>
      </c>
      <c r="CN20" s="257">
        <v>624</v>
      </c>
      <c r="CO20" s="257">
        <v>87</v>
      </c>
      <c r="CP20" s="257">
        <v>0</v>
      </c>
      <c r="CQ20" s="257">
        <v>8</v>
      </c>
      <c r="CR20" s="257">
        <v>10</v>
      </c>
      <c r="CS20" s="257">
        <v>0</v>
      </c>
      <c r="CT20" s="257">
        <v>0</v>
      </c>
      <c r="CU20" s="257">
        <v>0</v>
      </c>
      <c r="CV20" s="257">
        <v>0</v>
      </c>
      <c r="CW20" s="257">
        <v>0</v>
      </c>
      <c r="CX20" s="257">
        <v>0</v>
      </c>
      <c r="CY20" s="257">
        <v>0</v>
      </c>
      <c r="CZ20" s="257">
        <v>0</v>
      </c>
      <c r="DA20" s="257">
        <v>289</v>
      </c>
      <c r="DB20" s="257">
        <v>0</v>
      </c>
      <c r="DC20" s="257">
        <v>0</v>
      </c>
      <c r="DD20" s="257">
        <v>0</v>
      </c>
      <c r="DE20" s="258">
        <v>168309</v>
      </c>
      <c r="DF20" s="257">
        <v>5346</v>
      </c>
      <c r="DG20" s="257">
        <v>158491</v>
      </c>
      <c r="DH20" s="257">
        <v>0</v>
      </c>
      <c r="DI20" s="257">
        <v>0</v>
      </c>
      <c r="DJ20" s="257">
        <v>0</v>
      </c>
      <c r="DK20" s="257">
        <v>0</v>
      </c>
      <c r="DL20" s="257">
        <v>628</v>
      </c>
      <c r="DM20" s="256">
        <v>164465</v>
      </c>
      <c r="DN20" s="258">
        <v>332774</v>
      </c>
      <c r="DO20" s="257">
        <v>449</v>
      </c>
      <c r="DP20" s="257">
        <v>2552</v>
      </c>
      <c r="DQ20" s="257">
        <v>3001</v>
      </c>
      <c r="DR20" s="258">
        <v>167466</v>
      </c>
      <c r="DS20" s="258">
        <v>335775</v>
      </c>
      <c r="DT20" s="257">
        <v>-43276</v>
      </c>
      <c r="DU20" s="257">
        <v>-100733</v>
      </c>
      <c r="DV20" s="257">
        <v>-50122</v>
      </c>
      <c r="DW20" s="257">
        <v>-194131</v>
      </c>
      <c r="DX20" s="258">
        <v>-26665</v>
      </c>
      <c r="DY20" s="258">
        <v>141644</v>
      </c>
    </row>
    <row r="21" spans="1:129" s="259" customFormat="1" ht="9.6" x14ac:dyDescent="0.2">
      <c r="A21" s="244">
        <v>15</v>
      </c>
      <c r="B21" s="255" t="s">
        <v>620</v>
      </c>
      <c r="C21" s="255"/>
      <c r="D21" s="256">
        <v>34</v>
      </c>
      <c r="E21" s="257">
        <v>0</v>
      </c>
      <c r="F21" s="257">
        <v>27</v>
      </c>
      <c r="G21" s="257">
        <v>13</v>
      </c>
      <c r="H21" s="257">
        <v>88</v>
      </c>
      <c r="I21" s="257">
        <v>6817</v>
      </c>
      <c r="J21" s="257">
        <v>0</v>
      </c>
      <c r="K21" s="257">
        <v>0</v>
      </c>
      <c r="L21" s="257">
        <v>2</v>
      </c>
      <c r="M21" s="257">
        <v>0</v>
      </c>
      <c r="N21" s="257">
        <v>0</v>
      </c>
      <c r="O21" s="257">
        <v>1</v>
      </c>
      <c r="P21" s="257">
        <v>13</v>
      </c>
      <c r="Q21" s="257">
        <v>0</v>
      </c>
      <c r="R21" s="257">
        <v>1178</v>
      </c>
      <c r="S21" s="257">
        <v>6577</v>
      </c>
      <c r="T21" s="257">
        <v>54</v>
      </c>
      <c r="U21" s="257">
        <v>455</v>
      </c>
      <c r="V21" s="257">
        <v>904</v>
      </c>
      <c r="W21" s="257">
        <v>263</v>
      </c>
      <c r="X21" s="257">
        <v>55</v>
      </c>
      <c r="Y21" s="257">
        <v>43</v>
      </c>
      <c r="Z21" s="257">
        <v>0</v>
      </c>
      <c r="AA21" s="257">
        <v>0</v>
      </c>
      <c r="AB21" s="257">
        <v>0</v>
      </c>
      <c r="AC21" s="257">
        <v>1</v>
      </c>
      <c r="AD21" s="257">
        <v>0</v>
      </c>
      <c r="AE21" s="257">
        <v>0</v>
      </c>
      <c r="AF21" s="257">
        <v>38</v>
      </c>
      <c r="AG21" s="257">
        <v>168</v>
      </c>
      <c r="AH21" s="257">
        <v>175</v>
      </c>
      <c r="AI21" s="257">
        <v>12</v>
      </c>
      <c r="AJ21" s="257">
        <v>1</v>
      </c>
      <c r="AK21" s="257">
        <v>0</v>
      </c>
      <c r="AL21" s="257">
        <v>20</v>
      </c>
      <c r="AM21" s="257">
        <v>0</v>
      </c>
      <c r="AN21" s="257">
        <v>0</v>
      </c>
      <c r="AO21" s="257">
        <v>0</v>
      </c>
      <c r="AP21" s="257">
        <v>0</v>
      </c>
      <c r="AQ21" s="257">
        <v>0</v>
      </c>
      <c r="AR21" s="257">
        <v>3</v>
      </c>
      <c r="AS21" s="257">
        <v>18</v>
      </c>
      <c r="AT21" s="257">
        <v>27</v>
      </c>
      <c r="AU21" s="257">
        <v>4</v>
      </c>
      <c r="AV21" s="257">
        <v>4</v>
      </c>
      <c r="AW21" s="257">
        <v>3</v>
      </c>
      <c r="AX21" s="257">
        <v>227</v>
      </c>
      <c r="AY21" s="257">
        <v>5</v>
      </c>
      <c r="AZ21" s="257">
        <v>0</v>
      </c>
      <c r="BA21" s="257">
        <v>3</v>
      </c>
      <c r="BB21" s="257">
        <v>0</v>
      </c>
      <c r="BC21" s="257">
        <v>0</v>
      </c>
      <c r="BD21" s="257">
        <v>0</v>
      </c>
      <c r="BE21" s="257">
        <v>0</v>
      </c>
      <c r="BF21" s="257">
        <v>1</v>
      </c>
      <c r="BG21" s="257">
        <v>220</v>
      </c>
      <c r="BH21" s="257">
        <v>104</v>
      </c>
      <c r="BI21" s="257">
        <v>4</v>
      </c>
      <c r="BJ21" s="257">
        <v>96</v>
      </c>
      <c r="BK21" s="257">
        <v>1</v>
      </c>
      <c r="BL21" s="257">
        <v>541</v>
      </c>
      <c r="BM21" s="257">
        <v>910</v>
      </c>
      <c r="BN21" s="257">
        <v>69</v>
      </c>
      <c r="BO21" s="257">
        <v>13</v>
      </c>
      <c r="BP21" s="257">
        <v>0</v>
      </c>
      <c r="BQ21" s="257">
        <v>0</v>
      </c>
      <c r="BR21" s="257">
        <v>21</v>
      </c>
      <c r="BS21" s="257">
        <v>11</v>
      </c>
      <c r="BT21" s="257">
        <v>1172</v>
      </c>
      <c r="BU21" s="257">
        <v>6</v>
      </c>
      <c r="BV21" s="257">
        <v>2</v>
      </c>
      <c r="BW21" s="257">
        <v>0</v>
      </c>
      <c r="BX21" s="257">
        <v>0</v>
      </c>
      <c r="BY21" s="257">
        <v>38</v>
      </c>
      <c r="BZ21" s="257">
        <v>44</v>
      </c>
      <c r="CA21" s="257">
        <v>598</v>
      </c>
      <c r="CB21" s="257">
        <v>17</v>
      </c>
      <c r="CC21" s="257">
        <v>18</v>
      </c>
      <c r="CD21" s="257">
        <v>41</v>
      </c>
      <c r="CE21" s="257">
        <v>243</v>
      </c>
      <c r="CF21" s="257">
        <v>3</v>
      </c>
      <c r="CG21" s="257">
        <v>1</v>
      </c>
      <c r="CH21" s="257">
        <v>0</v>
      </c>
      <c r="CI21" s="257">
        <v>205</v>
      </c>
      <c r="CJ21" s="257">
        <v>0</v>
      </c>
      <c r="CK21" s="257">
        <v>17</v>
      </c>
      <c r="CL21" s="257">
        <v>247</v>
      </c>
      <c r="CM21" s="257">
        <v>4</v>
      </c>
      <c r="CN21" s="257">
        <v>0</v>
      </c>
      <c r="CO21" s="257">
        <v>130</v>
      </c>
      <c r="CP21" s="257">
        <v>126</v>
      </c>
      <c r="CQ21" s="257">
        <v>39</v>
      </c>
      <c r="CR21" s="257">
        <v>35</v>
      </c>
      <c r="CS21" s="257">
        <v>38</v>
      </c>
      <c r="CT21" s="257">
        <v>30</v>
      </c>
      <c r="CU21" s="257">
        <v>0</v>
      </c>
      <c r="CV21" s="257">
        <v>7</v>
      </c>
      <c r="CW21" s="257">
        <v>967</v>
      </c>
      <c r="CX21" s="257">
        <v>150</v>
      </c>
      <c r="CY21" s="257">
        <v>0</v>
      </c>
      <c r="CZ21" s="257">
        <v>46</v>
      </c>
      <c r="DA21" s="257">
        <v>797</v>
      </c>
      <c r="DB21" s="257">
        <v>91</v>
      </c>
      <c r="DC21" s="257">
        <v>895</v>
      </c>
      <c r="DD21" s="257">
        <v>25</v>
      </c>
      <c r="DE21" s="258">
        <v>25256</v>
      </c>
      <c r="DF21" s="257">
        <v>41</v>
      </c>
      <c r="DG21" s="257">
        <v>3682</v>
      </c>
      <c r="DH21" s="257">
        <v>0</v>
      </c>
      <c r="DI21" s="257">
        <v>0</v>
      </c>
      <c r="DJ21" s="257">
        <v>45</v>
      </c>
      <c r="DK21" s="257">
        <v>2494</v>
      </c>
      <c r="DL21" s="257">
        <v>-170</v>
      </c>
      <c r="DM21" s="256">
        <v>6092</v>
      </c>
      <c r="DN21" s="258">
        <v>31348</v>
      </c>
      <c r="DO21" s="257">
        <v>1093</v>
      </c>
      <c r="DP21" s="257">
        <v>748</v>
      </c>
      <c r="DQ21" s="257">
        <v>1841</v>
      </c>
      <c r="DR21" s="258">
        <v>7933</v>
      </c>
      <c r="DS21" s="258">
        <v>33189</v>
      </c>
      <c r="DT21" s="257">
        <v>-5407</v>
      </c>
      <c r="DU21" s="257">
        <v>-22138</v>
      </c>
      <c r="DV21" s="257">
        <v>-549</v>
      </c>
      <c r="DW21" s="257">
        <v>-28094</v>
      </c>
      <c r="DX21" s="258">
        <v>-20161</v>
      </c>
      <c r="DY21" s="258">
        <v>5095</v>
      </c>
    </row>
    <row r="22" spans="1:129" s="259" customFormat="1" ht="9.6" x14ac:dyDescent="0.2">
      <c r="A22" s="260">
        <v>16</v>
      </c>
      <c r="B22" s="261" t="s">
        <v>621</v>
      </c>
      <c r="C22" s="261"/>
      <c r="D22" s="262">
        <v>2623</v>
      </c>
      <c r="E22" s="263">
        <v>612</v>
      </c>
      <c r="F22" s="263">
        <v>280</v>
      </c>
      <c r="G22" s="263">
        <v>663</v>
      </c>
      <c r="H22" s="263">
        <v>10</v>
      </c>
      <c r="I22" s="263">
        <v>3183</v>
      </c>
      <c r="J22" s="263">
        <v>150</v>
      </c>
      <c r="K22" s="263">
        <v>301</v>
      </c>
      <c r="L22" s="263">
        <v>453</v>
      </c>
      <c r="M22" s="263">
        <v>441</v>
      </c>
      <c r="N22" s="263">
        <v>53</v>
      </c>
      <c r="O22" s="263">
        <v>712</v>
      </c>
      <c r="P22" s="263">
        <v>77</v>
      </c>
      <c r="Q22" s="263">
        <v>4</v>
      </c>
      <c r="R22" s="263">
        <v>5</v>
      </c>
      <c r="S22" s="263">
        <v>290</v>
      </c>
      <c r="T22" s="263">
        <v>176</v>
      </c>
      <c r="U22" s="263">
        <v>85</v>
      </c>
      <c r="V22" s="263">
        <v>537</v>
      </c>
      <c r="W22" s="263">
        <v>90</v>
      </c>
      <c r="X22" s="263">
        <v>40</v>
      </c>
      <c r="Y22" s="263">
        <v>196</v>
      </c>
      <c r="Z22" s="263">
        <v>12</v>
      </c>
      <c r="AA22" s="263">
        <v>13</v>
      </c>
      <c r="AB22" s="263">
        <v>51</v>
      </c>
      <c r="AC22" s="263">
        <v>22</v>
      </c>
      <c r="AD22" s="263">
        <v>10</v>
      </c>
      <c r="AE22" s="263">
        <v>9</v>
      </c>
      <c r="AF22" s="263">
        <v>16</v>
      </c>
      <c r="AG22" s="263">
        <v>28</v>
      </c>
      <c r="AH22" s="263">
        <v>10</v>
      </c>
      <c r="AI22" s="263">
        <v>15</v>
      </c>
      <c r="AJ22" s="263">
        <v>70</v>
      </c>
      <c r="AK22" s="263">
        <v>26</v>
      </c>
      <c r="AL22" s="263">
        <v>31</v>
      </c>
      <c r="AM22" s="263">
        <v>21</v>
      </c>
      <c r="AN22" s="263">
        <v>62</v>
      </c>
      <c r="AO22" s="263">
        <v>43</v>
      </c>
      <c r="AP22" s="263">
        <v>6</v>
      </c>
      <c r="AQ22" s="263">
        <v>3</v>
      </c>
      <c r="AR22" s="263">
        <v>10</v>
      </c>
      <c r="AS22" s="263">
        <v>144</v>
      </c>
      <c r="AT22" s="263">
        <v>63</v>
      </c>
      <c r="AU22" s="263">
        <v>48</v>
      </c>
      <c r="AV22" s="263">
        <v>62</v>
      </c>
      <c r="AW22" s="263">
        <v>4</v>
      </c>
      <c r="AX22" s="263">
        <v>337</v>
      </c>
      <c r="AY22" s="263">
        <v>236</v>
      </c>
      <c r="AZ22" s="263">
        <v>170</v>
      </c>
      <c r="BA22" s="263">
        <v>6</v>
      </c>
      <c r="BB22" s="263">
        <v>0</v>
      </c>
      <c r="BC22" s="263">
        <v>5</v>
      </c>
      <c r="BD22" s="263">
        <v>33</v>
      </c>
      <c r="BE22" s="263">
        <v>3</v>
      </c>
      <c r="BF22" s="263">
        <v>16</v>
      </c>
      <c r="BG22" s="263">
        <v>130</v>
      </c>
      <c r="BH22" s="263">
        <v>40</v>
      </c>
      <c r="BI22" s="263">
        <v>25</v>
      </c>
      <c r="BJ22" s="263">
        <v>108</v>
      </c>
      <c r="BK22" s="263">
        <v>48</v>
      </c>
      <c r="BL22" s="263">
        <v>3636</v>
      </c>
      <c r="BM22" s="263">
        <v>576</v>
      </c>
      <c r="BN22" s="263">
        <v>743</v>
      </c>
      <c r="BO22" s="263">
        <v>347</v>
      </c>
      <c r="BP22" s="263">
        <v>77</v>
      </c>
      <c r="BQ22" s="263">
        <v>29</v>
      </c>
      <c r="BR22" s="263">
        <v>267</v>
      </c>
      <c r="BS22" s="263">
        <v>384</v>
      </c>
      <c r="BT22" s="263">
        <v>14605</v>
      </c>
      <c r="BU22" s="263">
        <v>1356</v>
      </c>
      <c r="BV22" s="263">
        <v>80</v>
      </c>
      <c r="BW22" s="263">
        <v>13</v>
      </c>
      <c r="BX22" s="263">
        <v>0</v>
      </c>
      <c r="BY22" s="263">
        <v>172</v>
      </c>
      <c r="BZ22" s="263">
        <v>821</v>
      </c>
      <c r="CA22" s="263">
        <v>724</v>
      </c>
      <c r="CB22" s="263">
        <v>579</v>
      </c>
      <c r="CC22" s="263">
        <v>5</v>
      </c>
      <c r="CD22" s="263">
        <v>149</v>
      </c>
      <c r="CE22" s="263">
        <v>567</v>
      </c>
      <c r="CF22" s="263">
        <v>125</v>
      </c>
      <c r="CG22" s="263">
        <v>296</v>
      </c>
      <c r="CH22" s="263">
        <v>97</v>
      </c>
      <c r="CI22" s="263">
        <v>386</v>
      </c>
      <c r="CJ22" s="263">
        <v>21</v>
      </c>
      <c r="CK22" s="263">
        <v>298</v>
      </c>
      <c r="CL22" s="263">
        <v>5455</v>
      </c>
      <c r="CM22" s="263">
        <v>134</v>
      </c>
      <c r="CN22" s="263">
        <v>633</v>
      </c>
      <c r="CO22" s="263">
        <v>6244</v>
      </c>
      <c r="CP22" s="263">
        <v>363</v>
      </c>
      <c r="CQ22" s="263">
        <v>2187</v>
      </c>
      <c r="CR22" s="263">
        <v>1366</v>
      </c>
      <c r="CS22" s="263">
        <v>5321</v>
      </c>
      <c r="CT22" s="263">
        <v>1096</v>
      </c>
      <c r="CU22" s="263">
        <v>40</v>
      </c>
      <c r="CV22" s="263">
        <v>478</v>
      </c>
      <c r="CW22" s="263">
        <v>2852</v>
      </c>
      <c r="CX22" s="263">
        <v>3340</v>
      </c>
      <c r="CY22" s="263">
        <v>460</v>
      </c>
      <c r="CZ22" s="263">
        <v>1235</v>
      </c>
      <c r="DA22" s="263">
        <v>1473</v>
      </c>
      <c r="DB22" s="263">
        <v>714</v>
      </c>
      <c r="DC22" s="263">
        <v>153</v>
      </c>
      <c r="DD22" s="263">
        <v>68</v>
      </c>
      <c r="DE22" s="264">
        <v>72882</v>
      </c>
      <c r="DF22" s="263">
        <v>3428</v>
      </c>
      <c r="DG22" s="263">
        <v>187500</v>
      </c>
      <c r="DH22" s="263">
        <v>0</v>
      </c>
      <c r="DI22" s="263">
        <v>0</v>
      </c>
      <c r="DJ22" s="263">
        <v>18</v>
      </c>
      <c r="DK22" s="263">
        <v>6084</v>
      </c>
      <c r="DL22" s="263">
        <v>1935</v>
      </c>
      <c r="DM22" s="262">
        <v>198965</v>
      </c>
      <c r="DN22" s="264">
        <v>271847</v>
      </c>
      <c r="DO22" s="263">
        <v>970</v>
      </c>
      <c r="DP22" s="263">
        <v>13245</v>
      </c>
      <c r="DQ22" s="263">
        <v>14215</v>
      </c>
      <c r="DR22" s="264">
        <v>213180</v>
      </c>
      <c r="DS22" s="264">
        <v>286062</v>
      </c>
      <c r="DT22" s="263">
        <v>-174504</v>
      </c>
      <c r="DU22" s="263">
        <v>-57937</v>
      </c>
      <c r="DV22" s="263">
        <v>-25208</v>
      </c>
      <c r="DW22" s="263">
        <v>-257649</v>
      </c>
      <c r="DX22" s="264">
        <v>-44469</v>
      </c>
      <c r="DY22" s="264">
        <v>28413</v>
      </c>
    </row>
    <row r="23" spans="1:129" s="259" customFormat="1" ht="9.6" x14ac:dyDescent="0.2">
      <c r="A23" s="244">
        <v>17</v>
      </c>
      <c r="B23" s="255" t="s">
        <v>622</v>
      </c>
      <c r="C23" s="255"/>
      <c r="D23" s="256">
        <v>58</v>
      </c>
      <c r="E23" s="257">
        <v>2</v>
      </c>
      <c r="F23" s="257">
        <v>2918</v>
      </c>
      <c r="G23" s="257">
        <v>14</v>
      </c>
      <c r="H23" s="257">
        <v>357</v>
      </c>
      <c r="I23" s="257">
        <v>604</v>
      </c>
      <c r="J23" s="257">
        <v>20</v>
      </c>
      <c r="K23" s="257">
        <v>39</v>
      </c>
      <c r="L23" s="257">
        <v>179</v>
      </c>
      <c r="M23" s="257">
        <v>716</v>
      </c>
      <c r="N23" s="257">
        <v>0</v>
      </c>
      <c r="O23" s="257">
        <v>117</v>
      </c>
      <c r="P23" s="257">
        <v>34</v>
      </c>
      <c r="Q23" s="257">
        <v>409</v>
      </c>
      <c r="R23" s="257">
        <v>0</v>
      </c>
      <c r="S23" s="257">
        <v>6</v>
      </c>
      <c r="T23" s="257">
        <v>14987</v>
      </c>
      <c r="U23" s="257">
        <v>5864</v>
      </c>
      <c r="V23" s="257">
        <v>36546</v>
      </c>
      <c r="W23" s="257">
        <v>139</v>
      </c>
      <c r="X23" s="257">
        <v>6</v>
      </c>
      <c r="Y23" s="257">
        <v>7</v>
      </c>
      <c r="Z23" s="257">
        <v>0</v>
      </c>
      <c r="AA23" s="257">
        <v>2</v>
      </c>
      <c r="AB23" s="257">
        <v>0</v>
      </c>
      <c r="AC23" s="257">
        <v>6</v>
      </c>
      <c r="AD23" s="257">
        <v>0</v>
      </c>
      <c r="AE23" s="257">
        <v>0</v>
      </c>
      <c r="AF23" s="257">
        <v>17</v>
      </c>
      <c r="AG23" s="257">
        <v>1</v>
      </c>
      <c r="AH23" s="257">
        <v>3</v>
      </c>
      <c r="AI23" s="257">
        <v>50</v>
      </c>
      <c r="AJ23" s="257">
        <v>3</v>
      </c>
      <c r="AK23" s="257">
        <v>46</v>
      </c>
      <c r="AL23" s="257">
        <v>52</v>
      </c>
      <c r="AM23" s="257">
        <v>0</v>
      </c>
      <c r="AN23" s="257">
        <v>5</v>
      </c>
      <c r="AO23" s="257">
        <v>14</v>
      </c>
      <c r="AP23" s="257">
        <v>0</v>
      </c>
      <c r="AQ23" s="257">
        <v>0</v>
      </c>
      <c r="AR23" s="257">
        <v>17</v>
      </c>
      <c r="AS23" s="257">
        <v>141</v>
      </c>
      <c r="AT23" s="257">
        <v>62</v>
      </c>
      <c r="AU23" s="257">
        <v>4</v>
      </c>
      <c r="AV23" s="257">
        <v>13</v>
      </c>
      <c r="AW23" s="257">
        <v>7</v>
      </c>
      <c r="AX23" s="257">
        <v>6</v>
      </c>
      <c r="AY23" s="257">
        <v>9</v>
      </c>
      <c r="AZ23" s="257">
        <v>12</v>
      </c>
      <c r="BA23" s="257">
        <v>1</v>
      </c>
      <c r="BB23" s="257">
        <v>0</v>
      </c>
      <c r="BC23" s="257">
        <v>0</v>
      </c>
      <c r="BD23" s="257">
        <v>2</v>
      </c>
      <c r="BE23" s="257">
        <v>0</v>
      </c>
      <c r="BF23" s="257">
        <v>10</v>
      </c>
      <c r="BG23" s="257">
        <v>67</v>
      </c>
      <c r="BH23" s="257">
        <v>110</v>
      </c>
      <c r="BI23" s="257">
        <v>32</v>
      </c>
      <c r="BJ23" s="257">
        <v>1677</v>
      </c>
      <c r="BK23" s="257">
        <v>0</v>
      </c>
      <c r="BL23" s="257">
        <v>62205</v>
      </c>
      <c r="BM23" s="257">
        <v>6206</v>
      </c>
      <c r="BN23" s="257">
        <v>1383</v>
      </c>
      <c r="BO23" s="257">
        <v>1029</v>
      </c>
      <c r="BP23" s="257">
        <v>1063</v>
      </c>
      <c r="BQ23" s="257">
        <v>1</v>
      </c>
      <c r="BR23" s="257">
        <v>0</v>
      </c>
      <c r="BS23" s="257">
        <v>1</v>
      </c>
      <c r="BT23" s="257">
        <v>2609</v>
      </c>
      <c r="BU23" s="257">
        <v>63</v>
      </c>
      <c r="BV23" s="257">
        <v>0</v>
      </c>
      <c r="BW23" s="257">
        <v>0</v>
      </c>
      <c r="BX23" s="257">
        <v>8</v>
      </c>
      <c r="BY23" s="257">
        <v>1</v>
      </c>
      <c r="BZ23" s="257">
        <v>0</v>
      </c>
      <c r="CA23" s="257">
        <v>35</v>
      </c>
      <c r="CB23" s="257">
        <v>1</v>
      </c>
      <c r="CC23" s="257">
        <v>0</v>
      </c>
      <c r="CD23" s="257">
        <v>84</v>
      </c>
      <c r="CE23" s="257">
        <v>734</v>
      </c>
      <c r="CF23" s="257">
        <v>3</v>
      </c>
      <c r="CG23" s="257">
        <v>24</v>
      </c>
      <c r="CH23" s="257">
        <v>14</v>
      </c>
      <c r="CI23" s="257">
        <v>6</v>
      </c>
      <c r="CJ23" s="257">
        <v>1</v>
      </c>
      <c r="CK23" s="257">
        <v>17</v>
      </c>
      <c r="CL23" s="257">
        <v>152</v>
      </c>
      <c r="CM23" s="257">
        <v>20</v>
      </c>
      <c r="CN23" s="257">
        <v>17</v>
      </c>
      <c r="CO23" s="257">
        <v>2</v>
      </c>
      <c r="CP23" s="257">
        <v>20</v>
      </c>
      <c r="CQ23" s="257">
        <v>13</v>
      </c>
      <c r="CR23" s="257">
        <v>11</v>
      </c>
      <c r="CS23" s="257">
        <v>22</v>
      </c>
      <c r="CT23" s="257">
        <v>14</v>
      </c>
      <c r="CU23" s="257">
        <v>0</v>
      </c>
      <c r="CV23" s="257">
        <v>18</v>
      </c>
      <c r="CW23" s="257">
        <v>383</v>
      </c>
      <c r="CX23" s="257">
        <v>55</v>
      </c>
      <c r="CY23" s="257">
        <v>603</v>
      </c>
      <c r="CZ23" s="257">
        <v>82</v>
      </c>
      <c r="DA23" s="257">
        <v>200</v>
      </c>
      <c r="DB23" s="257">
        <v>128</v>
      </c>
      <c r="DC23" s="257">
        <v>0</v>
      </c>
      <c r="DD23" s="257">
        <v>3</v>
      </c>
      <c r="DE23" s="258">
        <v>142622</v>
      </c>
      <c r="DF23" s="257">
        <v>167</v>
      </c>
      <c r="DG23" s="257">
        <v>2165</v>
      </c>
      <c r="DH23" s="257">
        <v>53</v>
      </c>
      <c r="DI23" s="257">
        <v>0</v>
      </c>
      <c r="DJ23" s="257">
        <v>55</v>
      </c>
      <c r="DK23" s="257">
        <v>119</v>
      </c>
      <c r="DL23" s="257">
        <v>-603</v>
      </c>
      <c r="DM23" s="256">
        <v>1956</v>
      </c>
      <c r="DN23" s="258">
        <v>144578</v>
      </c>
      <c r="DO23" s="257">
        <v>1860</v>
      </c>
      <c r="DP23" s="257">
        <v>65956</v>
      </c>
      <c r="DQ23" s="257">
        <v>67816</v>
      </c>
      <c r="DR23" s="258">
        <v>69772</v>
      </c>
      <c r="DS23" s="258">
        <v>212394</v>
      </c>
      <c r="DT23" s="257">
        <v>-52148</v>
      </c>
      <c r="DU23" s="257">
        <v>-16956</v>
      </c>
      <c r="DV23" s="257">
        <v>-4935</v>
      </c>
      <c r="DW23" s="257">
        <v>-74039</v>
      </c>
      <c r="DX23" s="258">
        <v>-4267</v>
      </c>
      <c r="DY23" s="258">
        <v>138355</v>
      </c>
    </row>
    <row r="24" spans="1:129" s="259" customFormat="1" ht="9.6" x14ac:dyDescent="0.2">
      <c r="A24" s="244">
        <v>18</v>
      </c>
      <c r="B24" s="255" t="s">
        <v>623</v>
      </c>
      <c r="C24" s="255"/>
      <c r="D24" s="256">
        <v>0</v>
      </c>
      <c r="E24" s="257">
        <v>0</v>
      </c>
      <c r="F24" s="257">
        <v>0</v>
      </c>
      <c r="G24" s="257">
        <v>3</v>
      </c>
      <c r="H24" s="257">
        <v>14</v>
      </c>
      <c r="I24" s="257">
        <v>129</v>
      </c>
      <c r="J24" s="257">
        <v>127</v>
      </c>
      <c r="K24" s="257">
        <v>85</v>
      </c>
      <c r="L24" s="257">
        <v>136</v>
      </c>
      <c r="M24" s="257">
        <v>94</v>
      </c>
      <c r="N24" s="257">
        <v>11</v>
      </c>
      <c r="O24" s="257">
        <v>543</v>
      </c>
      <c r="P24" s="257">
        <v>65</v>
      </c>
      <c r="Q24" s="257">
        <v>2</v>
      </c>
      <c r="R24" s="257">
        <v>0</v>
      </c>
      <c r="S24" s="257">
        <v>17</v>
      </c>
      <c r="T24" s="257">
        <v>44</v>
      </c>
      <c r="U24" s="257">
        <v>1555</v>
      </c>
      <c r="V24" s="257">
        <v>450</v>
      </c>
      <c r="W24" s="257">
        <v>60</v>
      </c>
      <c r="X24" s="257">
        <v>43</v>
      </c>
      <c r="Y24" s="257">
        <v>50</v>
      </c>
      <c r="Z24" s="257">
        <v>18</v>
      </c>
      <c r="AA24" s="257">
        <v>11</v>
      </c>
      <c r="AB24" s="257">
        <v>85</v>
      </c>
      <c r="AC24" s="257">
        <v>10</v>
      </c>
      <c r="AD24" s="257">
        <v>4</v>
      </c>
      <c r="AE24" s="257">
        <v>3</v>
      </c>
      <c r="AF24" s="257">
        <v>75</v>
      </c>
      <c r="AG24" s="257">
        <v>7</v>
      </c>
      <c r="AH24" s="257">
        <v>0</v>
      </c>
      <c r="AI24" s="257">
        <v>3</v>
      </c>
      <c r="AJ24" s="257">
        <v>58</v>
      </c>
      <c r="AK24" s="257">
        <v>26</v>
      </c>
      <c r="AL24" s="257">
        <v>25</v>
      </c>
      <c r="AM24" s="257">
        <v>27</v>
      </c>
      <c r="AN24" s="257">
        <v>42</v>
      </c>
      <c r="AO24" s="257">
        <v>27</v>
      </c>
      <c r="AP24" s="257">
        <v>0</v>
      </c>
      <c r="AQ24" s="257">
        <v>0</v>
      </c>
      <c r="AR24" s="257">
        <v>6</v>
      </c>
      <c r="AS24" s="257">
        <v>41</v>
      </c>
      <c r="AT24" s="257">
        <v>15</v>
      </c>
      <c r="AU24" s="257">
        <v>15</v>
      </c>
      <c r="AV24" s="257">
        <v>31</v>
      </c>
      <c r="AW24" s="257">
        <v>0</v>
      </c>
      <c r="AX24" s="257">
        <v>126</v>
      </c>
      <c r="AY24" s="257">
        <v>69</v>
      </c>
      <c r="AZ24" s="257">
        <v>53</v>
      </c>
      <c r="BA24" s="257">
        <v>2</v>
      </c>
      <c r="BB24" s="257">
        <v>0</v>
      </c>
      <c r="BC24" s="257">
        <v>2</v>
      </c>
      <c r="BD24" s="257">
        <v>32</v>
      </c>
      <c r="BE24" s="257">
        <v>3</v>
      </c>
      <c r="BF24" s="257">
        <v>7</v>
      </c>
      <c r="BG24" s="257">
        <v>90</v>
      </c>
      <c r="BH24" s="257">
        <v>126</v>
      </c>
      <c r="BI24" s="257">
        <v>15</v>
      </c>
      <c r="BJ24" s="257">
        <v>205</v>
      </c>
      <c r="BK24" s="257">
        <v>4</v>
      </c>
      <c r="BL24" s="257">
        <v>11391</v>
      </c>
      <c r="BM24" s="257">
        <v>8394</v>
      </c>
      <c r="BN24" s="257">
        <v>38</v>
      </c>
      <c r="BO24" s="257">
        <v>37</v>
      </c>
      <c r="BP24" s="257">
        <v>539</v>
      </c>
      <c r="BQ24" s="257">
        <v>38</v>
      </c>
      <c r="BR24" s="257">
        <v>961</v>
      </c>
      <c r="BS24" s="257">
        <v>620</v>
      </c>
      <c r="BT24" s="257">
        <v>4296</v>
      </c>
      <c r="BU24" s="257">
        <v>2177</v>
      </c>
      <c r="BV24" s="257">
        <v>181</v>
      </c>
      <c r="BW24" s="257">
        <v>529</v>
      </c>
      <c r="BX24" s="257">
        <v>319</v>
      </c>
      <c r="BY24" s="257">
        <v>39</v>
      </c>
      <c r="BZ24" s="257">
        <v>291</v>
      </c>
      <c r="CA24" s="257">
        <v>271</v>
      </c>
      <c r="CB24" s="257">
        <v>272</v>
      </c>
      <c r="CC24" s="257">
        <v>8</v>
      </c>
      <c r="CD24" s="257">
        <v>321</v>
      </c>
      <c r="CE24" s="257">
        <v>643</v>
      </c>
      <c r="CF24" s="257">
        <v>24</v>
      </c>
      <c r="CG24" s="257">
        <v>1795</v>
      </c>
      <c r="CH24" s="257">
        <v>72</v>
      </c>
      <c r="CI24" s="257">
        <v>1277</v>
      </c>
      <c r="CJ24" s="257">
        <v>68</v>
      </c>
      <c r="CK24" s="257">
        <v>330</v>
      </c>
      <c r="CL24" s="257">
        <v>1975</v>
      </c>
      <c r="CM24" s="257">
        <v>1330</v>
      </c>
      <c r="CN24" s="257">
        <v>623</v>
      </c>
      <c r="CO24" s="257">
        <v>3717</v>
      </c>
      <c r="CP24" s="257">
        <v>55</v>
      </c>
      <c r="CQ24" s="257">
        <v>2569</v>
      </c>
      <c r="CR24" s="257">
        <v>1452</v>
      </c>
      <c r="CS24" s="257">
        <v>2725</v>
      </c>
      <c r="CT24" s="257">
        <v>490</v>
      </c>
      <c r="CU24" s="257">
        <v>61</v>
      </c>
      <c r="CV24" s="257">
        <v>120</v>
      </c>
      <c r="CW24" s="257">
        <v>2746</v>
      </c>
      <c r="CX24" s="257">
        <v>858</v>
      </c>
      <c r="CY24" s="257">
        <v>1696</v>
      </c>
      <c r="CZ24" s="257">
        <v>190</v>
      </c>
      <c r="DA24" s="257">
        <v>1746</v>
      </c>
      <c r="DB24" s="257">
        <v>626</v>
      </c>
      <c r="DC24" s="257">
        <v>0</v>
      </c>
      <c r="DD24" s="257">
        <v>59</v>
      </c>
      <c r="DE24" s="258">
        <v>62660</v>
      </c>
      <c r="DF24" s="257">
        <v>655</v>
      </c>
      <c r="DG24" s="257">
        <v>6272</v>
      </c>
      <c r="DH24" s="257">
        <v>12</v>
      </c>
      <c r="DI24" s="257">
        <v>0</v>
      </c>
      <c r="DJ24" s="257">
        <v>929</v>
      </c>
      <c r="DK24" s="257">
        <v>10411</v>
      </c>
      <c r="DL24" s="257">
        <v>-306</v>
      </c>
      <c r="DM24" s="256">
        <v>17973</v>
      </c>
      <c r="DN24" s="258">
        <v>80633</v>
      </c>
      <c r="DO24" s="257">
        <v>2076</v>
      </c>
      <c r="DP24" s="257">
        <v>10056</v>
      </c>
      <c r="DQ24" s="257">
        <v>12132</v>
      </c>
      <c r="DR24" s="258">
        <v>30105</v>
      </c>
      <c r="DS24" s="258">
        <v>92765</v>
      </c>
      <c r="DT24" s="257">
        <v>-14314</v>
      </c>
      <c r="DU24" s="257">
        <v>-33318</v>
      </c>
      <c r="DV24" s="257">
        <v>-1122</v>
      </c>
      <c r="DW24" s="257">
        <v>-48754</v>
      </c>
      <c r="DX24" s="258">
        <v>-18649</v>
      </c>
      <c r="DY24" s="258">
        <v>44011</v>
      </c>
    </row>
    <row r="25" spans="1:129" s="259" customFormat="1" ht="9.6" x14ac:dyDescent="0.2">
      <c r="A25" s="244">
        <v>19</v>
      </c>
      <c r="B25" s="255" t="s">
        <v>624</v>
      </c>
      <c r="C25" s="255"/>
      <c r="D25" s="256">
        <v>7</v>
      </c>
      <c r="E25" s="257">
        <v>25</v>
      </c>
      <c r="F25" s="257">
        <v>0</v>
      </c>
      <c r="G25" s="257">
        <v>22</v>
      </c>
      <c r="H25" s="257">
        <v>0</v>
      </c>
      <c r="I25" s="257">
        <v>32</v>
      </c>
      <c r="J25" s="257">
        <v>0</v>
      </c>
      <c r="K25" s="257">
        <v>0</v>
      </c>
      <c r="L25" s="257">
        <v>45</v>
      </c>
      <c r="M25" s="257">
        <v>138</v>
      </c>
      <c r="N25" s="257">
        <v>0</v>
      </c>
      <c r="O25" s="257">
        <v>271</v>
      </c>
      <c r="P25" s="257">
        <v>29</v>
      </c>
      <c r="Q25" s="257">
        <v>4</v>
      </c>
      <c r="R25" s="257">
        <v>2</v>
      </c>
      <c r="S25" s="257">
        <v>116</v>
      </c>
      <c r="T25" s="257">
        <v>949</v>
      </c>
      <c r="U25" s="257">
        <v>782</v>
      </c>
      <c r="V25" s="257">
        <v>108941</v>
      </c>
      <c r="W25" s="257">
        <v>21620</v>
      </c>
      <c r="X25" s="257">
        <v>11391</v>
      </c>
      <c r="Y25" s="257">
        <v>0</v>
      </c>
      <c r="Z25" s="257">
        <v>11</v>
      </c>
      <c r="AA25" s="257">
        <v>0</v>
      </c>
      <c r="AB25" s="257">
        <v>191</v>
      </c>
      <c r="AC25" s="257">
        <v>24</v>
      </c>
      <c r="AD25" s="257">
        <v>0</v>
      </c>
      <c r="AE25" s="257">
        <v>0</v>
      </c>
      <c r="AF25" s="257">
        <v>401</v>
      </c>
      <c r="AG25" s="257">
        <v>35</v>
      </c>
      <c r="AH25" s="257">
        <v>5</v>
      </c>
      <c r="AI25" s="257">
        <v>54</v>
      </c>
      <c r="AJ25" s="257">
        <v>0</v>
      </c>
      <c r="AK25" s="257">
        <v>95</v>
      </c>
      <c r="AL25" s="257">
        <v>198</v>
      </c>
      <c r="AM25" s="257">
        <v>0</v>
      </c>
      <c r="AN25" s="257">
        <v>5</v>
      </c>
      <c r="AO25" s="257">
        <v>0</v>
      </c>
      <c r="AP25" s="257">
        <v>4</v>
      </c>
      <c r="AQ25" s="257">
        <v>0</v>
      </c>
      <c r="AR25" s="257">
        <v>9</v>
      </c>
      <c r="AS25" s="257">
        <v>24</v>
      </c>
      <c r="AT25" s="257">
        <v>50</v>
      </c>
      <c r="AU25" s="257">
        <v>51</v>
      </c>
      <c r="AV25" s="257">
        <v>21</v>
      </c>
      <c r="AW25" s="257">
        <v>5</v>
      </c>
      <c r="AX25" s="257">
        <v>132</v>
      </c>
      <c r="AY25" s="257">
        <v>308</v>
      </c>
      <c r="AZ25" s="257">
        <v>456</v>
      </c>
      <c r="BA25" s="257">
        <v>2</v>
      </c>
      <c r="BB25" s="257">
        <v>0</v>
      </c>
      <c r="BC25" s="257">
        <v>6</v>
      </c>
      <c r="BD25" s="257">
        <v>51</v>
      </c>
      <c r="BE25" s="257">
        <v>4</v>
      </c>
      <c r="BF25" s="257">
        <v>0</v>
      </c>
      <c r="BG25" s="257">
        <v>151</v>
      </c>
      <c r="BH25" s="257">
        <v>0</v>
      </c>
      <c r="BI25" s="257">
        <v>0</v>
      </c>
      <c r="BJ25" s="257">
        <v>592</v>
      </c>
      <c r="BK25" s="257">
        <v>7</v>
      </c>
      <c r="BL25" s="257">
        <v>4700</v>
      </c>
      <c r="BM25" s="257">
        <v>824</v>
      </c>
      <c r="BN25" s="257">
        <v>0</v>
      </c>
      <c r="BO25" s="257">
        <v>0</v>
      </c>
      <c r="BP25" s="257">
        <v>0</v>
      </c>
      <c r="BQ25" s="257">
        <v>0</v>
      </c>
      <c r="BR25" s="257">
        <v>0</v>
      </c>
      <c r="BS25" s="257">
        <v>36</v>
      </c>
      <c r="BT25" s="257">
        <v>-1847</v>
      </c>
      <c r="BU25" s="257">
        <v>432</v>
      </c>
      <c r="BV25" s="257">
        <v>0</v>
      </c>
      <c r="BW25" s="257">
        <v>0</v>
      </c>
      <c r="BX25" s="257">
        <v>274</v>
      </c>
      <c r="BY25" s="257">
        <v>0</v>
      </c>
      <c r="BZ25" s="257">
        <v>169</v>
      </c>
      <c r="CA25" s="257">
        <v>13</v>
      </c>
      <c r="CB25" s="257">
        <v>30</v>
      </c>
      <c r="CC25" s="257">
        <v>34</v>
      </c>
      <c r="CD25" s="257">
        <v>762</v>
      </c>
      <c r="CE25" s="257">
        <v>723</v>
      </c>
      <c r="CF25" s="257">
        <v>0</v>
      </c>
      <c r="CG25" s="257">
        <v>86</v>
      </c>
      <c r="CH25" s="257">
        <v>0</v>
      </c>
      <c r="CI25" s="257">
        <v>2740</v>
      </c>
      <c r="CJ25" s="257">
        <v>6</v>
      </c>
      <c r="CK25" s="257">
        <v>15147</v>
      </c>
      <c r="CL25" s="257">
        <v>425</v>
      </c>
      <c r="CM25" s="257">
        <v>2439</v>
      </c>
      <c r="CN25" s="257">
        <v>857</v>
      </c>
      <c r="CO25" s="257">
        <v>0</v>
      </c>
      <c r="CP25" s="257">
        <v>182</v>
      </c>
      <c r="CQ25" s="257">
        <v>477</v>
      </c>
      <c r="CR25" s="257">
        <v>344</v>
      </c>
      <c r="CS25" s="257">
        <v>623</v>
      </c>
      <c r="CT25" s="257">
        <v>0</v>
      </c>
      <c r="CU25" s="257">
        <v>0</v>
      </c>
      <c r="CV25" s="257">
        <v>106</v>
      </c>
      <c r="CW25" s="257">
        <v>3671</v>
      </c>
      <c r="CX25" s="257">
        <v>184</v>
      </c>
      <c r="CY25" s="257">
        <v>0</v>
      </c>
      <c r="CZ25" s="257">
        <v>132</v>
      </c>
      <c r="DA25" s="257">
        <v>227</v>
      </c>
      <c r="DB25" s="257">
        <v>15</v>
      </c>
      <c r="DC25" s="257">
        <v>6563</v>
      </c>
      <c r="DD25" s="257">
        <v>87</v>
      </c>
      <c r="DE25" s="258">
        <v>187727</v>
      </c>
      <c r="DF25" s="257">
        <v>-1197</v>
      </c>
      <c r="DG25" s="257">
        <v>-4567</v>
      </c>
      <c r="DH25" s="257">
        <v>0</v>
      </c>
      <c r="DI25" s="257">
        <v>0</v>
      </c>
      <c r="DJ25" s="257">
        <v>0</v>
      </c>
      <c r="DK25" s="257">
        <v>0</v>
      </c>
      <c r="DL25" s="257">
        <v>-3393</v>
      </c>
      <c r="DM25" s="256">
        <v>-9157</v>
      </c>
      <c r="DN25" s="258">
        <v>178570</v>
      </c>
      <c r="DO25" s="257">
        <v>15156</v>
      </c>
      <c r="DP25" s="257">
        <v>303246</v>
      </c>
      <c r="DQ25" s="257">
        <v>318402</v>
      </c>
      <c r="DR25" s="258">
        <v>309245</v>
      </c>
      <c r="DS25" s="258">
        <v>496972</v>
      </c>
      <c r="DT25" s="257">
        <v>-17924</v>
      </c>
      <c r="DU25" s="257">
        <v>-43013</v>
      </c>
      <c r="DV25" s="257">
        <v>-1384</v>
      </c>
      <c r="DW25" s="257">
        <v>-62321</v>
      </c>
      <c r="DX25" s="258">
        <v>246924</v>
      </c>
      <c r="DY25" s="258">
        <v>434651</v>
      </c>
    </row>
    <row r="26" spans="1:129" s="259" customFormat="1" ht="9.6" x14ac:dyDescent="0.2">
      <c r="A26" s="244">
        <v>20</v>
      </c>
      <c r="B26" s="255" t="s">
        <v>625</v>
      </c>
      <c r="C26" s="255"/>
      <c r="D26" s="256">
        <v>12012</v>
      </c>
      <c r="E26" s="257">
        <v>225</v>
      </c>
      <c r="F26" s="257">
        <v>1636</v>
      </c>
      <c r="G26" s="257">
        <v>3060</v>
      </c>
      <c r="H26" s="257">
        <v>186</v>
      </c>
      <c r="I26" s="257">
        <v>203</v>
      </c>
      <c r="J26" s="257">
        <v>0</v>
      </c>
      <c r="K26" s="257">
        <v>0</v>
      </c>
      <c r="L26" s="257">
        <v>8685</v>
      </c>
      <c r="M26" s="257">
        <v>5863</v>
      </c>
      <c r="N26" s="257">
        <v>226</v>
      </c>
      <c r="O26" s="257">
        <v>8336</v>
      </c>
      <c r="P26" s="257">
        <v>3699</v>
      </c>
      <c r="Q26" s="257">
        <v>123</v>
      </c>
      <c r="R26" s="257">
        <v>10</v>
      </c>
      <c r="S26" s="257">
        <v>100</v>
      </c>
      <c r="T26" s="257">
        <v>88</v>
      </c>
      <c r="U26" s="257">
        <v>490</v>
      </c>
      <c r="V26" s="257">
        <v>421</v>
      </c>
      <c r="W26" s="257">
        <v>347</v>
      </c>
      <c r="X26" s="257">
        <v>76</v>
      </c>
      <c r="Y26" s="257">
        <v>208</v>
      </c>
      <c r="Z26" s="257">
        <v>22</v>
      </c>
      <c r="AA26" s="257">
        <v>16</v>
      </c>
      <c r="AB26" s="257">
        <v>1066</v>
      </c>
      <c r="AC26" s="257">
        <v>708</v>
      </c>
      <c r="AD26" s="257">
        <v>0</v>
      </c>
      <c r="AE26" s="257">
        <v>2</v>
      </c>
      <c r="AF26" s="257">
        <v>168</v>
      </c>
      <c r="AG26" s="257">
        <v>9</v>
      </c>
      <c r="AH26" s="257">
        <v>33</v>
      </c>
      <c r="AI26" s="257">
        <v>55</v>
      </c>
      <c r="AJ26" s="257">
        <v>181</v>
      </c>
      <c r="AK26" s="257">
        <v>74</v>
      </c>
      <c r="AL26" s="257">
        <v>126</v>
      </c>
      <c r="AM26" s="257">
        <v>0</v>
      </c>
      <c r="AN26" s="257">
        <v>0</v>
      </c>
      <c r="AO26" s="257">
        <v>0</v>
      </c>
      <c r="AP26" s="257">
        <v>2</v>
      </c>
      <c r="AQ26" s="257">
        <v>0</v>
      </c>
      <c r="AR26" s="257">
        <v>1</v>
      </c>
      <c r="AS26" s="257">
        <v>12</v>
      </c>
      <c r="AT26" s="257">
        <v>222</v>
      </c>
      <c r="AU26" s="257">
        <v>25</v>
      </c>
      <c r="AV26" s="257">
        <v>25</v>
      </c>
      <c r="AW26" s="257">
        <v>39</v>
      </c>
      <c r="AX26" s="257">
        <v>95</v>
      </c>
      <c r="AY26" s="257">
        <v>200</v>
      </c>
      <c r="AZ26" s="257">
        <v>108</v>
      </c>
      <c r="BA26" s="257">
        <v>8</v>
      </c>
      <c r="BB26" s="257">
        <v>0</v>
      </c>
      <c r="BC26" s="257">
        <v>9</v>
      </c>
      <c r="BD26" s="257">
        <v>91</v>
      </c>
      <c r="BE26" s="257">
        <v>1</v>
      </c>
      <c r="BF26" s="257">
        <v>1</v>
      </c>
      <c r="BG26" s="257">
        <v>78</v>
      </c>
      <c r="BH26" s="257">
        <v>6</v>
      </c>
      <c r="BI26" s="257">
        <v>0</v>
      </c>
      <c r="BJ26" s="257">
        <v>97</v>
      </c>
      <c r="BK26" s="257">
        <v>42</v>
      </c>
      <c r="BL26" s="257">
        <v>23</v>
      </c>
      <c r="BM26" s="257">
        <v>590</v>
      </c>
      <c r="BN26" s="257">
        <v>0</v>
      </c>
      <c r="BO26" s="257">
        <v>0</v>
      </c>
      <c r="BP26" s="257">
        <v>0</v>
      </c>
      <c r="BQ26" s="257">
        <v>0</v>
      </c>
      <c r="BR26" s="257">
        <v>10</v>
      </c>
      <c r="BS26" s="257">
        <v>131</v>
      </c>
      <c r="BT26" s="257">
        <v>26331</v>
      </c>
      <c r="BU26" s="257">
        <v>1299</v>
      </c>
      <c r="BV26" s="257">
        <v>27</v>
      </c>
      <c r="BW26" s="257">
        <v>0</v>
      </c>
      <c r="BX26" s="257">
        <v>0</v>
      </c>
      <c r="BY26" s="257">
        <v>38</v>
      </c>
      <c r="BZ26" s="257">
        <v>302</v>
      </c>
      <c r="CA26" s="257">
        <v>246</v>
      </c>
      <c r="CB26" s="257">
        <v>148</v>
      </c>
      <c r="CC26" s="257">
        <v>5</v>
      </c>
      <c r="CD26" s="257">
        <v>256</v>
      </c>
      <c r="CE26" s="257">
        <v>694</v>
      </c>
      <c r="CF26" s="257">
        <v>25</v>
      </c>
      <c r="CG26" s="257">
        <v>176</v>
      </c>
      <c r="CH26" s="257">
        <v>43</v>
      </c>
      <c r="CI26" s="257">
        <v>514</v>
      </c>
      <c r="CJ26" s="257">
        <v>9</v>
      </c>
      <c r="CK26" s="257">
        <v>101</v>
      </c>
      <c r="CL26" s="257">
        <v>372</v>
      </c>
      <c r="CM26" s="257">
        <v>868</v>
      </c>
      <c r="CN26" s="257">
        <v>956</v>
      </c>
      <c r="CO26" s="257">
        <v>1942</v>
      </c>
      <c r="CP26" s="257">
        <v>161</v>
      </c>
      <c r="CQ26" s="257">
        <v>4383</v>
      </c>
      <c r="CR26" s="257">
        <v>1719</v>
      </c>
      <c r="CS26" s="257">
        <v>484</v>
      </c>
      <c r="CT26" s="257">
        <v>2</v>
      </c>
      <c r="CU26" s="257">
        <v>43</v>
      </c>
      <c r="CV26" s="257">
        <v>1</v>
      </c>
      <c r="CW26" s="257">
        <v>2353</v>
      </c>
      <c r="CX26" s="257">
        <v>202</v>
      </c>
      <c r="CY26" s="257">
        <v>1995</v>
      </c>
      <c r="CZ26" s="257">
        <v>92</v>
      </c>
      <c r="DA26" s="257">
        <v>202</v>
      </c>
      <c r="DB26" s="257">
        <v>321</v>
      </c>
      <c r="DC26" s="257">
        <v>16115</v>
      </c>
      <c r="DD26" s="257">
        <v>71</v>
      </c>
      <c r="DE26" s="258">
        <v>112766</v>
      </c>
      <c r="DF26" s="257">
        <v>2631</v>
      </c>
      <c r="DG26" s="257">
        <v>11886</v>
      </c>
      <c r="DH26" s="257">
        <v>0</v>
      </c>
      <c r="DI26" s="257">
        <v>0</v>
      </c>
      <c r="DJ26" s="257">
        <v>0</v>
      </c>
      <c r="DK26" s="257">
        <v>0</v>
      </c>
      <c r="DL26" s="257">
        <v>-62</v>
      </c>
      <c r="DM26" s="256">
        <v>14455</v>
      </c>
      <c r="DN26" s="258">
        <v>127221</v>
      </c>
      <c r="DO26" s="257">
        <v>976</v>
      </c>
      <c r="DP26" s="257">
        <v>8056</v>
      </c>
      <c r="DQ26" s="257">
        <v>9032</v>
      </c>
      <c r="DR26" s="258">
        <v>23487</v>
      </c>
      <c r="DS26" s="258">
        <v>136253</v>
      </c>
      <c r="DT26" s="257">
        <v>-4142</v>
      </c>
      <c r="DU26" s="257">
        <v>-56038</v>
      </c>
      <c r="DV26" s="257">
        <v>-330</v>
      </c>
      <c r="DW26" s="257">
        <v>-60510</v>
      </c>
      <c r="DX26" s="258">
        <v>-37023</v>
      </c>
      <c r="DY26" s="258">
        <v>75743</v>
      </c>
    </row>
    <row r="27" spans="1:129" s="259" customFormat="1" ht="9.6" x14ac:dyDescent="0.2">
      <c r="A27" s="260">
        <v>21</v>
      </c>
      <c r="B27" s="261" t="s">
        <v>626</v>
      </c>
      <c r="C27" s="261"/>
      <c r="D27" s="262">
        <v>0</v>
      </c>
      <c r="E27" s="263">
        <v>22</v>
      </c>
      <c r="F27" s="263">
        <v>0</v>
      </c>
      <c r="G27" s="263">
        <v>32</v>
      </c>
      <c r="H27" s="263">
        <v>1</v>
      </c>
      <c r="I27" s="263">
        <v>100</v>
      </c>
      <c r="J27" s="263">
        <v>24</v>
      </c>
      <c r="K27" s="263">
        <v>15</v>
      </c>
      <c r="L27" s="263">
        <v>3334</v>
      </c>
      <c r="M27" s="263">
        <v>2059</v>
      </c>
      <c r="N27" s="263">
        <v>947</v>
      </c>
      <c r="O27" s="263">
        <v>5206</v>
      </c>
      <c r="P27" s="263">
        <v>158</v>
      </c>
      <c r="Q27" s="263">
        <v>16</v>
      </c>
      <c r="R27" s="263">
        <v>0</v>
      </c>
      <c r="S27" s="263">
        <v>84</v>
      </c>
      <c r="T27" s="263">
        <v>87</v>
      </c>
      <c r="U27" s="263">
        <v>135</v>
      </c>
      <c r="V27" s="263">
        <v>64</v>
      </c>
      <c r="W27" s="263">
        <v>617</v>
      </c>
      <c r="X27" s="263">
        <v>4146</v>
      </c>
      <c r="Y27" s="263">
        <v>9</v>
      </c>
      <c r="Z27" s="263">
        <v>1</v>
      </c>
      <c r="AA27" s="263">
        <v>2</v>
      </c>
      <c r="AB27" s="263">
        <v>130</v>
      </c>
      <c r="AC27" s="263">
        <v>179</v>
      </c>
      <c r="AD27" s="263">
        <v>16</v>
      </c>
      <c r="AE27" s="263">
        <v>6</v>
      </c>
      <c r="AF27" s="263">
        <v>21</v>
      </c>
      <c r="AG27" s="263">
        <v>8</v>
      </c>
      <c r="AH27" s="263">
        <v>4</v>
      </c>
      <c r="AI27" s="263">
        <v>23</v>
      </c>
      <c r="AJ27" s="263">
        <v>5</v>
      </c>
      <c r="AK27" s="263">
        <v>10</v>
      </c>
      <c r="AL27" s="263">
        <v>1</v>
      </c>
      <c r="AM27" s="263">
        <v>3</v>
      </c>
      <c r="AN27" s="263">
        <v>5</v>
      </c>
      <c r="AO27" s="263">
        <v>19</v>
      </c>
      <c r="AP27" s="263">
        <v>0</v>
      </c>
      <c r="AQ27" s="263">
        <v>3</v>
      </c>
      <c r="AR27" s="263">
        <v>16</v>
      </c>
      <c r="AS27" s="263">
        <v>39</v>
      </c>
      <c r="AT27" s="263">
        <v>207</v>
      </c>
      <c r="AU27" s="263">
        <v>39</v>
      </c>
      <c r="AV27" s="263">
        <v>96</v>
      </c>
      <c r="AW27" s="263">
        <v>16</v>
      </c>
      <c r="AX27" s="263">
        <v>459</v>
      </c>
      <c r="AY27" s="263">
        <v>112</v>
      </c>
      <c r="AZ27" s="263">
        <v>41</v>
      </c>
      <c r="BA27" s="263">
        <v>11</v>
      </c>
      <c r="BB27" s="263">
        <v>0</v>
      </c>
      <c r="BC27" s="263">
        <v>0</v>
      </c>
      <c r="BD27" s="263">
        <v>151</v>
      </c>
      <c r="BE27" s="263">
        <v>7</v>
      </c>
      <c r="BF27" s="263">
        <v>15</v>
      </c>
      <c r="BG27" s="263">
        <v>85</v>
      </c>
      <c r="BH27" s="263">
        <v>28</v>
      </c>
      <c r="BI27" s="263">
        <v>106</v>
      </c>
      <c r="BJ27" s="263">
        <v>276</v>
      </c>
      <c r="BK27" s="263">
        <v>78</v>
      </c>
      <c r="BL27" s="263">
        <v>624</v>
      </c>
      <c r="BM27" s="263">
        <v>220</v>
      </c>
      <c r="BN27" s="263">
        <v>296</v>
      </c>
      <c r="BO27" s="263">
        <v>78</v>
      </c>
      <c r="BP27" s="263">
        <v>1556</v>
      </c>
      <c r="BQ27" s="263">
        <v>219</v>
      </c>
      <c r="BR27" s="263">
        <v>722</v>
      </c>
      <c r="BS27" s="263">
        <v>572</v>
      </c>
      <c r="BT27" s="263">
        <v>19864</v>
      </c>
      <c r="BU27" s="263">
        <v>13586</v>
      </c>
      <c r="BV27" s="263">
        <v>159</v>
      </c>
      <c r="BW27" s="263">
        <v>17</v>
      </c>
      <c r="BX27" s="263">
        <v>0</v>
      </c>
      <c r="BY27" s="263">
        <v>183</v>
      </c>
      <c r="BZ27" s="263">
        <v>940</v>
      </c>
      <c r="CA27" s="263">
        <v>248</v>
      </c>
      <c r="CB27" s="263">
        <v>165</v>
      </c>
      <c r="CC27" s="263">
        <v>36</v>
      </c>
      <c r="CD27" s="263">
        <v>148</v>
      </c>
      <c r="CE27" s="263">
        <v>2225</v>
      </c>
      <c r="CF27" s="263">
        <v>450</v>
      </c>
      <c r="CG27" s="263">
        <v>4294</v>
      </c>
      <c r="CH27" s="263">
        <v>268</v>
      </c>
      <c r="CI27" s="263">
        <v>2462</v>
      </c>
      <c r="CJ27" s="263">
        <v>165</v>
      </c>
      <c r="CK27" s="263">
        <v>13165</v>
      </c>
      <c r="CL27" s="263">
        <v>12414</v>
      </c>
      <c r="CM27" s="263">
        <v>6892</v>
      </c>
      <c r="CN27" s="263">
        <v>3084</v>
      </c>
      <c r="CO27" s="263">
        <v>4263</v>
      </c>
      <c r="CP27" s="263">
        <v>294</v>
      </c>
      <c r="CQ27" s="263">
        <v>3598</v>
      </c>
      <c r="CR27" s="263">
        <v>601</v>
      </c>
      <c r="CS27" s="263">
        <v>6566</v>
      </c>
      <c r="CT27" s="263">
        <v>357</v>
      </c>
      <c r="CU27" s="263">
        <v>3180</v>
      </c>
      <c r="CV27" s="263">
        <v>471</v>
      </c>
      <c r="CW27" s="263">
        <v>3781</v>
      </c>
      <c r="CX27" s="263">
        <v>131</v>
      </c>
      <c r="CY27" s="263">
        <v>292</v>
      </c>
      <c r="CZ27" s="263">
        <v>389</v>
      </c>
      <c r="DA27" s="263">
        <v>2390</v>
      </c>
      <c r="DB27" s="263">
        <v>861</v>
      </c>
      <c r="DC27" s="263">
        <v>0</v>
      </c>
      <c r="DD27" s="263">
        <v>9</v>
      </c>
      <c r="DE27" s="264">
        <v>131509</v>
      </c>
      <c r="DF27" s="263">
        <v>529</v>
      </c>
      <c r="DG27" s="263">
        <v>1965</v>
      </c>
      <c r="DH27" s="263">
        <v>0</v>
      </c>
      <c r="DI27" s="263">
        <v>0</v>
      </c>
      <c r="DJ27" s="263">
        <v>0</v>
      </c>
      <c r="DK27" s="263">
        <v>0</v>
      </c>
      <c r="DL27" s="263">
        <v>-146</v>
      </c>
      <c r="DM27" s="262">
        <v>2348</v>
      </c>
      <c r="DN27" s="264">
        <v>133857</v>
      </c>
      <c r="DO27" s="263">
        <v>26</v>
      </c>
      <c r="DP27" s="263">
        <v>6881</v>
      </c>
      <c r="DQ27" s="263">
        <v>6907</v>
      </c>
      <c r="DR27" s="264">
        <v>9255</v>
      </c>
      <c r="DS27" s="264">
        <v>140764</v>
      </c>
      <c r="DT27" s="263">
        <v>-865</v>
      </c>
      <c r="DU27" s="263">
        <v>-34332</v>
      </c>
      <c r="DV27" s="263">
        <v>-69</v>
      </c>
      <c r="DW27" s="263">
        <v>-35266</v>
      </c>
      <c r="DX27" s="264">
        <v>-26011</v>
      </c>
      <c r="DY27" s="264">
        <v>105498</v>
      </c>
    </row>
    <row r="28" spans="1:129" s="259" customFormat="1" ht="9.6" x14ac:dyDescent="0.2">
      <c r="A28" s="244">
        <v>22</v>
      </c>
      <c r="B28" s="255" t="s">
        <v>627</v>
      </c>
      <c r="C28" s="255"/>
      <c r="D28" s="256">
        <v>39551</v>
      </c>
      <c r="E28" s="257">
        <v>10310</v>
      </c>
      <c r="F28" s="257">
        <v>0</v>
      </c>
      <c r="G28" s="257">
        <v>62</v>
      </c>
      <c r="H28" s="257">
        <v>10</v>
      </c>
      <c r="I28" s="257">
        <v>0</v>
      </c>
      <c r="J28" s="257">
        <v>0</v>
      </c>
      <c r="K28" s="257">
        <v>0</v>
      </c>
      <c r="L28" s="257">
        <v>0</v>
      </c>
      <c r="M28" s="257">
        <v>8</v>
      </c>
      <c r="N28" s="257">
        <v>0</v>
      </c>
      <c r="O28" s="257">
        <v>0</v>
      </c>
      <c r="P28" s="257">
        <v>8</v>
      </c>
      <c r="Q28" s="257">
        <v>0</v>
      </c>
      <c r="R28" s="257">
        <v>0</v>
      </c>
      <c r="S28" s="257">
        <v>0</v>
      </c>
      <c r="T28" s="257">
        <v>0</v>
      </c>
      <c r="U28" s="257">
        <v>0</v>
      </c>
      <c r="V28" s="257">
        <v>2</v>
      </c>
      <c r="W28" s="257">
        <v>0</v>
      </c>
      <c r="X28" s="257">
        <v>0</v>
      </c>
      <c r="Y28" s="257">
        <v>13854</v>
      </c>
      <c r="Z28" s="257">
        <v>80</v>
      </c>
      <c r="AA28" s="257">
        <v>53</v>
      </c>
      <c r="AB28" s="257">
        <v>60</v>
      </c>
      <c r="AC28" s="257">
        <v>75</v>
      </c>
      <c r="AD28" s="257">
        <v>4</v>
      </c>
      <c r="AE28" s="257">
        <v>-79</v>
      </c>
      <c r="AF28" s="257">
        <v>0</v>
      </c>
      <c r="AG28" s="257">
        <v>1</v>
      </c>
      <c r="AH28" s="257">
        <v>0</v>
      </c>
      <c r="AI28" s="257">
        <v>0</v>
      </c>
      <c r="AJ28" s="257">
        <v>0</v>
      </c>
      <c r="AK28" s="257">
        <v>0</v>
      </c>
      <c r="AL28" s="257">
        <v>0</v>
      </c>
      <c r="AM28" s="257">
        <v>-404</v>
      </c>
      <c r="AN28" s="257">
        <v>10</v>
      </c>
      <c r="AO28" s="257">
        <v>0</v>
      </c>
      <c r="AP28" s="257">
        <v>0</v>
      </c>
      <c r="AQ28" s="257">
        <v>0</v>
      </c>
      <c r="AR28" s="257">
        <v>0</v>
      </c>
      <c r="AS28" s="257">
        <v>0</v>
      </c>
      <c r="AT28" s="257">
        <v>0</v>
      </c>
      <c r="AU28" s="257">
        <v>0</v>
      </c>
      <c r="AV28" s="257">
        <v>0</v>
      </c>
      <c r="AW28" s="257">
        <v>0</v>
      </c>
      <c r="AX28" s="257">
        <v>0</v>
      </c>
      <c r="AY28" s="257">
        <v>0</v>
      </c>
      <c r="AZ28" s="257">
        <v>0</v>
      </c>
      <c r="BA28" s="257">
        <v>0</v>
      </c>
      <c r="BB28" s="257">
        <v>0</v>
      </c>
      <c r="BC28" s="257">
        <v>0</v>
      </c>
      <c r="BD28" s="257">
        <v>0</v>
      </c>
      <c r="BE28" s="257">
        <v>0</v>
      </c>
      <c r="BF28" s="257">
        <v>0</v>
      </c>
      <c r="BG28" s="257">
        <v>0</v>
      </c>
      <c r="BH28" s="257">
        <v>0</v>
      </c>
      <c r="BI28" s="257">
        <v>0</v>
      </c>
      <c r="BJ28" s="257">
        <v>1</v>
      </c>
      <c r="BK28" s="257">
        <v>0</v>
      </c>
      <c r="BL28" s="257">
        <v>0</v>
      </c>
      <c r="BM28" s="257">
        <v>0</v>
      </c>
      <c r="BN28" s="257">
        <v>286</v>
      </c>
      <c r="BO28" s="257">
        <v>42</v>
      </c>
      <c r="BP28" s="257">
        <v>40</v>
      </c>
      <c r="BQ28" s="257">
        <v>4</v>
      </c>
      <c r="BR28" s="257">
        <v>0</v>
      </c>
      <c r="BS28" s="257">
        <v>0</v>
      </c>
      <c r="BT28" s="257">
        <v>0</v>
      </c>
      <c r="BU28" s="257">
        <v>0</v>
      </c>
      <c r="BV28" s="257">
        <v>3</v>
      </c>
      <c r="BW28" s="257">
        <v>0</v>
      </c>
      <c r="BX28" s="257">
        <v>0</v>
      </c>
      <c r="BY28" s="257">
        <v>0</v>
      </c>
      <c r="BZ28" s="257">
        <v>0</v>
      </c>
      <c r="CA28" s="257">
        <v>0</v>
      </c>
      <c r="CB28" s="257">
        <v>0</v>
      </c>
      <c r="CC28" s="257">
        <v>0</v>
      </c>
      <c r="CD28" s="257">
        <v>1</v>
      </c>
      <c r="CE28" s="257">
        <v>0</v>
      </c>
      <c r="CF28" s="257">
        <v>0</v>
      </c>
      <c r="CG28" s="257">
        <v>0</v>
      </c>
      <c r="CH28" s="257">
        <v>0</v>
      </c>
      <c r="CI28" s="257">
        <v>0</v>
      </c>
      <c r="CJ28" s="257">
        <v>0</v>
      </c>
      <c r="CK28" s="257">
        <v>0</v>
      </c>
      <c r="CL28" s="257">
        <v>5</v>
      </c>
      <c r="CM28" s="257">
        <v>0</v>
      </c>
      <c r="CN28" s="257">
        <v>0</v>
      </c>
      <c r="CO28" s="257">
        <v>0</v>
      </c>
      <c r="CP28" s="257">
        <v>0</v>
      </c>
      <c r="CQ28" s="257">
        <v>0</v>
      </c>
      <c r="CR28" s="257">
        <v>0</v>
      </c>
      <c r="CS28" s="257">
        <v>0</v>
      </c>
      <c r="CT28" s="257">
        <v>0</v>
      </c>
      <c r="CU28" s="257">
        <v>0</v>
      </c>
      <c r="CV28" s="257">
        <v>0</v>
      </c>
      <c r="CW28" s="257">
        <v>0</v>
      </c>
      <c r="CX28" s="257">
        <v>0</v>
      </c>
      <c r="CY28" s="257">
        <v>0</v>
      </c>
      <c r="CZ28" s="257">
        <v>0</v>
      </c>
      <c r="DA28" s="257">
        <v>29</v>
      </c>
      <c r="DB28" s="257">
        <v>94</v>
      </c>
      <c r="DC28" s="257">
        <v>0</v>
      </c>
      <c r="DD28" s="257">
        <v>176</v>
      </c>
      <c r="DE28" s="258">
        <v>64286</v>
      </c>
      <c r="DF28" s="257">
        <v>0</v>
      </c>
      <c r="DG28" s="257">
        <v>323</v>
      </c>
      <c r="DH28" s="257">
        <v>0</v>
      </c>
      <c r="DI28" s="257">
        <v>0</v>
      </c>
      <c r="DJ28" s="257">
        <v>0</v>
      </c>
      <c r="DK28" s="257">
        <v>0</v>
      </c>
      <c r="DL28" s="257">
        <v>-42</v>
      </c>
      <c r="DM28" s="256">
        <v>281</v>
      </c>
      <c r="DN28" s="258">
        <v>64567</v>
      </c>
      <c r="DO28" s="257">
        <v>5</v>
      </c>
      <c r="DP28" s="257">
        <v>25500</v>
      </c>
      <c r="DQ28" s="257">
        <v>25505</v>
      </c>
      <c r="DR28" s="258">
        <v>25786</v>
      </c>
      <c r="DS28" s="258">
        <v>90072</v>
      </c>
      <c r="DT28" s="257">
        <v>-15334</v>
      </c>
      <c r="DU28" s="257">
        <v>-27042</v>
      </c>
      <c r="DV28" s="257">
        <v>-1233</v>
      </c>
      <c r="DW28" s="257">
        <v>-43609</v>
      </c>
      <c r="DX28" s="258">
        <v>-17823</v>
      </c>
      <c r="DY28" s="258">
        <v>46463</v>
      </c>
    </row>
    <row r="29" spans="1:129" s="259" customFormat="1" ht="9.6" x14ac:dyDescent="0.2">
      <c r="A29" s="244">
        <v>23</v>
      </c>
      <c r="B29" s="255" t="s">
        <v>628</v>
      </c>
      <c r="C29" s="255"/>
      <c r="D29" s="256">
        <v>819</v>
      </c>
      <c r="E29" s="257">
        <v>690</v>
      </c>
      <c r="F29" s="257">
        <v>619</v>
      </c>
      <c r="G29" s="257">
        <v>81</v>
      </c>
      <c r="H29" s="257">
        <v>7</v>
      </c>
      <c r="I29" s="257">
        <v>244</v>
      </c>
      <c r="J29" s="257">
        <v>0</v>
      </c>
      <c r="K29" s="257">
        <v>6</v>
      </c>
      <c r="L29" s="257">
        <v>1062</v>
      </c>
      <c r="M29" s="257">
        <v>1256</v>
      </c>
      <c r="N29" s="257">
        <v>0</v>
      </c>
      <c r="O29" s="257">
        <v>3723</v>
      </c>
      <c r="P29" s="257">
        <v>606</v>
      </c>
      <c r="Q29" s="257">
        <v>94</v>
      </c>
      <c r="R29" s="257">
        <v>0</v>
      </c>
      <c r="S29" s="257">
        <v>8</v>
      </c>
      <c r="T29" s="257">
        <v>20</v>
      </c>
      <c r="U29" s="257">
        <v>6</v>
      </c>
      <c r="V29" s="257">
        <v>6285</v>
      </c>
      <c r="W29" s="257">
        <v>64</v>
      </c>
      <c r="X29" s="257">
        <v>0</v>
      </c>
      <c r="Y29" s="257">
        <v>4989</v>
      </c>
      <c r="Z29" s="257">
        <v>4083</v>
      </c>
      <c r="AA29" s="257">
        <v>955</v>
      </c>
      <c r="AB29" s="257">
        <v>2127</v>
      </c>
      <c r="AC29" s="257">
        <v>1565</v>
      </c>
      <c r="AD29" s="257">
        <v>18</v>
      </c>
      <c r="AE29" s="257">
        <v>17</v>
      </c>
      <c r="AF29" s="257">
        <v>313</v>
      </c>
      <c r="AG29" s="257">
        <v>228</v>
      </c>
      <c r="AH29" s="257">
        <v>13</v>
      </c>
      <c r="AI29" s="257">
        <v>159</v>
      </c>
      <c r="AJ29" s="257">
        <v>66</v>
      </c>
      <c r="AK29" s="257">
        <v>103</v>
      </c>
      <c r="AL29" s="257">
        <v>54</v>
      </c>
      <c r="AM29" s="257">
        <v>884</v>
      </c>
      <c r="AN29" s="257">
        <v>288</v>
      </c>
      <c r="AO29" s="257">
        <v>58</v>
      </c>
      <c r="AP29" s="257">
        <v>3</v>
      </c>
      <c r="AQ29" s="257">
        <v>123</v>
      </c>
      <c r="AR29" s="257">
        <v>8</v>
      </c>
      <c r="AS29" s="257">
        <v>737</v>
      </c>
      <c r="AT29" s="257">
        <v>84</v>
      </c>
      <c r="AU29" s="257">
        <v>55</v>
      </c>
      <c r="AV29" s="257">
        <v>48</v>
      </c>
      <c r="AW29" s="257">
        <v>6</v>
      </c>
      <c r="AX29" s="257">
        <v>848</v>
      </c>
      <c r="AY29" s="257">
        <v>177</v>
      </c>
      <c r="AZ29" s="257">
        <v>74</v>
      </c>
      <c r="BA29" s="257">
        <v>1</v>
      </c>
      <c r="BB29" s="257">
        <v>0</v>
      </c>
      <c r="BC29" s="257">
        <v>17</v>
      </c>
      <c r="BD29" s="257">
        <v>105</v>
      </c>
      <c r="BE29" s="257">
        <v>2</v>
      </c>
      <c r="BF29" s="257">
        <v>0</v>
      </c>
      <c r="BG29" s="257">
        <v>42</v>
      </c>
      <c r="BH29" s="257">
        <v>123</v>
      </c>
      <c r="BI29" s="257">
        <v>70</v>
      </c>
      <c r="BJ29" s="257">
        <v>130</v>
      </c>
      <c r="BK29" s="257">
        <v>10</v>
      </c>
      <c r="BL29" s="257">
        <v>191</v>
      </c>
      <c r="BM29" s="257">
        <v>113</v>
      </c>
      <c r="BN29" s="257">
        <v>529</v>
      </c>
      <c r="BO29" s="257">
        <v>283</v>
      </c>
      <c r="BP29" s="257">
        <v>3</v>
      </c>
      <c r="BQ29" s="257">
        <v>2</v>
      </c>
      <c r="BR29" s="257">
        <v>1996</v>
      </c>
      <c r="BS29" s="257">
        <v>1395</v>
      </c>
      <c r="BT29" s="257">
        <v>0</v>
      </c>
      <c r="BU29" s="257">
        <v>0</v>
      </c>
      <c r="BV29" s="257">
        <v>0</v>
      </c>
      <c r="BW29" s="257">
        <v>0</v>
      </c>
      <c r="BX29" s="257">
        <v>0</v>
      </c>
      <c r="BY29" s="257">
        <v>4</v>
      </c>
      <c r="BZ29" s="257">
        <v>33</v>
      </c>
      <c r="CA29" s="257">
        <v>0</v>
      </c>
      <c r="CB29" s="257">
        <v>0</v>
      </c>
      <c r="CC29" s="257">
        <v>0</v>
      </c>
      <c r="CD29" s="257">
        <v>107</v>
      </c>
      <c r="CE29" s="257">
        <v>27</v>
      </c>
      <c r="CF29" s="257">
        <v>0</v>
      </c>
      <c r="CG29" s="257">
        <v>0</v>
      </c>
      <c r="CH29" s="257">
        <v>0</v>
      </c>
      <c r="CI29" s="257">
        <v>0</v>
      </c>
      <c r="CJ29" s="257">
        <v>0</v>
      </c>
      <c r="CK29" s="257">
        <v>36</v>
      </c>
      <c r="CL29" s="257">
        <v>218</v>
      </c>
      <c r="CM29" s="257">
        <v>15</v>
      </c>
      <c r="CN29" s="257">
        <v>417</v>
      </c>
      <c r="CO29" s="257">
        <v>672</v>
      </c>
      <c r="CP29" s="257">
        <v>691</v>
      </c>
      <c r="CQ29" s="257">
        <v>221</v>
      </c>
      <c r="CR29" s="257">
        <v>113</v>
      </c>
      <c r="CS29" s="257">
        <v>0</v>
      </c>
      <c r="CT29" s="257">
        <v>0</v>
      </c>
      <c r="CU29" s="257">
        <v>21</v>
      </c>
      <c r="CV29" s="257">
        <v>293</v>
      </c>
      <c r="CW29" s="257">
        <v>0</v>
      </c>
      <c r="CX29" s="257">
        <v>22</v>
      </c>
      <c r="CY29" s="257">
        <v>128</v>
      </c>
      <c r="CZ29" s="257">
        <v>651</v>
      </c>
      <c r="DA29" s="257">
        <v>176</v>
      </c>
      <c r="DB29" s="257">
        <v>16</v>
      </c>
      <c r="DC29" s="257">
        <v>0</v>
      </c>
      <c r="DD29" s="257">
        <v>188</v>
      </c>
      <c r="DE29" s="258">
        <v>42734</v>
      </c>
      <c r="DF29" s="257">
        <v>0</v>
      </c>
      <c r="DG29" s="257">
        <v>509</v>
      </c>
      <c r="DH29" s="257">
        <v>0</v>
      </c>
      <c r="DI29" s="257">
        <v>0</v>
      </c>
      <c r="DJ29" s="257">
        <v>0</v>
      </c>
      <c r="DK29" s="257">
        <v>0</v>
      </c>
      <c r="DL29" s="257">
        <v>-83</v>
      </c>
      <c r="DM29" s="256">
        <v>426</v>
      </c>
      <c r="DN29" s="258">
        <v>43160</v>
      </c>
      <c r="DO29" s="257">
        <v>223</v>
      </c>
      <c r="DP29" s="257">
        <v>5748</v>
      </c>
      <c r="DQ29" s="257">
        <v>5971</v>
      </c>
      <c r="DR29" s="258">
        <v>6397</v>
      </c>
      <c r="DS29" s="258">
        <v>49131</v>
      </c>
      <c r="DT29" s="257">
        <v>-8077</v>
      </c>
      <c r="DU29" s="257">
        <v>-12590</v>
      </c>
      <c r="DV29" s="257">
        <v>-768</v>
      </c>
      <c r="DW29" s="257">
        <v>-21435</v>
      </c>
      <c r="DX29" s="258">
        <v>-15038</v>
      </c>
      <c r="DY29" s="258">
        <v>27696</v>
      </c>
    </row>
    <row r="30" spans="1:129" s="259" customFormat="1" ht="9.6" x14ac:dyDescent="0.2">
      <c r="A30" s="244">
        <v>24</v>
      </c>
      <c r="B30" s="255" t="s">
        <v>629</v>
      </c>
      <c r="C30" s="255"/>
      <c r="D30" s="256">
        <v>0</v>
      </c>
      <c r="E30" s="257">
        <v>0</v>
      </c>
      <c r="F30" s="257">
        <v>1</v>
      </c>
      <c r="G30" s="257">
        <v>35</v>
      </c>
      <c r="H30" s="257">
        <v>3</v>
      </c>
      <c r="I30" s="257">
        <v>0</v>
      </c>
      <c r="J30" s="257">
        <v>0</v>
      </c>
      <c r="K30" s="257">
        <v>3</v>
      </c>
      <c r="L30" s="257">
        <v>2286</v>
      </c>
      <c r="M30" s="257">
        <v>1378</v>
      </c>
      <c r="N30" s="257">
        <v>0</v>
      </c>
      <c r="O30" s="257">
        <v>1458</v>
      </c>
      <c r="P30" s="257">
        <v>467</v>
      </c>
      <c r="Q30" s="257">
        <v>100</v>
      </c>
      <c r="R30" s="257">
        <v>43</v>
      </c>
      <c r="S30" s="257">
        <v>1</v>
      </c>
      <c r="T30" s="257">
        <v>143</v>
      </c>
      <c r="U30" s="257">
        <v>117</v>
      </c>
      <c r="V30" s="257">
        <v>6379</v>
      </c>
      <c r="W30" s="257">
        <v>437</v>
      </c>
      <c r="X30" s="257">
        <v>176</v>
      </c>
      <c r="Y30" s="257">
        <v>947</v>
      </c>
      <c r="Z30" s="257">
        <v>99</v>
      </c>
      <c r="AA30" s="257">
        <v>24008</v>
      </c>
      <c r="AB30" s="257">
        <v>3158</v>
      </c>
      <c r="AC30" s="257">
        <v>3757</v>
      </c>
      <c r="AD30" s="257">
        <v>438</v>
      </c>
      <c r="AE30" s="257">
        <v>237</v>
      </c>
      <c r="AF30" s="257">
        <v>13778</v>
      </c>
      <c r="AG30" s="257">
        <v>965</v>
      </c>
      <c r="AH30" s="257">
        <v>73</v>
      </c>
      <c r="AI30" s="257">
        <v>78</v>
      </c>
      <c r="AJ30" s="257">
        <v>11</v>
      </c>
      <c r="AK30" s="257">
        <v>16</v>
      </c>
      <c r="AL30" s="257">
        <v>88</v>
      </c>
      <c r="AM30" s="257">
        <v>21</v>
      </c>
      <c r="AN30" s="257">
        <v>0</v>
      </c>
      <c r="AO30" s="257">
        <v>1</v>
      </c>
      <c r="AP30" s="257">
        <v>0</v>
      </c>
      <c r="AQ30" s="257">
        <v>0</v>
      </c>
      <c r="AR30" s="257">
        <v>70</v>
      </c>
      <c r="AS30" s="257">
        <v>17</v>
      </c>
      <c r="AT30" s="257">
        <v>24</v>
      </c>
      <c r="AU30" s="257">
        <v>23</v>
      </c>
      <c r="AV30" s="257">
        <v>7</v>
      </c>
      <c r="AW30" s="257">
        <v>56</v>
      </c>
      <c r="AX30" s="257">
        <v>661</v>
      </c>
      <c r="AY30" s="257">
        <v>272</v>
      </c>
      <c r="AZ30" s="257">
        <v>197</v>
      </c>
      <c r="BA30" s="257">
        <v>11</v>
      </c>
      <c r="BB30" s="257">
        <v>0</v>
      </c>
      <c r="BC30" s="257">
        <v>8</v>
      </c>
      <c r="BD30" s="257">
        <v>80</v>
      </c>
      <c r="BE30" s="257">
        <v>2</v>
      </c>
      <c r="BF30" s="257">
        <v>2</v>
      </c>
      <c r="BG30" s="257">
        <v>1027</v>
      </c>
      <c r="BH30" s="257">
        <v>49</v>
      </c>
      <c r="BI30" s="257">
        <v>0</v>
      </c>
      <c r="BJ30" s="257">
        <v>99</v>
      </c>
      <c r="BK30" s="257">
        <v>0</v>
      </c>
      <c r="BL30" s="257">
        <v>71</v>
      </c>
      <c r="BM30" s="257">
        <v>74</v>
      </c>
      <c r="BN30" s="257">
        <v>0</v>
      </c>
      <c r="BO30" s="257">
        <v>0</v>
      </c>
      <c r="BP30" s="257">
        <v>0</v>
      </c>
      <c r="BQ30" s="257">
        <v>19</v>
      </c>
      <c r="BR30" s="257">
        <v>11</v>
      </c>
      <c r="BS30" s="257">
        <v>0</v>
      </c>
      <c r="BT30" s="257">
        <v>0</v>
      </c>
      <c r="BU30" s="257">
        <v>0</v>
      </c>
      <c r="BV30" s="257">
        <v>0</v>
      </c>
      <c r="BW30" s="257">
        <v>0</v>
      </c>
      <c r="BX30" s="257">
        <v>0</v>
      </c>
      <c r="BY30" s="257">
        <v>0</v>
      </c>
      <c r="BZ30" s="257">
        <v>0</v>
      </c>
      <c r="CA30" s="257">
        <v>0</v>
      </c>
      <c r="CB30" s="257">
        <v>0</v>
      </c>
      <c r="CC30" s="257">
        <v>0</v>
      </c>
      <c r="CD30" s="257">
        <v>1</v>
      </c>
      <c r="CE30" s="257">
        <v>47</v>
      </c>
      <c r="CF30" s="257">
        <v>0</v>
      </c>
      <c r="CG30" s="257">
        <v>0</v>
      </c>
      <c r="CH30" s="257">
        <v>0</v>
      </c>
      <c r="CI30" s="257">
        <v>0</v>
      </c>
      <c r="CJ30" s="257">
        <v>0</v>
      </c>
      <c r="CK30" s="257">
        <v>55</v>
      </c>
      <c r="CL30" s="257">
        <v>9</v>
      </c>
      <c r="CM30" s="257">
        <v>404</v>
      </c>
      <c r="CN30" s="257">
        <v>501</v>
      </c>
      <c r="CO30" s="257">
        <v>1325</v>
      </c>
      <c r="CP30" s="257">
        <v>114</v>
      </c>
      <c r="CQ30" s="257">
        <v>7</v>
      </c>
      <c r="CR30" s="257">
        <v>46</v>
      </c>
      <c r="CS30" s="257">
        <v>0</v>
      </c>
      <c r="CT30" s="257">
        <v>0</v>
      </c>
      <c r="CU30" s="257">
        <v>0</v>
      </c>
      <c r="CV30" s="257">
        <v>197</v>
      </c>
      <c r="CW30" s="257">
        <v>0</v>
      </c>
      <c r="CX30" s="257">
        <v>0</v>
      </c>
      <c r="CY30" s="257">
        <v>0</v>
      </c>
      <c r="CZ30" s="257">
        <v>177</v>
      </c>
      <c r="DA30" s="257">
        <v>0</v>
      </c>
      <c r="DB30" s="257">
        <v>16</v>
      </c>
      <c r="DC30" s="257">
        <v>0</v>
      </c>
      <c r="DD30" s="257">
        <v>334</v>
      </c>
      <c r="DE30" s="258">
        <v>66715</v>
      </c>
      <c r="DF30" s="257">
        <v>0</v>
      </c>
      <c r="DG30" s="257">
        <v>6</v>
      </c>
      <c r="DH30" s="257">
        <v>0</v>
      </c>
      <c r="DI30" s="257">
        <v>0</v>
      </c>
      <c r="DJ30" s="257">
        <v>0</v>
      </c>
      <c r="DK30" s="257">
        <v>0</v>
      </c>
      <c r="DL30" s="257">
        <v>-700</v>
      </c>
      <c r="DM30" s="256">
        <v>-694</v>
      </c>
      <c r="DN30" s="258">
        <v>66021</v>
      </c>
      <c r="DO30" s="257">
        <v>26885</v>
      </c>
      <c r="DP30" s="257">
        <v>40537</v>
      </c>
      <c r="DQ30" s="257">
        <v>67422</v>
      </c>
      <c r="DR30" s="258">
        <v>66728</v>
      </c>
      <c r="DS30" s="258">
        <v>133443</v>
      </c>
      <c r="DT30" s="257">
        <v>-9820</v>
      </c>
      <c r="DU30" s="257">
        <v>-46214</v>
      </c>
      <c r="DV30" s="257">
        <v>-893</v>
      </c>
      <c r="DW30" s="257">
        <v>-56927</v>
      </c>
      <c r="DX30" s="258">
        <v>9801</v>
      </c>
      <c r="DY30" s="258">
        <v>76516</v>
      </c>
    </row>
    <row r="31" spans="1:129" s="259" customFormat="1" ht="9.6" x14ac:dyDescent="0.2">
      <c r="A31" s="265">
        <v>25</v>
      </c>
      <c r="B31" s="266" t="s">
        <v>630</v>
      </c>
      <c r="C31" s="266"/>
      <c r="D31" s="267">
        <v>0</v>
      </c>
      <c r="E31" s="268">
        <v>0</v>
      </c>
      <c r="F31" s="268">
        <v>3847</v>
      </c>
      <c r="G31" s="268">
        <v>2754</v>
      </c>
      <c r="H31" s="268">
        <v>0</v>
      </c>
      <c r="I31" s="268">
        <v>985</v>
      </c>
      <c r="J31" s="268">
        <v>0</v>
      </c>
      <c r="K31" s="268">
        <v>0</v>
      </c>
      <c r="L31" s="268">
        <v>20</v>
      </c>
      <c r="M31" s="268">
        <v>7</v>
      </c>
      <c r="N31" s="268">
        <v>0</v>
      </c>
      <c r="O31" s="268">
        <v>146</v>
      </c>
      <c r="P31" s="268">
        <v>0</v>
      </c>
      <c r="Q31" s="268">
        <v>145</v>
      </c>
      <c r="R31" s="268">
        <v>0</v>
      </c>
      <c r="S31" s="268">
        <v>2</v>
      </c>
      <c r="T31" s="268">
        <v>0</v>
      </c>
      <c r="U31" s="268">
        <v>0</v>
      </c>
      <c r="V31" s="268">
        <v>0</v>
      </c>
      <c r="W31" s="268">
        <v>0</v>
      </c>
      <c r="X31" s="268">
        <v>0</v>
      </c>
      <c r="Y31" s="268">
        <v>0</v>
      </c>
      <c r="Z31" s="268">
        <v>0</v>
      </c>
      <c r="AA31" s="268">
        <v>0</v>
      </c>
      <c r="AB31" s="268">
        <v>2393</v>
      </c>
      <c r="AC31" s="268">
        <v>74</v>
      </c>
      <c r="AD31" s="268">
        <v>0</v>
      </c>
      <c r="AE31" s="268">
        <v>0</v>
      </c>
      <c r="AF31" s="268">
        <v>0</v>
      </c>
      <c r="AG31" s="268">
        <v>0</v>
      </c>
      <c r="AH31" s="268">
        <v>0</v>
      </c>
      <c r="AI31" s="268">
        <v>0</v>
      </c>
      <c r="AJ31" s="268">
        <v>0</v>
      </c>
      <c r="AK31" s="268">
        <v>0</v>
      </c>
      <c r="AL31" s="268">
        <v>0</v>
      </c>
      <c r="AM31" s="268">
        <v>0</v>
      </c>
      <c r="AN31" s="268">
        <v>0</v>
      </c>
      <c r="AO31" s="268">
        <v>0</v>
      </c>
      <c r="AP31" s="268">
        <v>0</v>
      </c>
      <c r="AQ31" s="268">
        <v>0</v>
      </c>
      <c r="AR31" s="268">
        <v>0</v>
      </c>
      <c r="AS31" s="268">
        <v>0</v>
      </c>
      <c r="AT31" s="268">
        <v>0</v>
      </c>
      <c r="AU31" s="268">
        <v>0</v>
      </c>
      <c r="AV31" s="268">
        <v>0</v>
      </c>
      <c r="AW31" s="268">
        <v>0</v>
      </c>
      <c r="AX31" s="268">
        <v>0</v>
      </c>
      <c r="AY31" s="268">
        <v>0</v>
      </c>
      <c r="AZ31" s="268">
        <v>0</v>
      </c>
      <c r="BA31" s="268">
        <v>0</v>
      </c>
      <c r="BB31" s="268">
        <v>0</v>
      </c>
      <c r="BC31" s="268">
        <v>0</v>
      </c>
      <c r="BD31" s="268">
        <v>0</v>
      </c>
      <c r="BE31" s="268">
        <v>0</v>
      </c>
      <c r="BF31" s="268">
        <v>0</v>
      </c>
      <c r="BG31" s="268">
        <v>0</v>
      </c>
      <c r="BH31" s="268">
        <v>0</v>
      </c>
      <c r="BI31" s="268">
        <v>0</v>
      </c>
      <c r="BJ31" s="268">
        <v>0</v>
      </c>
      <c r="BK31" s="268">
        <v>1</v>
      </c>
      <c r="BL31" s="268">
        <v>0</v>
      </c>
      <c r="BM31" s="268">
        <v>0</v>
      </c>
      <c r="BN31" s="268">
        <v>0</v>
      </c>
      <c r="BO31" s="268">
        <v>0</v>
      </c>
      <c r="BP31" s="268">
        <v>0</v>
      </c>
      <c r="BQ31" s="268">
        <v>0</v>
      </c>
      <c r="BR31" s="268">
        <v>5</v>
      </c>
      <c r="BS31" s="268">
        <v>1317</v>
      </c>
      <c r="BT31" s="268">
        <v>0</v>
      </c>
      <c r="BU31" s="268">
        <v>0</v>
      </c>
      <c r="BV31" s="268">
        <v>0</v>
      </c>
      <c r="BW31" s="268">
        <v>0</v>
      </c>
      <c r="BX31" s="268">
        <v>0</v>
      </c>
      <c r="BY31" s="268">
        <v>0</v>
      </c>
      <c r="BZ31" s="268">
        <v>10</v>
      </c>
      <c r="CA31" s="268">
        <v>5</v>
      </c>
      <c r="CB31" s="268">
        <v>2</v>
      </c>
      <c r="CC31" s="268">
        <v>0</v>
      </c>
      <c r="CD31" s="268">
        <v>0</v>
      </c>
      <c r="CE31" s="268">
        <v>0</v>
      </c>
      <c r="CF31" s="268">
        <v>59</v>
      </c>
      <c r="CG31" s="268">
        <v>0</v>
      </c>
      <c r="CH31" s="268">
        <v>0</v>
      </c>
      <c r="CI31" s="268">
        <v>0</v>
      </c>
      <c r="CJ31" s="268">
        <v>0</v>
      </c>
      <c r="CK31" s="268">
        <v>0</v>
      </c>
      <c r="CL31" s="268">
        <v>1004</v>
      </c>
      <c r="CM31" s="268">
        <v>6</v>
      </c>
      <c r="CN31" s="268">
        <v>420</v>
      </c>
      <c r="CO31" s="268">
        <v>389662</v>
      </c>
      <c r="CP31" s="268">
        <v>997</v>
      </c>
      <c r="CQ31" s="268">
        <v>3898</v>
      </c>
      <c r="CR31" s="268">
        <v>1662</v>
      </c>
      <c r="CS31" s="268">
        <v>0</v>
      </c>
      <c r="CT31" s="268">
        <v>0</v>
      </c>
      <c r="CU31" s="268">
        <v>0</v>
      </c>
      <c r="CV31" s="268">
        <v>0</v>
      </c>
      <c r="CW31" s="268">
        <v>0</v>
      </c>
      <c r="CX31" s="268">
        <v>5</v>
      </c>
      <c r="CY31" s="268">
        <v>0</v>
      </c>
      <c r="CZ31" s="268">
        <v>0</v>
      </c>
      <c r="DA31" s="268">
        <v>7</v>
      </c>
      <c r="DB31" s="268">
        <v>1</v>
      </c>
      <c r="DC31" s="268">
        <v>0</v>
      </c>
      <c r="DD31" s="268">
        <v>332</v>
      </c>
      <c r="DE31" s="269">
        <v>409766</v>
      </c>
      <c r="DF31" s="268">
        <v>2873</v>
      </c>
      <c r="DG31" s="268">
        <v>27887</v>
      </c>
      <c r="DH31" s="268">
        <v>0</v>
      </c>
      <c r="DI31" s="268">
        <v>0</v>
      </c>
      <c r="DJ31" s="268">
        <v>0</v>
      </c>
      <c r="DK31" s="268">
        <v>0</v>
      </c>
      <c r="DL31" s="268">
        <v>112</v>
      </c>
      <c r="DM31" s="267">
        <v>30872</v>
      </c>
      <c r="DN31" s="269">
        <v>440638</v>
      </c>
      <c r="DO31" s="268">
        <v>59</v>
      </c>
      <c r="DP31" s="268">
        <v>41814</v>
      </c>
      <c r="DQ31" s="268">
        <v>41873</v>
      </c>
      <c r="DR31" s="269">
        <v>72745</v>
      </c>
      <c r="DS31" s="269">
        <v>482511</v>
      </c>
      <c r="DT31" s="268">
        <v>-24505</v>
      </c>
      <c r="DU31" s="268">
        <v>-401251</v>
      </c>
      <c r="DV31" s="268">
        <v>-1967</v>
      </c>
      <c r="DW31" s="268">
        <v>-427723</v>
      </c>
      <c r="DX31" s="269">
        <v>-354978</v>
      </c>
      <c r="DY31" s="269">
        <v>54788</v>
      </c>
    </row>
    <row r="32" spans="1:129" s="259" customFormat="1" ht="9.6" x14ac:dyDescent="0.2">
      <c r="A32" s="260">
        <v>26</v>
      </c>
      <c r="B32" s="261" t="s">
        <v>631</v>
      </c>
      <c r="C32" s="261"/>
      <c r="D32" s="262">
        <v>23287</v>
      </c>
      <c r="E32" s="263">
        <v>1292</v>
      </c>
      <c r="F32" s="263">
        <v>1505</v>
      </c>
      <c r="G32" s="263">
        <v>471</v>
      </c>
      <c r="H32" s="263">
        <v>64</v>
      </c>
      <c r="I32" s="263">
        <v>1014</v>
      </c>
      <c r="J32" s="263">
        <v>70</v>
      </c>
      <c r="K32" s="263">
        <v>1574</v>
      </c>
      <c r="L32" s="263">
        <v>735</v>
      </c>
      <c r="M32" s="263">
        <v>76</v>
      </c>
      <c r="N32" s="263">
        <v>7</v>
      </c>
      <c r="O32" s="263">
        <v>2260</v>
      </c>
      <c r="P32" s="263">
        <v>564</v>
      </c>
      <c r="Q32" s="263">
        <v>1</v>
      </c>
      <c r="R32" s="263">
        <v>786</v>
      </c>
      <c r="S32" s="263">
        <v>1359</v>
      </c>
      <c r="T32" s="263">
        <v>3999</v>
      </c>
      <c r="U32" s="263">
        <v>1041</v>
      </c>
      <c r="V32" s="263">
        <v>3003</v>
      </c>
      <c r="W32" s="263">
        <v>1194</v>
      </c>
      <c r="X32" s="263">
        <v>3317</v>
      </c>
      <c r="Y32" s="263">
        <v>141</v>
      </c>
      <c r="Z32" s="263">
        <v>184</v>
      </c>
      <c r="AA32" s="263">
        <v>412</v>
      </c>
      <c r="AB32" s="263">
        <v>844</v>
      </c>
      <c r="AC32" s="263">
        <v>7480</v>
      </c>
      <c r="AD32" s="263">
        <v>1073</v>
      </c>
      <c r="AE32" s="263">
        <v>571</v>
      </c>
      <c r="AF32" s="263">
        <v>501</v>
      </c>
      <c r="AG32" s="263">
        <v>121</v>
      </c>
      <c r="AH32" s="263">
        <v>10</v>
      </c>
      <c r="AI32" s="263">
        <v>14</v>
      </c>
      <c r="AJ32" s="263">
        <v>795</v>
      </c>
      <c r="AK32" s="263">
        <v>4</v>
      </c>
      <c r="AL32" s="263">
        <v>324</v>
      </c>
      <c r="AM32" s="263">
        <v>33</v>
      </c>
      <c r="AN32" s="263">
        <v>133</v>
      </c>
      <c r="AO32" s="263">
        <v>146</v>
      </c>
      <c r="AP32" s="263">
        <v>2</v>
      </c>
      <c r="AQ32" s="263">
        <v>0</v>
      </c>
      <c r="AR32" s="263">
        <v>45</v>
      </c>
      <c r="AS32" s="263">
        <v>1074</v>
      </c>
      <c r="AT32" s="263">
        <v>452</v>
      </c>
      <c r="AU32" s="263">
        <v>113</v>
      </c>
      <c r="AV32" s="263">
        <v>265</v>
      </c>
      <c r="AW32" s="263">
        <v>46</v>
      </c>
      <c r="AX32" s="263">
        <v>234</v>
      </c>
      <c r="AY32" s="263">
        <v>290</v>
      </c>
      <c r="AZ32" s="263">
        <v>296</v>
      </c>
      <c r="BA32" s="263">
        <v>6</v>
      </c>
      <c r="BB32" s="263">
        <v>2</v>
      </c>
      <c r="BC32" s="263">
        <v>18</v>
      </c>
      <c r="BD32" s="263">
        <v>287</v>
      </c>
      <c r="BE32" s="263">
        <v>8</v>
      </c>
      <c r="BF32" s="263">
        <v>183</v>
      </c>
      <c r="BG32" s="263">
        <v>2826</v>
      </c>
      <c r="BH32" s="263">
        <v>1151</v>
      </c>
      <c r="BI32" s="263">
        <v>555</v>
      </c>
      <c r="BJ32" s="263">
        <v>1804</v>
      </c>
      <c r="BK32" s="263">
        <v>5</v>
      </c>
      <c r="BL32" s="263">
        <v>6710</v>
      </c>
      <c r="BM32" s="263">
        <v>2991</v>
      </c>
      <c r="BN32" s="263">
        <v>2137</v>
      </c>
      <c r="BO32" s="263">
        <v>531</v>
      </c>
      <c r="BP32" s="263">
        <v>39</v>
      </c>
      <c r="BQ32" s="263">
        <v>285</v>
      </c>
      <c r="BR32" s="263">
        <v>398</v>
      </c>
      <c r="BS32" s="263">
        <v>708</v>
      </c>
      <c r="BT32" s="263">
        <v>53</v>
      </c>
      <c r="BU32" s="263">
        <v>18</v>
      </c>
      <c r="BV32" s="263">
        <v>10</v>
      </c>
      <c r="BW32" s="263">
        <v>13</v>
      </c>
      <c r="BX32" s="263">
        <v>144</v>
      </c>
      <c r="BY32" s="263">
        <v>11</v>
      </c>
      <c r="BZ32" s="263">
        <v>282</v>
      </c>
      <c r="CA32" s="263">
        <v>54</v>
      </c>
      <c r="CB32" s="263">
        <v>73</v>
      </c>
      <c r="CC32" s="263">
        <v>0</v>
      </c>
      <c r="CD32" s="263">
        <v>34</v>
      </c>
      <c r="CE32" s="263">
        <v>154</v>
      </c>
      <c r="CF32" s="263">
        <v>1</v>
      </c>
      <c r="CG32" s="263">
        <v>0</v>
      </c>
      <c r="CH32" s="263">
        <v>61</v>
      </c>
      <c r="CI32" s="263">
        <v>236</v>
      </c>
      <c r="CJ32" s="263">
        <v>0</v>
      </c>
      <c r="CK32" s="263">
        <v>1642</v>
      </c>
      <c r="CL32" s="263">
        <v>760</v>
      </c>
      <c r="CM32" s="263">
        <v>28</v>
      </c>
      <c r="CN32" s="263">
        <v>626</v>
      </c>
      <c r="CO32" s="263">
        <v>3658</v>
      </c>
      <c r="CP32" s="263">
        <v>444</v>
      </c>
      <c r="CQ32" s="263">
        <v>1526</v>
      </c>
      <c r="CR32" s="263">
        <v>1167</v>
      </c>
      <c r="CS32" s="263">
        <v>589</v>
      </c>
      <c r="CT32" s="263">
        <v>881</v>
      </c>
      <c r="CU32" s="263">
        <v>365</v>
      </c>
      <c r="CV32" s="263">
        <v>3513</v>
      </c>
      <c r="CW32" s="263">
        <v>6974</v>
      </c>
      <c r="CX32" s="263">
        <v>912</v>
      </c>
      <c r="CY32" s="263">
        <v>1516</v>
      </c>
      <c r="CZ32" s="263">
        <v>4732</v>
      </c>
      <c r="DA32" s="263">
        <v>864</v>
      </c>
      <c r="DB32" s="263">
        <v>1472</v>
      </c>
      <c r="DC32" s="263">
        <v>503</v>
      </c>
      <c r="DD32" s="263">
        <v>243</v>
      </c>
      <c r="DE32" s="264">
        <v>117425</v>
      </c>
      <c r="DF32" s="263">
        <v>2555</v>
      </c>
      <c r="DG32" s="263">
        <v>86491</v>
      </c>
      <c r="DH32" s="263">
        <v>0</v>
      </c>
      <c r="DI32" s="263">
        <v>0</v>
      </c>
      <c r="DJ32" s="263">
        <v>0</v>
      </c>
      <c r="DK32" s="263">
        <v>0</v>
      </c>
      <c r="DL32" s="263">
        <v>166</v>
      </c>
      <c r="DM32" s="262">
        <v>89212</v>
      </c>
      <c r="DN32" s="264">
        <v>206637</v>
      </c>
      <c r="DO32" s="263">
        <v>1285</v>
      </c>
      <c r="DP32" s="263">
        <v>11583</v>
      </c>
      <c r="DQ32" s="263">
        <v>12868</v>
      </c>
      <c r="DR32" s="264">
        <v>102080</v>
      </c>
      <c r="DS32" s="264">
        <v>219505</v>
      </c>
      <c r="DT32" s="263">
        <v>-10660</v>
      </c>
      <c r="DU32" s="263">
        <v>-168904</v>
      </c>
      <c r="DV32" s="263">
        <v>-1009</v>
      </c>
      <c r="DW32" s="263">
        <v>-180573</v>
      </c>
      <c r="DX32" s="264">
        <v>-78493</v>
      </c>
      <c r="DY32" s="264">
        <v>38932</v>
      </c>
    </row>
    <row r="33" spans="1:129" s="259" customFormat="1" ht="9.6" x14ac:dyDescent="0.2">
      <c r="A33" s="244">
        <v>27</v>
      </c>
      <c r="B33" s="255" t="s">
        <v>632</v>
      </c>
      <c r="C33" s="255"/>
      <c r="D33" s="256">
        <v>7847</v>
      </c>
      <c r="E33" s="257">
        <v>1600</v>
      </c>
      <c r="F33" s="257">
        <v>2598</v>
      </c>
      <c r="G33" s="257">
        <v>1014</v>
      </c>
      <c r="H33" s="257">
        <v>1372</v>
      </c>
      <c r="I33" s="257">
        <v>24048</v>
      </c>
      <c r="J33" s="257">
        <v>342</v>
      </c>
      <c r="K33" s="257">
        <v>4411</v>
      </c>
      <c r="L33" s="257">
        <v>2377</v>
      </c>
      <c r="M33" s="257">
        <v>2472</v>
      </c>
      <c r="N33" s="257">
        <v>345</v>
      </c>
      <c r="O33" s="257">
        <v>7326</v>
      </c>
      <c r="P33" s="257">
        <v>626</v>
      </c>
      <c r="Q33" s="257">
        <v>1916</v>
      </c>
      <c r="R33" s="257">
        <v>103</v>
      </c>
      <c r="S33" s="257">
        <v>119</v>
      </c>
      <c r="T33" s="257">
        <v>1023</v>
      </c>
      <c r="U33" s="257">
        <v>197</v>
      </c>
      <c r="V33" s="257">
        <v>4167</v>
      </c>
      <c r="W33" s="257">
        <v>535</v>
      </c>
      <c r="X33" s="257">
        <v>329</v>
      </c>
      <c r="Y33" s="257">
        <v>1093</v>
      </c>
      <c r="Z33" s="257">
        <v>576</v>
      </c>
      <c r="AA33" s="257">
        <v>26768</v>
      </c>
      <c r="AB33" s="257">
        <v>357</v>
      </c>
      <c r="AC33" s="257">
        <v>245</v>
      </c>
      <c r="AD33" s="257">
        <v>60679</v>
      </c>
      <c r="AE33" s="257">
        <v>5644</v>
      </c>
      <c r="AF33" s="257">
        <v>343</v>
      </c>
      <c r="AG33" s="257">
        <v>60</v>
      </c>
      <c r="AH33" s="257">
        <v>52</v>
      </c>
      <c r="AI33" s="257">
        <v>153</v>
      </c>
      <c r="AJ33" s="257">
        <v>2161</v>
      </c>
      <c r="AK33" s="257">
        <v>187</v>
      </c>
      <c r="AL33" s="257">
        <v>607</v>
      </c>
      <c r="AM33" s="257">
        <v>419</v>
      </c>
      <c r="AN33" s="257">
        <v>613</v>
      </c>
      <c r="AO33" s="257">
        <v>235</v>
      </c>
      <c r="AP33" s="257">
        <v>48</v>
      </c>
      <c r="AQ33" s="257">
        <v>96</v>
      </c>
      <c r="AR33" s="257">
        <v>41</v>
      </c>
      <c r="AS33" s="257">
        <v>662</v>
      </c>
      <c r="AT33" s="257">
        <v>362</v>
      </c>
      <c r="AU33" s="257">
        <v>103</v>
      </c>
      <c r="AV33" s="257">
        <v>202</v>
      </c>
      <c r="AW33" s="257">
        <v>19</v>
      </c>
      <c r="AX33" s="257">
        <v>275</v>
      </c>
      <c r="AY33" s="257">
        <v>106</v>
      </c>
      <c r="AZ33" s="257">
        <v>113</v>
      </c>
      <c r="BA33" s="257">
        <v>0</v>
      </c>
      <c r="BB33" s="257">
        <v>0</v>
      </c>
      <c r="BC33" s="257">
        <v>7</v>
      </c>
      <c r="BD33" s="257">
        <v>9</v>
      </c>
      <c r="BE33" s="257">
        <v>0</v>
      </c>
      <c r="BF33" s="257">
        <v>18</v>
      </c>
      <c r="BG33" s="257">
        <v>631</v>
      </c>
      <c r="BH33" s="257">
        <v>71</v>
      </c>
      <c r="BI33" s="257">
        <v>181</v>
      </c>
      <c r="BJ33" s="257">
        <v>225</v>
      </c>
      <c r="BK33" s="257">
        <v>361</v>
      </c>
      <c r="BL33" s="257">
        <v>8806</v>
      </c>
      <c r="BM33" s="257">
        <v>3706</v>
      </c>
      <c r="BN33" s="257">
        <v>15835</v>
      </c>
      <c r="BO33" s="257">
        <v>1770</v>
      </c>
      <c r="BP33" s="257">
        <v>25996</v>
      </c>
      <c r="BQ33" s="257">
        <v>11909</v>
      </c>
      <c r="BR33" s="257">
        <v>6082</v>
      </c>
      <c r="BS33" s="257">
        <v>4373</v>
      </c>
      <c r="BT33" s="257">
        <v>23516</v>
      </c>
      <c r="BU33" s="257">
        <v>1242</v>
      </c>
      <c r="BV33" s="257">
        <v>1965</v>
      </c>
      <c r="BW33" s="257">
        <v>641</v>
      </c>
      <c r="BX33" s="257">
        <v>26</v>
      </c>
      <c r="BY33" s="257">
        <v>740</v>
      </c>
      <c r="BZ33" s="257">
        <v>45497</v>
      </c>
      <c r="CA33" s="257">
        <v>12746</v>
      </c>
      <c r="CB33" s="257">
        <v>84443</v>
      </c>
      <c r="CC33" s="257">
        <v>551</v>
      </c>
      <c r="CD33" s="257">
        <v>262</v>
      </c>
      <c r="CE33" s="257">
        <v>888</v>
      </c>
      <c r="CF33" s="257">
        <v>420</v>
      </c>
      <c r="CG33" s="257">
        <v>636</v>
      </c>
      <c r="CH33" s="257">
        <v>222</v>
      </c>
      <c r="CI33" s="257">
        <v>656</v>
      </c>
      <c r="CJ33" s="257">
        <v>9</v>
      </c>
      <c r="CK33" s="257">
        <v>609</v>
      </c>
      <c r="CL33" s="257">
        <v>45635</v>
      </c>
      <c r="CM33" s="257">
        <v>4094</v>
      </c>
      <c r="CN33" s="257">
        <v>2890</v>
      </c>
      <c r="CO33" s="257">
        <v>7266</v>
      </c>
      <c r="CP33" s="257">
        <v>395</v>
      </c>
      <c r="CQ33" s="257">
        <v>2667</v>
      </c>
      <c r="CR33" s="257">
        <v>1900</v>
      </c>
      <c r="CS33" s="257">
        <v>1462</v>
      </c>
      <c r="CT33" s="257">
        <v>1711</v>
      </c>
      <c r="CU33" s="257">
        <v>171</v>
      </c>
      <c r="CV33" s="257">
        <v>2969</v>
      </c>
      <c r="CW33" s="257">
        <v>4959</v>
      </c>
      <c r="CX33" s="257">
        <v>1495</v>
      </c>
      <c r="CY33" s="257">
        <v>3158</v>
      </c>
      <c r="CZ33" s="257">
        <v>2668</v>
      </c>
      <c r="DA33" s="257">
        <v>6275</v>
      </c>
      <c r="DB33" s="257">
        <v>1470</v>
      </c>
      <c r="DC33" s="257">
        <v>0</v>
      </c>
      <c r="DD33" s="257">
        <v>3883</v>
      </c>
      <c r="DE33" s="258">
        <v>517103</v>
      </c>
      <c r="DF33" s="257">
        <v>493</v>
      </c>
      <c r="DG33" s="257">
        <v>331173</v>
      </c>
      <c r="DH33" s="257">
        <v>0</v>
      </c>
      <c r="DI33" s="257">
        <v>0</v>
      </c>
      <c r="DJ33" s="257">
        <v>0</v>
      </c>
      <c r="DK33" s="257">
        <v>0</v>
      </c>
      <c r="DL33" s="257">
        <v>548</v>
      </c>
      <c r="DM33" s="256">
        <v>332214</v>
      </c>
      <c r="DN33" s="258">
        <v>849317</v>
      </c>
      <c r="DO33" s="257">
        <v>21102</v>
      </c>
      <c r="DP33" s="257">
        <v>571121</v>
      </c>
      <c r="DQ33" s="257">
        <v>592223</v>
      </c>
      <c r="DR33" s="258">
        <v>924437</v>
      </c>
      <c r="DS33" s="258">
        <v>1441540</v>
      </c>
      <c r="DT33" s="257">
        <v>-78361</v>
      </c>
      <c r="DU33" s="257">
        <v>-333416</v>
      </c>
      <c r="DV33" s="257">
        <v>-8457</v>
      </c>
      <c r="DW33" s="257">
        <v>-420234</v>
      </c>
      <c r="DX33" s="258">
        <v>504203</v>
      </c>
      <c r="DY33" s="258">
        <v>1021306</v>
      </c>
    </row>
    <row r="34" spans="1:129" s="259" customFormat="1" ht="9.6" x14ac:dyDescent="0.2">
      <c r="A34" s="244">
        <v>28</v>
      </c>
      <c r="B34" s="255" t="s">
        <v>633</v>
      </c>
      <c r="C34" s="255"/>
      <c r="D34" s="256">
        <v>0</v>
      </c>
      <c r="E34" s="257">
        <v>0</v>
      </c>
      <c r="F34" s="257">
        <v>0</v>
      </c>
      <c r="G34" s="257">
        <v>0</v>
      </c>
      <c r="H34" s="257">
        <v>0</v>
      </c>
      <c r="I34" s="257">
        <v>0</v>
      </c>
      <c r="J34" s="257">
        <v>0</v>
      </c>
      <c r="K34" s="257">
        <v>77</v>
      </c>
      <c r="L34" s="257">
        <v>0</v>
      </c>
      <c r="M34" s="257">
        <v>0</v>
      </c>
      <c r="N34" s="257">
        <v>0</v>
      </c>
      <c r="O34" s="257">
        <v>85</v>
      </c>
      <c r="P34" s="257">
        <v>0</v>
      </c>
      <c r="Q34" s="257">
        <v>0</v>
      </c>
      <c r="R34" s="257">
        <v>0</v>
      </c>
      <c r="S34" s="257">
        <v>0</v>
      </c>
      <c r="T34" s="257">
        <v>0</v>
      </c>
      <c r="U34" s="257">
        <v>0</v>
      </c>
      <c r="V34" s="257">
        <v>36</v>
      </c>
      <c r="W34" s="257">
        <v>0</v>
      </c>
      <c r="X34" s="257">
        <v>0</v>
      </c>
      <c r="Y34" s="257">
        <v>55</v>
      </c>
      <c r="Z34" s="257">
        <v>53</v>
      </c>
      <c r="AA34" s="257">
        <v>75</v>
      </c>
      <c r="AB34" s="257">
        <v>0</v>
      </c>
      <c r="AC34" s="257">
        <v>1</v>
      </c>
      <c r="AD34" s="257">
        <v>0</v>
      </c>
      <c r="AE34" s="257">
        <v>636</v>
      </c>
      <c r="AF34" s="257">
        <v>4</v>
      </c>
      <c r="AG34" s="257">
        <v>0</v>
      </c>
      <c r="AH34" s="257">
        <v>0</v>
      </c>
      <c r="AI34" s="257">
        <v>0</v>
      </c>
      <c r="AJ34" s="257">
        <v>20</v>
      </c>
      <c r="AK34" s="257">
        <v>0</v>
      </c>
      <c r="AL34" s="257">
        <v>242</v>
      </c>
      <c r="AM34" s="257">
        <v>29600</v>
      </c>
      <c r="AN34" s="257">
        <v>1593</v>
      </c>
      <c r="AO34" s="257">
        <v>226</v>
      </c>
      <c r="AP34" s="257">
        <v>1</v>
      </c>
      <c r="AQ34" s="257">
        <v>13</v>
      </c>
      <c r="AR34" s="257">
        <v>2</v>
      </c>
      <c r="AS34" s="257">
        <v>2</v>
      </c>
      <c r="AT34" s="257">
        <v>4</v>
      </c>
      <c r="AU34" s="257">
        <v>0</v>
      </c>
      <c r="AV34" s="257">
        <v>1</v>
      </c>
      <c r="AW34" s="257">
        <v>0</v>
      </c>
      <c r="AX34" s="257">
        <v>0</v>
      </c>
      <c r="AY34" s="257">
        <v>0</v>
      </c>
      <c r="AZ34" s="257">
        <v>0</v>
      </c>
      <c r="BA34" s="257">
        <v>0</v>
      </c>
      <c r="BB34" s="257">
        <v>0</v>
      </c>
      <c r="BC34" s="257">
        <v>0</v>
      </c>
      <c r="BD34" s="257">
        <v>0</v>
      </c>
      <c r="BE34" s="257">
        <v>0</v>
      </c>
      <c r="BF34" s="257">
        <v>0</v>
      </c>
      <c r="BG34" s="257">
        <v>11</v>
      </c>
      <c r="BH34" s="257">
        <v>0</v>
      </c>
      <c r="BI34" s="257">
        <v>54</v>
      </c>
      <c r="BJ34" s="257">
        <v>0</v>
      </c>
      <c r="BK34" s="257">
        <v>2</v>
      </c>
      <c r="BL34" s="257">
        <v>601</v>
      </c>
      <c r="BM34" s="257">
        <v>10</v>
      </c>
      <c r="BN34" s="257">
        <v>21043</v>
      </c>
      <c r="BO34" s="257">
        <v>2821</v>
      </c>
      <c r="BP34" s="257">
        <v>9953</v>
      </c>
      <c r="BQ34" s="257">
        <v>0</v>
      </c>
      <c r="BR34" s="257">
        <v>0</v>
      </c>
      <c r="BS34" s="257">
        <v>26</v>
      </c>
      <c r="BT34" s="257">
        <v>-26</v>
      </c>
      <c r="BU34" s="257">
        <v>0</v>
      </c>
      <c r="BV34" s="257">
        <v>0</v>
      </c>
      <c r="BW34" s="257">
        <v>0</v>
      </c>
      <c r="BX34" s="257">
        <v>0</v>
      </c>
      <c r="BY34" s="257">
        <v>3</v>
      </c>
      <c r="BZ34" s="257">
        <v>0</v>
      </c>
      <c r="CA34" s="257">
        <v>0</v>
      </c>
      <c r="CB34" s="257">
        <v>0</v>
      </c>
      <c r="CC34" s="257">
        <v>0</v>
      </c>
      <c r="CD34" s="257">
        <v>0</v>
      </c>
      <c r="CE34" s="257">
        <v>0</v>
      </c>
      <c r="CF34" s="257">
        <v>0</v>
      </c>
      <c r="CG34" s="257">
        <v>0</v>
      </c>
      <c r="CH34" s="257">
        <v>0</v>
      </c>
      <c r="CI34" s="257">
        <v>0</v>
      </c>
      <c r="CJ34" s="257">
        <v>0</v>
      </c>
      <c r="CK34" s="257">
        <v>3</v>
      </c>
      <c r="CL34" s="257">
        <v>0</v>
      </c>
      <c r="CM34" s="257">
        <v>0</v>
      </c>
      <c r="CN34" s="257">
        <v>0</v>
      </c>
      <c r="CO34" s="257">
        <v>0</v>
      </c>
      <c r="CP34" s="257">
        <v>0</v>
      </c>
      <c r="CQ34" s="257">
        <v>5</v>
      </c>
      <c r="CR34" s="257">
        <v>5</v>
      </c>
      <c r="CS34" s="257">
        <v>21</v>
      </c>
      <c r="CT34" s="257">
        <v>5</v>
      </c>
      <c r="CU34" s="257">
        <v>0</v>
      </c>
      <c r="CV34" s="257">
        <v>0</v>
      </c>
      <c r="CW34" s="257">
        <v>3</v>
      </c>
      <c r="CX34" s="257">
        <v>0</v>
      </c>
      <c r="CY34" s="257">
        <v>339</v>
      </c>
      <c r="CZ34" s="257">
        <v>0</v>
      </c>
      <c r="DA34" s="257">
        <v>0</v>
      </c>
      <c r="DB34" s="257">
        <v>10</v>
      </c>
      <c r="DC34" s="257">
        <v>0</v>
      </c>
      <c r="DD34" s="257">
        <v>3</v>
      </c>
      <c r="DE34" s="258">
        <v>67618</v>
      </c>
      <c r="DF34" s="257">
        <v>4</v>
      </c>
      <c r="DG34" s="257">
        <v>-68</v>
      </c>
      <c r="DH34" s="257">
        <v>0</v>
      </c>
      <c r="DI34" s="257">
        <v>0</v>
      </c>
      <c r="DJ34" s="257">
        <v>0</v>
      </c>
      <c r="DK34" s="257">
        <v>0</v>
      </c>
      <c r="DL34" s="257">
        <v>-326</v>
      </c>
      <c r="DM34" s="256">
        <v>-390</v>
      </c>
      <c r="DN34" s="258">
        <v>67228</v>
      </c>
      <c r="DO34" s="257">
        <v>0</v>
      </c>
      <c r="DP34" s="257">
        <v>0</v>
      </c>
      <c r="DQ34" s="257">
        <v>0</v>
      </c>
      <c r="DR34" s="258">
        <v>-390</v>
      </c>
      <c r="DS34" s="258">
        <v>67228</v>
      </c>
      <c r="DT34" s="257">
        <v>-5635</v>
      </c>
      <c r="DU34" s="257">
        <v>-22317</v>
      </c>
      <c r="DV34" s="257">
        <v>-650</v>
      </c>
      <c r="DW34" s="257">
        <v>-28602</v>
      </c>
      <c r="DX34" s="258">
        <v>-28992</v>
      </c>
      <c r="DY34" s="258">
        <v>38626</v>
      </c>
    </row>
    <row r="35" spans="1:129" s="259" customFormat="1" ht="9.6" x14ac:dyDescent="0.2">
      <c r="A35" s="244">
        <v>29</v>
      </c>
      <c r="B35" s="255" t="s">
        <v>38</v>
      </c>
      <c r="C35" s="255"/>
      <c r="D35" s="256">
        <v>1510</v>
      </c>
      <c r="E35" s="257">
        <v>586</v>
      </c>
      <c r="F35" s="257">
        <v>881</v>
      </c>
      <c r="G35" s="257">
        <v>365</v>
      </c>
      <c r="H35" s="257">
        <v>564</v>
      </c>
      <c r="I35" s="257">
        <v>5737</v>
      </c>
      <c r="J35" s="257">
        <v>53</v>
      </c>
      <c r="K35" s="257">
        <v>8</v>
      </c>
      <c r="L35" s="257">
        <v>1726</v>
      </c>
      <c r="M35" s="257">
        <v>13435</v>
      </c>
      <c r="N35" s="257">
        <v>372</v>
      </c>
      <c r="O35" s="257">
        <v>10370</v>
      </c>
      <c r="P35" s="257">
        <v>6653</v>
      </c>
      <c r="Q35" s="257">
        <v>4</v>
      </c>
      <c r="R35" s="257">
        <v>23</v>
      </c>
      <c r="S35" s="257">
        <v>349</v>
      </c>
      <c r="T35" s="257">
        <v>669</v>
      </c>
      <c r="U35" s="257">
        <v>1099</v>
      </c>
      <c r="V35" s="257">
        <v>757</v>
      </c>
      <c r="W35" s="257">
        <v>1805</v>
      </c>
      <c r="X35" s="257">
        <v>4791</v>
      </c>
      <c r="Y35" s="257">
        <v>696</v>
      </c>
      <c r="Z35" s="257">
        <v>147</v>
      </c>
      <c r="AA35" s="257">
        <v>25</v>
      </c>
      <c r="AB35" s="257">
        <v>3604</v>
      </c>
      <c r="AC35" s="257">
        <v>558</v>
      </c>
      <c r="AD35" s="257">
        <v>156</v>
      </c>
      <c r="AE35" s="257">
        <v>0</v>
      </c>
      <c r="AF35" s="257">
        <v>23486</v>
      </c>
      <c r="AG35" s="257">
        <v>435</v>
      </c>
      <c r="AH35" s="257">
        <v>315</v>
      </c>
      <c r="AI35" s="257">
        <v>255</v>
      </c>
      <c r="AJ35" s="257">
        <v>60</v>
      </c>
      <c r="AK35" s="257">
        <v>10</v>
      </c>
      <c r="AL35" s="257">
        <v>129</v>
      </c>
      <c r="AM35" s="257">
        <v>0</v>
      </c>
      <c r="AN35" s="257">
        <v>2</v>
      </c>
      <c r="AO35" s="257">
        <v>1</v>
      </c>
      <c r="AP35" s="257">
        <v>0</v>
      </c>
      <c r="AQ35" s="257">
        <v>3</v>
      </c>
      <c r="AR35" s="257">
        <v>98</v>
      </c>
      <c r="AS35" s="257">
        <v>260</v>
      </c>
      <c r="AT35" s="257">
        <v>227</v>
      </c>
      <c r="AU35" s="257">
        <v>228</v>
      </c>
      <c r="AV35" s="257">
        <v>377</v>
      </c>
      <c r="AW35" s="257">
        <v>271</v>
      </c>
      <c r="AX35" s="257">
        <v>2476</v>
      </c>
      <c r="AY35" s="257">
        <v>837</v>
      </c>
      <c r="AZ35" s="257">
        <v>1241</v>
      </c>
      <c r="BA35" s="257">
        <v>43</v>
      </c>
      <c r="BB35" s="257">
        <v>3</v>
      </c>
      <c r="BC35" s="257">
        <v>138</v>
      </c>
      <c r="BD35" s="257">
        <v>2472</v>
      </c>
      <c r="BE35" s="257">
        <v>69</v>
      </c>
      <c r="BF35" s="257">
        <v>100</v>
      </c>
      <c r="BG35" s="257">
        <v>7945</v>
      </c>
      <c r="BH35" s="257">
        <v>133</v>
      </c>
      <c r="BI35" s="257">
        <v>30</v>
      </c>
      <c r="BJ35" s="257">
        <v>3158</v>
      </c>
      <c r="BK35" s="257">
        <v>67</v>
      </c>
      <c r="BL35" s="257">
        <v>12418</v>
      </c>
      <c r="BM35" s="257">
        <v>6164</v>
      </c>
      <c r="BN35" s="257">
        <v>9434</v>
      </c>
      <c r="BO35" s="257">
        <v>3363</v>
      </c>
      <c r="BP35" s="257">
        <v>0</v>
      </c>
      <c r="BQ35" s="257">
        <v>0</v>
      </c>
      <c r="BR35" s="257">
        <v>10786</v>
      </c>
      <c r="BS35" s="257">
        <v>374</v>
      </c>
      <c r="BT35" s="257">
        <v>19045</v>
      </c>
      <c r="BU35" s="257">
        <v>3201</v>
      </c>
      <c r="BV35" s="257">
        <v>379</v>
      </c>
      <c r="BW35" s="257">
        <v>756</v>
      </c>
      <c r="BX35" s="257">
        <v>1223</v>
      </c>
      <c r="BY35" s="257">
        <v>0</v>
      </c>
      <c r="BZ35" s="257">
        <v>238</v>
      </c>
      <c r="CA35" s="257">
        <v>82</v>
      </c>
      <c r="CB35" s="257">
        <v>236</v>
      </c>
      <c r="CC35" s="257">
        <v>34</v>
      </c>
      <c r="CD35" s="257">
        <v>464</v>
      </c>
      <c r="CE35" s="257">
        <v>359</v>
      </c>
      <c r="CF35" s="257">
        <v>0</v>
      </c>
      <c r="CG35" s="257">
        <v>20</v>
      </c>
      <c r="CH35" s="257">
        <v>119</v>
      </c>
      <c r="CI35" s="257">
        <v>2614</v>
      </c>
      <c r="CJ35" s="257">
        <v>1</v>
      </c>
      <c r="CK35" s="257">
        <v>493</v>
      </c>
      <c r="CL35" s="257">
        <v>1193</v>
      </c>
      <c r="CM35" s="257">
        <v>420</v>
      </c>
      <c r="CN35" s="257">
        <v>772</v>
      </c>
      <c r="CO35" s="257">
        <v>2467</v>
      </c>
      <c r="CP35" s="257">
        <v>2</v>
      </c>
      <c r="CQ35" s="257">
        <v>37</v>
      </c>
      <c r="CR35" s="257">
        <v>116</v>
      </c>
      <c r="CS35" s="257">
        <v>694</v>
      </c>
      <c r="CT35" s="257">
        <v>164</v>
      </c>
      <c r="CU35" s="257">
        <v>351</v>
      </c>
      <c r="CV35" s="257">
        <v>3676</v>
      </c>
      <c r="CW35" s="257">
        <v>1855</v>
      </c>
      <c r="CX35" s="257">
        <v>585</v>
      </c>
      <c r="CY35" s="257">
        <v>730</v>
      </c>
      <c r="CZ35" s="257">
        <v>667</v>
      </c>
      <c r="DA35" s="257">
        <v>2004</v>
      </c>
      <c r="DB35" s="257">
        <v>229</v>
      </c>
      <c r="DC35" s="257">
        <v>1994</v>
      </c>
      <c r="DD35" s="257">
        <v>600</v>
      </c>
      <c r="DE35" s="258">
        <v>192171</v>
      </c>
      <c r="DF35" s="257">
        <v>539</v>
      </c>
      <c r="DG35" s="257">
        <v>17081</v>
      </c>
      <c r="DH35" s="257">
        <v>31</v>
      </c>
      <c r="DI35" s="257">
        <v>0</v>
      </c>
      <c r="DJ35" s="257">
        <v>0</v>
      </c>
      <c r="DK35" s="257">
        <v>0</v>
      </c>
      <c r="DL35" s="257">
        <v>-231</v>
      </c>
      <c r="DM35" s="256">
        <v>17420</v>
      </c>
      <c r="DN35" s="258">
        <v>209591</v>
      </c>
      <c r="DO35" s="257">
        <v>992</v>
      </c>
      <c r="DP35" s="257">
        <v>20002</v>
      </c>
      <c r="DQ35" s="257">
        <v>20994</v>
      </c>
      <c r="DR35" s="258">
        <v>38414</v>
      </c>
      <c r="DS35" s="258">
        <v>230585</v>
      </c>
      <c r="DT35" s="257">
        <v>-7195</v>
      </c>
      <c r="DU35" s="257">
        <v>-129386</v>
      </c>
      <c r="DV35" s="257">
        <v>-751</v>
      </c>
      <c r="DW35" s="257">
        <v>-137332</v>
      </c>
      <c r="DX35" s="258">
        <v>-98918</v>
      </c>
      <c r="DY35" s="258">
        <v>93253</v>
      </c>
    </row>
    <row r="36" spans="1:129" s="259" customFormat="1" ht="9.6" x14ac:dyDescent="0.2">
      <c r="A36" s="265">
        <v>30</v>
      </c>
      <c r="B36" s="266" t="s">
        <v>634</v>
      </c>
      <c r="C36" s="266"/>
      <c r="D36" s="267">
        <v>1253</v>
      </c>
      <c r="E36" s="268">
        <v>127</v>
      </c>
      <c r="F36" s="268">
        <v>222</v>
      </c>
      <c r="G36" s="268">
        <v>547</v>
      </c>
      <c r="H36" s="268">
        <v>79</v>
      </c>
      <c r="I36" s="268">
        <v>386</v>
      </c>
      <c r="J36" s="268">
        <v>202</v>
      </c>
      <c r="K36" s="268">
        <v>186</v>
      </c>
      <c r="L36" s="268">
        <v>144</v>
      </c>
      <c r="M36" s="268">
        <v>187</v>
      </c>
      <c r="N36" s="268">
        <v>3</v>
      </c>
      <c r="O36" s="268">
        <v>178</v>
      </c>
      <c r="P36" s="268">
        <v>24</v>
      </c>
      <c r="Q36" s="268">
        <v>0</v>
      </c>
      <c r="R36" s="268">
        <v>2</v>
      </c>
      <c r="S36" s="268">
        <v>131</v>
      </c>
      <c r="T36" s="268">
        <v>51</v>
      </c>
      <c r="U36" s="268">
        <v>42</v>
      </c>
      <c r="V36" s="268">
        <v>1</v>
      </c>
      <c r="W36" s="268">
        <v>44</v>
      </c>
      <c r="X36" s="268">
        <v>35</v>
      </c>
      <c r="Y36" s="268">
        <v>39</v>
      </c>
      <c r="Z36" s="268">
        <v>4</v>
      </c>
      <c r="AA36" s="268">
        <v>11</v>
      </c>
      <c r="AB36" s="268">
        <v>47</v>
      </c>
      <c r="AC36" s="268">
        <v>19</v>
      </c>
      <c r="AD36" s="268">
        <v>0</v>
      </c>
      <c r="AE36" s="268">
        <v>22</v>
      </c>
      <c r="AF36" s="268">
        <v>41</v>
      </c>
      <c r="AG36" s="268">
        <v>570</v>
      </c>
      <c r="AH36" s="268">
        <v>11</v>
      </c>
      <c r="AI36" s="268">
        <v>2</v>
      </c>
      <c r="AJ36" s="268">
        <v>154</v>
      </c>
      <c r="AK36" s="268">
        <v>0</v>
      </c>
      <c r="AL36" s="268">
        <v>46</v>
      </c>
      <c r="AM36" s="268">
        <v>114</v>
      </c>
      <c r="AN36" s="268">
        <v>161</v>
      </c>
      <c r="AO36" s="268">
        <v>100</v>
      </c>
      <c r="AP36" s="268">
        <v>2</v>
      </c>
      <c r="AQ36" s="268">
        <v>0</v>
      </c>
      <c r="AR36" s="268">
        <v>4</v>
      </c>
      <c r="AS36" s="268">
        <v>406</v>
      </c>
      <c r="AT36" s="268">
        <v>57</v>
      </c>
      <c r="AU36" s="268">
        <v>272</v>
      </c>
      <c r="AV36" s="268">
        <v>1775</v>
      </c>
      <c r="AW36" s="268">
        <v>64</v>
      </c>
      <c r="AX36" s="268">
        <v>716</v>
      </c>
      <c r="AY36" s="268">
        <v>70</v>
      </c>
      <c r="AZ36" s="268">
        <v>263</v>
      </c>
      <c r="BA36" s="268">
        <v>9</v>
      </c>
      <c r="BB36" s="268">
        <v>1</v>
      </c>
      <c r="BC36" s="268">
        <v>15</v>
      </c>
      <c r="BD36" s="268">
        <v>326</v>
      </c>
      <c r="BE36" s="268">
        <v>4</v>
      </c>
      <c r="BF36" s="268">
        <v>526</v>
      </c>
      <c r="BG36" s="268">
        <v>4030</v>
      </c>
      <c r="BH36" s="268">
        <v>659</v>
      </c>
      <c r="BI36" s="268">
        <v>297</v>
      </c>
      <c r="BJ36" s="268">
        <v>220</v>
      </c>
      <c r="BK36" s="268">
        <v>141</v>
      </c>
      <c r="BL36" s="268">
        <v>284</v>
      </c>
      <c r="BM36" s="268">
        <v>79</v>
      </c>
      <c r="BN36" s="268">
        <v>1732</v>
      </c>
      <c r="BO36" s="268">
        <v>1010</v>
      </c>
      <c r="BP36" s="268">
        <v>0</v>
      </c>
      <c r="BQ36" s="268">
        <v>0</v>
      </c>
      <c r="BR36" s="268">
        <v>445</v>
      </c>
      <c r="BS36" s="268">
        <v>2842</v>
      </c>
      <c r="BT36" s="268">
        <v>431</v>
      </c>
      <c r="BU36" s="268">
        <v>8</v>
      </c>
      <c r="BV36" s="268">
        <v>0</v>
      </c>
      <c r="BW36" s="268">
        <v>0</v>
      </c>
      <c r="BX36" s="268">
        <v>0</v>
      </c>
      <c r="BY36" s="268">
        <v>23</v>
      </c>
      <c r="BZ36" s="268">
        <v>1244</v>
      </c>
      <c r="CA36" s="268">
        <v>670</v>
      </c>
      <c r="CB36" s="268">
        <v>0</v>
      </c>
      <c r="CC36" s="268">
        <v>21</v>
      </c>
      <c r="CD36" s="268">
        <v>101</v>
      </c>
      <c r="CE36" s="268">
        <v>11</v>
      </c>
      <c r="CF36" s="268">
        <v>24</v>
      </c>
      <c r="CG36" s="268">
        <v>154</v>
      </c>
      <c r="CH36" s="268">
        <v>5</v>
      </c>
      <c r="CI36" s="268">
        <v>0</v>
      </c>
      <c r="CJ36" s="268">
        <v>8</v>
      </c>
      <c r="CK36" s="268">
        <v>5</v>
      </c>
      <c r="CL36" s="268">
        <v>3974</v>
      </c>
      <c r="CM36" s="268">
        <v>59</v>
      </c>
      <c r="CN36" s="268">
        <v>218</v>
      </c>
      <c r="CO36" s="268">
        <v>2462</v>
      </c>
      <c r="CP36" s="268">
        <v>40</v>
      </c>
      <c r="CQ36" s="268">
        <v>501</v>
      </c>
      <c r="CR36" s="268">
        <v>636</v>
      </c>
      <c r="CS36" s="268">
        <v>1619</v>
      </c>
      <c r="CT36" s="268">
        <v>196</v>
      </c>
      <c r="CU36" s="268">
        <v>1</v>
      </c>
      <c r="CV36" s="268">
        <v>25128</v>
      </c>
      <c r="CW36" s="268">
        <v>73</v>
      </c>
      <c r="CX36" s="268">
        <v>375</v>
      </c>
      <c r="CY36" s="268">
        <v>100</v>
      </c>
      <c r="CZ36" s="268">
        <v>116</v>
      </c>
      <c r="DA36" s="268">
        <v>610</v>
      </c>
      <c r="DB36" s="268">
        <v>184</v>
      </c>
      <c r="DC36" s="268">
        <v>553</v>
      </c>
      <c r="DD36" s="268">
        <v>52</v>
      </c>
      <c r="DE36" s="269">
        <v>61036</v>
      </c>
      <c r="DF36" s="268">
        <v>255</v>
      </c>
      <c r="DG36" s="268">
        <v>21781</v>
      </c>
      <c r="DH36" s="268">
        <v>0</v>
      </c>
      <c r="DI36" s="268">
        <v>0</v>
      </c>
      <c r="DJ36" s="268">
        <v>0</v>
      </c>
      <c r="DK36" s="268">
        <v>0</v>
      </c>
      <c r="DL36" s="268">
        <v>-72</v>
      </c>
      <c r="DM36" s="267">
        <v>21964</v>
      </c>
      <c r="DN36" s="269">
        <v>83000</v>
      </c>
      <c r="DO36" s="268">
        <v>477</v>
      </c>
      <c r="DP36" s="268">
        <v>4701</v>
      </c>
      <c r="DQ36" s="268">
        <v>5178</v>
      </c>
      <c r="DR36" s="269">
        <v>27142</v>
      </c>
      <c r="DS36" s="269">
        <v>88178</v>
      </c>
      <c r="DT36" s="268">
        <v>-17061</v>
      </c>
      <c r="DU36" s="268">
        <v>-59150</v>
      </c>
      <c r="DV36" s="268">
        <v>-2364</v>
      </c>
      <c r="DW36" s="268">
        <v>-78575</v>
      </c>
      <c r="DX36" s="269">
        <v>-51433</v>
      </c>
      <c r="DY36" s="269">
        <v>9603</v>
      </c>
    </row>
    <row r="37" spans="1:129" s="259" customFormat="1" ht="9.6" x14ac:dyDescent="0.2">
      <c r="A37" s="244">
        <v>31</v>
      </c>
      <c r="B37" s="255" t="s">
        <v>635</v>
      </c>
      <c r="C37" s="255"/>
      <c r="D37" s="256">
        <v>55</v>
      </c>
      <c r="E37" s="257">
        <v>24</v>
      </c>
      <c r="F37" s="257">
        <v>5</v>
      </c>
      <c r="G37" s="257">
        <v>0</v>
      </c>
      <c r="H37" s="257">
        <v>12</v>
      </c>
      <c r="I37" s="257">
        <v>151</v>
      </c>
      <c r="J37" s="257">
        <v>0</v>
      </c>
      <c r="K37" s="257">
        <v>224</v>
      </c>
      <c r="L37" s="257">
        <v>6</v>
      </c>
      <c r="M37" s="257">
        <v>14</v>
      </c>
      <c r="N37" s="257">
        <v>0</v>
      </c>
      <c r="O37" s="257">
        <v>22</v>
      </c>
      <c r="P37" s="257">
        <v>2</v>
      </c>
      <c r="Q37" s="257">
        <v>0</v>
      </c>
      <c r="R37" s="257">
        <v>0</v>
      </c>
      <c r="S37" s="257">
        <v>27</v>
      </c>
      <c r="T37" s="257">
        <v>46</v>
      </c>
      <c r="U37" s="257">
        <v>40</v>
      </c>
      <c r="V37" s="257">
        <v>19</v>
      </c>
      <c r="W37" s="257">
        <v>11</v>
      </c>
      <c r="X37" s="257">
        <v>38</v>
      </c>
      <c r="Y37" s="257">
        <v>7</v>
      </c>
      <c r="Z37" s="257">
        <v>0</v>
      </c>
      <c r="AA37" s="257">
        <v>5</v>
      </c>
      <c r="AB37" s="257">
        <v>0</v>
      </c>
      <c r="AC37" s="257">
        <v>43</v>
      </c>
      <c r="AD37" s="257">
        <v>0</v>
      </c>
      <c r="AE37" s="257">
        <v>23</v>
      </c>
      <c r="AF37" s="257">
        <v>16</v>
      </c>
      <c r="AG37" s="257">
        <v>7</v>
      </c>
      <c r="AH37" s="257">
        <v>672</v>
      </c>
      <c r="AI37" s="257">
        <v>0</v>
      </c>
      <c r="AJ37" s="257">
        <v>24</v>
      </c>
      <c r="AK37" s="257">
        <v>3</v>
      </c>
      <c r="AL37" s="257">
        <v>9</v>
      </c>
      <c r="AM37" s="257">
        <v>4</v>
      </c>
      <c r="AN37" s="257">
        <v>6</v>
      </c>
      <c r="AO37" s="257">
        <v>10</v>
      </c>
      <c r="AP37" s="257">
        <v>0</v>
      </c>
      <c r="AQ37" s="257">
        <v>0</v>
      </c>
      <c r="AR37" s="257">
        <v>1</v>
      </c>
      <c r="AS37" s="257">
        <v>58</v>
      </c>
      <c r="AT37" s="257">
        <v>4</v>
      </c>
      <c r="AU37" s="257">
        <v>0</v>
      </c>
      <c r="AV37" s="257">
        <v>10</v>
      </c>
      <c r="AW37" s="257">
        <v>3</v>
      </c>
      <c r="AX37" s="257">
        <v>39</v>
      </c>
      <c r="AY37" s="257">
        <v>15</v>
      </c>
      <c r="AZ37" s="257">
        <v>5</v>
      </c>
      <c r="BA37" s="257">
        <v>0</v>
      </c>
      <c r="BB37" s="257">
        <v>0</v>
      </c>
      <c r="BC37" s="257">
        <v>0</v>
      </c>
      <c r="BD37" s="257">
        <v>9</v>
      </c>
      <c r="BE37" s="257">
        <v>0</v>
      </c>
      <c r="BF37" s="257">
        <v>1</v>
      </c>
      <c r="BG37" s="257">
        <v>32</v>
      </c>
      <c r="BH37" s="257">
        <v>1</v>
      </c>
      <c r="BI37" s="257">
        <v>4</v>
      </c>
      <c r="BJ37" s="257">
        <v>121</v>
      </c>
      <c r="BK37" s="257">
        <v>5</v>
      </c>
      <c r="BL37" s="257">
        <v>8</v>
      </c>
      <c r="BM37" s="257">
        <v>9</v>
      </c>
      <c r="BN37" s="257">
        <v>7</v>
      </c>
      <c r="BO37" s="257">
        <v>9</v>
      </c>
      <c r="BP37" s="257">
        <v>29</v>
      </c>
      <c r="BQ37" s="257">
        <v>301</v>
      </c>
      <c r="BR37" s="257">
        <v>47</v>
      </c>
      <c r="BS37" s="257">
        <v>34</v>
      </c>
      <c r="BT37" s="257">
        <v>359</v>
      </c>
      <c r="BU37" s="257">
        <v>158</v>
      </c>
      <c r="BV37" s="257">
        <v>0</v>
      </c>
      <c r="BW37" s="257">
        <v>0</v>
      </c>
      <c r="BX37" s="257">
        <v>0</v>
      </c>
      <c r="BY37" s="257">
        <v>31</v>
      </c>
      <c r="BZ37" s="257">
        <v>23</v>
      </c>
      <c r="CA37" s="257">
        <v>4</v>
      </c>
      <c r="CB37" s="257">
        <v>2</v>
      </c>
      <c r="CC37" s="257">
        <v>0</v>
      </c>
      <c r="CD37" s="257">
        <v>5</v>
      </c>
      <c r="CE37" s="257">
        <v>30</v>
      </c>
      <c r="CF37" s="257">
        <v>42</v>
      </c>
      <c r="CG37" s="257">
        <v>1968</v>
      </c>
      <c r="CH37" s="257">
        <v>32</v>
      </c>
      <c r="CI37" s="257">
        <v>2</v>
      </c>
      <c r="CJ37" s="257">
        <v>39</v>
      </c>
      <c r="CK37" s="257">
        <v>11</v>
      </c>
      <c r="CL37" s="257">
        <v>381</v>
      </c>
      <c r="CM37" s="257">
        <v>80</v>
      </c>
      <c r="CN37" s="257">
        <v>458</v>
      </c>
      <c r="CO37" s="257">
        <v>62</v>
      </c>
      <c r="CP37" s="257">
        <v>25</v>
      </c>
      <c r="CQ37" s="257">
        <v>28</v>
      </c>
      <c r="CR37" s="257">
        <v>16</v>
      </c>
      <c r="CS37" s="257">
        <v>547</v>
      </c>
      <c r="CT37" s="257">
        <v>260</v>
      </c>
      <c r="CU37" s="257">
        <v>4</v>
      </c>
      <c r="CV37" s="257">
        <v>3</v>
      </c>
      <c r="CW37" s="257">
        <v>125</v>
      </c>
      <c r="CX37" s="257">
        <v>107</v>
      </c>
      <c r="CY37" s="257">
        <v>10</v>
      </c>
      <c r="CZ37" s="257">
        <v>79</v>
      </c>
      <c r="DA37" s="257">
        <v>94</v>
      </c>
      <c r="DB37" s="257">
        <v>224</v>
      </c>
      <c r="DC37" s="257">
        <v>0</v>
      </c>
      <c r="DD37" s="257">
        <v>197</v>
      </c>
      <c r="DE37" s="258">
        <v>7683</v>
      </c>
      <c r="DF37" s="257">
        <v>1195</v>
      </c>
      <c r="DG37" s="257">
        <v>42655</v>
      </c>
      <c r="DH37" s="257">
        <v>0</v>
      </c>
      <c r="DI37" s="257">
        <v>0</v>
      </c>
      <c r="DJ37" s="257">
        <v>0</v>
      </c>
      <c r="DK37" s="257">
        <v>0</v>
      </c>
      <c r="DL37" s="257">
        <v>-26</v>
      </c>
      <c r="DM37" s="256">
        <v>43824</v>
      </c>
      <c r="DN37" s="258">
        <v>51507</v>
      </c>
      <c r="DO37" s="257">
        <v>145</v>
      </c>
      <c r="DP37" s="257">
        <v>1548</v>
      </c>
      <c r="DQ37" s="257">
        <v>1693</v>
      </c>
      <c r="DR37" s="258">
        <v>45517</v>
      </c>
      <c r="DS37" s="258">
        <v>53200</v>
      </c>
      <c r="DT37" s="257">
        <v>-30274</v>
      </c>
      <c r="DU37" s="257">
        <v>-11400</v>
      </c>
      <c r="DV37" s="257">
        <v>-4885</v>
      </c>
      <c r="DW37" s="257">
        <v>-46559</v>
      </c>
      <c r="DX37" s="258">
        <v>-1042</v>
      </c>
      <c r="DY37" s="258">
        <v>6641</v>
      </c>
    </row>
    <row r="38" spans="1:129" s="259" customFormat="1" ht="9.6" x14ac:dyDescent="0.2">
      <c r="A38" s="244">
        <v>32</v>
      </c>
      <c r="B38" s="255" t="s">
        <v>43</v>
      </c>
      <c r="C38" s="255"/>
      <c r="D38" s="256">
        <v>0</v>
      </c>
      <c r="E38" s="257">
        <v>0</v>
      </c>
      <c r="F38" s="257">
        <v>0</v>
      </c>
      <c r="G38" s="257">
        <v>0</v>
      </c>
      <c r="H38" s="257">
        <v>30</v>
      </c>
      <c r="I38" s="257">
        <v>0</v>
      </c>
      <c r="J38" s="257">
        <v>0</v>
      </c>
      <c r="K38" s="257">
        <v>0</v>
      </c>
      <c r="L38" s="257">
        <v>346</v>
      </c>
      <c r="M38" s="257">
        <v>619</v>
      </c>
      <c r="N38" s="257">
        <v>0</v>
      </c>
      <c r="O38" s="257">
        <v>359</v>
      </c>
      <c r="P38" s="257">
        <v>1670</v>
      </c>
      <c r="Q38" s="257">
        <v>0</v>
      </c>
      <c r="R38" s="257">
        <v>4</v>
      </c>
      <c r="S38" s="257">
        <v>28</v>
      </c>
      <c r="T38" s="257">
        <v>4</v>
      </c>
      <c r="U38" s="257">
        <v>615</v>
      </c>
      <c r="V38" s="257">
        <v>0</v>
      </c>
      <c r="W38" s="257">
        <v>0</v>
      </c>
      <c r="X38" s="257">
        <v>1</v>
      </c>
      <c r="Y38" s="257">
        <v>0</v>
      </c>
      <c r="Z38" s="257">
        <v>21</v>
      </c>
      <c r="AA38" s="257">
        <v>7</v>
      </c>
      <c r="AB38" s="257">
        <v>506</v>
      </c>
      <c r="AC38" s="257">
        <v>260</v>
      </c>
      <c r="AD38" s="257">
        <v>0</v>
      </c>
      <c r="AE38" s="257">
        <v>0</v>
      </c>
      <c r="AF38" s="257">
        <v>493</v>
      </c>
      <c r="AG38" s="257">
        <v>6</v>
      </c>
      <c r="AH38" s="257">
        <v>0</v>
      </c>
      <c r="AI38" s="257">
        <v>328</v>
      </c>
      <c r="AJ38" s="257">
        <v>5</v>
      </c>
      <c r="AK38" s="257">
        <v>0</v>
      </c>
      <c r="AL38" s="257">
        <v>50</v>
      </c>
      <c r="AM38" s="257">
        <v>0</v>
      </c>
      <c r="AN38" s="257">
        <v>0</v>
      </c>
      <c r="AO38" s="257">
        <v>0</v>
      </c>
      <c r="AP38" s="257">
        <v>0</v>
      </c>
      <c r="AQ38" s="257">
        <v>0</v>
      </c>
      <c r="AR38" s="257">
        <v>58</v>
      </c>
      <c r="AS38" s="257">
        <v>45</v>
      </c>
      <c r="AT38" s="257">
        <v>52</v>
      </c>
      <c r="AU38" s="257">
        <v>20</v>
      </c>
      <c r="AV38" s="257">
        <v>9</v>
      </c>
      <c r="AW38" s="257">
        <v>25</v>
      </c>
      <c r="AX38" s="257">
        <v>513</v>
      </c>
      <c r="AY38" s="257">
        <v>536</v>
      </c>
      <c r="AZ38" s="257">
        <v>14</v>
      </c>
      <c r="BA38" s="257">
        <v>4</v>
      </c>
      <c r="BB38" s="257">
        <v>0</v>
      </c>
      <c r="BC38" s="257">
        <v>51</v>
      </c>
      <c r="BD38" s="257">
        <v>8</v>
      </c>
      <c r="BE38" s="257">
        <v>0</v>
      </c>
      <c r="BF38" s="257">
        <v>90</v>
      </c>
      <c r="BG38" s="257">
        <v>8</v>
      </c>
      <c r="BH38" s="257">
        <v>25</v>
      </c>
      <c r="BI38" s="257">
        <v>345</v>
      </c>
      <c r="BJ38" s="257">
        <v>482</v>
      </c>
      <c r="BK38" s="257">
        <v>1</v>
      </c>
      <c r="BL38" s="257">
        <v>4085</v>
      </c>
      <c r="BM38" s="257">
        <v>726</v>
      </c>
      <c r="BN38" s="257">
        <v>32</v>
      </c>
      <c r="BO38" s="257">
        <v>16</v>
      </c>
      <c r="BP38" s="257">
        <v>0</v>
      </c>
      <c r="BQ38" s="257">
        <v>0</v>
      </c>
      <c r="BR38" s="257">
        <v>1</v>
      </c>
      <c r="BS38" s="257">
        <v>21</v>
      </c>
      <c r="BT38" s="257">
        <v>317</v>
      </c>
      <c r="BU38" s="257">
        <v>4</v>
      </c>
      <c r="BV38" s="257">
        <v>0</v>
      </c>
      <c r="BW38" s="257">
        <v>0</v>
      </c>
      <c r="BX38" s="257">
        <v>0</v>
      </c>
      <c r="BY38" s="257">
        <v>0</v>
      </c>
      <c r="BZ38" s="257">
        <v>15</v>
      </c>
      <c r="CA38" s="257">
        <v>26</v>
      </c>
      <c r="CB38" s="257">
        <v>12</v>
      </c>
      <c r="CC38" s="257">
        <v>0</v>
      </c>
      <c r="CD38" s="257">
        <v>0</v>
      </c>
      <c r="CE38" s="257">
        <v>0</v>
      </c>
      <c r="CF38" s="257">
        <v>0</v>
      </c>
      <c r="CG38" s="257">
        <v>0</v>
      </c>
      <c r="CH38" s="257">
        <v>0</v>
      </c>
      <c r="CI38" s="257">
        <v>0</v>
      </c>
      <c r="CJ38" s="257">
        <v>0</v>
      </c>
      <c r="CK38" s="257">
        <v>2</v>
      </c>
      <c r="CL38" s="257">
        <v>127</v>
      </c>
      <c r="CM38" s="257">
        <v>755</v>
      </c>
      <c r="CN38" s="257">
        <v>1361</v>
      </c>
      <c r="CO38" s="257">
        <v>692</v>
      </c>
      <c r="CP38" s="257">
        <v>380</v>
      </c>
      <c r="CQ38" s="257">
        <v>44</v>
      </c>
      <c r="CR38" s="257">
        <v>99</v>
      </c>
      <c r="CS38" s="257">
        <v>52</v>
      </c>
      <c r="CT38" s="257">
        <v>0</v>
      </c>
      <c r="CU38" s="257">
        <v>3</v>
      </c>
      <c r="CV38" s="257">
        <v>2238</v>
      </c>
      <c r="CW38" s="257">
        <v>11</v>
      </c>
      <c r="CX38" s="257">
        <v>239</v>
      </c>
      <c r="CY38" s="257">
        <v>295</v>
      </c>
      <c r="CZ38" s="257">
        <v>19</v>
      </c>
      <c r="DA38" s="257">
        <v>192</v>
      </c>
      <c r="DB38" s="257">
        <v>19</v>
      </c>
      <c r="DC38" s="257">
        <v>0</v>
      </c>
      <c r="DD38" s="257">
        <v>234</v>
      </c>
      <c r="DE38" s="258">
        <v>19655</v>
      </c>
      <c r="DF38" s="257">
        <v>186</v>
      </c>
      <c r="DG38" s="257">
        <v>828</v>
      </c>
      <c r="DH38" s="257">
        <v>0</v>
      </c>
      <c r="DI38" s="257">
        <v>0</v>
      </c>
      <c r="DJ38" s="257">
        <v>0</v>
      </c>
      <c r="DK38" s="257">
        <v>0</v>
      </c>
      <c r="DL38" s="257">
        <v>-64</v>
      </c>
      <c r="DM38" s="256">
        <v>950</v>
      </c>
      <c r="DN38" s="258">
        <v>20605</v>
      </c>
      <c r="DO38" s="257">
        <v>10</v>
      </c>
      <c r="DP38" s="257">
        <v>2381</v>
      </c>
      <c r="DQ38" s="257">
        <v>2391</v>
      </c>
      <c r="DR38" s="258">
        <v>3341</v>
      </c>
      <c r="DS38" s="258">
        <v>22996</v>
      </c>
      <c r="DT38" s="257">
        <v>-3020</v>
      </c>
      <c r="DU38" s="257">
        <v>-14159</v>
      </c>
      <c r="DV38" s="257">
        <v>-266</v>
      </c>
      <c r="DW38" s="257">
        <v>-17445</v>
      </c>
      <c r="DX38" s="258">
        <v>-14104</v>
      </c>
      <c r="DY38" s="258">
        <v>5551</v>
      </c>
    </row>
    <row r="39" spans="1:129" s="259" customFormat="1" ht="9.6" x14ac:dyDescent="0.2">
      <c r="A39" s="244">
        <v>33</v>
      </c>
      <c r="B39" s="255" t="s">
        <v>45</v>
      </c>
      <c r="C39" s="255"/>
      <c r="D39" s="256">
        <v>0</v>
      </c>
      <c r="E39" s="257">
        <v>0</v>
      </c>
      <c r="F39" s="257">
        <v>0</v>
      </c>
      <c r="G39" s="257">
        <v>0</v>
      </c>
      <c r="H39" s="257">
        <v>9</v>
      </c>
      <c r="I39" s="257">
        <v>0</v>
      </c>
      <c r="J39" s="257">
        <v>28</v>
      </c>
      <c r="K39" s="257">
        <v>2</v>
      </c>
      <c r="L39" s="257">
        <v>0</v>
      </c>
      <c r="M39" s="257">
        <v>0</v>
      </c>
      <c r="N39" s="257">
        <v>0</v>
      </c>
      <c r="O39" s="257">
        <v>0</v>
      </c>
      <c r="P39" s="257">
        <v>0</v>
      </c>
      <c r="Q39" s="257">
        <v>0</v>
      </c>
      <c r="R39" s="257">
        <v>0</v>
      </c>
      <c r="S39" s="257">
        <v>0</v>
      </c>
      <c r="T39" s="257">
        <v>0</v>
      </c>
      <c r="U39" s="257">
        <v>0</v>
      </c>
      <c r="V39" s="257">
        <v>0</v>
      </c>
      <c r="W39" s="257">
        <v>0</v>
      </c>
      <c r="X39" s="257">
        <v>0</v>
      </c>
      <c r="Y39" s="257">
        <v>0</v>
      </c>
      <c r="Z39" s="257">
        <v>0</v>
      </c>
      <c r="AA39" s="257">
        <v>0</v>
      </c>
      <c r="AB39" s="257">
        <v>0</v>
      </c>
      <c r="AC39" s="257">
        <v>0</v>
      </c>
      <c r="AD39" s="257">
        <v>4</v>
      </c>
      <c r="AE39" s="257">
        <v>5</v>
      </c>
      <c r="AF39" s="257">
        <v>0</v>
      </c>
      <c r="AG39" s="257">
        <v>0</v>
      </c>
      <c r="AH39" s="257">
        <v>0</v>
      </c>
      <c r="AI39" s="257">
        <v>0</v>
      </c>
      <c r="AJ39" s="257">
        <v>11260</v>
      </c>
      <c r="AK39" s="257">
        <v>0</v>
      </c>
      <c r="AL39" s="257">
        <v>39</v>
      </c>
      <c r="AM39" s="257">
        <v>0</v>
      </c>
      <c r="AN39" s="257">
        <v>0</v>
      </c>
      <c r="AO39" s="257">
        <v>3</v>
      </c>
      <c r="AP39" s="257">
        <v>0</v>
      </c>
      <c r="AQ39" s="257">
        <v>0</v>
      </c>
      <c r="AR39" s="257">
        <v>0</v>
      </c>
      <c r="AS39" s="257">
        <v>1</v>
      </c>
      <c r="AT39" s="257">
        <v>6</v>
      </c>
      <c r="AU39" s="257">
        <v>0</v>
      </c>
      <c r="AV39" s="257">
        <v>0</v>
      </c>
      <c r="AW39" s="257">
        <v>0</v>
      </c>
      <c r="AX39" s="257">
        <v>0</v>
      </c>
      <c r="AY39" s="257">
        <v>0</v>
      </c>
      <c r="AZ39" s="257">
        <v>0</v>
      </c>
      <c r="BA39" s="257">
        <v>0</v>
      </c>
      <c r="BB39" s="257">
        <v>0</v>
      </c>
      <c r="BC39" s="257">
        <v>0</v>
      </c>
      <c r="BD39" s="257">
        <v>0</v>
      </c>
      <c r="BE39" s="257">
        <v>0</v>
      </c>
      <c r="BF39" s="257">
        <v>0</v>
      </c>
      <c r="BG39" s="257">
        <v>0</v>
      </c>
      <c r="BH39" s="257">
        <v>0</v>
      </c>
      <c r="BI39" s="257">
        <v>0</v>
      </c>
      <c r="BJ39" s="257">
        <v>25</v>
      </c>
      <c r="BK39" s="257">
        <v>0</v>
      </c>
      <c r="BL39" s="257">
        <v>35327</v>
      </c>
      <c r="BM39" s="257">
        <v>13115</v>
      </c>
      <c r="BN39" s="257">
        <v>37206</v>
      </c>
      <c r="BO39" s="257">
        <v>8347</v>
      </c>
      <c r="BP39" s="257">
        <v>0</v>
      </c>
      <c r="BQ39" s="257">
        <v>1</v>
      </c>
      <c r="BR39" s="257">
        <v>0</v>
      </c>
      <c r="BS39" s="257">
        <v>38</v>
      </c>
      <c r="BT39" s="257">
        <v>0</v>
      </c>
      <c r="BU39" s="257">
        <v>0</v>
      </c>
      <c r="BV39" s="257">
        <v>0</v>
      </c>
      <c r="BW39" s="257">
        <v>20</v>
      </c>
      <c r="BX39" s="257">
        <v>340</v>
      </c>
      <c r="BY39" s="257">
        <v>0</v>
      </c>
      <c r="BZ39" s="257">
        <v>0</v>
      </c>
      <c r="CA39" s="257">
        <v>0</v>
      </c>
      <c r="CB39" s="257">
        <v>0</v>
      </c>
      <c r="CC39" s="257">
        <v>0</v>
      </c>
      <c r="CD39" s="257">
        <v>0</v>
      </c>
      <c r="CE39" s="257">
        <v>0</v>
      </c>
      <c r="CF39" s="257">
        <v>0</v>
      </c>
      <c r="CG39" s="257">
        <v>0</v>
      </c>
      <c r="CH39" s="257">
        <v>0</v>
      </c>
      <c r="CI39" s="257">
        <v>0</v>
      </c>
      <c r="CJ39" s="257">
        <v>0</v>
      </c>
      <c r="CK39" s="257">
        <v>0</v>
      </c>
      <c r="CL39" s="257">
        <v>19</v>
      </c>
      <c r="CM39" s="257">
        <v>0</v>
      </c>
      <c r="CN39" s="257">
        <v>2</v>
      </c>
      <c r="CO39" s="257">
        <v>0</v>
      </c>
      <c r="CP39" s="257">
        <v>0</v>
      </c>
      <c r="CQ39" s="257">
        <v>0</v>
      </c>
      <c r="CR39" s="257">
        <v>0</v>
      </c>
      <c r="CS39" s="257">
        <v>0</v>
      </c>
      <c r="CT39" s="257">
        <v>0</v>
      </c>
      <c r="CU39" s="257">
        <v>0</v>
      </c>
      <c r="CV39" s="257">
        <v>0</v>
      </c>
      <c r="CW39" s="257">
        <v>0</v>
      </c>
      <c r="CX39" s="257">
        <v>0</v>
      </c>
      <c r="CY39" s="257">
        <v>0</v>
      </c>
      <c r="CZ39" s="257">
        <v>0</v>
      </c>
      <c r="DA39" s="257">
        <v>0</v>
      </c>
      <c r="DB39" s="257">
        <v>0</v>
      </c>
      <c r="DC39" s="257">
        <v>0</v>
      </c>
      <c r="DD39" s="257">
        <v>126</v>
      </c>
      <c r="DE39" s="258">
        <v>105923</v>
      </c>
      <c r="DF39" s="257">
        <v>0</v>
      </c>
      <c r="DG39" s="257">
        <v>70</v>
      </c>
      <c r="DH39" s="257">
        <v>0</v>
      </c>
      <c r="DI39" s="257">
        <v>0</v>
      </c>
      <c r="DJ39" s="257">
        <v>0</v>
      </c>
      <c r="DK39" s="257">
        <v>0</v>
      </c>
      <c r="DL39" s="257">
        <v>-15</v>
      </c>
      <c r="DM39" s="256">
        <v>55</v>
      </c>
      <c r="DN39" s="258">
        <v>105978</v>
      </c>
      <c r="DO39" s="257">
        <v>951</v>
      </c>
      <c r="DP39" s="257">
        <v>18894</v>
      </c>
      <c r="DQ39" s="257">
        <v>19845</v>
      </c>
      <c r="DR39" s="258">
        <v>19900</v>
      </c>
      <c r="DS39" s="258">
        <v>125823</v>
      </c>
      <c r="DT39" s="257">
        <v>-1372</v>
      </c>
      <c r="DU39" s="257">
        <v>-13909</v>
      </c>
      <c r="DV39" s="257">
        <v>-123</v>
      </c>
      <c r="DW39" s="257">
        <v>-15404</v>
      </c>
      <c r="DX39" s="258">
        <v>4496</v>
      </c>
      <c r="DY39" s="258">
        <v>110419</v>
      </c>
    </row>
    <row r="40" spans="1:129" s="259" customFormat="1" ht="9.6" x14ac:dyDescent="0.2">
      <c r="A40" s="244">
        <v>34</v>
      </c>
      <c r="B40" s="255" t="s">
        <v>636</v>
      </c>
      <c r="C40" s="255"/>
      <c r="D40" s="256">
        <v>0</v>
      </c>
      <c r="E40" s="257">
        <v>22</v>
      </c>
      <c r="F40" s="257">
        <v>0</v>
      </c>
      <c r="G40" s="257">
        <v>0</v>
      </c>
      <c r="H40" s="257">
        <v>0</v>
      </c>
      <c r="I40" s="257">
        <v>0</v>
      </c>
      <c r="J40" s="257">
        <v>0</v>
      </c>
      <c r="K40" s="257">
        <v>0</v>
      </c>
      <c r="L40" s="257">
        <v>0</v>
      </c>
      <c r="M40" s="257">
        <v>0</v>
      </c>
      <c r="N40" s="257">
        <v>0</v>
      </c>
      <c r="O40" s="257">
        <v>0</v>
      </c>
      <c r="P40" s="257">
        <v>2</v>
      </c>
      <c r="Q40" s="257">
        <v>0</v>
      </c>
      <c r="R40" s="257">
        <v>0</v>
      </c>
      <c r="S40" s="257">
        <v>0</v>
      </c>
      <c r="T40" s="257">
        <v>0</v>
      </c>
      <c r="U40" s="257">
        <v>78</v>
      </c>
      <c r="V40" s="257">
        <v>0</v>
      </c>
      <c r="W40" s="257">
        <v>0</v>
      </c>
      <c r="X40" s="257">
        <v>0</v>
      </c>
      <c r="Y40" s="257">
        <v>0</v>
      </c>
      <c r="Z40" s="257">
        <v>8</v>
      </c>
      <c r="AA40" s="257">
        <v>0</v>
      </c>
      <c r="AB40" s="257">
        <v>0</v>
      </c>
      <c r="AC40" s="257">
        <v>2</v>
      </c>
      <c r="AD40" s="257">
        <v>0</v>
      </c>
      <c r="AE40" s="257">
        <v>0</v>
      </c>
      <c r="AF40" s="257">
        <v>6</v>
      </c>
      <c r="AG40" s="257">
        <v>0</v>
      </c>
      <c r="AH40" s="257">
        <v>0</v>
      </c>
      <c r="AI40" s="257">
        <v>0</v>
      </c>
      <c r="AJ40" s="257">
        <v>26</v>
      </c>
      <c r="AK40" s="257">
        <v>49</v>
      </c>
      <c r="AL40" s="257">
        <v>0</v>
      </c>
      <c r="AM40" s="257">
        <v>0</v>
      </c>
      <c r="AN40" s="257">
        <v>0</v>
      </c>
      <c r="AO40" s="257">
        <v>0</v>
      </c>
      <c r="AP40" s="257">
        <v>0</v>
      </c>
      <c r="AQ40" s="257">
        <v>0</v>
      </c>
      <c r="AR40" s="257">
        <v>0</v>
      </c>
      <c r="AS40" s="257">
        <v>0</v>
      </c>
      <c r="AT40" s="257">
        <v>24</v>
      </c>
      <c r="AU40" s="257">
        <v>0</v>
      </c>
      <c r="AV40" s="257">
        <v>10</v>
      </c>
      <c r="AW40" s="257">
        <v>2</v>
      </c>
      <c r="AX40" s="257">
        <v>1274</v>
      </c>
      <c r="AY40" s="257">
        <v>2774</v>
      </c>
      <c r="AZ40" s="257">
        <v>531</v>
      </c>
      <c r="BA40" s="257">
        <v>0</v>
      </c>
      <c r="BB40" s="257">
        <v>0</v>
      </c>
      <c r="BC40" s="257">
        <v>1</v>
      </c>
      <c r="BD40" s="257">
        <v>41</v>
      </c>
      <c r="BE40" s="257">
        <v>0</v>
      </c>
      <c r="BF40" s="257">
        <v>0</v>
      </c>
      <c r="BG40" s="257">
        <v>36</v>
      </c>
      <c r="BH40" s="257">
        <v>2</v>
      </c>
      <c r="BI40" s="257">
        <v>4</v>
      </c>
      <c r="BJ40" s="257">
        <v>18</v>
      </c>
      <c r="BK40" s="257">
        <v>4</v>
      </c>
      <c r="BL40" s="257">
        <v>6070</v>
      </c>
      <c r="BM40" s="257">
        <v>435</v>
      </c>
      <c r="BN40" s="257">
        <v>159</v>
      </c>
      <c r="BO40" s="257">
        <v>315</v>
      </c>
      <c r="BP40" s="257">
        <v>0</v>
      </c>
      <c r="BQ40" s="257">
        <v>0</v>
      </c>
      <c r="BR40" s="257">
        <v>0</v>
      </c>
      <c r="BS40" s="257">
        <v>39</v>
      </c>
      <c r="BT40" s="257">
        <v>217</v>
      </c>
      <c r="BU40" s="257">
        <v>2</v>
      </c>
      <c r="BV40" s="257">
        <v>0</v>
      </c>
      <c r="BW40" s="257">
        <v>0</v>
      </c>
      <c r="BX40" s="257">
        <v>0</v>
      </c>
      <c r="BY40" s="257">
        <v>0</v>
      </c>
      <c r="BZ40" s="257">
        <v>15</v>
      </c>
      <c r="CA40" s="257">
        <v>27</v>
      </c>
      <c r="CB40" s="257">
        <v>0</v>
      </c>
      <c r="CC40" s="257">
        <v>0</v>
      </c>
      <c r="CD40" s="257">
        <v>0</v>
      </c>
      <c r="CE40" s="257">
        <v>1</v>
      </c>
      <c r="CF40" s="257">
        <v>0</v>
      </c>
      <c r="CG40" s="257">
        <v>0</v>
      </c>
      <c r="CH40" s="257">
        <v>0</v>
      </c>
      <c r="CI40" s="257">
        <v>0</v>
      </c>
      <c r="CJ40" s="257">
        <v>0</v>
      </c>
      <c r="CK40" s="257">
        <v>0</v>
      </c>
      <c r="CL40" s="257">
        <v>75</v>
      </c>
      <c r="CM40" s="257">
        <v>137</v>
      </c>
      <c r="CN40" s="257">
        <v>0</v>
      </c>
      <c r="CO40" s="257">
        <v>389</v>
      </c>
      <c r="CP40" s="257">
        <v>10</v>
      </c>
      <c r="CQ40" s="257">
        <v>455</v>
      </c>
      <c r="CR40" s="257">
        <v>230</v>
      </c>
      <c r="CS40" s="257">
        <v>51</v>
      </c>
      <c r="CT40" s="257">
        <v>0</v>
      </c>
      <c r="CU40" s="257">
        <v>0</v>
      </c>
      <c r="CV40" s="257">
        <v>0</v>
      </c>
      <c r="CW40" s="257">
        <v>12</v>
      </c>
      <c r="CX40" s="257">
        <v>261</v>
      </c>
      <c r="CY40" s="257">
        <v>794</v>
      </c>
      <c r="CZ40" s="257">
        <v>0</v>
      </c>
      <c r="DA40" s="257">
        <v>4</v>
      </c>
      <c r="DB40" s="257">
        <v>33</v>
      </c>
      <c r="DC40" s="257">
        <v>0</v>
      </c>
      <c r="DD40" s="257">
        <v>211</v>
      </c>
      <c r="DE40" s="258">
        <v>14856</v>
      </c>
      <c r="DF40" s="257">
        <v>87</v>
      </c>
      <c r="DG40" s="257">
        <v>1006</v>
      </c>
      <c r="DH40" s="257">
        <v>0</v>
      </c>
      <c r="DI40" s="257">
        <v>0</v>
      </c>
      <c r="DJ40" s="257">
        <v>0</v>
      </c>
      <c r="DK40" s="257">
        <v>0</v>
      </c>
      <c r="DL40" s="257">
        <v>-86</v>
      </c>
      <c r="DM40" s="256">
        <v>1007</v>
      </c>
      <c r="DN40" s="258">
        <v>15863</v>
      </c>
      <c r="DO40" s="257">
        <v>12</v>
      </c>
      <c r="DP40" s="257">
        <v>13</v>
      </c>
      <c r="DQ40" s="257">
        <v>25</v>
      </c>
      <c r="DR40" s="258">
        <v>1032</v>
      </c>
      <c r="DS40" s="258">
        <v>15888</v>
      </c>
      <c r="DT40" s="257">
        <v>-1279</v>
      </c>
      <c r="DU40" s="257">
        <v>-9582</v>
      </c>
      <c r="DV40" s="257">
        <v>-116</v>
      </c>
      <c r="DW40" s="257">
        <v>-10977</v>
      </c>
      <c r="DX40" s="258">
        <v>-9945</v>
      </c>
      <c r="DY40" s="258">
        <v>4911</v>
      </c>
    </row>
    <row r="41" spans="1:129" s="259" customFormat="1" ht="9.6" x14ac:dyDescent="0.2">
      <c r="A41" s="265">
        <v>35</v>
      </c>
      <c r="B41" s="266" t="s">
        <v>637</v>
      </c>
      <c r="C41" s="266"/>
      <c r="D41" s="267">
        <v>757</v>
      </c>
      <c r="E41" s="268">
        <v>2212</v>
      </c>
      <c r="F41" s="268">
        <v>630</v>
      </c>
      <c r="G41" s="268">
        <v>401</v>
      </c>
      <c r="H41" s="268">
        <v>3</v>
      </c>
      <c r="I41" s="268">
        <v>18</v>
      </c>
      <c r="J41" s="268">
        <v>46</v>
      </c>
      <c r="K41" s="268">
        <v>0</v>
      </c>
      <c r="L41" s="268">
        <v>1</v>
      </c>
      <c r="M41" s="268">
        <v>0</v>
      </c>
      <c r="N41" s="268">
        <v>0</v>
      </c>
      <c r="O41" s="268">
        <v>112</v>
      </c>
      <c r="P41" s="268">
        <v>2</v>
      </c>
      <c r="Q41" s="268">
        <v>218</v>
      </c>
      <c r="R41" s="268">
        <v>0</v>
      </c>
      <c r="S41" s="268">
        <v>0</v>
      </c>
      <c r="T41" s="268">
        <v>11</v>
      </c>
      <c r="U41" s="268">
        <v>71</v>
      </c>
      <c r="V41" s="268">
        <v>425</v>
      </c>
      <c r="W41" s="268">
        <v>1</v>
      </c>
      <c r="X41" s="268">
        <v>5</v>
      </c>
      <c r="Y41" s="268">
        <v>83</v>
      </c>
      <c r="Z41" s="268">
        <v>203</v>
      </c>
      <c r="AA41" s="268">
        <v>2</v>
      </c>
      <c r="AB41" s="268">
        <v>70</v>
      </c>
      <c r="AC41" s="268">
        <v>31</v>
      </c>
      <c r="AD41" s="268">
        <v>32</v>
      </c>
      <c r="AE41" s="268">
        <v>263</v>
      </c>
      <c r="AF41" s="268">
        <v>5</v>
      </c>
      <c r="AG41" s="268">
        <v>3</v>
      </c>
      <c r="AH41" s="268">
        <v>0</v>
      </c>
      <c r="AI41" s="268">
        <v>67</v>
      </c>
      <c r="AJ41" s="268">
        <v>789</v>
      </c>
      <c r="AK41" s="268">
        <v>118</v>
      </c>
      <c r="AL41" s="268">
        <v>609</v>
      </c>
      <c r="AM41" s="268">
        <v>2267</v>
      </c>
      <c r="AN41" s="268">
        <v>57</v>
      </c>
      <c r="AO41" s="268">
        <v>543</v>
      </c>
      <c r="AP41" s="268">
        <v>0</v>
      </c>
      <c r="AQ41" s="268">
        <v>595</v>
      </c>
      <c r="AR41" s="268">
        <v>46</v>
      </c>
      <c r="AS41" s="268">
        <v>507</v>
      </c>
      <c r="AT41" s="268">
        <v>201</v>
      </c>
      <c r="AU41" s="268">
        <v>401</v>
      </c>
      <c r="AV41" s="268">
        <v>254</v>
      </c>
      <c r="AW41" s="268">
        <v>7</v>
      </c>
      <c r="AX41" s="268">
        <v>1253</v>
      </c>
      <c r="AY41" s="268">
        <v>223</v>
      </c>
      <c r="AZ41" s="268">
        <v>380</v>
      </c>
      <c r="BA41" s="268">
        <v>2</v>
      </c>
      <c r="BB41" s="268">
        <v>0</v>
      </c>
      <c r="BC41" s="268">
        <v>17</v>
      </c>
      <c r="BD41" s="268">
        <v>21</v>
      </c>
      <c r="BE41" s="268">
        <v>2</v>
      </c>
      <c r="BF41" s="268">
        <v>13</v>
      </c>
      <c r="BG41" s="268">
        <v>478</v>
      </c>
      <c r="BH41" s="268">
        <v>66</v>
      </c>
      <c r="BI41" s="268">
        <v>54</v>
      </c>
      <c r="BJ41" s="268">
        <v>68</v>
      </c>
      <c r="BK41" s="268">
        <v>0</v>
      </c>
      <c r="BL41" s="268">
        <v>8172</v>
      </c>
      <c r="BM41" s="268">
        <v>5122</v>
      </c>
      <c r="BN41" s="268">
        <v>3257</v>
      </c>
      <c r="BO41" s="268">
        <v>3525</v>
      </c>
      <c r="BP41" s="268">
        <v>20</v>
      </c>
      <c r="BQ41" s="268">
        <v>5</v>
      </c>
      <c r="BR41" s="268">
        <v>1424</v>
      </c>
      <c r="BS41" s="268">
        <v>0</v>
      </c>
      <c r="BT41" s="268">
        <v>243</v>
      </c>
      <c r="BU41" s="268">
        <v>1</v>
      </c>
      <c r="BV41" s="268">
        <v>0</v>
      </c>
      <c r="BW41" s="268">
        <v>0</v>
      </c>
      <c r="BX41" s="268">
        <v>0</v>
      </c>
      <c r="BY41" s="268">
        <v>0</v>
      </c>
      <c r="BZ41" s="268">
        <v>0</v>
      </c>
      <c r="CA41" s="268">
        <v>2</v>
      </c>
      <c r="CB41" s="268">
        <v>0</v>
      </c>
      <c r="CC41" s="268">
        <v>0</v>
      </c>
      <c r="CD41" s="268">
        <v>0</v>
      </c>
      <c r="CE41" s="268">
        <v>0</v>
      </c>
      <c r="CF41" s="268">
        <v>0</v>
      </c>
      <c r="CG41" s="268">
        <v>0</v>
      </c>
      <c r="CH41" s="268">
        <v>0</v>
      </c>
      <c r="CI41" s="268">
        <v>0</v>
      </c>
      <c r="CJ41" s="268">
        <v>0</v>
      </c>
      <c r="CK41" s="268">
        <v>10</v>
      </c>
      <c r="CL41" s="268">
        <v>70</v>
      </c>
      <c r="CM41" s="268">
        <v>1059</v>
      </c>
      <c r="CN41" s="268">
        <v>1</v>
      </c>
      <c r="CO41" s="268">
        <v>83</v>
      </c>
      <c r="CP41" s="268">
        <v>0</v>
      </c>
      <c r="CQ41" s="268">
        <v>0</v>
      </c>
      <c r="CR41" s="268">
        <v>2</v>
      </c>
      <c r="CS41" s="268">
        <v>0</v>
      </c>
      <c r="CT41" s="268">
        <v>0</v>
      </c>
      <c r="CU41" s="268">
        <v>0</v>
      </c>
      <c r="CV41" s="268">
        <v>69</v>
      </c>
      <c r="CW41" s="268">
        <v>2</v>
      </c>
      <c r="CX41" s="268">
        <v>8</v>
      </c>
      <c r="CY41" s="268">
        <v>55</v>
      </c>
      <c r="CZ41" s="268">
        <v>8</v>
      </c>
      <c r="DA41" s="268">
        <v>204</v>
      </c>
      <c r="DB41" s="268">
        <v>108</v>
      </c>
      <c r="DC41" s="268">
        <v>267</v>
      </c>
      <c r="DD41" s="268">
        <v>286</v>
      </c>
      <c r="DE41" s="269">
        <v>38646</v>
      </c>
      <c r="DF41" s="268">
        <v>94</v>
      </c>
      <c r="DG41" s="268">
        <v>4290</v>
      </c>
      <c r="DH41" s="268">
        <v>0</v>
      </c>
      <c r="DI41" s="268">
        <v>0</v>
      </c>
      <c r="DJ41" s="268">
        <v>0</v>
      </c>
      <c r="DK41" s="268">
        <v>0</v>
      </c>
      <c r="DL41" s="268">
        <v>-415</v>
      </c>
      <c r="DM41" s="267">
        <v>3969</v>
      </c>
      <c r="DN41" s="269">
        <v>42615</v>
      </c>
      <c r="DO41" s="268">
        <v>555</v>
      </c>
      <c r="DP41" s="268">
        <v>479</v>
      </c>
      <c r="DQ41" s="268">
        <v>1034</v>
      </c>
      <c r="DR41" s="269">
        <v>5003</v>
      </c>
      <c r="DS41" s="269">
        <v>43649</v>
      </c>
      <c r="DT41" s="268">
        <v>-4960</v>
      </c>
      <c r="DU41" s="268">
        <v>-17168</v>
      </c>
      <c r="DV41" s="268">
        <v>-408</v>
      </c>
      <c r="DW41" s="268">
        <v>-22536</v>
      </c>
      <c r="DX41" s="269">
        <v>-17533</v>
      </c>
      <c r="DY41" s="269">
        <v>21113</v>
      </c>
    </row>
    <row r="42" spans="1:129" s="259" customFormat="1" ht="9.6" x14ac:dyDescent="0.2">
      <c r="A42" s="244">
        <v>36</v>
      </c>
      <c r="B42" s="255" t="s">
        <v>638</v>
      </c>
      <c r="C42" s="255"/>
      <c r="D42" s="256">
        <v>0</v>
      </c>
      <c r="E42" s="257">
        <v>0</v>
      </c>
      <c r="F42" s="257">
        <v>0</v>
      </c>
      <c r="G42" s="257">
        <v>0</v>
      </c>
      <c r="H42" s="257">
        <v>0</v>
      </c>
      <c r="I42" s="257">
        <v>0</v>
      </c>
      <c r="J42" s="257">
        <v>0</v>
      </c>
      <c r="K42" s="257">
        <v>0</v>
      </c>
      <c r="L42" s="257">
        <v>0</v>
      </c>
      <c r="M42" s="257">
        <v>0</v>
      </c>
      <c r="N42" s="257">
        <v>0</v>
      </c>
      <c r="O42" s="257">
        <v>0</v>
      </c>
      <c r="P42" s="257">
        <v>0</v>
      </c>
      <c r="Q42" s="257">
        <v>0</v>
      </c>
      <c r="R42" s="257">
        <v>0</v>
      </c>
      <c r="S42" s="257">
        <v>0</v>
      </c>
      <c r="T42" s="257">
        <v>0</v>
      </c>
      <c r="U42" s="257">
        <v>0</v>
      </c>
      <c r="V42" s="257">
        <v>0</v>
      </c>
      <c r="W42" s="257">
        <v>0</v>
      </c>
      <c r="X42" s="257">
        <v>0</v>
      </c>
      <c r="Y42" s="257">
        <v>0</v>
      </c>
      <c r="Z42" s="257">
        <v>0</v>
      </c>
      <c r="AA42" s="257">
        <v>0</v>
      </c>
      <c r="AB42" s="257">
        <v>0</v>
      </c>
      <c r="AC42" s="257">
        <v>0</v>
      </c>
      <c r="AD42" s="257">
        <v>0</v>
      </c>
      <c r="AE42" s="257">
        <v>0</v>
      </c>
      <c r="AF42" s="257">
        <v>0</v>
      </c>
      <c r="AG42" s="257">
        <v>0</v>
      </c>
      <c r="AH42" s="257">
        <v>0</v>
      </c>
      <c r="AI42" s="257">
        <v>0</v>
      </c>
      <c r="AJ42" s="257">
        <v>0</v>
      </c>
      <c r="AK42" s="257">
        <v>0</v>
      </c>
      <c r="AL42" s="257">
        <v>0</v>
      </c>
      <c r="AM42" s="257">
        <v>183831</v>
      </c>
      <c r="AN42" s="257">
        <v>190254</v>
      </c>
      <c r="AO42" s="257">
        <v>7700</v>
      </c>
      <c r="AP42" s="257">
        <v>-31</v>
      </c>
      <c r="AQ42" s="257">
        <v>0</v>
      </c>
      <c r="AR42" s="257">
        <v>0</v>
      </c>
      <c r="AS42" s="257">
        <v>-63</v>
      </c>
      <c r="AT42" s="257">
        <v>-116</v>
      </c>
      <c r="AU42" s="257">
        <v>-27</v>
      </c>
      <c r="AV42" s="257">
        <v>-64</v>
      </c>
      <c r="AW42" s="257">
        <v>0</v>
      </c>
      <c r="AX42" s="257">
        <v>0</v>
      </c>
      <c r="AY42" s="257">
        <v>-1</v>
      </c>
      <c r="AZ42" s="257">
        <v>-14</v>
      </c>
      <c r="BA42" s="257">
        <v>-1</v>
      </c>
      <c r="BB42" s="257">
        <v>0</v>
      </c>
      <c r="BC42" s="257">
        <v>0</v>
      </c>
      <c r="BD42" s="257">
        <v>0</v>
      </c>
      <c r="BE42" s="257">
        <v>0</v>
      </c>
      <c r="BF42" s="257">
        <v>-10</v>
      </c>
      <c r="BG42" s="257">
        <v>-49</v>
      </c>
      <c r="BH42" s="257">
        <v>92</v>
      </c>
      <c r="BI42" s="257">
        <v>-18</v>
      </c>
      <c r="BJ42" s="257">
        <v>-2</v>
      </c>
      <c r="BK42" s="257">
        <v>0</v>
      </c>
      <c r="BL42" s="257">
        <v>0</v>
      </c>
      <c r="BM42" s="257">
        <v>-119</v>
      </c>
      <c r="BN42" s="257">
        <v>-43</v>
      </c>
      <c r="BO42" s="257">
        <v>-26</v>
      </c>
      <c r="BP42" s="257">
        <v>0</v>
      </c>
      <c r="BQ42" s="257">
        <v>0</v>
      </c>
      <c r="BR42" s="257">
        <v>0</v>
      </c>
      <c r="BS42" s="257">
        <v>0</v>
      </c>
      <c r="BT42" s="257">
        <v>0</v>
      </c>
      <c r="BU42" s="257">
        <v>0</v>
      </c>
      <c r="BV42" s="257">
        <v>0</v>
      </c>
      <c r="BW42" s="257">
        <v>0</v>
      </c>
      <c r="BX42" s="257">
        <v>0</v>
      </c>
      <c r="BY42" s="257">
        <v>0</v>
      </c>
      <c r="BZ42" s="257">
        <v>0</v>
      </c>
      <c r="CA42" s="257">
        <v>0</v>
      </c>
      <c r="CB42" s="257">
        <v>0</v>
      </c>
      <c r="CC42" s="257">
        <v>0</v>
      </c>
      <c r="CD42" s="257">
        <v>0</v>
      </c>
      <c r="CE42" s="257">
        <v>0</v>
      </c>
      <c r="CF42" s="257">
        <v>0</v>
      </c>
      <c r="CG42" s="257">
        <v>0</v>
      </c>
      <c r="CH42" s="257">
        <v>0</v>
      </c>
      <c r="CI42" s="257">
        <v>0</v>
      </c>
      <c r="CJ42" s="257">
        <v>0</v>
      </c>
      <c r="CK42" s="257">
        <v>0</v>
      </c>
      <c r="CL42" s="257">
        <v>0</v>
      </c>
      <c r="CM42" s="257">
        <v>0</v>
      </c>
      <c r="CN42" s="257">
        <v>0</v>
      </c>
      <c r="CO42" s="257">
        <v>0</v>
      </c>
      <c r="CP42" s="257">
        <v>0</v>
      </c>
      <c r="CQ42" s="257">
        <v>0</v>
      </c>
      <c r="CR42" s="257">
        <v>0</v>
      </c>
      <c r="CS42" s="257">
        <v>0</v>
      </c>
      <c r="CT42" s="257">
        <v>0</v>
      </c>
      <c r="CU42" s="257">
        <v>0</v>
      </c>
      <c r="CV42" s="257">
        <v>0</v>
      </c>
      <c r="CW42" s="257">
        <v>0</v>
      </c>
      <c r="CX42" s="257">
        <v>0</v>
      </c>
      <c r="CY42" s="257">
        <v>0</v>
      </c>
      <c r="CZ42" s="257">
        <v>0</v>
      </c>
      <c r="DA42" s="257">
        <v>0</v>
      </c>
      <c r="DB42" s="257">
        <v>2</v>
      </c>
      <c r="DC42" s="257">
        <v>0</v>
      </c>
      <c r="DD42" s="257">
        <v>0</v>
      </c>
      <c r="DE42" s="258">
        <v>381295</v>
      </c>
      <c r="DF42" s="257">
        <v>0</v>
      </c>
      <c r="DG42" s="257">
        <v>-1583</v>
      </c>
      <c r="DH42" s="257">
        <v>0</v>
      </c>
      <c r="DI42" s="257">
        <v>0</v>
      </c>
      <c r="DJ42" s="257">
        <v>-1552</v>
      </c>
      <c r="DK42" s="257">
        <v>-4502</v>
      </c>
      <c r="DL42" s="257">
        <v>-55</v>
      </c>
      <c r="DM42" s="256">
        <v>-7692</v>
      </c>
      <c r="DN42" s="258">
        <v>373603</v>
      </c>
      <c r="DO42" s="257">
        <v>2708</v>
      </c>
      <c r="DP42" s="257">
        <v>53231</v>
      </c>
      <c r="DQ42" s="257">
        <v>55939</v>
      </c>
      <c r="DR42" s="258">
        <v>48247</v>
      </c>
      <c r="DS42" s="258">
        <v>429542</v>
      </c>
      <c r="DT42" s="257">
        <v>-11466</v>
      </c>
      <c r="DU42" s="257">
        <v>-39811</v>
      </c>
      <c r="DV42" s="257">
        <v>-1000</v>
      </c>
      <c r="DW42" s="257">
        <v>-52277</v>
      </c>
      <c r="DX42" s="258">
        <v>-4030</v>
      </c>
      <c r="DY42" s="258">
        <v>377265</v>
      </c>
    </row>
    <row r="43" spans="1:129" s="259" customFormat="1" ht="9.6" x14ac:dyDescent="0.2">
      <c r="A43" s="244">
        <v>37</v>
      </c>
      <c r="B43" s="255" t="s">
        <v>639</v>
      </c>
      <c r="C43" s="255"/>
      <c r="D43" s="256">
        <v>29</v>
      </c>
      <c r="E43" s="257">
        <v>0</v>
      </c>
      <c r="F43" s="257">
        <v>1</v>
      </c>
      <c r="G43" s="257">
        <v>0</v>
      </c>
      <c r="H43" s="257">
        <v>0</v>
      </c>
      <c r="I43" s="257">
        <v>21</v>
      </c>
      <c r="J43" s="257">
        <v>494</v>
      </c>
      <c r="K43" s="257">
        <v>35</v>
      </c>
      <c r="L43" s="257">
        <v>0</v>
      </c>
      <c r="M43" s="257">
        <v>0</v>
      </c>
      <c r="N43" s="257">
        <v>0</v>
      </c>
      <c r="O43" s="257">
        <v>0</v>
      </c>
      <c r="P43" s="257">
        <v>0</v>
      </c>
      <c r="Q43" s="257">
        <v>0</v>
      </c>
      <c r="R43" s="257">
        <v>0</v>
      </c>
      <c r="S43" s="257">
        <v>10</v>
      </c>
      <c r="T43" s="257">
        <v>40</v>
      </c>
      <c r="U43" s="257">
        <v>428</v>
      </c>
      <c r="V43" s="257">
        <v>0</v>
      </c>
      <c r="W43" s="257">
        <v>0</v>
      </c>
      <c r="X43" s="257">
        <v>0</v>
      </c>
      <c r="Y43" s="257">
        <v>0</v>
      </c>
      <c r="Z43" s="257">
        <v>0</v>
      </c>
      <c r="AA43" s="257">
        <v>0</v>
      </c>
      <c r="AB43" s="257">
        <v>0</v>
      </c>
      <c r="AC43" s="257">
        <v>0</v>
      </c>
      <c r="AD43" s="257">
        <v>0</v>
      </c>
      <c r="AE43" s="257">
        <v>0</v>
      </c>
      <c r="AF43" s="257">
        <v>115</v>
      </c>
      <c r="AG43" s="257">
        <v>36</v>
      </c>
      <c r="AH43" s="257">
        <v>0</v>
      </c>
      <c r="AI43" s="257">
        <v>0</v>
      </c>
      <c r="AJ43" s="257">
        <v>1791</v>
      </c>
      <c r="AK43" s="257">
        <v>0</v>
      </c>
      <c r="AL43" s="257">
        <v>173</v>
      </c>
      <c r="AM43" s="257">
        <v>0</v>
      </c>
      <c r="AN43" s="257">
        <v>14843</v>
      </c>
      <c r="AO43" s="257">
        <v>761</v>
      </c>
      <c r="AP43" s="257">
        <v>9975</v>
      </c>
      <c r="AQ43" s="257">
        <v>0</v>
      </c>
      <c r="AR43" s="257">
        <v>0</v>
      </c>
      <c r="AS43" s="257">
        <v>29804</v>
      </c>
      <c r="AT43" s="257">
        <v>8288</v>
      </c>
      <c r="AU43" s="257">
        <v>3255</v>
      </c>
      <c r="AV43" s="257">
        <v>5311</v>
      </c>
      <c r="AW43" s="257">
        <v>125</v>
      </c>
      <c r="AX43" s="257">
        <v>15</v>
      </c>
      <c r="AY43" s="257">
        <v>441</v>
      </c>
      <c r="AZ43" s="257">
        <v>2971</v>
      </c>
      <c r="BA43" s="257">
        <v>34</v>
      </c>
      <c r="BB43" s="257">
        <v>2</v>
      </c>
      <c r="BC43" s="257">
        <v>60</v>
      </c>
      <c r="BD43" s="257">
        <v>84</v>
      </c>
      <c r="BE43" s="257">
        <v>3</v>
      </c>
      <c r="BF43" s="257">
        <v>1216</v>
      </c>
      <c r="BG43" s="257">
        <v>5435</v>
      </c>
      <c r="BH43" s="257">
        <v>10936</v>
      </c>
      <c r="BI43" s="257">
        <v>479</v>
      </c>
      <c r="BJ43" s="257">
        <v>191</v>
      </c>
      <c r="BK43" s="257">
        <v>0</v>
      </c>
      <c r="BL43" s="257">
        <v>26670</v>
      </c>
      <c r="BM43" s="257">
        <v>4506</v>
      </c>
      <c r="BN43" s="257">
        <v>19235</v>
      </c>
      <c r="BO43" s="257">
        <v>12049</v>
      </c>
      <c r="BP43" s="257">
        <v>0</v>
      </c>
      <c r="BQ43" s="257">
        <v>0</v>
      </c>
      <c r="BR43" s="257">
        <v>0</v>
      </c>
      <c r="BS43" s="257">
        <v>0</v>
      </c>
      <c r="BT43" s="257">
        <v>0</v>
      </c>
      <c r="BU43" s="257">
        <v>0</v>
      </c>
      <c r="BV43" s="257">
        <v>0</v>
      </c>
      <c r="BW43" s="257">
        <v>0</v>
      </c>
      <c r="BX43" s="257">
        <v>0</v>
      </c>
      <c r="BY43" s="257">
        <v>0</v>
      </c>
      <c r="BZ43" s="257">
        <v>0</v>
      </c>
      <c r="CA43" s="257">
        <v>0</v>
      </c>
      <c r="CB43" s="257">
        <v>0</v>
      </c>
      <c r="CC43" s="257">
        <v>0</v>
      </c>
      <c r="CD43" s="257">
        <v>0</v>
      </c>
      <c r="CE43" s="257">
        <v>124</v>
      </c>
      <c r="CF43" s="257">
        <v>0</v>
      </c>
      <c r="CG43" s="257">
        <v>0</v>
      </c>
      <c r="CH43" s="257">
        <v>0</v>
      </c>
      <c r="CI43" s="257">
        <v>0</v>
      </c>
      <c r="CJ43" s="257">
        <v>0</v>
      </c>
      <c r="CK43" s="257">
        <v>0</v>
      </c>
      <c r="CL43" s="257">
        <v>14</v>
      </c>
      <c r="CM43" s="257">
        <v>0</v>
      </c>
      <c r="CN43" s="257">
        <v>0</v>
      </c>
      <c r="CO43" s="257">
        <v>0</v>
      </c>
      <c r="CP43" s="257">
        <v>0</v>
      </c>
      <c r="CQ43" s="257">
        <v>0</v>
      </c>
      <c r="CR43" s="257">
        <v>0</v>
      </c>
      <c r="CS43" s="257">
        <v>0</v>
      </c>
      <c r="CT43" s="257">
        <v>0</v>
      </c>
      <c r="CU43" s="257">
        <v>0</v>
      </c>
      <c r="CV43" s="257">
        <v>162</v>
      </c>
      <c r="CW43" s="257">
        <v>0</v>
      </c>
      <c r="CX43" s="257">
        <v>0</v>
      </c>
      <c r="CY43" s="257">
        <v>0</v>
      </c>
      <c r="CZ43" s="257">
        <v>0</v>
      </c>
      <c r="DA43" s="257">
        <v>0</v>
      </c>
      <c r="DB43" s="257">
        <v>25</v>
      </c>
      <c r="DC43" s="257">
        <v>0</v>
      </c>
      <c r="DD43" s="257">
        <v>808</v>
      </c>
      <c r="DE43" s="258">
        <v>160995</v>
      </c>
      <c r="DF43" s="257">
        <v>0</v>
      </c>
      <c r="DG43" s="257">
        <v>0</v>
      </c>
      <c r="DH43" s="257">
        <v>0</v>
      </c>
      <c r="DI43" s="257">
        <v>0</v>
      </c>
      <c r="DJ43" s="257">
        <v>0</v>
      </c>
      <c r="DK43" s="257">
        <v>0</v>
      </c>
      <c r="DL43" s="257">
        <v>-3549</v>
      </c>
      <c r="DM43" s="256">
        <v>-3549</v>
      </c>
      <c r="DN43" s="258">
        <v>157446</v>
      </c>
      <c r="DO43" s="257">
        <v>30263</v>
      </c>
      <c r="DP43" s="257">
        <v>215004</v>
      </c>
      <c r="DQ43" s="257">
        <v>245267</v>
      </c>
      <c r="DR43" s="258">
        <v>241718</v>
      </c>
      <c r="DS43" s="258">
        <v>402713</v>
      </c>
      <c r="DT43" s="257">
        <v>-5075</v>
      </c>
      <c r="DU43" s="257">
        <v>-78987</v>
      </c>
      <c r="DV43" s="257">
        <v>-407</v>
      </c>
      <c r="DW43" s="257">
        <v>-84469</v>
      </c>
      <c r="DX43" s="258">
        <v>157249</v>
      </c>
      <c r="DY43" s="258">
        <v>318244</v>
      </c>
    </row>
    <row r="44" spans="1:129" s="259" customFormat="1" ht="9.6" x14ac:dyDescent="0.2">
      <c r="A44" s="244">
        <v>38</v>
      </c>
      <c r="B44" s="255" t="s">
        <v>640</v>
      </c>
      <c r="C44" s="255"/>
      <c r="D44" s="256">
        <v>0</v>
      </c>
      <c r="E44" s="257">
        <v>0</v>
      </c>
      <c r="F44" s="257">
        <v>0</v>
      </c>
      <c r="G44" s="257">
        <v>0</v>
      </c>
      <c r="H44" s="257">
        <v>0</v>
      </c>
      <c r="I44" s="257">
        <v>33</v>
      </c>
      <c r="J44" s="257">
        <v>3</v>
      </c>
      <c r="K44" s="257">
        <v>3</v>
      </c>
      <c r="L44" s="257">
        <v>0</v>
      </c>
      <c r="M44" s="257">
        <v>0</v>
      </c>
      <c r="N44" s="257">
        <v>0</v>
      </c>
      <c r="O44" s="257">
        <v>0</v>
      </c>
      <c r="P44" s="257">
        <v>0</v>
      </c>
      <c r="Q44" s="257">
        <v>0</v>
      </c>
      <c r="R44" s="257">
        <v>0</v>
      </c>
      <c r="S44" s="257">
        <v>0</v>
      </c>
      <c r="T44" s="257">
        <v>0</v>
      </c>
      <c r="U44" s="257">
        <v>10</v>
      </c>
      <c r="V44" s="257">
        <v>0</v>
      </c>
      <c r="W44" s="257">
        <v>0</v>
      </c>
      <c r="X44" s="257">
        <v>0</v>
      </c>
      <c r="Y44" s="257">
        <v>0</v>
      </c>
      <c r="Z44" s="257">
        <v>0</v>
      </c>
      <c r="AA44" s="257">
        <v>0</v>
      </c>
      <c r="AB44" s="257">
        <v>0</v>
      </c>
      <c r="AC44" s="257">
        <v>0</v>
      </c>
      <c r="AD44" s="257">
        <v>0</v>
      </c>
      <c r="AE44" s="257">
        <v>0</v>
      </c>
      <c r="AF44" s="257">
        <v>0</v>
      </c>
      <c r="AG44" s="257">
        <v>0</v>
      </c>
      <c r="AH44" s="257">
        <v>1</v>
      </c>
      <c r="AI44" s="257">
        <v>0</v>
      </c>
      <c r="AJ44" s="257">
        <v>19</v>
      </c>
      <c r="AK44" s="257">
        <v>23</v>
      </c>
      <c r="AL44" s="257">
        <v>8</v>
      </c>
      <c r="AM44" s="257">
        <v>0</v>
      </c>
      <c r="AN44" s="257">
        <v>0</v>
      </c>
      <c r="AO44" s="257">
        <v>8</v>
      </c>
      <c r="AP44" s="257">
        <v>0</v>
      </c>
      <c r="AQ44" s="257">
        <v>0</v>
      </c>
      <c r="AR44" s="257">
        <v>0</v>
      </c>
      <c r="AS44" s="257">
        <v>2375</v>
      </c>
      <c r="AT44" s="257">
        <v>664</v>
      </c>
      <c r="AU44" s="257">
        <v>700</v>
      </c>
      <c r="AV44" s="257">
        <v>2263</v>
      </c>
      <c r="AW44" s="257">
        <v>14</v>
      </c>
      <c r="AX44" s="257">
        <v>0</v>
      </c>
      <c r="AY44" s="257">
        <v>35</v>
      </c>
      <c r="AZ44" s="257">
        <v>973</v>
      </c>
      <c r="BA44" s="257">
        <v>1</v>
      </c>
      <c r="BB44" s="257">
        <v>1</v>
      </c>
      <c r="BC44" s="257">
        <v>4</v>
      </c>
      <c r="BD44" s="257">
        <v>11</v>
      </c>
      <c r="BE44" s="257">
        <v>2</v>
      </c>
      <c r="BF44" s="257">
        <v>9</v>
      </c>
      <c r="BG44" s="257">
        <v>5343</v>
      </c>
      <c r="BH44" s="257">
        <v>451</v>
      </c>
      <c r="BI44" s="257">
        <v>114</v>
      </c>
      <c r="BJ44" s="257">
        <v>51</v>
      </c>
      <c r="BK44" s="257">
        <v>0</v>
      </c>
      <c r="BL44" s="257">
        <v>340</v>
      </c>
      <c r="BM44" s="257">
        <v>79</v>
      </c>
      <c r="BN44" s="257">
        <v>1212</v>
      </c>
      <c r="BO44" s="257">
        <v>2897</v>
      </c>
      <c r="BP44" s="257">
        <v>0</v>
      </c>
      <c r="BQ44" s="257">
        <v>0</v>
      </c>
      <c r="BR44" s="257">
        <v>8</v>
      </c>
      <c r="BS44" s="257">
        <v>0</v>
      </c>
      <c r="BT44" s="257">
        <v>0</v>
      </c>
      <c r="BU44" s="257">
        <v>0</v>
      </c>
      <c r="BV44" s="257">
        <v>0</v>
      </c>
      <c r="BW44" s="257">
        <v>0</v>
      </c>
      <c r="BX44" s="257">
        <v>0</v>
      </c>
      <c r="BY44" s="257">
        <v>0</v>
      </c>
      <c r="BZ44" s="257">
        <v>0</v>
      </c>
      <c r="CA44" s="257">
        <v>1</v>
      </c>
      <c r="CB44" s="257">
        <v>0</v>
      </c>
      <c r="CC44" s="257">
        <v>0</v>
      </c>
      <c r="CD44" s="257">
        <v>0</v>
      </c>
      <c r="CE44" s="257">
        <v>0</v>
      </c>
      <c r="CF44" s="257">
        <v>0</v>
      </c>
      <c r="CG44" s="257">
        <v>0</v>
      </c>
      <c r="CH44" s="257">
        <v>0</v>
      </c>
      <c r="CI44" s="257">
        <v>0</v>
      </c>
      <c r="CJ44" s="257">
        <v>0</v>
      </c>
      <c r="CK44" s="257">
        <v>0</v>
      </c>
      <c r="CL44" s="257">
        <v>9</v>
      </c>
      <c r="CM44" s="257">
        <v>0</v>
      </c>
      <c r="CN44" s="257">
        <v>0</v>
      </c>
      <c r="CO44" s="257">
        <v>1</v>
      </c>
      <c r="CP44" s="257">
        <v>0</v>
      </c>
      <c r="CQ44" s="257">
        <v>5</v>
      </c>
      <c r="CR44" s="257">
        <v>3</v>
      </c>
      <c r="CS44" s="257">
        <v>1</v>
      </c>
      <c r="CT44" s="257">
        <v>0</v>
      </c>
      <c r="CU44" s="257">
        <v>0</v>
      </c>
      <c r="CV44" s="257">
        <v>0</v>
      </c>
      <c r="CW44" s="257">
        <v>0</v>
      </c>
      <c r="CX44" s="257">
        <v>5</v>
      </c>
      <c r="CY44" s="257">
        <v>17</v>
      </c>
      <c r="CZ44" s="257">
        <v>0</v>
      </c>
      <c r="DA44" s="257">
        <v>1</v>
      </c>
      <c r="DB44" s="257">
        <v>4</v>
      </c>
      <c r="DC44" s="257">
        <v>1</v>
      </c>
      <c r="DD44" s="257">
        <v>152</v>
      </c>
      <c r="DE44" s="258">
        <v>17855</v>
      </c>
      <c r="DF44" s="257">
        <v>0</v>
      </c>
      <c r="DG44" s="257">
        <v>0</v>
      </c>
      <c r="DH44" s="257">
        <v>0</v>
      </c>
      <c r="DI44" s="257">
        <v>0</v>
      </c>
      <c r="DJ44" s="257">
        <v>0</v>
      </c>
      <c r="DK44" s="257">
        <v>0</v>
      </c>
      <c r="DL44" s="257">
        <v>-774</v>
      </c>
      <c r="DM44" s="256">
        <v>-774</v>
      </c>
      <c r="DN44" s="258">
        <v>17081</v>
      </c>
      <c r="DO44" s="257">
        <v>54</v>
      </c>
      <c r="DP44" s="257">
        <v>21813</v>
      </c>
      <c r="DQ44" s="257">
        <v>21867</v>
      </c>
      <c r="DR44" s="258">
        <v>21093</v>
      </c>
      <c r="DS44" s="258">
        <v>38948</v>
      </c>
      <c r="DT44" s="257">
        <v>-162</v>
      </c>
      <c r="DU44" s="257">
        <v>-5884</v>
      </c>
      <c r="DV44" s="257">
        <v>-12</v>
      </c>
      <c r="DW44" s="257">
        <v>-6058</v>
      </c>
      <c r="DX44" s="258">
        <v>15035</v>
      </c>
      <c r="DY44" s="258">
        <v>32890</v>
      </c>
    </row>
    <row r="45" spans="1:129" s="259" customFormat="1" ht="9.6" x14ac:dyDescent="0.2">
      <c r="A45" s="244">
        <v>39</v>
      </c>
      <c r="B45" s="255" t="s">
        <v>641</v>
      </c>
      <c r="C45" s="255"/>
      <c r="D45" s="256">
        <v>0</v>
      </c>
      <c r="E45" s="257">
        <v>0</v>
      </c>
      <c r="F45" s="257">
        <v>0</v>
      </c>
      <c r="G45" s="257">
        <v>0</v>
      </c>
      <c r="H45" s="257">
        <v>0</v>
      </c>
      <c r="I45" s="257">
        <v>0</v>
      </c>
      <c r="J45" s="257">
        <v>0</v>
      </c>
      <c r="K45" s="257">
        <v>0</v>
      </c>
      <c r="L45" s="257">
        <v>0</v>
      </c>
      <c r="M45" s="257">
        <v>0</v>
      </c>
      <c r="N45" s="257">
        <v>0</v>
      </c>
      <c r="O45" s="257">
        <v>0</v>
      </c>
      <c r="P45" s="257">
        <v>0</v>
      </c>
      <c r="Q45" s="257">
        <v>0</v>
      </c>
      <c r="R45" s="257">
        <v>0</v>
      </c>
      <c r="S45" s="257">
        <v>0</v>
      </c>
      <c r="T45" s="257">
        <v>3</v>
      </c>
      <c r="U45" s="257">
        <v>700</v>
      </c>
      <c r="V45" s="257">
        <v>0</v>
      </c>
      <c r="W45" s="257">
        <v>0</v>
      </c>
      <c r="X45" s="257">
        <v>0</v>
      </c>
      <c r="Y45" s="257">
        <v>0</v>
      </c>
      <c r="Z45" s="257">
        <v>0</v>
      </c>
      <c r="AA45" s="257">
        <v>0</v>
      </c>
      <c r="AB45" s="257">
        <v>0</v>
      </c>
      <c r="AC45" s="257">
        <v>0</v>
      </c>
      <c r="AD45" s="257">
        <v>0</v>
      </c>
      <c r="AE45" s="257">
        <v>0</v>
      </c>
      <c r="AF45" s="257">
        <v>15</v>
      </c>
      <c r="AG45" s="257">
        <v>0</v>
      </c>
      <c r="AH45" s="257">
        <v>0</v>
      </c>
      <c r="AI45" s="257">
        <v>0</v>
      </c>
      <c r="AJ45" s="257">
        <v>273</v>
      </c>
      <c r="AK45" s="257">
        <v>2</v>
      </c>
      <c r="AL45" s="257">
        <v>120</v>
      </c>
      <c r="AM45" s="257">
        <v>0</v>
      </c>
      <c r="AN45" s="257">
        <v>0</v>
      </c>
      <c r="AO45" s="257">
        <v>8</v>
      </c>
      <c r="AP45" s="257">
        <v>0</v>
      </c>
      <c r="AQ45" s="257">
        <v>0</v>
      </c>
      <c r="AR45" s="257">
        <v>15</v>
      </c>
      <c r="AS45" s="257">
        <v>16874</v>
      </c>
      <c r="AT45" s="257">
        <v>6805</v>
      </c>
      <c r="AU45" s="257">
        <v>893</v>
      </c>
      <c r="AV45" s="257">
        <v>2042</v>
      </c>
      <c r="AW45" s="257">
        <v>45</v>
      </c>
      <c r="AX45" s="257">
        <v>22</v>
      </c>
      <c r="AY45" s="257">
        <v>301</v>
      </c>
      <c r="AZ45" s="257">
        <v>1260</v>
      </c>
      <c r="BA45" s="257">
        <v>36</v>
      </c>
      <c r="BB45" s="257">
        <v>0</v>
      </c>
      <c r="BC45" s="257">
        <v>30</v>
      </c>
      <c r="BD45" s="257">
        <v>430</v>
      </c>
      <c r="BE45" s="257">
        <v>2</v>
      </c>
      <c r="BF45" s="257">
        <v>116</v>
      </c>
      <c r="BG45" s="257">
        <v>3032</v>
      </c>
      <c r="BH45" s="257">
        <v>1043</v>
      </c>
      <c r="BI45" s="257">
        <v>632</v>
      </c>
      <c r="BJ45" s="257">
        <v>121</v>
      </c>
      <c r="BK45" s="257">
        <v>0</v>
      </c>
      <c r="BL45" s="257">
        <v>330</v>
      </c>
      <c r="BM45" s="257">
        <v>287</v>
      </c>
      <c r="BN45" s="257">
        <v>376</v>
      </c>
      <c r="BO45" s="257">
        <v>35</v>
      </c>
      <c r="BP45" s="257">
        <v>0</v>
      </c>
      <c r="BQ45" s="257">
        <v>0</v>
      </c>
      <c r="BR45" s="257">
        <v>0</v>
      </c>
      <c r="BS45" s="257">
        <v>0</v>
      </c>
      <c r="BT45" s="257">
        <v>0</v>
      </c>
      <c r="BU45" s="257">
        <v>0</v>
      </c>
      <c r="BV45" s="257">
        <v>0</v>
      </c>
      <c r="BW45" s="257">
        <v>0</v>
      </c>
      <c r="BX45" s="257">
        <v>0</v>
      </c>
      <c r="BY45" s="257">
        <v>0</v>
      </c>
      <c r="BZ45" s="257">
        <v>0</v>
      </c>
      <c r="CA45" s="257">
        <v>0</v>
      </c>
      <c r="CB45" s="257">
        <v>0</v>
      </c>
      <c r="CC45" s="257">
        <v>0</v>
      </c>
      <c r="CD45" s="257">
        <v>0</v>
      </c>
      <c r="CE45" s="257">
        <v>0</v>
      </c>
      <c r="CF45" s="257">
        <v>0</v>
      </c>
      <c r="CG45" s="257">
        <v>0</v>
      </c>
      <c r="CH45" s="257">
        <v>0</v>
      </c>
      <c r="CI45" s="257">
        <v>0</v>
      </c>
      <c r="CJ45" s="257">
        <v>0</v>
      </c>
      <c r="CK45" s="257">
        <v>0</v>
      </c>
      <c r="CL45" s="257">
        <v>109</v>
      </c>
      <c r="CM45" s="257">
        <v>0</v>
      </c>
      <c r="CN45" s="257">
        <v>0</v>
      </c>
      <c r="CO45" s="257">
        <v>0</v>
      </c>
      <c r="CP45" s="257">
        <v>0</v>
      </c>
      <c r="CQ45" s="257">
        <v>0</v>
      </c>
      <c r="CR45" s="257">
        <v>0</v>
      </c>
      <c r="CS45" s="257">
        <v>0</v>
      </c>
      <c r="CT45" s="257">
        <v>0</v>
      </c>
      <c r="CU45" s="257">
        <v>0</v>
      </c>
      <c r="CV45" s="257">
        <v>191</v>
      </c>
      <c r="CW45" s="257">
        <v>0</v>
      </c>
      <c r="CX45" s="257">
        <v>0</v>
      </c>
      <c r="CY45" s="257">
        <v>0</v>
      </c>
      <c r="CZ45" s="257">
        <v>0</v>
      </c>
      <c r="DA45" s="257">
        <v>0</v>
      </c>
      <c r="DB45" s="257">
        <v>0</v>
      </c>
      <c r="DC45" s="257">
        <v>0</v>
      </c>
      <c r="DD45" s="257">
        <v>155</v>
      </c>
      <c r="DE45" s="258">
        <v>36303</v>
      </c>
      <c r="DF45" s="257">
        <v>0</v>
      </c>
      <c r="DG45" s="257">
        <v>0</v>
      </c>
      <c r="DH45" s="257">
        <v>0</v>
      </c>
      <c r="DI45" s="257">
        <v>0</v>
      </c>
      <c r="DJ45" s="257">
        <v>0</v>
      </c>
      <c r="DK45" s="257">
        <v>0</v>
      </c>
      <c r="DL45" s="257">
        <v>-30</v>
      </c>
      <c r="DM45" s="256">
        <v>-30</v>
      </c>
      <c r="DN45" s="258">
        <v>36273</v>
      </c>
      <c r="DO45" s="257">
        <v>0</v>
      </c>
      <c r="DP45" s="257">
        <v>0</v>
      </c>
      <c r="DQ45" s="257">
        <v>0</v>
      </c>
      <c r="DR45" s="258">
        <v>-30</v>
      </c>
      <c r="DS45" s="258">
        <v>36273</v>
      </c>
      <c r="DT45" s="257">
        <v>-4228</v>
      </c>
      <c r="DU45" s="257">
        <v>-14904</v>
      </c>
      <c r="DV45" s="257">
        <v>-339</v>
      </c>
      <c r="DW45" s="257">
        <v>-19471</v>
      </c>
      <c r="DX45" s="258">
        <v>-19501</v>
      </c>
      <c r="DY45" s="258">
        <v>16802</v>
      </c>
    </row>
    <row r="46" spans="1:129" s="259" customFormat="1" ht="9.6" x14ac:dyDescent="0.2">
      <c r="A46" s="244">
        <v>40</v>
      </c>
      <c r="B46" s="255" t="s">
        <v>642</v>
      </c>
      <c r="C46" s="255"/>
      <c r="D46" s="256">
        <v>0</v>
      </c>
      <c r="E46" s="257">
        <v>0</v>
      </c>
      <c r="F46" s="257">
        <v>0</v>
      </c>
      <c r="G46" s="257">
        <v>0</v>
      </c>
      <c r="H46" s="257">
        <v>0</v>
      </c>
      <c r="I46" s="257">
        <v>0</v>
      </c>
      <c r="J46" s="257">
        <v>0</v>
      </c>
      <c r="K46" s="257">
        <v>0</v>
      </c>
      <c r="L46" s="257">
        <v>0</v>
      </c>
      <c r="M46" s="257">
        <v>0</v>
      </c>
      <c r="N46" s="257">
        <v>0</v>
      </c>
      <c r="O46" s="257">
        <v>0</v>
      </c>
      <c r="P46" s="257">
        <v>0</v>
      </c>
      <c r="Q46" s="257">
        <v>0</v>
      </c>
      <c r="R46" s="257">
        <v>0</v>
      </c>
      <c r="S46" s="257">
        <v>0</v>
      </c>
      <c r="T46" s="257">
        <v>3</v>
      </c>
      <c r="U46" s="257">
        <v>8</v>
      </c>
      <c r="V46" s="257">
        <v>0</v>
      </c>
      <c r="W46" s="257">
        <v>0</v>
      </c>
      <c r="X46" s="257">
        <v>-58</v>
      </c>
      <c r="Y46" s="257">
        <v>0</v>
      </c>
      <c r="Z46" s="257">
        <v>329</v>
      </c>
      <c r="AA46" s="257">
        <v>1</v>
      </c>
      <c r="AB46" s="257">
        <v>0</v>
      </c>
      <c r="AC46" s="257">
        <v>180</v>
      </c>
      <c r="AD46" s="257">
        <v>0</v>
      </c>
      <c r="AE46" s="257">
        <v>0</v>
      </c>
      <c r="AF46" s="257">
        <v>59</v>
      </c>
      <c r="AG46" s="257">
        <v>0</v>
      </c>
      <c r="AH46" s="257">
        <v>0</v>
      </c>
      <c r="AI46" s="257">
        <v>27</v>
      </c>
      <c r="AJ46" s="257">
        <v>0</v>
      </c>
      <c r="AK46" s="257">
        <v>492</v>
      </c>
      <c r="AL46" s="257">
        <v>205</v>
      </c>
      <c r="AM46" s="257">
        <v>1174</v>
      </c>
      <c r="AN46" s="257">
        <v>515</v>
      </c>
      <c r="AO46" s="257">
        <v>40</v>
      </c>
      <c r="AP46" s="257">
        <v>-4</v>
      </c>
      <c r="AQ46" s="257">
        <v>5833</v>
      </c>
      <c r="AR46" s="257">
        <v>6163</v>
      </c>
      <c r="AS46" s="257">
        <v>51</v>
      </c>
      <c r="AT46" s="257">
        <v>2159</v>
      </c>
      <c r="AU46" s="257">
        <v>39</v>
      </c>
      <c r="AV46" s="257">
        <v>96</v>
      </c>
      <c r="AW46" s="257">
        <v>216</v>
      </c>
      <c r="AX46" s="257">
        <v>2187</v>
      </c>
      <c r="AY46" s="257">
        <v>1481</v>
      </c>
      <c r="AZ46" s="257">
        <v>702</v>
      </c>
      <c r="BA46" s="257">
        <v>1</v>
      </c>
      <c r="BB46" s="257">
        <v>0</v>
      </c>
      <c r="BC46" s="257">
        <v>82</v>
      </c>
      <c r="BD46" s="257">
        <v>84</v>
      </c>
      <c r="BE46" s="257">
        <v>0</v>
      </c>
      <c r="BF46" s="257">
        <v>-6</v>
      </c>
      <c r="BG46" s="257">
        <v>1338</v>
      </c>
      <c r="BH46" s="257">
        <v>51</v>
      </c>
      <c r="BI46" s="257">
        <v>65</v>
      </c>
      <c r="BJ46" s="257">
        <v>663</v>
      </c>
      <c r="BK46" s="257">
        <v>0</v>
      </c>
      <c r="BL46" s="257">
        <v>91</v>
      </c>
      <c r="BM46" s="257">
        <v>0</v>
      </c>
      <c r="BN46" s="257">
        <v>-2</v>
      </c>
      <c r="BO46" s="257">
        <v>-2</v>
      </c>
      <c r="BP46" s="257">
        <v>0</v>
      </c>
      <c r="BQ46" s="257">
        <v>0</v>
      </c>
      <c r="BR46" s="257">
        <v>3</v>
      </c>
      <c r="BS46" s="257">
        <v>0</v>
      </c>
      <c r="BT46" s="257">
        <v>0</v>
      </c>
      <c r="BU46" s="257">
        <v>0</v>
      </c>
      <c r="BV46" s="257">
        <v>0</v>
      </c>
      <c r="BW46" s="257">
        <v>0</v>
      </c>
      <c r="BX46" s="257">
        <v>0</v>
      </c>
      <c r="BY46" s="257">
        <v>0</v>
      </c>
      <c r="BZ46" s="257">
        <v>0</v>
      </c>
      <c r="CA46" s="257">
        <v>0</v>
      </c>
      <c r="CB46" s="257">
        <v>0</v>
      </c>
      <c r="CC46" s="257">
        <v>0</v>
      </c>
      <c r="CD46" s="257">
        <v>0</v>
      </c>
      <c r="CE46" s="257">
        <v>0</v>
      </c>
      <c r="CF46" s="257">
        <v>0</v>
      </c>
      <c r="CG46" s="257">
        <v>0</v>
      </c>
      <c r="CH46" s="257">
        <v>0</v>
      </c>
      <c r="CI46" s="257">
        <v>0</v>
      </c>
      <c r="CJ46" s="257">
        <v>0</v>
      </c>
      <c r="CK46" s="257">
        <v>51</v>
      </c>
      <c r="CL46" s="257">
        <v>15</v>
      </c>
      <c r="CM46" s="257">
        <v>0</v>
      </c>
      <c r="CN46" s="257">
        <v>5</v>
      </c>
      <c r="CO46" s="257">
        <v>0</v>
      </c>
      <c r="CP46" s="257">
        <v>0</v>
      </c>
      <c r="CQ46" s="257">
        <v>0</v>
      </c>
      <c r="CR46" s="257">
        <v>0</v>
      </c>
      <c r="CS46" s="257">
        <v>0</v>
      </c>
      <c r="CT46" s="257">
        <v>0</v>
      </c>
      <c r="CU46" s="257">
        <v>0</v>
      </c>
      <c r="CV46" s="257">
        <v>0</v>
      </c>
      <c r="CW46" s="257">
        <v>0</v>
      </c>
      <c r="CX46" s="257">
        <v>0</v>
      </c>
      <c r="CY46" s="257">
        <v>0</v>
      </c>
      <c r="CZ46" s="257">
        <v>0</v>
      </c>
      <c r="DA46" s="257">
        <v>0</v>
      </c>
      <c r="DB46" s="257">
        <v>5</v>
      </c>
      <c r="DC46" s="257">
        <v>0</v>
      </c>
      <c r="DD46" s="257">
        <v>303</v>
      </c>
      <c r="DE46" s="258">
        <v>24645</v>
      </c>
      <c r="DF46" s="257">
        <v>0</v>
      </c>
      <c r="DG46" s="257">
        <v>7393</v>
      </c>
      <c r="DH46" s="257">
        <v>0</v>
      </c>
      <c r="DI46" s="257">
        <v>0</v>
      </c>
      <c r="DJ46" s="257">
        <v>0</v>
      </c>
      <c r="DK46" s="257">
        <v>-572</v>
      </c>
      <c r="DL46" s="257">
        <v>43</v>
      </c>
      <c r="DM46" s="256">
        <v>6864</v>
      </c>
      <c r="DN46" s="258">
        <v>31509</v>
      </c>
      <c r="DO46" s="257">
        <v>140</v>
      </c>
      <c r="DP46" s="257">
        <v>10775</v>
      </c>
      <c r="DQ46" s="257">
        <v>10915</v>
      </c>
      <c r="DR46" s="258">
        <v>17779</v>
      </c>
      <c r="DS46" s="258">
        <v>42424</v>
      </c>
      <c r="DT46" s="257">
        <v>-20580</v>
      </c>
      <c r="DU46" s="257">
        <v>-6759</v>
      </c>
      <c r="DV46" s="257">
        <v>-1668</v>
      </c>
      <c r="DW46" s="257">
        <v>-29007</v>
      </c>
      <c r="DX46" s="258">
        <v>-11228</v>
      </c>
      <c r="DY46" s="258">
        <v>13417</v>
      </c>
    </row>
    <row r="47" spans="1:129" s="259" customFormat="1" ht="9.6" x14ac:dyDescent="0.2">
      <c r="A47" s="260">
        <v>41</v>
      </c>
      <c r="B47" s="261" t="s">
        <v>643</v>
      </c>
      <c r="C47" s="261"/>
      <c r="D47" s="262">
        <v>0</v>
      </c>
      <c r="E47" s="263">
        <v>0</v>
      </c>
      <c r="F47" s="263">
        <v>0</v>
      </c>
      <c r="G47" s="263">
        <v>0</v>
      </c>
      <c r="H47" s="263">
        <v>0</v>
      </c>
      <c r="I47" s="263">
        <v>0</v>
      </c>
      <c r="J47" s="263">
        <v>78</v>
      </c>
      <c r="K47" s="263">
        <v>3</v>
      </c>
      <c r="L47" s="263">
        <v>224</v>
      </c>
      <c r="M47" s="263">
        <v>187</v>
      </c>
      <c r="N47" s="263">
        <v>0</v>
      </c>
      <c r="O47" s="263">
        <v>1699</v>
      </c>
      <c r="P47" s="263">
        <v>548</v>
      </c>
      <c r="Q47" s="263">
        <v>0</v>
      </c>
      <c r="R47" s="263">
        <v>0</v>
      </c>
      <c r="S47" s="263">
        <v>0</v>
      </c>
      <c r="T47" s="263">
        <v>76</v>
      </c>
      <c r="U47" s="263">
        <v>326</v>
      </c>
      <c r="V47" s="263">
        <v>2</v>
      </c>
      <c r="W47" s="263">
        <v>40</v>
      </c>
      <c r="X47" s="263">
        <v>299</v>
      </c>
      <c r="Y47" s="263">
        <v>0</v>
      </c>
      <c r="Z47" s="263">
        <v>0</v>
      </c>
      <c r="AA47" s="263">
        <v>0</v>
      </c>
      <c r="AB47" s="263">
        <v>3</v>
      </c>
      <c r="AC47" s="263">
        <v>42</v>
      </c>
      <c r="AD47" s="263">
        <v>16</v>
      </c>
      <c r="AE47" s="263">
        <v>0</v>
      </c>
      <c r="AF47" s="263">
        <v>231</v>
      </c>
      <c r="AG47" s="263">
        <v>13</v>
      </c>
      <c r="AH47" s="263">
        <v>8</v>
      </c>
      <c r="AI47" s="263">
        <v>5</v>
      </c>
      <c r="AJ47" s="263">
        <v>11</v>
      </c>
      <c r="AK47" s="263">
        <v>20</v>
      </c>
      <c r="AL47" s="263">
        <v>74</v>
      </c>
      <c r="AM47" s="263">
        <v>0</v>
      </c>
      <c r="AN47" s="263">
        <v>25</v>
      </c>
      <c r="AO47" s="263">
        <v>0</v>
      </c>
      <c r="AP47" s="263">
        <v>0</v>
      </c>
      <c r="AQ47" s="263">
        <v>32</v>
      </c>
      <c r="AR47" s="263">
        <v>585</v>
      </c>
      <c r="AS47" s="263">
        <v>7970</v>
      </c>
      <c r="AT47" s="263">
        <v>3263</v>
      </c>
      <c r="AU47" s="263">
        <v>1309</v>
      </c>
      <c r="AV47" s="263">
        <v>1236</v>
      </c>
      <c r="AW47" s="263">
        <v>118</v>
      </c>
      <c r="AX47" s="263">
        <v>1650</v>
      </c>
      <c r="AY47" s="263">
        <v>3859</v>
      </c>
      <c r="AZ47" s="263">
        <v>4190</v>
      </c>
      <c r="BA47" s="263">
        <v>44</v>
      </c>
      <c r="BB47" s="263">
        <v>14</v>
      </c>
      <c r="BC47" s="263">
        <v>147</v>
      </c>
      <c r="BD47" s="263">
        <v>1685</v>
      </c>
      <c r="BE47" s="263">
        <v>33</v>
      </c>
      <c r="BF47" s="263">
        <v>194</v>
      </c>
      <c r="BG47" s="263">
        <v>7595</v>
      </c>
      <c r="BH47" s="263">
        <v>517</v>
      </c>
      <c r="BI47" s="263">
        <v>268</v>
      </c>
      <c r="BJ47" s="263">
        <v>698</v>
      </c>
      <c r="BK47" s="263">
        <v>0</v>
      </c>
      <c r="BL47" s="263">
        <v>8036</v>
      </c>
      <c r="BM47" s="263">
        <v>1982</v>
      </c>
      <c r="BN47" s="263">
        <v>1611</v>
      </c>
      <c r="BO47" s="263">
        <v>7257</v>
      </c>
      <c r="BP47" s="263">
        <v>843</v>
      </c>
      <c r="BQ47" s="263">
        <v>0</v>
      </c>
      <c r="BR47" s="263">
        <v>43</v>
      </c>
      <c r="BS47" s="263">
        <v>2</v>
      </c>
      <c r="BT47" s="263">
        <v>60</v>
      </c>
      <c r="BU47" s="263">
        <v>0</v>
      </c>
      <c r="BV47" s="263">
        <v>0</v>
      </c>
      <c r="BW47" s="263">
        <v>0</v>
      </c>
      <c r="BX47" s="263">
        <v>0</v>
      </c>
      <c r="BY47" s="263">
        <v>0</v>
      </c>
      <c r="BZ47" s="263">
        <v>0</v>
      </c>
      <c r="CA47" s="263">
        <v>28</v>
      </c>
      <c r="CB47" s="263">
        <v>0</v>
      </c>
      <c r="CC47" s="263">
        <v>0</v>
      </c>
      <c r="CD47" s="263">
        <v>0</v>
      </c>
      <c r="CE47" s="263">
        <v>2</v>
      </c>
      <c r="CF47" s="263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105</v>
      </c>
      <c r="CL47" s="263">
        <v>700</v>
      </c>
      <c r="CM47" s="263">
        <v>0</v>
      </c>
      <c r="CN47" s="263">
        <v>11</v>
      </c>
      <c r="CO47" s="263">
        <v>3784</v>
      </c>
      <c r="CP47" s="263">
        <v>0</v>
      </c>
      <c r="CQ47" s="263">
        <v>63</v>
      </c>
      <c r="CR47" s="263">
        <v>159</v>
      </c>
      <c r="CS47" s="263">
        <v>46</v>
      </c>
      <c r="CT47" s="263">
        <v>0</v>
      </c>
      <c r="CU47" s="263">
        <v>0</v>
      </c>
      <c r="CV47" s="263">
        <v>1055</v>
      </c>
      <c r="CW47" s="263">
        <v>45</v>
      </c>
      <c r="CX47" s="263">
        <v>159</v>
      </c>
      <c r="CY47" s="263">
        <v>227</v>
      </c>
      <c r="CZ47" s="263">
        <v>118</v>
      </c>
      <c r="DA47" s="263">
        <v>0</v>
      </c>
      <c r="DB47" s="263">
        <v>79</v>
      </c>
      <c r="DC47" s="263">
        <v>52</v>
      </c>
      <c r="DD47" s="263">
        <v>390</v>
      </c>
      <c r="DE47" s="264">
        <v>66194</v>
      </c>
      <c r="DF47" s="263">
        <v>41</v>
      </c>
      <c r="DG47" s="263">
        <v>332</v>
      </c>
      <c r="DH47" s="263">
        <v>0</v>
      </c>
      <c r="DI47" s="263">
        <v>0</v>
      </c>
      <c r="DJ47" s="263">
        <v>0</v>
      </c>
      <c r="DK47" s="263">
        <v>7699</v>
      </c>
      <c r="DL47" s="263">
        <v>-201</v>
      </c>
      <c r="DM47" s="262">
        <v>7871</v>
      </c>
      <c r="DN47" s="264">
        <v>74065</v>
      </c>
      <c r="DO47" s="263">
        <v>33</v>
      </c>
      <c r="DP47" s="263">
        <v>6701</v>
      </c>
      <c r="DQ47" s="263">
        <v>6734</v>
      </c>
      <c r="DR47" s="264">
        <v>14605</v>
      </c>
      <c r="DS47" s="264">
        <v>80799</v>
      </c>
      <c r="DT47" s="263">
        <v>-4434</v>
      </c>
      <c r="DU47" s="263">
        <v>-63408</v>
      </c>
      <c r="DV47" s="263">
        <v>-375</v>
      </c>
      <c r="DW47" s="263">
        <v>-68217</v>
      </c>
      <c r="DX47" s="264">
        <v>-53612</v>
      </c>
      <c r="DY47" s="264">
        <v>12582</v>
      </c>
    </row>
    <row r="48" spans="1:129" s="259" customFormat="1" ht="9.6" x14ac:dyDescent="0.2">
      <c r="A48" s="244">
        <v>42</v>
      </c>
      <c r="B48" s="255" t="s">
        <v>644</v>
      </c>
      <c r="C48" s="255"/>
      <c r="D48" s="256">
        <v>0</v>
      </c>
      <c r="E48" s="257">
        <v>0</v>
      </c>
      <c r="F48" s="257">
        <v>0</v>
      </c>
      <c r="G48" s="257">
        <v>0</v>
      </c>
      <c r="H48" s="257">
        <v>10</v>
      </c>
      <c r="I48" s="257">
        <v>99</v>
      </c>
      <c r="J48" s="257">
        <v>30</v>
      </c>
      <c r="K48" s="257">
        <v>0</v>
      </c>
      <c r="L48" s="257">
        <v>0</v>
      </c>
      <c r="M48" s="257">
        <v>0</v>
      </c>
      <c r="N48" s="257">
        <v>0</v>
      </c>
      <c r="O48" s="257">
        <v>0</v>
      </c>
      <c r="P48" s="257">
        <v>0</v>
      </c>
      <c r="Q48" s="257">
        <v>0</v>
      </c>
      <c r="R48" s="257">
        <v>0</v>
      </c>
      <c r="S48" s="257">
        <v>0</v>
      </c>
      <c r="T48" s="257">
        <v>5</v>
      </c>
      <c r="U48" s="257">
        <v>26</v>
      </c>
      <c r="V48" s="257">
        <v>0</v>
      </c>
      <c r="W48" s="257">
        <v>0</v>
      </c>
      <c r="X48" s="257">
        <v>0</v>
      </c>
      <c r="Y48" s="257">
        <v>0</v>
      </c>
      <c r="Z48" s="257">
        <v>0</v>
      </c>
      <c r="AA48" s="257">
        <v>0</v>
      </c>
      <c r="AB48" s="257">
        <v>0</v>
      </c>
      <c r="AC48" s="257">
        <v>0</v>
      </c>
      <c r="AD48" s="257">
        <v>0</v>
      </c>
      <c r="AE48" s="257">
        <v>0</v>
      </c>
      <c r="AF48" s="257">
        <v>0</v>
      </c>
      <c r="AG48" s="257">
        <v>0</v>
      </c>
      <c r="AH48" s="257">
        <v>0</v>
      </c>
      <c r="AI48" s="257">
        <v>0</v>
      </c>
      <c r="AJ48" s="257">
        <v>4</v>
      </c>
      <c r="AK48" s="257">
        <v>0</v>
      </c>
      <c r="AL48" s="257">
        <v>0</v>
      </c>
      <c r="AM48" s="257">
        <v>0</v>
      </c>
      <c r="AN48" s="257">
        <v>0</v>
      </c>
      <c r="AO48" s="257">
        <v>0</v>
      </c>
      <c r="AP48" s="257">
        <v>0</v>
      </c>
      <c r="AQ48" s="257">
        <v>0</v>
      </c>
      <c r="AR48" s="257">
        <v>0</v>
      </c>
      <c r="AS48" s="257">
        <v>3927</v>
      </c>
      <c r="AT48" s="257">
        <v>95</v>
      </c>
      <c r="AU48" s="257">
        <v>27</v>
      </c>
      <c r="AV48" s="257">
        <v>6</v>
      </c>
      <c r="AW48" s="257">
        <v>0</v>
      </c>
      <c r="AX48" s="257">
        <v>0</v>
      </c>
      <c r="AY48" s="257">
        <v>4</v>
      </c>
      <c r="AZ48" s="257">
        <v>0</v>
      </c>
      <c r="BA48" s="257">
        <v>0</v>
      </c>
      <c r="BB48" s="257">
        <v>0</v>
      </c>
      <c r="BC48" s="257">
        <v>0</v>
      </c>
      <c r="BD48" s="257">
        <v>3</v>
      </c>
      <c r="BE48" s="257">
        <v>0</v>
      </c>
      <c r="BF48" s="257">
        <v>0</v>
      </c>
      <c r="BG48" s="257">
        <v>0</v>
      </c>
      <c r="BH48" s="257">
        <v>431</v>
      </c>
      <c r="BI48" s="257">
        <v>143</v>
      </c>
      <c r="BJ48" s="257">
        <v>430</v>
      </c>
      <c r="BK48" s="257">
        <v>0</v>
      </c>
      <c r="BL48" s="257">
        <v>87940</v>
      </c>
      <c r="BM48" s="257">
        <v>32069</v>
      </c>
      <c r="BN48" s="257">
        <v>24684</v>
      </c>
      <c r="BO48" s="257">
        <v>20217</v>
      </c>
      <c r="BP48" s="257">
        <v>0</v>
      </c>
      <c r="BQ48" s="257">
        <v>0</v>
      </c>
      <c r="BR48" s="257">
        <v>0</v>
      </c>
      <c r="BS48" s="257">
        <v>0</v>
      </c>
      <c r="BT48" s="257">
        <v>0</v>
      </c>
      <c r="BU48" s="257">
        <v>0</v>
      </c>
      <c r="BV48" s="257">
        <v>0</v>
      </c>
      <c r="BW48" s="257">
        <v>56</v>
      </c>
      <c r="BX48" s="257">
        <v>21</v>
      </c>
      <c r="BY48" s="257">
        <v>3</v>
      </c>
      <c r="BZ48" s="257">
        <v>0</v>
      </c>
      <c r="CA48" s="257">
        <v>209</v>
      </c>
      <c r="CB48" s="257">
        <v>0</v>
      </c>
      <c r="CC48" s="257">
        <v>0</v>
      </c>
      <c r="CD48" s="257">
        <v>0</v>
      </c>
      <c r="CE48" s="257">
        <v>2</v>
      </c>
      <c r="CF48" s="257">
        <v>0</v>
      </c>
      <c r="CG48" s="257">
        <v>0</v>
      </c>
      <c r="CH48" s="257">
        <v>0</v>
      </c>
      <c r="CI48" s="257">
        <v>0</v>
      </c>
      <c r="CJ48" s="257">
        <v>0</v>
      </c>
      <c r="CK48" s="257">
        <v>0</v>
      </c>
      <c r="CL48" s="257">
        <v>25</v>
      </c>
      <c r="CM48" s="257">
        <v>0</v>
      </c>
      <c r="CN48" s="257">
        <v>0</v>
      </c>
      <c r="CO48" s="257">
        <v>0</v>
      </c>
      <c r="CP48" s="257">
        <v>0</v>
      </c>
      <c r="CQ48" s="257">
        <v>0</v>
      </c>
      <c r="CR48" s="257">
        <v>0</v>
      </c>
      <c r="CS48" s="257">
        <v>0</v>
      </c>
      <c r="CT48" s="257">
        <v>26</v>
      </c>
      <c r="CU48" s="257">
        <v>0</v>
      </c>
      <c r="CV48" s="257">
        <v>74</v>
      </c>
      <c r="CW48" s="257">
        <v>0</v>
      </c>
      <c r="CX48" s="257">
        <v>0</v>
      </c>
      <c r="CY48" s="257">
        <v>0</v>
      </c>
      <c r="CZ48" s="257">
        <v>0</v>
      </c>
      <c r="DA48" s="257">
        <v>0</v>
      </c>
      <c r="DB48" s="257">
        <v>0</v>
      </c>
      <c r="DC48" s="257">
        <v>0</v>
      </c>
      <c r="DD48" s="257">
        <v>87</v>
      </c>
      <c r="DE48" s="258">
        <v>170653</v>
      </c>
      <c r="DF48" s="257">
        <v>0</v>
      </c>
      <c r="DG48" s="257">
        <v>1314</v>
      </c>
      <c r="DH48" s="257">
        <v>16</v>
      </c>
      <c r="DI48" s="257">
        <v>0</v>
      </c>
      <c r="DJ48" s="257">
        <v>36</v>
      </c>
      <c r="DK48" s="257">
        <v>818</v>
      </c>
      <c r="DL48" s="257">
        <v>893</v>
      </c>
      <c r="DM48" s="256">
        <v>3077</v>
      </c>
      <c r="DN48" s="258">
        <v>173730</v>
      </c>
      <c r="DO48" s="257">
        <v>498</v>
      </c>
      <c r="DP48" s="257">
        <v>41076</v>
      </c>
      <c r="DQ48" s="257">
        <v>41574</v>
      </c>
      <c r="DR48" s="258">
        <v>44651</v>
      </c>
      <c r="DS48" s="258">
        <v>215304</v>
      </c>
      <c r="DT48" s="257">
        <v>-9245</v>
      </c>
      <c r="DU48" s="257">
        <v>-53385</v>
      </c>
      <c r="DV48" s="257">
        <v>-785</v>
      </c>
      <c r="DW48" s="257">
        <v>-63415</v>
      </c>
      <c r="DX48" s="258">
        <v>-18764</v>
      </c>
      <c r="DY48" s="258">
        <v>151889</v>
      </c>
    </row>
    <row r="49" spans="1:129" s="259" customFormat="1" ht="9.6" x14ac:dyDescent="0.2">
      <c r="A49" s="244">
        <v>43</v>
      </c>
      <c r="B49" s="255" t="s">
        <v>645</v>
      </c>
      <c r="C49" s="255"/>
      <c r="D49" s="256">
        <v>979</v>
      </c>
      <c r="E49" s="257">
        <v>17</v>
      </c>
      <c r="F49" s="257">
        <v>461</v>
      </c>
      <c r="G49" s="257">
        <v>6</v>
      </c>
      <c r="H49" s="257">
        <v>80</v>
      </c>
      <c r="I49" s="257">
        <v>352</v>
      </c>
      <c r="J49" s="257">
        <v>859</v>
      </c>
      <c r="K49" s="257">
        <v>1683</v>
      </c>
      <c r="L49" s="257">
        <v>2157</v>
      </c>
      <c r="M49" s="257">
        <v>3995</v>
      </c>
      <c r="N49" s="257">
        <v>12</v>
      </c>
      <c r="O49" s="257">
        <v>1987</v>
      </c>
      <c r="P49" s="257">
        <v>7351</v>
      </c>
      <c r="Q49" s="257">
        <v>187</v>
      </c>
      <c r="R49" s="257">
        <v>0</v>
      </c>
      <c r="S49" s="257">
        <v>98</v>
      </c>
      <c r="T49" s="257">
        <v>703</v>
      </c>
      <c r="U49" s="257">
        <v>1514</v>
      </c>
      <c r="V49" s="257">
        <v>612</v>
      </c>
      <c r="W49" s="257">
        <v>92</v>
      </c>
      <c r="X49" s="257">
        <v>87</v>
      </c>
      <c r="Y49" s="257">
        <v>1</v>
      </c>
      <c r="Z49" s="257">
        <v>303</v>
      </c>
      <c r="AA49" s="257">
        <v>100</v>
      </c>
      <c r="AB49" s="257">
        <v>949</v>
      </c>
      <c r="AC49" s="257">
        <v>518</v>
      </c>
      <c r="AD49" s="257">
        <v>848</v>
      </c>
      <c r="AE49" s="257">
        <v>48</v>
      </c>
      <c r="AF49" s="257">
        <v>134</v>
      </c>
      <c r="AG49" s="257">
        <v>218</v>
      </c>
      <c r="AH49" s="257">
        <v>83</v>
      </c>
      <c r="AI49" s="257">
        <v>88</v>
      </c>
      <c r="AJ49" s="257">
        <v>590</v>
      </c>
      <c r="AK49" s="257">
        <v>156</v>
      </c>
      <c r="AL49" s="257">
        <v>141</v>
      </c>
      <c r="AM49" s="257">
        <v>22</v>
      </c>
      <c r="AN49" s="257">
        <v>13</v>
      </c>
      <c r="AO49" s="257">
        <v>158</v>
      </c>
      <c r="AP49" s="257">
        <v>2</v>
      </c>
      <c r="AQ49" s="257">
        <v>46</v>
      </c>
      <c r="AR49" s="257">
        <v>28</v>
      </c>
      <c r="AS49" s="257">
        <v>6604</v>
      </c>
      <c r="AT49" s="257">
        <v>4658</v>
      </c>
      <c r="AU49" s="257">
        <v>1165</v>
      </c>
      <c r="AV49" s="257">
        <v>2524</v>
      </c>
      <c r="AW49" s="257">
        <v>155</v>
      </c>
      <c r="AX49" s="257">
        <v>1311</v>
      </c>
      <c r="AY49" s="257">
        <v>1990</v>
      </c>
      <c r="AZ49" s="257">
        <v>1546</v>
      </c>
      <c r="BA49" s="257">
        <v>28</v>
      </c>
      <c r="BB49" s="257">
        <v>11</v>
      </c>
      <c r="BC49" s="257">
        <v>35</v>
      </c>
      <c r="BD49" s="257">
        <v>495</v>
      </c>
      <c r="BE49" s="257">
        <v>52</v>
      </c>
      <c r="BF49" s="257">
        <v>155</v>
      </c>
      <c r="BG49" s="257">
        <v>2817</v>
      </c>
      <c r="BH49" s="257">
        <v>1159</v>
      </c>
      <c r="BI49" s="257">
        <v>271</v>
      </c>
      <c r="BJ49" s="257">
        <v>1063</v>
      </c>
      <c r="BK49" s="257">
        <v>6</v>
      </c>
      <c r="BL49" s="257">
        <v>21652</v>
      </c>
      <c r="BM49" s="257">
        <v>25749</v>
      </c>
      <c r="BN49" s="257">
        <v>8305</v>
      </c>
      <c r="BO49" s="257">
        <v>1372</v>
      </c>
      <c r="BP49" s="257">
        <v>318</v>
      </c>
      <c r="BQ49" s="257">
        <v>112</v>
      </c>
      <c r="BR49" s="257">
        <v>197</v>
      </c>
      <c r="BS49" s="257">
        <v>30</v>
      </c>
      <c r="BT49" s="257">
        <v>12317</v>
      </c>
      <c r="BU49" s="257">
        <v>123</v>
      </c>
      <c r="BV49" s="257">
        <v>27</v>
      </c>
      <c r="BW49" s="257">
        <v>166</v>
      </c>
      <c r="BX49" s="257">
        <v>1270</v>
      </c>
      <c r="BY49" s="257">
        <v>44</v>
      </c>
      <c r="BZ49" s="257">
        <v>936</v>
      </c>
      <c r="CA49" s="257">
        <v>524</v>
      </c>
      <c r="CB49" s="257">
        <v>25</v>
      </c>
      <c r="CC49" s="257">
        <v>19</v>
      </c>
      <c r="CD49" s="257">
        <v>345</v>
      </c>
      <c r="CE49" s="257">
        <v>408</v>
      </c>
      <c r="CF49" s="257">
        <v>1</v>
      </c>
      <c r="CG49" s="257">
        <v>399</v>
      </c>
      <c r="CH49" s="257">
        <v>7</v>
      </c>
      <c r="CI49" s="257">
        <v>106</v>
      </c>
      <c r="CJ49" s="257">
        <v>8</v>
      </c>
      <c r="CK49" s="257">
        <v>79</v>
      </c>
      <c r="CL49" s="257">
        <v>14013</v>
      </c>
      <c r="CM49" s="257">
        <v>216</v>
      </c>
      <c r="CN49" s="257">
        <v>30</v>
      </c>
      <c r="CO49" s="257">
        <v>512</v>
      </c>
      <c r="CP49" s="257">
        <v>5</v>
      </c>
      <c r="CQ49" s="257">
        <v>200</v>
      </c>
      <c r="CR49" s="257">
        <v>203</v>
      </c>
      <c r="CS49" s="257">
        <v>566</v>
      </c>
      <c r="CT49" s="257">
        <v>421</v>
      </c>
      <c r="CU49" s="257">
        <v>1</v>
      </c>
      <c r="CV49" s="257">
        <v>2348</v>
      </c>
      <c r="CW49" s="257">
        <v>380</v>
      </c>
      <c r="CX49" s="257">
        <v>264</v>
      </c>
      <c r="CY49" s="257">
        <v>1789</v>
      </c>
      <c r="CZ49" s="257">
        <v>659</v>
      </c>
      <c r="DA49" s="257">
        <v>59</v>
      </c>
      <c r="DB49" s="257">
        <v>920</v>
      </c>
      <c r="DC49" s="257">
        <v>19</v>
      </c>
      <c r="DD49" s="257">
        <v>973</v>
      </c>
      <c r="DE49" s="258">
        <v>151840</v>
      </c>
      <c r="DF49" s="257">
        <v>945</v>
      </c>
      <c r="DG49" s="257">
        <v>10935</v>
      </c>
      <c r="DH49" s="257">
        <v>0</v>
      </c>
      <c r="DI49" s="257">
        <v>0</v>
      </c>
      <c r="DJ49" s="257">
        <v>53</v>
      </c>
      <c r="DK49" s="257">
        <v>8765</v>
      </c>
      <c r="DL49" s="257">
        <v>421</v>
      </c>
      <c r="DM49" s="256">
        <v>21119</v>
      </c>
      <c r="DN49" s="258">
        <v>172959</v>
      </c>
      <c r="DO49" s="257">
        <v>1005</v>
      </c>
      <c r="DP49" s="257">
        <v>25766</v>
      </c>
      <c r="DQ49" s="257">
        <v>26771</v>
      </c>
      <c r="DR49" s="258">
        <v>47890</v>
      </c>
      <c r="DS49" s="258">
        <v>199730</v>
      </c>
      <c r="DT49" s="257">
        <v>-12912</v>
      </c>
      <c r="DU49" s="257">
        <v>-103742</v>
      </c>
      <c r="DV49" s="257">
        <v>-1096</v>
      </c>
      <c r="DW49" s="257">
        <v>-117750</v>
      </c>
      <c r="DX49" s="258">
        <v>-69860</v>
      </c>
      <c r="DY49" s="258">
        <v>81980</v>
      </c>
    </row>
    <row r="50" spans="1:129" s="259" customFormat="1" ht="9.6" x14ac:dyDescent="0.2">
      <c r="A50" s="244">
        <v>44</v>
      </c>
      <c r="B50" s="255" t="s">
        <v>646</v>
      </c>
      <c r="C50" s="255"/>
      <c r="D50" s="256">
        <v>0</v>
      </c>
      <c r="E50" s="257">
        <v>0</v>
      </c>
      <c r="F50" s="257">
        <v>0</v>
      </c>
      <c r="G50" s="257">
        <v>0</v>
      </c>
      <c r="H50" s="257">
        <v>0</v>
      </c>
      <c r="I50" s="257">
        <v>0</v>
      </c>
      <c r="J50" s="257">
        <v>49</v>
      </c>
      <c r="K50" s="257">
        <v>120</v>
      </c>
      <c r="L50" s="257">
        <v>0</v>
      </c>
      <c r="M50" s="257">
        <v>0</v>
      </c>
      <c r="N50" s="257">
        <v>0</v>
      </c>
      <c r="O50" s="257">
        <v>0</v>
      </c>
      <c r="P50" s="257">
        <v>0</v>
      </c>
      <c r="Q50" s="257">
        <v>0</v>
      </c>
      <c r="R50" s="257">
        <v>0</v>
      </c>
      <c r="S50" s="257">
        <v>0</v>
      </c>
      <c r="T50" s="257">
        <v>21</v>
      </c>
      <c r="U50" s="257">
        <v>399</v>
      </c>
      <c r="V50" s="257">
        <v>0</v>
      </c>
      <c r="W50" s="257">
        <v>0</v>
      </c>
      <c r="X50" s="257">
        <v>0</v>
      </c>
      <c r="Y50" s="257">
        <v>0</v>
      </c>
      <c r="Z50" s="257">
        <v>0</v>
      </c>
      <c r="AA50" s="257">
        <v>0</v>
      </c>
      <c r="AB50" s="257">
        <v>0</v>
      </c>
      <c r="AC50" s="257">
        <v>3</v>
      </c>
      <c r="AD50" s="257">
        <v>0</v>
      </c>
      <c r="AE50" s="257">
        <v>0</v>
      </c>
      <c r="AF50" s="257">
        <v>45</v>
      </c>
      <c r="AG50" s="257">
        <v>0</v>
      </c>
      <c r="AH50" s="257">
        <v>0</v>
      </c>
      <c r="AI50" s="257">
        <v>29</v>
      </c>
      <c r="AJ50" s="257">
        <v>40</v>
      </c>
      <c r="AK50" s="257">
        <v>22</v>
      </c>
      <c r="AL50" s="257">
        <v>21</v>
      </c>
      <c r="AM50" s="257">
        <v>0</v>
      </c>
      <c r="AN50" s="257">
        <v>0</v>
      </c>
      <c r="AO50" s="257">
        <v>21</v>
      </c>
      <c r="AP50" s="257">
        <v>0</v>
      </c>
      <c r="AQ50" s="257">
        <v>0</v>
      </c>
      <c r="AR50" s="257">
        <v>0</v>
      </c>
      <c r="AS50" s="257">
        <v>197</v>
      </c>
      <c r="AT50" s="257">
        <v>74</v>
      </c>
      <c r="AU50" s="257">
        <v>5758</v>
      </c>
      <c r="AV50" s="257">
        <v>4562</v>
      </c>
      <c r="AW50" s="257">
        <v>53</v>
      </c>
      <c r="AX50" s="257">
        <v>195</v>
      </c>
      <c r="AY50" s="257">
        <v>202</v>
      </c>
      <c r="AZ50" s="257">
        <v>908</v>
      </c>
      <c r="BA50" s="257">
        <v>23</v>
      </c>
      <c r="BB50" s="257">
        <v>3</v>
      </c>
      <c r="BC50" s="257">
        <v>4</v>
      </c>
      <c r="BD50" s="257">
        <v>68</v>
      </c>
      <c r="BE50" s="257">
        <v>2</v>
      </c>
      <c r="BF50" s="257">
        <v>24</v>
      </c>
      <c r="BG50" s="257">
        <v>3073</v>
      </c>
      <c r="BH50" s="257">
        <v>1222</v>
      </c>
      <c r="BI50" s="257">
        <v>83</v>
      </c>
      <c r="BJ50" s="257">
        <v>71</v>
      </c>
      <c r="BK50" s="257">
        <v>0</v>
      </c>
      <c r="BL50" s="257">
        <v>10233</v>
      </c>
      <c r="BM50" s="257">
        <v>269</v>
      </c>
      <c r="BN50" s="257">
        <v>2480</v>
      </c>
      <c r="BO50" s="257">
        <v>2121</v>
      </c>
      <c r="BP50" s="257">
        <v>0</v>
      </c>
      <c r="BQ50" s="257">
        <v>0</v>
      </c>
      <c r="BR50" s="257">
        <v>3845</v>
      </c>
      <c r="BS50" s="257">
        <v>0</v>
      </c>
      <c r="BT50" s="257">
        <v>14</v>
      </c>
      <c r="BU50" s="257">
        <v>0</v>
      </c>
      <c r="BV50" s="257">
        <v>0</v>
      </c>
      <c r="BW50" s="257">
        <v>0</v>
      </c>
      <c r="BX50" s="257">
        <v>0</v>
      </c>
      <c r="BY50" s="257">
        <v>31</v>
      </c>
      <c r="BZ50" s="257">
        <v>3</v>
      </c>
      <c r="CA50" s="257">
        <v>2</v>
      </c>
      <c r="CB50" s="257">
        <v>32</v>
      </c>
      <c r="CC50" s="257">
        <v>0</v>
      </c>
      <c r="CD50" s="257">
        <v>18</v>
      </c>
      <c r="CE50" s="257">
        <v>78</v>
      </c>
      <c r="CF50" s="257">
        <v>4</v>
      </c>
      <c r="CG50" s="257">
        <v>0</v>
      </c>
      <c r="CH50" s="257">
        <v>1</v>
      </c>
      <c r="CI50" s="257">
        <v>0</v>
      </c>
      <c r="CJ50" s="257">
        <v>0</v>
      </c>
      <c r="CK50" s="257">
        <v>6</v>
      </c>
      <c r="CL50" s="257">
        <v>1206</v>
      </c>
      <c r="CM50" s="257">
        <v>0</v>
      </c>
      <c r="CN50" s="257">
        <v>0</v>
      </c>
      <c r="CO50" s="257">
        <v>0</v>
      </c>
      <c r="CP50" s="257">
        <v>0</v>
      </c>
      <c r="CQ50" s="257">
        <v>0</v>
      </c>
      <c r="CR50" s="257">
        <v>0</v>
      </c>
      <c r="CS50" s="257">
        <v>0</v>
      </c>
      <c r="CT50" s="257">
        <v>1</v>
      </c>
      <c r="CU50" s="257">
        <v>0</v>
      </c>
      <c r="CV50" s="257">
        <v>21585</v>
      </c>
      <c r="CW50" s="257">
        <v>126</v>
      </c>
      <c r="CX50" s="257">
        <v>0</v>
      </c>
      <c r="CY50" s="257">
        <v>0</v>
      </c>
      <c r="CZ50" s="257">
        <v>0</v>
      </c>
      <c r="DA50" s="257">
        <v>0</v>
      </c>
      <c r="DB50" s="257">
        <v>15</v>
      </c>
      <c r="DC50" s="257">
        <v>0</v>
      </c>
      <c r="DD50" s="257">
        <v>0</v>
      </c>
      <c r="DE50" s="258">
        <v>59362</v>
      </c>
      <c r="DF50" s="257">
        <v>0</v>
      </c>
      <c r="DG50" s="257">
        <v>608</v>
      </c>
      <c r="DH50" s="257">
        <v>0</v>
      </c>
      <c r="DI50" s="257">
        <v>0</v>
      </c>
      <c r="DJ50" s="257">
        <v>10891</v>
      </c>
      <c r="DK50" s="257">
        <v>92963</v>
      </c>
      <c r="DL50" s="257">
        <v>312</v>
      </c>
      <c r="DM50" s="256">
        <v>104774</v>
      </c>
      <c r="DN50" s="258">
        <v>164136</v>
      </c>
      <c r="DO50" s="257">
        <v>10810</v>
      </c>
      <c r="DP50" s="257">
        <v>23861</v>
      </c>
      <c r="DQ50" s="257">
        <v>34671</v>
      </c>
      <c r="DR50" s="258">
        <v>139445</v>
      </c>
      <c r="DS50" s="258">
        <v>198807</v>
      </c>
      <c r="DT50" s="257">
        <v>-16815</v>
      </c>
      <c r="DU50" s="257">
        <v>-139337</v>
      </c>
      <c r="DV50" s="257">
        <v>-1345</v>
      </c>
      <c r="DW50" s="257">
        <v>-157497</v>
      </c>
      <c r="DX50" s="258">
        <v>-18052</v>
      </c>
      <c r="DY50" s="258">
        <v>41310</v>
      </c>
    </row>
    <row r="51" spans="1:129" s="259" customFormat="1" ht="9.6" x14ac:dyDescent="0.2">
      <c r="A51" s="244">
        <v>45</v>
      </c>
      <c r="B51" s="266" t="s">
        <v>647</v>
      </c>
      <c r="C51" s="266"/>
      <c r="D51" s="267">
        <v>0</v>
      </c>
      <c r="E51" s="268">
        <v>0</v>
      </c>
      <c r="F51" s="268">
        <v>0</v>
      </c>
      <c r="G51" s="268">
        <v>0</v>
      </c>
      <c r="H51" s="268">
        <v>20</v>
      </c>
      <c r="I51" s="268">
        <v>0</v>
      </c>
      <c r="J51" s="268">
        <v>72</v>
      </c>
      <c r="K51" s="268">
        <v>200</v>
      </c>
      <c r="L51" s="268">
        <v>0</v>
      </c>
      <c r="M51" s="268">
        <v>0</v>
      </c>
      <c r="N51" s="268">
        <v>0</v>
      </c>
      <c r="O51" s="268">
        <v>0</v>
      </c>
      <c r="P51" s="268">
        <v>0</v>
      </c>
      <c r="Q51" s="268">
        <v>0</v>
      </c>
      <c r="R51" s="268">
        <v>0</v>
      </c>
      <c r="S51" s="268">
        <v>0</v>
      </c>
      <c r="T51" s="268">
        <v>3</v>
      </c>
      <c r="U51" s="268">
        <v>14</v>
      </c>
      <c r="V51" s="268">
        <v>0</v>
      </c>
      <c r="W51" s="268">
        <v>0</v>
      </c>
      <c r="X51" s="268">
        <v>0</v>
      </c>
      <c r="Y51" s="268">
        <v>0</v>
      </c>
      <c r="Z51" s="268">
        <v>0</v>
      </c>
      <c r="AA51" s="268">
        <v>0</v>
      </c>
      <c r="AB51" s="268">
        <v>0</v>
      </c>
      <c r="AC51" s="268">
        <v>0</v>
      </c>
      <c r="AD51" s="268">
        <v>14</v>
      </c>
      <c r="AE51" s="268">
        <v>4</v>
      </c>
      <c r="AF51" s="268">
        <v>171</v>
      </c>
      <c r="AG51" s="268">
        <v>0</v>
      </c>
      <c r="AH51" s="268">
        <v>0</v>
      </c>
      <c r="AI51" s="268">
        <v>4</v>
      </c>
      <c r="AJ51" s="268">
        <v>42</v>
      </c>
      <c r="AK51" s="268">
        <v>37</v>
      </c>
      <c r="AL51" s="268">
        <v>47</v>
      </c>
      <c r="AM51" s="268">
        <v>0</v>
      </c>
      <c r="AN51" s="268">
        <v>0</v>
      </c>
      <c r="AO51" s="268">
        <v>16</v>
      </c>
      <c r="AP51" s="268">
        <v>5</v>
      </c>
      <c r="AQ51" s="268">
        <v>2</v>
      </c>
      <c r="AR51" s="268">
        <v>5</v>
      </c>
      <c r="AS51" s="268">
        <v>8</v>
      </c>
      <c r="AT51" s="268">
        <v>52</v>
      </c>
      <c r="AU51" s="268">
        <v>267</v>
      </c>
      <c r="AV51" s="268">
        <v>13221</v>
      </c>
      <c r="AW51" s="268">
        <v>5</v>
      </c>
      <c r="AX51" s="268">
        <v>437</v>
      </c>
      <c r="AY51" s="268">
        <v>175</v>
      </c>
      <c r="AZ51" s="268">
        <v>313</v>
      </c>
      <c r="BA51" s="268">
        <v>2</v>
      </c>
      <c r="BB51" s="268">
        <v>1</v>
      </c>
      <c r="BC51" s="268">
        <v>0</v>
      </c>
      <c r="BD51" s="268">
        <v>12</v>
      </c>
      <c r="BE51" s="268">
        <v>1</v>
      </c>
      <c r="BF51" s="268">
        <v>8</v>
      </c>
      <c r="BG51" s="268">
        <v>271</v>
      </c>
      <c r="BH51" s="268">
        <v>256</v>
      </c>
      <c r="BI51" s="268">
        <v>14</v>
      </c>
      <c r="BJ51" s="268">
        <v>12</v>
      </c>
      <c r="BK51" s="268">
        <v>0</v>
      </c>
      <c r="BL51" s="268">
        <v>28</v>
      </c>
      <c r="BM51" s="268">
        <v>41</v>
      </c>
      <c r="BN51" s="268">
        <v>149</v>
      </c>
      <c r="BO51" s="268">
        <v>5</v>
      </c>
      <c r="BP51" s="268">
        <v>0</v>
      </c>
      <c r="BQ51" s="268">
        <v>3</v>
      </c>
      <c r="BR51" s="268">
        <v>92</v>
      </c>
      <c r="BS51" s="268">
        <v>0</v>
      </c>
      <c r="BT51" s="268">
        <v>15</v>
      </c>
      <c r="BU51" s="268">
        <v>0</v>
      </c>
      <c r="BV51" s="268">
        <v>0</v>
      </c>
      <c r="BW51" s="268">
        <v>0</v>
      </c>
      <c r="BX51" s="268">
        <v>0</v>
      </c>
      <c r="BY51" s="268">
        <v>2</v>
      </c>
      <c r="BZ51" s="268">
        <v>14</v>
      </c>
      <c r="CA51" s="268">
        <v>35</v>
      </c>
      <c r="CB51" s="268">
        <v>13</v>
      </c>
      <c r="CC51" s="268">
        <v>3</v>
      </c>
      <c r="CD51" s="268">
        <v>13</v>
      </c>
      <c r="CE51" s="268">
        <v>56</v>
      </c>
      <c r="CF51" s="268">
        <v>2</v>
      </c>
      <c r="CG51" s="268">
        <v>2</v>
      </c>
      <c r="CH51" s="268">
        <v>0</v>
      </c>
      <c r="CI51" s="268">
        <v>0</v>
      </c>
      <c r="CJ51" s="268">
        <v>0</v>
      </c>
      <c r="CK51" s="268">
        <v>0</v>
      </c>
      <c r="CL51" s="268">
        <v>48</v>
      </c>
      <c r="CM51" s="268">
        <v>0</v>
      </c>
      <c r="CN51" s="268">
        <v>0</v>
      </c>
      <c r="CO51" s="268">
        <v>0</v>
      </c>
      <c r="CP51" s="268">
        <v>0</v>
      </c>
      <c r="CQ51" s="268">
        <v>0</v>
      </c>
      <c r="CR51" s="268">
        <v>0</v>
      </c>
      <c r="CS51" s="268">
        <v>0</v>
      </c>
      <c r="CT51" s="268">
        <v>56</v>
      </c>
      <c r="CU51" s="268">
        <v>0</v>
      </c>
      <c r="CV51" s="268">
        <v>30264</v>
      </c>
      <c r="CW51" s="268">
        <v>9</v>
      </c>
      <c r="CX51" s="268">
        <v>0</v>
      </c>
      <c r="CY51" s="268">
        <v>0</v>
      </c>
      <c r="CZ51" s="268">
        <v>0</v>
      </c>
      <c r="DA51" s="268">
        <v>0</v>
      </c>
      <c r="DB51" s="268">
        <v>9</v>
      </c>
      <c r="DC51" s="268">
        <v>0</v>
      </c>
      <c r="DD51" s="268">
        <v>0</v>
      </c>
      <c r="DE51" s="269">
        <v>46570</v>
      </c>
      <c r="DF51" s="268">
        <v>0</v>
      </c>
      <c r="DG51" s="268">
        <v>357</v>
      </c>
      <c r="DH51" s="268">
        <v>0</v>
      </c>
      <c r="DI51" s="268">
        <v>0</v>
      </c>
      <c r="DJ51" s="268">
        <v>8450</v>
      </c>
      <c r="DK51" s="268">
        <v>155556</v>
      </c>
      <c r="DL51" s="268">
        <v>717</v>
      </c>
      <c r="DM51" s="267">
        <v>165080</v>
      </c>
      <c r="DN51" s="269">
        <v>211650</v>
      </c>
      <c r="DO51" s="268">
        <v>9919</v>
      </c>
      <c r="DP51" s="268">
        <v>48511</v>
      </c>
      <c r="DQ51" s="268">
        <v>58430</v>
      </c>
      <c r="DR51" s="269">
        <v>223510</v>
      </c>
      <c r="DS51" s="269">
        <v>270080</v>
      </c>
      <c r="DT51" s="268">
        <v>-29361</v>
      </c>
      <c r="DU51" s="268">
        <v>-146592</v>
      </c>
      <c r="DV51" s="268">
        <v>-2351</v>
      </c>
      <c r="DW51" s="268">
        <v>-178304</v>
      </c>
      <c r="DX51" s="269">
        <v>45206</v>
      </c>
      <c r="DY51" s="269">
        <v>91776</v>
      </c>
    </row>
    <row r="52" spans="1:129" s="259" customFormat="1" ht="9.6" x14ac:dyDescent="0.2">
      <c r="A52" s="260">
        <v>46</v>
      </c>
      <c r="B52" s="255" t="s">
        <v>648</v>
      </c>
      <c r="C52" s="255"/>
      <c r="D52" s="256">
        <v>10</v>
      </c>
      <c r="E52" s="257">
        <v>0</v>
      </c>
      <c r="F52" s="257">
        <v>0</v>
      </c>
      <c r="G52" s="257">
        <v>145</v>
      </c>
      <c r="H52" s="257">
        <v>5</v>
      </c>
      <c r="I52" s="257">
        <v>1</v>
      </c>
      <c r="J52" s="257">
        <v>0</v>
      </c>
      <c r="K52" s="257">
        <v>0</v>
      </c>
      <c r="L52" s="257">
        <v>0</v>
      </c>
      <c r="M52" s="257">
        <v>0</v>
      </c>
      <c r="N52" s="257">
        <v>0</v>
      </c>
      <c r="O52" s="257">
        <v>0</v>
      </c>
      <c r="P52" s="257">
        <v>0</v>
      </c>
      <c r="Q52" s="257">
        <v>0</v>
      </c>
      <c r="R52" s="257">
        <v>0</v>
      </c>
      <c r="S52" s="257">
        <v>0</v>
      </c>
      <c r="T52" s="257">
        <v>0</v>
      </c>
      <c r="U52" s="257">
        <v>0</v>
      </c>
      <c r="V52" s="257">
        <v>0</v>
      </c>
      <c r="W52" s="257">
        <v>0</v>
      </c>
      <c r="X52" s="257">
        <v>0</v>
      </c>
      <c r="Y52" s="257">
        <v>0</v>
      </c>
      <c r="Z52" s="257">
        <v>0</v>
      </c>
      <c r="AA52" s="257">
        <v>0</v>
      </c>
      <c r="AB52" s="257">
        <v>0</v>
      </c>
      <c r="AC52" s="257">
        <v>0</v>
      </c>
      <c r="AD52" s="257">
        <v>0</v>
      </c>
      <c r="AE52" s="257">
        <v>0</v>
      </c>
      <c r="AF52" s="257">
        <v>0</v>
      </c>
      <c r="AG52" s="257">
        <v>0</v>
      </c>
      <c r="AH52" s="257">
        <v>0</v>
      </c>
      <c r="AI52" s="257">
        <v>0</v>
      </c>
      <c r="AJ52" s="257">
        <v>0</v>
      </c>
      <c r="AK52" s="257">
        <v>0</v>
      </c>
      <c r="AL52" s="257">
        <v>0</v>
      </c>
      <c r="AM52" s="257">
        <v>0</v>
      </c>
      <c r="AN52" s="257">
        <v>0</v>
      </c>
      <c r="AO52" s="257">
        <v>0</v>
      </c>
      <c r="AP52" s="257">
        <v>0</v>
      </c>
      <c r="AQ52" s="257">
        <v>0</v>
      </c>
      <c r="AR52" s="257">
        <v>0</v>
      </c>
      <c r="AS52" s="257">
        <v>6</v>
      </c>
      <c r="AT52" s="257">
        <v>0</v>
      </c>
      <c r="AU52" s="257">
        <v>90</v>
      </c>
      <c r="AV52" s="257">
        <v>612</v>
      </c>
      <c r="AW52" s="257">
        <v>260</v>
      </c>
      <c r="AX52" s="257">
        <v>0</v>
      </c>
      <c r="AY52" s="257">
        <v>0</v>
      </c>
      <c r="AZ52" s="257">
        <v>172</v>
      </c>
      <c r="BA52" s="257">
        <v>0</v>
      </c>
      <c r="BB52" s="257">
        <v>0</v>
      </c>
      <c r="BC52" s="257">
        <v>0</v>
      </c>
      <c r="BD52" s="257">
        <v>1</v>
      </c>
      <c r="BE52" s="257">
        <v>0</v>
      </c>
      <c r="BF52" s="257">
        <v>5</v>
      </c>
      <c r="BG52" s="257">
        <v>122</v>
      </c>
      <c r="BH52" s="257">
        <v>46</v>
      </c>
      <c r="BI52" s="257">
        <v>0</v>
      </c>
      <c r="BJ52" s="257">
        <v>27</v>
      </c>
      <c r="BK52" s="257">
        <v>1</v>
      </c>
      <c r="BL52" s="257">
        <v>464</v>
      </c>
      <c r="BM52" s="257">
        <v>0</v>
      </c>
      <c r="BN52" s="257">
        <v>47</v>
      </c>
      <c r="BO52" s="257">
        <v>0</v>
      </c>
      <c r="BP52" s="257">
        <v>0</v>
      </c>
      <c r="BQ52" s="257">
        <v>0</v>
      </c>
      <c r="BR52" s="257">
        <v>33</v>
      </c>
      <c r="BS52" s="257">
        <v>7</v>
      </c>
      <c r="BT52" s="257">
        <v>3764</v>
      </c>
      <c r="BU52" s="257">
        <v>9</v>
      </c>
      <c r="BV52" s="257">
        <v>0</v>
      </c>
      <c r="BW52" s="257">
        <v>0</v>
      </c>
      <c r="BX52" s="257">
        <v>0</v>
      </c>
      <c r="BY52" s="257">
        <v>0</v>
      </c>
      <c r="BZ52" s="257">
        <v>1</v>
      </c>
      <c r="CA52" s="257">
        <v>4</v>
      </c>
      <c r="CB52" s="257">
        <v>6</v>
      </c>
      <c r="CC52" s="257">
        <v>2</v>
      </c>
      <c r="CD52" s="257">
        <v>15</v>
      </c>
      <c r="CE52" s="257">
        <v>73</v>
      </c>
      <c r="CF52" s="257">
        <v>4</v>
      </c>
      <c r="CG52" s="257">
        <v>10</v>
      </c>
      <c r="CH52" s="257">
        <v>2</v>
      </c>
      <c r="CI52" s="257">
        <v>0</v>
      </c>
      <c r="CJ52" s="257">
        <v>4</v>
      </c>
      <c r="CK52" s="257">
        <v>182</v>
      </c>
      <c r="CL52" s="257">
        <v>14820</v>
      </c>
      <c r="CM52" s="257">
        <v>0</v>
      </c>
      <c r="CN52" s="257">
        <v>0</v>
      </c>
      <c r="CO52" s="257">
        <v>29957</v>
      </c>
      <c r="CP52" s="257">
        <v>222</v>
      </c>
      <c r="CQ52" s="257">
        <v>980</v>
      </c>
      <c r="CR52" s="257">
        <v>528</v>
      </c>
      <c r="CS52" s="257">
        <v>0</v>
      </c>
      <c r="CT52" s="257">
        <v>610</v>
      </c>
      <c r="CU52" s="257">
        <v>0</v>
      </c>
      <c r="CV52" s="257">
        <v>9221</v>
      </c>
      <c r="CW52" s="257">
        <v>256</v>
      </c>
      <c r="CX52" s="257">
        <v>9</v>
      </c>
      <c r="CY52" s="257">
        <v>0</v>
      </c>
      <c r="CZ52" s="257">
        <v>2</v>
      </c>
      <c r="DA52" s="257">
        <v>1413</v>
      </c>
      <c r="DB52" s="257">
        <v>125</v>
      </c>
      <c r="DC52" s="257">
        <v>1857</v>
      </c>
      <c r="DD52" s="257">
        <v>0</v>
      </c>
      <c r="DE52" s="258">
        <v>66130</v>
      </c>
      <c r="DF52" s="257">
        <v>73</v>
      </c>
      <c r="DG52" s="257">
        <v>4623</v>
      </c>
      <c r="DH52" s="257">
        <v>0</v>
      </c>
      <c r="DI52" s="257">
        <v>0</v>
      </c>
      <c r="DJ52" s="257">
        <v>10135</v>
      </c>
      <c r="DK52" s="257">
        <v>90403</v>
      </c>
      <c r="DL52" s="257">
        <v>16</v>
      </c>
      <c r="DM52" s="256">
        <v>105250</v>
      </c>
      <c r="DN52" s="258">
        <v>171380</v>
      </c>
      <c r="DO52" s="257">
        <v>133</v>
      </c>
      <c r="DP52" s="257">
        <v>1771</v>
      </c>
      <c r="DQ52" s="257">
        <v>1904</v>
      </c>
      <c r="DR52" s="258">
        <v>107154</v>
      </c>
      <c r="DS52" s="258">
        <v>173284</v>
      </c>
      <c r="DT52" s="257">
        <v>-43766</v>
      </c>
      <c r="DU52" s="257">
        <v>-119728</v>
      </c>
      <c r="DV52" s="257">
        <v>-3499</v>
      </c>
      <c r="DW52" s="257">
        <v>-166993</v>
      </c>
      <c r="DX52" s="258">
        <v>-59839</v>
      </c>
      <c r="DY52" s="258">
        <v>6291</v>
      </c>
    </row>
    <row r="53" spans="1:129" s="259" customFormat="1" ht="9.6" x14ac:dyDescent="0.2">
      <c r="A53" s="244">
        <v>47</v>
      </c>
      <c r="B53" s="255" t="s">
        <v>649</v>
      </c>
      <c r="C53" s="255"/>
      <c r="D53" s="256">
        <v>0</v>
      </c>
      <c r="E53" s="257">
        <v>0</v>
      </c>
      <c r="F53" s="257">
        <v>0</v>
      </c>
      <c r="G53" s="257">
        <v>0</v>
      </c>
      <c r="H53" s="257">
        <v>0</v>
      </c>
      <c r="I53" s="257">
        <v>0</v>
      </c>
      <c r="J53" s="257">
        <v>0</v>
      </c>
      <c r="K53" s="257">
        <v>0</v>
      </c>
      <c r="L53" s="257">
        <v>0</v>
      </c>
      <c r="M53" s="257">
        <v>0</v>
      </c>
      <c r="N53" s="257">
        <v>0</v>
      </c>
      <c r="O53" s="257">
        <v>0</v>
      </c>
      <c r="P53" s="257">
        <v>0</v>
      </c>
      <c r="Q53" s="257">
        <v>0</v>
      </c>
      <c r="R53" s="257">
        <v>0</v>
      </c>
      <c r="S53" s="257">
        <v>0</v>
      </c>
      <c r="T53" s="257">
        <v>0</v>
      </c>
      <c r="U53" s="257">
        <v>0</v>
      </c>
      <c r="V53" s="257">
        <v>0</v>
      </c>
      <c r="W53" s="257">
        <v>0</v>
      </c>
      <c r="X53" s="257">
        <v>0</v>
      </c>
      <c r="Y53" s="257">
        <v>0</v>
      </c>
      <c r="Z53" s="257">
        <v>0</v>
      </c>
      <c r="AA53" s="257">
        <v>0</v>
      </c>
      <c r="AB53" s="257">
        <v>0</v>
      </c>
      <c r="AC53" s="257">
        <v>0</v>
      </c>
      <c r="AD53" s="257">
        <v>0</v>
      </c>
      <c r="AE53" s="257">
        <v>0</v>
      </c>
      <c r="AF53" s="257">
        <v>0</v>
      </c>
      <c r="AG53" s="257">
        <v>0</v>
      </c>
      <c r="AH53" s="257">
        <v>0</v>
      </c>
      <c r="AI53" s="257">
        <v>0</v>
      </c>
      <c r="AJ53" s="257">
        <v>0</v>
      </c>
      <c r="AK53" s="257">
        <v>0</v>
      </c>
      <c r="AL53" s="257">
        <v>0</v>
      </c>
      <c r="AM53" s="257">
        <v>0</v>
      </c>
      <c r="AN53" s="257">
        <v>0</v>
      </c>
      <c r="AO53" s="257">
        <v>0</v>
      </c>
      <c r="AP53" s="257">
        <v>0</v>
      </c>
      <c r="AQ53" s="257">
        <v>0</v>
      </c>
      <c r="AR53" s="257">
        <v>0</v>
      </c>
      <c r="AS53" s="257">
        <v>0</v>
      </c>
      <c r="AT53" s="257">
        <v>35</v>
      </c>
      <c r="AU53" s="257">
        <v>82</v>
      </c>
      <c r="AV53" s="257">
        <v>105</v>
      </c>
      <c r="AW53" s="257">
        <v>538</v>
      </c>
      <c r="AX53" s="257">
        <v>17579</v>
      </c>
      <c r="AY53" s="257">
        <v>4570</v>
      </c>
      <c r="AZ53" s="257">
        <v>4877</v>
      </c>
      <c r="BA53" s="257">
        <v>227</v>
      </c>
      <c r="BB53" s="257">
        <v>234</v>
      </c>
      <c r="BC53" s="257">
        <v>758</v>
      </c>
      <c r="BD53" s="257">
        <v>15135</v>
      </c>
      <c r="BE53" s="257">
        <v>600</v>
      </c>
      <c r="BF53" s="257">
        <v>0</v>
      </c>
      <c r="BG53" s="257">
        <v>4347</v>
      </c>
      <c r="BH53" s="257">
        <v>0</v>
      </c>
      <c r="BI53" s="257">
        <v>1</v>
      </c>
      <c r="BJ53" s="257">
        <v>482</v>
      </c>
      <c r="BK53" s="257">
        <v>0</v>
      </c>
      <c r="BL53" s="257">
        <v>0</v>
      </c>
      <c r="BM53" s="257">
        <v>0</v>
      </c>
      <c r="BN53" s="257">
        <v>0</v>
      </c>
      <c r="BO53" s="257">
        <v>0</v>
      </c>
      <c r="BP53" s="257">
        <v>0</v>
      </c>
      <c r="BQ53" s="257">
        <v>0</v>
      </c>
      <c r="BR53" s="257">
        <v>0</v>
      </c>
      <c r="BS53" s="257">
        <v>0</v>
      </c>
      <c r="BT53" s="257">
        <v>0</v>
      </c>
      <c r="BU53" s="257">
        <v>0</v>
      </c>
      <c r="BV53" s="257">
        <v>0</v>
      </c>
      <c r="BW53" s="257">
        <v>0</v>
      </c>
      <c r="BX53" s="257">
        <v>0</v>
      </c>
      <c r="BY53" s="257">
        <v>0</v>
      </c>
      <c r="BZ53" s="257">
        <v>0</v>
      </c>
      <c r="CA53" s="257">
        <v>0</v>
      </c>
      <c r="CB53" s="257">
        <v>0</v>
      </c>
      <c r="CC53" s="257">
        <v>0</v>
      </c>
      <c r="CD53" s="257">
        <v>0</v>
      </c>
      <c r="CE53" s="257">
        <v>3</v>
      </c>
      <c r="CF53" s="257">
        <v>0</v>
      </c>
      <c r="CG53" s="257">
        <v>0</v>
      </c>
      <c r="CH53" s="257">
        <v>0</v>
      </c>
      <c r="CI53" s="257">
        <v>0</v>
      </c>
      <c r="CJ53" s="257">
        <v>0</v>
      </c>
      <c r="CK53" s="257">
        <v>0</v>
      </c>
      <c r="CL53" s="257">
        <v>0</v>
      </c>
      <c r="CM53" s="257">
        <v>0</v>
      </c>
      <c r="CN53" s="257">
        <v>6</v>
      </c>
      <c r="CO53" s="257">
        <v>0</v>
      </c>
      <c r="CP53" s="257">
        <v>0</v>
      </c>
      <c r="CQ53" s="257">
        <v>0</v>
      </c>
      <c r="CR53" s="257">
        <v>0</v>
      </c>
      <c r="CS53" s="257">
        <v>0</v>
      </c>
      <c r="CT53" s="257">
        <v>0</v>
      </c>
      <c r="CU53" s="257">
        <v>0</v>
      </c>
      <c r="CV53" s="257">
        <v>8185</v>
      </c>
      <c r="CW53" s="257">
        <v>0</v>
      </c>
      <c r="CX53" s="257">
        <v>0</v>
      </c>
      <c r="CY53" s="257">
        <v>0</v>
      </c>
      <c r="CZ53" s="257">
        <v>0</v>
      </c>
      <c r="DA53" s="257">
        <v>0</v>
      </c>
      <c r="DB53" s="257">
        <v>0</v>
      </c>
      <c r="DC53" s="257">
        <v>0</v>
      </c>
      <c r="DD53" s="257">
        <v>0</v>
      </c>
      <c r="DE53" s="258">
        <v>57764</v>
      </c>
      <c r="DF53" s="257">
        <v>0</v>
      </c>
      <c r="DG53" s="257">
        <v>80</v>
      </c>
      <c r="DH53" s="257">
        <v>0</v>
      </c>
      <c r="DI53" s="257">
        <v>0</v>
      </c>
      <c r="DJ53" s="257">
        <v>0</v>
      </c>
      <c r="DK53" s="257">
        <v>0</v>
      </c>
      <c r="DL53" s="257">
        <v>1425</v>
      </c>
      <c r="DM53" s="256">
        <v>1505</v>
      </c>
      <c r="DN53" s="258">
        <v>59269</v>
      </c>
      <c r="DO53" s="257">
        <v>4056</v>
      </c>
      <c r="DP53" s="257">
        <v>96404</v>
      </c>
      <c r="DQ53" s="257">
        <v>100460</v>
      </c>
      <c r="DR53" s="258">
        <v>101965</v>
      </c>
      <c r="DS53" s="258">
        <v>159729</v>
      </c>
      <c r="DT53" s="257">
        <v>-19654</v>
      </c>
      <c r="DU53" s="257">
        <v>-25284</v>
      </c>
      <c r="DV53" s="257">
        <v>-1571</v>
      </c>
      <c r="DW53" s="257">
        <v>-46509</v>
      </c>
      <c r="DX53" s="258">
        <v>55456</v>
      </c>
      <c r="DY53" s="258">
        <v>113220</v>
      </c>
    </row>
    <row r="54" spans="1:129" s="259" customFormat="1" ht="9.6" x14ac:dyDescent="0.2">
      <c r="A54" s="244">
        <v>48</v>
      </c>
      <c r="B54" s="255" t="s">
        <v>650</v>
      </c>
      <c r="C54" s="255"/>
      <c r="D54" s="256">
        <v>0</v>
      </c>
      <c r="E54" s="257">
        <v>0</v>
      </c>
      <c r="F54" s="257">
        <v>0</v>
      </c>
      <c r="G54" s="257">
        <v>0</v>
      </c>
      <c r="H54" s="257">
        <v>0</v>
      </c>
      <c r="I54" s="257">
        <v>4</v>
      </c>
      <c r="J54" s="257">
        <v>0</v>
      </c>
      <c r="K54" s="257">
        <v>1</v>
      </c>
      <c r="L54" s="257">
        <v>1</v>
      </c>
      <c r="M54" s="257">
        <v>3</v>
      </c>
      <c r="N54" s="257">
        <v>0</v>
      </c>
      <c r="O54" s="257">
        <v>0</v>
      </c>
      <c r="P54" s="257">
        <v>1</v>
      </c>
      <c r="Q54" s="257">
        <v>0</v>
      </c>
      <c r="R54" s="257">
        <v>0</v>
      </c>
      <c r="S54" s="257">
        <v>0</v>
      </c>
      <c r="T54" s="257">
        <v>0</v>
      </c>
      <c r="U54" s="257">
        <v>1</v>
      </c>
      <c r="V54" s="257">
        <v>1</v>
      </c>
      <c r="W54" s="257">
        <v>1</v>
      </c>
      <c r="X54" s="257">
        <v>65</v>
      </c>
      <c r="Y54" s="257">
        <v>0</v>
      </c>
      <c r="Z54" s="257">
        <v>0</v>
      </c>
      <c r="AA54" s="257">
        <v>0</v>
      </c>
      <c r="AB54" s="257">
        <v>0</v>
      </c>
      <c r="AC54" s="257">
        <v>0</v>
      </c>
      <c r="AD54" s="257">
        <v>0</v>
      </c>
      <c r="AE54" s="257">
        <v>0</v>
      </c>
      <c r="AF54" s="257">
        <v>0</v>
      </c>
      <c r="AG54" s="257">
        <v>0</v>
      </c>
      <c r="AH54" s="257">
        <v>0</v>
      </c>
      <c r="AI54" s="257">
        <v>0</v>
      </c>
      <c r="AJ54" s="257">
        <v>0</v>
      </c>
      <c r="AK54" s="257">
        <v>0</v>
      </c>
      <c r="AL54" s="257">
        <v>0</v>
      </c>
      <c r="AM54" s="257">
        <v>0</v>
      </c>
      <c r="AN54" s="257">
        <v>0</v>
      </c>
      <c r="AO54" s="257">
        <v>0</v>
      </c>
      <c r="AP54" s="257">
        <v>0</v>
      </c>
      <c r="AQ54" s="257">
        <v>0</v>
      </c>
      <c r="AR54" s="257">
        <v>0</v>
      </c>
      <c r="AS54" s="257">
        <v>0</v>
      </c>
      <c r="AT54" s="257">
        <v>195</v>
      </c>
      <c r="AU54" s="257">
        <v>232</v>
      </c>
      <c r="AV54" s="257">
        <v>133</v>
      </c>
      <c r="AW54" s="257">
        <v>243</v>
      </c>
      <c r="AX54" s="257">
        <v>10521</v>
      </c>
      <c r="AY54" s="257">
        <v>14025</v>
      </c>
      <c r="AZ54" s="257">
        <v>2126</v>
      </c>
      <c r="BA54" s="257">
        <v>22</v>
      </c>
      <c r="BB54" s="257">
        <v>99</v>
      </c>
      <c r="BC54" s="257">
        <v>36</v>
      </c>
      <c r="BD54" s="257">
        <v>5057</v>
      </c>
      <c r="BE54" s="257">
        <v>145</v>
      </c>
      <c r="BF54" s="257">
        <v>0</v>
      </c>
      <c r="BG54" s="257">
        <v>2425</v>
      </c>
      <c r="BH54" s="257">
        <v>25</v>
      </c>
      <c r="BI54" s="257">
        <v>3</v>
      </c>
      <c r="BJ54" s="257">
        <v>89</v>
      </c>
      <c r="BK54" s="257">
        <v>0</v>
      </c>
      <c r="BL54" s="257">
        <v>558</v>
      </c>
      <c r="BM54" s="257">
        <v>62</v>
      </c>
      <c r="BN54" s="257">
        <v>49</v>
      </c>
      <c r="BO54" s="257">
        <v>3</v>
      </c>
      <c r="BP54" s="257">
        <v>2</v>
      </c>
      <c r="BQ54" s="257">
        <v>0</v>
      </c>
      <c r="BR54" s="257">
        <v>6</v>
      </c>
      <c r="BS54" s="257">
        <v>0</v>
      </c>
      <c r="BT54" s="257">
        <v>92</v>
      </c>
      <c r="BU54" s="257">
        <v>38</v>
      </c>
      <c r="BV54" s="257">
        <v>0</v>
      </c>
      <c r="BW54" s="257">
        <v>0</v>
      </c>
      <c r="BX54" s="257">
        <v>0</v>
      </c>
      <c r="BY54" s="257">
        <v>0</v>
      </c>
      <c r="BZ54" s="257">
        <v>0</v>
      </c>
      <c r="CA54" s="257">
        <v>0</v>
      </c>
      <c r="CB54" s="257">
        <v>1</v>
      </c>
      <c r="CC54" s="257">
        <v>0</v>
      </c>
      <c r="CD54" s="257">
        <v>0</v>
      </c>
      <c r="CE54" s="257">
        <v>10</v>
      </c>
      <c r="CF54" s="257">
        <v>0</v>
      </c>
      <c r="CG54" s="257">
        <v>123</v>
      </c>
      <c r="CH54" s="257">
        <v>314</v>
      </c>
      <c r="CI54" s="257">
        <v>448</v>
      </c>
      <c r="CJ54" s="257">
        <v>7</v>
      </c>
      <c r="CK54" s="257">
        <v>632</v>
      </c>
      <c r="CL54" s="257">
        <v>7006</v>
      </c>
      <c r="CM54" s="257">
        <v>55</v>
      </c>
      <c r="CN54" s="257">
        <v>267</v>
      </c>
      <c r="CO54" s="257">
        <v>0</v>
      </c>
      <c r="CP54" s="257">
        <v>0</v>
      </c>
      <c r="CQ54" s="257">
        <v>5</v>
      </c>
      <c r="CR54" s="257">
        <v>0</v>
      </c>
      <c r="CS54" s="257">
        <v>0</v>
      </c>
      <c r="CT54" s="257">
        <v>2</v>
      </c>
      <c r="CU54" s="257">
        <v>0</v>
      </c>
      <c r="CV54" s="257">
        <v>17003</v>
      </c>
      <c r="CW54" s="257">
        <v>42</v>
      </c>
      <c r="CX54" s="257">
        <v>0</v>
      </c>
      <c r="CY54" s="257">
        <v>0</v>
      </c>
      <c r="CZ54" s="257">
        <v>1</v>
      </c>
      <c r="DA54" s="257">
        <v>0</v>
      </c>
      <c r="DB54" s="257">
        <v>26</v>
      </c>
      <c r="DC54" s="257">
        <v>1746</v>
      </c>
      <c r="DD54" s="257">
        <v>0</v>
      </c>
      <c r="DE54" s="258">
        <v>63952</v>
      </c>
      <c r="DF54" s="257">
        <v>17</v>
      </c>
      <c r="DG54" s="257">
        <v>6775</v>
      </c>
      <c r="DH54" s="257">
        <v>0</v>
      </c>
      <c r="DI54" s="257">
        <v>0</v>
      </c>
      <c r="DJ54" s="257">
        <v>0</v>
      </c>
      <c r="DK54" s="257">
        <v>0</v>
      </c>
      <c r="DL54" s="257">
        <v>582</v>
      </c>
      <c r="DM54" s="256">
        <v>7374</v>
      </c>
      <c r="DN54" s="258">
        <v>71326</v>
      </c>
      <c r="DO54" s="257">
        <v>13559</v>
      </c>
      <c r="DP54" s="257">
        <v>58066</v>
      </c>
      <c r="DQ54" s="257">
        <v>71625</v>
      </c>
      <c r="DR54" s="258">
        <v>78999</v>
      </c>
      <c r="DS54" s="258">
        <v>142951</v>
      </c>
      <c r="DT54" s="257">
        <v>-11024</v>
      </c>
      <c r="DU54" s="257">
        <v>-53524</v>
      </c>
      <c r="DV54" s="257">
        <v>-883</v>
      </c>
      <c r="DW54" s="257">
        <v>-65431</v>
      </c>
      <c r="DX54" s="258">
        <v>13568</v>
      </c>
      <c r="DY54" s="258">
        <v>77520</v>
      </c>
    </row>
    <row r="55" spans="1:129" s="259" customFormat="1" ht="9.6" x14ac:dyDescent="0.2">
      <c r="A55" s="244">
        <v>49</v>
      </c>
      <c r="B55" s="255" t="s">
        <v>651</v>
      </c>
      <c r="C55" s="255"/>
      <c r="D55" s="256">
        <v>0</v>
      </c>
      <c r="E55" s="257">
        <v>0</v>
      </c>
      <c r="F55" s="257">
        <v>9</v>
      </c>
      <c r="G55" s="257">
        <v>0</v>
      </c>
      <c r="H55" s="257">
        <v>0</v>
      </c>
      <c r="I55" s="257">
        <v>204</v>
      </c>
      <c r="J55" s="257">
        <v>0</v>
      </c>
      <c r="K55" s="257">
        <v>1</v>
      </c>
      <c r="L55" s="257">
        <v>0</v>
      </c>
      <c r="M55" s="257">
        <v>0</v>
      </c>
      <c r="N55" s="257">
        <v>0</v>
      </c>
      <c r="O55" s="257">
        <v>0</v>
      </c>
      <c r="P55" s="257">
        <v>0</v>
      </c>
      <c r="Q55" s="257">
        <v>0</v>
      </c>
      <c r="R55" s="257">
        <v>0</v>
      </c>
      <c r="S55" s="257">
        <v>0</v>
      </c>
      <c r="T55" s="257">
        <v>2</v>
      </c>
      <c r="U55" s="257">
        <v>5</v>
      </c>
      <c r="V55" s="257">
        <v>0</v>
      </c>
      <c r="W55" s="257">
        <v>0</v>
      </c>
      <c r="X55" s="257">
        <v>0</v>
      </c>
      <c r="Y55" s="257">
        <v>0</v>
      </c>
      <c r="Z55" s="257">
        <v>0</v>
      </c>
      <c r="AA55" s="257">
        <v>0</v>
      </c>
      <c r="AB55" s="257">
        <v>0</v>
      </c>
      <c r="AC55" s="257">
        <v>0</v>
      </c>
      <c r="AD55" s="257">
        <v>0</v>
      </c>
      <c r="AE55" s="257">
        <v>0</v>
      </c>
      <c r="AF55" s="257">
        <v>0</v>
      </c>
      <c r="AG55" s="257">
        <v>0</v>
      </c>
      <c r="AH55" s="257">
        <v>0</v>
      </c>
      <c r="AI55" s="257">
        <v>0</v>
      </c>
      <c r="AJ55" s="257">
        <v>2</v>
      </c>
      <c r="AK55" s="257">
        <v>0</v>
      </c>
      <c r="AL55" s="257">
        <v>0</v>
      </c>
      <c r="AM55" s="257">
        <v>0</v>
      </c>
      <c r="AN55" s="257">
        <v>0</v>
      </c>
      <c r="AO55" s="257">
        <v>0</v>
      </c>
      <c r="AP55" s="257">
        <v>0</v>
      </c>
      <c r="AQ55" s="257">
        <v>0</v>
      </c>
      <c r="AR55" s="257">
        <v>0</v>
      </c>
      <c r="AS55" s="257">
        <v>238</v>
      </c>
      <c r="AT55" s="257">
        <v>9</v>
      </c>
      <c r="AU55" s="257">
        <v>549</v>
      </c>
      <c r="AV55" s="257">
        <v>1827</v>
      </c>
      <c r="AW55" s="257">
        <v>74</v>
      </c>
      <c r="AX55" s="257">
        <v>0</v>
      </c>
      <c r="AY55" s="257">
        <v>85</v>
      </c>
      <c r="AZ55" s="257">
        <v>3669</v>
      </c>
      <c r="BA55" s="257">
        <v>25</v>
      </c>
      <c r="BB55" s="257">
        <v>13</v>
      </c>
      <c r="BC55" s="257">
        <v>10</v>
      </c>
      <c r="BD55" s="257">
        <v>266</v>
      </c>
      <c r="BE55" s="257">
        <v>30</v>
      </c>
      <c r="BF55" s="257">
        <v>132</v>
      </c>
      <c r="BG55" s="257">
        <v>7059</v>
      </c>
      <c r="BH55" s="257">
        <v>790</v>
      </c>
      <c r="BI55" s="257">
        <v>53</v>
      </c>
      <c r="BJ55" s="257">
        <v>28</v>
      </c>
      <c r="BK55" s="257">
        <v>0</v>
      </c>
      <c r="BL55" s="257">
        <v>2435</v>
      </c>
      <c r="BM55" s="257">
        <v>1154</v>
      </c>
      <c r="BN55" s="257">
        <v>868</v>
      </c>
      <c r="BO55" s="257">
        <v>1287</v>
      </c>
      <c r="BP55" s="257">
        <v>0</v>
      </c>
      <c r="BQ55" s="257">
        <v>0</v>
      </c>
      <c r="BR55" s="257">
        <v>0</v>
      </c>
      <c r="BS55" s="257">
        <v>0</v>
      </c>
      <c r="BT55" s="257">
        <v>0</v>
      </c>
      <c r="BU55" s="257">
        <v>0</v>
      </c>
      <c r="BV55" s="257">
        <v>0</v>
      </c>
      <c r="BW55" s="257">
        <v>0</v>
      </c>
      <c r="BX55" s="257">
        <v>0</v>
      </c>
      <c r="BY55" s="257">
        <v>10</v>
      </c>
      <c r="BZ55" s="257">
        <v>0</v>
      </c>
      <c r="CA55" s="257">
        <v>0</v>
      </c>
      <c r="CB55" s="257">
        <v>0</v>
      </c>
      <c r="CC55" s="257">
        <v>0</v>
      </c>
      <c r="CD55" s="257">
        <v>3</v>
      </c>
      <c r="CE55" s="257">
        <v>0</v>
      </c>
      <c r="CF55" s="257">
        <v>0</v>
      </c>
      <c r="CG55" s="257">
        <v>0</v>
      </c>
      <c r="CH55" s="257">
        <v>0</v>
      </c>
      <c r="CI55" s="257">
        <v>0</v>
      </c>
      <c r="CJ55" s="257">
        <v>0</v>
      </c>
      <c r="CK55" s="257">
        <v>0</v>
      </c>
      <c r="CL55" s="257">
        <v>4</v>
      </c>
      <c r="CM55" s="257">
        <v>0</v>
      </c>
      <c r="CN55" s="257">
        <v>0</v>
      </c>
      <c r="CO55" s="257">
        <v>0</v>
      </c>
      <c r="CP55" s="257">
        <v>0</v>
      </c>
      <c r="CQ55" s="257">
        <v>0</v>
      </c>
      <c r="CR55" s="257">
        <v>0</v>
      </c>
      <c r="CS55" s="257">
        <v>0</v>
      </c>
      <c r="CT55" s="257">
        <v>0</v>
      </c>
      <c r="CU55" s="257">
        <v>0</v>
      </c>
      <c r="CV55" s="257">
        <v>11204</v>
      </c>
      <c r="CW55" s="257">
        <v>0</v>
      </c>
      <c r="CX55" s="257">
        <v>0</v>
      </c>
      <c r="CY55" s="257">
        <v>0</v>
      </c>
      <c r="CZ55" s="257">
        <v>0</v>
      </c>
      <c r="DA55" s="257">
        <v>0</v>
      </c>
      <c r="DB55" s="257">
        <v>4</v>
      </c>
      <c r="DC55" s="257">
        <v>0</v>
      </c>
      <c r="DD55" s="257">
        <v>13</v>
      </c>
      <c r="DE55" s="258">
        <v>32062</v>
      </c>
      <c r="DF55" s="257">
        <v>1</v>
      </c>
      <c r="DG55" s="257">
        <v>366</v>
      </c>
      <c r="DH55" s="257">
        <v>0</v>
      </c>
      <c r="DI55" s="257">
        <v>0</v>
      </c>
      <c r="DJ55" s="257">
        <v>3014</v>
      </c>
      <c r="DK55" s="257">
        <v>58129</v>
      </c>
      <c r="DL55" s="257">
        <v>-27</v>
      </c>
      <c r="DM55" s="256">
        <v>61483</v>
      </c>
      <c r="DN55" s="258">
        <v>93545</v>
      </c>
      <c r="DO55" s="257">
        <v>7073</v>
      </c>
      <c r="DP55" s="257">
        <v>37643</v>
      </c>
      <c r="DQ55" s="257">
        <v>44716</v>
      </c>
      <c r="DR55" s="258">
        <v>106199</v>
      </c>
      <c r="DS55" s="258">
        <v>138261</v>
      </c>
      <c r="DT55" s="257">
        <v>-20843</v>
      </c>
      <c r="DU55" s="257">
        <v>-46190</v>
      </c>
      <c r="DV55" s="257">
        <v>-1666</v>
      </c>
      <c r="DW55" s="257">
        <v>-68699</v>
      </c>
      <c r="DX55" s="258">
        <v>37500</v>
      </c>
      <c r="DY55" s="258">
        <v>69562</v>
      </c>
    </row>
    <row r="56" spans="1:129" s="259" customFormat="1" ht="9.6" x14ac:dyDescent="0.2">
      <c r="A56" s="244">
        <v>50</v>
      </c>
      <c r="B56" s="255" t="s">
        <v>652</v>
      </c>
      <c r="C56" s="255"/>
      <c r="D56" s="256">
        <v>0</v>
      </c>
      <c r="E56" s="257">
        <v>0</v>
      </c>
      <c r="F56" s="257">
        <v>0</v>
      </c>
      <c r="G56" s="257">
        <v>0</v>
      </c>
      <c r="H56" s="257">
        <v>0</v>
      </c>
      <c r="I56" s="257">
        <v>0</v>
      </c>
      <c r="J56" s="257">
        <v>0</v>
      </c>
      <c r="K56" s="257">
        <v>0</v>
      </c>
      <c r="L56" s="257">
        <v>0</v>
      </c>
      <c r="M56" s="257">
        <v>0</v>
      </c>
      <c r="N56" s="257">
        <v>0</v>
      </c>
      <c r="O56" s="257">
        <v>0</v>
      </c>
      <c r="P56" s="257">
        <v>0</v>
      </c>
      <c r="Q56" s="257">
        <v>0</v>
      </c>
      <c r="R56" s="257">
        <v>0</v>
      </c>
      <c r="S56" s="257">
        <v>0</v>
      </c>
      <c r="T56" s="257">
        <v>0</v>
      </c>
      <c r="U56" s="257">
        <v>0</v>
      </c>
      <c r="V56" s="257">
        <v>0</v>
      </c>
      <c r="W56" s="257">
        <v>0</v>
      </c>
      <c r="X56" s="257">
        <v>0</v>
      </c>
      <c r="Y56" s="257">
        <v>0</v>
      </c>
      <c r="Z56" s="257">
        <v>0</v>
      </c>
      <c r="AA56" s="257">
        <v>0</v>
      </c>
      <c r="AB56" s="257">
        <v>0</v>
      </c>
      <c r="AC56" s="257">
        <v>0</v>
      </c>
      <c r="AD56" s="257">
        <v>0</v>
      </c>
      <c r="AE56" s="257">
        <v>0</v>
      </c>
      <c r="AF56" s="257">
        <v>0</v>
      </c>
      <c r="AG56" s="257">
        <v>0</v>
      </c>
      <c r="AH56" s="257">
        <v>0</v>
      </c>
      <c r="AI56" s="257">
        <v>0</v>
      </c>
      <c r="AJ56" s="257">
        <v>0</v>
      </c>
      <c r="AK56" s="257">
        <v>0</v>
      </c>
      <c r="AL56" s="257">
        <v>0</v>
      </c>
      <c r="AM56" s="257">
        <v>0</v>
      </c>
      <c r="AN56" s="257">
        <v>0</v>
      </c>
      <c r="AO56" s="257">
        <v>0</v>
      </c>
      <c r="AP56" s="257">
        <v>0</v>
      </c>
      <c r="AQ56" s="257">
        <v>0</v>
      </c>
      <c r="AR56" s="257">
        <v>0</v>
      </c>
      <c r="AS56" s="257">
        <v>0</v>
      </c>
      <c r="AT56" s="257">
        <v>0</v>
      </c>
      <c r="AU56" s="257">
        <v>0</v>
      </c>
      <c r="AV56" s="257">
        <v>0</v>
      </c>
      <c r="AW56" s="257">
        <v>0</v>
      </c>
      <c r="AX56" s="257">
        <v>0</v>
      </c>
      <c r="AY56" s="257">
        <v>0</v>
      </c>
      <c r="AZ56" s="257">
        <v>0</v>
      </c>
      <c r="BA56" s="257">
        <v>91</v>
      </c>
      <c r="BB56" s="257">
        <v>0</v>
      </c>
      <c r="BC56" s="257">
        <v>0</v>
      </c>
      <c r="BD56" s="257">
        <v>0</v>
      </c>
      <c r="BE56" s="257">
        <v>0</v>
      </c>
      <c r="BF56" s="257">
        <v>0</v>
      </c>
      <c r="BG56" s="257">
        <v>0</v>
      </c>
      <c r="BH56" s="257">
        <v>6</v>
      </c>
      <c r="BI56" s="257">
        <v>5</v>
      </c>
      <c r="BJ56" s="257">
        <v>0</v>
      </c>
      <c r="BK56" s="257">
        <v>0</v>
      </c>
      <c r="BL56" s="257">
        <v>4065</v>
      </c>
      <c r="BM56" s="257">
        <v>0</v>
      </c>
      <c r="BN56" s="257">
        <v>0</v>
      </c>
      <c r="BO56" s="257">
        <v>0</v>
      </c>
      <c r="BP56" s="257">
        <v>0</v>
      </c>
      <c r="BQ56" s="257">
        <v>0</v>
      </c>
      <c r="BR56" s="257">
        <v>0</v>
      </c>
      <c r="BS56" s="257">
        <v>0</v>
      </c>
      <c r="BT56" s="257">
        <v>0</v>
      </c>
      <c r="BU56" s="257">
        <v>0</v>
      </c>
      <c r="BV56" s="257">
        <v>0</v>
      </c>
      <c r="BW56" s="257">
        <v>0</v>
      </c>
      <c r="BX56" s="257">
        <v>0</v>
      </c>
      <c r="BY56" s="257">
        <v>0</v>
      </c>
      <c r="BZ56" s="257">
        <v>52</v>
      </c>
      <c r="CA56" s="257">
        <v>0</v>
      </c>
      <c r="CB56" s="257">
        <v>0</v>
      </c>
      <c r="CC56" s="257">
        <v>0</v>
      </c>
      <c r="CD56" s="257">
        <v>0</v>
      </c>
      <c r="CE56" s="257">
        <v>46</v>
      </c>
      <c r="CF56" s="257">
        <v>0</v>
      </c>
      <c r="CG56" s="257">
        <v>0</v>
      </c>
      <c r="CH56" s="257">
        <v>0</v>
      </c>
      <c r="CI56" s="257">
        <v>0</v>
      </c>
      <c r="CJ56" s="257">
        <v>0</v>
      </c>
      <c r="CK56" s="257">
        <v>84</v>
      </c>
      <c r="CL56" s="257">
        <v>1135</v>
      </c>
      <c r="CM56" s="257">
        <v>0</v>
      </c>
      <c r="CN56" s="257">
        <v>0</v>
      </c>
      <c r="CO56" s="257">
        <v>0</v>
      </c>
      <c r="CP56" s="257">
        <v>0</v>
      </c>
      <c r="CQ56" s="257">
        <v>0</v>
      </c>
      <c r="CR56" s="257">
        <v>0</v>
      </c>
      <c r="CS56" s="257">
        <v>0</v>
      </c>
      <c r="CT56" s="257">
        <v>25</v>
      </c>
      <c r="CU56" s="257">
        <v>0</v>
      </c>
      <c r="CV56" s="257">
        <v>3572</v>
      </c>
      <c r="CW56" s="257">
        <v>49</v>
      </c>
      <c r="CX56" s="257">
        <v>0</v>
      </c>
      <c r="CY56" s="257">
        <v>0</v>
      </c>
      <c r="CZ56" s="257">
        <v>0</v>
      </c>
      <c r="DA56" s="257">
        <v>88</v>
      </c>
      <c r="DB56" s="257">
        <v>2</v>
      </c>
      <c r="DC56" s="257">
        <v>0</v>
      </c>
      <c r="DD56" s="257">
        <v>0</v>
      </c>
      <c r="DE56" s="258">
        <v>9220</v>
      </c>
      <c r="DF56" s="257">
        <v>1769</v>
      </c>
      <c r="DG56" s="257">
        <v>111864</v>
      </c>
      <c r="DH56" s="257">
        <v>0</v>
      </c>
      <c r="DI56" s="257">
        <v>0</v>
      </c>
      <c r="DJ56" s="257">
        <v>69</v>
      </c>
      <c r="DK56" s="257">
        <v>3454</v>
      </c>
      <c r="DL56" s="257">
        <v>8</v>
      </c>
      <c r="DM56" s="256">
        <v>117164</v>
      </c>
      <c r="DN56" s="258">
        <v>126384</v>
      </c>
      <c r="DO56" s="257">
        <v>25</v>
      </c>
      <c r="DP56" s="257">
        <v>555</v>
      </c>
      <c r="DQ56" s="257">
        <v>580</v>
      </c>
      <c r="DR56" s="258">
        <v>117744</v>
      </c>
      <c r="DS56" s="258">
        <v>126964</v>
      </c>
      <c r="DT56" s="257">
        <v>-7069</v>
      </c>
      <c r="DU56" s="257">
        <v>-118054</v>
      </c>
      <c r="DV56" s="257">
        <v>-565</v>
      </c>
      <c r="DW56" s="257">
        <v>-125688</v>
      </c>
      <c r="DX56" s="258">
        <v>-7944</v>
      </c>
      <c r="DY56" s="258">
        <v>1276</v>
      </c>
    </row>
    <row r="57" spans="1:129" s="259" customFormat="1" ht="9.6" x14ac:dyDescent="0.2">
      <c r="A57" s="260">
        <v>51</v>
      </c>
      <c r="B57" s="261" t="s">
        <v>653</v>
      </c>
      <c r="C57" s="261"/>
      <c r="D57" s="262">
        <v>0</v>
      </c>
      <c r="E57" s="263">
        <v>0</v>
      </c>
      <c r="F57" s="263">
        <v>0</v>
      </c>
      <c r="G57" s="263">
        <v>0</v>
      </c>
      <c r="H57" s="263">
        <v>0</v>
      </c>
      <c r="I57" s="263">
        <v>0</v>
      </c>
      <c r="J57" s="263">
        <v>0</v>
      </c>
      <c r="K57" s="263">
        <v>0</v>
      </c>
      <c r="L57" s="263">
        <v>0</v>
      </c>
      <c r="M57" s="263">
        <v>0</v>
      </c>
      <c r="N57" s="263">
        <v>0</v>
      </c>
      <c r="O57" s="263">
        <v>0</v>
      </c>
      <c r="P57" s="263">
        <v>0</v>
      </c>
      <c r="Q57" s="263">
        <v>0</v>
      </c>
      <c r="R57" s="263">
        <v>0</v>
      </c>
      <c r="S57" s="263">
        <v>0</v>
      </c>
      <c r="T57" s="263">
        <v>0</v>
      </c>
      <c r="U57" s="263">
        <v>0</v>
      </c>
      <c r="V57" s="263">
        <v>0</v>
      </c>
      <c r="W57" s="263">
        <v>0</v>
      </c>
      <c r="X57" s="263">
        <v>0</v>
      </c>
      <c r="Y57" s="263">
        <v>0</v>
      </c>
      <c r="Z57" s="263">
        <v>0</v>
      </c>
      <c r="AA57" s="263">
        <v>0</v>
      </c>
      <c r="AB57" s="263">
        <v>0</v>
      </c>
      <c r="AC57" s="263">
        <v>0</v>
      </c>
      <c r="AD57" s="263">
        <v>0</v>
      </c>
      <c r="AE57" s="263">
        <v>0</v>
      </c>
      <c r="AF57" s="263">
        <v>0</v>
      </c>
      <c r="AG57" s="263">
        <v>0</v>
      </c>
      <c r="AH57" s="263">
        <v>0</v>
      </c>
      <c r="AI57" s="263">
        <v>0</v>
      </c>
      <c r="AJ57" s="263">
        <v>0</v>
      </c>
      <c r="AK57" s="263">
        <v>0</v>
      </c>
      <c r="AL57" s="263">
        <v>0</v>
      </c>
      <c r="AM57" s="263">
        <v>0</v>
      </c>
      <c r="AN57" s="263">
        <v>0</v>
      </c>
      <c r="AO57" s="263">
        <v>0</v>
      </c>
      <c r="AP57" s="263">
        <v>0</v>
      </c>
      <c r="AQ57" s="263">
        <v>0</v>
      </c>
      <c r="AR57" s="263">
        <v>0</v>
      </c>
      <c r="AS57" s="263">
        <v>0</v>
      </c>
      <c r="AT57" s="263">
        <v>0</v>
      </c>
      <c r="AU57" s="263">
        <v>28</v>
      </c>
      <c r="AV57" s="263">
        <v>199</v>
      </c>
      <c r="AW57" s="263">
        <v>23</v>
      </c>
      <c r="AX57" s="263">
        <v>0</v>
      </c>
      <c r="AY57" s="263">
        <v>0</v>
      </c>
      <c r="AZ57" s="263">
        <v>2057</v>
      </c>
      <c r="BA57" s="263">
        <v>0</v>
      </c>
      <c r="BB57" s="263">
        <v>49</v>
      </c>
      <c r="BC57" s="263">
        <v>0</v>
      </c>
      <c r="BD57" s="263">
        <v>37</v>
      </c>
      <c r="BE57" s="263">
        <v>0</v>
      </c>
      <c r="BF57" s="263">
        <v>0</v>
      </c>
      <c r="BG57" s="263">
        <v>1</v>
      </c>
      <c r="BH57" s="263">
        <v>251</v>
      </c>
      <c r="BI57" s="263">
        <v>24</v>
      </c>
      <c r="BJ57" s="263">
        <v>0</v>
      </c>
      <c r="BK57" s="263">
        <v>0</v>
      </c>
      <c r="BL57" s="263">
        <v>797</v>
      </c>
      <c r="BM57" s="263">
        <v>65</v>
      </c>
      <c r="BN57" s="263">
        <v>354</v>
      </c>
      <c r="BO57" s="263">
        <v>882</v>
      </c>
      <c r="BP57" s="263">
        <v>0</v>
      </c>
      <c r="BQ57" s="263">
        <v>0</v>
      </c>
      <c r="BR57" s="263">
        <v>0</v>
      </c>
      <c r="BS57" s="263">
        <v>0</v>
      </c>
      <c r="BT57" s="263">
        <v>0</v>
      </c>
      <c r="BU57" s="263">
        <v>0</v>
      </c>
      <c r="BV57" s="263">
        <v>0</v>
      </c>
      <c r="BW57" s="263">
        <v>0</v>
      </c>
      <c r="BX57" s="263">
        <v>0</v>
      </c>
      <c r="BY57" s="263">
        <v>9</v>
      </c>
      <c r="BZ57" s="263">
        <v>0</v>
      </c>
      <c r="CA57" s="263">
        <v>0</v>
      </c>
      <c r="CB57" s="263">
        <v>0</v>
      </c>
      <c r="CC57" s="263">
        <v>0</v>
      </c>
      <c r="CD57" s="263">
        <v>0</v>
      </c>
      <c r="CE57" s="263">
        <v>0</v>
      </c>
      <c r="CF57" s="263">
        <v>0</v>
      </c>
      <c r="CG57" s="263">
        <v>0</v>
      </c>
      <c r="CH57" s="263">
        <v>0</v>
      </c>
      <c r="CI57" s="263">
        <v>18</v>
      </c>
      <c r="CJ57" s="263">
        <v>0</v>
      </c>
      <c r="CK57" s="263">
        <v>0</v>
      </c>
      <c r="CL57" s="263">
        <v>5895</v>
      </c>
      <c r="CM57" s="263">
        <v>0</v>
      </c>
      <c r="CN57" s="263">
        <v>0</v>
      </c>
      <c r="CO57" s="263">
        <v>141</v>
      </c>
      <c r="CP57" s="263">
        <v>0</v>
      </c>
      <c r="CQ57" s="263">
        <v>0</v>
      </c>
      <c r="CR57" s="263">
        <v>0</v>
      </c>
      <c r="CS57" s="263">
        <v>0</v>
      </c>
      <c r="CT57" s="263">
        <v>0</v>
      </c>
      <c r="CU57" s="263">
        <v>0</v>
      </c>
      <c r="CV57" s="263">
        <v>1359</v>
      </c>
      <c r="CW57" s="263">
        <v>68</v>
      </c>
      <c r="CX57" s="263">
        <v>0</v>
      </c>
      <c r="CY57" s="263">
        <v>0</v>
      </c>
      <c r="CZ57" s="263">
        <v>0</v>
      </c>
      <c r="DA57" s="263">
        <v>0</v>
      </c>
      <c r="DB57" s="263">
        <v>0</v>
      </c>
      <c r="DC57" s="263">
        <v>0</v>
      </c>
      <c r="DD57" s="263">
        <v>0</v>
      </c>
      <c r="DE57" s="264">
        <v>12257</v>
      </c>
      <c r="DF57" s="263">
        <v>0</v>
      </c>
      <c r="DG57" s="263">
        <v>4</v>
      </c>
      <c r="DH57" s="263">
        <v>0</v>
      </c>
      <c r="DI57" s="263">
        <v>0</v>
      </c>
      <c r="DJ57" s="263">
        <v>8100</v>
      </c>
      <c r="DK57" s="263">
        <v>15919</v>
      </c>
      <c r="DL57" s="263">
        <v>1</v>
      </c>
      <c r="DM57" s="262">
        <v>24024</v>
      </c>
      <c r="DN57" s="264">
        <v>36281</v>
      </c>
      <c r="DO57" s="263">
        <v>11</v>
      </c>
      <c r="DP57" s="263">
        <v>165</v>
      </c>
      <c r="DQ57" s="263">
        <v>176</v>
      </c>
      <c r="DR57" s="264">
        <v>24200</v>
      </c>
      <c r="DS57" s="264">
        <v>36457</v>
      </c>
      <c r="DT57" s="263">
        <v>-17572</v>
      </c>
      <c r="DU57" s="263">
        <v>-16646</v>
      </c>
      <c r="DV57" s="263">
        <v>-1389</v>
      </c>
      <c r="DW57" s="263">
        <v>-35607</v>
      </c>
      <c r="DX57" s="264">
        <v>-11407</v>
      </c>
      <c r="DY57" s="264">
        <v>850</v>
      </c>
    </row>
    <row r="58" spans="1:129" s="259" customFormat="1" ht="9.6" x14ac:dyDescent="0.2">
      <c r="A58" s="244">
        <v>52</v>
      </c>
      <c r="B58" s="255" t="s">
        <v>654</v>
      </c>
      <c r="C58" s="255"/>
      <c r="D58" s="256">
        <v>0</v>
      </c>
      <c r="E58" s="257">
        <v>0</v>
      </c>
      <c r="F58" s="257">
        <v>49</v>
      </c>
      <c r="G58" s="257">
        <v>2</v>
      </c>
      <c r="H58" s="257">
        <v>0</v>
      </c>
      <c r="I58" s="257">
        <v>276</v>
      </c>
      <c r="J58" s="257">
        <v>1</v>
      </c>
      <c r="K58" s="257">
        <v>5</v>
      </c>
      <c r="L58" s="257">
        <v>0</v>
      </c>
      <c r="M58" s="257">
        <v>0</v>
      </c>
      <c r="N58" s="257">
        <v>0</v>
      </c>
      <c r="O58" s="257">
        <v>0</v>
      </c>
      <c r="P58" s="257">
        <v>0</v>
      </c>
      <c r="Q58" s="257">
        <v>0</v>
      </c>
      <c r="R58" s="257">
        <v>0</v>
      </c>
      <c r="S58" s="257">
        <v>0</v>
      </c>
      <c r="T58" s="257">
        <v>0</v>
      </c>
      <c r="U58" s="257">
        <v>39</v>
      </c>
      <c r="V58" s="257">
        <v>0</v>
      </c>
      <c r="W58" s="257">
        <v>0</v>
      </c>
      <c r="X58" s="257">
        <v>3</v>
      </c>
      <c r="Y58" s="257">
        <v>0</v>
      </c>
      <c r="Z58" s="257">
        <v>0</v>
      </c>
      <c r="AA58" s="257">
        <v>0</v>
      </c>
      <c r="AB58" s="257">
        <v>0</v>
      </c>
      <c r="AC58" s="257">
        <v>0</v>
      </c>
      <c r="AD58" s="257">
        <v>0</v>
      </c>
      <c r="AE58" s="257">
        <v>0</v>
      </c>
      <c r="AF58" s="257">
        <v>2</v>
      </c>
      <c r="AG58" s="257">
        <v>0</v>
      </c>
      <c r="AH58" s="257">
        <v>0</v>
      </c>
      <c r="AI58" s="257">
        <v>0</v>
      </c>
      <c r="AJ58" s="257">
        <v>0</v>
      </c>
      <c r="AK58" s="257">
        <v>0</v>
      </c>
      <c r="AL58" s="257">
        <v>5</v>
      </c>
      <c r="AM58" s="257">
        <v>0</v>
      </c>
      <c r="AN58" s="257">
        <v>0</v>
      </c>
      <c r="AO58" s="257">
        <v>0</v>
      </c>
      <c r="AP58" s="257">
        <v>0</v>
      </c>
      <c r="AQ58" s="257">
        <v>0</v>
      </c>
      <c r="AR58" s="257">
        <v>0</v>
      </c>
      <c r="AS58" s="257">
        <v>2</v>
      </c>
      <c r="AT58" s="257">
        <v>29</v>
      </c>
      <c r="AU58" s="257">
        <v>34</v>
      </c>
      <c r="AV58" s="257">
        <v>129</v>
      </c>
      <c r="AW58" s="257">
        <v>23</v>
      </c>
      <c r="AX58" s="257">
        <v>2656</v>
      </c>
      <c r="AY58" s="257">
        <v>942</v>
      </c>
      <c r="AZ58" s="257">
        <v>657</v>
      </c>
      <c r="BA58" s="257">
        <v>12</v>
      </c>
      <c r="BB58" s="257">
        <v>1</v>
      </c>
      <c r="BC58" s="257">
        <v>209</v>
      </c>
      <c r="BD58" s="257">
        <v>3018</v>
      </c>
      <c r="BE58" s="257">
        <v>4</v>
      </c>
      <c r="BF58" s="257">
        <v>153</v>
      </c>
      <c r="BG58" s="257">
        <v>955</v>
      </c>
      <c r="BH58" s="257">
        <v>39</v>
      </c>
      <c r="BI58" s="257">
        <v>32</v>
      </c>
      <c r="BJ58" s="257">
        <v>160</v>
      </c>
      <c r="BK58" s="257">
        <v>0</v>
      </c>
      <c r="BL58" s="257">
        <v>4933</v>
      </c>
      <c r="BM58" s="257">
        <v>1175</v>
      </c>
      <c r="BN58" s="257">
        <v>576</v>
      </c>
      <c r="BO58" s="257">
        <v>1110</v>
      </c>
      <c r="BP58" s="257">
        <v>3</v>
      </c>
      <c r="BQ58" s="257">
        <v>0</v>
      </c>
      <c r="BR58" s="257">
        <v>70</v>
      </c>
      <c r="BS58" s="257">
        <v>0</v>
      </c>
      <c r="BT58" s="257">
        <v>903</v>
      </c>
      <c r="BU58" s="257">
        <v>2</v>
      </c>
      <c r="BV58" s="257">
        <v>36</v>
      </c>
      <c r="BW58" s="257">
        <v>9</v>
      </c>
      <c r="BX58" s="257">
        <v>0</v>
      </c>
      <c r="BY58" s="257">
        <v>47</v>
      </c>
      <c r="BZ58" s="257">
        <v>29</v>
      </c>
      <c r="CA58" s="257">
        <v>56</v>
      </c>
      <c r="CB58" s="257">
        <v>16</v>
      </c>
      <c r="CC58" s="257">
        <v>0</v>
      </c>
      <c r="CD58" s="257">
        <v>6</v>
      </c>
      <c r="CE58" s="257">
        <v>388</v>
      </c>
      <c r="CF58" s="257">
        <v>0</v>
      </c>
      <c r="CG58" s="257">
        <v>0</v>
      </c>
      <c r="CH58" s="257">
        <v>79</v>
      </c>
      <c r="CI58" s="257">
        <v>11</v>
      </c>
      <c r="CJ58" s="257">
        <v>0</v>
      </c>
      <c r="CK58" s="257">
        <v>87</v>
      </c>
      <c r="CL58" s="257">
        <v>1342</v>
      </c>
      <c r="CM58" s="257">
        <v>611</v>
      </c>
      <c r="CN58" s="257">
        <v>310</v>
      </c>
      <c r="CO58" s="257">
        <v>71</v>
      </c>
      <c r="CP58" s="257">
        <v>8</v>
      </c>
      <c r="CQ58" s="257">
        <v>0</v>
      </c>
      <c r="CR58" s="257">
        <v>3</v>
      </c>
      <c r="CS58" s="257">
        <v>0</v>
      </c>
      <c r="CT58" s="257">
        <v>17</v>
      </c>
      <c r="CU58" s="257">
        <v>0</v>
      </c>
      <c r="CV58" s="257">
        <v>3064</v>
      </c>
      <c r="CW58" s="257">
        <v>125</v>
      </c>
      <c r="CX58" s="257">
        <v>25</v>
      </c>
      <c r="CY58" s="257">
        <v>29</v>
      </c>
      <c r="CZ58" s="257">
        <v>6</v>
      </c>
      <c r="DA58" s="257">
        <v>151</v>
      </c>
      <c r="DB58" s="257">
        <v>20</v>
      </c>
      <c r="DC58" s="257">
        <v>0</v>
      </c>
      <c r="DD58" s="257">
        <v>198</v>
      </c>
      <c r="DE58" s="258">
        <v>24953</v>
      </c>
      <c r="DF58" s="257">
        <v>307</v>
      </c>
      <c r="DG58" s="257">
        <v>31366</v>
      </c>
      <c r="DH58" s="257">
        <v>0</v>
      </c>
      <c r="DI58" s="257">
        <v>0</v>
      </c>
      <c r="DJ58" s="257">
        <v>5423</v>
      </c>
      <c r="DK58" s="257">
        <v>13368</v>
      </c>
      <c r="DL58" s="257">
        <v>0</v>
      </c>
      <c r="DM58" s="256">
        <v>50464</v>
      </c>
      <c r="DN58" s="258">
        <v>75417</v>
      </c>
      <c r="DO58" s="257">
        <v>261</v>
      </c>
      <c r="DP58" s="257">
        <v>1032</v>
      </c>
      <c r="DQ58" s="257">
        <v>1293</v>
      </c>
      <c r="DR58" s="258">
        <v>51757</v>
      </c>
      <c r="DS58" s="258">
        <v>76710</v>
      </c>
      <c r="DT58" s="257">
        <v>-8421</v>
      </c>
      <c r="DU58" s="257">
        <v>-64177</v>
      </c>
      <c r="DV58" s="257">
        <v>-674</v>
      </c>
      <c r="DW58" s="257">
        <v>-73272</v>
      </c>
      <c r="DX58" s="258">
        <v>-21515</v>
      </c>
      <c r="DY58" s="258">
        <v>3438</v>
      </c>
    </row>
    <row r="59" spans="1:129" s="259" customFormat="1" ht="9.6" x14ac:dyDescent="0.2">
      <c r="A59" s="244">
        <v>53</v>
      </c>
      <c r="B59" s="255" t="s">
        <v>655</v>
      </c>
      <c r="C59" s="255"/>
      <c r="D59" s="256">
        <v>0</v>
      </c>
      <c r="E59" s="257">
        <v>0</v>
      </c>
      <c r="F59" s="257">
        <v>0</v>
      </c>
      <c r="G59" s="257">
        <v>3</v>
      </c>
      <c r="H59" s="257">
        <v>11</v>
      </c>
      <c r="I59" s="257">
        <v>14</v>
      </c>
      <c r="J59" s="257">
        <v>0</v>
      </c>
      <c r="K59" s="257">
        <v>1</v>
      </c>
      <c r="L59" s="257">
        <v>14</v>
      </c>
      <c r="M59" s="257">
        <v>11</v>
      </c>
      <c r="N59" s="257">
        <v>0</v>
      </c>
      <c r="O59" s="257">
        <v>16</v>
      </c>
      <c r="P59" s="257">
        <v>4</v>
      </c>
      <c r="Q59" s="257">
        <v>0</v>
      </c>
      <c r="R59" s="257">
        <v>0</v>
      </c>
      <c r="S59" s="257">
        <v>0</v>
      </c>
      <c r="T59" s="257">
        <v>2</v>
      </c>
      <c r="U59" s="257">
        <v>0</v>
      </c>
      <c r="V59" s="257">
        <v>1</v>
      </c>
      <c r="W59" s="257">
        <v>0</v>
      </c>
      <c r="X59" s="257">
        <v>0</v>
      </c>
      <c r="Y59" s="257">
        <v>0</v>
      </c>
      <c r="Z59" s="257">
        <v>0</v>
      </c>
      <c r="AA59" s="257">
        <v>0</v>
      </c>
      <c r="AB59" s="257">
        <v>6</v>
      </c>
      <c r="AC59" s="257">
        <v>1</v>
      </c>
      <c r="AD59" s="257">
        <v>3</v>
      </c>
      <c r="AE59" s="257">
        <v>0</v>
      </c>
      <c r="AF59" s="257">
        <v>0</v>
      </c>
      <c r="AG59" s="257">
        <v>0</v>
      </c>
      <c r="AH59" s="257">
        <v>0</v>
      </c>
      <c r="AI59" s="257">
        <v>0</v>
      </c>
      <c r="AJ59" s="257">
        <v>0</v>
      </c>
      <c r="AK59" s="257">
        <v>0</v>
      </c>
      <c r="AL59" s="257">
        <v>0</v>
      </c>
      <c r="AM59" s="257">
        <v>0</v>
      </c>
      <c r="AN59" s="257">
        <v>0</v>
      </c>
      <c r="AO59" s="257">
        <v>0</v>
      </c>
      <c r="AP59" s="257">
        <v>0</v>
      </c>
      <c r="AQ59" s="257">
        <v>0</v>
      </c>
      <c r="AR59" s="257">
        <v>0</v>
      </c>
      <c r="AS59" s="257">
        <v>21</v>
      </c>
      <c r="AT59" s="257">
        <v>1</v>
      </c>
      <c r="AU59" s="257">
        <v>47</v>
      </c>
      <c r="AV59" s="257">
        <v>9</v>
      </c>
      <c r="AW59" s="257">
        <v>0</v>
      </c>
      <c r="AX59" s="257">
        <v>14</v>
      </c>
      <c r="AY59" s="257">
        <v>3</v>
      </c>
      <c r="AZ59" s="257">
        <v>4</v>
      </c>
      <c r="BA59" s="257">
        <v>0</v>
      </c>
      <c r="BB59" s="257">
        <v>0</v>
      </c>
      <c r="BC59" s="257">
        <v>0</v>
      </c>
      <c r="BD59" s="257">
        <v>76</v>
      </c>
      <c r="BE59" s="257">
        <v>0</v>
      </c>
      <c r="BF59" s="257">
        <v>194</v>
      </c>
      <c r="BG59" s="257">
        <v>5</v>
      </c>
      <c r="BH59" s="257">
        <v>152</v>
      </c>
      <c r="BI59" s="257">
        <v>37</v>
      </c>
      <c r="BJ59" s="257">
        <v>2</v>
      </c>
      <c r="BK59" s="257">
        <v>2</v>
      </c>
      <c r="BL59" s="257">
        <v>1575</v>
      </c>
      <c r="BM59" s="257">
        <v>166</v>
      </c>
      <c r="BN59" s="257">
        <v>865</v>
      </c>
      <c r="BO59" s="257">
        <v>811</v>
      </c>
      <c r="BP59" s="257">
        <v>11</v>
      </c>
      <c r="BQ59" s="257">
        <v>2</v>
      </c>
      <c r="BR59" s="257">
        <v>2</v>
      </c>
      <c r="BS59" s="257">
        <v>6</v>
      </c>
      <c r="BT59" s="257">
        <v>1142</v>
      </c>
      <c r="BU59" s="257">
        <v>126</v>
      </c>
      <c r="BV59" s="257">
        <v>126</v>
      </c>
      <c r="BW59" s="257">
        <v>60</v>
      </c>
      <c r="BX59" s="257">
        <v>0</v>
      </c>
      <c r="BY59" s="257">
        <v>14</v>
      </c>
      <c r="BZ59" s="257">
        <v>166</v>
      </c>
      <c r="CA59" s="257">
        <v>16</v>
      </c>
      <c r="CB59" s="257">
        <v>18</v>
      </c>
      <c r="CC59" s="257">
        <v>5</v>
      </c>
      <c r="CD59" s="257">
        <v>2</v>
      </c>
      <c r="CE59" s="257">
        <v>19</v>
      </c>
      <c r="CF59" s="257">
        <v>0</v>
      </c>
      <c r="CG59" s="257">
        <v>3</v>
      </c>
      <c r="CH59" s="257">
        <v>13</v>
      </c>
      <c r="CI59" s="257">
        <v>147</v>
      </c>
      <c r="CJ59" s="257">
        <v>1</v>
      </c>
      <c r="CK59" s="257">
        <v>63</v>
      </c>
      <c r="CL59" s="257">
        <v>6237</v>
      </c>
      <c r="CM59" s="257">
        <v>24</v>
      </c>
      <c r="CN59" s="257">
        <v>36</v>
      </c>
      <c r="CO59" s="257">
        <v>56</v>
      </c>
      <c r="CP59" s="257">
        <v>0</v>
      </c>
      <c r="CQ59" s="257">
        <v>12</v>
      </c>
      <c r="CR59" s="257">
        <v>2</v>
      </c>
      <c r="CS59" s="257">
        <v>19</v>
      </c>
      <c r="CT59" s="257">
        <v>41</v>
      </c>
      <c r="CU59" s="257">
        <v>36</v>
      </c>
      <c r="CV59" s="257">
        <v>587</v>
      </c>
      <c r="CW59" s="257">
        <v>726</v>
      </c>
      <c r="CX59" s="257">
        <v>3</v>
      </c>
      <c r="CY59" s="257">
        <v>114</v>
      </c>
      <c r="CZ59" s="257">
        <v>3</v>
      </c>
      <c r="DA59" s="257">
        <v>98</v>
      </c>
      <c r="DB59" s="257">
        <v>11</v>
      </c>
      <c r="DC59" s="257">
        <v>0</v>
      </c>
      <c r="DD59" s="257">
        <v>0</v>
      </c>
      <c r="DE59" s="258">
        <v>14018</v>
      </c>
      <c r="DF59" s="257">
        <v>1169</v>
      </c>
      <c r="DG59" s="257">
        <v>93702</v>
      </c>
      <c r="DH59" s="257">
        <v>0</v>
      </c>
      <c r="DI59" s="257">
        <v>0</v>
      </c>
      <c r="DJ59" s="257">
        <v>43695</v>
      </c>
      <c r="DK59" s="257">
        <v>45273</v>
      </c>
      <c r="DL59" s="257">
        <v>-60</v>
      </c>
      <c r="DM59" s="256">
        <v>183779</v>
      </c>
      <c r="DN59" s="258">
        <v>197797</v>
      </c>
      <c r="DO59" s="257">
        <v>99</v>
      </c>
      <c r="DP59" s="257">
        <v>21383</v>
      </c>
      <c r="DQ59" s="257">
        <v>21482</v>
      </c>
      <c r="DR59" s="258">
        <v>205261</v>
      </c>
      <c r="DS59" s="258">
        <v>219279</v>
      </c>
      <c r="DT59" s="257">
        <v>-54975</v>
      </c>
      <c r="DU59" s="257">
        <v>-123379</v>
      </c>
      <c r="DV59" s="257">
        <v>-4392</v>
      </c>
      <c r="DW59" s="257">
        <v>-182746</v>
      </c>
      <c r="DX59" s="258">
        <v>22515</v>
      </c>
      <c r="DY59" s="258">
        <v>36533</v>
      </c>
    </row>
    <row r="60" spans="1:129" s="259" customFormat="1" ht="9.6" x14ac:dyDescent="0.2">
      <c r="A60" s="244">
        <v>54</v>
      </c>
      <c r="B60" s="255" t="s">
        <v>656</v>
      </c>
      <c r="C60" s="255"/>
      <c r="D60" s="256">
        <v>0</v>
      </c>
      <c r="E60" s="257">
        <v>0</v>
      </c>
      <c r="F60" s="257">
        <v>0</v>
      </c>
      <c r="G60" s="257">
        <v>0</v>
      </c>
      <c r="H60" s="257">
        <v>0</v>
      </c>
      <c r="I60" s="257">
        <v>0</v>
      </c>
      <c r="J60" s="257">
        <v>0</v>
      </c>
      <c r="K60" s="257">
        <v>0</v>
      </c>
      <c r="L60" s="257">
        <v>0</v>
      </c>
      <c r="M60" s="257">
        <v>0</v>
      </c>
      <c r="N60" s="257">
        <v>0</v>
      </c>
      <c r="O60" s="257">
        <v>0</v>
      </c>
      <c r="P60" s="257">
        <v>0</v>
      </c>
      <c r="Q60" s="257">
        <v>0</v>
      </c>
      <c r="R60" s="257">
        <v>0</v>
      </c>
      <c r="S60" s="257">
        <v>0</v>
      </c>
      <c r="T60" s="257">
        <v>0</v>
      </c>
      <c r="U60" s="257">
        <v>0</v>
      </c>
      <c r="V60" s="257">
        <v>0</v>
      </c>
      <c r="W60" s="257">
        <v>0</v>
      </c>
      <c r="X60" s="257">
        <v>0</v>
      </c>
      <c r="Y60" s="257">
        <v>0</v>
      </c>
      <c r="Z60" s="257">
        <v>0</v>
      </c>
      <c r="AA60" s="257">
        <v>0</v>
      </c>
      <c r="AB60" s="257">
        <v>0</v>
      </c>
      <c r="AC60" s="257">
        <v>0</v>
      </c>
      <c r="AD60" s="257">
        <v>0</v>
      </c>
      <c r="AE60" s="257">
        <v>0</v>
      </c>
      <c r="AF60" s="257">
        <v>0</v>
      </c>
      <c r="AG60" s="257">
        <v>0</v>
      </c>
      <c r="AH60" s="257">
        <v>0</v>
      </c>
      <c r="AI60" s="257">
        <v>0</v>
      </c>
      <c r="AJ60" s="257">
        <v>0</v>
      </c>
      <c r="AK60" s="257">
        <v>0</v>
      </c>
      <c r="AL60" s="257">
        <v>0</v>
      </c>
      <c r="AM60" s="257">
        <v>0</v>
      </c>
      <c r="AN60" s="257">
        <v>0</v>
      </c>
      <c r="AO60" s="257">
        <v>0</v>
      </c>
      <c r="AP60" s="257">
        <v>0</v>
      </c>
      <c r="AQ60" s="257">
        <v>0</v>
      </c>
      <c r="AR60" s="257">
        <v>0</v>
      </c>
      <c r="AS60" s="257">
        <v>0</v>
      </c>
      <c r="AT60" s="257">
        <v>0</v>
      </c>
      <c r="AU60" s="257">
        <v>0</v>
      </c>
      <c r="AV60" s="257">
        <v>11</v>
      </c>
      <c r="AW60" s="257">
        <v>0</v>
      </c>
      <c r="AX60" s="257">
        <v>0</v>
      </c>
      <c r="AY60" s="257">
        <v>0</v>
      </c>
      <c r="AZ60" s="257">
        <v>0</v>
      </c>
      <c r="BA60" s="257">
        <v>0</v>
      </c>
      <c r="BB60" s="257">
        <v>0</v>
      </c>
      <c r="BC60" s="257">
        <v>0</v>
      </c>
      <c r="BD60" s="257">
        <v>0</v>
      </c>
      <c r="BE60" s="257">
        <v>98</v>
      </c>
      <c r="BF60" s="257">
        <v>0</v>
      </c>
      <c r="BG60" s="257">
        <v>0</v>
      </c>
      <c r="BH60" s="257">
        <v>0</v>
      </c>
      <c r="BI60" s="257">
        <v>0</v>
      </c>
      <c r="BJ60" s="257">
        <v>0</v>
      </c>
      <c r="BK60" s="257">
        <v>0</v>
      </c>
      <c r="BL60" s="257">
        <v>0</v>
      </c>
      <c r="BM60" s="257">
        <v>0</v>
      </c>
      <c r="BN60" s="257">
        <v>0</v>
      </c>
      <c r="BO60" s="257">
        <v>0</v>
      </c>
      <c r="BP60" s="257">
        <v>0</v>
      </c>
      <c r="BQ60" s="257">
        <v>0</v>
      </c>
      <c r="BR60" s="257">
        <v>0</v>
      </c>
      <c r="BS60" s="257">
        <v>0</v>
      </c>
      <c r="BT60" s="257">
        <v>0</v>
      </c>
      <c r="BU60" s="257">
        <v>0</v>
      </c>
      <c r="BV60" s="257">
        <v>0</v>
      </c>
      <c r="BW60" s="257">
        <v>0</v>
      </c>
      <c r="BX60" s="257">
        <v>0</v>
      </c>
      <c r="BY60" s="257">
        <v>0</v>
      </c>
      <c r="BZ60" s="257">
        <v>0</v>
      </c>
      <c r="CA60" s="257">
        <v>0</v>
      </c>
      <c r="CB60" s="257">
        <v>0</v>
      </c>
      <c r="CC60" s="257">
        <v>0</v>
      </c>
      <c r="CD60" s="257">
        <v>0</v>
      </c>
      <c r="CE60" s="257">
        <v>0</v>
      </c>
      <c r="CF60" s="257">
        <v>0</v>
      </c>
      <c r="CG60" s="257">
        <v>32</v>
      </c>
      <c r="CH60" s="257">
        <v>9</v>
      </c>
      <c r="CI60" s="257">
        <v>0</v>
      </c>
      <c r="CJ60" s="257">
        <v>0</v>
      </c>
      <c r="CK60" s="257">
        <v>0</v>
      </c>
      <c r="CL60" s="257">
        <v>0</v>
      </c>
      <c r="CM60" s="257">
        <v>0</v>
      </c>
      <c r="CN60" s="257">
        <v>0</v>
      </c>
      <c r="CO60" s="257">
        <v>0</v>
      </c>
      <c r="CP60" s="257">
        <v>0</v>
      </c>
      <c r="CQ60" s="257">
        <v>0</v>
      </c>
      <c r="CR60" s="257">
        <v>0</v>
      </c>
      <c r="CS60" s="257">
        <v>0</v>
      </c>
      <c r="CT60" s="257">
        <v>0</v>
      </c>
      <c r="CU60" s="257">
        <v>0</v>
      </c>
      <c r="CV60" s="257">
        <v>1676</v>
      </c>
      <c r="CW60" s="257">
        <v>0</v>
      </c>
      <c r="CX60" s="257">
        <v>0</v>
      </c>
      <c r="CY60" s="257">
        <v>0</v>
      </c>
      <c r="CZ60" s="257">
        <v>0</v>
      </c>
      <c r="DA60" s="257">
        <v>0</v>
      </c>
      <c r="DB60" s="257">
        <v>0</v>
      </c>
      <c r="DC60" s="257">
        <v>0</v>
      </c>
      <c r="DD60" s="257">
        <v>0</v>
      </c>
      <c r="DE60" s="258">
        <v>1826</v>
      </c>
      <c r="DF60" s="257">
        <v>0</v>
      </c>
      <c r="DG60" s="257">
        <v>27155</v>
      </c>
      <c r="DH60" s="257">
        <v>0</v>
      </c>
      <c r="DI60" s="257">
        <v>0</v>
      </c>
      <c r="DJ60" s="257">
        <v>7390</v>
      </c>
      <c r="DK60" s="257">
        <v>26635</v>
      </c>
      <c r="DL60" s="257">
        <v>0</v>
      </c>
      <c r="DM60" s="256">
        <v>61180</v>
      </c>
      <c r="DN60" s="258">
        <v>63006</v>
      </c>
      <c r="DO60" s="257">
        <v>413</v>
      </c>
      <c r="DP60" s="257">
        <v>562</v>
      </c>
      <c r="DQ60" s="257">
        <v>975</v>
      </c>
      <c r="DR60" s="258">
        <v>62155</v>
      </c>
      <c r="DS60" s="258">
        <v>63981</v>
      </c>
      <c r="DT60" s="257">
        <v>-45363</v>
      </c>
      <c r="DU60" s="257">
        <v>-13056</v>
      </c>
      <c r="DV60" s="257">
        <v>-3627</v>
      </c>
      <c r="DW60" s="257">
        <v>-62046</v>
      </c>
      <c r="DX60" s="258">
        <v>109</v>
      </c>
      <c r="DY60" s="258">
        <v>1935</v>
      </c>
    </row>
    <row r="61" spans="1:129" s="259" customFormat="1" ht="9.6" x14ac:dyDescent="0.2">
      <c r="A61" s="244">
        <v>55</v>
      </c>
      <c r="B61" s="266" t="s">
        <v>657</v>
      </c>
      <c r="C61" s="266"/>
      <c r="D61" s="267">
        <v>0</v>
      </c>
      <c r="E61" s="268">
        <v>0</v>
      </c>
      <c r="F61" s="268">
        <v>0</v>
      </c>
      <c r="G61" s="268">
        <v>0</v>
      </c>
      <c r="H61" s="268">
        <v>0</v>
      </c>
      <c r="I61" s="268">
        <v>0</v>
      </c>
      <c r="J61" s="268">
        <v>0</v>
      </c>
      <c r="K61" s="268">
        <v>0</v>
      </c>
      <c r="L61" s="268">
        <v>0</v>
      </c>
      <c r="M61" s="268">
        <v>0</v>
      </c>
      <c r="N61" s="268">
        <v>0</v>
      </c>
      <c r="O61" s="268">
        <v>0</v>
      </c>
      <c r="P61" s="268">
        <v>0</v>
      </c>
      <c r="Q61" s="268">
        <v>0</v>
      </c>
      <c r="R61" s="268">
        <v>0</v>
      </c>
      <c r="S61" s="268">
        <v>0</v>
      </c>
      <c r="T61" s="268">
        <v>0</v>
      </c>
      <c r="U61" s="268">
        <v>0</v>
      </c>
      <c r="V61" s="268">
        <v>0</v>
      </c>
      <c r="W61" s="268">
        <v>0</v>
      </c>
      <c r="X61" s="268">
        <v>0</v>
      </c>
      <c r="Y61" s="268">
        <v>0</v>
      </c>
      <c r="Z61" s="268">
        <v>0</v>
      </c>
      <c r="AA61" s="268">
        <v>0</v>
      </c>
      <c r="AB61" s="268">
        <v>0</v>
      </c>
      <c r="AC61" s="268">
        <v>0</v>
      </c>
      <c r="AD61" s="268">
        <v>0</v>
      </c>
      <c r="AE61" s="268">
        <v>0</v>
      </c>
      <c r="AF61" s="268">
        <v>0</v>
      </c>
      <c r="AG61" s="268">
        <v>0</v>
      </c>
      <c r="AH61" s="268">
        <v>0</v>
      </c>
      <c r="AI61" s="268">
        <v>0</v>
      </c>
      <c r="AJ61" s="268">
        <v>0</v>
      </c>
      <c r="AK61" s="268">
        <v>0</v>
      </c>
      <c r="AL61" s="268">
        <v>0</v>
      </c>
      <c r="AM61" s="268">
        <v>0</v>
      </c>
      <c r="AN61" s="268">
        <v>0</v>
      </c>
      <c r="AO61" s="268">
        <v>0</v>
      </c>
      <c r="AP61" s="268">
        <v>0</v>
      </c>
      <c r="AQ61" s="268">
        <v>0</v>
      </c>
      <c r="AR61" s="268">
        <v>0</v>
      </c>
      <c r="AS61" s="268">
        <v>0</v>
      </c>
      <c r="AT61" s="268">
        <v>0</v>
      </c>
      <c r="AU61" s="268">
        <v>0</v>
      </c>
      <c r="AV61" s="268">
        <v>0</v>
      </c>
      <c r="AW61" s="268">
        <v>0</v>
      </c>
      <c r="AX61" s="268">
        <v>0</v>
      </c>
      <c r="AY61" s="268">
        <v>0</v>
      </c>
      <c r="AZ61" s="268">
        <v>0</v>
      </c>
      <c r="BA61" s="268">
        <v>0</v>
      </c>
      <c r="BB61" s="268">
        <v>0</v>
      </c>
      <c r="BC61" s="268">
        <v>0</v>
      </c>
      <c r="BD61" s="268">
        <v>0</v>
      </c>
      <c r="BE61" s="268">
        <v>0</v>
      </c>
      <c r="BF61" s="268">
        <v>957</v>
      </c>
      <c r="BG61" s="268">
        <v>0</v>
      </c>
      <c r="BH61" s="268">
        <v>0</v>
      </c>
      <c r="BI61" s="268">
        <v>0</v>
      </c>
      <c r="BJ61" s="268">
        <v>0</v>
      </c>
      <c r="BK61" s="268">
        <v>0</v>
      </c>
      <c r="BL61" s="268">
        <v>0</v>
      </c>
      <c r="BM61" s="268">
        <v>0</v>
      </c>
      <c r="BN61" s="268">
        <v>0</v>
      </c>
      <c r="BO61" s="268">
        <v>0</v>
      </c>
      <c r="BP61" s="268">
        <v>0</v>
      </c>
      <c r="BQ61" s="268">
        <v>0</v>
      </c>
      <c r="BR61" s="268">
        <v>0</v>
      </c>
      <c r="BS61" s="268">
        <v>0</v>
      </c>
      <c r="BT61" s="268">
        <v>0</v>
      </c>
      <c r="BU61" s="268">
        <v>0</v>
      </c>
      <c r="BV61" s="268">
        <v>0</v>
      </c>
      <c r="BW61" s="268">
        <v>0</v>
      </c>
      <c r="BX61" s="268">
        <v>0</v>
      </c>
      <c r="BY61" s="268">
        <v>0</v>
      </c>
      <c r="BZ61" s="268">
        <v>0</v>
      </c>
      <c r="CA61" s="268">
        <v>0</v>
      </c>
      <c r="CB61" s="268">
        <v>0</v>
      </c>
      <c r="CC61" s="268">
        <v>0</v>
      </c>
      <c r="CD61" s="268">
        <v>0</v>
      </c>
      <c r="CE61" s="268">
        <v>0</v>
      </c>
      <c r="CF61" s="268">
        <v>0</v>
      </c>
      <c r="CG61" s="268">
        <v>0</v>
      </c>
      <c r="CH61" s="268">
        <v>0</v>
      </c>
      <c r="CI61" s="268">
        <v>0</v>
      </c>
      <c r="CJ61" s="268">
        <v>0</v>
      </c>
      <c r="CK61" s="268">
        <v>0</v>
      </c>
      <c r="CL61" s="268">
        <v>1319</v>
      </c>
      <c r="CM61" s="268">
        <v>0</v>
      </c>
      <c r="CN61" s="268">
        <v>0</v>
      </c>
      <c r="CO61" s="268">
        <v>0</v>
      </c>
      <c r="CP61" s="268">
        <v>0</v>
      </c>
      <c r="CQ61" s="268">
        <v>0</v>
      </c>
      <c r="CR61" s="268">
        <v>0</v>
      </c>
      <c r="CS61" s="268">
        <v>0</v>
      </c>
      <c r="CT61" s="268">
        <v>0</v>
      </c>
      <c r="CU61" s="268">
        <v>0</v>
      </c>
      <c r="CV61" s="268">
        <v>2298</v>
      </c>
      <c r="CW61" s="268">
        <v>0</v>
      </c>
      <c r="CX61" s="268">
        <v>0</v>
      </c>
      <c r="CY61" s="268">
        <v>0</v>
      </c>
      <c r="CZ61" s="268">
        <v>0</v>
      </c>
      <c r="DA61" s="268">
        <v>0</v>
      </c>
      <c r="DB61" s="268">
        <v>0</v>
      </c>
      <c r="DC61" s="268">
        <v>0</v>
      </c>
      <c r="DD61" s="268">
        <v>0</v>
      </c>
      <c r="DE61" s="269">
        <v>4574</v>
      </c>
      <c r="DF61" s="268">
        <v>0</v>
      </c>
      <c r="DG61" s="268">
        <v>152333</v>
      </c>
      <c r="DH61" s="268">
        <v>0</v>
      </c>
      <c r="DI61" s="268">
        <v>0</v>
      </c>
      <c r="DJ61" s="268">
        <v>10504</v>
      </c>
      <c r="DK61" s="268">
        <v>115066</v>
      </c>
      <c r="DL61" s="268">
        <v>-4</v>
      </c>
      <c r="DM61" s="267">
        <v>277899</v>
      </c>
      <c r="DN61" s="269">
        <v>282473</v>
      </c>
      <c r="DO61" s="268">
        <v>297</v>
      </c>
      <c r="DP61" s="268">
        <v>15139</v>
      </c>
      <c r="DQ61" s="268">
        <v>15436</v>
      </c>
      <c r="DR61" s="269">
        <v>293335</v>
      </c>
      <c r="DS61" s="269">
        <v>297909</v>
      </c>
      <c r="DT61" s="268">
        <v>-31944</v>
      </c>
      <c r="DU61" s="268">
        <v>-242241</v>
      </c>
      <c r="DV61" s="268">
        <v>-2554</v>
      </c>
      <c r="DW61" s="268">
        <v>-276739</v>
      </c>
      <c r="DX61" s="269">
        <v>16596</v>
      </c>
      <c r="DY61" s="269">
        <v>21170</v>
      </c>
    </row>
    <row r="62" spans="1:129" s="259" customFormat="1" ht="9.6" x14ac:dyDescent="0.2">
      <c r="A62" s="260">
        <v>56</v>
      </c>
      <c r="B62" s="255" t="s">
        <v>658</v>
      </c>
      <c r="C62" s="255"/>
      <c r="D62" s="256">
        <v>0</v>
      </c>
      <c r="E62" s="257">
        <v>0</v>
      </c>
      <c r="F62" s="257">
        <v>0</v>
      </c>
      <c r="G62" s="257">
        <v>0</v>
      </c>
      <c r="H62" s="257">
        <v>0</v>
      </c>
      <c r="I62" s="257">
        <v>0</v>
      </c>
      <c r="J62" s="257">
        <v>0</v>
      </c>
      <c r="K62" s="257">
        <v>0</v>
      </c>
      <c r="L62" s="257">
        <v>0</v>
      </c>
      <c r="M62" s="257">
        <v>0</v>
      </c>
      <c r="N62" s="257">
        <v>0</v>
      </c>
      <c r="O62" s="257">
        <v>0</v>
      </c>
      <c r="P62" s="257">
        <v>0</v>
      </c>
      <c r="Q62" s="257">
        <v>0</v>
      </c>
      <c r="R62" s="257">
        <v>0</v>
      </c>
      <c r="S62" s="257">
        <v>0</v>
      </c>
      <c r="T62" s="257">
        <v>0</v>
      </c>
      <c r="U62" s="257">
        <v>0</v>
      </c>
      <c r="V62" s="257">
        <v>0</v>
      </c>
      <c r="W62" s="257">
        <v>0</v>
      </c>
      <c r="X62" s="257">
        <v>0</v>
      </c>
      <c r="Y62" s="257">
        <v>0</v>
      </c>
      <c r="Z62" s="257">
        <v>0</v>
      </c>
      <c r="AA62" s="257">
        <v>0</v>
      </c>
      <c r="AB62" s="257">
        <v>0</v>
      </c>
      <c r="AC62" s="257">
        <v>0</v>
      </c>
      <c r="AD62" s="257">
        <v>0</v>
      </c>
      <c r="AE62" s="257">
        <v>0</v>
      </c>
      <c r="AF62" s="257">
        <v>0</v>
      </c>
      <c r="AG62" s="257">
        <v>0</v>
      </c>
      <c r="AH62" s="257">
        <v>0</v>
      </c>
      <c r="AI62" s="257">
        <v>0</v>
      </c>
      <c r="AJ62" s="257">
        <v>0</v>
      </c>
      <c r="AK62" s="257">
        <v>0</v>
      </c>
      <c r="AL62" s="257">
        <v>0</v>
      </c>
      <c r="AM62" s="257">
        <v>0</v>
      </c>
      <c r="AN62" s="257">
        <v>0</v>
      </c>
      <c r="AO62" s="257">
        <v>0</v>
      </c>
      <c r="AP62" s="257">
        <v>0</v>
      </c>
      <c r="AQ62" s="257">
        <v>0</v>
      </c>
      <c r="AR62" s="257">
        <v>0</v>
      </c>
      <c r="AS62" s="257">
        <v>0</v>
      </c>
      <c r="AT62" s="257">
        <v>0</v>
      </c>
      <c r="AU62" s="257">
        <v>0</v>
      </c>
      <c r="AV62" s="257">
        <v>20</v>
      </c>
      <c r="AW62" s="257">
        <v>0</v>
      </c>
      <c r="AX62" s="257">
        <v>0</v>
      </c>
      <c r="AY62" s="257">
        <v>0</v>
      </c>
      <c r="AZ62" s="257">
        <v>0</v>
      </c>
      <c r="BA62" s="257">
        <v>0</v>
      </c>
      <c r="BB62" s="257">
        <v>0</v>
      </c>
      <c r="BC62" s="257">
        <v>0</v>
      </c>
      <c r="BD62" s="257">
        <v>0</v>
      </c>
      <c r="BE62" s="257">
        <v>0</v>
      </c>
      <c r="BF62" s="257">
        <v>11035</v>
      </c>
      <c r="BG62" s="257">
        <v>111756</v>
      </c>
      <c r="BH62" s="257">
        <v>0</v>
      </c>
      <c r="BI62" s="257">
        <v>141</v>
      </c>
      <c r="BJ62" s="257">
        <v>0</v>
      </c>
      <c r="BK62" s="257">
        <v>0</v>
      </c>
      <c r="BL62" s="257">
        <v>0</v>
      </c>
      <c r="BM62" s="257">
        <v>0</v>
      </c>
      <c r="BN62" s="257">
        <v>0</v>
      </c>
      <c r="BO62" s="257">
        <v>0</v>
      </c>
      <c r="BP62" s="257">
        <v>0</v>
      </c>
      <c r="BQ62" s="257">
        <v>0</v>
      </c>
      <c r="BR62" s="257">
        <v>0</v>
      </c>
      <c r="BS62" s="257">
        <v>0</v>
      </c>
      <c r="BT62" s="257">
        <v>0</v>
      </c>
      <c r="BU62" s="257">
        <v>0</v>
      </c>
      <c r="BV62" s="257">
        <v>0</v>
      </c>
      <c r="BW62" s="257">
        <v>0</v>
      </c>
      <c r="BX62" s="257">
        <v>0</v>
      </c>
      <c r="BY62" s="257">
        <v>0</v>
      </c>
      <c r="BZ62" s="257">
        <v>0</v>
      </c>
      <c r="CA62" s="257">
        <v>0</v>
      </c>
      <c r="CB62" s="257">
        <v>0</v>
      </c>
      <c r="CC62" s="257">
        <v>0</v>
      </c>
      <c r="CD62" s="257">
        <v>0</v>
      </c>
      <c r="CE62" s="257">
        <v>0</v>
      </c>
      <c r="CF62" s="257">
        <v>0</v>
      </c>
      <c r="CG62" s="257">
        <v>0</v>
      </c>
      <c r="CH62" s="257">
        <v>0</v>
      </c>
      <c r="CI62" s="257">
        <v>0</v>
      </c>
      <c r="CJ62" s="257">
        <v>0</v>
      </c>
      <c r="CK62" s="257">
        <v>0</v>
      </c>
      <c r="CL62" s="257">
        <v>0</v>
      </c>
      <c r="CM62" s="257">
        <v>0</v>
      </c>
      <c r="CN62" s="257">
        <v>0</v>
      </c>
      <c r="CO62" s="257">
        <v>0</v>
      </c>
      <c r="CP62" s="257">
        <v>0</v>
      </c>
      <c r="CQ62" s="257">
        <v>0</v>
      </c>
      <c r="CR62" s="257">
        <v>0</v>
      </c>
      <c r="CS62" s="257">
        <v>0</v>
      </c>
      <c r="CT62" s="257">
        <v>0</v>
      </c>
      <c r="CU62" s="257">
        <v>0</v>
      </c>
      <c r="CV62" s="257">
        <v>86212</v>
      </c>
      <c r="CW62" s="257">
        <v>0</v>
      </c>
      <c r="CX62" s="257">
        <v>0</v>
      </c>
      <c r="CY62" s="257">
        <v>0</v>
      </c>
      <c r="CZ62" s="257">
        <v>0</v>
      </c>
      <c r="DA62" s="257">
        <v>0</v>
      </c>
      <c r="DB62" s="257">
        <v>0</v>
      </c>
      <c r="DC62" s="257">
        <v>0</v>
      </c>
      <c r="DD62" s="257">
        <v>0</v>
      </c>
      <c r="DE62" s="258">
        <v>209164</v>
      </c>
      <c r="DF62" s="257">
        <v>0</v>
      </c>
      <c r="DG62" s="257">
        <v>486</v>
      </c>
      <c r="DH62" s="257">
        <v>0</v>
      </c>
      <c r="DI62" s="257">
        <v>0</v>
      </c>
      <c r="DJ62" s="257">
        <v>0</v>
      </c>
      <c r="DK62" s="257">
        <v>0</v>
      </c>
      <c r="DL62" s="257">
        <v>910</v>
      </c>
      <c r="DM62" s="256">
        <v>1396</v>
      </c>
      <c r="DN62" s="258">
        <v>210560</v>
      </c>
      <c r="DO62" s="257">
        <v>36525</v>
      </c>
      <c r="DP62" s="257">
        <v>234351</v>
      </c>
      <c r="DQ62" s="257">
        <v>270876</v>
      </c>
      <c r="DR62" s="258">
        <v>272272</v>
      </c>
      <c r="DS62" s="258">
        <v>481436</v>
      </c>
      <c r="DT62" s="257">
        <v>-5711</v>
      </c>
      <c r="DU62" s="257">
        <v>-188479</v>
      </c>
      <c r="DV62" s="257">
        <v>-457</v>
      </c>
      <c r="DW62" s="257">
        <v>-194647</v>
      </c>
      <c r="DX62" s="258">
        <v>77625</v>
      </c>
      <c r="DY62" s="258">
        <v>286789</v>
      </c>
    </row>
    <row r="63" spans="1:129" s="259" customFormat="1" ht="9.6" x14ac:dyDescent="0.2">
      <c r="A63" s="244">
        <v>57</v>
      </c>
      <c r="B63" s="255" t="s">
        <v>659</v>
      </c>
      <c r="C63" s="255"/>
      <c r="D63" s="256">
        <v>0</v>
      </c>
      <c r="E63" s="257">
        <v>0</v>
      </c>
      <c r="F63" s="257">
        <v>0</v>
      </c>
      <c r="G63" s="257">
        <v>0</v>
      </c>
      <c r="H63" s="257">
        <v>0</v>
      </c>
      <c r="I63" s="257">
        <v>13085</v>
      </c>
      <c r="J63" s="257">
        <v>0</v>
      </c>
      <c r="K63" s="257">
        <v>1</v>
      </c>
      <c r="L63" s="257">
        <v>0</v>
      </c>
      <c r="M63" s="257">
        <v>0</v>
      </c>
      <c r="N63" s="257">
        <v>0</v>
      </c>
      <c r="O63" s="257">
        <v>0</v>
      </c>
      <c r="P63" s="257">
        <v>0</v>
      </c>
      <c r="Q63" s="257">
        <v>0</v>
      </c>
      <c r="R63" s="257">
        <v>0</v>
      </c>
      <c r="S63" s="257">
        <v>0</v>
      </c>
      <c r="T63" s="257">
        <v>0</v>
      </c>
      <c r="U63" s="257">
        <v>0</v>
      </c>
      <c r="V63" s="257">
        <v>0</v>
      </c>
      <c r="W63" s="257">
        <v>0</v>
      </c>
      <c r="X63" s="257">
        <v>0</v>
      </c>
      <c r="Y63" s="257">
        <v>0</v>
      </c>
      <c r="Z63" s="257">
        <v>0</v>
      </c>
      <c r="AA63" s="257">
        <v>0</v>
      </c>
      <c r="AB63" s="257">
        <v>0</v>
      </c>
      <c r="AC63" s="257">
        <v>0</v>
      </c>
      <c r="AD63" s="257">
        <v>0</v>
      </c>
      <c r="AE63" s="257">
        <v>0</v>
      </c>
      <c r="AF63" s="257">
        <v>0</v>
      </c>
      <c r="AG63" s="257">
        <v>0</v>
      </c>
      <c r="AH63" s="257">
        <v>0</v>
      </c>
      <c r="AI63" s="257">
        <v>0</v>
      </c>
      <c r="AJ63" s="257">
        <v>0</v>
      </c>
      <c r="AK63" s="257">
        <v>0</v>
      </c>
      <c r="AL63" s="257">
        <v>0</v>
      </c>
      <c r="AM63" s="257">
        <v>0</v>
      </c>
      <c r="AN63" s="257">
        <v>0</v>
      </c>
      <c r="AO63" s="257">
        <v>0</v>
      </c>
      <c r="AP63" s="257">
        <v>0</v>
      </c>
      <c r="AQ63" s="257">
        <v>0</v>
      </c>
      <c r="AR63" s="257">
        <v>0</v>
      </c>
      <c r="AS63" s="257">
        <v>0</v>
      </c>
      <c r="AT63" s="257">
        <v>0</v>
      </c>
      <c r="AU63" s="257">
        <v>0</v>
      </c>
      <c r="AV63" s="257">
        <v>0</v>
      </c>
      <c r="AW63" s="257">
        <v>0</v>
      </c>
      <c r="AX63" s="257">
        <v>0</v>
      </c>
      <c r="AY63" s="257">
        <v>0</v>
      </c>
      <c r="AZ63" s="257">
        <v>0</v>
      </c>
      <c r="BA63" s="257">
        <v>0</v>
      </c>
      <c r="BB63" s="257">
        <v>0</v>
      </c>
      <c r="BC63" s="257">
        <v>0</v>
      </c>
      <c r="BD63" s="257">
        <v>0</v>
      </c>
      <c r="BE63" s="257">
        <v>0</v>
      </c>
      <c r="BF63" s="257">
        <v>0</v>
      </c>
      <c r="BG63" s="257">
        <v>0</v>
      </c>
      <c r="BH63" s="257">
        <v>4686</v>
      </c>
      <c r="BI63" s="257">
        <v>0</v>
      </c>
      <c r="BJ63" s="257">
        <v>0</v>
      </c>
      <c r="BK63" s="257">
        <v>0</v>
      </c>
      <c r="BL63" s="257">
        <v>0</v>
      </c>
      <c r="BM63" s="257">
        <v>0</v>
      </c>
      <c r="BN63" s="257">
        <v>0</v>
      </c>
      <c r="BO63" s="257">
        <v>0</v>
      </c>
      <c r="BP63" s="257">
        <v>0</v>
      </c>
      <c r="BQ63" s="257">
        <v>0</v>
      </c>
      <c r="BR63" s="257">
        <v>0</v>
      </c>
      <c r="BS63" s="257">
        <v>0</v>
      </c>
      <c r="BT63" s="257">
        <v>0</v>
      </c>
      <c r="BU63" s="257">
        <v>0</v>
      </c>
      <c r="BV63" s="257">
        <v>0</v>
      </c>
      <c r="BW63" s="257">
        <v>0</v>
      </c>
      <c r="BX63" s="257">
        <v>0</v>
      </c>
      <c r="BY63" s="257">
        <v>0</v>
      </c>
      <c r="BZ63" s="257">
        <v>0</v>
      </c>
      <c r="CA63" s="257">
        <v>4497</v>
      </c>
      <c r="CB63" s="257">
        <v>0</v>
      </c>
      <c r="CC63" s="257">
        <v>0</v>
      </c>
      <c r="CD63" s="257">
        <v>0</v>
      </c>
      <c r="CE63" s="257">
        <v>182</v>
      </c>
      <c r="CF63" s="257">
        <v>0</v>
      </c>
      <c r="CG63" s="257">
        <v>0</v>
      </c>
      <c r="CH63" s="257">
        <v>0</v>
      </c>
      <c r="CI63" s="257">
        <v>0</v>
      </c>
      <c r="CJ63" s="257">
        <v>0</v>
      </c>
      <c r="CK63" s="257">
        <v>0</v>
      </c>
      <c r="CL63" s="257">
        <v>2726</v>
      </c>
      <c r="CM63" s="257">
        <v>48</v>
      </c>
      <c r="CN63" s="257">
        <v>33</v>
      </c>
      <c r="CO63" s="257">
        <v>0</v>
      </c>
      <c r="CP63" s="257">
        <v>0</v>
      </c>
      <c r="CQ63" s="257">
        <v>0</v>
      </c>
      <c r="CR63" s="257">
        <v>0</v>
      </c>
      <c r="CS63" s="257">
        <v>0</v>
      </c>
      <c r="CT63" s="257">
        <v>1</v>
      </c>
      <c r="CU63" s="257">
        <v>0</v>
      </c>
      <c r="CV63" s="257">
        <v>0</v>
      </c>
      <c r="CW63" s="257">
        <v>1</v>
      </c>
      <c r="CX63" s="257">
        <v>0</v>
      </c>
      <c r="CY63" s="257">
        <v>0</v>
      </c>
      <c r="CZ63" s="257">
        <v>0</v>
      </c>
      <c r="DA63" s="257">
        <v>3</v>
      </c>
      <c r="DB63" s="257">
        <v>0</v>
      </c>
      <c r="DC63" s="257">
        <v>0</v>
      </c>
      <c r="DD63" s="257">
        <v>0</v>
      </c>
      <c r="DE63" s="258">
        <v>25263</v>
      </c>
      <c r="DF63" s="257">
        <v>0</v>
      </c>
      <c r="DG63" s="257">
        <v>553</v>
      </c>
      <c r="DH63" s="257">
        <v>0</v>
      </c>
      <c r="DI63" s="257">
        <v>0</v>
      </c>
      <c r="DJ63" s="257">
        <v>12092</v>
      </c>
      <c r="DK63" s="257">
        <v>9793</v>
      </c>
      <c r="DL63" s="257">
        <v>892</v>
      </c>
      <c r="DM63" s="256">
        <v>23330</v>
      </c>
      <c r="DN63" s="258">
        <v>48593</v>
      </c>
      <c r="DO63" s="257">
        <v>15158</v>
      </c>
      <c r="DP63" s="257">
        <v>11005</v>
      </c>
      <c r="DQ63" s="257">
        <v>26163</v>
      </c>
      <c r="DR63" s="258">
        <v>49493</v>
      </c>
      <c r="DS63" s="258">
        <v>74756</v>
      </c>
      <c r="DT63" s="257">
        <v>-2183</v>
      </c>
      <c r="DU63" s="257">
        <v>-25703</v>
      </c>
      <c r="DV63" s="257">
        <v>-133</v>
      </c>
      <c r="DW63" s="257">
        <v>-28019</v>
      </c>
      <c r="DX63" s="258">
        <v>21474</v>
      </c>
      <c r="DY63" s="258">
        <v>46737</v>
      </c>
    </row>
    <row r="64" spans="1:129" s="259" customFormat="1" ht="9.6" x14ac:dyDescent="0.2">
      <c r="A64" s="244">
        <v>58</v>
      </c>
      <c r="B64" s="255" t="s">
        <v>660</v>
      </c>
      <c r="C64" s="255"/>
      <c r="D64" s="256">
        <v>0</v>
      </c>
      <c r="E64" s="257">
        <v>0</v>
      </c>
      <c r="F64" s="257">
        <v>0</v>
      </c>
      <c r="G64" s="257">
        <v>0</v>
      </c>
      <c r="H64" s="257">
        <v>0</v>
      </c>
      <c r="I64" s="257">
        <v>0</v>
      </c>
      <c r="J64" s="257">
        <v>0</v>
      </c>
      <c r="K64" s="257">
        <v>0</v>
      </c>
      <c r="L64" s="257">
        <v>0</v>
      </c>
      <c r="M64" s="257">
        <v>0</v>
      </c>
      <c r="N64" s="257">
        <v>0</v>
      </c>
      <c r="O64" s="257">
        <v>0</v>
      </c>
      <c r="P64" s="257">
        <v>0</v>
      </c>
      <c r="Q64" s="257">
        <v>0</v>
      </c>
      <c r="R64" s="257">
        <v>0</v>
      </c>
      <c r="S64" s="257">
        <v>0</v>
      </c>
      <c r="T64" s="257">
        <v>0</v>
      </c>
      <c r="U64" s="257">
        <v>0</v>
      </c>
      <c r="V64" s="257">
        <v>0</v>
      </c>
      <c r="W64" s="257">
        <v>0</v>
      </c>
      <c r="X64" s="257">
        <v>0</v>
      </c>
      <c r="Y64" s="257">
        <v>0</v>
      </c>
      <c r="Z64" s="257">
        <v>0</v>
      </c>
      <c r="AA64" s="257">
        <v>0</v>
      </c>
      <c r="AB64" s="257">
        <v>0</v>
      </c>
      <c r="AC64" s="257">
        <v>0</v>
      </c>
      <c r="AD64" s="257">
        <v>0</v>
      </c>
      <c r="AE64" s="257">
        <v>0</v>
      </c>
      <c r="AF64" s="257">
        <v>0</v>
      </c>
      <c r="AG64" s="257">
        <v>0</v>
      </c>
      <c r="AH64" s="257">
        <v>0</v>
      </c>
      <c r="AI64" s="257">
        <v>0</v>
      </c>
      <c r="AJ64" s="257">
        <v>0</v>
      </c>
      <c r="AK64" s="257">
        <v>0</v>
      </c>
      <c r="AL64" s="257">
        <v>0</v>
      </c>
      <c r="AM64" s="257">
        <v>0</v>
      </c>
      <c r="AN64" s="257">
        <v>0</v>
      </c>
      <c r="AO64" s="257">
        <v>0</v>
      </c>
      <c r="AP64" s="257">
        <v>0</v>
      </c>
      <c r="AQ64" s="257">
        <v>0</v>
      </c>
      <c r="AR64" s="257">
        <v>0</v>
      </c>
      <c r="AS64" s="257">
        <v>0</v>
      </c>
      <c r="AT64" s="257">
        <v>0</v>
      </c>
      <c r="AU64" s="257">
        <v>0</v>
      </c>
      <c r="AV64" s="257">
        <v>0</v>
      </c>
      <c r="AW64" s="257">
        <v>0</v>
      </c>
      <c r="AX64" s="257">
        <v>0</v>
      </c>
      <c r="AY64" s="257">
        <v>0</v>
      </c>
      <c r="AZ64" s="257">
        <v>0</v>
      </c>
      <c r="BA64" s="257">
        <v>0</v>
      </c>
      <c r="BB64" s="257">
        <v>0</v>
      </c>
      <c r="BC64" s="257">
        <v>0</v>
      </c>
      <c r="BD64" s="257">
        <v>0</v>
      </c>
      <c r="BE64" s="257">
        <v>0</v>
      </c>
      <c r="BF64" s="257">
        <v>0</v>
      </c>
      <c r="BG64" s="257">
        <v>0</v>
      </c>
      <c r="BH64" s="257">
        <v>0</v>
      </c>
      <c r="BI64" s="257">
        <v>36562</v>
      </c>
      <c r="BJ64" s="257">
        <v>0</v>
      </c>
      <c r="BK64" s="257">
        <v>0</v>
      </c>
      <c r="BL64" s="257">
        <v>0</v>
      </c>
      <c r="BM64" s="257">
        <v>0</v>
      </c>
      <c r="BN64" s="257">
        <v>0</v>
      </c>
      <c r="BO64" s="257">
        <v>0</v>
      </c>
      <c r="BP64" s="257">
        <v>0</v>
      </c>
      <c r="BQ64" s="257">
        <v>0</v>
      </c>
      <c r="BR64" s="257">
        <v>0</v>
      </c>
      <c r="BS64" s="257">
        <v>0</v>
      </c>
      <c r="BT64" s="257">
        <v>0</v>
      </c>
      <c r="BU64" s="257">
        <v>0</v>
      </c>
      <c r="BV64" s="257">
        <v>0</v>
      </c>
      <c r="BW64" s="257">
        <v>0</v>
      </c>
      <c r="BX64" s="257">
        <v>0</v>
      </c>
      <c r="BY64" s="257">
        <v>16000</v>
      </c>
      <c r="BZ64" s="257">
        <v>0</v>
      </c>
      <c r="CA64" s="257">
        <v>0</v>
      </c>
      <c r="CB64" s="257">
        <v>43135</v>
      </c>
      <c r="CC64" s="257">
        <v>0</v>
      </c>
      <c r="CD64" s="257">
        <v>0</v>
      </c>
      <c r="CE64" s="257">
        <v>871</v>
      </c>
      <c r="CF64" s="257">
        <v>0</v>
      </c>
      <c r="CG64" s="257">
        <v>0</v>
      </c>
      <c r="CH64" s="257">
        <v>0</v>
      </c>
      <c r="CI64" s="257">
        <v>0</v>
      </c>
      <c r="CJ64" s="257">
        <v>0</v>
      </c>
      <c r="CK64" s="257">
        <v>0</v>
      </c>
      <c r="CL64" s="257">
        <v>12470</v>
      </c>
      <c r="CM64" s="257">
        <v>0</v>
      </c>
      <c r="CN64" s="257">
        <v>0</v>
      </c>
      <c r="CO64" s="257">
        <v>0</v>
      </c>
      <c r="CP64" s="257">
        <v>0</v>
      </c>
      <c r="CQ64" s="257">
        <v>0</v>
      </c>
      <c r="CR64" s="257">
        <v>0</v>
      </c>
      <c r="CS64" s="257">
        <v>0</v>
      </c>
      <c r="CT64" s="257">
        <v>0</v>
      </c>
      <c r="CU64" s="257">
        <v>0</v>
      </c>
      <c r="CV64" s="257">
        <v>4534</v>
      </c>
      <c r="CW64" s="257">
        <v>14</v>
      </c>
      <c r="CX64" s="257">
        <v>0</v>
      </c>
      <c r="CY64" s="257">
        <v>0</v>
      </c>
      <c r="CZ64" s="257">
        <v>0</v>
      </c>
      <c r="DA64" s="257">
        <v>1</v>
      </c>
      <c r="DB64" s="257">
        <v>53</v>
      </c>
      <c r="DC64" s="257">
        <v>0</v>
      </c>
      <c r="DD64" s="257">
        <v>0</v>
      </c>
      <c r="DE64" s="258">
        <v>113640</v>
      </c>
      <c r="DF64" s="257">
        <v>0</v>
      </c>
      <c r="DG64" s="257">
        <v>6646</v>
      </c>
      <c r="DH64" s="257">
        <v>0</v>
      </c>
      <c r="DI64" s="257">
        <v>0</v>
      </c>
      <c r="DJ64" s="257">
        <v>15984</v>
      </c>
      <c r="DK64" s="257">
        <v>30812</v>
      </c>
      <c r="DL64" s="257">
        <v>-42</v>
      </c>
      <c r="DM64" s="256">
        <v>53400</v>
      </c>
      <c r="DN64" s="258">
        <v>167040</v>
      </c>
      <c r="DO64" s="257">
        <v>1537</v>
      </c>
      <c r="DP64" s="257">
        <v>24286</v>
      </c>
      <c r="DQ64" s="257">
        <v>25823</v>
      </c>
      <c r="DR64" s="258">
        <v>79223</v>
      </c>
      <c r="DS64" s="258">
        <v>192863</v>
      </c>
      <c r="DT64" s="257">
        <v>-42325</v>
      </c>
      <c r="DU64" s="257">
        <v>-77077</v>
      </c>
      <c r="DV64" s="257">
        <v>-3362</v>
      </c>
      <c r="DW64" s="257">
        <v>-122764</v>
      </c>
      <c r="DX64" s="258">
        <v>-43541</v>
      </c>
      <c r="DY64" s="258">
        <v>70099</v>
      </c>
    </row>
    <row r="65" spans="1:129" s="259" customFormat="1" ht="9.6" x14ac:dyDescent="0.2">
      <c r="A65" s="244">
        <v>59</v>
      </c>
      <c r="B65" s="255" t="s">
        <v>661</v>
      </c>
      <c r="C65" s="255"/>
      <c r="D65" s="256">
        <v>57</v>
      </c>
      <c r="E65" s="257">
        <v>8</v>
      </c>
      <c r="F65" s="257">
        <v>72</v>
      </c>
      <c r="G65" s="257">
        <v>40</v>
      </c>
      <c r="H65" s="257">
        <v>21</v>
      </c>
      <c r="I65" s="257">
        <v>2895</v>
      </c>
      <c r="J65" s="257">
        <v>48</v>
      </c>
      <c r="K65" s="257">
        <v>104</v>
      </c>
      <c r="L65" s="257">
        <v>78</v>
      </c>
      <c r="M65" s="257">
        <v>184</v>
      </c>
      <c r="N65" s="257">
        <v>0</v>
      </c>
      <c r="O65" s="257">
        <v>231</v>
      </c>
      <c r="P65" s="257">
        <v>382</v>
      </c>
      <c r="Q65" s="257">
        <v>0</v>
      </c>
      <c r="R65" s="257">
        <v>2</v>
      </c>
      <c r="S65" s="257">
        <v>539</v>
      </c>
      <c r="T65" s="257">
        <v>126</v>
      </c>
      <c r="U65" s="257">
        <v>352</v>
      </c>
      <c r="V65" s="257">
        <v>115</v>
      </c>
      <c r="W65" s="257">
        <v>10</v>
      </c>
      <c r="X65" s="257">
        <v>9</v>
      </c>
      <c r="Y65" s="257">
        <v>1</v>
      </c>
      <c r="Z65" s="257">
        <v>0</v>
      </c>
      <c r="AA65" s="257">
        <v>11</v>
      </c>
      <c r="AB65" s="257">
        <v>2</v>
      </c>
      <c r="AC65" s="257">
        <v>6</v>
      </c>
      <c r="AD65" s="257">
        <v>0</v>
      </c>
      <c r="AE65" s="257">
        <v>6</v>
      </c>
      <c r="AF65" s="257">
        <v>13</v>
      </c>
      <c r="AG65" s="257">
        <v>4</v>
      </c>
      <c r="AH65" s="257">
        <v>14</v>
      </c>
      <c r="AI65" s="257">
        <v>17</v>
      </c>
      <c r="AJ65" s="257">
        <v>19</v>
      </c>
      <c r="AK65" s="257">
        <v>23</v>
      </c>
      <c r="AL65" s="257">
        <v>20</v>
      </c>
      <c r="AM65" s="257">
        <v>3</v>
      </c>
      <c r="AN65" s="257">
        <v>444</v>
      </c>
      <c r="AO65" s="257">
        <v>26</v>
      </c>
      <c r="AP65" s="257">
        <v>0</v>
      </c>
      <c r="AQ65" s="257">
        <v>0</v>
      </c>
      <c r="AR65" s="257">
        <v>24</v>
      </c>
      <c r="AS65" s="257">
        <v>7</v>
      </c>
      <c r="AT65" s="257">
        <v>17</v>
      </c>
      <c r="AU65" s="257">
        <v>0</v>
      </c>
      <c r="AV65" s="257">
        <v>42</v>
      </c>
      <c r="AW65" s="257">
        <v>11</v>
      </c>
      <c r="AX65" s="257">
        <v>23</v>
      </c>
      <c r="AY65" s="257">
        <v>77</v>
      </c>
      <c r="AZ65" s="257">
        <v>59</v>
      </c>
      <c r="BA65" s="257">
        <v>0</v>
      </c>
      <c r="BB65" s="257">
        <v>1</v>
      </c>
      <c r="BC65" s="257">
        <v>0</v>
      </c>
      <c r="BD65" s="257">
        <v>46</v>
      </c>
      <c r="BE65" s="257">
        <v>1</v>
      </c>
      <c r="BF65" s="257">
        <v>13</v>
      </c>
      <c r="BG65" s="257">
        <v>162</v>
      </c>
      <c r="BH65" s="257">
        <v>25</v>
      </c>
      <c r="BI65" s="257">
        <v>1</v>
      </c>
      <c r="BJ65" s="257">
        <v>1562</v>
      </c>
      <c r="BK65" s="257">
        <v>0</v>
      </c>
      <c r="BL65" s="257">
        <v>1410</v>
      </c>
      <c r="BM65" s="257">
        <v>1515</v>
      </c>
      <c r="BN65" s="257">
        <v>2446</v>
      </c>
      <c r="BO65" s="257">
        <v>907</v>
      </c>
      <c r="BP65" s="257">
        <v>6</v>
      </c>
      <c r="BQ65" s="257">
        <v>0</v>
      </c>
      <c r="BR65" s="257">
        <v>237</v>
      </c>
      <c r="BS65" s="257">
        <v>117</v>
      </c>
      <c r="BT65" s="257">
        <v>1420</v>
      </c>
      <c r="BU65" s="257">
        <v>175</v>
      </c>
      <c r="BV65" s="257">
        <v>25</v>
      </c>
      <c r="BW65" s="257">
        <v>8</v>
      </c>
      <c r="BX65" s="257">
        <v>0</v>
      </c>
      <c r="BY65" s="257">
        <v>5</v>
      </c>
      <c r="BZ65" s="257">
        <v>212</v>
      </c>
      <c r="CA65" s="257">
        <v>82</v>
      </c>
      <c r="CB65" s="257">
        <v>12</v>
      </c>
      <c r="CC65" s="257">
        <v>0</v>
      </c>
      <c r="CD65" s="257">
        <v>8</v>
      </c>
      <c r="CE65" s="257">
        <v>35</v>
      </c>
      <c r="CF65" s="257">
        <v>0</v>
      </c>
      <c r="CG65" s="257">
        <v>715</v>
      </c>
      <c r="CH65" s="257">
        <v>234</v>
      </c>
      <c r="CI65" s="257">
        <v>2988</v>
      </c>
      <c r="CJ65" s="257">
        <v>16</v>
      </c>
      <c r="CK65" s="257">
        <v>1223</v>
      </c>
      <c r="CL65" s="257">
        <v>2322</v>
      </c>
      <c r="CM65" s="257">
        <v>3523</v>
      </c>
      <c r="CN65" s="257">
        <v>1385</v>
      </c>
      <c r="CO65" s="257">
        <v>427</v>
      </c>
      <c r="CP65" s="257">
        <v>27</v>
      </c>
      <c r="CQ65" s="257">
        <v>1222</v>
      </c>
      <c r="CR65" s="257">
        <v>725</v>
      </c>
      <c r="CS65" s="257">
        <v>955</v>
      </c>
      <c r="CT65" s="257">
        <v>2193</v>
      </c>
      <c r="CU65" s="257">
        <v>228</v>
      </c>
      <c r="CV65" s="257">
        <v>603</v>
      </c>
      <c r="CW65" s="257">
        <v>10093</v>
      </c>
      <c r="CX65" s="257">
        <v>555</v>
      </c>
      <c r="CY65" s="257">
        <v>1416</v>
      </c>
      <c r="CZ65" s="257">
        <v>804</v>
      </c>
      <c r="DA65" s="257">
        <v>2301</v>
      </c>
      <c r="DB65" s="257">
        <v>1754</v>
      </c>
      <c r="DC65" s="257">
        <v>8045</v>
      </c>
      <c r="DD65" s="257">
        <v>96</v>
      </c>
      <c r="DE65" s="258">
        <v>60423</v>
      </c>
      <c r="DF65" s="257">
        <v>5164</v>
      </c>
      <c r="DG65" s="257">
        <v>82106</v>
      </c>
      <c r="DH65" s="257">
        <v>0</v>
      </c>
      <c r="DI65" s="257">
        <v>0</v>
      </c>
      <c r="DJ65" s="257">
        <v>7542</v>
      </c>
      <c r="DK65" s="257">
        <v>24172</v>
      </c>
      <c r="DL65" s="257">
        <v>821</v>
      </c>
      <c r="DM65" s="256">
        <v>119805</v>
      </c>
      <c r="DN65" s="258">
        <v>180228</v>
      </c>
      <c r="DO65" s="257">
        <v>745</v>
      </c>
      <c r="DP65" s="257">
        <v>9537</v>
      </c>
      <c r="DQ65" s="257">
        <v>10282</v>
      </c>
      <c r="DR65" s="258">
        <v>130087</v>
      </c>
      <c r="DS65" s="258">
        <v>190510</v>
      </c>
      <c r="DT65" s="257">
        <v>-63529</v>
      </c>
      <c r="DU65" s="257">
        <v>-79399</v>
      </c>
      <c r="DV65" s="257">
        <v>-5363</v>
      </c>
      <c r="DW65" s="257">
        <v>-148291</v>
      </c>
      <c r="DX65" s="258">
        <v>-18204</v>
      </c>
      <c r="DY65" s="258">
        <v>42219</v>
      </c>
    </row>
    <row r="66" spans="1:129" s="259" customFormat="1" ht="9.6" x14ac:dyDescent="0.2">
      <c r="A66" s="244">
        <v>60</v>
      </c>
      <c r="B66" s="255" t="s">
        <v>662</v>
      </c>
      <c r="C66" s="255"/>
      <c r="D66" s="256">
        <v>333</v>
      </c>
      <c r="E66" s="257">
        <v>89</v>
      </c>
      <c r="F66" s="257">
        <v>2222</v>
      </c>
      <c r="G66" s="257">
        <v>1</v>
      </c>
      <c r="H66" s="257">
        <v>233</v>
      </c>
      <c r="I66" s="257">
        <v>0</v>
      </c>
      <c r="J66" s="257">
        <v>0</v>
      </c>
      <c r="K66" s="257">
        <v>0</v>
      </c>
      <c r="L66" s="257">
        <v>0</v>
      </c>
      <c r="M66" s="257">
        <v>0</v>
      </c>
      <c r="N66" s="257">
        <v>0</v>
      </c>
      <c r="O66" s="257">
        <v>0</v>
      </c>
      <c r="P66" s="257">
        <v>1081</v>
      </c>
      <c r="Q66" s="257">
        <v>265</v>
      </c>
      <c r="R66" s="257">
        <v>0</v>
      </c>
      <c r="S66" s="257">
        <v>0</v>
      </c>
      <c r="T66" s="257">
        <v>1302</v>
      </c>
      <c r="U66" s="257">
        <v>0</v>
      </c>
      <c r="V66" s="257">
        <v>8853</v>
      </c>
      <c r="W66" s="257">
        <v>0</v>
      </c>
      <c r="X66" s="257">
        <v>0</v>
      </c>
      <c r="Y66" s="257">
        <v>1103</v>
      </c>
      <c r="Z66" s="257">
        <v>4</v>
      </c>
      <c r="AA66" s="257">
        <v>40</v>
      </c>
      <c r="AB66" s="257">
        <v>0</v>
      </c>
      <c r="AC66" s="257">
        <v>0</v>
      </c>
      <c r="AD66" s="257">
        <v>199</v>
      </c>
      <c r="AE66" s="257">
        <v>406</v>
      </c>
      <c r="AF66" s="257">
        <v>109</v>
      </c>
      <c r="AG66" s="257">
        <v>0</v>
      </c>
      <c r="AH66" s="257">
        <v>0</v>
      </c>
      <c r="AI66" s="257">
        <v>49</v>
      </c>
      <c r="AJ66" s="257">
        <v>222</v>
      </c>
      <c r="AK66" s="257">
        <v>58</v>
      </c>
      <c r="AL66" s="257">
        <v>4</v>
      </c>
      <c r="AM66" s="257">
        <v>3921</v>
      </c>
      <c r="AN66" s="257">
        <v>1423</v>
      </c>
      <c r="AO66" s="257">
        <v>80</v>
      </c>
      <c r="AP66" s="257">
        <v>1</v>
      </c>
      <c r="AQ66" s="257">
        <v>1114</v>
      </c>
      <c r="AR66" s="257">
        <v>21</v>
      </c>
      <c r="AS66" s="257">
        <v>0</v>
      </c>
      <c r="AT66" s="257">
        <v>0</v>
      </c>
      <c r="AU66" s="257">
        <v>0</v>
      </c>
      <c r="AV66" s="257">
        <v>0</v>
      </c>
      <c r="AW66" s="257">
        <v>0</v>
      </c>
      <c r="AX66" s="257">
        <v>7</v>
      </c>
      <c r="AY66" s="257">
        <v>0</v>
      </c>
      <c r="AZ66" s="257">
        <v>0</v>
      </c>
      <c r="BA66" s="257">
        <v>0</v>
      </c>
      <c r="BB66" s="257">
        <v>0</v>
      </c>
      <c r="BC66" s="257">
        <v>0</v>
      </c>
      <c r="BD66" s="257">
        <v>0</v>
      </c>
      <c r="BE66" s="257">
        <v>0</v>
      </c>
      <c r="BF66" s="257">
        <v>0</v>
      </c>
      <c r="BG66" s="257">
        <v>103</v>
      </c>
      <c r="BH66" s="257">
        <v>0</v>
      </c>
      <c r="BI66" s="257">
        <v>0</v>
      </c>
      <c r="BJ66" s="257">
        <v>0</v>
      </c>
      <c r="BK66" s="257">
        <v>0</v>
      </c>
      <c r="BL66" s="257">
        <v>0</v>
      </c>
      <c r="BM66" s="257">
        <v>0</v>
      </c>
      <c r="BN66" s="257">
        <v>217</v>
      </c>
      <c r="BO66" s="257">
        <v>4</v>
      </c>
      <c r="BP66" s="257">
        <v>3098</v>
      </c>
      <c r="BQ66" s="257">
        <v>1434</v>
      </c>
      <c r="BR66" s="257">
        <v>0</v>
      </c>
      <c r="BS66" s="257">
        <v>0</v>
      </c>
      <c r="BT66" s="257">
        <v>0</v>
      </c>
      <c r="BU66" s="257">
        <v>0</v>
      </c>
      <c r="BV66" s="257">
        <v>0</v>
      </c>
      <c r="BW66" s="257">
        <v>0</v>
      </c>
      <c r="BX66" s="257">
        <v>0</v>
      </c>
      <c r="BY66" s="257">
        <v>0</v>
      </c>
      <c r="BZ66" s="257">
        <v>411</v>
      </c>
      <c r="CA66" s="257">
        <v>0</v>
      </c>
      <c r="CB66" s="257">
        <v>0</v>
      </c>
      <c r="CC66" s="257">
        <v>0</v>
      </c>
      <c r="CD66" s="257">
        <v>0</v>
      </c>
      <c r="CE66" s="257">
        <v>0</v>
      </c>
      <c r="CF66" s="257">
        <v>0</v>
      </c>
      <c r="CG66" s="257">
        <v>0</v>
      </c>
      <c r="CH66" s="257">
        <v>0</v>
      </c>
      <c r="CI66" s="257">
        <v>0</v>
      </c>
      <c r="CJ66" s="257">
        <v>0</v>
      </c>
      <c r="CK66" s="257">
        <v>0</v>
      </c>
      <c r="CL66" s="257">
        <v>0</v>
      </c>
      <c r="CM66" s="257">
        <v>0</v>
      </c>
      <c r="CN66" s="257">
        <v>0</v>
      </c>
      <c r="CO66" s="257">
        <v>0</v>
      </c>
      <c r="CP66" s="257">
        <v>0</v>
      </c>
      <c r="CQ66" s="257">
        <v>0</v>
      </c>
      <c r="CR66" s="257">
        <v>0</v>
      </c>
      <c r="CS66" s="257">
        <v>0</v>
      </c>
      <c r="CT66" s="257">
        <v>0</v>
      </c>
      <c r="CU66" s="257">
        <v>0</v>
      </c>
      <c r="CV66" s="257">
        <v>0</v>
      </c>
      <c r="CW66" s="257">
        <v>0</v>
      </c>
      <c r="CX66" s="257">
        <v>0</v>
      </c>
      <c r="CY66" s="257">
        <v>44</v>
      </c>
      <c r="CZ66" s="257">
        <v>0</v>
      </c>
      <c r="DA66" s="257">
        <v>0</v>
      </c>
      <c r="DB66" s="257">
        <v>0</v>
      </c>
      <c r="DC66" s="257">
        <v>0</v>
      </c>
      <c r="DD66" s="257">
        <v>0</v>
      </c>
      <c r="DE66" s="258">
        <v>28451</v>
      </c>
      <c r="DF66" s="257">
        <v>0</v>
      </c>
      <c r="DG66" s="257">
        <v>4760</v>
      </c>
      <c r="DH66" s="257">
        <v>0</v>
      </c>
      <c r="DI66" s="257">
        <v>0</v>
      </c>
      <c r="DJ66" s="257">
        <v>0</v>
      </c>
      <c r="DK66" s="257">
        <v>0</v>
      </c>
      <c r="DL66" s="257">
        <v>0</v>
      </c>
      <c r="DM66" s="256">
        <v>4760</v>
      </c>
      <c r="DN66" s="258">
        <v>33211</v>
      </c>
      <c r="DO66" s="257">
        <v>0</v>
      </c>
      <c r="DP66" s="257">
        <v>15722</v>
      </c>
      <c r="DQ66" s="257">
        <v>15722</v>
      </c>
      <c r="DR66" s="258">
        <v>20482</v>
      </c>
      <c r="DS66" s="258">
        <v>48933</v>
      </c>
      <c r="DT66" s="257">
        <v>0</v>
      </c>
      <c r="DU66" s="257">
        <v>-19304</v>
      </c>
      <c r="DV66" s="257">
        <v>0</v>
      </c>
      <c r="DW66" s="257">
        <v>-19304</v>
      </c>
      <c r="DX66" s="258">
        <v>1178</v>
      </c>
      <c r="DY66" s="258">
        <v>29629</v>
      </c>
    </row>
    <row r="67" spans="1:129" s="259" customFormat="1" ht="9.6" x14ac:dyDescent="0.2">
      <c r="A67" s="260">
        <v>61</v>
      </c>
      <c r="B67" s="261" t="s">
        <v>663</v>
      </c>
      <c r="C67" s="261"/>
      <c r="D67" s="262">
        <v>0</v>
      </c>
      <c r="E67" s="263">
        <v>0</v>
      </c>
      <c r="F67" s="263">
        <v>0</v>
      </c>
      <c r="G67" s="263">
        <v>0</v>
      </c>
      <c r="H67" s="263">
        <v>0</v>
      </c>
      <c r="I67" s="263">
        <v>0</v>
      </c>
      <c r="J67" s="263">
        <v>0</v>
      </c>
      <c r="K67" s="263">
        <v>0</v>
      </c>
      <c r="L67" s="263">
        <v>0</v>
      </c>
      <c r="M67" s="263">
        <v>0</v>
      </c>
      <c r="N67" s="263">
        <v>0</v>
      </c>
      <c r="O67" s="263">
        <v>0</v>
      </c>
      <c r="P67" s="263">
        <v>0</v>
      </c>
      <c r="Q67" s="263">
        <v>0</v>
      </c>
      <c r="R67" s="263">
        <v>0</v>
      </c>
      <c r="S67" s="263">
        <v>0</v>
      </c>
      <c r="T67" s="263">
        <v>0</v>
      </c>
      <c r="U67" s="263">
        <v>0</v>
      </c>
      <c r="V67" s="263">
        <v>0</v>
      </c>
      <c r="W67" s="263">
        <v>0</v>
      </c>
      <c r="X67" s="263">
        <v>0</v>
      </c>
      <c r="Y67" s="263">
        <v>0</v>
      </c>
      <c r="Z67" s="263">
        <v>0</v>
      </c>
      <c r="AA67" s="263">
        <v>0</v>
      </c>
      <c r="AB67" s="263">
        <v>0</v>
      </c>
      <c r="AC67" s="263">
        <v>0</v>
      </c>
      <c r="AD67" s="263">
        <v>0</v>
      </c>
      <c r="AE67" s="263">
        <v>0</v>
      </c>
      <c r="AF67" s="263">
        <v>0</v>
      </c>
      <c r="AG67" s="263">
        <v>0</v>
      </c>
      <c r="AH67" s="263">
        <v>0</v>
      </c>
      <c r="AI67" s="263">
        <v>0</v>
      </c>
      <c r="AJ67" s="263">
        <v>0</v>
      </c>
      <c r="AK67" s="263">
        <v>0</v>
      </c>
      <c r="AL67" s="263">
        <v>0</v>
      </c>
      <c r="AM67" s="263">
        <v>0</v>
      </c>
      <c r="AN67" s="263">
        <v>0</v>
      </c>
      <c r="AO67" s="263">
        <v>0</v>
      </c>
      <c r="AP67" s="263">
        <v>0</v>
      </c>
      <c r="AQ67" s="263">
        <v>0</v>
      </c>
      <c r="AR67" s="263">
        <v>0</v>
      </c>
      <c r="AS67" s="263">
        <v>0</v>
      </c>
      <c r="AT67" s="263">
        <v>0</v>
      </c>
      <c r="AU67" s="263">
        <v>0</v>
      </c>
      <c r="AV67" s="263">
        <v>0</v>
      </c>
      <c r="AW67" s="263">
        <v>0</v>
      </c>
      <c r="AX67" s="263">
        <v>0</v>
      </c>
      <c r="AY67" s="263">
        <v>0</v>
      </c>
      <c r="AZ67" s="263">
        <v>0</v>
      </c>
      <c r="BA67" s="263">
        <v>0</v>
      </c>
      <c r="BB67" s="263">
        <v>0</v>
      </c>
      <c r="BC67" s="263">
        <v>0</v>
      </c>
      <c r="BD67" s="263">
        <v>0</v>
      </c>
      <c r="BE67" s="263">
        <v>0</v>
      </c>
      <c r="BF67" s="263">
        <v>0</v>
      </c>
      <c r="BG67" s="263">
        <v>0</v>
      </c>
      <c r="BH67" s="263">
        <v>0</v>
      </c>
      <c r="BI67" s="263">
        <v>0</v>
      </c>
      <c r="BJ67" s="263">
        <v>0</v>
      </c>
      <c r="BK67" s="263">
        <v>0</v>
      </c>
      <c r="BL67" s="263">
        <v>0</v>
      </c>
      <c r="BM67" s="263">
        <v>0</v>
      </c>
      <c r="BN67" s="263">
        <v>0</v>
      </c>
      <c r="BO67" s="263">
        <v>0</v>
      </c>
      <c r="BP67" s="263">
        <v>0</v>
      </c>
      <c r="BQ67" s="263">
        <v>0</v>
      </c>
      <c r="BR67" s="263">
        <v>0</v>
      </c>
      <c r="BS67" s="263">
        <v>0</v>
      </c>
      <c r="BT67" s="263">
        <v>0</v>
      </c>
      <c r="BU67" s="263">
        <v>0</v>
      </c>
      <c r="BV67" s="263">
        <v>0</v>
      </c>
      <c r="BW67" s="263">
        <v>0</v>
      </c>
      <c r="BX67" s="263">
        <v>0</v>
      </c>
      <c r="BY67" s="263">
        <v>0</v>
      </c>
      <c r="BZ67" s="263">
        <v>0</v>
      </c>
      <c r="CA67" s="263">
        <v>0</v>
      </c>
      <c r="CB67" s="263">
        <v>0</v>
      </c>
      <c r="CC67" s="263">
        <v>0</v>
      </c>
      <c r="CD67" s="263">
        <v>0</v>
      </c>
      <c r="CE67" s="263">
        <v>0</v>
      </c>
      <c r="CF67" s="263">
        <v>0</v>
      </c>
      <c r="CG67" s="263">
        <v>0</v>
      </c>
      <c r="CH67" s="263">
        <v>0</v>
      </c>
      <c r="CI67" s="263">
        <v>0</v>
      </c>
      <c r="CJ67" s="263">
        <v>0</v>
      </c>
      <c r="CK67" s="263">
        <v>0</v>
      </c>
      <c r="CL67" s="263">
        <v>0</v>
      </c>
      <c r="CM67" s="263">
        <v>0</v>
      </c>
      <c r="CN67" s="263">
        <v>0</v>
      </c>
      <c r="CO67" s="263">
        <v>0</v>
      </c>
      <c r="CP67" s="263">
        <v>0</v>
      </c>
      <c r="CQ67" s="263">
        <v>0</v>
      </c>
      <c r="CR67" s="263">
        <v>0</v>
      </c>
      <c r="CS67" s="263">
        <v>0</v>
      </c>
      <c r="CT67" s="263">
        <v>0</v>
      </c>
      <c r="CU67" s="263">
        <v>0</v>
      </c>
      <c r="CV67" s="263">
        <v>0</v>
      </c>
      <c r="CW67" s="263">
        <v>0</v>
      </c>
      <c r="CX67" s="263">
        <v>0</v>
      </c>
      <c r="CY67" s="263">
        <v>0</v>
      </c>
      <c r="CZ67" s="263">
        <v>0</v>
      </c>
      <c r="DA67" s="263">
        <v>0</v>
      </c>
      <c r="DB67" s="263">
        <v>0</v>
      </c>
      <c r="DC67" s="263">
        <v>0</v>
      </c>
      <c r="DD67" s="263">
        <v>0</v>
      </c>
      <c r="DE67" s="264">
        <v>0</v>
      </c>
      <c r="DF67" s="263">
        <v>0</v>
      </c>
      <c r="DG67" s="263">
        <v>0</v>
      </c>
      <c r="DH67" s="263">
        <v>0</v>
      </c>
      <c r="DI67" s="263">
        <v>0</v>
      </c>
      <c r="DJ67" s="263">
        <v>283324</v>
      </c>
      <c r="DK67" s="263">
        <v>944793</v>
      </c>
      <c r="DL67" s="263">
        <v>0</v>
      </c>
      <c r="DM67" s="262">
        <v>1228117</v>
      </c>
      <c r="DN67" s="264">
        <v>1228117</v>
      </c>
      <c r="DO67" s="263">
        <v>0</v>
      </c>
      <c r="DP67" s="263">
        <v>0</v>
      </c>
      <c r="DQ67" s="263">
        <v>0</v>
      </c>
      <c r="DR67" s="264">
        <v>1228117</v>
      </c>
      <c r="DS67" s="264">
        <v>1228117</v>
      </c>
      <c r="DT67" s="263">
        <v>0</v>
      </c>
      <c r="DU67" s="263">
        <v>0</v>
      </c>
      <c r="DV67" s="263">
        <v>0</v>
      </c>
      <c r="DW67" s="263">
        <v>0</v>
      </c>
      <c r="DX67" s="264">
        <v>1228117</v>
      </c>
      <c r="DY67" s="264">
        <v>1228117</v>
      </c>
    </row>
    <row r="68" spans="1:129" s="259" customFormat="1" ht="9.6" x14ac:dyDescent="0.2">
      <c r="A68" s="244">
        <v>62</v>
      </c>
      <c r="B68" s="255" t="s">
        <v>664</v>
      </c>
      <c r="C68" s="255"/>
      <c r="D68" s="256">
        <v>854</v>
      </c>
      <c r="E68" s="257">
        <v>667</v>
      </c>
      <c r="F68" s="257">
        <v>411</v>
      </c>
      <c r="G68" s="257">
        <v>74</v>
      </c>
      <c r="H68" s="257">
        <v>98</v>
      </c>
      <c r="I68" s="257">
        <v>72</v>
      </c>
      <c r="J68" s="257">
        <v>74</v>
      </c>
      <c r="K68" s="257">
        <v>150</v>
      </c>
      <c r="L68" s="257">
        <v>380</v>
      </c>
      <c r="M68" s="257">
        <v>73</v>
      </c>
      <c r="N68" s="257">
        <v>44</v>
      </c>
      <c r="O68" s="257">
        <v>232</v>
      </c>
      <c r="P68" s="257">
        <v>47</v>
      </c>
      <c r="Q68" s="257">
        <v>20</v>
      </c>
      <c r="R68" s="257">
        <v>14</v>
      </c>
      <c r="S68" s="257">
        <v>56</v>
      </c>
      <c r="T68" s="257">
        <v>82</v>
      </c>
      <c r="U68" s="257">
        <v>83</v>
      </c>
      <c r="V68" s="257">
        <v>992</v>
      </c>
      <c r="W68" s="257">
        <v>148</v>
      </c>
      <c r="X68" s="257">
        <v>105</v>
      </c>
      <c r="Y68" s="257">
        <v>19</v>
      </c>
      <c r="Z68" s="257">
        <v>49</v>
      </c>
      <c r="AA68" s="257">
        <v>84</v>
      </c>
      <c r="AB68" s="257">
        <v>45</v>
      </c>
      <c r="AC68" s="257">
        <v>52</v>
      </c>
      <c r="AD68" s="257">
        <v>152</v>
      </c>
      <c r="AE68" s="257">
        <v>61</v>
      </c>
      <c r="AF68" s="257">
        <v>206</v>
      </c>
      <c r="AG68" s="257">
        <v>10</v>
      </c>
      <c r="AH68" s="257">
        <v>5</v>
      </c>
      <c r="AI68" s="257">
        <v>10</v>
      </c>
      <c r="AJ68" s="257">
        <v>287</v>
      </c>
      <c r="AK68" s="257">
        <v>11</v>
      </c>
      <c r="AL68" s="257">
        <v>58</v>
      </c>
      <c r="AM68" s="257">
        <v>942</v>
      </c>
      <c r="AN68" s="257">
        <v>486</v>
      </c>
      <c r="AO68" s="257">
        <v>183</v>
      </c>
      <c r="AP68" s="257">
        <v>18</v>
      </c>
      <c r="AQ68" s="257">
        <v>37</v>
      </c>
      <c r="AR68" s="257">
        <v>24</v>
      </c>
      <c r="AS68" s="257">
        <v>377</v>
      </c>
      <c r="AT68" s="257">
        <v>143</v>
      </c>
      <c r="AU68" s="257">
        <v>61</v>
      </c>
      <c r="AV68" s="257">
        <v>123</v>
      </c>
      <c r="AW68" s="257">
        <v>6</v>
      </c>
      <c r="AX68" s="257">
        <v>83</v>
      </c>
      <c r="AY68" s="257">
        <v>330</v>
      </c>
      <c r="AZ68" s="257">
        <v>74</v>
      </c>
      <c r="BA68" s="257">
        <v>1</v>
      </c>
      <c r="BB68" s="257">
        <v>1</v>
      </c>
      <c r="BC68" s="257">
        <v>8</v>
      </c>
      <c r="BD68" s="257">
        <v>40</v>
      </c>
      <c r="BE68" s="257">
        <v>2</v>
      </c>
      <c r="BF68" s="257">
        <v>16</v>
      </c>
      <c r="BG68" s="257">
        <v>91</v>
      </c>
      <c r="BH68" s="257">
        <v>22</v>
      </c>
      <c r="BI68" s="257">
        <v>110</v>
      </c>
      <c r="BJ68" s="257">
        <v>57</v>
      </c>
      <c r="BK68" s="257">
        <v>4</v>
      </c>
      <c r="BL68" s="257">
        <v>656</v>
      </c>
      <c r="BM68" s="257">
        <v>132</v>
      </c>
      <c r="BN68" s="257">
        <v>305</v>
      </c>
      <c r="BO68" s="257">
        <v>73</v>
      </c>
      <c r="BP68" s="257">
        <v>5195</v>
      </c>
      <c r="BQ68" s="257">
        <v>1238</v>
      </c>
      <c r="BR68" s="257">
        <v>7029</v>
      </c>
      <c r="BS68" s="257">
        <v>296</v>
      </c>
      <c r="BT68" s="257">
        <v>9656</v>
      </c>
      <c r="BU68" s="257">
        <v>1593</v>
      </c>
      <c r="BV68" s="257">
        <v>1126</v>
      </c>
      <c r="BW68" s="257">
        <v>3967</v>
      </c>
      <c r="BX68" s="257">
        <v>21424</v>
      </c>
      <c r="BY68" s="257">
        <v>1565</v>
      </c>
      <c r="BZ68" s="257">
        <v>598</v>
      </c>
      <c r="CA68" s="257">
        <v>443</v>
      </c>
      <c r="CB68" s="257">
        <v>19</v>
      </c>
      <c r="CC68" s="257">
        <v>65</v>
      </c>
      <c r="CD68" s="257">
        <v>859</v>
      </c>
      <c r="CE68" s="257">
        <v>1750</v>
      </c>
      <c r="CF68" s="257">
        <v>110</v>
      </c>
      <c r="CG68" s="257">
        <v>1748</v>
      </c>
      <c r="CH68" s="257">
        <v>619</v>
      </c>
      <c r="CI68" s="257">
        <v>176</v>
      </c>
      <c r="CJ68" s="257">
        <v>170</v>
      </c>
      <c r="CK68" s="257">
        <v>402</v>
      </c>
      <c r="CL68" s="257">
        <v>5667</v>
      </c>
      <c r="CM68" s="257">
        <v>3729</v>
      </c>
      <c r="CN68" s="257">
        <v>761</v>
      </c>
      <c r="CO68" s="257">
        <v>3997</v>
      </c>
      <c r="CP68" s="257">
        <v>77</v>
      </c>
      <c r="CQ68" s="257">
        <v>769</v>
      </c>
      <c r="CR68" s="257">
        <v>390</v>
      </c>
      <c r="CS68" s="257">
        <v>315</v>
      </c>
      <c r="CT68" s="257">
        <v>274</v>
      </c>
      <c r="CU68" s="257">
        <v>24</v>
      </c>
      <c r="CV68" s="257">
        <v>267</v>
      </c>
      <c r="CW68" s="257">
        <v>1900</v>
      </c>
      <c r="CX68" s="257">
        <v>311</v>
      </c>
      <c r="CY68" s="257">
        <v>803</v>
      </c>
      <c r="CZ68" s="257">
        <v>325</v>
      </c>
      <c r="DA68" s="257">
        <v>992</v>
      </c>
      <c r="DB68" s="257">
        <v>355</v>
      </c>
      <c r="DC68" s="257">
        <v>0</v>
      </c>
      <c r="DD68" s="257">
        <v>0</v>
      </c>
      <c r="DE68" s="258">
        <v>91134</v>
      </c>
      <c r="DF68" s="257">
        <v>0</v>
      </c>
      <c r="DG68" s="257">
        <v>0</v>
      </c>
      <c r="DH68" s="257">
        <v>0</v>
      </c>
      <c r="DI68" s="257">
        <v>0</v>
      </c>
      <c r="DJ68" s="257">
        <v>97234</v>
      </c>
      <c r="DK68" s="257">
        <v>185171</v>
      </c>
      <c r="DL68" s="257">
        <v>0</v>
      </c>
      <c r="DM68" s="256">
        <v>282405</v>
      </c>
      <c r="DN68" s="258">
        <v>373539</v>
      </c>
      <c r="DO68" s="257">
        <v>0</v>
      </c>
      <c r="DP68" s="257">
        <v>0</v>
      </c>
      <c r="DQ68" s="257">
        <v>0</v>
      </c>
      <c r="DR68" s="258">
        <v>282405</v>
      </c>
      <c r="DS68" s="258">
        <v>373539</v>
      </c>
      <c r="DT68" s="257">
        <v>0</v>
      </c>
      <c r="DU68" s="257">
        <v>0</v>
      </c>
      <c r="DV68" s="257">
        <v>0</v>
      </c>
      <c r="DW68" s="257">
        <v>0</v>
      </c>
      <c r="DX68" s="258">
        <v>282405</v>
      </c>
      <c r="DY68" s="258">
        <v>373539</v>
      </c>
    </row>
    <row r="69" spans="1:129" s="259" customFormat="1" ht="9.6" x14ac:dyDescent="0.2">
      <c r="A69" s="244">
        <v>63</v>
      </c>
      <c r="B69" s="255" t="s">
        <v>665</v>
      </c>
      <c r="C69" s="255"/>
      <c r="D69" s="256">
        <v>0</v>
      </c>
      <c r="E69" s="257">
        <v>0</v>
      </c>
      <c r="F69" s="257">
        <v>0</v>
      </c>
      <c r="G69" s="257">
        <v>0</v>
      </c>
      <c r="H69" s="257">
        <v>0</v>
      </c>
      <c r="I69" s="257">
        <v>0</v>
      </c>
      <c r="J69" s="257">
        <v>0</v>
      </c>
      <c r="K69" s="257">
        <v>0</v>
      </c>
      <c r="L69" s="257">
        <v>0</v>
      </c>
      <c r="M69" s="257">
        <v>0</v>
      </c>
      <c r="N69" s="257">
        <v>0</v>
      </c>
      <c r="O69" s="257">
        <v>0</v>
      </c>
      <c r="P69" s="257">
        <v>0</v>
      </c>
      <c r="Q69" s="257">
        <v>0</v>
      </c>
      <c r="R69" s="257">
        <v>0</v>
      </c>
      <c r="S69" s="257">
        <v>0</v>
      </c>
      <c r="T69" s="257">
        <v>0</v>
      </c>
      <c r="U69" s="257">
        <v>0</v>
      </c>
      <c r="V69" s="257">
        <v>0</v>
      </c>
      <c r="W69" s="257">
        <v>0</v>
      </c>
      <c r="X69" s="257">
        <v>0</v>
      </c>
      <c r="Y69" s="257">
        <v>0</v>
      </c>
      <c r="Z69" s="257">
        <v>0</v>
      </c>
      <c r="AA69" s="257">
        <v>0</v>
      </c>
      <c r="AB69" s="257">
        <v>0</v>
      </c>
      <c r="AC69" s="257">
        <v>0</v>
      </c>
      <c r="AD69" s="257">
        <v>0</v>
      </c>
      <c r="AE69" s="257">
        <v>0</v>
      </c>
      <c r="AF69" s="257">
        <v>0</v>
      </c>
      <c r="AG69" s="257">
        <v>0</v>
      </c>
      <c r="AH69" s="257">
        <v>0</v>
      </c>
      <c r="AI69" s="257">
        <v>0</v>
      </c>
      <c r="AJ69" s="257">
        <v>0</v>
      </c>
      <c r="AK69" s="257">
        <v>0</v>
      </c>
      <c r="AL69" s="257">
        <v>0</v>
      </c>
      <c r="AM69" s="257">
        <v>0</v>
      </c>
      <c r="AN69" s="257">
        <v>0</v>
      </c>
      <c r="AO69" s="257">
        <v>0</v>
      </c>
      <c r="AP69" s="257">
        <v>0</v>
      </c>
      <c r="AQ69" s="257">
        <v>0</v>
      </c>
      <c r="AR69" s="257">
        <v>0</v>
      </c>
      <c r="AS69" s="257">
        <v>0</v>
      </c>
      <c r="AT69" s="257">
        <v>0</v>
      </c>
      <c r="AU69" s="257">
        <v>0</v>
      </c>
      <c r="AV69" s="257">
        <v>0</v>
      </c>
      <c r="AW69" s="257">
        <v>0</v>
      </c>
      <c r="AX69" s="257">
        <v>0</v>
      </c>
      <c r="AY69" s="257">
        <v>0</v>
      </c>
      <c r="AZ69" s="257">
        <v>0</v>
      </c>
      <c r="BA69" s="257">
        <v>0</v>
      </c>
      <c r="BB69" s="257">
        <v>0</v>
      </c>
      <c r="BC69" s="257">
        <v>0</v>
      </c>
      <c r="BD69" s="257">
        <v>0</v>
      </c>
      <c r="BE69" s="257">
        <v>0</v>
      </c>
      <c r="BF69" s="257">
        <v>0</v>
      </c>
      <c r="BG69" s="257">
        <v>0</v>
      </c>
      <c r="BH69" s="257">
        <v>0</v>
      </c>
      <c r="BI69" s="257">
        <v>0</v>
      </c>
      <c r="BJ69" s="257">
        <v>0</v>
      </c>
      <c r="BK69" s="257">
        <v>0</v>
      </c>
      <c r="BL69" s="257">
        <v>0</v>
      </c>
      <c r="BM69" s="257">
        <v>0</v>
      </c>
      <c r="BN69" s="257">
        <v>0</v>
      </c>
      <c r="BO69" s="257">
        <v>0</v>
      </c>
      <c r="BP69" s="257">
        <v>0</v>
      </c>
      <c r="BQ69" s="257">
        <v>0</v>
      </c>
      <c r="BR69" s="257">
        <v>0</v>
      </c>
      <c r="BS69" s="257">
        <v>0</v>
      </c>
      <c r="BT69" s="257">
        <v>0</v>
      </c>
      <c r="BU69" s="257">
        <v>0</v>
      </c>
      <c r="BV69" s="257">
        <v>0</v>
      </c>
      <c r="BW69" s="257">
        <v>0</v>
      </c>
      <c r="BX69" s="257">
        <v>0</v>
      </c>
      <c r="BY69" s="257">
        <v>0</v>
      </c>
      <c r="BZ69" s="257">
        <v>0</v>
      </c>
      <c r="CA69" s="257">
        <v>0</v>
      </c>
      <c r="CB69" s="257">
        <v>0</v>
      </c>
      <c r="CC69" s="257">
        <v>0</v>
      </c>
      <c r="CD69" s="257">
        <v>0</v>
      </c>
      <c r="CE69" s="257">
        <v>0</v>
      </c>
      <c r="CF69" s="257">
        <v>0</v>
      </c>
      <c r="CG69" s="257">
        <v>0</v>
      </c>
      <c r="CH69" s="257">
        <v>0</v>
      </c>
      <c r="CI69" s="257">
        <v>0</v>
      </c>
      <c r="CJ69" s="257">
        <v>0</v>
      </c>
      <c r="CK69" s="257">
        <v>0</v>
      </c>
      <c r="CL69" s="257">
        <v>0</v>
      </c>
      <c r="CM69" s="257">
        <v>0</v>
      </c>
      <c r="CN69" s="257">
        <v>0</v>
      </c>
      <c r="CO69" s="257">
        <v>0</v>
      </c>
      <c r="CP69" s="257">
        <v>0</v>
      </c>
      <c r="CQ69" s="257">
        <v>0</v>
      </c>
      <c r="CR69" s="257">
        <v>0</v>
      </c>
      <c r="CS69" s="257">
        <v>0</v>
      </c>
      <c r="CT69" s="257">
        <v>0</v>
      </c>
      <c r="CU69" s="257">
        <v>0</v>
      </c>
      <c r="CV69" s="257">
        <v>0</v>
      </c>
      <c r="CW69" s="257">
        <v>0</v>
      </c>
      <c r="CX69" s="257">
        <v>0</v>
      </c>
      <c r="CY69" s="257">
        <v>0</v>
      </c>
      <c r="CZ69" s="257">
        <v>0</v>
      </c>
      <c r="DA69" s="257">
        <v>0</v>
      </c>
      <c r="DB69" s="257">
        <v>0</v>
      </c>
      <c r="DC69" s="257">
        <v>0</v>
      </c>
      <c r="DD69" s="257">
        <v>0</v>
      </c>
      <c r="DE69" s="258">
        <v>0</v>
      </c>
      <c r="DF69" s="257">
        <v>0</v>
      </c>
      <c r="DG69" s="257">
        <v>0</v>
      </c>
      <c r="DH69" s="257">
        <v>0</v>
      </c>
      <c r="DI69" s="257">
        <v>0</v>
      </c>
      <c r="DJ69" s="257">
        <v>894496</v>
      </c>
      <c r="DK69" s="257">
        <v>861</v>
      </c>
      <c r="DL69" s="257">
        <v>0</v>
      </c>
      <c r="DM69" s="256">
        <v>895357</v>
      </c>
      <c r="DN69" s="258">
        <v>895357</v>
      </c>
      <c r="DO69" s="257">
        <v>0</v>
      </c>
      <c r="DP69" s="257">
        <v>0</v>
      </c>
      <c r="DQ69" s="257">
        <v>0</v>
      </c>
      <c r="DR69" s="258">
        <v>895357</v>
      </c>
      <c r="DS69" s="258">
        <v>895357</v>
      </c>
      <c r="DT69" s="257">
        <v>0</v>
      </c>
      <c r="DU69" s="257">
        <v>0</v>
      </c>
      <c r="DV69" s="257">
        <v>0</v>
      </c>
      <c r="DW69" s="257">
        <v>0</v>
      </c>
      <c r="DX69" s="258">
        <v>895357</v>
      </c>
      <c r="DY69" s="258">
        <v>895357</v>
      </c>
    </row>
    <row r="70" spans="1:129" s="259" customFormat="1" ht="9.6" x14ac:dyDescent="0.2">
      <c r="A70" s="244">
        <v>64</v>
      </c>
      <c r="B70" s="255" t="s">
        <v>666</v>
      </c>
      <c r="C70" s="255"/>
      <c r="D70" s="256">
        <v>0</v>
      </c>
      <c r="E70" s="257">
        <v>0</v>
      </c>
      <c r="F70" s="257">
        <v>0</v>
      </c>
      <c r="G70" s="257">
        <v>0</v>
      </c>
      <c r="H70" s="257">
        <v>0</v>
      </c>
      <c r="I70" s="257">
        <v>0</v>
      </c>
      <c r="J70" s="257">
        <v>0</v>
      </c>
      <c r="K70" s="257">
        <v>0</v>
      </c>
      <c r="L70" s="257">
        <v>0</v>
      </c>
      <c r="M70" s="257">
        <v>0</v>
      </c>
      <c r="N70" s="257">
        <v>0</v>
      </c>
      <c r="O70" s="257">
        <v>0</v>
      </c>
      <c r="P70" s="257">
        <v>0</v>
      </c>
      <c r="Q70" s="257">
        <v>0</v>
      </c>
      <c r="R70" s="257">
        <v>0</v>
      </c>
      <c r="S70" s="257">
        <v>0</v>
      </c>
      <c r="T70" s="257">
        <v>0</v>
      </c>
      <c r="U70" s="257">
        <v>0</v>
      </c>
      <c r="V70" s="257">
        <v>0</v>
      </c>
      <c r="W70" s="257">
        <v>0</v>
      </c>
      <c r="X70" s="257">
        <v>0</v>
      </c>
      <c r="Y70" s="257">
        <v>0</v>
      </c>
      <c r="Z70" s="257">
        <v>0</v>
      </c>
      <c r="AA70" s="257">
        <v>0</v>
      </c>
      <c r="AB70" s="257">
        <v>0</v>
      </c>
      <c r="AC70" s="257">
        <v>0</v>
      </c>
      <c r="AD70" s="257">
        <v>0</v>
      </c>
      <c r="AE70" s="257">
        <v>0</v>
      </c>
      <c r="AF70" s="257">
        <v>0</v>
      </c>
      <c r="AG70" s="257">
        <v>0</v>
      </c>
      <c r="AH70" s="257">
        <v>0</v>
      </c>
      <c r="AI70" s="257">
        <v>0</v>
      </c>
      <c r="AJ70" s="257">
        <v>0</v>
      </c>
      <c r="AK70" s="257">
        <v>0</v>
      </c>
      <c r="AL70" s="257">
        <v>0</v>
      </c>
      <c r="AM70" s="257">
        <v>0</v>
      </c>
      <c r="AN70" s="257">
        <v>0</v>
      </c>
      <c r="AO70" s="257">
        <v>0</v>
      </c>
      <c r="AP70" s="257">
        <v>0</v>
      </c>
      <c r="AQ70" s="257">
        <v>0</v>
      </c>
      <c r="AR70" s="257">
        <v>0</v>
      </c>
      <c r="AS70" s="257">
        <v>0</v>
      </c>
      <c r="AT70" s="257">
        <v>0</v>
      </c>
      <c r="AU70" s="257">
        <v>0</v>
      </c>
      <c r="AV70" s="257">
        <v>0</v>
      </c>
      <c r="AW70" s="257">
        <v>0</v>
      </c>
      <c r="AX70" s="257">
        <v>0</v>
      </c>
      <c r="AY70" s="257">
        <v>0</v>
      </c>
      <c r="AZ70" s="257">
        <v>0</v>
      </c>
      <c r="BA70" s="257">
        <v>0</v>
      </c>
      <c r="BB70" s="257">
        <v>0</v>
      </c>
      <c r="BC70" s="257">
        <v>0</v>
      </c>
      <c r="BD70" s="257">
        <v>0</v>
      </c>
      <c r="BE70" s="257">
        <v>0</v>
      </c>
      <c r="BF70" s="257">
        <v>0</v>
      </c>
      <c r="BG70" s="257">
        <v>0</v>
      </c>
      <c r="BH70" s="257">
        <v>0</v>
      </c>
      <c r="BI70" s="257">
        <v>0</v>
      </c>
      <c r="BJ70" s="257">
        <v>0</v>
      </c>
      <c r="BK70" s="257">
        <v>0</v>
      </c>
      <c r="BL70" s="257">
        <v>0</v>
      </c>
      <c r="BM70" s="257">
        <v>0</v>
      </c>
      <c r="BN70" s="257">
        <v>0</v>
      </c>
      <c r="BO70" s="257">
        <v>0</v>
      </c>
      <c r="BP70" s="257">
        <v>0</v>
      </c>
      <c r="BQ70" s="257">
        <v>0</v>
      </c>
      <c r="BR70" s="257">
        <v>0</v>
      </c>
      <c r="BS70" s="257">
        <v>0</v>
      </c>
      <c r="BT70" s="257">
        <v>0</v>
      </c>
      <c r="BU70" s="257">
        <v>0</v>
      </c>
      <c r="BV70" s="257">
        <v>0</v>
      </c>
      <c r="BW70" s="257">
        <v>0</v>
      </c>
      <c r="BX70" s="257">
        <v>0</v>
      </c>
      <c r="BY70" s="257">
        <v>0</v>
      </c>
      <c r="BZ70" s="257">
        <v>0</v>
      </c>
      <c r="CA70" s="257">
        <v>0</v>
      </c>
      <c r="CB70" s="257">
        <v>0</v>
      </c>
      <c r="CC70" s="257">
        <v>0</v>
      </c>
      <c r="CD70" s="257">
        <v>0</v>
      </c>
      <c r="CE70" s="257">
        <v>0</v>
      </c>
      <c r="CF70" s="257">
        <v>0</v>
      </c>
      <c r="CG70" s="257">
        <v>0</v>
      </c>
      <c r="CH70" s="257">
        <v>0</v>
      </c>
      <c r="CI70" s="257">
        <v>0</v>
      </c>
      <c r="CJ70" s="257">
        <v>0</v>
      </c>
      <c r="CK70" s="257">
        <v>0</v>
      </c>
      <c r="CL70" s="257">
        <v>0</v>
      </c>
      <c r="CM70" s="257">
        <v>0</v>
      </c>
      <c r="CN70" s="257">
        <v>0</v>
      </c>
      <c r="CO70" s="257">
        <v>0</v>
      </c>
      <c r="CP70" s="257">
        <v>0</v>
      </c>
      <c r="CQ70" s="257">
        <v>0</v>
      </c>
      <c r="CR70" s="257">
        <v>0</v>
      </c>
      <c r="CS70" s="257">
        <v>0</v>
      </c>
      <c r="CT70" s="257">
        <v>0</v>
      </c>
      <c r="CU70" s="257">
        <v>0</v>
      </c>
      <c r="CV70" s="257">
        <v>0</v>
      </c>
      <c r="CW70" s="257">
        <v>0</v>
      </c>
      <c r="CX70" s="257">
        <v>0</v>
      </c>
      <c r="CY70" s="257">
        <v>0</v>
      </c>
      <c r="CZ70" s="257">
        <v>0</v>
      </c>
      <c r="DA70" s="257">
        <v>0</v>
      </c>
      <c r="DB70" s="257">
        <v>0</v>
      </c>
      <c r="DC70" s="257">
        <v>0</v>
      </c>
      <c r="DD70" s="257">
        <v>0</v>
      </c>
      <c r="DE70" s="258">
        <v>0</v>
      </c>
      <c r="DF70" s="257">
        <v>0</v>
      </c>
      <c r="DG70" s="257">
        <v>0</v>
      </c>
      <c r="DH70" s="257">
        <v>0</v>
      </c>
      <c r="DI70" s="257">
        <v>0</v>
      </c>
      <c r="DJ70" s="257">
        <v>89833</v>
      </c>
      <c r="DK70" s="257">
        <v>230617</v>
      </c>
      <c r="DL70" s="257">
        <v>0</v>
      </c>
      <c r="DM70" s="256">
        <v>320450</v>
      </c>
      <c r="DN70" s="258">
        <v>320450</v>
      </c>
      <c r="DO70" s="257">
        <v>0</v>
      </c>
      <c r="DP70" s="257">
        <v>0</v>
      </c>
      <c r="DQ70" s="257">
        <v>0</v>
      </c>
      <c r="DR70" s="258">
        <v>320450</v>
      </c>
      <c r="DS70" s="258">
        <v>320450</v>
      </c>
      <c r="DT70" s="257">
        <v>0</v>
      </c>
      <c r="DU70" s="257">
        <v>0</v>
      </c>
      <c r="DV70" s="257">
        <v>0</v>
      </c>
      <c r="DW70" s="257">
        <v>0</v>
      </c>
      <c r="DX70" s="258">
        <v>320450</v>
      </c>
      <c r="DY70" s="258">
        <v>320450</v>
      </c>
    </row>
    <row r="71" spans="1:129" s="259" customFormat="1" ht="9.6" x14ac:dyDescent="0.2">
      <c r="A71" s="244">
        <v>65</v>
      </c>
      <c r="B71" s="266" t="s">
        <v>667</v>
      </c>
      <c r="C71" s="266"/>
      <c r="D71" s="267">
        <v>3239</v>
      </c>
      <c r="E71" s="268">
        <v>1444</v>
      </c>
      <c r="F71" s="268">
        <v>6608</v>
      </c>
      <c r="G71" s="268">
        <v>4053</v>
      </c>
      <c r="H71" s="268">
        <v>346</v>
      </c>
      <c r="I71" s="268">
        <v>842</v>
      </c>
      <c r="J71" s="268">
        <v>2257</v>
      </c>
      <c r="K71" s="268">
        <v>1850</v>
      </c>
      <c r="L71" s="268">
        <v>4388</v>
      </c>
      <c r="M71" s="268">
        <v>5955</v>
      </c>
      <c r="N71" s="268">
        <v>1063</v>
      </c>
      <c r="O71" s="268">
        <v>9430</v>
      </c>
      <c r="P71" s="268">
        <v>1221</v>
      </c>
      <c r="Q71" s="268">
        <v>1458</v>
      </c>
      <c r="R71" s="268">
        <v>141</v>
      </c>
      <c r="S71" s="268">
        <v>534</v>
      </c>
      <c r="T71" s="268">
        <v>2193</v>
      </c>
      <c r="U71" s="268">
        <v>563</v>
      </c>
      <c r="V71" s="268">
        <v>48305</v>
      </c>
      <c r="W71" s="268">
        <v>688</v>
      </c>
      <c r="X71" s="268">
        <v>2167</v>
      </c>
      <c r="Y71" s="268">
        <v>906</v>
      </c>
      <c r="Z71" s="268">
        <v>5590</v>
      </c>
      <c r="AA71" s="268">
        <v>524</v>
      </c>
      <c r="AB71" s="268">
        <v>566</v>
      </c>
      <c r="AC71" s="268">
        <v>475</v>
      </c>
      <c r="AD71" s="268">
        <v>8480</v>
      </c>
      <c r="AE71" s="268">
        <v>636</v>
      </c>
      <c r="AF71" s="268">
        <v>2840</v>
      </c>
      <c r="AG71" s="268">
        <v>220</v>
      </c>
      <c r="AH71" s="268">
        <v>56</v>
      </c>
      <c r="AI71" s="268">
        <v>322</v>
      </c>
      <c r="AJ71" s="268">
        <v>5071</v>
      </c>
      <c r="AK71" s="268">
        <v>52</v>
      </c>
      <c r="AL71" s="268">
        <v>583</v>
      </c>
      <c r="AM71" s="268">
        <v>11359</v>
      </c>
      <c r="AN71" s="268">
        <v>7054</v>
      </c>
      <c r="AO71" s="268">
        <v>3849</v>
      </c>
      <c r="AP71" s="268">
        <v>206</v>
      </c>
      <c r="AQ71" s="268">
        <v>405</v>
      </c>
      <c r="AR71" s="268">
        <v>314</v>
      </c>
      <c r="AS71" s="268">
        <v>1693</v>
      </c>
      <c r="AT71" s="268">
        <v>1874</v>
      </c>
      <c r="AU71" s="268">
        <v>575</v>
      </c>
      <c r="AV71" s="268">
        <v>701</v>
      </c>
      <c r="AW71" s="268">
        <v>49</v>
      </c>
      <c r="AX71" s="268">
        <v>3324</v>
      </c>
      <c r="AY71" s="268">
        <v>1561</v>
      </c>
      <c r="AZ71" s="268">
        <v>666</v>
      </c>
      <c r="BA71" s="268">
        <v>8</v>
      </c>
      <c r="BB71" s="268">
        <v>3</v>
      </c>
      <c r="BC71" s="268">
        <v>44</v>
      </c>
      <c r="BD71" s="268">
        <v>115</v>
      </c>
      <c r="BE71" s="268">
        <v>10</v>
      </c>
      <c r="BF71" s="268">
        <v>98</v>
      </c>
      <c r="BG71" s="268">
        <v>2867</v>
      </c>
      <c r="BH71" s="268">
        <v>381</v>
      </c>
      <c r="BI71" s="268">
        <v>410</v>
      </c>
      <c r="BJ71" s="268">
        <v>324</v>
      </c>
      <c r="BK71" s="268">
        <v>957</v>
      </c>
      <c r="BL71" s="268">
        <v>3366</v>
      </c>
      <c r="BM71" s="268">
        <v>348</v>
      </c>
      <c r="BN71" s="268">
        <v>1598</v>
      </c>
      <c r="BO71" s="268">
        <v>1085</v>
      </c>
      <c r="BP71" s="268">
        <v>85898</v>
      </c>
      <c r="BQ71" s="268">
        <v>2273</v>
      </c>
      <c r="BR71" s="268">
        <v>13383</v>
      </c>
      <c r="BS71" s="268">
        <v>10471</v>
      </c>
      <c r="BT71" s="268">
        <v>72198</v>
      </c>
      <c r="BU71" s="268">
        <v>3401</v>
      </c>
      <c r="BV71" s="268">
        <v>11898</v>
      </c>
      <c r="BW71" s="268">
        <v>2975</v>
      </c>
      <c r="BX71" s="268">
        <v>0</v>
      </c>
      <c r="BY71" s="268">
        <v>6390</v>
      </c>
      <c r="BZ71" s="268">
        <v>3332</v>
      </c>
      <c r="CA71" s="268">
        <v>193</v>
      </c>
      <c r="CB71" s="268">
        <v>612</v>
      </c>
      <c r="CC71" s="268">
        <v>66</v>
      </c>
      <c r="CD71" s="268">
        <v>6988</v>
      </c>
      <c r="CE71" s="268">
        <v>2683</v>
      </c>
      <c r="CF71" s="268">
        <v>418</v>
      </c>
      <c r="CG71" s="268">
        <v>6488</v>
      </c>
      <c r="CH71" s="268">
        <v>589</v>
      </c>
      <c r="CI71" s="268">
        <v>927</v>
      </c>
      <c r="CJ71" s="268">
        <v>77</v>
      </c>
      <c r="CK71" s="268">
        <v>853</v>
      </c>
      <c r="CL71" s="268">
        <v>26914</v>
      </c>
      <c r="CM71" s="268">
        <v>31228</v>
      </c>
      <c r="CN71" s="268">
        <v>2500</v>
      </c>
      <c r="CO71" s="268">
        <v>15696</v>
      </c>
      <c r="CP71" s="268">
        <v>1725</v>
      </c>
      <c r="CQ71" s="268">
        <v>5832</v>
      </c>
      <c r="CR71" s="268">
        <v>4924</v>
      </c>
      <c r="CS71" s="268">
        <v>646</v>
      </c>
      <c r="CT71" s="268">
        <v>1865</v>
      </c>
      <c r="CU71" s="268">
        <v>304</v>
      </c>
      <c r="CV71" s="268">
        <v>2102</v>
      </c>
      <c r="CW71" s="268">
        <v>7534</v>
      </c>
      <c r="CX71" s="268">
        <v>12716</v>
      </c>
      <c r="CY71" s="268">
        <v>13309</v>
      </c>
      <c r="CZ71" s="268">
        <v>6643</v>
      </c>
      <c r="DA71" s="268">
        <v>12774</v>
      </c>
      <c r="DB71" s="268">
        <v>4257</v>
      </c>
      <c r="DC71" s="268">
        <v>0</v>
      </c>
      <c r="DD71" s="268">
        <v>935</v>
      </c>
      <c r="DE71" s="269">
        <v>554327</v>
      </c>
      <c r="DF71" s="268">
        <v>167</v>
      </c>
      <c r="DG71" s="268">
        <v>208341</v>
      </c>
      <c r="DH71" s="268">
        <v>0</v>
      </c>
      <c r="DI71" s="268">
        <v>0</v>
      </c>
      <c r="DJ71" s="268">
        <v>0</v>
      </c>
      <c r="DK71" s="268">
        <v>0</v>
      </c>
      <c r="DL71" s="268">
        <v>0</v>
      </c>
      <c r="DM71" s="267">
        <v>208508</v>
      </c>
      <c r="DN71" s="269">
        <v>762835</v>
      </c>
      <c r="DO71" s="268">
        <v>57</v>
      </c>
      <c r="DP71" s="268">
        <v>959</v>
      </c>
      <c r="DQ71" s="268">
        <v>1016</v>
      </c>
      <c r="DR71" s="269">
        <v>209524</v>
      </c>
      <c r="DS71" s="269">
        <v>763851</v>
      </c>
      <c r="DT71" s="268">
        <v>0</v>
      </c>
      <c r="DU71" s="268">
        <v>-12291</v>
      </c>
      <c r="DV71" s="268">
        <v>0</v>
      </c>
      <c r="DW71" s="268">
        <v>-12291</v>
      </c>
      <c r="DX71" s="269">
        <v>197233</v>
      </c>
      <c r="DY71" s="269">
        <v>751560</v>
      </c>
    </row>
    <row r="72" spans="1:129" s="259" customFormat="1" ht="9.6" x14ac:dyDescent="0.2">
      <c r="A72" s="260">
        <v>66</v>
      </c>
      <c r="B72" s="255" t="s">
        <v>668</v>
      </c>
      <c r="C72" s="255"/>
      <c r="D72" s="256">
        <v>0</v>
      </c>
      <c r="E72" s="257">
        <v>1</v>
      </c>
      <c r="F72" s="257">
        <v>0</v>
      </c>
      <c r="G72" s="257">
        <v>36</v>
      </c>
      <c r="H72" s="257">
        <v>0</v>
      </c>
      <c r="I72" s="257">
        <v>2</v>
      </c>
      <c r="J72" s="257">
        <v>10</v>
      </c>
      <c r="K72" s="257">
        <v>1</v>
      </c>
      <c r="L72" s="257">
        <v>184</v>
      </c>
      <c r="M72" s="257">
        <v>100</v>
      </c>
      <c r="N72" s="257">
        <v>18</v>
      </c>
      <c r="O72" s="257">
        <v>1299</v>
      </c>
      <c r="P72" s="257">
        <v>202</v>
      </c>
      <c r="Q72" s="257">
        <v>119</v>
      </c>
      <c r="R72" s="257">
        <v>11</v>
      </c>
      <c r="S72" s="257">
        <v>29</v>
      </c>
      <c r="T72" s="257">
        <v>14</v>
      </c>
      <c r="U72" s="257">
        <v>10</v>
      </c>
      <c r="V72" s="257">
        <v>1913</v>
      </c>
      <c r="W72" s="257">
        <v>46</v>
      </c>
      <c r="X72" s="257">
        <v>55</v>
      </c>
      <c r="Y72" s="257">
        <v>104</v>
      </c>
      <c r="Z72" s="257">
        <v>64</v>
      </c>
      <c r="AA72" s="257">
        <v>18</v>
      </c>
      <c r="AB72" s="257">
        <v>86</v>
      </c>
      <c r="AC72" s="257">
        <v>22</v>
      </c>
      <c r="AD72" s="257">
        <v>6</v>
      </c>
      <c r="AE72" s="257">
        <v>14</v>
      </c>
      <c r="AF72" s="257">
        <v>415</v>
      </c>
      <c r="AG72" s="257">
        <v>24</v>
      </c>
      <c r="AH72" s="257">
        <v>1</v>
      </c>
      <c r="AI72" s="257">
        <v>31</v>
      </c>
      <c r="AJ72" s="257">
        <v>13</v>
      </c>
      <c r="AK72" s="257">
        <v>15</v>
      </c>
      <c r="AL72" s="257">
        <v>15</v>
      </c>
      <c r="AM72" s="257">
        <v>198</v>
      </c>
      <c r="AN72" s="257">
        <v>541</v>
      </c>
      <c r="AO72" s="257">
        <v>234</v>
      </c>
      <c r="AP72" s="257">
        <v>2</v>
      </c>
      <c r="AQ72" s="257">
        <v>6</v>
      </c>
      <c r="AR72" s="257">
        <v>22</v>
      </c>
      <c r="AS72" s="257">
        <v>174</v>
      </c>
      <c r="AT72" s="257">
        <v>168</v>
      </c>
      <c r="AU72" s="257">
        <v>33</v>
      </c>
      <c r="AV72" s="257">
        <v>75</v>
      </c>
      <c r="AW72" s="257">
        <v>8</v>
      </c>
      <c r="AX72" s="257">
        <v>190</v>
      </c>
      <c r="AY72" s="257">
        <v>75</v>
      </c>
      <c r="AZ72" s="257">
        <v>30</v>
      </c>
      <c r="BA72" s="257">
        <v>0</v>
      </c>
      <c r="BB72" s="257">
        <v>0</v>
      </c>
      <c r="BC72" s="257">
        <v>4</v>
      </c>
      <c r="BD72" s="257">
        <v>9</v>
      </c>
      <c r="BE72" s="257">
        <v>0</v>
      </c>
      <c r="BF72" s="257">
        <v>73</v>
      </c>
      <c r="BG72" s="257">
        <v>552</v>
      </c>
      <c r="BH72" s="257">
        <v>11</v>
      </c>
      <c r="BI72" s="257">
        <v>45</v>
      </c>
      <c r="BJ72" s="257">
        <v>26</v>
      </c>
      <c r="BK72" s="257">
        <v>61</v>
      </c>
      <c r="BL72" s="257">
        <v>459</v>
      </c>
      <c r="BM72" s="257">
        <v>152</v>
      </c>
      <c r="BN72" s="257">
        <v>187</v>
      </c>
      <c r="BO72" s="257">
        <v>66</v>
      </c>
      <c r="BP72" s="257">
        <v>690</v>
      </c>
      <c r="BQ72" s="257">
        <v>672</v>
      </c>
      <c r="BR72" s="257">
        <v>194</v>
      </c>
      <c r="BS72" s="257">
        <v>315</v>
      </c>
      <c r="BT72" s="257">
        <v>10205</v>
      </c>
      <c r="BU72" s="257">
        <v>772</v>
      </c>
      <c r="BV72" s="257">
        <v>1083</v>
      </c>
      <c r="BW72" s="257">
        <v>121</v>
      </c>
      <c r="BX72" s="257">
        <v>0</v>
      </c>
      <c r="BY72" s="257">
        <v>87</v>
      </c>
      <c r="BZ72" s="257">
        <v>264</v>
      </c>
      <c r="CA72" s="257">
        <v>119</v>
      </c>
      <c r="CB72" s="257">
        <v>89</v>
      </c>
      <c r="CC72" s="257">
        <v>9</v>
      </c>
      <c r="CD72" s="257">
        <v>13</v>
      </c>
      <c r="CE72" s="257">
        <v>158</v>
      </c>
      <c r="CF72" s="257">
        <v>45</v>
      </c>
      <c r="CG72" s="257">
        <v>367</v>
      </c>
      <c r="CH72" s="257">
        <v>93</v>
      </c>
      <c r="CI72" s="257">
        <v>34</v>
      </c>
      <c r="CJ72" s="257">
        <v>13</v>
      </c>
      <c r="CK72" s="257">
        <v>93</v>
      </c>
      <c r="CL72" s="257">
        <v>1707</v>
      </c>
      <c r="CM72" s="257">
        <v>3070</v>
      </c>
      <c r="CN72" s="257">
        <v>684</v>
      </c>
      <c r="CO72" s="257">
        <v>2557</v>
      </c>
      <c r="CP72" s="257">
        <v>143</v>
      </c>
      <c r="CQ72" s="257">
        <v>667</v>
      </c>
      <c r="CR72" s="257">
        <v>1230</v>
      </c>
      <c r="CS72" s="257">
        <v>139</v>
      </c>
      <c r="CT72" s="257">
        <v>33</v>
      </c>
      <c r="CU72" s="257">
        <v>12</v>
      </c>
      <c r="CV72" s="257">
        <v>501</v>
      </c>
      <c r="CW72" s="257">
        <v>1478</v>
      </c>
      <c r="CX72" s="257">
        <v>2406</v>
      </c>
      <c r="CY72" s="257">
        <v>7452</v>
      </c>
      <c r="CZ72" s="257">
        <v>1245</v>
      </c>
      <c r="DA72" s="257">
        <v>403</v>
      </c>
      <c r="DB72" s="257">
        <v>414</v>
      </c>
      <c r="DC72" s="257">
        <v>0</v>
      </c>
      <c r="DD72" s="257">
        <v>33</v>
      </c>
      <c r="DE72" s="258">
        <v>47889</v>
      </c>
      <c r="DF72" s="257">
        <v>43</v>
      </c>
      <c r="DG72" s="257">
        <v>48577</v>
      </c>
      <c r="DH72" s="257">
        <v>0</v>
      </c>
      <c r="DI72" s="257">
        <v>0</v>
      </c>
      <c r="DJ72" s="257">
        <v>0</v>
      </c>
      <c r="DK72" s="257">
        <v>0</v>
      </c>
      <c r="DL72" s="257">
        <v>0</v>
      </c>
      <c r="DM72" s="256">
        <v>48620</v>
      </c>
      <c r="DN72" s="258">
        <v>96509</v>
      </c>
      <c r="DO72" s="257">
        <v>1</v>
      </c>
      <c r="DP72" s="257">
        <v>0</v>
      </c>
      <c r="DQ72" s="257">
        <v>1</v>
      </c>
      <c r="DR72" s="258">
        <v>48621</v>
      </c>
      <c r="DS72" s="258">
        <v>96510</v>
      </c>
      <c r="DT72" s="257">
        <v>0</v>
      </c>
      <c r="DU72" s="257">
        <v>0</v>
      </c>
      <c r="DV72" s="257">
        <v>0</v>
      </c>
      <c r="DW72" s="257">
        <v>0</v>
      </c>
      <c r="DX72" s="258">
        <v>48621</v>
      </c>
      <c r="DY72" s="258">
        <v>96510</v>
      </c>
    </row>
    <row r="73" spans="1:129" s="259" customFormat="1" ht="9.6" x14ac:dyDescent="0.2">
      <c r="A73" s="244">
        <v>67</v>
      </c>
      <c r="B73" s="255" t="s">
        <v>669</v>
      </c>
      <c r="C73" s="255"/>
      <c r="D73" s="256">
        <v>14</v>
      </c>
      <c r="E73" s="257">
        <v>14</v>
      </c>
      <c r="F73" s="257">
        <v>810</v>
      </c>
      <c r="G73" s="257">
        <v>141</v>
      </c>
      <c r="H73" s="257">
        <v>12</v>
      </c>
      <c r="I73" s="257">
        <v>27</v>
      </c>
      <c r="J73" s="257">
        <v>160</v>
      </c>
      <c r="K73" s="257">
        <v>193</v>
      </c>
      <c r="L73" s="257">
        <v>1620</v>
      </c>
      <c r="M73" s="257">
        <v>1016</v>
      </c>
      <c r="N73" s="257">
        <v>201</v>
      </c>
      <c r="O73" s="257">
        <v>1869</v>
      </c>
      <c r="P73" s="257">
        <v>380</v>
      </c>
      <c r="Q73" s="257">
        <v>35</v>
      </c>
      <c r="R73" s="257">
        <v>2</v>
      </c>
      <c r="S73" s="257">
        <v>36</v>
      </c>
      <c r="T73" s="257">
        <v>140</v>
      </c>
      <c r="U73" s="257">
        <v>33</v>
      </c>
      <c r="V73" s="257">
        <v>800</v>
      </c>
      <c r="W73" s="257">
        <v>102</v>
      </c>
      <c r="X73" s="257">
        <v>57</v>
      </c>
      <c r="Y73" s="257">
        <v>93</v>
      </c>
      <c r="Z73" s="257">
        <v>84</v>
      </c>
      <c r="AA73" s="257">
        <v>108</v>
      </c>
      <c r="AB73" s="257">
        <v>177</v>
      </c>
      <c r="AC73" s="257">
        <v>44</v>
      </c>
      <c r="AD73" s="257">
        <v>361</v>
      </c>
      <c r="AE73" s="257">
        <v>51</v>
      </c>
      <c r="AF73" s="257">
        <v>98</v>
      </c>
      <c r="AG73" s="257">
        <v>9</v>
      </c>
      <c r="AH73" s="257">
        <v>3</v>
      </c>
      <c r="AI73" s="257">
        <v>6</v>
      </c>
      <c r="AJ73" s="257">
        <v>224</v>
      </c>
      <c r="AK73" s="257">
        <v>3</v>
      </c>
      <c r="AL73" s="257">
        <v>16</v>
      </c>
      <c r="AM73" s="257">
        <v>77</v>
      </c>
      <c r="AN73" s="257">
        <v>277</v>
      </c>
      <c r="AO73" s="257">
        <v>35</v>
      </c>
      <c r="AP73" s="257">
        <v>2</v>
      </c>
      <c r="AQ73" s="257">
        <v>9</v>
      </c>
      <c r="AR73" s="257">
        <v>8</v>
      </c>
      <c r="AS73" s="257">
        <v>164</v>
      </c>
      <c r="AT73" s="257">
        <v>79</v>
      </c>
      <c r="AU73" s="257">
        <v>37</v>
      </c>
      <c r="AV73" s="257">
        <v>75</v>
      </c>
      <c r="AW73" s="257">
        <v>2</v>
      </c>
      <c r="AX73" s="257">
        <v>136</v>
      </c>
      <c r="AY73" s="257">
        <v>130</v>
      </c>
      <c r="AZ73" s="257">
        <v>45</v>
      </c>
      <c r="BA73" s="257">
        <v>0</v>
      </c>
      <c r="BB73" s="257">
        <v>0</v>
      </c>
      <c r="BC73" s="257">
        <v>2</v>
      </c>
      <c r="BD73" s="257">
        <v>4</v>
      </c>
      <c r="BE73" s="257">
        <v>0</v>
      </c>
      <c r="BF73" s="257">
        <v>9</v>
      </c>
      <c r="BG73" s="257">
        <v>91</v>
      </c>
      <c r="BH73" s="257">
        <v>52</v>
      </c>
      <c r="BI73" s="257">
        <v>265</v>
      </c>
      <c r="BJ73" s="257">
        <v>55</v>
      </c>
      <c r="BK73" s="257">
        <v>163</v>
      </c>
      <c r="BL73" s="257">
        <v>1169</v>
      </c>
      <c r="BM73" s="257">
        <v>863</v>
      </c>
      <c r="BN73" s="257">
        <v>843</v>
      </c>
      <c r="BO73" s="257">
        <v>391</v>
      </c>
      <c r="BP73" s="257">
        <v>423</v>
      </c>
      <c r="BQ73" s="257">
        <v>301</v>
      </c>
      <c r="BR73" s="257">
        <v>14706</v>
      </c>
      <c r="BS73" s="257">
        <v>4057</v>
      </c>
      <c r="BT73" s="257">
        <v>22632</v>
      </c>
      <c r="BU73" s="257">
        <v>1929</v>
      </c>
      <c r="BV73" s="257">
        <v>1700</v>
      </c>
      <c r="BW73" s="257">
        <v>208</v>
      </c>
      <c r="BX73" s="257">
        <v>0</v>
      </c>
      <c r="BY73" s="257">
        <v>1882</v>
      </c>
      <c r="BZ73" s="257">
        <v>1243</v>
      </c>
      <c r="CA73" s="257">
        <v>367</v>
      </c>
      <c r="CB73" s="257">
        <v>99</v>
      </c>
      <c r="CC73" s="257">
        <v>26</v>
      </c>
      <c r="CD73" s="257">
        <v>315</v>
      </c>
      <c r="CE73" s="257">
        <v>1087</v>
      </c>
      <c r="CF73" s="257">
        <v>46</v>
      </c>
      <c r="CG73" s="257">
        <v>4062</v>
      </c>
      <c r="CH73" s="257">
        <v>111</v>
      </c>
      <c r="CI73" s="257">
        <v>326</v>
      </c>
      <c r="CJ73" s="257">
        <v>57</v>
      </c>
      <c r="CK73" s="257">
        <v>274</v>
      </c>
      <c r="CL73" s="257">
        <v>10426</v>
      </c>
      <c r="CM73" s="257">
        <v>14168</v>
      </c>
      <c r="CN73" s="257">
        <v>4677</v>
      </c>
      <c r="CO73" s="257">
        <v>11000</v>
      </c>
      <c r="CP73" s="257">
        <v>231</v>
      </c>
      <c r="CQ73" s="257">
        <v>4035</v>
      </c>
      <c r="CR73" s="257">
        <v>4368</v>
      </c>
      <c r="CS73" s="257">
        <v>816</v>
      </c>
      <c r="CT73" s="257">
        <v>412</v>
      </c>
      <c r="CU73" s="257">
        <v>71</v>
      </c>
      <c r="CV73" s="257">
        <v>650</v>
      </c>
      <c r="CW73" s="257">
        <v>2660</v>
      </c>
      <c r="CX73" s="257">
        <v>5440</v>
      </c>
      <c r="CY73" s="257">
        <v>8862</v>
      </c>
      <c r="CZ73" s="257">
        <v>4236</v>
      </c>
      <c r="DA73" s="257">
        <v>3757</v>
      </c>
      <c r="DB73" s="257">
        <v>1802</v>
      </c>
      <c r="DC73" s="257">
        <v>0</v>
      </c>
      <c r="DD73" s="257">
        <v>453</v>
      </c>
      <c r="DE73" s="258">
        <v>147837</v>
      </c>
      <c r="DF73" s="257">
        <v>84</v>
      </c>
      <c r="DG73" s="257">
        <v>107191</v>
      </c>
      <c r="DH73" s="257">
        <v>-11387</v>
      </c>
      <c r="DI73" s="257">
        <v>7741</v>
      </c>
      <c r="DJ73" s="257">
        <v>0</v>
      </c>
      <c r="DK73" s="257">
        <v>0</v>
      </c>
      <c r="DL73" s="257">
        <v>0</v>
      </c>
      <c r="DM73" s="256">
        <v>103629</v>
      </c>
      <c r="DN73" s="258">
        <v>251466</v>
      </c>
      <c r="DO73" s="257">
        <v>74</v>
      </c>
      <c r="DP73" s="257">
        <v>63</v>
      </c>
      <c r="DQ73" s="257">
        <v>137</v>
      </c>
      <c r="DR73" s="258">
        <v>103766</v>
      </c>
      <c r="DS73" s="258">
        <v>251603</v>
      </c>
      <c r="DT73" s="257">
        <v>0</v>
      </c>
      <c r="DU73" s="257">
        <v>-287</v>
      </c>
      <c r="DV73" s="257">
        <v>0</v>
      </c>
      <c r="DW73" s="257">
        <v>-287</v>
      </c>
      <c r="DX73" s="258">
        <v>103479</v>
      </c>
      <c r="DY73" s="258">
        <v>251316</v>
      </c>
    </row>
    <row r="74" spans="1:129" s="259" customFormat="1" ht="9.6" x14ac:dyDescent="0.2">
      <c r="A74" s="244">
        <v>68</v>
      </c>
      <c r="B74" s="255" t="s">
        <v>670</v>
      </c>
      <c r="C74" s="255"/>
      <c r="D74" s="256">
        <v>0</v>
      </c>
      <c r="E74" s="257">
        <v>0</v>
      </c>
      <c r="F74" s="257">
        <v>1143</v>
      </c>
      <c r="G74" s="257">
        <v>204</v>
      </c>
      <c r="H74" s="257">
        <v>0</v>
      </c>
      <c r="I74" s="257">
        <v>0</v>
      </c>
      <c r="J74" s="257">
        <v>147</v>
      </c>
      <c r="K74" s="257">
        <v>74</v>
      </c>
      <c r="L74" s="257">
        <v>951</v>
      </c>
      <c r="M74" s="257">
        <v>163</v>
      </c>
      <c r="N74" s="257">
        <v>4</v>
      </c>
      <c r="O74" s="257">
        <v>1199</v>
      </c>
      <c r="P74" s="257">
        <v>35</v>
      </c>
      <c r="Q74" s="257">
        <v>185</v>
      </c>
      <c r="R74" s="257">
        <v>0</v>
      </c>
      <c r="S74" s="257">
        <v>6</v>
      </c>
      <c r="T74" s="257">
        <v>53</v>
      </c>
      <c r="U74" s="257">
        <v>11</v>
      </c>
      <c r="V74" s="257">
        <v>393</v>
      </c>
      <c r="W74" s="257">
        <v>60</v>
      </c>
      <c r="X74" s="257">
        <v>66</v>
      </c>
      <c r="Y74" s="257">
        <v>173</v>
      </c>
      <c r="Z74" s="257">
        <v>241</v>
      </c>
      <c r="AA74" s="257">
        <v>127</v>
      </c>
      <c r="AB74" s="257">
        <v>83</v>
      </c>
      <c r="AC74" s="257">
        <v>70</v>
      </c>
      <c r="AD74" s="257">
        <v>0</v>
      </c>
      <c r="AE74" s="257">
        <v>4</v>
      </c>
      <c r="AF74" s="257">
        <v>3</v>
      </c>
      <c r="AG74" s="257">
        <v>0</v>
      </c>
      <c r="AH74" s="257">
        <v>3</v>
      </c>
      <c r="AI74" s="257">
        <v>6</v>
      </c>
      <c r="AJ74" s="257">
        <v>456</v>
      </c>
      <c r="AK74" s="257">
        <v>2</v>
      </c>
      <c r="AL74" s="257">
        <v>108</v>
      </c>
      <c r="AM74" s="257">
        <v>144</v>
      </c>
      <c r="AN74" s="257">
        <v>2</v>
      </c>
      <c r="AO74" s="257">
        <v>1</v>
      </c>
      <c r="AP74" s="257">
        <v>0</v>
      </c>
      <c r="AQ74" s="257">
        <v>0</v>
      </c>
      <c r="AR74" s="257">
        <v>0</v>
      </c>
      <c r="AS74" s="257">
        <v>18</v>
      </c>
      <c r="AT74" s="257">
        <v>5</v>
      </c>
      <c r="AU74" s="257">
        <v>11</v>
      </c>
      <c r="AV74" s="257">
        <v>1</v>
      </c>
      <c r="AW74" s="257">
        <v>0</v>
      </c>
      <c r="AX74" s="257">
        <v>96</v>
      </c>
      <c r="AY74" s="257">
        <v>49</v>
      </c>
      <c r="AZ74" s="257">
        <v>14</v>
      </c>
      <c r="BA74" s="257">
        <v>0</v>
      </c>
      <c r="BB74" s="257">
        <v>0</v>
      </c>
      <c r="BC74" s="257">
        <v>5</v>
      </c>
      <c r="BD74" s="257">
        <v>5</v>
      </c>
      <c r="BE74" s="257">
        <v>0</v>
      </c>
      <c r="BF74" s="257">
        <v>2</v>
      </c>
      <c r="BG74" s="257">
        <v>12</v>
      </c>
      <c r="BH74" s="257">
        <v>36</v>
      </c>
      <c r="BI74" s="257">
        <v>227</v>
      </c>
      <c r="BJ74" s="257">
        <v>1</v>
      </c>
      <c r="BK74" s="257">
        <v>0</v>
      </c>
      <c r="BL74" s="257">
        <v>499</v>
      </c>
      <c r="BM74" s="257">
        <v>4</v>
      </c>
      <c r="BN74" s="257">
        <v>2776</v>
      </c>
      <c r="BO74" s="257">
        <v>1703</v>
      </c>
      <c r="BP74" s="257">
        <v>17809</v>
      </c>
      <c r="BQ74" s="257">
        <v>124</v>
      </c>
      <c r="BR74" s="257">
        <v>394</v>
      </c>
      <c r="BS74" s="257">
        <v>0</v>
      </c>
      <c r="BT74" s="257">
        <v>5860</v>
      </c>
      <c r="BU74" s="257">
        <v>2677</v>
      </c>
      <c r="BV74" s="257">
        <v>65</v>
      </c>
      <c r="BW74" s="257">
        <v>0</v>
      </c>
      <c r="BX74" s="257">
        <v>0</v>
      </c>
      <c r="BY74" s="257">
        <v>3615</v>
      </c>
      <c r="BZ74" s="257">
        <v>1847</v>
      </c>
      <c r="CA74" s="257">
        <v>523</v>
      </c>
      <c r="CB74" s="257">
        <v>211</v>
      </c>
      <c r="CC74" s="257">
        <v>93</v>
      </c>
      <c r="CD74" s="257">
        <v>273</v>
      </c>
      <c r="CE74" s="257">
        <v>1833</v>
      </c>
      <c r="CF74" s="257">
        <v>117</v>
      </c>
      <c r="CG74" s="257">
        <v>5623</v>
      </c>
      <c r="CH74" s="257">
        <v>1326</v>
      </c>
      <c r="CI74" s="257">
        <v>120</v>
      </c>
      <c r="CJ74" s="257">
        <v>69</v>
      </c>
      <c r="CK74" s="257">
        <v>230</v>
      </c>
      <c r="CL74" s="257">
        <v>40928</v>
      </c>
      <c r="CM74" s="257">
        <v>8997</v>
      </c>
      <c r="CN74" s="257">
        <v>1505</v>
      </c>
      <c r="CO74" s="257">
        <v>7909</v>
      </c>
      <c r="CP74" s="257">
        <v>706</v>
      </c>
      <c r="CQ74" s="257">
        <v>1526</v>
      </c>
      <c r="CR74" s="257">
        <v>1837</v>
      </c>
      <c r="CS74" s="257">
        <v>10</v>
      </c>
      <c r="CT74" s="257">
        <v>345</v>
      </c>
      <c r="CU74" s="257">
        <v>11</v>
      </c>
      <c r="CV74" s="257">
        <v>453</v>
      </c>
      <c r="CW74" s="257">
        <v>526</v>
      </c>
      <c r="CX74" s="257">
        <v>13047</v>
      </c>
      <c r="CY74" s="257">
        <v>12124</v>
      </c>
      <c r="CZ74" s="257">
        <v>3181</v>
      </c>
      <c r="DA74" s="257">
        <v>4962</v>
      </c>
      <c r="DB74" s="257">
        <v>3769</v>
      </c>
      <c r="DC74" s="257">
        <v>0</v>
      </c>
      <c r="DD74" s="257">
        <v>3224</v>
      </c>
      <c r="DE74" s="258">
        <v>159450</v>
      </c>
      <c r="DF74" s="257">
        <v>0</v>
      </c>
      <c r="DG74" s="257">
        <v>30656</v>
      </c>
      <c r="DH74" s="257">
        <v>37528</v>
      </c>
      <c r="DI74" s="257">
        <v>7368</v>
      </c>
      <c r="DJ74" s="257">
        <v>0</v>
      </c>
      <c r="DK74" s="257">
        <v>0</v>
      </c>
      <c r="DL74" s="257">
        <v>0</v>
      </c>
      <c r="DM74" s="256">
        <v>75552</v>
      </c>
      <c r="DN74" s="258">
        <v>235002</v>
      </c>
      <c r="DO74" s="257">
        <v>0</v>
      </c>
      <c r="DP74" s="257">
        <v>0</v>
      </c>
      <c r="DQ74" s="257">
        <v>0</v>
      </c>
      <c r="DR74" s="258">
        <v>75552</v>
      </c>
      <c r="DS74" s="258">
        <v>235002</v>
      </c>
      <c r="DT74" s="257">
        <v>0</v>
      </c>
      <c r="DU74" s="257">
        <v>0</v>
      </c>
      <c r="DV74" s="257">
        <v>0</v>
      </c>
      <c r="DW74" s="257">
        <v>0</v>
      </c>
      <c r="DX74" s="258">
        <v>75552</v>
      </c>
      <c r="DY74" s="258">
        <v>235002</v>
      </c>
    </row>
    <row r="75" spans="1:129" s="259" customFormat="1" ht="9.6" x14ac:dyDescent="0.2">
      <c r="A75" s="244">
        <v>69</v>
      </c>
      <c r="B75" s="255" t="s">
        <v>266</v>
      </c>
      <c r="C75" s="255"/>
      <c r="D75" s="256">
        <v>54369</v>
      </c>
      <c r="E75" s="257">
        <v>13299</v>
      </c>
      <c r="F75" s="257">
        <v>32002</v>
      </c>
      <c r="G75" s="257">
        <v>6834</v>
      </c>
      <c r="H75" s="257">
        <v>1402</v>
      </c>
      <c r="I75" s="257">
        <v>20468</v>
      </c>
      <c r="J75" s="257">
        <v>520</v>
      </c>
      <c r="K75" s="257">
        <v>1787</v>
      </c>
      <c r="L75" s="257">
        <v>29056</v>
      </c>
      <c r="M75" s="257">
        <v>35881</v>
      </c>
      <c r="N75" s="257">
        <v>6252</v>
      </c>
      <c r="O75" s="257">
        <v>57692</v>
      </c>
      <c r="P75" s="257">
        <v>6052</v>
      </c>
      <c r="Q75" s="257">
        <v>11500</v>
      </c>
      <c r="R75" s="257">
        <v>264</v>
      </c>
      <c r="S75" s="257">
        <v>2129</v>
      </c>
      <c r="T75" s="257">
        <v>7300</v>
      </c>
      <c r="U75" s="257">
        <v>3156</v>
      </c>
      <c r="V75" s="257">
        <v>22004</v>
      </c>
      <c r="W75" s="257">
        <v>5191</v>
      </c>
      <c r="X75" s="257">
        <v>6187</v>
      </c>
      <c r="Y75" s="257">
        <v>1126</v>
      </c>
      <c r="Z75" s="257">
        <v>625</v>
      </c>
      <c r="AA75" s="257">
        <v>716</v>
      </c>
      <c r="AB75" s="257">
        <v>1991</v>
      </c>
      <c r="AC75" s="257">
        <v>1521</v>
      </c>
      <c r="AD75" s="257">
        <v>7876</v>
      </c>
      <c r="AE75" s="257">
        <v>1271</v>
      </c>
      <c r="AF75" s="257">
        <v>4204</v>
      </c>
      <c r="AG75" s="257">
        <v>419</v>
      </c>
      <c r="AH75" s="257">
        <v>458</v>
      </c>
      <c r="AI75" s="257">
        <v>179</v>
      </c>
      <c r="AJ75" s="257">
        <v>2705</v>
      </c>
      <c r="AK75" s="257">
        <v>157</v>
      </c>
      <c r="AL75" s="257">
        <v>638</v>
      </c>
      <c r="AM75" s="257">
        <v>3419</v>
      </c>
      <c r="AN75" s="257">
        <v>1403</v>
      </c>
      <c r="AO75" s="257">
        <v>568</v>
      </c>
      <c r="AP75" s="257">
        <v>963</v>
      </c>
      <c r="AQ75" s="257">
        <v>550</v>
      </c>
      <c r="AR75" s="257">
        <v>544</v>
      </c>
      <c r="AS75" s="257">
        <v>6037</v>
      </c>
      <c r="AT75" s="257">
        <v>2746</v>
      </c>
      <c r="AU75" s="257">
        <v>1457</v>
      </c>
      <c r="AV75" s="257">
        <v>3418</v>
      </c>
      <c r="AW75" s="257">
        <v>242</v>
      </c>
      <c r="AX75" s="257">
        <v>4060</v>
      </c>
      <c r="AY75" s="257">
        <v>2337</v>
      </c>
      <c r="AZ75" s="257">
        <v>2525</v>
      </c>
      <c r="BA75" s="257">
        <v>60</v>
      </c>
      <c r="BB75" s="257">
        <v>25</v>
      </c>
      <c r="BC75" s="257">
        <v>139</v>
      </c>
      <c r="BD75" s="257">
        <v>2573</v>
      </c>
      <c r="BE75" s="257">
        <v>63</v>
      </c>
      <c r="BF75" s="257">
        <v>335</v>
      </c>
      <c r="BG75" s="257">
        <v>11846</v>
      </c>
      <c r="BH75" s="257">
        <v>1924</v>
      </c>
      <c r="BI75" s="257">
        <v>1491</v>
      </c>
      <c r="BJ75" s="257">
        <v>3147</v>
      </c>
      <c r="BK75" s="257">
        <v>185</v>
      </c>
      <c r="BL75" s="257">
        <v>86659</v>
      </c>
      <c r="BM75" s="257">
        <v>27856</v>
      </c>
      <c r="BN75" s="257">
        <v>32290</v>
      </c>
      <c r="BO75" s="257">
        <v>11418</v>
      </c>
      <c r="BP75" s="257">
        <v>6809</v>
      </c>
      <c r="BQ75" s="257">
        <v>1755</v>
      </c>
      <c r="BR75" s="257">
        <v>5378</v>
      </c>
      <c r="BS75" s="257">
        <v>5025</v>
      </c>
      <c r="BT75" s="257">
        <v>51631</v>
      </c>
      <c r="BU75" s="257">
        <v>5233</v>
      </c>
      <c r="BV75" s="257">
        <v>1026</v>
      </c>
      <c r="BW75" s="257">
        <v>1830</v>
      </c>
      <c r="BX75" s="257">
        <v>2447</v>
      </c>
      <c r="BY75" s="257">
        <v>383</v>
      </c>
      <c r="BZ75" s="257">
        <v>8979</v>
      </c>
      <c r="CA75" s="257">
        <v>2809</v>
      </c>
      <c r="CB75" s="257">
        <v>3357</v>
      </c>
      <c r="CC75" s="257">
        <v>168</v>
      </c>
      <c r="CD75" s="257">
        <v>991</v>
      </c>
      <c r="CE75" s="257">
        <v>3140</v>
      </c>
      <c r="CF75" s="257">
        <v>451</v>
      </c>
      <c r="CG75" s="257">
        <v>3084</v>
      </c>
      <c r="CH75" s="257">
        <v>720</v>
      </c>
      <c r="CI75" s="257">
        <v>6722</v>
      </c>
      <c r="CJ75" s="257">
        <v>125</v>
      </c>
      <c r="CK75" s="257">
        <v>6928</v>
      </c>
      <c r="CL75" s="257">
        <v>28021</v>
      </c>
      <c r="CM75" s="257">
        <v>11536</v>
      </c>
      <c r="CN75" s="257">
        <v>6665</v>
      </c>
      <c r="CO75" s="257">
        <v>123410</v>
      </c>
      <c r="CP75" s="257">
        <v>1373</v>
      </c>
      <c r="CQ75" s="257">
        <v>11330</v>
      </c>
      <c r="CR75" s="257">
        <v>9027</v>
      </c>
      <c r="CS75" s="257">
        <v>9632</v>
      </c>
      <c r="CT75" s="257">
        <v>5019</v>
      </c>
      <c r="CU75" s="257">
        <v>756</v>
      </c>
      <c r="CV75" s="257">
        <v>37953</v>
      </c>
      <c r="CW75" s="257">
        <v>19814</v>
      </c>
      <c r="CX75" s="257">
        <v>16759</v>
      </c>
      <c r="CY75" s="257">
        <v>76103</v>
      </c>
      <c r="CZ75" s="257">
        <v>5813</v>
      </c>
      <c r="DA75" s="257">
        <v>9294</v>
      </c>
      <c r="DB75" s="257">
        <v>7349</v>
      </c>
      <c r="DC75" s="257">
        <v>10893</v>
      </c>
      <c r="DD75" s="257">
        <v>2115</v>
      </c>
      <c r="DE75" s="258">
        <v>1069364</v>
      </c>
      <c r="DF75" s="257">
        <v>52148</v>
      </c>
      <c r="DG75" s="257">
        <v>2339006</v>
      </c>
      <c r="DH75" s="257">
        <v>409</v>
      </c>
      <c r="DI75" s="257">
        <v>0</v>
      </c>
      <c r="DJ75" s="257">
        <v>29353</v>
      </c>
      <c r="DK75" s="257">
        <v>168770</v>
      </c>
      <c r="DL75" s="257">
        <v>6372</v>
      </c>
      <c r="DM75" s="256">
        <v>2596058</v>
      </c>
      <c r="DN75" s="258">
        <v>3665422</v>
      </c>
      <c r="DO75" s="257">
        <v>29935</v>
      </c>
      <c r="DP75" s="257">
        <v>833535</v>
      </c>
      <c r="DQ75" s="257">
        <v>863470</v>
      </c>
      <c r="DR75" s="258">
        <v>3459528</v>
      </c>
      <c r="DS75" s="258">
        <v>4528892</v>
      </c>
      <c r="DT75" s="257">
        <v>-1663</v>
      </c>
      <c r="DU75" s="257">
        <v>-881191</v>
      </c>
      <c r="DV75" s="257">
        <v>0</v>
      </c>
      <c r="DW75" s="257">
        <v>-882854</v>
      </c>
      <c r="DX75" s="258">
        <v>2576674</v>
      </c>
      <c r="DY75" s="258">
        <v>3646038</v>
      </c>
    </row>
    <row r="76" spans="1:129" s="259" customFormat="1" ht="9.6" x14ac:dyDescent="0.2">
      <c r="A76" s="244">
        <v>70</v>
      </c>
      <c r="B76" s="255" t="s">
        <v>671</v>
      </c>
      <c r="C76" s="255"/>
      <c r="D76" s="256">
        <v>3427</v>
      </c>
      <c r="E76" s="257">
        <v>770</v>
      </c>
      <c r="F76" s="257">
        <v>3345</v>
      </c>
      <c r="G76" s="257">
        <v>823</v>
      </c>
      <c r="H76" s="257">
        <v>1222</v>
      </c>
      <c r="I76" s="257">
        <v>2281</v>
      </c>
      <c r="J76" s="257">
        <v>941</v>
      </c>
      <c r="K76" s="257">
        <v>2229</v>
      </c>
      <c r="L76" s="257">
        <v>1967</v>
      </c>
      <c r="M76" s="257">
        <v>1507</v>
      </c>
      <c r="N76" s="257">
        <v>188</v>
      </c>
      <c r="O76" s="257">
        <v>3333</v>
      </c>
      <c r="P76" s="257">
        <v>1011</v>
      </c>
      <c r="Q76" s="257">
        <v>440</v>
      </c>
      <c r="R76" s="257">
        <v>68</v>
      </c>
      <c r="S76" s="257">
        <v>440</v>
      </c>
      <c r="T76" s="257">
        <v>863</v>
      </c>
      <c r="U76" s="257">
        <v>666</v>
      </c>
      <c r="V76" s="257">
        <v>2850</v>
      </c>
      <c r="W76" s="257">
        <v>557</v>
      </c>
      <c r="X76" s="257">
        <v>851</v>
      </c>
      <c r="Y76" s="257">
        <v>281</v>
      </c>
      <c r="Z76" s="257">
        <v>161</v>
      </c>
      <c r="AA76" s="257">
        <v>257</v>
      </c>
      <c r="AB76" s="257">
        <v>269</v>
      </c>
      <c r="AC76" s="257">
        <v>644</v>
      </c>
      <c r="AD76" s="257">
        <v>3258</v>
      </c>
      <c r="AE76" s="257">
        <v>143</v>
      </c>
      <c r="AF76" s="257">
        <v>252</v>
      </c>
      <c r="AG76" s="257">
        <v>48</v>
      </c>
      <c r="AH76" s="257">
        <v>93</v>
      </c>
      <c r="AI76" s="257">
        <v>41</v>
      </c>
      <c r="AJ76" s="257">
        <v>973</v>
      </c>
      <c r="AK76" s="257">
        <v>51</v>
      </c>
      <c r="AL76" s="257">
        <v>144</v>
      </c>
      <c r="AM76" s="257">
        <v>834</v>
      </c>
      <c r="AN76" s="257">
        <v>840</v>
      </c>
      <c r="AO76" s="257">
        <v>171</v>
      </c>
      <c r="AP76" s="257">
        <v>80</v>
      </c>
      <c r="AQ76" s="257">
        <v>188</v>
      </c>
      <c r="AR76" s="257">
        <v>55</v>
      </c>
      <c r="AS76" s="257">
        <v>1788</v>
      </c>
      <c r="AT76" s="257">
        <v>641</v>
      </c>
      <c r="AU76" s="257">
        <v>249</v>
      </c>
      <c r="AV76" s="257">
        <v>482</v>
      </c>
      <c r="AW76" s="257">
        <v>71</v>
      </c>
      <c r="AX76" s="257">
        <v>491</v>
      </c>
      <c r="AY76" s="257">
        <v>427</v>
      </c>
      <c r="AZ76" s="257">
        <v>324</v>
      </c>
      <c r="BA76" s="257">
        <v>6</v>
      </c>
      <c r="BB76" s="257">
        <v>6</v>
      </c>
      <c r="BC76" s="257">
        <v>26</v>
      </c>
      <c r="BD76" s="257">
        <v>224</v>
      </c>
      <c r="BE76" s="257">
        <v>13</v>
      </c>
      <c r="BF76" s="257">
        <v>59</v>
      </c>
      <c r="BG76" s="257">
        <v>795</v>
      </c>
      <c r="BH76" s="257">
        <v>463</v>
      </c>
      <c r="BI76" s="257">
        <v>125</v>
      </c>
      <c r="BJ76" s="257">
        <v>1201</v>
      </c>
      <c r="BK76" s="257">
        <v>58</v>
      </c>
      <c r="BL76" s="257">
        <v>13945</v>
      </c>
      <c r="BM76" s="257">
        <v>2596</v>
      </c>
      <c r="BN76" s="257">
        <v>14129</v>
      </c>
      <c r="BO76" s="257">
        <v>4170</v>
      </c>
      <c r="BP76" s="257">
        <v>16901</v>
      </c>
      <c r="BQ76" s="257">
        <v>577</v>
      </c>
      <c r="BR76" s="257">
        <v>1297</v>
      </c>
      <c r="BS76" s="257">
        <v>1748</v>
      </c>
      <c r="BT76" s="257">
        <v>55346</v>
      </c>
      <c r="BU76" s="257">
        <v>27148</v>
      </c>
      <c r="BV76" s="257">
        <v>30529</v>
      </c>
      <c r="BW76" s="257">
        <v>29533</v>
      </c>
      <c r="BX76" s="257">
        <v>160295</v>
      </c>
      <c r="BY76" s="257">
        <v>4826</v>
      </c>
      <c r="BZ76" s="257">
        <v>7146</v>
      </c>
      <c r="CA76" s="257">
        <v>7684</v>
      </c>
      <c r="CB76" s="257">
        <v>4988</v>
      </c>
      <c r="CC76" s="257">
        <v>319</v>
      </c>
      <c r="CD76" s="257">
        <v>559</v>
      </c>
      <c r="CE76" s="257">
        <v>2067</v>
      </c>
      <c r="CF76" s="257">
        <v>68</v>
      </c>
      <c r="CG76" s="257">
        <v>4236</v>
      </c>
      <c r="CH76" s="257">
        <v>520</v>
      </c>
      <c r="CI76" s="257">
        <v>1493</v>
      </c>
      <c r="CJ76" s="257">
        <v>84</v>
      </c>
      <c r="CK76" s="257">
        <v>747</v>
      </c>
      <c r="CL76" s="257">
        <v>68406</v>
      </c>
      <c r="CM76" s="257">
        <v>376</v>
      </c>
      <c r="CN76" s="257">
        <v>196</v>
      </c>
      <c r="CO76" s="257">
        <v>12081</v>
      </c>
      <c r="CP76" s="257">
        <v>944</v>
      </c>
      <c r="CQ76" s="257">
        <v>941</v>
      </c>
      <c r="CR76" s="257">
        <v>1959</v>
      </c>
      <c r="CS76" s="257">
        <v>3774</v>
      </c>
      <c r="CT76" s="257">
        <v>10868</v>
      </c>
      <c r="CU76" s="257">
        <v>191</v>
      </c>
      <c r="CV76" s="257">
        <v>4303</v>
      </c>
      <c r="CW76" s="257">
        <v>4569</v>
      </c>
      <c r="CX76" s="257">
        <v>4051</v>
      </c>
      <c r="CY76" s="257">
        <v>3537</v>
      </c>
      <c r="CZ76" s="257">
        <v>527</v>
      </c>
      <c r="DA76" s="257">
        <v>2882</v>
      </c>
      <c r="DB76" s="257">
        <v>914</v>
      </c>
      <c r="DC76" s="257">
        <v>0</v>
      </c>
      <c r="DD76" s="257">
        <v>697</v>
      </c>
      <c r="DE76" s="258">
        <v>560178</v>
      </c>
      <c r="DF76" s="257">
        <v>9</v>
      </c>
      <c r="DG76" s="257">
        <v>646080</v>
      </c>
      <c r="DH76" s="257">
        <v>0</v>
      </c>
      <c r="DI76" s="257">
        <v>0</v>
      </c>
      <c r="DJ76" s="257">
        <v>0</v>
      </c>
      <c r="DK76" s="257">
        <v>0</v>
      </c>
      <c r="DL76" s="257">
        <v>0</v>
      </c>
      <c r="DM76" s="256">
        <v>646089</v>
      </c>
      <c r="DN76" s="258">
        <v>1206267</v>
      </c>
      <c r="DO76" s="257">
        <v>4067</v>
      </c>
      <c r="DP76" s="257">
        <v>12573</v>
      </c>
      <c r="DQ76" s="257">
        <v>16640</v>
      </c>
      <c r="DR76" s="258">
        <v>662729</v>
      </c>
      <c r="DS76" s="258">
        <v>1222907</v>
      </c>
      <c r="DT76" s="257">
        <v>-16189</v>
      </c>
      <c r="DU76" s="257">
        <v>-241663</v>
      </c>
      <c r="DV76" s="257">
        <v>0</v>
      </c>
      <c r="DW76" s="257">
        <v>-257852</v>
      </c>
      <c r="DX76" s="258">
        <v>404877</v>
      </c>
      <c r="DY76" s="258">
        <v>965055</v>
      </c>
    </row>
    <row r="77" spans="1:129" s="259" customFormat="1" ht="9.6" x14ac:dyDescent="0.2">
      <c r="A77" s="260">
        <v>71</v>
      </c>
      <c r="B77" s="261" t="s">
        <v>672</v>
      </c>
      <c r="C77" s="261"/>
      <c r="D77" s="262">
        <v>0</v>
      </c>
      <c r="E77" s="263">
        <v>111</v>
      </c>
      <c r="F77" s="263">
        <v>0</v>
      </c>
      <c r="G77" s="263">
        <v>1252</v>
      </c>
      <c r="H77" s="263">
        <v>73</v>
      </c>
      <c r="I77" s="263">
        <v>151</v>
      </c>
      <c r="J77" s="263">
        <v>708</v>
      </c>
      <c r="K77" s="263">
        <v>310</v>
      </c>
      <c r="L77" s="263">
        <v>1273</v>
      </c>
      <c r="M77" s="263">
        <v>849</v>
      </c>
      <c r="N77" s="263">
        <v>458</v>
      </c>
      <c r="O77" s="263">
        <v>2647</v>
      </c>
      <c r="P77" s="263">
        <v>348</v>
      </c>
      <c r="Q77" s="263">
        <v>129</v>
      </c>
      <c r="R77" s="263">
        <v>11</v>
      </c>
      <c r="S77" s="263">
        <v>124</v>
      </c>
      <c r="T77" s="263">
        <v>209</v>
      </c>
      <c r="U77" s="263">
        <v>303</v>
      </c>
      <c r="V77" s="263">
        <v>964</v>
      </c>
      <c r="W77" s="263">
        <v>145</v>
      </c>
      <c r="X77" s="263">
        <v>495</v>
      </c>
      <c r="Y77" s="263">
        <v>46</v>
      </c>
      <c r="Z77" s="263">
        <v>75</v>
      </c>
      <c r="AA77" s="263">
        <v>139</v>
      </c>
      <c r="AB77" s="263">
        <v>180</v>
      </c>
      <c r="AC77" s="263">
        <v>127</v>
      </c>
      <c r="AD77" s="263">
        <v>447</v>
      </c>
      <c r="AE77" s="263">
        <v>55</v>
      </c>
      <c r="AF77" s="263">
        <v>206</v>
      </c>
      <c r="AG77" s="263">
        <v>26</v>
      </c>
      <c r="AH77" s="263">
        <v>16</v>
      </c>
      <c r="AI77" s="263">
        <v>14</v>
      </c>
      <c r="AJ77" s="263">
        <v>506</v>
      </c>
      <c r="AK77" s="263">
        <v>15</v>
      </c>
      <c r="AL77" s="263">
        <v>41</v>
      </c>
      <c r="AM77" s="263">
        <v>224</v>
      </c>
      <c r="AN77" s="263">
        <v>286</v>
      </c>
      <c r="AO77" s="263">
        <v>87</v>
      </c>
      <c r="AP77" s="263">
        <v>18</v>
      </c>
      <c r="AQ77" s="263">
        <v>33</v>
      </c>
      <c r="AR77" s="263">
        <v>13</v>
      </c>
      <c r="AS77" s="263">
        <v>1126</v>
      </c>
      <c r="AT77" s="263">
        <v>174</v>
      </c>
      <c r="AU77" s="263">
        <v>120</v>
      </c>
      <c r="AV77" s="263">
        <v>231</v>
      </c>
      <c r="AW77" s="263">
        <v>10</v>
      </c>
      <c r="AX77" s="263">
        <v>166</v>
      </c>
      <c r="AY77" s="263">
        <v>121</v>
      </c>
      <c r="AZ77" s="263">
        <v>143</v>
      </c>
      <c r="BA77" s="263">
        <v>5</v>
      </c>
      <c r="BB77" s="263">
        <v>3</v>
      </c>
      <c r="BC77" s="263">
        <v>10</v>
      </c>
      <c r="BD77" s="263">
        <v>161</v>
      </c>
      <c r="BE77" s="263">
        <v>6</v>
      </c>
      <c r="BF77" s="263">
        <v>13</v>
      </c>
      <c r="BG77" s="263">
        <v>122</v>
      </c>
      <c r="BH77" s="263">
        <v>69</v>
      </c>
      <c r="BI77" s="263">
        <v>39</v>
      </c>
      <c r="BJ77" s="263">
        <v>96</v>
      </c>
      <c r="BK77" s="263">
        <v>8</v>
      </c>
      <c r="BL77" s="263">
        <v>7806</v>
      </c>
      <c r="BM77" s="263">
        <v>908</v>
      </c>
      <c r="BN77" s="263">
        <v>1386</v>
      </c>
      <c r="BO77" s="263">
        <v>772</v>
      </c>
      <c r="BP77" s="263">
        <v>5568</v>
      </c>
      <c r="BQ77" s="263">
        <v>734</v>
      </c>
      <c r="BR77" s="263">
        <v>328</v>
      </c>
      <c r="BS77" s="263">
        <v>452</v>
      </c>
      <c r="BT77" s="263">
        <v>124918</v>
      </c>
      <c r="BU77" s="263">
        <v>16415</v>
      </c>
      <c r="BV77" s="263">
        <v>23581</v>
      </c>
      <c r="BW77" s="263">
        <v>64078</v>
      </c>
      <c r="BX77" s="263">
        <v>28360</v>
      </c>
      <c r="BY77" s="263">
        <v>259</v>
      </c>
      <c r="BZ77" s="263">
        <v>7294</v>
      </c>
      <c r="CA77" s="263">
        <v>11226</v>
      </c>
      <c r="CB77" s="263">
        <v>1949</v>
      </c>
      <c r="CC77" s="263">
        <v>2153</v>
      </c>
      <c r="CD77" s="263">
        <v>10920</v>
      </c>
      <c r="CE77" s="263">
        <v>7957</v>
      </c>
      <c r="CF77" s="263">
        <v>996</v>
      </c>
      <c r="CG77" s="263">
        <v>6243</v>
      </c>
      <c r="CH77" s="263">
        <v>1181</v>
      </c>
      <c r="CI77" s="263">
        <v>15974</v>
      </c>
      <c r="CJ77" s="263">
        <v>1149</v>
      </c>
      <c r="CK77" s="263">
        <v>3409</v>
      </c>
      <c r="CL77" s="263">
        <v>7805</v>
      </c>
      <c r="CM77" s="263">
        <v>1692</v>
      </c>
      <c r="CN77" s="263">
        <v>1594</v>
      </c>
      <c r="CO77" s="263">
        <v>42728</v>
      </c>
      <c r="CP77" s="263">
        <v>422</v>
      </c>
      <c r="CQ77" s="263">
        <v>639</v>
      </c>
      <c r="CR77" s="263">
        <v>4145</v>
      </c>
      <c r="CS77" s="263">
        <v>4824</v>
      </c>
      <c r="CT77" s="263">
        <v>6206</v>
      </c>
      <c r="CU77" s="263">
        <v>112</v>
      </c>
      <c r="CV77" s="263">
        <v>1642</v>
      </c>
      <c r="CW77" s="263">
        <v>14539</v>
      </c>
      <c r="CX77" s="263">
        <v>3982</v>
      </c>
      <c r="CY77" s="263">
        <v>8004</v>
      </c>
      <c r="CZ77" s="263">
        <v>5861</v>
      </c>
      <c r="DA77" s="263">
        <v>3162</v>
      </c>
      <c r="DB77" s="263">
        <v>4456</v>
      </c>
      <c r="DC77" s="263">
        <v>0</v>
      </c>
      <c r="DD77" s="263">
        <v>6068</v>
      </c>
      <c r="DE77" s="264">
        <v>479634</v>
      </c>
      <c r="DF77" s="263">
        <v>0</v>
      </c>
      <c r="DG77" s="263">
        <v>25536</v>
      </c>
      <c r="DH77" s="263">
        <v>0</v>
      </c>
      <c r="DI77" s="263">
        <v>0</v>
      </c>
      <c r="DJ77" s="263">
        <v>0</v>
      </c>
      <c r="DK77" s="263">
        <v>0</v>
      </c>
      <c r="DL77" s="263">
        <v>0</v>
      </c>
      <c r="DM77" s="262">
        <v>25536</v>
      </c>
      <c r="DN77" s="264">
        <v>505170</v>
      </c>
      <c r="DO77" s="263">
        <v>2</v>
      </c>
      <c r="DP77" s="263">
        <v>26570</v>
      </c>
      <c r="DQ77" s="263">
        <v>26572</v>
      </c>
      <c r="DR77" s="264">
        <v>52108</v>
      </c>
      <c r="DS77" s="264">
        <v>531742</v>
      </c>
      <c r="DT77" s="263">
        <v>0</v>
      </c>
      <c r="DU77" s="263">
        <v>-42028</v>
      </c>
      <c r="DV77" s="263">
        <v>0</v>
      </c>
      <c r="DW77" s="263">
        <v>-42028</v>
      </c>
      <c r="DX77" s="264">
        <v>10080</v>
      </c>
      <c r="DY77" s="264">
        <v>489714</v>
      </c>
    </row>
    <row r="78" spans="1:129" s="259" customFormat="1" ht="9.6" x14ac:dyDescent="0.2">
      <c r="A78" s="244">
        <v>72</v>
      </c>
      <c r="B78" s="255" t="s">
        <v>673</v>
      </c>
      <c r="C78" s="255"/>
      <c r="D78" s="256">
        <v>0</v>
      </c>
      <c r="E78" s="257">
        <v>0</v>
      </c>
      <c r="F78" s="257">
        <v>0</v>
      </c>
      <c r="G78" s="257">
        <v>0</v>
      </c>
      <c r="H78" s="257">
        <v>0</v>
      </c>
      <c r="I78" s="257">
        <v>0</v>
      </c>
      <c r="J78" s="257">
        <v>0</v>
      </c>
      <c r="K78" s="257">
        <v>0</v>
      </c>
      <c r="L78" s="257">
        <v>0</v>
      </c>
      <c r="M78" s="257">
        <v>0</v>
      </c>
      <c r="N78" s="257">
        <v>0</v>
      </c>
      <c r="O78" s="257">
        <v>0</v>
      </c>
      <c r="P78" s="257">
        <v>0</v>
      </c>
      <c r="Q78" s="257">
        <v>0</v>
      </c>
      <c r="R78" s="257">
        <v>0</v>
      </c>
      <c r="S78" s="257">
        <v>0</v>
      </c>
      <c r="T78" s="257">
        <v>0</v>
      </c>
      <c r="U78" s="257">
        <v>0</v>
      </c>
      <c r="V78" s="257">
        <v>0</v>
      </c>
      <c r="W78" s="257">
        <v>0</v>
      </c>
      <c r="X78" s="257">
        <v>0</v>
      </c>
      <c r="Y78" s="257">
        <v>0</v>
      </c>
      <c r="Z78" s="257">
        <v>0</v>
      </c>
      <c r="AA78" s="257">
        <v>0</v>
      </c>
      <c r="AB78" s="257">
        <v>0</v>
      </c>
      <c r="AC78" s="257">
        <v>0</v>
      </c>
      <c r="AD78" s="257">
        <v>0</v>
      </c>
      <c r="AE78" s="257">
        <v>0</v>
      </c>
      <c r="AF78" s="257">
        <v>0</v>
      </c>
      <c r="AG78" s="257">
        <v>0</v>
      </c>
      <c r="AH78" s="257">
        <v>0</v>
      </c>
      <c r="AI78" s="257">
        <v>0</v>
      </c>
      <c r="AJ78" s="257">
        <v>0</v>
      </c>
      <c r="AK78" s="257">
        <v>0</v>
      </c>
      <c r="AL78" s="257">
        <v>0</v>
      </c>
      <c r="AM78" s="257">
        <v>0</v>
      </c>
      <c r="AN78" s="257">
        <v>0</v>
      </c>
      <c r="AO78" s="257">
        <v>0</v>
      </c>
      <c r="AP78" s="257">
        <v>0</v>
      </c>
      <c r="AQ78" s="257">
        <v>0</v>
      </c>
      <c r="AR78" s="257">
        <v>0</v>
      </c>
      <c r="AS78" s="257">
        <v>0</v>
      </c>
      <c r="AT78" s="257">
        <v>0</v>
      </c>
      <c r="AU78" s="257">
        <v>0</v>
      </c>
      <c r="AV78" s="257">
        <v>0</v>
      </c>
      <c r="AW78" s="257">
        <v>0</v>
      </c>
      <c r="AX78" s="257">
        <v>0</v>
      </c>
      <c r="AY78" s="257">
        <v>0</v>
      </c>
      <c r="AZ78" s="257">
        <v>0</v>
      </c>
      <c r="BA78" s="257">
        <v>0</v>
      </c>
      <c r="BB78" s="257">
        <v>0</v>
      </c>
      <c r="BC78" s="257">
        <v>0</v>
      </c>
      <c r="BD78" s="257">
        <v>0</v>
      </c>
      <c r="BE78" s="257">
        <v>0</v>
      </c>
      <c r="BF78" s="257">
        <v>0</v>
      </c>
      <c r="BG78" s="257">
        <v>0</v>
      </c>
      <c r="BH78" s="257">
        <v>0</v>
      </c>
      <c r="BI78" s="257">
        <v>0</v>
      </c>
      <c r="BJ78" s="257">
        <v>0</v>
      </c>
      <c r="BK78" s="257">
        <v>0</v>
      </c>
      <c r="BL78" s="257">
        <v>0</v>
      </c>
      <c r="BM78" s="257">
        <v>0</v>
      </c>
      <c r="BN78" s="257">
        <v>0</v>
      </c>
      <c r="BO78" s="257">
        <v>0</v>
      </c>
      <c r="BP78" s="257">
        <v>0</v>
      </c>
      <c r="BQ78" s="257">
        <v>0</v>
      </c>
      <c r="BR78" s="257">
        <v>0</v>
      </c>
      <c r="BS78" s="257">
        <v>0</v>
      </c>
      <c r="BT78" s="257">
        <v>0</v>
      </c>
      <c r="BU78" s="257">
        <v>0</v>
      </c>
      <c r="BV78" s="257">
        <v>0</v>
      </c>
      <c r="BW78" s="257">
        <v>0</v>
      </c>
      <c r="BX78" s="257">
        <v>0</v>
      </c>
      <c r="BY78" s="257">
        <v>0</v>
      </c>
      <c r="BZ78" s="257">
        <v>0</v>
      </c>
      <c r="CA78" s="257">
        <v>0</v>
      </c>
      <c r="CB78" s="257">
        <v>0</v>
      </c>
      <c r="CC78" s="257">
        <v>0</v>
      </c>
      <c r="CD78" s="257">
        <v>0</v>
      </c>
      <c r="CE78" s="257">
        <v>0</v>
      </c>
      <c r="CF78" s="257">
        <v>0</v>
      </c>
      <c r="CG78" s="257">
        <v>0</v>
      </c>
      <c r="CH78" s="257">
        <v>0</v>
      </c>
      <c r="CI78" s="257">
        <v>0</v>
      </c>
      <c r="CJ78" s="257">
        <v>0</v>
      </c>
      <c r="CK78" s="257">
        <v>0</v>
      </c>
      <c r="CL78" s="257">
        <v>0</v>
      </c>
      <c r="CM78" s="257">
        <v>0</v>
      </c>
      <c r="CN78" s="257">
        <v>0</v>
      </c>
      <c r="CO78" s="257">
        <v>0</v>
      </c>
      <c r="CP78" s="257">
        <v>0</v>
      </c>
      <c r="CQ78" s="257">
        <v>0</v>
      </c>
      <c r="CR78" s="257">
        <v>0</v>
      </c>
      <c r="CS78" s="257">
        <v>0</v>
      </c>
      <c r="CT78" s="257">
        <v>0</v>
      </c>
      <c r="CU78" s="257">
        <v>0</v>
      </c>
      <c r="CV78" s="257">
        <v>0</v>
      </c>
      <c r="CW78" s="257">
        <v>0</v>
      </c>
      <c r="CX78" s="257">
        <v>0</v>
      </c>
      <c r="CY78" s="257">
        <v>0</v>
      </c>
      <c r="CZ78" s="257">
        <v>0</v>
      </c>
      <c r="DA78" s="257">
        <v>0</v>
      </c>
      <c r="DB78" s="257">
        <v>0</v>
      </c>
      <c r="DC78" s="257">
        <v>0</v>
      </c>
      <c r="DD78" s="257">
        <v>0</v>
      </c>
      <c r="DE78" s="258">
        <v>0</v>
      </c>
      <c r="DF78" s="257">
        <v>0</v>
      </c>
      <c r="DG78" s="257">
        <v>502655</v>
      </c>
      <c r="DH78" s="257">
        <v>642</v>
      </c>
      <c r="DI78" s="257">
        <v>0</v>
      </c>
      <c r="DJ78" s="257">
        <v>0</v>
      </c>
      <c r="DK78" s="257">
        <v>0</v>
      </c>
      <c r="DL78" s="257">
        <v>0</v>
      </c>
      <c r="DM78" s="256">
        <v>503297</v>
      </c>
      <c r="DN78" s="258">
        <v>503297</v>
      </c>
      <c r="DO78" s="257">
        <v>0</v>
      </c>
      <c r="DP78" s="257">
        <v>0</v>
      </c>
      <c r="DQ78" s="257">
        <v>0</v>
      </c>
      <c r="DR78" s="258">
        <v>503297</v>
      </c>
      <c r="DS78" s="258">
        <v>503297</v>
      </c>
      <c r="DT78" s="257">
        <v>0</v>
      </c>
      <c r="DU78" s="257">
        <v>0</v>
      </c>
      <c r="DV78" s="257">
        <v>0</v>
      </c>
      <c r="DW78" s="257">
        <v>0</v>
      </c>
      <c r="DX78" s="258">
        <v>503297</v>
      </c>
      <c r="DY78" s="258">
        <v>503297</v>
      </c>
    </row>
    <row r="79" spans="1:129" s="259" customFormat="1" ht="9.6" x14ac:dyDescent="0.2">
      <c r="A79" s="244">
        <v>73</v>
      </c>
      <c r="B79" s="255" t="s">
        <v>674</v>
      </c>
      <c r="C79" s="255"/>
      <c r="D79" s="256">
        <v>0</v>
      </c>
      <c r="E79" s="257">
        <v>0</v>
      </c>
      <c r="F79" s="257">
        <v>0</v>
      </c>
      <c r="G79" s="257">
        <v>0</v>
      </c>
      <c r="H79" s="257">
        <v>0</v>
      </c>
      <c r="I79" s="257">
        <v>0</v>
      </c>
      <c r="J79" s="257">
        <v>0</v>
      </c>
      <c r="K79" s="257">
        <v>0</v>
      </c>
      <c r="L79" s="257">
        <v>0</v>
      </c>
      <c r="M79" s="257">
        <v>0</v>
      </c>
      <c r="N79" s="257">
        <v>0</v>
      </c>
      <c r="O79" s="257">
        <v>0</v>
      </c>
      <c r="P79" s="257">
        <v>0</v>
      </c>
      <c r="Q79" s="257">
        <v>0</v>
      </c>
      <c r="R79" s="257">
        <v>0</v>
      </c>
      <c r="S79" s="257">
        <v>0</v>
      </c>
      <c r="T79" s="257">
        <v>0</v>
      </c>
      <c r="U79" s="257">
        <v>0</v>
      </c>
      <c r="V79" s="257">
        <v>0</v>
      </c>
      <c r="W79" s="257">
        <v>0</v>
      </c>
      <c r="X79" s="257">
        <v>0</v>
      </c>
      <c r="Y79" s="257">
        <v>0</v>
      </c>
      <c r="Z79" s="257">
        <v>0</v>
      </c>
      <c r="AA79" s="257">
        <v>0</v>
      </c>
      <c r="AB79" s="257">
        <v>0</v>
      </c>
      <c r="AC79" s="257">
        <v>0</v>
      </c>
      <c r="AD79" s="257">
        <v>0</v>
      </c>
      <c r="AE79" s="257">
        <v>0</v>
      </c>
      <c r="AF79" s="257">
        <v>0</v>
      </c>
      <c r="AG79" s="257">
        <v>0</v>
      </c>
      <c r="AH79" s="257">
        <v>0</v>
      </c>
      <c r="AI79" s="257">
        <v>0</v>
      </c>
      <c r="AJ79" s="257">
        <v>0</v>
      </c>
      <c r="AK79" s="257">
        <v>0</v>
      </c>
      <c r="AL79" s="257">
        <v>0</v>
      </c>
      <c r="AM79" s="257">
        <v>0</v>
      </c>
      <c r="AN79" s="257">
        <v>0</v>
      </c>
      <c r="AO79" s="257">
        <v>0</v>
      </c>
      <c r="AP79" s="257">
        <v>0</v>
      </c>
      <c r="AQ79" s="257">
        <v>0</v>
      </c>
      <c r="AR79" s="257">
        <v>0</v>
      </c>
      <c r="AS79" s="257">
        <v>0</v>
      </c>
      <c r="AT79" s="257">
        <v>0</v>
      </c>
      <c r="AU79" s="257">
        <v>0</v>
      </c>
      <c r="AV79" s="257">
        <v>0</v>
      </c>
      <c r="AW79" s="257">
        <v>0</v>
      </c>
      <c r="AX79" s="257">
        <v>0</v>
      </c>
      <c r="AY79" s="257">
        <v>0</v>
      </c>
      <c r="AZ79" s="257">
        <v>0</v>
      </c>
      <c r="BA79" s="257">
        <v>0</v>
      </c>
      <c r="BB79" s="257">
        <v>0</v>
      </c>
      <c r="BC79" s="257">
        <v>0</v>
      </c>
      <c r="BD79" s="257">
        <v>0</v>
      </c>
      <c r="BE79" s="257">
        <v>0</v>
      </c>
      <c r="BF79" s="257">
        <v>0</v>
      </c>
      <c r="BG79" s="257">
        <v>0</v>
      </c>
      <c r="BH79" s="257">
        <v>0</v>
      </c>
      <c r="BI79" s="257">
        <v>0</v>
      </c>
      <c r="BJ79" s="257">
        <v>0</v>
      </c>
      <c r="BK79" s="257">
        <v>0</v>
      </c>
      <c r="BL79" s="257">
        <v>0</v>
      </c>
      <c r="BM79" s="257">
        <v>0</v>
      </c>
      <c r="BN79" s="257">
        <v>0</v>
      </c>
      <c r="BO79" s="257">
        <v>0</v>
      </c>
      <c r="BP79" s="257">
        <v>0</v>
      </c>
      <c r="BQ79" s="257">
        <v>0</v>
      </c>
      <c r="BR79" s="257">
        <v>0</v>
      </c>
      <c r="BS79" s="257">
        <v>0</v>
      </c>
      <c r="BT79" s="257">
        <v>0</v>
      </c>
      <c r="BU79" s="257">
        <v>0</v>
      </c>
      <c r="BV79" s="257">
        <v>0</v>
      </c>
      <c r="BW79" s="257">
        <v>0</v>
      </c>
      <c r="BX79" s="257">
        <v>0</v>
      </c>
      <c r="BY79" s="257">
        <v>0</v>
      </c>
      <c r="BZ79" s="257">
        <v>0</v>
      </c>
      <c r="CA79" s="257">
        <v>0</v>
      </c>
      <c r="CB79" s="257">
        <v>0</v>
      </c>
      <c r="CC79" s="257">
        <v>0</v>
      </c>
      <c r="CD79" s="257">
        <v>0</v>
      </c>
      <c r="CE79" s="257">
        <v>0</v>
      </c>
      <c r="CF79" s="257">
        <v>0</v>
      </c>
      <c r="CG79" s="257">
        <v>0</v>
      </c>
      <c r="CH79" s="257">
        <v>0</v>
      </c>
      <c r="CI79" s="257">
        <v>0</v>
      </c>
      <c r="CJ79" s="257">
        <v>0</v>
      </c>
      <c r="CK79" s="257">
        <v>0</v>
      </c>
      <c r="CL79" s="257">
        <v>0</v>
      </c>
      <c r="CM79" s="257">
        <v>0</v>
      </c>
      <c r="CN79" s="257">
        <v>0</v>
      </c>
      <c r="CO79" s="257">
        <v>0</v>
      </c>
      <c r="CP79" s="257">
        <v>0</v>
      </c>
      <c r="CQ79" s="257">
        <v>0</v>
      </c>
      <c r="CR79" s="257">
        <v>0</v>
      </c>
      <c r="CS79" s="257">
        <v>0</v>
      </c>
      <c r="CT79" s="257">
        <v>0</v>
      </c>
      <c r="CU79" s="257">
        <v>0</v>
      </c>
      <c r="CV79" s="257">
        <v>0</v>
      </c>
      <c r="CW79" s="257">
        <v>0</v>
      </c>
      <c r="CX79" s="257">
        <v>0</v>
      </c>
      <c r="CY79" s="257">
        <v>0</v>
      </c>
      <c r="CZ79" s="257">
        <v>0</v>
      </c>
      <c r="DA79" s="257">
        <v>0</v>
      </c>
      <c r="DB79" s="257">
        <v>0</v>
      </c>
      <c r="DC79" s="257">
        <v>0</v>
      </c>
      <c r="DD79" s="257">
        <v>0</v>
      </c>
      <c r="DE79" s="258">
        <v>0</v>
      </c>
      <c r="DF79" s="257">
        <v>0</v>
      </c>
      <c r="DG79" s="257">
        <v>1833952</v>
      </c>
      <c r="DH79" s="257">
        <v>0</v>
      </c>
      <c r="DI79" s="257">
        <v>0</v>
      </c>
      <c r="DJ79" s="257">
        <v>0</v>
      </c>
      <c r="DK79" s="257">
        <v>0</v>
      </c>
      <c r="DL79" s="257">
        <v>0</v>
      </c>
      <c r="DM79" s="256">
        <v>1833952</v>
      </c>
      <c r="DN79" s="258">
        <v>1833952</v>
      </c>
      <c r="DO79" s="257">
        <v>0</v>
      </c>
      <c r="DP79" s="257">
        <v>0</v>
      </c>
      <c r="DQ79" s="257">
        <v>0</v>
      </c>
      <c r="DR79" s="258">
        <v>1833952</v>
      </c>
      <c r="DS79" s="258">
        <v>1833952</v>
      </c>
      <c r="DT79" s="257">
        <v>0</v>
      </c>
      <c r="DU79" s="257">
        <v>0</v>
      </c>
      <c r="DV79" s="257">
        <v>0</v>
      </c>
      <c r="DW79" s="257">
        <v>0</v>
      </c>
      <c r="DX79" s="258">
        <v>1833952</v>
      </c>
      <c r="DY79" s="258">
        <v>1833952</v>
      </c>
    </row>
    <row r="80" spans="1:129" s="259" customFormat="1" ht="9.6" x14ac:dyDescent="0.2">
      <c r="A80" s="244">
        <v>74</v>
      </c>
      <c r="B80" s="255" t="s">
        <v>675</v>
      </c>
      <c r="C80" s="255"/>
      <c r="D80" s="256">
        <v>71</v>
      </c>
      <c r="E80" s="257">
        <v>41</v>
      </c>
      <c r="F80" s="257">
        <v>125</v>
      </c>
      <c r="G80" s="257">
        <v>46</v>
      </c>
      <c r="H80" s="257">
        <v>43</v>
      </c>
      <c r="I80" s="257">
        <v>261</v>
      </c>
      <c r="J80" s="257">
        <v>128</v>
      </c>
      <c r="K80" s="257">
        <v>102</v>
      </c>
      <c r="L80" s="257">
        <v>554</v>
      </c>
      <c r="M80" s="257">
        <v>60</v>
      </c>
      <c r="N80" s="257">
        <v>296</v>
      </c>
      <c r="O80" s="257">
        <v>445</v>
      </c>
      <c r="P80" s="257">
        <v>39</v>
      </c>
      <c r="Q80" s="257">
        <v>56</v>
      </c>
      <c r="R80" s="257">
        <v>10</v>
      </c>
      <c r="S80" s="257">
        <v>63</v>
      </c>
      <c r="T80" s="257">
        <v>83</v>
      </c>
      <c r="U80" s="257">
        <v>73</v>
      </c>
      <c r="V80" s="257">
        <v>386</v>
      </c>
      <c r="W80" s="257">
        <v>126</v>
      </c>
      <c r="X80" s="257">
        <v>160</v>
      </c>
      <c r="Y80" s="257">
        <v>35</v>
      </c>
      <c r="Z80" s="257">
        <v>8</v>
      </c>
      <c r="AA80" s="257">
        <v>81</v>
      </c>
      <c r="AB80" s="257">
        <v>100</v>
      </c>
      <c r="AC80" s="257">
        <v>59</v>
      </c>
      <c r="AD80" s="257">
        <v>220</v>
      </c>
      <c r="AE80" s="257">
        <v>23</v>
      </c>
      <c r="AF80" s="257">
        <v>173</v>
      </c>
      <c r="AG80" s="257">
        <v>14</v>
      </c>
      <c r="AH80" s="257">
        <v>10</v>
      </c>
      <c r="AI80" s="257">
        <v>6</v>
      </c>
      <c r="AJ80" s="257">
        <v>115</v>
      </c>
      <c r="AK80" s="257">
        <v>14</v>
      </c>
      <c r="AL80" s="257">
        <v>96</v>
      </c>
      <c r="AM80" s="257">
        <v>85</v>
      </c>
      <c r="AN80" s="257">
        <v>110</v>
      </c>
      <c r="AO80" s="257">
        <v>58</v>
      </c>
      <c r="AP80" s="257">
        <v>3</v>
      </c>
      <c r="AQ80" s="257">
        <v>9</v>
      </c>
      <c r="AR80" s="257">
        <v>12</v>
      </c>
      <c r="AS80" s="257">
        <v>485</v>
      </c>
      <c r="AT80" s="257">
        <v>80</v>
      </c>
      <c r="AU80" s="257">
        <v>46</v>
      </c>
      <c r="AV80" s="257">
        <v>133</v>
      </c>
      <c r="AW80" s="257">
        <v>13</v>
      </c>
      <c r="AX80" s="257">
        <v>227</v>
      </c>
      <c r="AY80" s="257">
        <v>264</v>
      </c>
      <c r="AZ80" s="257">
        <v>100</v>
      </c>
      <c r="BA80" s="257">
        <v>2</v>
      </c>
      <c r="BB80" s="257">
        <v>4</v>
      </c>
      <c r="BC80" s="257">
        <v>3</v>
      </c>
      <c r="BD80" s="257">
        <v>492</v>
      </c>
      <c r="BE80" s="257">
        <v>5</v>
      </c>
      <c r="BF80" s="257">
        <v>6</v>
      </c>
      <c r="BG80" s="257">
        <v>107</v>
      </c>
      <c r="BH80" s="257">
        <v>140</v>
      </c>
      <c r="BI80" s="257">
        <v>99</v>
      </c>
      <c r="BJ80" s="257">
        <v>55</v>
      </c>
      <c r="BK80" s="257">
        <v>39</v>
      </c>
      <c r="BL80" s="257">
        <v>1641</v>
      </c>
      <c r="BM80" s="257">
        <v>409</v>
      </c>
      <c r="BN80" s="257">
        <v>811</v>
      </c>
      <c r="BO80" s="257">
        <v>280</v>
      </c>
      <c r="BP80" s="257">
        <v>343</v>
      </c>
      <c r="BQ80" s="257">
        <v>30</v>
      </c>
      <c r="BR80" s="257">
        <v>679</v>
      </c>
      <c r="BS80" s="257">
        <v>1803</v>
      </c>
      <c r="BT80" s="257">
        <v>13647</v>
      </c>
      <c r="BU80" s="257">
        <v>8595</v>
      </c>
      <c r="BV80" s="257">
        <v>294</v>
      </c>
      <c r="BW80" s="257">
        <v>43</v>
      </c>
      <c r="BX80" s="257">
        <v>4</v>
      </c>
      <c r="BY80" s="257">
        <v>64</v>
      </c>
      <c r="BZ80" s="257">
        <v>1008</v>
      </c>
      <c r="CA80" s="257">
        <v>346</v>
      </c>
      <c r="CB80" s="257">
        <v>256</v>
      </c>
      <c r="CC80" s="257">
        <v>208</v>
      </c>
      <c r="CD80" s="257">
        <v>169</v>
      </c>
      <c r="CE80" s="257">
        <v>500</v>
      </c>
      <c r="CF80" s="257">
        <v>160</v>
      </c>
      <c r="CG80" s="257">
        <v>1094</v>
      </c>
      <c r="CH80" s="257">
        <v>391</v>
      </c>
      <c r="CI80" s="257">
        <v>196</v>
      </c>
      <c r="CJ80" s="257">
        <v>81</v>
      </c>
      <c r="CK80" s="257">
        <v>324</v>
      </c>
      <c r="CL80" s="257">
        <v>12519</v>
      </c>
      <c r="CM80" s="257">
        <v>3770</v>
      </c>
      <c r="CN80" s="257">
        <v>2737</v>
      </c>
      <c r="CO80" s="257">
        <v>3360</v>
      </c>
      <c r="CP80" s="257">
        <v>119</v>
      </c>
      <c r="CQ80" s="257">
        <v>161</v>
      </c>
      <c r="CR80" s="257">
        <v>233</v>
      </c>
      <c r="CS80" s="257">
        <v>731</v>
      </c>
      <c r="CT80" s="257">
        <v>239</v>
      </c>
      <c r="CU80" s="257">
        <v>49</v>
      </c>
      <c r="CV80" s="257">
        <v>252</v>
      </c>
      <c r="CW80" s="257">
        <v>2078</v>
      </c>
      <c r="CX80" s="257">
        <v>254</v>
      </c>
      <c r="CY80" s="257">
        <v>1558</v>
      </c>
      <c r="CZ80" s="257">
        <v>348</v>
      </c>
      <c r="DA80" s="257">
        <v>553</v>
      </c>
      <c r="DB80" s="257">
        <v>405</v>
      </c>
      <c r="DC80" s="257">
        <v>35</v>
      </c>
      <c r="DD80" s="257">
        <v>2799</v>
      </c>
      <c r="DE80" s="258">
        <v>72275</v>
      </c>
      <c r="DF80" s="257">
        <v>678</v>
      </c>
      <c r="DG80" s="257">
        <v>112635</v>
      </c>
      <c r="DH80" s="257">
        <v>3</v>
      </c>
      <c r="DI80" s="257">
        <v>0</v>
      </c>
      <c r="DJ80" s="257">
        <v>5</v>
      </c>
      <c r="DK80" s="257">
        <v>24</v>
      </c>
      <c r="DL80" s="257">
        <v>30</v>
      </c>
      <c r="DM80" s="256">
        <v>113375</v>
      </c>
      <c r="DN80" s="258">
        <v>185650</v>
      </c>
      <c r="DO80" s="257">
        <v>4412</v>
      </c>
      <c r="DP80" s="257">
        <v>30095</v>
      </c>
      <c r="DQ80" s="257">
        <v>34507</v>
      </c>
      <c r="DR80" s="258">
        <v>147882</v>
      </c>
      <c r="DS80" s="258">
        <v>220157</v>
      </c>
      <c r="DT80" s="257">
        <v>-795</v>
      </c>
      <c r="DU80" s="257">
        <v>-76553</v>
      </c>
      <c r="DV80" s="257">
        <v>0</v>
      </c>
      <c r="DW80" s="257">
        <v>-77348</v>
      </c>
      <c r="DX80" s="258">
        <v>70534</v>
      </c>
      <c r="DY80" s="258">
        <v>142809</v>
      </c>
    </row>
    <row r="81" spans="1:129" s="259" customFormat="1" ht="9.6" x14ac:dyDescent="0.2">
      <c r="A81" s="244">
        <v>75</v>
      </c>
      <c r="B81" s="266" t="s">
        <v>676</v>
      </c>
      <c r="C81" s="266"/>
      <c r="D81" s="267">
        <v>6855</v>
      </c>
      <c r="E81" s="268">
        <v>1873</v>
      </c>
      <c r="F81" s="268">
        <v>27419</v>
      </c>
      <c r="G81" s="268">
        <v>1202</v>
      </c>
      <c r="H81" s="268">
        <v>4314</v>
      </c>
      <c r="I81" s="268">
        <v>3576</v>
      </c>
      <c r="J81" s="268">
        <v>334</v>
      </c>
      <c r="K81" s="268">
        <v>835</v>
      </c>
      <c r="L81" s="268">
        <v>12146</v>
      </c>
      <c r="M81" s="268">
        <v>15429</v>
      </c>
      <c r="N81" s="268">
        <v>6918</v>
      </c>
      <c r="O81" s="268">
        <v>15853</v>
      </c>
      <c r="P81" s="268">
        <v>2120</v>
      </c>
      <c r="Q81" s="268">
        <v>4366</v>
      </c>
      <c r="R81" s="268">
        <v>57</v>
      </c>
      <c r="S81" s="268">
        <v>294</v>
      </c>
      <c r="T81" s="268">
        <v>5510</v>
      </c>
      <c r="U81" s="268">
        <v>1031</v>
      </c>
      <c r="V81" s="268">
        <v>9689</v>
      </c>
      <c r="W81" s="268">
        <v>2049</v>
      </c>
      <c r="X81" s="268">
        <v>1555</v>
      </c>
      <c r="Y81" s="268">
        <v>546</v>
      </c>
      <c r="Z81" s="268">
        <v>211</v>
      </c>
      <c r="AA81" s="268">
        <v>2186</v>
      </c>
      <c r="AB81" s="268">
        <v>747</v>
      </c>
      <c r="AC81" s="268">
        <v>563</v>
      </c>
      <c r="AD81" s="268">
        <v>3845</v>
      </c>
      <c r="AE81" s="268">
        <v>1346</v>
      </c>
      <c r="AF81" s="268">
        <v>956</v>
      </c>
      <c r="AG81" s="268">
        <v>106</v>
      </c>
      <c r="AH81" s="268">
        <v>71</v>
      </c>
      <c r="AI81" s="268">
        <v>89</v>
      </c>
      <c r="AJ81" s="268">
        <v>4799</v>
      </c>
      <c r="AK81" s="268">
        <v>105</v>
      </c>
      <c r="AL81" s="268">
        <v>520</v>
      </c>
      <c r="AM81" s="268">
        <v>1941</v>
      </c>
      <c r="AN81" s="268">
        <v>569</v>
      </c>
      <c r="AO81" s="268">
        <v>456</v>
      </c>
      <c r="AP81" s="268">
        <v>363</v>
      </c>
      <c r="AQ81" s="268">
        <v>195</v>
      </c>
      <c r="AR81" s="268">
        <v>189</v>
      </c>
      <c r="AS81" s="268">
        <v>2314</v>
      </c>
      <c r="AT81" s="268">
        <v>910</v>
      </c>
      <c r="AU81" s="268">
        <v>421</v>
      </c>
      <c r="AV81" s="268">
        <v>780</v>
      </c>
      <c r="AW81" s="268">
        <v>63</v>
      </c>
      <c r="AX81" s="268">
        <v>1197</v>
      </c>
      <c r="AY81" s="268">
        <v>732</v>
      </c>
      <c r="AZ81" s="268">
        <v>752</v>
      </c>
      <c r="BA81" s="268">
        <v>13</v>
      </c>
      <c r="BB81" s="268">
        <v>5</v>
      </c>
      <c r="BC81" s="268">
        <v>33</v>
      </c>
      <c r="BD81" s="268">
        <v>469</v>
      </c>
      <c r="BE81" s="268">
        <v>20</v>
      </c>
      <c r="BF81" s="268">
        <v>305</v>
      </c>
      <c r="BG81" s="268">
        <v>2414</v>
      </c>
      <c r="BH81" s="268">
        <v>511</v>
      </c>
      <c r="BI81" s="268">
        <v>289</v>
      </c>
      <c r="BJ81" s="268">
        <v>739</v>
      </c>
      <c r="BK81" s="268">
        <v>10006</v>
      </c>
      <c r="BL81" s="268">
        <v>31414</v>
      </c>
      <c r="BM81" s="268">
        <v>9437</v>
      </c>
      <c r="BN81" s="268">
        <v>22730</v>
      </c>
      <c r="BO81" s="268">
        <v>9483</v>
      </c>
      <c r="BP81" s="268">
        <v>4215</v>
      </c>
      <c r="BQ81" s="268">
        <v>1807</v>
      </c>
      <c r="BR81" s="268">
        <v>3407</v>
      </c>
      <c r="BS81" s="268">
        <v>5824</v>
      </c>
      <c r="BT81" s="268">
        <v>24339</v>
      </c>
      <c r="BU81" s="268">
        <v>10246</v>
      </c>
      <c r="BV81" s="268">
        <v>606</v>
      </c>
      <c r="BW81" s="268">
        <v>465</v>
      </c>
      <c r="BX81" s="268">
        <v>187</v>
      </c>
      <c r="BY81" s="268">
        <v>306</v>
      </c>
      <c r="BZ81" s="268">
        <v>3712</v>
      </c>
      <c r="CA81" s="268">
        <v>745</v>
      </c>
      <c r="CB81" s="268">
        <v>946</v>
      </c>
      <c r="CC81" s="268">
        <v>66</v>
      </c>
      <c r="CD81" s="268">
        <v>381</v>
      </c>
      <c r="CE81" s="268">
        <v>2247</v>
      </c>
      <c r="CF81" s="268">
        <v>5576</v>
      </c>
      <c r="CG81" s="268">
        <v>3763</v>
      </c>
      <c r="CH81" s="268">
        <v>697</v>
      </c>
      <c r="CI81" s="268">
        <v>3689</v>
      </c>
      <c r="CJ81" s="268">
        <v>183</v>
      </c>
      <c r="CK81" s="268">
        <v>3293</v>
      </c>
      <c r="CL81" s="268">
        <v>16347</v>
      </c>
      <c r="CM81" s="268">
        <v>5910</v>
      </c>
      <c r="CN81" s="268">
        <v>3528</v>
      </c>
      <c r="CO81" s="268">
        <v>19722</v>
      </c>
      <c r="CP81" s="268">
        <v>544</v>
      </c>
      <c r="CQ81" s="268">
        <v>2399</v>
      </c>
      <c r="CR81" s="268">
        <v>1640</v>
      </c>
      <c r="CS81" s="268">
        <v>3697</v>
      </c>
      <c r="CT81" s="268">
        <v>1495</v>
      </c>
      <c r="CU81" s="268">
        <v>327</v>
      </c>
      <c r="CV81" s="268">
        <v>6525</v>
      </c>
      <c r="CW81" s="268">
        <v>6638</v>
      </c>
      <c r="CX81" s="268">
        <v>1691</v>
      </c>
      <c r="CY81" s="268">
        <v>11202</v>
      </c>
      <c r="CZ81" s="268">
        <v>779</v>
      </c>
      <c r="DA81" s="268">
        <v>2123</v>
      </c>
      <c r="DB81" s="268">
        <v>4531</v>
      </c>
      <c r="DC81" s="268">
        <v>2269</v>
      </c>
      <c r="DD81" s="268">
        <v>8453</v>
      </c>
      <c r="DE81" s="269">
        <v>414785</v>
      </c>
      <c r="DF81" s="268">
        <v>10855</v>
      </c>
      <c r="DG81" s="268">
        <v>265165</v>
      </c>
      <c r="DH81" s="268">
        <v>154</v>
      </c>
      <c r="DI81" s="268">
        <v>0</v>
      </c>
      <c r="DJ81" s="268">
        <v>4516</v>
      </c>
      <c r="DK81" s="268">
        <v>20428</v>
      </c>
      <c r="DL81" s="268">
        <v>2508</v>
      </c>
      <c r="DM81" s="267">
        <v>303626</v>
      </c>
      <c r="DN81" s="269">
        <v>718411</v>
      </c>
      <c r="DO81" s="268">
        <v>8948</v>
      </c>
      <c r="DP81" s="268">
        <v>198869</v>
      </c>
      <c r="DQ81" s="268">
        <v>207817</v>
      </c>
      <c r="DR81" s="269">
        <v>511443</v>
      </c>
      <c r="DS81" s="269">
        <v>926228</v>
      </c>
      <c r="DT81" s="268">
        <v>-1379</v>
      </c>
      <c r="DU81" s="268">
        <v>-66197</v>
      </c>
      <c r="DV81" s="268">
        <v>0</v>
      </c>
      <c r="DW81" s="268">
        <v>-67576</v>
      </c>
      <c r="DX81" s="269">
        <v>443867</v>
      </c>
      <c r="DY81" s="269">
        <v>858652</v>
      </c>
    </row>
    <row r="82" spans="1:129" s="259" customFormat="1" ht="9.6" x14ac:dyDescent="0.2">
      <c r="A82" s="260">
        <v>76</v>
      </c>
      <c r="B82" s="255" t="s">
        <v>677</v>
      </c>
      <c r="C82" s="255"/>
      <c r="D82" s="256">
        <v>1437</v>
      </c>
      <c r="E82" s="257">
        <v>779</v>
      </c>
      <c r="F82" s="257">
        <v>2395</v>
      </c>
      <c r="G82" s="257">
        <v>59</v>
      </c>
      <c r="H82" s="257">
        <v>34</v>
      </c>
      <c r="I82" s="257">
        <v>623</v>
      </c>
      <c r="J82" s="257">
        <v>44</v>
      </c>
      <c r="K82" s="257">
        <v>74</v>
      </c>
      <c r="L82" s="257">
        <v>275</v>
      </c>
      <c r="M82" s="257">
        <v>316</v>
      </c>
      <c r="N82" s="257">
        <v>675</v>
      </c>
      <c r="O82" s="257">
        <v>769</v>
      </c>
      <c r="P82" s="257">
        <v>121</v>
      </c>
      <c r="Q82" s="257">
        <v>581</v>
      </c>
      <c r="R82" s="257">
        <v>3</v>
      </c>
      <c r="S82" s="257">
        <v>8</v>
      </c>
      <c r="T82" s="257">
        <v>392</v>
      </c>
      <c r="U82" s="257">
        <v>48</v>
      </c>
      <c r="V82" s="257">
        <v>1478</v>
      </c>
      <c r="W82" s="257">
        <v>124</v>
      </c>
      <c r="X82" s="257">
        <v>81</v>
      </c>
      <c r="Y82" s="257">
        <v>85</v>
      </c>
      <c r="Z82" s="257">
        <v>165</v>
      </c>
      <c r="AA82" s="257">
        <v>168</v>
      </c>
      <c r="AB82" s="257">
        <v>53</v>
      </c>
      <c r="AC82" s="257">
        <v>42</v>
      </c>
      <c r="AD82" s="257">
        <v>6260</v>
      </c>
      <c r="AE82" s="257">
        <v>640</v>
      </c>
      <c r="AF82" s="257">
        <v>45</v>
      </c>
      <c r="AG82" s="257">
        <v>6</v>
      </c>
      <c r="AH82" s="257">
        <v>6</v>
      </c>
      <c r="AI82" s="257">
        <v>8</v>
      </c>
      <c r="AJ82" s="257">
        <v>1122</v>
      </c>
      <c r="AK82" s="257">
        <v>12</v>
      </c>
      <c r="AL82" s="257">
        <v>209</v>
      </c>
      <c r="AM82" s="257">
        <v>1841</v>
      </c>
      <c r="AN82" s="257">
        <v>87</v>
      </c>
      <c r="AO82" s="257">
        <v>83</v>
      </c>
      <c r="AP82" s="257">
        <v>80</v>
      </c>
      <c r="AQ82" s="257">
        <v>68</v>
      </c>
      <c r="AR82" s="257">
        <v>10</v>
      </c>
      <c r="AS82" s="257">
        <v>368</v>
      </c>
      <c r="AT82" s="257">
        <v>128</v>
      </c>
      <c r="AU82" s="257">
        <v>44</v>
      </c>
      <c r="AV82" s="257">
        <v>96</v>
      </c>
      <c r="AW82" s="257">
        <v>3</v>
      </c>
      <c r="AX82" s="257">
        <v>64</v>
      </c>
      <c r="AY82" s="257">
        <v>45</v>
      </c>
      <c r="AZ82" s="257">
        <v>66</v>
      </c>
      <c r="BA82" s="257">
        <v>1</v>
      </c>
      <c r="BB82" s="257">
        <v>0</v>
      </c>
      <c r="BC82" s="257">
        <v>1</v>
      </c>
      <c r="BD82" s="257">
        <v>18</v>
      </c>
      <c r="BE82" s="257">
        <v>0</v>
      </c>
      <c r="BF82" s="257">
        <v>58</v>
      </c>
      <c r="BG82" s="257">
        <v>347</v>
      </c>
      <c r="BH82" s="257">
        <v>54</v>
      </c>
      <c r="BI82" s="257">
        <v>23</v>
      </c>
      <c r="BJ82" s="257">
        <v>39</v>
      </c>
      <c r="BK82" s="257">
        <v>2868</v>
      </c>
      <c r="BL82" s="257">
        <v>2728</v>
      </c>
      <c r="BM82" s="257">
        <v>438</v>
      </c>
      <c r="BN82" s="257">
        <v>2928</v>
      </c>
      <c r="BO82" s="257">
        <v>1177</v>
      </c>
      <c r="BP82" s="257">
        <v>2499</v>
      </c>
      <c r="BQ82" s="257">
        <v>541</v>
      </c>
      <c r="BR82" s="257">
        <v>150</v>
      </c>
      <c r="BS82" s="257">
        <v>123</v>
      </c>
      <c r="BT82" s="257">
        <v>985</v>
      </c>
      <c r="BU82" s="257">
        <v>256</v>
      </c>
      <c r="BV82" s="257">
        <v>89</v>
      </c>
      <c r="BW82" s="257">
        <v>17</v>
      </c>
      <c r="BX82" s="257">
        <v>67</v>
      </c>
      <c r="BY82" s="257">
        <v>12</v>
      </c>
      <c r="BZ82" s="257">
        <v>1928</v>
      </c>
      <c r="CA82" s="257">
        <v>91753</v>
      </c>
      <c r="CB82" s="257">
        <v>524</v>
      </c>
      <c r="CC82" s="257">
        <v>3</v>
      </c>
      <c r="CD82" s="257">
        <v>11</v>
      </c>
      <c r="CE82" s="257">
        <v>54</v>
      </c>
      <c r="CF82" s="257">
        <v>121</v>
      </c>
      <c r="CG82" s="257">
        <v>50</v>
      </c>
      <c r="CH82" s="257">
        <v>28</v>
      </c>
      <c r="CI82" s="257">
        <v>211</v>
      </c>
      <c r="CJ82" s="257">
        <v>2</v>
      </c>
      <c r="CK82" s="257">
        <v>117</v>
      </c>
      <c r="CL82" s="257">
        <v>412</v>
      </c>
      <c r="CM82" s="257">
        <v>333</v>
      </c>
      <c r="CN82" s="257">
        <v>152</v>
      </c>
      <c r="CO82" s="257">
        <v>490</v>
      </c>
      <c r="CP82" s="257">
        <v>22</v>
      </c>
      <c r="CQ82" s="257">
        <v>87</v>
      </c>
      <c r="CR82" s="257">
        <v>105</v>
      </c>
      <c r="CS82" s="257">
        <v>124</v>
      </c>
      <c r="CT82" s="257">
        <v>55</v>
      </c>
      <c r="CU82" s="257">
        <v>8</v>
      </c>
      <c r="CV82" s="257">
        <v>638</v>
      </c>
      <c r="CW82" s="257">
        <v>292</v>
      </c>
      <c r="CX82" s="257">
        <v>87</v>
      </c>
      <c r="CY82" s="257">
        <v>340</v>
      </c>
      <c r="CZ82" s="257">
        <v>61</v>
      </c>
      <c r="DA82" s="257">
        <v>117</v>
      </c>
      <c r="DB82" s="257">
        <v>98</v>
      </c>
      <c r="DC82" s="257">
        <v>142</v>
      </c>
      <c r="DD82" s="257">
        <v>146</v>
      </c>
      <c r="DE82" s="258">
        <v>136050</v>
      </c>
      <c r="DF82" s="257">
        <v>66</v>
      </c>
      <c r="DG82" s="257">
        <v>9916</v>
      </c>
      <c r="DH82" s="257">
        <v>0</v>
      </c>
      <c r="DI82" s="257">
        <v>0</v>
      </c>
      <c r="DJ82" s="257">
        <v>125</v>
      </c>
      <c r="DK82" s="257">
        <v>841</v>
      </c>
      <c r="DL82" s="257">
        <v>394</v>
      </c>
      <c r="DM82" s="256">
        <v>11342</v>
      </c>
      <c r="DN82" s="258">
        <v>147392</v>
      </c>
      <c r="DO82" s="257">
        <v>125211</v>
      </c>
      <c r="DP82" s="257">
        <v>62620</v>
      </c>
      <c r="DQ82" s="257">
        <v>187831</v>
      </c>
      <c r="DR82" s="258">
        <v>199173</v>
      </c>
      <c r="DS82" s="258">
        <v>335223</v>
      </c>
      <c r="DT82" s="257">
        <v>-82731</v>
      </c>
      <c r="DU82" s="257">
        <v>-9284</v>
      </c>
      <c r="DV82" s="257">
        <v>0</v>
      </c>
      <c r="DW82" s="257">
        <v>-92015</v>
      </c>
      <c r="DX82" s="258">
        <v>107158</v>
      </c>
      <c r="DY82" s="258">
        <v>243208</v>
      </c>
    </row>
    <row r="83" spans="1:129" s="259" customFormat="1" ht="9.6" x14ac:dyDescent="0.2">
      <c r="A83" s="244">
        <v>77</v>
      </c>
      <c r="B83" s="255" t="s">
        <v>678</v>
      </c>
      <c r="C83" s="255"/>
      <c r="D83" s="256">
        <v>1</v>
      </c>
      <c r="E83" s="257">
        <v>0</v>
      </c>
      <c r="F83" s="257">
        <v>0</v>
      </c>
      <c r="G83" s="257">
        <v>86</v>
      </c>
      <c r="H83" s="257">
        <v>13</v>
      </c>
      <c r="I83" s="257">
        <v>129</v>
      </c>
      <c r="J83" s="257">
        <v>189</v>
      </c>
      <c r="K83" s="257">
        <v>168</v>
      </c>
      <c r="L83" s="257">
        <v>334</v>
      </c>
      <c r="M83" s="257">
        <v>17</v>
      </c>
      <c r="N83" s="257">
        <v>14</v>
      </c>
      <c r="O83" s="257">
        <v>271</v>
      </c>
      <c r="P83" s="257">
        <v>49</v>
      </c>
      <c r="Q83" s="257">
        <v>24</v>
      </c>
      <c r="R83" s="257">
        <v>5</v>
      </c>
      <c r="S83" s="257">
        <v>70</v>
      </c>
      <c r="T83" s="257">
        <v>48</v>
      </c>
      <c r="U83" s="257">
        <v>82</v>
      </c>
      <c r="V83" s="257">
        <v>335</v>
      </c>
      <c r="W83" s="257">
        <v>129</v>
      </c>
      <c r="X83" s="257">
        <v>94</v>
      </c>
      <c r="Y83" s="257">
        <v>30</v>
      </c>
      <c r="Z83" s="257">
        <v>32</v>
      </c>
      <c r="AA83" s="257">
        <v>30</v>
      </c>
      <c r="AB83" s="257">
        <v>533</v>
      </c>
      <c r="AC83" s="257">
        <v>79</v>
      </c>
      <c r="AD83" s="257">
        <v>109</v>
      </c>
      <c r="AE83" s="257">
        <v>33</v>
      </c>
      <c r="AF83" s="257">
        <v>158</v>
      </c>
      <c r="AG83" s="257">
        <v>10</v>
      </c>
      <c r="AH83" s="257">
        <v>7</v>
      </c>
      <c r="AI83" s="257">
        <v>9</v>
      </c>
      <c r="AJ83" s="257">
        <v>92</v>
      </c>
      <c r="AK83" s="257">
        <v>4</v>
      </c>
      <c r="AL83" s="257">
        <v>13</v>
      </c>
      <c r="AM83" s="257">
        <v>35</v>
      </c>
      <c r="AN83" s="257">
        <v>74</v>
      </c>
      <c r="AO83" s="257">
        <v>19</v>
      </c>
      <c r="AP83" s="257">
        <v>4</v>
      </c>
      <c r="AQ83" s="257">
        <v>0</v>
      </c>
      <c r="AR83" s="257">
        <v>5</v>
      </c>
      <c r="AS83" s="257">
        <v>175</v>
      </c>
      <c r="AT83" s="257">
        <v>51</v>
      </c>
      <c r="AU83" s="257">
        <v>47</v>
      </c>
      <c r="AV83" s="257">
        <v>80</v>
      </c>
      <c r="AW83" s="257">
        <v>7</v>
      </c>
      <c r="AX83" s="257">
        <v>57</v>
      </c>
      <c r="AY83" s="257">
        <v>51</v>
      </c>
      <c r="AZ83" s="257">
        <v>72</v>
      </c>
      <c r="BA83" s="257">
        <v>2</v>
      </c>
      <c r="BB83" s="257">
        <v>1</v>
      </c>
      <c r="BC83" s="257">
        <v>2</v>
      </c>
      <c r="BD83" s="257">
        <v>47</v>
      </c>
      <c r="BE83" s="257">
        <v>2</v>
      </c>
      <c r="BF83" s="257">
        <v>6</v>
      </c>
      <c r="BG83" s="257">
        <v>111</v>
      </c>
      <c r="BH83" s="257">
        <v>11</v>
      </c>
      <c r="BI83" s="257">
        <v>26</v>
      </c>
      <c r="BJ83" s="257">
        <v>41</v>
      </c>
      <c r="BK83" s="257">
        <v>0</v>
      </c>
      <c r="BL83" s="257">
        <v>160</v>
      </c>
      <c r="BM83" s="257">
        <v>311</v>
      </c>
      <c r="BN83" s="257">
        <v>155</v>
      </c>
      <c r="BO83" s="257">
        <v>89</v>
      </c>
      <c r="BP83" s="257">
        <v>228</v>
      </c>
      <c r="BQ83" s="257">
        <v>16</v>
      </c>
      <c r="BR83" s="257">
        <v>358</v>
      </c>
      <c r="BS83" s="257">
        <v>866</v>
      </c>
      <c r="BT83" s="257">
        <v>24579</v>
      </c>
      <c r="BU83" s="257">
        <v>1393</v>
      </c>
      <c r="BV83" s="257">
        <v>265</v>
      </c>
      <c r="BW83" s="257">
        <v>78</v>
      </c>
      <c r="BX83" s="257">
        <v>0</v>
      </c>
      <c r="BY83" s="257">
        <v>13</v>
      </c>
      <c r="BZ83" s="257">
        <v>351</v>
      </c>
      <c r="CA83" s="257">
        <v>134</v>
      </c>
      <c r="CB83" s="257">
        <v>1281</v>
      </c>
      <c r="CC83" s="257">
        <v>58</v>
      </c>
      <c r="CD83" s="257">
        <v>97</v>
      </c>
      <c r="CE83" s="257">
        <v>495</v>
      </c>
      <c r="CF83" s="257">
        <v>1542</v>
      </c>
      <c r="CG83" s="257">
        <v>737</v>
      </c>
      <c r="CH83" s="257">
        <v>1095</v>
      </c>
      <c r="CI83" s="257">
        <v>3920</v>
      </c>
      <c r="CJ83" s="257">
        <v>51</v>
      </c>
      <c r="CK83" s="257">
        <v>3869</v>
      </c>
      <c r="CL83" s="257">
        <v>5217</v>
      </c>
      <c r="CM83" s="257">
        <v>6456</v>
      </c>
      <c r="CN83" s="257">
        <v>2677</v>
      </c>
      <c r="CO83" s="257">
        <v>1929</v>
      </c>
      <c r="CP83" s="257">
        <v>18</v>
      </c>
      <c r="CQ83" s="257">
        <v>94</v>
      </c>
      <c r="CR83" s="257">
        <v>158</v>
      </c>
      <c r="CS83" s="257">
        <v>1384</v>
      </c>
      <c r="CT83" s="257">
        <v>1146</v>
      </c>
      <c r="CU83" s="257">
        <v>479</v>
      </c>
      <c r="CV83" s="257">
        <v>332</v>
      </c>
      <c r="CW83" s="257">
        <v>7291</v>
      </c>
      <c r="CX83" s="257">
        <v>259</v>
      </c>
      <c r="CY83" s="257">
        <v>341</v>
      </c>
      <c r="CZ83" s="257">
        <v>363</v>
      </c>
      <c r="DA83" s="257">
        <v>905</v>
      </c>
      <c r="DB83" s="257">
        <v>377</v>
      </c>
      <c r="DC83" s="257">
        <v>4</v>
      </c>
      <c r="DD83" s="257">
        <v>896</v>
      </c>
      <c r="DE83" s="258">
        <v>76590</v>
      </c>
      <c r="DF83" s="257">
        <v>431</v>
      </c>
      <c r="DG83" s="257">
        <v>90433</v>
      </c>
      <c r="DH83" s="257">
        <v>2</v>
      </c>
      <c r="DI83" s="257">
        <v>0</v>
      </c>
      <c r="DJ83" s="257">
        <v>11</v>
      </c>
      <c r="DK83" s="257">
        <v>27</v>
      </c>
      <c r="DL83" s="257">
        <v>24</v>
      </c>
      <c r="DM83" s="256">
        <v>90928</v>
      </c>
      <c r="DN83" s="258">
        <v>167518</v>
      </c>
      <c r="DO83" s="257">
        <v>19078</v>
      </c>
      <c r="DP83" s="257">
        <v>321051</v>
      </c>
      <c r="DQ83" s="257">
        <v>340129</v>
      </c>
      <c r="DR83" s="258">
        <v>431057</v>
      </c>
      <c r="DS83" s="258">
        <v>507647</v>
      </c>
      <c r="DT83" s="257">
        <v>-24025</v>
      </c>
      <c r="DU83" s="257">
        <v>-67593</v>
      </c>
      <c r="DV83" s="257">
        <v>0</v>
      </c>
      <c r="DW83" s="257">
        <v>-91618</v>
      </c>
      <c r="DX83" s="258">
        <v>339439</v>
      </c>
      <c r="DY83" s="258">
        <v>416029</v>
      </c>
    </row>
    <row r="84" spans="1:129" s="259" customFormat="1" ht="9.6" x14ac:dyDescent="0.2">
      <c r="A84" s="244">
        <v>78</v>
      </c>
      <c r="B84" s="255" t="s">
        <v>679</v>
      </c>
      <c r="C84" s="255"/>
      <c r="D84" s="256">
        <v>308</v>
      </c>
      <c r="E84" s="257">
        <v>180</v>
      </c>
      <c r="F84" s="257">
        <v>1302</v>
      </c>
      <c r="G84" s="257">
        <v>43</v>
      </c>
      <c r="H84" s="257">
        <v>12</v>
      </c>
      <c r="I84" s="257">
        <v>926</v>
      </c>
      <c r="J84" s="257">
        <v>5</v>
      </c>
      <c r="K84" s="257">
        <v>20</v>
      </c>
      <c r="L84" s="257">
        <v>395</v>
      </c>
      <c r="M84" s="257">
        <v>514</v>
      </c>
      <c r="N84" s="257">
        <v>419</v>
      </c>
      <c r="O84" s="257">
        <v>654</v>
      </c>
      <c r="P84" s="257">
        <v>88</v>
      </c>
      <c r="Q84" s="257">
        <v>168</v>
      </c>
      <c r="R84" s="257">
        <v>2</v>
      </c>
      <c r="S84" s="257">
        <v>10</v>
      </c>
      <c r="T84" s="257">
        <v>90</v>
      </c>
      <c r="U84" s="257">
        <v>39</v>
      </c>
      <c r="V84" s="257">
        <v>445</v>
      </c>
      <c r="W84" s="257">
        <v>91</v>
      </c>
      <c r="X84" s="257">
        <v>91</v>
      </c>
      <c r="Y84" s="257">
        <v>24</v>
      </c>
      <c r="Z84" s="257">
        <v>11</v>
      </c>
      <c r="AA84" s="257">
        <v>56</v>
      </c>
      <c r="AB84" s="257">
        <v>29</v>
      </c>
      <c r="AC84" s="257">
        <v>27</v>
      </c>
      <c r="AD84" s="257">
        <v>502</v>
      </c>
      <c r="AE84" s="257">
        <v>52</v>
      </c>
      <c r="AF84" s="257">
        <v>37</v>
      </c>
      <c r="AG84" s="257">
        <v>5</v>
      </c>
      <c r="AH84" s="257">
        <v>4</v>
      </c>
      <c r="AI84" s="257">
        <v>5</v>
      </c>
      <c r="AJ84" s="257">
        <v>244</v>
      </c>
      <c r="AK84" s="257">
        <v>3</v>
      </c>
      <c r="AL84" s="257">
        <v>34</v>
      </c>
      <c r="AM84" s="257">
        <v>134</v>
      </c>
      <c r="AN84" s="257">
        <v>24</v>
      </c>
      <c r="AO84" s="257">
        <v>20</v>
      </c>
      <c r="AP84" s="257">
        <v>14</v>
      </c>
      <c r="AQ84" s="257">
        <v>8</v>
      </c>
      <c r="AR84" s="257">
        <v>9</v>
      </c>
      <c r="AS84" s="257">
        <v>77</v>
      </c>
      <c r="AT84" s="257">
        <v>34</v>
      </c>
      <c r="AU84" s="257">
        <v>15</v>
      </c>
      <c r="AV84" s="257">
        <v>28</v>
      </c>
      <c r="AW84" s="257">
        <v>4</v>
      </c>
      <c r="AX84" s="257">
        <v>41</v>
      </c>
      <c r="AY84" s="257">
        <v>23</v>
      </c>
      <c r="AZ84" s="257">
        <v>27</v>
      </c>
      <c r="BA84" s="257">
        <v>1</v>
      </c>
      <c r="BB84" s="257">
        <v>0</v>
      </c>
      <c r="BC84" s="257">
        <v>2</v>
      </c>
      <c r="BD84" s="257">
        <v>21</v>
      </c>
      <c r="BE84" s="257">
        <v>1</v>
      </c>
      <c r="BF84" s="257">
        <v>15</v>
      </c>
      <c r="BG84" s="257">
        <v>105</v>
      </c>
      <c r="BH84" s="257">
        <v>21</v>
      </c>
      <c r="BI84" s="257">
        <v>12</v>
      </c>
      <c r="BJ84" s="257">
        <v>28</v>
      </c>
      <c r="BK84" s="257">
        <v>23</v>
      </c>
      <c r="BL84" s="257">
        <v>1966</v>
      </c>
      <c r="BM84" s="257">
        <v>234</v>
      </c>
      <c r="BN84" s="257">
        <v>1429</v>
      </c>
      <c r="BO84" s="257">
        <v>565</v>
      </c>
      <c r="BP84" s="257">
        <v>247</v>
      </c>
      <c r="BQ84" s="257">
        <v>107</v>
      </c>
      <c r="BR84" s="257">
        <v>48</v>
      </c>
      <c r="BS84" s="257">
        <v>70</v>
      </c>
      <c r="BT84" s="257">
        <v>515</v>
      </c>
      <c r="BU84" s="257">
        <v>63</v>
      </c>
      <c r="BV84" s="257">
        <v>24</v>
      </c>
      <c r="BW84" s="257">
        <v>9</v>
      </c>
      <c r="BX84" s="257">
        <v>12</v>
      </c>
      <c r="BY84" s="257">
        <v>322</v>
      </c>
      <c r="BZ84" s="257">
        <v>561</v>
      </c>
      <c r="CA84" s="257">
        <v>115</v>
      </c>
      <c r="CB84" s="257">
        <v>538</v>
      </c>
      <c r="CC84" s="257">
        <v>140</v>
      </c>
      <c r="CD84" s="257">
        <v>18</v>
      </c>
      <c r="CE84" s="257">
        <v>63</v>
      </c>
      <c r="CF84" s="257">
        <v>482</v>
      </c>
      <c r="CG84" s="257">
        <v>21</v>
      </c>
      <c r="CH84" s="257">
        <v>17</v>
      </c>
      <c r="CI84" s="257">
        <v>197</v>
      </c>
      <c r="CJ84" s="257">
        <v>1</v>
      </c>
      <c r="CK84" s="257">
        <v>134</v>
      </c>
      <c r="CL84" s="257">
        <v>402</v>
      </c>
      <c r="CM84" s="257">
        <v>220</v>
      </c>
      <c r="CN84" s="257">
        <v>66</v>
      </c>
      <c r="CO84" s="257">
        <v>859</v>
      </c>
      <c r="CP84" s="257">
        <v>24</v>
      </c>
      <c r="CQ84" s="257">
        <v>158</v>
      </c>
      <c r="CR84" s="257">
        <v>74</v>
      </c>
      <c r="CS84" s="257">
        <v>120</v>
      </c>
      <c r="CT84" s="257">
        <v>48</v>
      </c>
      <c r="CU84" s="257">
        <v>116</v>
      </c>
      <c r="CV84" s="257">
        <v>471</v>
      </c>
      <c r="CW84" s="257">
        <v>270</v>
      </c>
      <c r="CX84" s="257">
        <v>211</v>
      </c>
      <c r="CY84" s="257">
        <v>481</v>
      </c>
      <c r="CZ84" s="257">
        <v>33</v>
      </c>
      <c r="DA84" s="257">
        <v>81</v>
      </c>
      <c r="DB84" s="257">
        <v>63</v>
      </c>
      <c r="DC84" s="257">
        <v>112</v>
      </c>
      <c r="DD84" s="257">
        <v>18</v>
      </c>
      <c r="DE84" s="258">
        <v>19247</v>
      </c>
      <c r="DF84" s="257">
        <v>188</v>
      </c>
      <c r="DG84" s="257">
        <v>9814</v>
      </c>
      <c r="DH84" s="257">
        <v>4</v>
      </c>
      <c r="DI84" s="257">
        <v>0</v>
      </c>
      <c r="DJ84" s="257">
        <v>241</v>
      </c>
      <c r="DK84" s="257">
        <v>1028</v>
      </c>
      <c r="DL84" s="257">
        <v>87</v>
      </c>
      <c r="DM84" s="256">
        <v>11362</v>
      </c>
      <c r="DN84" s="258">
        <v>30609</v>
      </c>
      <c r="DO84" s="257">
        <v>316</v>
      </c>
      <c r="DP84" s="257">
        <v>2402</v>
      </c>
      <c r="DQ84" s="257">
        <v>2718</v>
      </c>
      <c r="DR84" s="258">
        <v>14080</v>
      </c>
      <c r="DS84" s="258">
        <v>33327</v>
      </c>
      <c r="DT84" s="257">
        <v>0</v>
      </c>
      <c r="DU84" s="257">
        <v>-8582</v>
      </c>
      <c r="DV84" s="257">
        <v>0</v>
      </c>
      <c r="DW84" s="257">
        <v>-8582</v>
      </c>
      <c r="DX84" s="258">
        <v>5498</v>
      </c>
      <c r="DY84" s="258">
        <v>24745</v>
      </c>
    </row>
    <row r="85" spans="1:129" s="259" customFormat="1" ht="9.6" x14ac:dyDescent="0.2">
      <c r="A85" s="244">
        <v>79</v>
      </c>
      <c r="B85" s="255" t="s">
        <v>680</v>
      </c>
      <c r="C85" s="255"/>
      <c r="D85" s="256">
        <v>1291</v>
      </c>
      <c r="E85" s="257">
        <v>438</v>
      </c>
      <c r="F85" s="257">
        <v>3176</v>
      </c>
      <c r="G85" s="257">
        <v>166</v>
      </c>
      <c r="H85" s="257">
        <v>47</v>
      </c>
      <c r="I85" s="257">
        <v>912</v>
      </c>
      <c r="J85" s="257">
        <v>18</v>
      </c>
      <c r="K85" s="257">
        <v>57</v>
      </c>
      <c r="L85" s="257">
        <v>924</v>
      </c>
      <c r="M85" s="257">
        <v>4752</v>
      </c>
      <c r="N85" s="257">
        <v>3187</v>
      </c>
      <c r="O85" s="257">
        <v>3674</v>
      </c>
      <c r="P85" s="257">
        <v>407</v>
      </c>
      <c r="Q85" s="257">
        <v>3581</v>
      </c>
      <c r="R85" s="257">
        <v>11</v>
      </c>
      <c r="S85" s="257">
        <v>61</v>
      </c>
      <c r="T85" s="257">
        <v>302</v>
      </c>
      <c r="U85" s="257">
        <v>99</v>
      </c>
      <c r="V85" s="257">
        <v>1932</v>
      </c>
      <c r="W85" s="257">
        <v>313</v>
      </c>
      <c r="X85" s="257">
        <v>283</v>
      </c>
      <c r="Y85" s="257">
        <v>234</v>
      </c>
      <c r="Z85" s="257">
        <v>101</v>
      </c>
      <c r="AA85" s="257">
        <v>99</v>
      </c>
      <c r="AB85" s="257">
        <v>96</v>
      </c>
      <c r="AC85" s="257">
        <v>82</v>
      </c>
      <c r="AD85" s="257">
        <v>13178</v>
      </c>
      <c r="AE85" s="257">
        <v>159</v>
      </c>
      <c r="AF85" s="257">
        <v>190</v>
      </c>
      <c r="AG85" s="257">
        <v>13</v>
      </c>
      <c r="AH85" s="257">
        <v>43</v>
      </c>
      <c r="AI85" s="257">
        <v>20</v>
      </c>
      <c r="AJ85" s="257">
        <v>609</v>
      </c>
      <c r="AK85" s="257">
        <v>37</v>
      </c>
      <c r="AL85" s="257">
        <v>126</v>
      </c>
      <c r="AM85" s="257">
        <v>246</v>
      </c>
      <c r="AN85" s="257">
        <v>112</v>
      </c>
      <c r="AO85" s="257">
        <v>91</v>
      </c>
      <c r="AP85" s="257">
        <v>50</v>
      </c>
      <c r="AQ85" s="257">
        <v>70</v>
      </c>
      <c r="AR85" s="257">
        <v>81</v>
      </c>
      <c r="AS85" s="257">
        <v>293</v>
      </c>
      <c r="AT85" s="257">
        <v>175</v>
      </c>
      <c r="AU85" s="257">
        <v>56</v>
      </c>
      <c r="AV85" s="257">
        <v>104</v>
      </c>
      <c r="AW85" s="257">
        <v>21</v>
      </c>
      <c r="AX85" s="257">
        <v>166</v>
      </c>
      <c r="AY85" s="257">
        <v>103</v>
      </c>
      <c r="AZ85" s="257">
        <v>143</v>
      </c>
      <c r="BA85" s="257">
        <v>2</v>
      </c>
      <c r="BB85" s="257">
        <v>0</v>
      </c>
      <c r="BC85" s="257">
        <v>9</v>
      </c>
      <c r="BD85" s="257">
        <v>75</v>
      </c>
      <c r="BE85" s="257">
        <v>3</v>
      </c>
      <c r="BF85" s="257">
        <v>37</v>
      </c>
      <c r="BG85" s="257">
        <v>332</v>
      </c>
      <c r="BH85" s="257">
        <v>68</v>
      </c>
      <c r="BI85" s="257">
        <v>42</v>
      </c>
      <c r="BJ85" s="257">
        <v>99</v>
      </c>
      <c r="BK85" s="257">
        <v>682</v>
      </c>
      <c r="BL85" s="257">
        <v>5343</v>
      </c>
      <c r="BM85" s="257">
        <v>1631</v>
      </c>
      <c r="BN85" s="257">
        <v>2277</v>
      </c>
      <c r="BO85" s="257">
        <v>1854</v>
      </c>
      <c r="BP85" s="257">
        <v>1019</v>
      </c>
      <c r="BQ85" s="257">
        <v>548</v>
      </c>
      <c r="BR85" s="257">
        <v>173</v>
      </c>
      <c r="BS85" s="257">
        <v>134</v>
      </c>
      <c r="BT85" s="257">
        <v>1740</v>
      </c>
      <c r="BU85" s="257">
        <v>473</v>
      </c>
      <c r="BV85" s="257">
        <v>121</v>
      </c>
      <c r="BW85" s="257">
        <v>32</v>
      </c>
      <c r="BX85" s="257">
        <v>23</v>
      </c>
      <c r="BY85" s="257">
        <v>32</v>
      </c>
      <c r="BZ85" s="257">
        <v>271</v>
      </c>
      <c r="CA85" s="257">
        <v>127</v>
      </c>
      <c r="CB85" s="257">
        <v>313</v>
      </c>
      <c r="CC85" s="257">
        <v>6</v>
      </c>
      <c r="CD85" s="257">
        <v>22</v>
      </c>
      <c r="CE85" s="257">
        <v>127</v>
      </c>
      <c r="CF85" s="257">
        <v>13</v>
      </c>
      <c r="CG85" s="257">
        <v>181</v>
      </c>
      <c r="CH85" s="257">
        <v>180</v>
      </c>
      <c r="CI85" s="257">
        <v>687</v>
      </c>
      <c r="CJ85" s="257">
        <v>5</v>
      </c>
      <c r="CK85" s="257">
        <v>444</v>
      </c>
      <c r="CL85" s="257">
        <v>20382</v>
      </c>
      <c r="CM85" s="257">
        <v>1034</v>
      </c>
      <c r="CN85" s="257">
        <v>303</v>
      </c>
      <c r="CO85" s="257">
        <v>1634</v>
      </c>
      <c r="CP85" s="257">
        <v>92</v>
      </c>
      <c r="CQ85" s="257">
        <v>285</v>
      </c>
      <c r="CR85" s="257">
        <v>226</v>
      </c>
      <c r="CS85" s="257">
        <v>390</v>
      </c>
      <c r="CT85" s="257">
        <v>145</v>
      </c>
      <c r="CU85" s="257">
        <v>65</v>
      </c>
      <c r="CV85" s="257">
        <v>927</v>
      </c>
      <c r="CW85" s="257">
        <v>546</v>
      </c>
      <c r="CX85" s="257">
        <v>264</v>
      </c>
      <c r="CY85" s="257">
        <v>1707</v>
      </c>
      <c r="CZ85" s="257">
        <v>86</v>
      </c>
      <c r="DA85" s="257">
        <v>233</v>
      </c>
      <c r="DB85" s="257">
        <v>181</v>
      </c>
      <c r="DC85" s="257">
        <v>271</v>
      </c>
      <c r="DD85" s="257">
        <v>51</v>
      </c>
      <c r="DE85" s="258">
        <v>90276</v>
      </c>
      <c r="DF85" s="257">
        <v>293</v>
      </c>
      <c r="DG85" s="257">
        <v>13179</v>
      </c>
      <c r="DH85" s="257">
        <v>33</v>
      </c>
      <c r="DI85" s="257">
        <v>0</v>
      </c>
      <c r="DJ85" s="257">
        <v>192</v>
      </c>
      <c r="DK85" s="257">
        <v>1297</v>
      </c>
      <c r="DL85" s="257">
        <v>477</v>
      </c>
      <c r="DM85" s="256">
        <v>15471</v>
      </c>
      <c r="DN85" s="258">
        <v>105747</v>
      </c>
      <c r="DO85" s="257">
        <v>1196</v>
      </c>
      <c r="DP85" s="257">
        <v>41458</v>
      </c>
      <c r="DQ85" s="257">
        <v>42654</v>
      </c>
      <c r="DR85" s="258">
        <v>58125</v>
      </c>
      <c r="DS85" s="258">
        <v>148401</v>
      </c>
      <c r="DT85" s="257">
        <v>0</v>
      </c>
      <c r="DU85" s="257">
        <v>-10613</v>
      </c>
      <c r="DV85" s="257">
        <v>0</v>
      </c>
      <c r="DW85" s="257">
        <v>-10613</v>
      </c>
      <c r="DX85" s="258">
        <v>47512</v>
      </c>
      <c r="DY85" s="258">
        <v>137788</v>
      </c>
    </row>
    <row r="86" spans="1:129" s="259" customFormat="1" ht="9.6" x14ac:dyDescent="0.2">
      <c r="A86" s="244">
        <v>80</v>
      </c>
      <c r="B86" s="255" t="s">
        <v>681</v>
      </c>
      <c r="C86" s="255"/>
      <c r="D86" s="256">
        <v>0</v>
      </c>
      <c r="E86" s="257">
        <v>1</v>
      </c>
      <c r="F86" s="257">
        <v>0</v>
      </c>
      <c r="G86" s="257">
        <v>1</v>
      </c>
      <c r="H86" s="257">
        <v>0</v>
      </c>
      <c r="I86" s="257">
        <v>557</v>
      </c>
      <c r="J86" s="257">
        <v>0</v>
      </c>
      <c r="K86" s="257">
        <v>5</v>
      </c>
      <c r="L86" s="257">
        <v>157</v>
      </c>
      <c r="M86" s="257">
        <v>10</v>
      </c>
      <c r="N86" s="257">
        <v>9</v>
      </c>
      <c r="O86" s="257">
        <v>92</v>
      </c>
      <c r="P86" s="257">
        <v>17</v>
      </c>
      <c r="Q86" s="257">
        <v>29</v>
      </c>
      <c r="R86" s="257">
        <v>0</v>
      </c>
      <c r="S86" s="257">
        <v>1</v>
      </c>
      <c r="T86" s="257">
        <v>13</v>
      </c>
      <c r="U86" s="257">
        <v>10</v>
      </c>
      <c r="V86" s="257">
        <v>338</v>
      </c>
      <c r="W86" s="257">
        <v>2</v>
      </c>
      <c r="X86" s="257">
        <v>39</v>
      </c>
      <c r="Y86" s="257">
        <v>40</v>
      </c>
      <c r="Z86" s="257">
        <v>9</v>
      </c>
      <c r="AA86" s="257">
        <v>2</v>
      </c>
      <c r="AB86" s="257">
        <v>7</v>
      </c>
      <c r="AC86" s="257">
        <v>38</v>
      </c>
      <c r="AD86" s="257">
        <v>2</v>
      </c>
      <c r="AE86" s="257">
        <v>2</v>
      </c>
      <c r="AF86" s="257">
        <v>8</v>
      </c>
      <c r="AG86" s="257">
        <v>3</v>
      </c>
      <c r="AH86" s="257">
        <v>0</v>
      </c>
      <c r="AI86" s="257">
        <v>7</v>
      </c>
      <c r="AJ86" s="257">
        <v>7</v>
      </c>
      <c r="AK86" s="257">
        <v>5</v>
      </c>
      <c r="AL86" s="257">
        <v>1</v>
      </c>
      <c r="AM86" s="257">
        <v>0</v>
      </c>
      <c r="AN86" s="257">
        <v>97</v>
      </c>
      <c r="AO86" s="257">
        <v>3</v>
      </c>
      <c r="AP86" s="257">
        <v>2</v>
      </c>
      <c r="AQ86" s="257">
        <v>8</v>
      </c>
      <c r="AR86" s="257">
        <v>1</v>
      </c>
      <c r="AS86" s="257">
        <v>2</v>
      </c>
      <c r="AT86" s="257">
        <v>14</v>
      </c>
      <c r="AU86" s="257">
        <v>5</v>
      </c>
      <c r="AV86" s="257">
        <v>9</v>
      </c>
      <c r="AW86" s="257">
        <v>1</v>
      </c>
      <c r="AX86" s="257">
        <v>18</v>
      </c>
      <c r="AY86" s="257">
        <v>14</v>
      </c>
      <c r="AZ86" s="257">
        <v>18</v>
      </c>
      <c r="BA86" s="257">
        <v>0</v>
      </c>
      <c r="BB86" s="257">
        <v>0</v>
      </c>
      <c r="BC86" s="257">
        <v>3</v>
      </c>
      <c r="BD86" s="257">
        <v>4</v>
      </c>
      <c r="BE86" s="257">
        <v>1</v>
      </c>
      <c r="BF86" s="257">
        <v>3</v>
      </c>
      <c r="BG86" s="257">
        <v>131</v>
      </c>
      <c r="BH86" s="257">
        <v>2</v>
      </c>
      <c r="BI86" s="257">
        <v>0</v>
      </c>
      <c r="BJ86" s="257">
        <v>18</v>
      </c>
      <c r="BK86" s="257">
        <v>3</v>
      </c>
      <c r="BL86" s="257">
        <v>0</v>
      </c>
      <c r="BM86" s="257">
        <v>0</v>
      </c>
      <c r="BN86" s="257">
        <v>4</v>
      </c>
      <c r="BO86" s="257">
        <v>0</v>
      </c>
      <c r="BP86" s="257">
        <v>0</v>
      </c>
      <c r="BQ86" s="257">
        <v>0</v>
      </c>
      <c r="BR86" s="257">
        <v>0</v>
      </c>
      <c r="BS86" s="257">
        <v>0</v>
      </c>
      <c r="BT86" s="257">
        <v>2290</v>
      </c>
      <c r="BU86" s="257">
        <v>8</v>
      </c>
      <c r="BV86" s="257">
        <v>0</v>
      </c>
      <c r="BW86" s="257">
        <v>0</v>
      </c>
      <c r="BX86" s="257">
        <v>0</v>
      </c>
      <c r="BY86" s="257">
        <v>2985</v>
      </c>
      <c r="BZ86" s="257">
        <v>51388</v>
      </c>
      <c r="CA86" s="257">
        <v>12606</v>
      </c>
      <c r="CB86" s="257">
        <v>135332</v>
      </c>
      <c r="CC86" s="257">
        <v>699</v>
      </c>
      <c r="CD86" s="257">
        <v>218</v>
      </c>
      <c r="CE86" s="257">
        <v>4005</v>
      </c>
      <c r="CF86" s="257">
        <v>0</v>
      </c>
      <c r="CG86" s="257">
        <v>0</v>
      </c>
      <c r="CH86" s="257">
        <v>0</v>
      </c>
      <c r="CI86" s="257">
        <v>0</v>
      </c>
      <c r="CJ86" s="257">
        <v>0</v>
      </c>
      <c r="CK86" s="257">
        <v>109</v>
      </c>
      <c r="CL86" s="257">
        <v>2167</v>
      </c>
      <c r="CM86" s="257">
        <v>2</v>
      </c>
      <c r="CN86" s="257">
        <v>0</v>
      </c>
      <c r="CO86" s="257">
        <v>0</v>
      </c>
      <c r="CP86" s="257">
        <v>0</v>
      </c>
      <c r="CQ86" s="257">
        <v>0</v>
      </c>
      <c r="CR86" s="257">
        <v>0</v>
      </c>
      <c r="CS86" s="257">
        <v>0</v>
      </c>
      <c r="CT86" s="257">
        <v>2769</v>
      </c>
      <c r="CU86" s="257">
        <v>0</v>
      </c>
      <c r="CV86" s="257">
        <v>0</v>
      </c>
      <c r="CW86" s="257">
        <v>0</v>
      </c>
      <c r="CX86" s="257">
        <v>8974</v>
      </c>
      <c r="CY86" s="257">
        <v>1807</v>
      </c>
      <c r="CZ86" s="257">
        <v>0</v>
      </c>
      <c r="DA86" s="257">
        <v>802</v>
      </c>
      <c r="DB86" s="257">
        <v>0</v>
      </c>
      <c r="DC86" s="257">
        <v>0</v>
      </c>
      <c r="DD86" s="257">
        <v>5187</v>
      </c>
      <c r="DE86" s="258">
        <v>233121</v>
      </c>
      <c r="DF86" s="257">
        <v>157</v>
      </c>
      <c r="DG86" s="257">
        <v>78634</v>
      </c>
      <c r="DH86" s="257">
        <v>2837</v>
      </c>
      <c r="DI86" s="257">
        <v>0</v>
      </c>
      <c r="DJ86" s="257">
        <v>0</v>
      </c>
      <c r="DK86" s="257">
        <v>0</v>
      </c>
      <c r="DL86" s="257">
        <v>0</v>
      </c>
      <c r="DM86" s="256">
        <v>81628</v>
      </c>
      <c r="DN86" s="258">
        <v>314749</v>
      </c>
      <c r="DO86" s="257">
        <v>36946</v>
      </c>
      <c r="DP86" s="257">
        <v>26002</v>
      </c>
      <c r="DQ86" s="257">
        <v>62948</v>
      </c>
      <c r="DR86" s="258">
        <v>144576</v>
      </c>
      <c r="DS86" s="258">
        <v>377697</v>
      </c>
      <c r="DT86" s="257">
        <v>-7774</v>
      </c>
      <c r="DU86" s="257">
        <v>-89654</v>
      </c>
      <c r="DV86" s="257">
        <v>0</v>
      </c>
      <c r="DW86" s="257">
        <v>-97428</v>
      </c>
      <c r="DX86" s="258">
        <v>47148</v>
      </c>
      <c r="DY86" s="258">
        <v>280269</v>
      </c>
    </row>
    <row r="87" spans="1:129" s="259" customFormat="1" ht="9.6" x14ac:dyDescent="0.2">
      <c r="A87" s="260">
        <v>81</v>
      </c>
      <c r="B87" s="261" t="s">
        <v>682</v>
      </c>
      <c r="C87" s="261"/>
      <c r="D87" s="262">
        <v>58</v>
      </c>
      <c r="E87" s="263">
        <v>24</v>
      </c>
      <c r="F87" s="263">
        <v>73</v>
      </c>
      <c r="G87" s="263">
        <v>41</v>
      </c>
      <c r="H87" s="263">
        <v>17</v>
      </c>
      <c r="I87" s="263">
        <v>92</v>
      </c>
      <c r="J87" s="263">
        <v>92</v>
      </c>
      <c r="K87" s="263">
        <v>26</v>
      </c>
      <c r="L87" s="263">
        <v>49</v>
      </c>
      <c r="M87" s="263">
        <v>42</v>
      </c>
      <c r="N87" s="263">
        <v>1</v>
      </c>
      <c r="O87" s="263">
        <v>97</v>
      </c>
      <c r="P87" s="263">
        <v>17</v>
      </c>
      <c r="Q87" s="263">
        <v>4</v>
      </c>
      <c r="R87" s="263">
        <v>2</v>
      </c>
      <c r="S87" s="263">
        <v>6</v>
      </c>
      <c r="T87" s="263">
        <v>16</v>
      </c>
      <c r="U87" s="263">
        <v>10</v>
      </c>
      <c r="V87" s="263">
        <v>76</v>
      </c>
      <c r="W87" s="263">
        <v>16</v>
      </c>
      <c r="X87" s="263">
        <v>30</v>
      </c>
      <c r="Y87" s="263">
        <v>2</v>
      </c>
      <c r="Z87" s="263">
        <v>2</v>
      </c>
      <c r="AA87" s="263">
        <v>6</v>
      </c>
      <c r="AB87" s="263">
        <v>35</v>
      </c>
      <c r="AC87" s="263">
        <v>7</v>
      </c>
      <c r="AD87" s="263">
        <v>30</v>
      </c>
      <c r="AE87" s="263">
        <v>8</v>
      </c>
      <c r="AF87" s="263">
        <v>7</v>
      </c>
      <c r="AG87" s="263">
        <v>1</v>
      </c>
      <c r="AH87" s="263">
        <v>1</v>
      </c>
      <c r="AI87" s="263">
        <v>0</v>
      </c>
      <c r="AJ87" s="263">
        <v>22</v>
      </c>
      <c r="AK87" s="263">
        <v>1</v>
      </c>
      <c r="AL87" s="263">
        <v>2</v>
      </c>
      <c r="AM87" s="263">
        <v>6</v>
      </c>
      <c r="AN87" s="263">
        <v>22</v>
      </c>
      <c r="AO87" s="263">
        <v>5</v>
      </c>
      <c r="AP87" s="263">
        <v>1</v>
      </c>
      <c r="AQ87" s="263">
        <v>1</v>
      </c>
      <c r="AR87" s="263">
        <v>1</v>
      </c>
      <c r="AS87" s="263">
        <v>31</v>
      </c>
      <c r="AT87" s="263">
        <v>14</v>
      </c>
      <c r="AU87" s="263">
        <v>6</v>
      </c>
      <c r="AV87" s="263">
        <v>14</v>
      </c>
      <c r="AW87" s="263">
        <v>0</v>
      </c>
      <c r="AX87" s="263">
        <v>5</v>
      </c>
      <c r="AY87" s="263">
        <v>7</v>
      </c>
      <c r="AZ87" s="263">
        <v>12</v>
      </c>
      <c r="BA87" s="263">
        <v>0</v>
      </c>
      <c r="BB87" s="263">
        <v>0</v>
      </c>
      <c r="BC87" s="263">
        <v>0</v>
      </c>
      <c r="BD87" s="263">
        <v>4</v>
      </c>
      <c r="BE87" s="263">
        <v>0</v>
      </c>
      <c r="BF87" s="263">
        <v>1</v>
      </c>
      <c r="BG87" s="263">
        <v>22</v>
      </c>
      <c r="BH87" s="263">
        <v>7</v>
      </c>
      <c r="BI87" s="263">
        <v>61</v>
      </c>
      <c r="BJ87" s="263">
        <v>8</v>
      </c>
      <c r="BK87" s="263">
        <v>34</v>
      </c>
      <c r="BL87" s="263">
        <v>328</v>
      </c>
      <c r="BM87" s="263">
        <v>556</v>
      </c>
      <c r="BN87" s="263">
        <v>479</v>
      </c>
      <c r="BO87" s="263">
        <v>183</v>
      </c>
      <c r="BP87" s="263">
        <v>2065</v>
      </c>
      <c r="BQ87" s="263">
        <v>315</v>
      </c>
      <c r="BR87" s="263">
        <v>246</v>
      </c>
      <c r="BS87" s="263">
        <v>183</v>
      </c>
      <c r="BT87" s="263">
        <v>6403</v>
      </c>
      <c r="BU87" s="263">
        <v>8827</v>
      </c>
      <c r="BV87" s="263">
        <v>428</v>
      </c>
      <c r="BW87" s="263">
        <v>627</v>
      </c>
      <c r="BX87" s="263">
        <v>0</v>
      </c>
      <c r="BY87" s="263">
        <v>173</v>
      </c>
      <c r="BZ87" s="263">
        <v>126</v>
      </c>
      <c r="CA87" s="263">
        <v>443</v>
      </c>
      <c r="CB87" s="263">
        <v>178</v>
      </c>
      <c r="CC87" s="263">
        <v>48</v>
      </c>
      <c r="CD87" s="263">
        <v>165</v>
      </c>
      <c r="CE87" s="263">
        <v>485</v>
      </c>
      <c r="CF87" s="263">
        <v>0</v>
      </c>
      <c r="CG87" s="263">
        <v>6829</v>
      </c>
      <c r="CH87" s="263">
        <v>392</v>
      </c>
      <c r="CI87" s="263">
        <v>443</v>
      </c>
      <c r="CJ87" s="263">
        <v>57</v>
      </c>
      <c r="CK87" s="263">
        <v>649</v>
      </c>
      <c r="CL87" s="263">
        <v>17189</v>
      </c>
      <c r="CM87" s="263">
        <v>1434</v>
      </c>
      <c r="CN87" s="263">
        <v>970</v>
      </c>
      <c r="CO87" s="263">
        <v>891</v>
      </c>
      <c r="CP87" s="263">
        <v>374</v>
      </c>
      <c r="CQ87" s="263">
        <v>1301</v>
      </c>
      <c r="CR87" s="263">
        <v>627</v>
      </c>
      <c r="CS87" s="263">
        <v>1037</v>
      </c>
      <c r="CT87" s="263">
        <v>316</v>
      </c>
      <c r="CU87" s="263">
        <v>13</v>
      </c>
      <c r="CV87" s="263">
        <v>480</v>
      </c>
      <c r="CW87" s="263">
        <v>1898</v>
      </c>
      <c r="CX87" s="263">
        <v>382</v>
      </c>
      <c r="CY87" s="263">
        <v>940</v>
      </c>
      <c r="CZ87" s="263">
        <v>324</v>
      </c>
      <c r="DA87" s="263">
        <v>293</v>
      </c>
      <c r="DB87" s="263">
        <v>544</v>
      </c>
      <c r="DC87" s="263">
        <v>0</v>
      </c>
      <c r="DD87" s="263">
        <v>156</v>
      </c>
      <c r="DE87" s="264">
        <v>60972</v>
      </c>
      <c r="DF87" s="263">
        <v>373</v>
      </c>
      <c r="DG87" s="263">
        <v>13700</v>
      </c>
      <c r="DH87" s="263">
        <v>0</v>
      </c>
      <c r="DI87" s="263">
        <v>0</v>
      </c>
      <c r="DJ87" s="263">
        <v>0</v>
      </c>
      <c r="DK87" s="263">
        <v>0</v>
      </c>
      <c r="DL87" s="263">
        <v>0</v>
      </c>
      <c r="DM87" s="262">
        <v>14073</v>
      </c>
      <c r="DN87" s="264">
        <v>75045</v>
      </c>
      <c r="DO87" s="263">
        <v>228</v>
      </c>
      <c r="DP87" s="263">
        <v>7081</v>
      </c>
      <c r="DQ87" s="263">
        <v>7309</v>
      </c>
      <c r="DR87" s="264">
        <v>21382</v>
      </c>
      <c r="DS87" s="264">
        <v>82354</v>
      </c>
      <c r="DT87" s="263">
        <v>-413</v>
      </c>
      <c r="DU87" s="263">
        <v>-9002</v>
      </c>
      <c r="DV87" s="263">
        <v>0</v>
      </c>
      <c r="DW87" s="263">
        <v>-9415</v>
      </c>
      <c r="DX87" s="264">
        <v>11967</v>
      </c>
      <c r="DY87" s="264">
        <v>72939</v>
      </c>
    </row>
    <row r="88" spans="1:129" s="259" customFormat="1" ht="9.6" x14ac:dyDescent="0.2">
      <c r="A88" s="244">
        <v>82</v>
      </c>
      <c r="B88" s="255" t="s">
        <v>683</v>
      </c>
      <c r="C88" s="255"/>
      <c r="D88" s="256">
        <v>50</v>
      </c>
      <c r="E88" s="257">
        <v>40</v>
      </c>
      <c r="F88" s="257">
        <v>73</v>
      </c>
      <c r="G88" s="257">
        <v>190</v>
      </c>
      <c r="H88" s="257">
        <v>53</v>
      </c>
      <c r="I88" s="257">
        <v>867</v>
      </c>
      <c r="J88" s="257">
        <v>428</v>
      </c>
      <c r="K88" s="257">
        <v>53</v>
      </c>
      <c r="L88" s="257">
        <v>202</v>
      </c>
      <c r="M88" s="257">
        <v>247</v>
      </c>
      <c r="N88" s="257">
        <v>26</v>
      </c>
      <c r="O88" s="257">
        <v>307</v>
      </c>
      <c r="P88" s="257">
        <v>17</v>
      </c>
      <c r="Q88" s="257">
        <v>31</v>
      </c>
      <c r="R88" s="257">
        <v>7</v>
      </c>
      <c r="S88" s="257">
        <v>28</v>
      </c>
      <c r="T88" s="257">
        <v>48</v>
      </c>
      <c r="U88" s="257">
        <v>40</v>
      </c>
      <c r="V88" s="257">
        <v>152</v>
      </c>
      <c r="W88" s="257">
        <v>47</v>
      </c>
      <c r="X88" s="257">
        <v>110</v>
      </c>
      <c r="Y88" s="257">
        <v>7</v>
      </c>
      <c r="Z88" s="257">
        <v>5</v>
      </c>
      <c r="AA88" s="257">
        <v>19</v>
      </c>
      <c r="AB88" s="257">
        <v>411</v>
      </c>
      <c r="AC88" s="257">
        <v>27</v>
      </c>
      <c r="AD88" s="257">
        <v>51</v>
      </c>
      <c r="AE88" s="257">
        <v>15</v>
      </c>
      <c r="AF88" s="257">
        <v>31</v>
      </c>
      <c r="AG88" s="257">
        <v>8</v>
      </c>
      <c r="AH88" s="257">
        <v>5</v>
      </c>
      <c r="AI88" s="257">
        <v>2</v>
      </c>
      <c r="AJ88" s="257">
        <v>39</v>
      </c>
      <c r="AK88" s="257">
        <v>4</v>
      </c>
      <c r="AL88" s="257">
        <v>10</v>
      </c>
      <c r="AM88" s="257">
        <v>14</v>
      </c>
      <c r="AN88" s="257">
        <v>35</v>
      </c>
      <c r="AO88" s="257">
        <v>16</v>
      </c>
      <c r="AP88" s="257">
        <v>5</v>
      </c>
      <c r="AQ88" s="257">
        <v>2</v>
      </c>
      <c r="AR88" s="257">
        <v>2</v>
      </c>
      <c r="AS88" s="257">
        <v>94</v>
      </c>
      <c r="AT88" s="257">
        <v>53</v>
      </c>
      <c r="AU88" s="257">
        <v>41</v>
      </c>
      <c r="AV88" s="257">
        <v>88</v>
      </c>
      <c r="AW88" s="257">
        <v>5</v>
      </c>
      <c r="AX88" s="257">
        <v>36</v>
      </c>
      <c r="AY88" s="257">
        <v>35</v>
      </c>
      <c r="AZ88" s="257">
        <v>47</v>
      </c>
      <c r="BA88" s="257">
        <v>0</v>
      </c>
      <c r="BB88" s="257">
        <v>2</v>
      </c>
      <c r="BC88" s="257">
        <v>2</v>
      </c>
      <c r="BD88" s="257">
        <v>18</v>
      </c>
      <c r="BE88" s="257">
        <v>1</v>
      </c>
      <c r="BF88" s="257">
        <v>5</v>
      </c>
      <c r="BG88" s="257">
        <v>114</v>
      </c>
      <c r="BH88" s="257">
        <v>34</v>
      </c>
      <c r="BI88" s="257">
        <v>46</v>
      </c>
      <c r="BJ88" s="257">
        <v>36</v>
      </c>
      <c r="BK88" s="257">
        <v>8</v>
      </c>
      <c r="BL88" s="257">
        <v>575</v>
      </c>
      <c r="BM88" s="257">
        <v>4257</v>
      </c>
      <c r="BN88" s="257">
        <v>2816</v>
      </c>
      <c r="BO88" s="257">
        <v>1111</v>
      </c>
      <c r="BP88" s="257">
        <v>126</v>
      </c>
      <c r="BQ88" s="257">
        <v>75</v>
      </c>
      <c r="BR88" s="257">
        <v>347</v>
      </c>
      <c r="BS88" s="257">
        <v>583</v>
      </c>
      <c r="BT88" s="257">
        <v>40297</v>
      </c>
      <c r="BU88" s="257">
        <v>9938</v>
      </c>
      <c r="BV88" s="257">
        <v>1863</v>
      </c>
      <c r="BW88" s="257">
        <v>2348</v>
      </c>
      <c r="BX88" s="257">
        <v>0</v>
      </c>
      <c r="BY88" s="257">
        <v>269</v>
      </c>
      <c r="BZ88" s="257">
        <v>1627</v>
      </c>
      <c r="CA88" s="257">
        <v>2934</v>
      </c>
      <c r="CB88" s="257">
        <v>894</v>
      </c>
      <c r="CC88" s="257">
        <v>70</v>
      </c>
      <c r="CD88" s="257">
        <v>171</v>
      </c>
      <c r="CE88" s="257">
        <v>729</v>
      </c>
      <c r="CF88" s="257">
        <v>225</v>
      </c>
      <c r="CG88" s="257">
        <v>102376</v>
      </c>
      <c r="CH88" s="257">
        <v>4789</v>
      </c>
      <c r="CI88" s="257">
        <v>1276</v>
      </c>
      <c r="CJ88" s="257">
        <v>566</v>
      </c>
      <c r="CK88" s="257">
        <v>2131</v>
      </c>
      <c r="CL88" s="257">
        <v>26473</v>
      </c>
      <c r="CM88" s="257">
        <v>538</v>
      </c>
      <c r="CN88" s="257">
        <v>1195</v>
      </c>
      <c r="CO88" s="257">
        <v>3270</v>
      </c>
      <c r="CP88" s="257">
        <v>307</v>
      </c>
      <c r="CQ88" s="257">
        <v>1915</v>
      </c>
      <c r="CR88" s="257">
        <v>730</v>
      </c>
      <c r="CS88" s="257">
        <v>2761</v>
      </c>
      <c r="CT88" s="257">
        <v>499</v>
      </c>
      <c r="CU88" s="257">
        <v>623</v>
      </c>
      <c r="CV88" s="257">
        <v>1278</v>
      </c>
      <c r="CW88" s="257">
        <v>4881</v>
      </c>
      <c r="CX88" s="257">
        <v>1542</v>
      </c>
      <c r="CY88" s="257">
        <v>3769</v>
      </c>
      <c r="CZ88" s="257">
        <v>1265</v>
      </c>
      <c r="DA88" s="257">
        <v>750</v>
      </c>
      <c r="DB88" s="257">
        <v>578</v>
      </c>
      <c r="DC88" s="257">
        <v>0</v>
      </c>
      <c r="DD88" s="257">
        <v>8328</v>
      </c>
      <c r="DE88" s="258">
        <v>247484</v>
      </c>
      <c r="DF88" s="257">
        <v>3000</v>
      </c>
      <c r="DG88" s="257">
        <v>383920</v>
      </c>
      <c r="DH88" s="257">
        <v>0</v>
      </c>
      <c r="DI88" s="257">
        <v>0</v>
      </c>
      <c r="DJ88" s="257">
        <v>0</v>
      </c>
      <c r="DK88" s="257">
        <v>0</v>
      </c>
      <c r="DL88" s="257">
        <v>0</v>
      </c>
      <c r="DM88" s="256">
        <v>386920</v>
      </c>
      <c r="DN88" s="258">
        <v>634404</v>
      </c>
      <c r="DO88" s="257">
        <v>2063</v>
      </c>
      <c r="DP88" s="257">
        <v>41378</v>
      </c>
      <c r="DQ88" s="257">
        <v>43441</v>
      </c>
      <c r="DR88" s="258">
        <v>430361</v>
      </c>
      <c r="DS88" s="258">
        <v>677845</v>
      </c>
      <c r="DT88" s="257">
        <v>-1598</v>
      </c>
      <c r="DU88" s="257">
        <v>-46797</v>
      </c>
      <c r="DV88" s="257">
        <v>0</v>
      </c>
      <c r="DW88" s="257">
        <v>-48395</v>
      </c>
      <c r="DX88" s="258">
        <v>381966</v>
      </c>
      <c r="DY88" s="258">
        <v>629450</v>
      </c>
    </row>
    <row r="89" spans="1:129" s="259" customFormat="1" ht="9.6" x14ac:dyDescent="0.2">
      <c r="A89" s="244">
        <v>83</v>
      </c>
      <c r="B89" s="255" t="s">
        <v>684</v>
      </c>
      <c r="C89" s="255"/>
      <c r="D89" s="256">
        <v>82</v>
      </c>
      <c r="E89" s="257">
        <v>4</v>
      </c>
      <c r="F89" s="257">
        <v>33</v>
      </c>
      <c r="G89" s="257">
        <v>13</v>
      </c>
      <c r="H89" s="257">
        <v>3</v>
      </c>
      <c r="I89" s="257">
        <v>2</v>
      </c>
      <c r="J89" s="257">
        <v>6</v>
      </c>
      <c r="K89" s="257">
        <v>4</v>
      </c>
      <c r="L89" s="257">
        <v>22</v>
      </c>
      <c r="M89" s="257">
        <v>9</v>
      </c>
      <c r="N89" s="257">
        <v>0</v>
      </c>
      <c r="O89" s="257">
        <v>28</v>
      </c>
      <c r="P89" s="257">
        <v>0</v>
      </c>
      <c r="Q89" s="257">
        <v>0</v>
      </c>
      <c r="R89" s="257">
        <v>0</v>
      </c>
      <c r="S89" s="257">
        <v>0</v>
      </c>
      <c r="T89" s="257">
        <v>3</v>
      </c>
      <c r="U89" s="257">
        <v>2</v>
      </c>
      <c r="V89" s="257">
        <v>4</v>
      </c>
      <c r="W89" s="257">
        <v>2</v>
      </c>
      <c r="X89" s="257">
        <v>5</v>
      </c>
      <c r="Y89" s="257">
        <v>2</v>
      </c>
      <c r="Z89" s="257">
        <v>0</v>
      </c>
      <c r="AA89" s="257">
        <v>0</v>
      </c>
      <c r="AB89" s="257">
        <v>0</v>
      </c>
      <c r="AC89" s="257">
        <v>0</v>
      </c>
      <c r="AD89" s="257">
        <v>33</v>
      </c>
      <c r="AE89" s="257">
        <v>0</v>
      </c>
      <c r="AF89" s="257">
        <v>0</v>
      </c>
      <c r="AG89" s="257">
        <v>0</v>
      </c>
      <c r="AH89" s="257">
        <v>0</v>
      </c>
      <c r="AI89" s="257">
        <v>0</v>
      </c>
      <c r="AJ89" s="257">
        <v>5</v>
      </c>
      <c r="AK89" s="257">
        <v>0</v>
      </c>
      <c r="AL89" s="257">
        <v>0</v>
      </c>
      <c r="AM89" s="257">
        <v>5</v>
      </c>
      <c r="AN89" s="257">
        <v>0</v>
      </c>
      <c r="AO89" s="257">
        <v>1</v>
      </c>
      <c r="AP89" s="257">
        <v>0</v>
      </c>
      <c r="AQ89" s="257">
        <v>0</v>
      </c>
      <c r="AR89" s="257">
        <v>0</v>
      </c>
      <c r="AS89" s="257">
        <v>7</v>
      </c>
      <c r="AT89" s="257">
        <v>0</v>
      </c>
      <c r="AU89" s="257">
        <v>0</v>
      </c>
      <c r="AV89" s="257">
        <v>0</v>
      </c>
      <c r="AW89" s="257">
        <v>0</v>
      </c>
      <c r="AX89" s="257">
        <v>0</v>
      </c>
      <c r="AY89" s="257">
        <v>0</v>
      </c>
      <c r="AZ89" s="257">
        <v>3</v>
      </c>
      <c r="BA89" s="257">
        <v>0</v>
      </c>
      <c r="BB89" s="257">
        <v>0</v>
      </c>
      <c r="BC89" s="257">
        <v>0</v>
      </c>
      <c r="BD89" s="257">
        <v>0</v>
      </c>
      <c r="BE89" s="257">
        <v>0</v>
      </c>
      <c r="BF89" s="257">
        <v>0</v>
      </c>
      <c r="BG89" s="257">
        <v>0</v>
      </c>
      <c r="BH89" s="257">
        <v>3</v>
      </c>
      <c r="BI89" s="257">
        <v>0</v>
      </c>
      <c r="BJ89" s="257">
        <v>0</v>
      </c>
      <c r="BK89" s="257">
        <v>3</v>
      </c>
      <c r="BL89" s="257">
        <v>160</v>
      </c>
      <c r="BM89" s="257">
        <v>46</v>
      </c>
      <c r="BN89" s="257">
        <v>65</v>
      </c>
      <c r="BO89" s="257">
        <v>36</v>
      </c>
      <c r="BP89" s="257">
        <v>4</v>
      </c>
      <c r="BQ89" s="257">
        <v>0</v>
      </c>
      <c r="BR89" s="257">
        <v>2</v>
      </c>
      <c r="BS89" s="257">
        <v>75</v>
      </c>
      <c r="BT89" s="257">
        <v>1693</v>
      </c>
      <c r="BU89" s="257">
        <v>251</v>
      </c>
      <c r="BV89" s="257">
        <v>91</v>
      </c>
      <c r="BW89" s="257">
        <v>63</v>
      </c>
      <c r="BX89" s="257">
        <v>0</v>
      </c>
      <c r="BY89" s="257">
        <v>19</v>
      </c>
      <c r="BZ89" s="257">
        <v>31</v>
      </c>
      <c r="CA89" s="257">
        <v>30</v>
      </c>
      <c r="CB89" s="257">
        <v>16</v>
      </c>
      <c r="CC89" s="257">
        <v>2</v>
      </c>
      <c r="CD89" s="257">
        <v>3</v>
      </c>
      <c r="CE89" s="257">
        <v>290</v>
      </c>
      <c r="CF89" s="257">
        <v>9</v>
      </c>
      <c r="CG89" s="257">
        <v>52</v>
      </c>
      <c r="CH89" s="257">
        <v>4482</v>
      </c>
      <c r="CI89" s="257">
        <v>12</v>
      </c>
      <c r="CJ89" s="257">
        <v>3524</v>
      </c>
      <c r="CK89" s="257">
        <v>197</v>
      </c>
      <c r="CL89" s="257">
        <v>32</v>
      </c>
      <c r="CM89" s="257">
        <v>232</v>
      </c>
      <c r="CN89" s="257">
        <v>37</v>
      </c>
      <c r="CO89" s="257">
        <v>298</v>
      </c>
      <c r="CP89" s="257">
        <v>15</v>
      </c>
      <c r="CQ89" s="257">
        <v>180</v>
      </c>
      <c r="CR89" s="257">
        <v>122</v>
      </c>
      <c r="CS89" s="257">
        <v>126</v>
      </c>
      <c r="CT89" s="257">
        <v>68</v>
      </c>
      <c r="CU89" s="257">
        <v>39143</v>
      </c>
      <c r="CV89" s="257">
        <v>111</v>
      </c>
      <c r="CW89" s="257">
        <v>143</v>
      </c>
      <c r="CX89" s="257">
        <v>469</v>
      </c>
      <c r="CY89" s="257">
        <v>3722</v>
      </c>
      <c r="CZ89" s="257">
        <v>1372</v>
      </c>
      <c r="DA89" s="257">
        <v>503</v>
      </c>
      <c r="DB89" s="257">
        <v>28</v>
      </c>
      <c r="DC89" s="257">
        <v>0</v>
      </c>
      <c r="DD89" s="257">
        <v>119</v>
      </c>
      <c r="DE89" s="258">
        <v>58157</v>
      </c>
      <c r="DF89" s="257">
        <v>237</v>
      </c>
      <c r="DG89" s="257">
        <v>57581</v>
      </c>
      <c r="DH89" s="257">
        <v>0</v>
      </c>
      <c r="DI89" s="257">
        <v>0</v>
      </c>
      <c r="DJ89" s="257">
        <v>0</v>
      </c>
      <c r="DK89" s="257">
        <v>0</v>
      </c>
      <c r="DL89" s="257">
        <v>0</v>
      </c>
      <c r="DM89" s="256">
        <v>57818</v>
      </c>
      <c r="DN89" s="258">
        <v>115975</v>
      </c>
      <c r="DO89" s="257">
        <v>0</v>
      </c>
      <c r="DP89" s="257">
        <v>0</v>
      </c>
      <c r="DQ89" s="257">
        <v>0</v>
      </c>
      <c r="DR89" s="258">
        <v>57818</v>
      </c>
      <c r="DS89" s="258">
        <v>115975</v>
      </c>
      <c r="DT89" s="257">
        <v>0</v>
      </c>
      <c r="DU89" s="257">
        <v>0</v>
      </c>
      <c r="DV89" s="257">
        <v>0</v>
      </c>
      <c r="DW89" s="257">
        <v>0</v>
      </c>
      <c r="DX89" s="258">
        <v>57818</v>
      </c>
      <c r="DY89" s="258">
        <v>115975</v>
      </c>
    </row>
    <row r="90" spans="1:129" s="259" customFormat="1" ht="9.6" x14ac:dyDescent="0.2">
      <c r="A90" s="244">
        <v>84</v>
      </c>
      <c r="B90" s="255" t="s">
        <v>685</v>
      </c>
      <c r="C90" s="255"/>
      <c r="D90" s="256">
        <v>703</v>
      </c>
      <c r="E90" s="257">
        <v>74</v>
      </c>
      <c r="F90" s="257">
        <v>870</v>
      </c>
      <c r="G90" s="257">
        <v>255</v>
      </c>
      <c r="H90" s="257">
        <v>8</v>
      </c>
      <c r="I90" s="257">
        <v>225</v>
      </c>
      <c r="J90" s="257">
        <v>68</v>
      </c>
      <c r="K90" s="257">
        <v>40</v>
      </c>
      <c r="L90" s="257">
        <v>630</v>
      </c>
      <c r="M90" s="257">
        <v>156</v>
      </c>
      <c r="N90" s="257">
        <v>69</v>
      </c>
      <c r="O90" s="257">
        <v>791</v>
      </c>
      <c r="P90" s="257">
        <v>225</v>
      </c>
      <c r="Q90" s="257">
        <v>163</v>
      </c>
      <c r="R90" s="257">
        <v>8</v>
      </c>
      <c r="S90" s="257">
        <v>56</v>
      </c>
      <c r="T90" s="257">
        <v>137</v>
      </c>
      <c r="U90" s="257">
        <v>164</v>
      </c>
      <c r="V90" s="257">
        <v>725</v>
      </c>
      <c r="W90" s="257">
        <v>113</v>
      </c>
      <c r="X90" s="257">
        <v>170</v>
      </c>
      <c r="Y90" s="257">
        <v>15</v>
      </c>
      <c r="Z90" s="257">
        <v>31</v>
      </c>
      <c r="AA90" s="257">
        <v>104</v>
      </c>
      <c r="AB90" s="257">
        <v>177</v>
      </c>
      <c r="AC90" s="257">
        <v>104</v>
      </c>
      <c r="AD90" s="257">
        <v>267</v>
      </c>
      <c r="AE90" s="257">
        <v>14</v>
      </c>
      <c r="AF90" s="257">
        <v>131</v>
      </c>
      <c r="AG90" s="257">
        <v>38</v>
      </c>
      <c r="AH90" s="257">
        <v>6</v>
      </c>
      <c r="AI90" s="257">
        <v>11</v>
      </c>
      <c r="AJ90" s="257">
        <v>180</v>
      </c>
      <c r="AK90" s="257">
        <v>13</v>
      </c>
      <c r="AL90" s="257">
        <v>41</v>
      </c>
      <c r="AM90" s="257">
        <v>209</v>
      </c>
      <c r="AN90" s="257">
        <v>131</v>
      </c>
      <c r="AO90" s="257">
        <v>91</v>
      </c>
      <c r="AP90" s="257">
        <v>27</v>
      </c>
      <c r="AQ90" s="257">
        <v>23</v>
      </c>
      <c r="AR90" s="257">
        <v>19</v>
      </c>
      <c r="AS90" s="257">
        <v>268</v>
      </c>
      <c r="AT90" s="257">
        <v>118</v>
      </c>
      <c r="AU90" s="257">
        <v>92</v>
      </c>
      <c r="AV90" s="257">
        <v>486</v>
      </c>
      <c r="AW90" s="257">
        <v>13</v>
      </c>
      <c r="AX90" s="257">
        <v>313</v>
      </c>
      <c r="AY90" s="257">
        <v>462</v>
      </c>
      <c r="AZ90" s="257">
        <v>325</v>
      </c>
      <c r="BA90" s="257">
        <v>0</v>
      </c>
      <c r="BB90" s="257">
        <v>5</v>
      </c>
      <c r="BC90" s="257">
        <v>22</v>
      </c>
      <c r="BD90" s="257">
        <v>413</v>
      </c>
      <c r="BE90" s="257">
        <v>36</v>
      </c>
      <c r="BF90" s="257">
        <v>16</v>
      </c>
      <c r="BG90" s="257">
        <v>449</v>
      </c>
      <c r="BH90" s="257">
        <v>41</v>
      </c>
      <c r="BI90" s="257">
        <v>92</v>
      </c>
      <c r="BJ90" s="257">
        <v>179</v>
      </c>
      <c r="BK90" s="257">
        <v>2</v>
      </c>
      <c r="BL90" s="257">
        <v>972</v>
      </c>
      <c r="BM90" s="257">
        <v>250</v>
      </c>
      <c r="BN90" s="257">
        <v>982</v>
      </c>
      <c r="BO90" s="257">
        <v>569</v>
      </c>
      <c r="BP90" s="257">
        <v>6094</v>
      </c>
      <c r="BQ90" s="257">
        <v>303</v>
      </c>
      <c r="BR90" s="257">
        <v>10225</v>
      </c>
      <c r="BS90" s="257">
        <v>372</v>
      </c>
      <c r="BT90" s="257">
        <v>44075</v>
      </c>
      <c r="BU90" s="257">
        <v>23556</v>
      </c>
      <c r="BV90" s="257">
        <v>713</v>
      </c>
      <c r="BW90" s="257">
        <v>901</v>
      </c>
      <c r="BX90" s="257">
        <v>0</v>
      </c>
      <c r="BY90" s="257">
        <v>53</v>
      </c>
      <c r="BZ90" s="257">
        <v>2249</v>
      </c>
      <c r="CA90" s="257">
        <v>348</v>
      </c>
      <c r="CB90" s="257">
        <v>1482</v>
      </c>
      <c r="CC90" s="257">
        <v>46</v>
      </c>
      <c r="CD90" s="257">
        <v>400</v>
      </c>
      <c r="CE90" s="257">
        <v>1804</v>
      </c>
      <c r="CF90" s="257">
        <v>203</v>
      </c>
      <c r="CG90" s="257">
        <v>8888</v>
      </c>
      <c r="CH90" s="257">
        <v>262</v>
      </c>
      <c r="CI90" s="257">
        <v>5212</v>
      </c>
      <c r="CJ90" s="257">
        <v>1421</v>
      </c>
      <c r="CK90" s="257">
        <v>3225</v>
      </c>
      <c r="CL90" s="257">
        <v>17173</v>
      </c>
      <c r="CM90" s="257">
        <v>1211</v>
      </c>
      <c r="CN90" s="257">
        <v>2378</v>
      </c>
      <c r="CO90" s="257">
        <v>11503</v>
      </c>
      <c r="CP90" s="257">
        <v>387</v>
      </c>
      <c r="CQ90" s="257">
        <v>2059</v>
      </c>
      <c r="CR90" s="257">
        <v>193</v>
      </c>
      <c r="CS90" s="257">
        <v>2508</v>
      </c>
      <c r="CT90" s="257">
        <v>1359</v>
      </c>
      <c r="CU90" s="257">
        <v>456</v>
      </c>
      <c r="CV90" s="257">
        <v>378</v>
      </c>
      <c r="CW90" s="257">
        <v>13692</v>
      </c>
      <c r="CX90" s="257">
        <v>1339</v>
      </c>
      <c r="CY90" s="257">
        <v>1102</v>
      </c>
      <c r="CZ90" s="257">
        <v>40</v>
      </c>
      <c r="DA90" s="257">
        <v>1692</v>
      </c>
      <c r="DB90" s="257">
        <v>646</v>
      </c>
      <c r="DC90" s="257">
        <v>0</v>
      </c>
      <c r="DD90" s="257">
        <v>646</v>
      </c>
      <c r="DE90" s="258">
        <v>183981</v>
      </c>
      <c r="DF90" s="257">
        <v>77</v>
      </c>
      <c r="DG90" s="257">
        <v>46737</v>
      </c>
      <c r="DH90" s="257">
        <v>0</v>
      </c>
      <c r="DI90" s="257">
        <v>0</v>
      </c>
      <c r="DJ90" s="257">
        <v>17563</v>
      </c>
      <c r="DK90" s="257">
        <v>111765</v>
      </c>
      <c r="DL90" s="257">
        <v>146</v>
      </c>
      <c r="DM90" s="256">
        <v>176288</v>
      </c>
      <c r="DN90" s="258">
        <v>360269</v>
      </c>
      <c r="DO90" s="257">
        <v>2191</v>
      </c>
      <c r="DP90" s="257">
        <v>275227</v>
      </c>
      <c r="DQ90" s="257">
        <v>277418</v>
      </c>
      <c r="DR90" s="258">
        <v>453706</v>
      </c>
      <c r="DS90" s="258">
        <v>637687</v>
      </c>
      <c r="DT90" s="257">
        <v>-8222</v>
      </c>
      <c r="DU90" s="257">
        <v>-264220</v>
      </c>
      <c r="DV90" s="257">
        <v>0</v>
      </c>
      <c r="DW90" s="257">
        <v>-272442</v>
      </c>
      <c r="DX90" s="258">
        <v>181264</v>
      </c>
      <c r="DY90" s="258">
        <v>365245</v>
      </c>
    </row>
    <row r="91" spans="1:129" s="259" customFormat="1" ht="9.6" x14ac:dyDescent="0.2">
      <c r="A91" s="244">
        <v>85</v>
      </c>
      <c r="B91" s="266" t="s">
        <v>686</v>
      </c>
      <c r="C91" s="266"/>
      <c r="D91" s="267">
        <v>13</v>
      </c>
      <c r="E91" s="268">
        <v>4</v>
      </c>
      <c r="F91" s="268">
        <v>16</v>
      </c>
      <c r="G91" s="268">
        <v>37</v>
      </c>
      <c r="H91" s="268">
        <v>1</v>
      </c>
      <c r="I91" s="268">
        <v>33</v>
      </c>
      <c r="J91" s="268">
        <v>19</v>
      </c>
      <c r="K91" s="268">
        <v>14</v>
      </c>
      <c r="L91" s="268">
        <v>386</v>
      </c>
      <c r="M91" s="268">
        <v>38</v>
      </c>
      <c r="N91" s="268">
        <v>11</v>
      </c>
      <c r="O91" s="268">
        <v>270</v>
      </c>
      <c r="P91" s="268">
        <v>26</v>
      </c>
      <c r="Q91" s="268">
        <v>18</v>
      </c>
      <c r="R91" s="268">
        <v>0</v>
      </c>
      <c r="S91" s="268">
        <v>2</v>
      </c>
      <c r="T91" s="268">
        <v>12</v>
      </c>
      <c r="U91" s="268">
        <v>1</v>
      </c>
      <c r="V91" s="268">
        <v>927</v>
      </c>
      <c r="W91" s="268">
        <v>40</v>
      </c>
      <c r="X91" s="268">
        <v>9</v>
      </c>
      <c r="Y91" s="268">
        <v>24</v>
      </c>
      <c r="Z91" s="268">
        <v>10</v>
      </c>
      <c r="AA91" s="268">
        <v>24</v>
      </c>
      <c r="AB91" s="268">
        <v>118</v>
      </c>
      <c r="AC91" s="268">
        <v>22</v>
      </c>
      <c r="AD91" s="268">
        <v>78</v>
      </c>
      <c r="AE91" s="268">
        <v>0</v>
      </c>
      <c r="AF91" s="268">
        <v>31</v>
      </c>
      <c r="AG91" s="268">
        <v>2</v>
      </c>
      <c r="AH91" s="268">
        <v>0</v>
      </c>
      <c r="AI91" s="268">
        <v>0</v>
      </c>
      <c r="AJ91" s="268">
        <v>20</v>
      </c>
      <c r="AK91" s="268">
        <v>0</v>
      </c>
      <c r="AL91" s="268">
        <v>5</v>
      </c>
      <c r="AM91" s="268">
        <v>18</v>
      </c>
      <c r="AN91" s="268">
        <v>138</v>
      </c>
      <c r="AO91" s="268">
        <v>13</v>
      </c>
      <c r="AP91" s="268">
        <v>1</v>
      </c>
      <c r="AQ91" s="268">
        <v>5</v>
      </c>
      <c r="AR91" s="268">
        <v>2</v>
      </c>
      <c r="AS91" s="268">
        <v>18</v>
      </c>
      <c r="AT91" s="268">
        <v>88</v>
      </c>
      <c r="AU91" s="268">
        <v>8</v>
      </c>
      <c r="AV91" s="268">
        <v>15</v>
      </c>
      <c r="AW91" s="268">
        <v>6</v>
      </c>
      <c r="AX91" s="268">
        <v>69</v>
      </c>
      <c r="AY91" s="268">
        <v>46</v>
      </c>
      <c r="AZ91" s="268">
        <v>21</v>
      </c>
      <c r="BA91" s="268">
        <v>0</v>
      </c>
      <c r="BB91" s="268">
        <v>2</v>
      </c>
      <c r="BC91" s="268">
        <v>0</v>
      </c>
      <c r="BD91" s="268">
        <v>294</v>
      </c>
      <c r="BE91" s="268">
        <v>0</v>
      </c>
      <c r="BF91" s="268">
        <v>5</v>
      </c>
      <c r="BG91" s="268">
        <v>34</v>
      </c>
      <c r="BH91" s="268">
        <v>78</v>
      </c>
      <c r="BI91" s="268">
        <v>2</v>
      </c>
      <c r="BJ91" s="268">
        <v>7</v>
      </c>
      <c r="BK91" s="268">
        <v>1</v>
      </c>
      <c r="BL91" s="268">
        <v>98</v>
      </c>
      <c r="BM91" s="268">
        <v>102</v>
      </c>
      <c r="BN91" s="268">
        <v>16</v>
      </c>
      <c r="BO91" s="268">
        <v>5</v>
      </c>
      <c r="BP91" s="268">
        <v>13</v>
      </c>
      <c r="BQ91" s="268">
        <v>4</v>
      </c>
      <c r="BR91" s="268">
        <v>84</v>
      </c>
      <c r="BS91" s="268">
        <v>69</v>
      </c>
      <c r="BT91" s="268">
        <v>15106</v>
      </c>
      <c r="BU91" s="268">
        <v>2282</v>
      </c>
      <c r="BV91" s="268">
        <v>67</v>
      </c>
      <c r="BW91" s="268">
        <v>556</v>
      </c>
      <c r="BX91" s="268">
        <v>0</v>
      </c>
      <c r="BY91" s="268">
        <v>115</v>
      </c>
      <c r="BZ91" s="268">
        <v>572</v>
      </c>
      <c r="CA91" s="268">
        <v>99</v>
      </c>
      <c r="CB91" s="268">
        <v>105</v>
      </c>
      <c r="CC91" s="268">
        <v>24</v>
      </c>
      <c r="CD91" s="268">
        <v>86</v>
      </c>
      <c r="CE91" s="268">
        <v>346</v>
      </c>
      <c r="CF91" s="268">
        <v>99</v>
      </c>
      <c r="CG91" s="268">
        <v>9954</v>
      </c>
      <c r="CH91" s="268">
        <v>932</v>
      </c>
      <c r="CI91" s="268">
        <v>3672</v>
      </c>
      <c r="CJ91" s="268">
        <v>2207</v>
      </c>
      <c r="CK91" s="268">
        <v>1049</v>
      </c>
      <c r="CL91" s="268">
        <v>1554</v>
      </c>
      <c r="CM91" s="268">
        <v>80</v>
      </c>
      <c r="CN91" s="268">
        <v>118</v>
      </c>
      <c r="CO91" s="268">
        <v>82</v>
      </c>
      <c r="CP91" s="268">
        <v>33</v>
      </c>
      <c r="CQ91" s="268">
        <v>208</v>
      </c>
      <c r="CR91" s="268">
        <v>18</v>
      </c>
      <c r="CS91" s="268">
        <v>136</v>
      </c>
      <c r="CT91" s="268">
        <v>262</v>
      </c>
      <c r="CU91" s="268">
        <v>3487</v>
      </c>
      <c r="CV91" s="268">
        <v>1030</v>
      </c>
      <c r="CW91" s="268">
        <v>9808</v>
      </c>
      <c r="CX91" s="268">
        <v>115</v>
      </c>
      <c r="CY91" s="268">
        <v>140</v>
      </c>
      <c r="CZ91" s="268">
        <v>98</v>
      </c>
      <c r="DA91" s="268">
        <v>448</v>
      </c>
      <c r="DB91" s="268">
        <v>106</v>
      </c>
      <c r="DC91" s="268">
        <v>0</v>
      </c>
      <c r="DD91" s="268">
        <v>2318</v>
      </c>
      <c r="DE91" s="269">
        <v>60785</v>
      </c>
      <c r="DF91" s="268">
        <v>700</v>
      </c>
      <c r="DG91" s="268">
        <v>23209</v>
      </c>
      <c r="DH91" s="268">
        <v>0</v>
      </c>
      <c r="DI91" s="268">
        <v>0</v>
      </c>
      <c r="DJ91" s="268">
        <v>0</v>
      </c>
      <c r="DK91" s="268">
        <v>0</v>
      </c>
      <c r="DL91" s="268">
        <v>0</v>
      </c>
      <c r="DM91" s="267">
        <v>23909</v>
      </c>
      <c r="DN91" s="269">
        <v>84694</v>
      </c>
      <c r="DO91" s="268">
        <v>41</v>
      </c>
      <c r="DP91" s="268">
        <v>1345</v>
      </c>
      <c r="DQ91" s="268">
        <v>1386</v>
      </c>
      <c r="DR91" s="269">
        <v>25295</v>
      </c>
      <c r="DS91" s="269">
        <v>86080</v>
      </c>
      <c r="DT91" s="268">
        <v>-27</v>
      </c>
      <c r="DU91" s="268">
        <v>-64494</v>
      </c>
      <c r="DV91" s="268">
        <v>0</v>
      </c>
      <c r="DW91" s="268">
        <v>-64521</v>
      </c>
      <c r="DX91" s="269">
        <v>-39226</v>
      </c>
      <c r="DY91" s="269">
        <v>21559</v>
      </c>
    </row>
    <row r="92" spans="1:129" s="259" customFormat="1" ht="9.6" x14ac:dyDescent="0.2">
      <c r="A92" s="260">
        <v>86</v>
      </c>
      <c r="B92" s="255" t="s">
        <v>687</v>
      </c>
      <c r="C92" s="255"/>
      <c r="D92" s="256">
        <v>201</v>
      </c>
      <c r="E92" s="257">
        <v>51</v>
      </c>
      <c r="F92" s="257">
        <v>291</v>
      </c>
      <c r="G92" s="257">
        <v>405</v>
      </c>
      <c r="H92" s="257">
        <v>116</v>
      </c>
      <c r="I92" s="257">
        <v>436</v>
      </c>
      <c r="J92" s="257">
        <v>20</v>
      </c>
      <c r="K92" s="257">
        <v>167</v>
      </c>
      <c r="L92" s="257">
        <v>654</v>
      </c>
      <c r="M92" s="257">
        <v>1215</v>
      </c>
      <c r="N92" s="257">
        <v>50</v>
      </c>
      <c r="O92" s="257">
        <v>1669</v>
      </c>
      <c r="P92" s="257">
        <v>232</v>
      </c>
      <c r="Q92" s="257">
        <v>177</v>
      </c>
      <c r="R92" s="257">
        <v>4</v>
      </c>
      <c r="S92" s="257">
        <v>89</v>
      </c>
      <c r="T92" s="257">
        <v>242</v>
      </c>
      <c r="U92" s="257">
        <v>143</v>
      </c>
      <c r="V92" s="257">
        <v>312</v>
      </c>
      <c r="W92" s="257">
        <v>172</v>
      </c>
      <c r="X92" s="257">
        <v>451</v>
      </c>
      <c r="Y92" s="257">
        <v>452</v>
      </c>
      <c r="Z92" s="257">
        <v>49</v>
      </c>
      <c r="AA92" s="257">
        <v>15</v>
      </c>
      <c r="AB92" s="257">
        <v>269</v>
      </c>
      <c r="AC92" s="257">
        <v>83</v>
      </c>
      <c r="AD92" s="257">
        <v>547</v>
      </c>
      <c r="AE92" s="257">
        <v>94</v>
      </c>
      <c r="AF92" s="257">
        <v>142</v>
      </c>
      <c r="AG92" s="257">
        <v>40</v>
      </c>
      <c r="AH92" s="257">
        <v>18</v>
      </c>
      <c r="AI92" s="257">
        <v>4</v>
      </c>
      <c r="AJ92" s="257">
        <v>111</v>
      </c>
      <c r="AK92" s="257">
        <v>16</v>
      </c>
      <c r="AL92" s="257">
        <v>29</v>
      </c>
      <c r="AM92" s="257">
        <v>132</v>
      </c>
      <c r="AN92" s="257">
        <v>62</v>
      </c>
      <c r="AO92" s="257">
        <v>16</v>
      </c>
      <c r="AP92" s="257">
        <v>12</v>
      </c>
      <c r="AQ92" s="257">
        <v>6</v>
      </c>
      <c r="AR92" s="257">
        <v>13</v>
      </c>
      <c r="AS92" s="257">
        <v>255</v>
      </c>
      <c r="AT92" s="257">
        <v>177</v>
      </c>
      <c r="AU92" s="257">
        <v>69</v>
      </c>
      <c r="AV92" s="257">
        <v>143</v>
      </c>
      <c r="AW92" s="257">
        <v>10</v>
      </c>
      <c r="AX92" s="257">
        <v>225</v>
      </c>
      <c r="AY92" s="257">
        <v>146</v>
      </c>
      <c r="AZ92" s="257">
        <v>158</v>
      </c>
      <c r="BA92" s="257">
        <v>2</v>
      </c>
      <c r="BB92" s="257">
        <v>0</v>
      </c>
      <c r="BC92" s="257">
        <v>6</v>
      </c>
      <c r="BD92" s="257">
        <v>76</v>
      </c>
      <c r="BE92" s="257">
        <v>7</v>
      </c>
      <c r="BF92" s="257">
        <v>9</v>
      </c>
      <c r="BG92" s="257">
        <v>131</v>
      </c>
      <c r="BH92" s="257">
        <v>109</v>
      </c>
      <c r="BI92" s="257">
        <v>192</v>
      </c>
      <c r="BJ92" s="257">
        <v>81</v>
      </c>
      <c r="BK92" s="257">
        <v>63</v>
      </c>
      <c r="BL92" s="257">
        <v>3271</v>
      </c>
      <c r="BM92" s="257">
        <v>860</v>
      </c>
      <c r="BN92" s="257">
        <v>2318</v>
      </c>
      <c r="BO92" s="257">
        <v>790</v>
      </c>
      <c r="BP92" s="257">
        <v>482</v>
      </c>
      <c r="BQ92" s="257">
        <v>25</v>
      </c>
      <c r="BR92" s="257">
        <v>479</v>
      </c>
      <c r="BS92" s="257">
        <v>645</v>
      </c>
      <c r="BT92" s="257">
        <v>13143</v>
      </c>
      <c r="BU92" s="257">
        <v>4435</v>
      </c>
      <c r="BV92" s="257">
        <v>1424</v>
      </c>
      <c r="BW92" s="257">
        <v>620</v>
      </c>
      <c r="BX92" s="257">
        <v>0</v>
      </c>
      <c r="BY92" s="257">
        <v>614</v>
      </c>
      <c r="BZ92" s="257">
        <v>2338</v>
      </c>
      <c r="CA92" s="257">
        <v>233</v>
      </c>
      <c r="CB92" s="257">
        <v>592</v>
      </c>
      <c r="CC92" s="257">
        <v>84</v>
      </c>
      <c r="CD92" s="257">
        <v>754</v>
      </c>
      <c r="CE92" s="257">
        <v>921</v>
      </c>
      <c r="CF92" s="257">
        <v>559</v>
      </c>
      <c r="CG92" s="257">
        <v>5903</v>
      </c>
      <c r="CH92" s="257">
        <v>19382</v>
      </c>
      <c r="CI92" s="257">
        <v>5011</v>
      </c>
      <c r="CJ92" s="257">
        <v>108</v>
      </c>
      <c r="CK92" s="257">
        <v>9987</v>
      </c>
      <c r="CL92" s="257">
        <v>16843</v>
      </c>
      <c r="CM92" s="257">
        <v>5104</v>
      </c>
      <c r="CN92" s="257">
        <v>3903</v>
      </c>
      <c r="CO92" s="257">
        <v>5044</v>
      </c>
      <c r="CP92" s="257">
        <v>149</v>
      </c>
      <c r="CQ92" s="257">
        <v>5391</v>
      </c>
      <c r="CR92" s="257">
        <v>1223</v>
      </c>
      <c r="CS92" s="257">
        <v>7834</v>
      </c>
      <c r="CT92" s="257">
        <v>745</v>
      </c>
      <c r="CU92" s="257">
        <v>18410</v>
      </c>
      <c r="CV92" s="257">
        <v>341</v>
      </c>
      <c r="CW92" s="257">
        <v>10808</v>
      </c>
      <c r="CX92" s="257">
        <v>2006</v>
      </c>
      <c r="CY92" s="257">
        <v>1411</v>
      </c>
      <c r="CZ92" s="257">
        <v>1937</v>
      </c>
      <c r="DA92" s="257">
        <v>5919</v>
      </c>
      <c r="DB92" s="257">
        <v>762</v>
      </c>
      <c r="DC92" s="257">
        <v>0</v>
      </c>
      <c r="DD92" s="257">
        <v>1091</v>
      </c>
      <c r="DE92" s="258">
        <v>174965</v>
      </c>
      <c r="DF92" s="257">
        <v>1648</v>
      </c>
      <c r="DG92" s="257">
        <v>60047</v>
      </c>
      <c r="DH92" s="257">
        <v>696</v>
      </c>
      <c r="DI92" s="257">
        <v>0</v>
      </c>
      <c r="DJ92" s="257">
        <v>0</v>
      </c>
      <c r="DK92" s="257">
        <v>1453</v>
      </c>
      <c r="DL92" s="257">
        <v>-636</v>
      </c>
      <c r="DM92" s="256">
        <v>63208</v>
      </c>
      <c r="DN92" s="258">
        <v>238173</v>
      </c>
      <c r="DO92" s="257">
        <v>685</v>
      </c>
      <c r="DP92" s="257">
        <v>36149</v>
      </c>
      <c r="DQ92" s="257">
        <v>36834</v>
      </c>
      <c r="DR92" s="258">
        <v>100042</v>
      </c>
      <c r="DS92" s="258">
        <v>275007</v>
      </c>
      <c r="DT92" s="257">
        <v>-5025</v>
      </c>
      <c r="DU92" s="257">
        <v>-66085</v>
      </c>
      <c r="DV92" s="257">
        <v>-123</v>
      </c>
      <c r="DW92" s="257">
        <v>-71233</v>
      </c>
      <c r="DX92" s="258">
        <v>28809</v>
      </c>
      <c r="DY92" s="258">
        <v>203774</v>
      </c>
    </row>
    <row r="93" spans="1:129" s="259" customFormat="1" ht="9.6" x14ac:dyDescent="0.2">
      <c r="A93" s="244">
        <v>87</v>
      </c>
      <c r="B93" s="255" t="s">
        <v>269</v>
      </c>
      <c r="C93" s="255"/>
      <c r="D93" s="256">
        <v>0</v>
      </c>
      <c r="E93" s="257">
        <v>0</v>
      </c>
      <c r="F93" s="257">
        <v>0</v>
      </c>
      <c r="G93" s="257">
        <v>0</v>
      </c>
      <c r="H93" s="257">
        <v>0</v>
      </c>
      <c r="I93" s="257">
        <v>0</v>
      </c>
      <c r="J93" s="257">
        <v>0</v>
      </c>
      <c r="K93" s="257">
        <v>0</v>
      </c>
      <c r="L93" s="257">
        <v>0</v>
      </c>
      <c r="M93" s="257">
        <v>0</v>
      </c>
      <c r="N93" s="257">
        <v>0</v>
      </c>
      <c r="O93" s="257">
        <v>0</v>
      </c>
      <c r="P93" s="257">
        <v>0</v>
      </c>
      <c r="Q93" s="257">
        <v>0</v>
      </c>
      <c r="R93" s="257">
        <v>0</v>
      </c>
      <c r="S93" s="257">
        <v>0</v>
      </c>
      <c r="T93" s="257">
        <v>0</v>
      </c>
      <c r="U93" s="257">
        <v>0</v>
      </c>
      <c r="V93" s="257">
        <v>0</v>
      </c>
      <c r="W93" s="257">
        <v>0</v>
      </c>
      <c r="X93" s="257">
        <v>0</v>
      </c>
      <c r="Y93" s="257">
        <v>0</v>
      </c>
      <c r="Z93" s="257">
        <v>0</v>
      </c>
      <c r="AA93" s="257">
        <v>0</v>
      </c>
      <c r="AB93" s="257">
        <v>0</v>
      </c>
      <c r="AC93" s="257">
        <v>0</v>
      </c>
      <c r="AD93" s="257">
        <v>0</v>
      </c>
      <c r="AE93" s="257">
        <v>0</v>
      </c>
      <c r="AF93" s="257">
        <v>0</v>
      </c>
      <c r="AG93" s="257">
        <v>0</v>
      </c>
      <c r="AH93" s="257">
        <v>0</v>
      </c>
      <c r="AI93" s="257">
        <v>0</v>
      </c>
      <c r="AJ93" s="257">
        <v>0</v>
      </c>
      <c r="AK93" s="257">
        <v>0</v>
      </c>
      <c r="AL93" s="257">
        <v>0</v>
      </c>
      <c r="AM93" s="257">
        <v>0</v>
      </c>
      <c r="AN93" s="257">
        <v>0</v>
      </c>
      <c r="AO93" s="257">
        <v>0</v>
      </c>
      <c r="AP93" s="257">
        <v>0</v>
      </c>
      <c r="AQ93" s="257">
        <v>0</v>
      </c>
      <c r="AR93" s="257">
        <v>0</v>
      </c>
      <c r="AS93" s="257">
        <v>0</v>
      </c>
      <c r="AT93" s="257">
        <v>0</v>
      </c>
      <c r="AU93" s="257">
        <v>0</v>
      </c>
      <c r="AV93" s="257">
        <v>0</v>
      </c>
      <c r="AW93" s="257">
        <v>0</v>
      </c>
      <c r="AX93" s="257">
        <v>0</v>
      </c>
      <c r="AY93" s="257">
        <v>0</v>
      </c>
      <c r="AZ93" s="257">
        <v>0</v>
      </c>
      <c r="BA93" s="257">
        <v>0</v>
      </c>
      <c r="BB93" s="257">
        <v>0</v>
      </c>
      <c r="BC93" s="257">
        <v>0</v>
      </c>
      <c r="BD93" s="257">
        <v>0</v>
      </c>
      <c r="BE93" s="257">
        <v>0</v>
      </c>
      <c r="BF93" s="257">
        <v>0</v>
      </c>
      <c r="BG93" s="257">
        <v>0</v>
      </c>
      <c r="BH93" s="257">
        <v>0</v>
      </c>
      <c r="BI93" s="257">
        <v>0</v>
      </c>
      <c r="BJ93" s="257">
        <v>0</v>
      </c>
      <c r="BK93" s="257">
        <v>0</v>
      </c>
      <c r="BL93" s="257">
        <v>0</v>
      </c>
      <c r="BM93" s="257">
        <v>0</v>
      </c>
      <c r="BN93" s="257">
        <v>0</v>
      </c>
      <c r="BO93" s="257">
        <v>0</v>
      </c>
      <c r="BP93" s="257">
        <v>0</v>
      </c>
      <c r="BQ93" s="257">
        <v>0</v>
      </c>
      <c r="BR93" s="257">
        <v>0</v>
      </c>
      <c r="BS93" s="257">
        <v>0</v>
      </c>
      <c r="BT93" s="257">
        <v>0</v>
      </c>
      <c r="BU93" s="257">
        <v>0</v>
      </c>
      <c r="BV93" s="257">
        <v>0</v>
      </c>
      <c r="BW93" s="257">
        <v>0</v>
      </c>
      <c r="BX93" s="257">
        <v>0</v>
      </c>
      <c r="BY93" s="257">
        <v>0</v>
      </c>
      <c r="BZ93" s="257">
        <v>0</v>
      </c>
      <c r="CA93" s="257">
        <v>0</v>
      </c>
      <c r="CB93" s="257">
        <v>0</v>
      </c>
      <c r="CC93" s="257">
        <v>0</v>
      </c>
      <c r="CD93" s="257">
        <v>0</v>
      </c>
      <c r="CE93" s="257">
        <v>0</v>
      </c>
      <c r="CF93" s="257">
        <v>0</v>
      </c>
      <c r="CG93" s="257">
        <v>0</v>
      </c>
      <c r="CH93" s="257">
        <v>0</v>
      </c>
      <c r="CI93" s="257">
        <v>0</v>
      </c>
      <c r="CJ93" s="257">
        <v>0</v>
      </c>
      <c r="CK93" s="257">
        <v>0</v>
      </c>
      <c r="CL93" s="257">
        <v>0</v>
      </c>
      <c r="CM93" s="257">
        <v>0</v>
      </c>
      <c r="CN93" s="257">
        <v>0</v>
      </c>
      <c r="CO93" s="257">
        <v>0</v>
      </c>
      <c r="CP93" s="257">
        <v>0</v>
      </c>
      <c r="CQ93" s="257">
        <v>0</v>
      </c>
      <c r="CR93" s="257">
        <v>0</v>
      </c>
      <c r="CS93" s="257">
        <v>0</v>
      </c>
      <c r="CT93" s="257">
        <v>0</v>
      </c>
      <c r="CU93" s="257">
        <v>0</v>
      </c>
      <c r="CV93" s="257">
        <v>0</v>
      </c>
      <c r="CW93" s="257">
        <v>0</v>
      </c>
      <c r="CX93" s="257">
        <v>0</v>
      </c>
      <c r="CY93" s="257">
        <v>0</v>
      </c>
      <c r="CZ93" s="257">
        <v>0</v>
      </c>
      <c r="DA93" s="257">
        <v>0</v>
      </c>
      <c r="DB93" s="257">
        <v>0</v>
      </c>
      <c r="DC93" s="257">
        <v>0</v>
      </c>
      <c r="DD93" s="257">
        <v>24421</v>
      </c>
      <c r="DE93" s="258">
        <v>24421</v>
      </c>
      <c r="DF93" s="257">
        <v>0</v>
      </c>
      <c r="DG93" s="257">
        <v>55512</v>
      </c>
      <c r="DH93" s="257">
        <v>1709700</v>
      </c>
      <c r="DI93" s="257">
        <v>871970</v>
      </c>
      <c r="DJ93" s="257">
        <v>0</v>
      </c>
      <c r="DK93" s="257">
        <v>0</v>
      </c>
      <c r="DL93" s="257">
        <v>0</v>
      </c>
      <c r="DM93" s="256">
        <v>2637182</v>
      </c>
      <c r="DN93" s="258">
        <v>2661603</v>
      </c>
      <c r="DO93" s="257">
        <v>0</v>
      </c>
      <c r="DP93" s="257">
        <v>0</v>
      </c>
      <c r="DQ93" s="257">
        <v>0</v>
      </c>
      <c r="DR93" s="258">
        <v>2637182</v>
      </c>
      <c r="DS93" s="258">
        <v>2661603</v>
      </c>
      <c r="DT93" s="257">
        <v>0</v>
      </c>
      <c r="DU93" s="257">
        <v>0</v>
      </c>
      <c r="DV93" s="257">
        <v>0</v>
      </c>
      <c r="DW93" s="257">
        <v>0</v>
      </c>
      <c r="DX93" s="258">
        <v>2637182</v>
      </c>
      <c r="DY93" s="258">
        <v>2661603</v>
      </c>
    </row>
    <row r="94" spans="1:129" s="259" customFormat="1" ht="9.6" x14ac:dyDescent="0.2">
      <c r="A94" s="244">
        <v>88</v>
      </c>
      <c r="B94" s="255" t="s">
        <v>688</v>
      </c>
      <c r="C94" s="255"/>
      <c r="D94" s="256">
        <v>0</v>
      </c>
      <c r="E94" s="257">
        <v>0</v>
      </c>
      <c r="F94" s="257">
        <v>0</v>
      </c>
      <c r="G94" s="257">
        <v>19</v>
      </c>
      <c r="H94" s="257">
        <v>12</v>
      </c>
      <c r="I94" s="257">
        <v>0</v>
      </c>
      <c r="J94" s="257">
        <v>1</v>
      </c>
      <c r="K94" s="257">
        <v>4</v>
      </c>
      <c r="L94" s="257">
        <v>24</v>
      </c>
      <c r="M94" s="257">
        <v>202</v>
      </c>
      <c r="N94" s="257">
        <v>8</v>
      </c>
      <c r="O94" s="257">
        <v>158</v>
      </c>
      <c r="P94" s="257">
        <v>1</v>
      </c>
      <c r="Q94" s="257">
        <v>17</v>
      </c>
      <c r="R94" s="257">
        <v>0</v>
      </c>
      <c r="S94" s="257">
        <v>0</v>
      </c>
      <c r="T94" s="257">
        <v>11</v>
      </c>
      <c r="U94" s="257">
        <v>0</v>
      </c>
      <c r="V94" s="257">
        <v>56</v>
      </c>
      <c r="W94" s="257">
        <v>4</v>
      </c>
      <c r="X94" s="257">
        <v>2</v>
      </c>
      <c r="Y94" s="257">
        <v>4</v>
      </c>
      <c r="Z94" s="257">
        <v>2</v>
      </c>
      <c r="AA94" s="257">
        <v>17</v>
      </c>
      <c r="AB94" s="257">
        <v>4</v>
      </c>
      <c r="AC94" s="257">
        <v>15</v>
      </c>
      <c r="AD94" s="257">
        <v>5</v>
      </c>
      <c r="AE94" s="257">
        <v>0</v>
      </c>
      <c r="AF94" s="257">
        <v>16</v>
      </c>
      <c r="AG94" s="257">
        <v>1</v>
      </c>
      <c r="AH94" s="257">
        <v>0</v>
      </c>
      <c r="AI94" s="257">
        <v>1</v>
      </c>
      <c r="AJ94" s="257">
        <v>20</v>
      </c>
      <c r="AK94" s="257">
        <v>6</v>
      </c>
      <c r="AL94" s="257">
        <v>2</v>
      </c>
      <c r="AM94" s="257">
        <v>0</v>
      </c>
      <c r="AN94" s="257">
        <v>5</v>
      </c>
      <c r="AO94" s="257">
        <v>2</v>
      </c>
      <c r="AP94" s="257">
        <v>0</v>
      </c>
      <c r="AQ94" s="257">
        <v>0</v>
      </c>
      <c r="AR94" s="257">
        <v>1</v>
      </c>
      <c r="AS94" s="257">
        <v>89</v>
      </c>
      <c r="AT94" s="257">
        <v>14</v>
      </c>
      <c r="AU94" s="257">
        <v>28</v>
      </c>
      <c r="AV94" s="257">
        <v>35</v>
      </c>
      <c r="AW94" s="257">
        <v>2</v>
      </c>
      <c r="AX94" s="257">
        <v>67</v>
      </c>
      <c r="AY94" s="257">
        <v>115</v>
      </c>
      <c r="AZ94" s="257">
        <v>50</v>
      </c>
      <c r="BA94" s="257">
        <v>2</v>
      </c>
      <c r="BB94" s="257">
        <v>0</v>
      </c>
      <c r="BC94" s="257">
        <v>2</v>
      </c>
      <c r="BD94" s="257">
        <v>133</v>
      </c>
      <c r="BE94" s="257">
        <v>0</v>
      </c>
      <c r="BF94" s="257">
        <v>4</v>
      </c>
      <c r="BG94" s="257">
        <v>35</v>
      </c>
      <c r="BH94" s="257">
        <v>7</v>
      </c>
      <c r="BI94" s="257">
        <v>0</v>
      </c>
      <c r="BJ94" s="257">
        <v>4</v>
      </c>
      <c r="BK94" s="257">
        <v>2</v>
      </c>
      <c r="BL94" s="257">
        <v>192</v>
      </c>
      <c r="BM94" s="257">
        <v>9</v>
      </c>
      <c r="BN94" s="257">
        <v>80</v>
      </c>
      <c r="BO94" s="257">
        <v>37</v>
      </c>
      <c r="BP94" s="257">
        <v>275</v>
      </c>
      <c r="BQ94" s="257">
        <v>23</v>
      </c>
      <c r="BR94" s="257">
        <v>19</v>
      </c>
      <c r="BS94" s="257">
        <v>30</v>
      </c>
      <c r="BT94" s="257">
        <v>894</v>
      </c>
      <c r="BU94" s="257">
        <v>219</v>
      </c>
      <c r="BV94" s="257">
        <v>3</v>
      </c>
      <c r="BW94" s="257">
        <v>1</v>
      </c>
      <c r="BX94" s="257">
        <v>0</v>
      </c>
      <c r="BY94" s="257">
        <v>367</v>
      </c>
      <c r="BZ94" s="257">
        <v>174</v>
      </c>
      <c r="CA94" s="257">
        <v>19</v>
      </c>
      <c r="CB94" s="257">
        <v>25</v>
      </c>
      <c r="CC94" s="257">
        <v>13</v>
      </c>
      <c r="CD94" s="257">
        <v>46</v>
      </c>
      <c r="CE94" s="257">
        <v>285</v>
      </c>
      <c r="CF94" s="257">
        <v>18</v>
      </c>
      <c r="CG94" s="257">
        <v>2793</v>
      </c>
      <c r="CH94" s="257">
        <v>108</v>
      </c>
      <c r="CI94" s="257">
        <v>1650</v>
      </c>
      <c r="CJ94" s="257">
        <v>159</v>
      </c>
      <c r="CK94" s="257">
        <v>210</v>
      </c>
      <c r="CL94" s="257">
        <v>400</v>
      </c>
      <c r="CM94" s="257">
        <v>4</v>
      </c>
      <c r="CN94" s="257">
        <v>0</v>
      </c>
      <c r="CO94" s="257">
        <v>229</v>
      </c>
      <c r="CP94" s="257">
        <v>0</v>
      </c>
      <c r="CQ94" s="257">
        <v>25</v>
      </c>
      <c r="CR94" s="257">
        <v>7</v>
      </c>
      <c r="CS94" s="257">
        <v>0</v>
      </c>
      <c r="CT94" s="257">
        <v>162</v>
      </c>
      <c r="CU94" s="257">
        <v>85</v>
      </c>
      <c r="CV94" s="257">
        <v>2</v>
      </c>
      <c r="CW94" s="257">
        <v>734</v>
      </c>
      <c r="CX94" s="257">
        <v>53</v>
      </c>
      <c r="CY94" s="257">
        <v>288</v>
      </c>
      <c r="CZ94" s="257">
        <v>146</v>
      </c>
      <c r="DA94" s="257">
        <v>70</v>
      </c>
      <c r="DB94" s="257">
        <v>73</v>
      </c>
      <c r="DC94" s="257">
        <v>0</v>
      </c>
      <c r="DD94" s="257">
        <v>29</v>
      </c>
      <c r="DE94" s="258">
        <v>11165</v>
      </c>
      <c r="DF94" s="257">
        <v>0</v>
      </c>
      <c r="DG94" s="257">
        <v>238241</v>
      </c>
      <c r="DH94" s="257">
        <v>652874</v>
      </c>
      <c r="DI94" s="257">
        <v>70306</v>
      </c>
      <c r="DJ94" s="257">
        <v>0</v>
      </c>
      <c r="DK94" s="257">
        <v>0</v>
      </c>
      <c r="DL94" s="257">
        <v>0</v>
      </c>
      <c r="DM94" s="256">
        <v>961421</v>
      </c>
      <c r="DN94" s="258">
        <v>972586</v>
      </c>
      <c r="DO94" s="257">
        <v>725</v>
      </c>
      <c r="DP94" s="257">
        <v>2246</v>
      </c>
      <c r="DQ94" s="257">
        <v>2971</v>
      </c>
      <c r="DR94" s="258">
        <v>964392</v>
      </c>
      <c r="DS94" s="258">
        <v>975557</v>
      </c>
      <c r="DT94" s="257">
        <v>-360</v>
      </c>
      <c r="DU94" s="257">
        <v>-961</v>
      </c>
      <c r="DV94" s="257">
        <v>0</v>
      </c>
      <c r="DW94" s="257">
        <v>-1321</v>
      </c>
      <c r="DX94" s="258">
        <v>963071</v>
      </c>
      <c r="DY94" s="258">
        <v>974236</v>
      </c>
    </row>
    <row r="95" spans="1:129" s="259" customFormat="1" ht="9.6" x14ac:dyDescent="0.2">
      <c r="A95" s="244">
        <v>89</v>
      </c>
      <c r="B95" s="255" t="s">
        <v>689</v>
      </c>
      <c r="C95" s="255"/>
      <c r="D95" s="256">
        <v>0</v>
      </c>
      <c r="E95" s="257">
        <v>0</v>
      </c>
      <c r="F95" s="257">
        <v>0</v>
      </c>
      <c r="G95" s="257">
        <v>0</v>
      </c>
      <c r="H95" s="257">
        <v>0</v>
      </c>
      <c r="I95" s="257">
        <v>0</v>
      </c>
      <c r="J95" s="257">
        <v>0</v>
      </c>
      <c r="K95" s="257">
        <v>0</v>
      </c>
      <c r="L95" s="257">
        <v>0</v>
      </c>
      <c r="M95" s="257">
        <v>0</v>
      </c>
      <c r="N95" s="257">
        <v>0</v>
      </c>
      <c r="O95" s="257">
        <v>0</v>
      </c>
      <c r="P95" s="257">
        <v>0</v>
      </c>
      <c r="Q95" s="257">
        <v>0</v>
      </c>
      <c r="R95" s="257">
        <v>0</v>
      </c>
      <c r="S95" s="257">
        <v>0</v>
      </c>
      <c r="T95" s="257">
        <v>0</v>
      </c>
      <c r="U95" s="257">
        <v>0</v>
      </c>
      <c r="V95" s="257">
        <v>0</v>
      </c>
      <c r="W95" s="257">
        <v>0</v>
      </c>
      <c r="X95" s="257">
        <v>0</v>
      </c>
      <c r="Y95" s="257">
        <v>0</v>
      </c>
      <c r="Z95" s="257">
        <v>0</v>
      </c>
      <c r="AA95" s="257">
        <v>0</v>
      </c>
      <c r="AB95" s="257">
        <v>0</v>
      </c>
      <c r="AC95" s="257">
        <v>0</v>
      </c>
      <c r="AD95" s="257">
        <v>0</v>
      </c>
      <c r="AE95" s="257">
        <v>0</v>
      </c>
      <c r="AF95" s="257">
        <v>0</v>
      </c>
      <c r="AG95" s="257">
        <v>0</v>
      </c>
      <c r="AH95" s="257">
        <v>0</v>
      </c>
      <c r="AI95" s="257">
        <v>0</v>
      </c>
      <c r="AJ95" s="257">
        <v>0</v>
      </c>
      <c r="AK95" s="257">
        <v>0</v>
      </c>
      <c r="AL95" s="257">
        <v>0</v>
      </c>
      <c r="AM95" s="257">
        <v>0</v>
      </c>
      <c r="AN95" s="257">
        <v>0</v>
      </c>
      <c r="AO95" s="257">
        <v>0</v>
      </c>
      <c r="AP95" s="257">
        <v>0</v>
      </c>
      <c r="AQ95" s="257">
        <v>0</v>
      </c>
      <c r="AR95" s="257">
        <v>0</v>
      </c>
      <c r="AS95" s="257">
        <v>0</v>
      </c>
      <c r="AT95" s="257">
        <v>0</v>
      </c>
      <c r="AU95" s="257">
        <v>0</v>
      </c>
      <c r="AV95" s="257">
        <v>0</v>
      </c>
      <c r="AW95" s="257">
        <v>0</v>
      </c>
      <c r="AX95" s="257">
        <v>0</v>
      </c>
      <c r="AY95" s="257">
        <v>0</v>
      </c>
      <c r="AZ95" s="257">
        <v>0</v>
      </c>
      <c r="BA95" s="257">
        <v>0</v>
      </c>
      <c r="BB95" s="257">
        <v>0</v>
      </c>
      <c r="BC95" s="257">
        <v>0</v>
      </c>
      <c r="BD95" s="257">
        <v>0</v>
      </c>
      <c r="BE95" s="257">
        <v>0</v>
      </c>
      <c r="BF95" s="257">
        <v>0</v>
      </c>
      <c r="BG95" s="257">
        <v>0</v>
      </c>
      <c r="BH95" s="257">
        <v>0</v>
      </c>
      <c r="BI95" s="257">
        <v>0</v>
      </c>
      <c r="BJ95" s="257">
        <v>0</v>
      </c>
      <c r="BK95" s="257">
        <v>0</v>
      </c>
      <c r="BL95" s="257">
        <v>0</v>
      </c>
      <c r="BM95" s="257">
        <v>0</v>
      </c>
      <c r="BN95" s="257">
        <v>0</v>
      </c>
      <c r="BO95" s="257">
        <v>0</v>
      </c>
      <c r="BP95" s="257">
        <v>0</v>
      </c>
      <c r="BQ95" s="257">
        <v>0</v>
      </c>
      <c r="BR95" s="257">
        <v>0</v>
      </c>
      <c r="BS95" s="257">
        <v>0</v>
      </c>
      <c r="BT95" s="257">
        <v>0</v>
      </c>
      <c r="BU95" s="257">
        <v>0</v>
      </c>
      <c r="BV95" s="257">
        <v>0</v>
      </c>
      <c r="BW95" s="257">
        <v>0</v>
      </c>
      <c r="BX95" s="257">
        <v>0</v>
      </c>
      <c r="BY95" s="257">
        <v>0</v>
      </c>
      <c r="BZ95" s="257">
        <v>0</v>
      </c>
      <c r="CA95" s="257">
        <v>0</v>
      </c>
      <c r="CB95" s="257">
        <v>0</v>
      </c>
      <c r="CC95" s="257">
        <v>0</v>
      </c>
      <c r="CD95" s="257">
        <v>0</v>
      </c>
      <c r="CE95" s="257">
        <v>0</v>
      </c>
      <c r="CF95" s="257">
        <v>0</v>
      </c>
      <c r="CG95" s="257">
        <v>0</v>
      </c>
      <c r="CH95" s="257">
        <v>0</v>
      </c>
      <c r="CI95" s="257">
        <v>0</v>
      </c>
      <c r="CJ95" s="257">
        <v>0</v>
      </c>
      <c r="CK95" s="257">
        <v>0</v>
      </c>
      <c r="CL95" s="257">
        <v>0</v>
      </c>
      <c r="CM95" s="257">
        <v>0</v>
      </c>
      <c r="CN95" s="257">
        <v>0</v>
      </c>
      <c r="CO95" s="257">
        <v>0</v>
      </c>
      <c r="CP95" s="257">
        <v>0</v>
      </c>
      <c r="CQ95" s="257">
        <v>0</v>
      </c>
      <c r="CR95" s="257">
        <v>0</v>
      </c>
      <c r="CS95" s="257">
        <v>0</v>
      </c>
      <c r="CT95" s="257">
        <v>0</v>
      </c>
      <c r="CU95" s="257">
        <v>0</v>
      </c>
      <c r="CV95" s="257">
        <v>0</v>
      </c>
      <c r="CW95" s="257">
        <v>0</v>
      </c>
      <c r="CX95" s="257">
        <v>0</v>
      </c>
      <c r="CY95" s="257">
        <v>0</v>
      </c>
      <c r="CZ95" s="257">
        <v>0</v>
      </c>
      <c r="DA95" s="257">
        <v>0</v>
      </c>
      <c r="DB95" s="257">
        <v>0</v>
      </c>
      <c r="DC95" s="257">
        <v>0</v>
      </c>
      <c r="DD95" s="257">
        <v>0</v>
      </c>
      <c r="DE95" s="258">
        <v>0</v>
      </c>
      <c r="DF95" s="257">
        <v>0</v>
      </c>
      <c r="DG95" s="257">
        <v>13538</v>
      </c>
      <c r="DH95" s="257">
        <v>2928</v>
      </c>
      <c r="DI95" s="257">
        <v>30935</v>
      </c>
      <c r="DJ95" s="257">
        <v>112369</v>
      </c>
      <c r="DK95" s="257">
        <v>98450</v>
      </c>
      <c r="DL95" s="257">
        <v>0</v>
      </c>
      <c r="DM95" s="256">
        <v>258220</v>
      </c>
      <c r="DN95" s="258">
        <v>258220</v>
      </c>
      <c r="DO95" s="257">
        <v>4277</v>
      </c>
      <c r="DP95" s="257">
        <v>33911</v>
      </c>
      <c r="DQ95" s="257">
        <v>38188</v>
      </c>
      <c r="DR95" s="258">
        <v>296408</v>
      </c>
      <c r="DS95" s="258">
        <v>296408</v>
      </c>
      <c r="DT95" s="257">
        <v>-8048</v>
      </c>
      <c r="DU95" s="257">
        <v>-25757</v>
      </c>
      <c r="DV95" s="257">
        <v>0</v>
      </c>
      <c r="DW95" s="257">
        <v>-33805</v>
      </c>
      <c r="DX95" s="258">
        <v>262603</v>
      </c>
      <c r="DY95" s="258">
        <v>262603</v>
      </c>
    </row>
    <row r="96" spans="1:129" s="259" customFormat="1" ht="9.6" x14ac:dyDescent="0.2">
      <c r="A96" s="244">
        <v>90</v>
      </c>
      <c r="B96" s="255" t="s">
        <v>690</v>
      </c>
      <c r="C96" s="255"/>
      <c r="D96" s="256">
        <v>0</v>
      </c>
      <c r="E96" s="257">
        <v>0</v>
      </c>
      <c r="F96" s="257">
        <v>0</v>
      </c>
      <c r="G96" s="257">
        <v>0</v>
      </c>
      <c r="H96" s="257">
        <v>0</v>
      </c>
      <c r="I96" s="257">
        <v>0</v>
      </c>
      <c r="J96" s="257">
        <v>0</v>
      </c>
      <c r="K96" s="257">
        <v>0</v>
      </c>
      <c r="L96" s="257">
        <v>0</v>
      </c>
      <c r="M96" s="257">
        <v>0</v>
      </c>
      <c r="N96" s="257">
        <v>0</v>
      </c>
      <c r="O96" s="257">
        <v>0</v>
      </c>
      <c r="P96" s="257">
        <v>0</v>
      </c>
      <c r="Q96" s="257">
        <v>0</v>
      </c>
      <c r="R96" s="257">
        <v>0</v>
      </c>
      <c r="S96" s="257">
        <v>0</v>
      </c>
      <c r="T96" s="257">
        <v>0</v>
      </c>
      <c r="U96" s="257">
        <v>0</v>
      </c>
      <c r="V96" s="257">
        <v>0</v>
      </c>
      <c r="W96" s="257">
        <v>0</v>
      </c>
      <c r="X96" s="257">
        <v>0</v>
      </c>
      <c r="Y96" s="257">
        <v>0</v>
      </c>
      <c r="Z96" s="257">
        <v>0</v>
      </c>
      <c r="AA96" s="257">
        <v>0</v>
      </c>
      <c r="AB96" s="257">
        <v>0</v>
      </c>
      <c r="AC96" s="257">
        <v>0</v>
      </c>
      <c r="AD96" s="257">
        <v>0</v>
      </c>
      <c r="AE96" s="257">
        <v>0</v>
      </c>
      <c r="AF96" s="257">
        <v>0</v>
      </c>
      <c r="AG96" s="257">
        <v>0</v>
      </c>
      <c r="AH96" s="257">
        <v>0</v>
      </c>
      <c r="AI96" s="257">
        <v>0</v>
      </c>
      <c r="AJ96" s="257">
        <v>0</v>
      </c>
      <c r="AK96" s="257">
        <v>0</v>
      </c>
      <c r="AL96" s="257">
        <v>0</v>
      </c>
      <c r="AM96" s="257">
        <v>0</v>
      </c>
      <c r="AN96" s="257">
        <v>0</v>
      </c>
      <c r="AO96" s="257">
        <v>0</v>
      </c>
      <c r="AP96" s="257">
        <v>0</v>
      </c>
      <c r="AQ96" s="257">
        <v>0</v>
      </c>
      <c r="AR96" s="257">
        <v>0</v>
      </c>
      <c r="AS96" s="257">
        <v>0</v>
      </c>
      <c r="AT96" s="257">
        <v>0</v>
      </c>
      <c r="AU96" s="257">
        <v>0</v>
      </c>
      <c r="AV96" s="257">
        <v>0</v>
      </c>
      <c r="AW96" s="257">
        <v>0</v>
      </c>
      <c r="AX96" s="257">
        <v>0</v>
      </c>
      <c r="AY96" s="257">
        <v>0</v>
      </c>
      <c r="AZ96" s="257">
        <v>0</v>
      </c>
      <c r="BA96" s="257">
        <v>0</v>
      </c>
      <c r="BB96" s="257">
        <v>0</v>
      </c>
      <c r="BC96" s="257">
        <v>0</v>
      </c>
      <c r="BD96" s="257">
        <v>0</v>
      </c>
      <c r="BE96" s="257">
        <v>0</v>
      </c>
      <c r="BF96" s="257">
        <v>0</v>
      </c>
      <c r="BG96" s="257">
        <v>0</v>
      </c>
      <c r="BH96" s="257">
        <v>0</v>
      </c>
      <c r="BI96" s="257">
        <v>0</v>
      </c>
      <c r="BJ96" s="257">
        <v>0</v>
      </c>
      <c r="BK96" s="257">
        <v>0</v>
      </c>
      <c r="BL96" s="257">
        <v>0</v>
      </c>
      <c r="BM96" s="257">
        <v>0</v>
      </c>
      <c r="BN96" s="257">
        <v>0</v>
      </c>
      <c r="BO96" s="257">
        <v>0</v>
      </c>
      <c r="BP96" s="257">
        <v>0</v>
      </c>
      <c r="BQ96" s="257">
        <v>0</v>
      </c>
      <c r="BR96" s="257">
        <v>0</v>
      </c>
      <c r="BS96" s="257">
        <v>0</v>
      </c>
      <c r="BT96" s="257">
        <v>0</v>
      </c>
      <c r="BU96" s="257">
        <v>0</v>
      </c>
      <c r="BV96" s="257">
        <v>0</v>
      </c>
      <c r="BW96" s="257">
        <v>0</v>
      </c>
      <c r="BX96" s="257">
        <v>0</v>
      </c>
      <c r="BY96" s="257">
        <v>0</v>
      </c>
      <c r="BZ96" s="257">
        <v>0</v>
      </c>
      <c r="CA96" s="257">
        <v>0</v>
      </c>
      <c r="CB96" s="257">
        <v>0</v>
      </c>
      <c r="CC96" s="257">
        <v>0</v>
      </c>
      <c r="CD96" s="257">
        <v>0</v>
      </c>
      <c r="CE96" s="257">
        <v>0</v>
      </c>
      <c r="CF96" s="257">
        <v>0</v>
      </c>
      <c r="CG96" s="257">
        <v>0</v>
      </c>
      <c r="CH96" s="257">
        <v>0</v>
      </c>
      <c r="CI96" s="257">
        <v>0</v>
      </c>
      <c r="CJ96" s="257">
        <v>0</v>
      </c>
      <c r="CK96" s="257">
        <v>0</v>
      </c>
      <c r="CL96" s="257">
        <v>0</v>
      </c>
      <c r="CM96" s="257">
        <v>0</v>
      </c>
      <c r="CN96" s="257">
        <v>0</v>
      </c>
      <c r="CO96" s="257">
        <v>10213</v>
      </c>
      <c r="CP96" s="257">
        <v>0</v>
      </c>
      <c r="CQ96" s="257">
        <v>0</v>
      </c>
      <c r="CR96" s="257">
        <v>257</v>
      </c>
      <c r="CS96" s="257">
        <v>0</v>
      </c>
      <c r="CT96" s="257">
        <v>0</v>
      </c>
      <c r="CU96" s="257">
        <v>0</v>
      </c>
      <c r="CV96" s="257">
        <v>0</v>
      </c>
      <c r="CW96" s="257">
        <v>0</v>
      </c>
      <c r="CX96" s="257">
        <v>0</v>
      </c>
      <c r="CY96" s="257">
        <v>0</v>
      </c>
      <c r="CZ96" s="257">
        <v>0</v>
      </c>
      <c r="DA96" s="257">
        <v>0</v>
      </c>
      <c r="DB96" s="257">
        <v>0</v>
      </c>
      <c r="DC96" s="257">
        <v>0</v>
      </c>
      <c r="DD96" s="257">
        <v>0</v>
      </c>
      <c r="DE96" s="258">
        <v>10470</v>
      </c>
      <c r="DF96" s="257">
        <v>6281</v>
      </c>
      <c r="DG96" s="257">
        <v>396734</v>
      </c>
      <c r="DH96" s="257">
        <v>1860893</v>
      </c>
      <c r="DI96" s="257">
        <v>0</v>
      </c>
      <c r="DJ96" s="257">
        <v>0</v>
      </c>
      <c r="DK96" s="257">
        <v>0</v>
      </c>
      <c r="DL96" s="257">
        <v>0</v>
      </c>
      <c r="DM96" s="256">
        <v>2263908</v>
      </c>
      <c r="DN96" s="258">
        <v>2274378</v>
      </c>
      <c r="DO96" s="257">
        <v>10</v>
      </c>
      <c r="DP96" s="257">
        <v>0</v>
      </c>
      <c r="DQ96" s="257">
        <v>10</v>
      </c>
      <c r="DR96" s="258">
        <v>2263918</v>
      </c>
      <c r="DS96" s="258">
        <v>2274388</v>
      </c>
      <c r="DT96" s="257">
        <v>-80</v>
      </c>
      <c r="DU96" s="257">
        <v>0</v>
      </c>
      <c r="DV96" s="257">
        <v>0</v>
      </c>
      <c r="DW96" s="257">
        <v>-80</v>
      </c>
      <c r="DX96" s="258">
        <v>2263838</v>
      </c>
      <c r="DY96" s="258">
        <v>2274308</v>
      </c>
    </row>
    <row r="97" spans="1:129" s="259" customFormat="1" ht="9.6" x14ac:dyDescent="0.2">
      <c r="A97" s="260">
        <v>91</v>
      </c>
      <c r="B97" s="261" t="s">
        <v>691</v>
      </c>
      <c r="C97" s="261"/>
      <c r="D97" s="262">
        <v>0</v>
      </c>
      <c r="E97" s="263">
        <v>0</v>
      </c>
      <c r="F97" s="263">
        <v>0</v>
      </c>
      <c r="G97" s="263">
        <v>182</v>
      </c>
      <c r="H97" s="263">
        <v>0</v>
      </c>
      <c r="I97" s="263">
        <v>0</v>
      </c>
      <c r="J97" s="263">
        <v>0</v>
      </c>
      <c r="K97" s="263">
        <v>0</v>
      </c>
      <c r="L97" s="263">
        <v>0</v>
      </c>
      <c r="M97" s="263">
        <v>0</v>
      </c>
      <c r="N97" s="263">
        <v>0</v>
      </c>
      <c r="O97" s="263">
        <v>0</v>
      </c>
      <c r="P97" s="263">
        <v>0</v>
      </c>
      <c r="Q97" s="263">
        <v>0</v>
      </c>
      <c r="R97" s="263">
        <v>0</v>
      </c>
      <c r="S97" s="263">
        <v>0</v>
      </c>
      <c r="T97" s="263">
        <v>0</v>
      </c>
      <c r="U97" s="263">
        <v>0</v>
      </c>
      <c r="V97" s="263">
        <v>0</v>
      </c>
      <c r="W97" s="263">
        <v>0</v>
      </c>
      <c r="X97" s="263">
        <v>2</v>
      </c>
      <c r="Y97" s="263">
        <v>0</v>
      </c>
      <c r="Z97" s="263">
        <v>0</v>
      </c>
      <c r="AA97" s="263">
        <v>0</v>
      </c>
      <c r="AB97" s="263">
        <v>2</v>
      </c>
      <c r="AC97" s="263">
        <v>0</v>
      </c>
      <c r="AD97" s="263">
        <v>0</v>
      </c>
      <c r="AE97" s="263">
        <v>0</v>
      </c>
      <c r="AF97" s="263">
        <v>0</v>
      </c>
      <c r="AG97" s="263">
        <v>0</v>
      </c>
      <c r="AH97" s="263">
        <v>0</v>
      </c>
      <c r="AI97" s="263">
        <v>0</v>
      </c>
      <c r="AJ97" s="263">
        <v>0</v>
      </c>
      <c r="AK97" s="263">
        <v>0</v>
      </c>
      <c r="AL97" s="263">
        <v>0</v>
      </c>
      <c r="AM97" s="263">
        <v>0</v>
      </c>
      <c r="AN97" s="263">
        <v>2</v>
      </c>
      <c r="AO97" s="263">
        <v>0</v>
      </c>
      <c r="AP97" s="263">
        <v>0</v>
      </c>
      <c r="AQ97" s="263">
        <v>0</v>
      </c>
      <c r="AR97" s="263">
        <v>0</v>
      </c>
      <c r="AS97" s="263">
        <v>0</v>
      </c>
      <c r="AT97" s="263">
        <v>0</v>
      </c>
      <c r="AU97" s="263">
        <v>0</v>
      </c>
      <c r="AV97" s="263">
        <v>0</v>
      </c>
      <c r="AW97" s="263">
        <v>0</v>
      </c>
      <c r="AX97" s="263">
        <v>0</v>
      </c>
      <c r="AY97" s="263">
        <v>0</v>
      </c>
      <c r="AZ97" s="263">
        <v>0</v>
      </c>
      <c r="BA97" s="263">
        <v>0</v>
      </c>
      <c r="BB97" s="263">
        <v>0</v>
      </c>
      <c r="BC97" s="263">
        <v>0</v>
      </c>
      <c r="BD97" s="263">
        <v>0</v>
      </c>
      <c r="BE97" s="263">
        <v>0</v>
      </c>
      <c r="BF97" s="263">
        <v>0</v>
      </c>
      <c r="BG97" s="263">
        <v>0</v>
      </c>
      <c r="BH97" s="263">
        <v>0</v>
      </c>
      <c r="BI97" s="263">
        <v>0</v>
      </c>
      <c r="BJ97" s="263">
        <v>0</v>
      </c>
      <c r="BK97" s="263">
        <v>0</v>
      </c>
      <c r="BL97" s="263">
        <v>0</v>
      </c>
      <c r="BM97" s="263">
        <v>0</v>
      </c>
      <c r="BN97" s="263">
        <v>2</v>
      </c>
      <c r="BO97" s="263">
        <v>0</v>
      </c>
      <c r="BP97" s="263">
        <v>0</v>
      </c>
      <c r="BQ97" s="263">
        <v>1</v>
      </c>
      <c r="BR97" s="263">
        <v>42</v>
      </c>
      <c r="BS97" s="263">
        <v>0</v>
      </c>
      <c r="BT97" s="263">
        <v>74</v>
      </c>
      <c r="BU97" s="263">
        <v>92</v>
      </c>
      <c r="BV97" s="263">
        <v>8</v>
      </c>
      <c r="BW97" s="263">
        <v>4</v>
      </c>
      <c r="BX97" s="263">
        <v>0</v>
      </c>
      <c r="BY97" s="263">
        <v>4</v>
      </c>
      <c r="BZ97" s="263">
        <v>0</v>
      </c>
      <c r="CA97" s="263">
        <v>86</v>
      </c>
      <c r="CB97" s="263">
        <v>0</v>
      </c>
      <c r="CC97" s="263">
        <v>0</v>
      </c>
      <c r="CD97" s="263">
        <v>1462</v>
      </c>
      <c r="CE97" s="263">
        <v>369</v>
      </c>
      <c r="CF97" s="263">
        <v>3</v>
      </c>
      <c r="CG97" s="263">
        <v>511</v>
      </c>
      <c r="CH97" s="263">
        <v>38</v>
      </c>
      <c r="CI97" s="263">
        <v>19</v>
      </c>
      <c r="CJ97" s="263">
        <v>5</v>
      </c>
      <c r="CK97" s="263">
        <v>35</v>
      </c>
      <c r="CL97" s="263">
        <v>45</v>
      </c>
      <c r="CM97" s="263">
        <v>14</v>
      </c>
      <c r="CN97" s="263">
        <v>1</v>
      </c>
      <c r="CO97" s="263">
        <v>24310</v>
      </c>
      <c r="CP97" s="263">
        <v>8106</v>
      </c>
      <c r="CQ97" s="263">
        <v>2091</v>
      </c>
      <c r="CR97" s="263">
        <v>413</v>
      </c>
      <c r="CS97" s="263">
        <v>2</v>
      </c>
      <c r="CT97" s="263">
        <v>0</v>
      </c>
      <c r="CU97" s="263">
        <v>2</v>
      </c>
      <c r="CV97" s="263">
        <v>0</v>
      </c>
      <c r="CW97" s="263">
        <v>106</v>
      </c>
      <c r="CX97" s="263">
        <v>2</v>
      </c>
      <c r="CY97" s="263">
        <v>54</v>
      </c>
      <c r="CZ97" s="263">
        <v>1</v>
      </c>
      <c r="DA97" s="263">
        <v>29</v>
      </c>
      <c r="DB97" s="263">
        <v>11</v>
      </c>
      <c r="DC97" s="263">
        <v>0</v>
      </c>
      <c r="DD97" s="263">
        <v>346</v>
      </c>
      <c r="DE97" s="264">
        <v>38476</v>
      </c>
      <c r="DF97" s="263">
        <v>13304</v>
      </c>
      <c r="DG97" s="263">
        <v>6569</v>
      </c>
      <c r="DH97" s="263">
        <v>26886</v>
      </c>
      <c r="DI97" s="263">
        <v>168</v>
      </c>
      <c r="DJ97" s="263">
        <v>0</v>
      </c>
      <c r="DK97" s="263">
        <v>0</v>
      </c>
      <c r="DL97" s="263">
        <v>0</v>
      </c>
      <c r="DM97" s="262">
        <v>46927</v>
      </c>
      <c r="DN97" s="264">
        <v>85403</v>
      </c>
      <c r="DO97" s="263">
        <v>0</v>
      </c>
      <c r="DP97" s="263">
        <v>0</v>
      </c>
      <c r="DQ97" s="263">
        <v>0</v>
      </c>
      <c r="DR97" s="264">
        <v>46927</v>
      </c>
      <c r="DS97" s="264">
        <v>85403</v>
      </c>
      <c r="DT97" s="263">
        <v>0</v>
      </c>
      <c r="DU97" s="263">
        <v>0</v>
      </c>
      <c r="DV97" s="263">
        <v>0</v>
      </c>
      <c r="DW97" s="263">
        <v>0</v>
      </c>
      <c r="DX97" s="264">
        <v>46927</v>
      </c>
      <c r="DY97" s="264">
        <v>85403</v>
      </c>
    </row>
    <row r="98" spans="1:129" s="259" customFormat="1" ht="9.6" x14ac:dyDescent="0.2">
      <c r="A98" s="244">
        <v>92</v>
      </c>
      <c r="B98" s="255" t="s">
        <v>692</v>
      </c>
      <c r="C98" s="255"/>
      <c r="D98" s="256">
        <v>0</v>
      </c>
      <c r="E98" s="257">
        <v>0</v>
      </c>
      <c r="F98" s="257">
        <v>0</v>
      </c>
      <c r="G98" s="257">
        <v>0</v>
      </c>
      <c r="H98" s="257">
        <v>0</v>
      </c>
      <c r="I98" s="257">
        <v>0</v>
      </c>
      <c r="J98" s="257">
        <v>0</v>
      </c>
      <c r="K98" s="257">
        <v>0</v>
      </c>
      <c r="L98" s="257">
        <v>0</v>
      </c>
      <c r="M98" s="257">
        <v>0</v>
      </c>
      <c r="N98" s="257">
        <v>0</v>
      </c>
      <c r="O98" s="257">
        <v>0</v>
      </c>
      <c r="P98" s="257">
        <v>0</v>
      </c>
      <c r="Q98" s="257">
        <v>0</v>
      </c>
      <c r="R98" s="257">
        <v>0</v>
      </c>
      <c r="S98" s="257">
        <v>0</v>
      </c>
      <c r="T98" s="257">
        <v>0</v>
      </c>
      <c r="U98" s="257">
        <v>0</v>
      </c>
      <c r="V98" s="257">
        <v>0</v>
      </c>
      <c r="W98" s="257">
        <v>0</v>
      </c>
      <c r="X98" s="257">
        <v>0</v>
      </c>
      <c r="Y98" s="257">
        <v>0</v>
      </c>
      <c r="Z98" s="257">
        <v>0</v>
      </c>
      <c r="AA98" s="257">
        <v>0</v>
      </c>
      <c r="AB98" s="257">
        <v>0</v>
      </c>
      <c r="AC98" s="257">
        <v>0</v>
      </c>
      <c r="AD98" s="257">
        <v>0</v>
      </c>
      <c r="AE98" s="257">
        <v>0</v>
      </c>
      <c r="AF98" s="257">
        <v>0</v>
      </c>
      <c r="AG98" s="257">
        <v>0</v>
      </c>
      <c r="AH98" s="257">
        <v>0</v>
      </c>
      <c r="AI98" s="257">
        <v>0</v>
      </c>
      <c r="AJ98" s="257">
        <v>0</v>
      </c>
      <c r="AK98" s="257">
        <v>0</v>
      </c>
      <c r="AL98" s="257">
        <v>0</v>
      </c>
      <c r="AM98" s="257">
        <v>0</v>
      </c>
      <c r="AN98" s="257">
        <v>0</v>
      </c>
      <c r="AO98" s="257">
        <v>0</v>
      </c>
      <c r="AP98" s="257">
        <v>0</v>
      </c>
      <c r="AQ98" s="257">
        <v>0</v>
      </c>
      <c r="AR98" s="257">
        <v>0</v>
      </c>
      <c r="AS98" s="257">
        <v>0</v>
      </c>
      <c r="AT98" s="257">
        <v>0</v>
      </c>
      <c r="AU98" s="257">
        <v>0</v>
      </c>
      <c r="AV98" s="257">
        <v>0</v>
      </c>
      <c r="AW98" s="257">
        <v>0</v>
      </c>
      <c r="AX98" s="257">
        <v>0</v>
      </c>
      <c r="AY98" s="257">
        <v>0</v>
      </c>
      <c r="AZ98" s="257">
        <v>0</v>
      </c>
      <c r="BA98" s="257">
        <v>0</v>
      </c>
      <c r="BB98" s="257">
        <v>0</v>
      </c>
      <c r="BC98" s="257">
        <v>0</v>
      </c>
      <c r="BD98" s="257">
        <v>0</v>
      </c>
      <c r="BE98" s="257">
        <v>0</v>
      </c>
      <c r="BF98" s="257">
        <v>0</v>
      </c>
      <c r="BG98" s="257">
        <v>0</v>
      </c>
      <c r="BH98" s="257">
        <v>0</v>
      </c>
      <c r="BI98" s="257">
        <v>0</v>
      </c>
      <c r="BJ98" s="257">
        <v>0</v>
      </c>
      <c r="BK98" s="257">
        <v>0</v>
      </c>
      <c r="BL98" s="257">
        <v>0</v>
      </c>
      <c r="BM98" s="257">
        <v>0</v>
      </c>
      <c r="BN98" s="257">
        <v>0</v>
      </c>
      <c r="BO98" s="257">
        <v>0</v>
      </c>
      <c r="BP98" s="257">
        <v>0</v>
      </c>
      <c r="BQ98" s="257">
        <v>0</v>
      </c>
      <c r="BR98" s="257">
        <v>0</v>
      </c>
      <c r="BS98" s="257">
        <v>0</v>
      </c>
      <c r="BT98" s="257">
        <v>0</v>
      </c>
      <c r="BU98" s="257">
        <v>0</v>
      </c>
      <c r="BV98" s="257">
        <v>0</v>
      </c>
      <c r="BW98" s="257">
        <v>0</v>
      </c>
      <c r="BX98" s="257">
        <v>0</v>
      </c>
      <c r="BY98" s="257">
        <v>0</v>
      </c>
      <c r="BZ98" s="257">
        <v>0</v>
      </c>
      <c r="CA98" s="257">
        <v>0</v>
      </c>
      <c r="CB98" s="257">
        <v>0</v>
      </c>
      <c r="CC98" s="257">
        <v>0</v>
      </c>
      <c r="CD98" s="257">
        <v>0</v>
      </c>
      <c r="CE98" s="257">
        <v>0</v>
      </c>
      <c r="CF98" s="257">
        <v>0</v>
      </c>
      <c r="CG98" s="257">
        <v>0</v>
      </c>
      <c r="CH98" s="257">
        <v>0</v>
      </c>
      <c r="CI98" s="257">
        <v>0</v>
      </c>
      <c r="CJ98" s="257">
        <v>0</v>
      </c>
      <c r="CK98" s="257">
        <v>0</v>
      </c>
      <c r="CL98" s="257">
        <v>0</v>
      </c>
      <c r="CM98" s="257">
        <v>0</v>
      </c>
      <c r="CN98" s="257">
        <v>0</v>
      </c>
      <c r="CO98" s="257">
        <v>0</v>
      </c>
      <c r="CP98" s="257">
        <v>0</v>
      </c>
      <c r="CQ98" s="257">
        <v>0</v>
      </c>
      <c r="CR98" s="257">
        <v>0</v>
      </c>
      <c r="CS98" s="257">
        <v>0</v>
      </c>
      <c r="CT98" s="257">
        <v>0</v>
      </c>
      <c r="CU98" s="257">
        <v>0</v>
      </c>
      <c r="CV98" s="257">
        <v>0</v>
      </c>
      <c r="CW98" s="257">
        <v>0</v>
      </c>
      <c r="CX98" s="257">
        <v>0</v>
      </c>
      <c r="CY98" s="257">
        <v>0</v>
      </c>
      <c r="CZ98" s="257">
        <v>0</v>
      </c>
      <c r="DA98" s="257">
        <v>0</v>
      </c>
      <c r="DB98" s="257">
        <v>0</v>
      </c>
      <c r="DC98" s="257">
        <v>0</v>
      </c>
      <c r="DD98" s="257">
        <v>0</v>
      </c>
      <c r="DE98" s="258">
        <v>0</v>
      </c>
      <c r="DF98" s="257">
        <v>5523</v>
      </c>
      <c r="DG98" s="257">
        <v>246742</v>
      </c>
      <c r="DH98" s="257">
        <v>131918</v>
      </c>
      <c r="DI98" s="257">
        <v>177</v>
      </c>
      <c r="DJ98" s="257">
        <v>0</v>
      </c>
      <c r="DK98" s="257">
        <v>0</v>
      </c>
      <c r="DL98" s="257">
        <v>0</v>
      </c>
      <c r="DM98" s="256">
        <v>384360</v>
      </c>
      <c r="DN98" s="258">
        <v>384360</v>
      </c>
      <c r="DO98" s="257">
        <v>0</v>
      </c>
      <c r="DP98" s="257">
        <v>0</v>
      </c>
      <c r="DQ98" s="257">
        <v>0</v>
      </c>
      <c r="DR98" s="258">
        <v>384360</v>
      </c>
      <c r="DS98" s="258">
        <v>384360</v>
      </c>
      <c r="DT98" s="257">
        <v>0</v>
      </c>
      <c r="DU98" s="257">
        <v>0</v>
      </c>
      <c r="DV98" s="257">
        <v>0</v>
      </c>
      <c r="DW98" s="257">
        <v>0</v>
      </c>
      <c r="DX98" s="258">
        <v>384360</v>
      </c>
      <c r="DY98" s="258">
        <v>384360</v>
      </c>
    </row>
    <row r="99" spans="1:129" s="259" customFormat="1" ht="9.6" x14ac:dyDescent="0.2">
      <c r="A99" s="244">
        <v>93</v>
      </c>
      <c r="B99" s="255" t="s">
        <v>693</v>
      </c>
      <c r="C99" s="255"/>
      <c r="D99" s="256">
        <v>0</v>
      </c>
      <c r="E99" s="257">
        <v>0</v>
      </c>
      <c r="F99" s="257">
        <v>0</v>
      </c>
      <c r="G99" s="257">
        <v>0</v>
      </c>
      <c r="H99" s="257">
        <v>0</v>
      </c>
      <c r="I99" s="257">
        <v>0</v>
      </c>
      <c r="J99" s="257">
        <v>0</v>
      </c>
      <c r="K99" s="257">
        <v>0</v>
      </c>
      <c r="L99" s="257">
        <v>0</v>
      </c>
      <c r="M99" s="257">
        <v>0</v>
      </c>
      <c r="N99" s="257">
        <v>0</v>
      </c>
      <c r="O99" s="257">
        <v>0</v>
      </c>
      <c r="P99" s="257">
        <v>0</v>
      </c>
      <c r="Q99" s="257">
        <v>0</v>
      </c>
      <c r="R99" s="257">
        <v>0</v>
      </c>
      <c r="S99" s="257">
        <v>0</v>
      </c>
      <c r="T99" s="257">
        <v>0</v>
      </c>
      <c r="U99" s="257">
        <v>0</v>
      </c>
      <c r="V99" s="257">
        <v>0</v>
      </c>
      <c r="W99" s="257">
        <v>0</v>
      </c>
      <c r="X99" s="257">
        <v>0</v>
      </c>
      <c r="Y99" s="257">
        <v>0</v>
      </c>
      <c r="Z99" s="257">
        <v>0</v>
      </c>
      <c r="AA99" s="257">
        <v>0</v>
      </c>
      <c r="AB99" s="257">
        <v>0</v>
      </c>
      <c r="AC99" s="257">
        <v>0</v>
      </c>
      <c r="AD99" s="257">
        <v>0</v>
      </c>
      <c r="AE99" s="257">
        <v>0</v>
      </c>
      <c r="AF99" s="257">
        <v>0</v>
      </c>
      <c r="AG99" s="257">
        <v>0</v>
      </c>
      <c r="AH99" s="257">
        <v>0</v>
      </c>
      <c r="AI99" s="257">
        <v>0</v>
      </c>
      <c r="AJ99" s="257">
        <v>0</v>
      </c>
      <c r="AK99" s="257">
        <v>0</v>
      </c>
      <c r="AL99" s="257">
        <v>0</v>
      </c>
      <c r="AM99" s="257">
        <v>0</v>
      </c>
      <c r="AN99" s="257">
        <v>0</v>
      </c>
      <c r="AO99" s="257">
        <v>0</v>
      </c>
      <c r="AP99" s="257">
        <v>0</v>
      </c>
      <c r="AQ99" s="257">
        <v>0</v>
      </c>
      <c r="AR99" s="257">
        <v>0</v>
      </c>
      <c r="AS99" s="257">
        <v>0</v>
      </c>
      <c r="AT99" s="257">
        <v>0</v>
      </c>
      <c r="AU99" s="257">
        <v>0</v>
      </c>
      <c r="AV99" s="257">
        <v>0</v>
      </c>
      <c r="AW99" s="257">
        <v>0</v>
      </c>
      <c r="AX99" s="257">
        <v>0</v>
      </c>
      <c r="AY99" s="257">
        <v>0</v>
      </c>
      <c r="AZ99" s="257">
        <v>0</v>
      </c>
      <c r="BA99" s="257">
        <v>0</v>
      </c>
      <c r="BB99" s="257">
        <v>0</v>
      </c>
      <c r="BC99" s="257">
        <v>0</v>
      </c>
      <c r="BD99" s="257">
        <v>0</v>
      </c>
      <c r="BE99" s="257">
        <v>0</v>
      </c>
      <c r="BF99" s="257">
        <v>0</v>
      </c>
      <c r="BG99" s="257">
        <v>0</v>
      </c>
      <c r="BH99" s="257">
        <v>0</v>
      </c>
      <c r="BI99" s="257">
        <v>0</v>
      </c>
      <c r="BJ99" s="257">
        <v>0</v>
      </c>
      <c r="BK99" s="257">
        <v>0</v>
      </c>
      <c r="BL99" s="257">
        <v>0</v>
      </c>
      <c r="BM99" s="257">
        <v>0</v>
      </c>
      <c r="BN99" s="257">
        <v>0</v>
      </c>
      <c r="BO99" s="257">
        <v>0</v>
      </c>
      <c r="BP99" s="257">
        <v>0</v>
      </c>
      <c r="BQ99" s="257">
        <v>0</v>
      </c>
      <c r="BR99" s="257">
        <v>0</v>
      </c>
      <c r="BS99" s="257">
        <v>0</v>
      </c>
      <c r="BT99" s="257">
        <v>0</v>
      </c>
      <c r="BU99" s="257">
        <v>0</v>
      </c>
      <c r="BV99" s="257">
        <v>0</v>
      </c>
      <c r="BW99" s="257">
        <v>0</v>
      </c>
      <c r="BX99" s="257">
        <v>0</v>
      </c>
      <c r="BY99" s="257">
        <v>0</v>
      </c>
      <c r="BZ99" s="257">
        <v>0</v>
      </c>
      <c r="CA99" s="257">
        <v>0</v>
      </c>
      <c r="CB99" s="257">
        <v>0</v>
      </c>
      <c r="CC99" s="257">
        <v>0</v>
      </c>
      <c r="CD99" s="257">
        <v>0</v>
      </c>
      <c r="CE99" s="257">
        <v>0</v>
      </c>
      <c r="CF99" s="257">
        <v>0</v>
      </c>
      <c r="CG99" s="257">
        <v>0</v>
      </c>
      <c r="CH99" s="257">
        <v>0</v>
      </c>
      <c r="CI99" s="257">
        <v>0</v>
      </c>
      <c r="CJ99" s="257">
        <v>0</v>
      </c>
      <c r="CK99" s="257">
        <v>0</v>
      </c>
      <c r="CL99" s="257">
        <v>0</v>
      </c>
      <c r="CM99" s="257">
        <v>0</v>
      </c>
      <c r="CN99" s="257">
        <v>0</v>
      </c>
      <c r="CO99" s="257">
        <v>0</v>
      </c>
      <c r="CP99" s="257">
        <v>0</v>
      </c>
      <c r="CQ99" s="257">
        <v>0</v>
      </c>
      <c r="CR99" s="257">
        <v>0</v>
      </c>
      <c r="CS99" s="257">
        <v>0</v>
      </c>
      <c r="CT99" s="257">
        <v>0</v>
      </c>
      <c r="CU99" s="257">
        <v>0</v>
      </c>
      <c r="CV99" s="257">
        <v>0</v>
      </c>
      <c r="CW99" s="257">
        <v>0</v>
      </c>
      <c r="CX99" s="257">
        <v>0</v>
      </c>
      <c r="CY99" s="257">
        <v>0</v>
      </c>
      <c r="CZ99" s="257">
        <v>0</v>
      </c>
      <c r="DA99" s="257">
        <v>0</v>
      </c>
      <c r="DB99" s="257">
        <v>0</v>
      </c>
      <c r="DC99" s="257">
        <v>0</v>
      </c>
      <c r="DD99" s="257">
        <v>0</v>
      </c>
      <c r="DE99" s="258">
        <v>0</v>
      </c>
      <c r="DF99" s="257">
        <v>0</v>
      </c>
      <c r="DG99" s="257">
        <v>41983</v>
      </c>
      <c r="DH99" s="257">
        <v>391682</v>
      </c>
      <c r="DI99" s="257">
        <v>0</v>
      </c>
      <c r="DJ99" s="257">
        <v>0</v>
      </c>
      <c r="DK99" s="257">
        <v>0</v>
      </c>
      <c r="DL99" s="257">
        <v>0</v>
      </c>
      <c r="DM99" s="256">
        <v>433665</v>
      </c>
      <c r="DN99" s="258">
        <v>433665</v>
      </c>
      <c r="DO99" s="257">
        <v>0</v>
      </c>
      <c r="DP99" s="257">
        <v>0</v>
      </c>
      <c r="DQ99" s="257">
        <v>0</v>
      </c>
      <c r="DR99" s="258">
        <v>433665</v>
      </c>
      <c r="DS99" s="258">
        <v>433665</v>
      </c>
      <c r="DT99" s="257">
        <v>0</v>
      </c>
      <c r="DU99" s="257">
        <v>0</v>
      </c>
      <c r="DV99" s="257">
        <v>0</v>
      </c>
      <c r="DW99" s="257">
        <v>0</v>
      </c>
      <c r="DX99" s="258">
        <v>433665</v>
      </c>
      <c r="DY99" s="258">
        <v>433665</v>
      </c>
    </row>
    <row r="100" spans="1:129" s="259" customFormat="1" ht="9.6" x14ac:dyDescent="0.2">
      <c r="A100" s="244">
        <v>94</v>
      </c>
      <c r="B100" s="255" t="s">
        <v>694</v>
      </c>
      <c r="C100" s="255"/>
      <c r="D100" s="256">
        <v>0</v>
      </c>
      <c r="E100" s="257">
        <v>6</v>
      </c>
      <c r="F100" s="257">
        <v>0</v>
      </c>
      <c r="G100" s="257">
        <v>73</v>
      </c>
      <c r="H100" s="257">
        <v>10</v>
      </c>
      <c r="I100" s="257">
        <v>3562</v>
      </c>
      <c r="J100" s="257">
        <v>246</v>
      </c>
      <c r="K100" s="257">
        <v>199</v>
      </c>
      <c r="L100" s="257">
        <v>1052</v>
      </c>
      <c r="M100" s="257">
        <v>381</v>
      </c>
      <c r="N100" s="257">
        <v>177</v>
      </c>
      <c r="O100" s="257">
        <v>1075</v>
      </c>
      <c r="P100" s="257">
        <v>570</v>
      </c>
      <c r="Q100" s="257">
        <v>747</v>
      </c>
      <c r="R100" s="257">
        <v>2</v>
      </c>
      <c r="S100" s="257">
        <v>27</v>
      </c>
      <c r="T100" s="257">
        <v>191</v>
      </c>
      <c r="U100" s="257">
        <v>197</v>
      </c>
      <c r="V100" s="257">
        <v>928</v>
      </c>
      <c r="W100" s="257">
        <v>170</v>
      </c>
      <c r="X100" s="257">
        <v>121</v>
      </c>
      <c r="Y100" s="257">
        <v>58</v>
      </c>
      <c r="Z100" s="257">
        <v>184</v>
      </c>
      <c r="AA100" s="257">
        <v>140</v>
      </c>
      <c r="AB100" s="257">
        <v>442</v>
      </c>
      <c r="AC100" s="257">
        <v>130</v>
      </c>
      <c r="AD100" s="257">
        <v>313</v>
      </c>
      <c r="AE100" s="257">
        <v>57</v>
      </c>
      <c r="AF100" s="257">
        <v>128</v>
      </c>
      <c r="AG100" s="257">
        <v>9</v>
      </c>
      <c r="AH100" s="257">
        <v>1</v>
      </c>
      <c r="AI100" s="257">
        <v>5</v>
      </c>
      <c r="AJ100" s="257">
        <v>425</v>
      </c>
      <c r="AK100" s="257">
        <v>17</v>
      </c>
      <c r="AL100" s="257">
        <v>17</v>
      </c>
      <c r="AM100" s="257">
        <v>381</v>
      </c>
      <c r="AN100" s="257">
        <v>200</v>
      </c>
      <c r="AO100" s="257">
        <v>100</v>
      </c>
      <c r="AP100" s="257">
        <v>14</v>
      </c>
      <c r="AQ100" s="257">
        <v>5</v>
      </c>
      <c r="AR100" s="257">
        <v>9</v>
      </c>
      <c r="AS100" s="257">
        <v>184</v>
      </c>
      <c r="AT100" s="257">
        <v>102</v>
      </c>
      <c r="AU100" s="257">
        <v>117</v>
      </c>
      <c r="AV100" s="257">
        <v>217</v>
      </c>
      <c r="AW100" s="257">
        <v>7</v>
      </c>
      <c r="AX100" s="257">
        <v>115</v>
      </c>
      <c r="AY100" s="257">
        <v>68</v>
      </c>
      <c r="AZ100" s="257">
        <v>87</v>
      </c>
      <c r="BA100" s="257">
        <v>0</v>
      </c>
      <c r="BB100" s="257">
        <v>0</v>
      </c>
      <c r="BC100" s="257">
        <v>2</v>
      </c>
      <c r="BD100" s="257">
        <v>26</v>
      </c>
      <c r="BE100" s="257">
        <v>0</v>
      </c>
      <c r="BF100" s="257">
        <v>7</v>
      </c>
      <c r="BG100" s="257">
        <v>30</v>
      </c>
      <c r="BH100" s="257">
        <v>29</v>
      </c>
      <c r="BI100" s="257">
        <v>54</v>
      </c>
      <c r="BJ100" s="257">
        <v>52</v>
      </c>
      <c r="BK100" s="257">
        <v>82</v>
      </c>
      <c r="BL100" s="257">
        <v>1148</v>
      </c>
      <c r="BM100" s="257">
        <v>2111</v>
      </c>
      <c r="BN100" s="257">
        <v>1876</v>
      </c>
      <c r="BO100" s="257">
        <v>476</v>
      </c>
      <c r="BP100" s="257">
        <v>2118</v>
      </c>
      <c r="BQ100" s="257">
        <v>436</v>
      </c>
      <c r="BR100" s="257">
        <v>2194</v>
      </c>
      <c r="BS100" s="257">
        <v>916</v>
      </c>
      <c r="BT100" s="257">
        <v>4111</v>
      </c>
      <c r="BU100" s="257">
        <v>4383</v>
      </c>
      <c r="BV100" s="257">
        <v>885</v>
      </c>
      <c r="BW100" s="257">
        <v>808</v>
      </c>
      <c r="BX100" s="257">
        <v>0</v>
      </c>
      <c r="BY100" s="257">
        <v>169</v>
      </c>
      <c r="BZ100" s="257">
        <v>2013</v>
      </c>
      <c r="CA100" s="257">
        <v>400</v>
      </c>
      <c r="CB100" s="257">
        <v>45</v>
      </c>
      <c r="CC100" s="257">
        <v>35</v>
      </c>
      <c r="CD100" s="257">
        <v>1047</v>
      </c>
      <c r="CE100" s="257">
        <v>819</v>
      </c>
      <c r="CF100" s="257">
        <v>9</v>
      </c>
      <c r="CG100" s="257">
        <v>953</v>
      </c>
      <c r="CH100" s="257">
        <v>608</v>
      </c>
      <c r="CI100" s="257">
        <v>869</v>
      </c>
      <c r="CJ100" s="257">
        <v>24</v>
      </c>
      <c r="CK100" s="257">
        <v>1180</v>
      </c>
      <c r="CL100" s="257">
        <v>17</v>
      </c>
      <c r="CM100" s="257">
        <v>295</v>
      </c>
      <c r="CN100" s="257">
        <v>1549</v>
      </c>
      <c r="CO100" s="257">
        <v>3693</v>
      </c>
      <c r="CP100" s="257">
        <v>93</v>
      </c>
      <c r="CQ100" s="257">
        <v>7</v>
      </c>
      <c r="CR100" s="257">
        <v>214</v>
      </c>
      <c r="CS100" s="257">
        <v>0</v>
      </c>
      <c r="CT100" s="257">
        <v>1931</v>
      </c>
      <c r="CU100" s="257">
        <v>233</v>
      </c>
      <c r="CV100" s="257">
        <v>1796</v>
      </c>
      <c r="CW100" s="257">
        <v>4903</v>
      </c>
      <c r="CX100" s="257">
        <v>874</v>
      </c>
      <c r="CY100" s="257">
        <v>1460</v>
      </c>
      <c r="CZ100" s="257">
        <v>491</v>
      </c>
      <c r="DA100" s="257">
        <v>5898</v>
      </c>
      <c r="DB100" s="257">
        <v>917</v>
      </c>
      <c r="DC100" s="257">
        <v>0</v>
      </c>
      <c r="DD100" s="257">
        <v>1512</v>
      </c>
      <c r="DE100" s="258">
        <v>69064</v>
      </c>
      <c r="DF100" s="257">
        <v>0</v>
      </c>
      <c r="DG100" s="257">
        <v>141699</v>
      </c>
      <c r="DH100" s="257">
        <v>0</v>
      </c>
      <c r="DI100" s="257">
        <v>0</v>
      </c>
      <c r="DJ100" s="257">
        <v>0</v>
      </c>
      <c r="DK100" s="257">
        <v>0</v>
      </c>
      <c r="DL100" s="257">
        <v>0</v>
      </c>
      <c r="DM100" s="256">
        <v>141699</v>
      </c>
      <c r="DN100" s="258">
        <v>210763</v>
      </c>
      <c r="DO100" s="257">
        <v>218</v>
      </c>
      <c r="DP100" s="257">
        <v>0</v>
      </c>
      <c r="DQ100" s="257">
        <v>218</v>
      </c>
      <c r="DR100" s="258">
        <v>141917</v>
      </c>
      <c r="DS100" s="258">
        <v>210981</v>
      </c>
      <c r="DT100" s="257">
        <v>-849</v>
      </c>
      <c r="DU100" s="257">
        <v>0</v>
      </c>
      <c r="DV100" s="257">
        <v>0</v>
      </c>
      <c r="DW100" s="257">
        <v>-849</v>
      </c>
      <c r="DX100" s="258">
        <v>141068</v>
      </c>
      <c r="DY100" s="258">
        <v>210132</v>
      </c>
    </row>
    <row r="101" spans="1:129" s="259" customFormat="1" ht="9.6" x14ac:dyDescent="0.2">
      <c r="A101" s="244">
        <v>95</v>
      </c>
      <c r="B101" s="266" t="s">
        <v>695</v>
      </c>
      <c r="C101" s="266"/>
      <c r="D101" s="267">
        <v>1457</v>
      </c>
      <c r="E101" s="268">
        <v>22</v>
      </c>
      <c r="F101" s="268">
        <v>2363</v>
      </c>
      <c r="G101" s="268">
        <v>334</v>
      </c>
      <c r="H101" s="268">
        <v>181</v>
      </c>
      <c r="I101" s="268">
        <v>84</v>
      </c>
      <c r="J101" s="268">
        <v>738</v>
      </c>
      <c r="K101" s="268">
        <v>139</v>
      </c>
      <c r="L101" s="268">
        <v>768</v>
      </c>
      <c r="M101" s="268">
        <v>653</v>
      </c>
      <c r="N101" s="268">
        <v>66</v>
      </c>
      <c r="O101" s="268">
        <v>888</v>
      </c>
      <c r="P101" s="268">
        <v>159</v>
      </c>
      <c r="Q101" s="268">
        <v>123</v>
      </c>
      <c r="R101" s="268">
        <v>11</v>
      </c>
      <c r="S101" s="268">
        <v>50</v>
      </c>
      <c r="T101" s="268">
        <v>424</v>
      </c>
      <c r="U101" s="268">
        <v>147</v>
      </c>
      <c r="V101" s="268">
        <v>351</v>
      </c>
      <c r="W101" s="268">
        <v>149</v>
      </c>
      <c r="X101" s="268">
        <v>409</v>
      </c>
      <c r="Y101" s="268">
        <v>53</v>
      </c>
      <c r="Z101" s="268">
        <v>90</v>
      </c>
      <c r="AA101" s="268">
        <v>52</v>
      </c>
      <c r="AB101" s="268">
        <v>70</v>
      </c>
      <c r="AC101" s="268">
        <v>46</v>
      </c>
      <c r="AD101" s="268">
        <v>49</v>
      </c>
      <c r="AE101" s="268">
        <v>127</v>
      </c>
      <c r="AF101" s="268">
        <v>184</v>
      </c>
      <c r="AG101" s="268">
        <v>30</v>
      </c>
      <c r="AH101" s="268">
        <v>6</v>
      </c>
      <c r="AI101" s="268">
        <v>7</v>
      </c>
      <c r="AJ101" s="268">
        <v>195</v>
      </c>
      <c r="AK101" s="268">
        <v>6</v>
      </c>
      <c r="AL101" s="268">
        <v>63</v>
      </c>
      <c r="AM101" s="268">
        <v>104</v>
      </c>
      <c r="AN101" s="268">
        <v>134</v>
      </c>
      <c r="AO101" s="268">
        <v>128</v>
      </c>
      <c r="AP101" s="268">
        <v>25</v>
      </c>
      <c r="AQ101" s="268">
        <v>15</v>
      </c>
      <c r="AR101" s="268">
        <v>20</v>
      </c>
      <c r="AS101" s="268">
        <v>137</v>
      </c>
      <c r="AT101" s="268">
        <v>189</v>
      </c>
      <c r="AU101" s="268">
        <v>105</v>
      </c>
      <c r="AV101" s="268">
        <v>349</v>
      </c>
      <c r="AW101" s="268">
        <v>12</v>
      </c>
      <c r="AX101" s="268">
        <v>526</v>
      </c>
      <c r="AY101" s="268">
        <v>287</v>
      </c>
      <c r="AZ101" s="268">
        <v>352</v>
      </c>
      <c r="BA101" s="268">
        <v>2</v>
      </c>
      <c r="BB101" s="268">
        <v>1</v>
      </c>
      <c r="BC101" s="268">
        <v>16</v>
      </c>
      <c r="BD101" s="268">
        <v>421</v>
      </c>
      <c r="BE101" s="268">
        <v>1</v>
      </c>
      <c r="BF101" s="268">
        <v>31</v>
      </c>
      <c r="BG101" s="268">
        <v>420</v>
      </c>
      <c r="BH101" s="268">
        <v>156</v>
      </c>
      <c r="BI101" s="268">
        <v>130</v>
      </c>
      <c r="BJ101" s="268">
        <v>134</v>
      </c>
      <c r="BK101" s="268">
        <v>2619</v>
      </c>
      <c r="BL101" s="268">
        <v>27658</v>
      </c>
      <c r="BM101" s="268">
        <v>6283</v>
      </c>
      <c r="BN101" s="268">
        <v>45852</v>
      </c>
      <c r="BO101" s="268">
        <v>25381</v>
      </c>
      <c r="BP101" s="268">
        <v>2464</v>
      </c>
      <c r="BQ101" s="268">
        <v>458</v>
      </c>
      <c r="BR101" s="268">
        <v>914</v>
      </c>
      <c r="BS101" s="268">
        <v>675</v>
      </c>
      <c r="BT101" s="268">
        <v>26686</v>
      </c>
      <c r="BU101" s="268">
        <v>6940</v>
      </c>
      <c r="BV101" s="268">
        <v>964</v>
      </c>
      <c r="BW101" s="268">
        <v>2887</v>
      </c>
      <c r="BX101" s="268">
        <v>0</v>
      </c>
      <c r="BY101" s="268">
        <v>467</v>
      </c>
      <c r="BZ101" s="268">
        <v>41911</v>
      </c>
      <c r="CA101" s="268">
        <v>425</v>
      </c>
      <c r="CB101" s="268">
        <v>26904</v>
      </c>
      <c r="CC101" s="268">
        <v>1847</v>
      </c>
      <c r="CD101" s="268">
        <v>413</v>
      </c>
      <c r="CE101" s="268">
        <v>11083</v>
      </c>
      <c r="CF101" s="268">
        <v>14</v>
      </c>
      <c r="CG101" s="268">
        <v>10110</v>
      </c>
      <c r="CH101" s="268">
        <v>1856</v>
      </c>
      <c r="CI101" s="268">
        <v>2564</v>
      </c>
      <c r="CJ101" s="268">
        <v>910</v>
      </c>
      <c r="CK101" s="268">
        <v>2307</v>
      </c>
      <c r="CL101" s="268">
        <v>31369</v>
      </c>
      <c r="CM101" s="268">
        <v>2113</v>
      </c>
      <c r="CN101" s="268">
        <v>1511</v>
      </c>
      <c r="CO101" s="268">
        <v>9385</v>
      </c>
      <c r="CP101" s="268">
        <v>799</v>
      </c>
      <c r="CQ101" s="268">
        <v>3062</v>
      </c>
      <c r="CR101" s="268">
        <v>5943</v>
      </c>
      <c r="CS101" s="268">
        <v>1333</v>
      </c>
      <c r="CT101" s="268">
        <v>783</v>
      </c>
      <c r="CU101" s="268">
        <v>104</v>
      </c>
      <c r="CV101" s="268">
        <v>2538</v>
      </c>
      <c r="CW101" s="268">
        <v>29353</v>
      </c>
      <c r="CX101" s="268">
        <v>16010</v>
      </c>
      <c r="CY101" s="268">
        <v>865</v>
      </c>
      <c r="CZ101" s="268">
        <v>2990</v>
      </c>
      <c r="DA101" s="268">
        <v>1444</v>
      </c>
      <c r="DB101" s="268">
        <v>3222</v>
      </c>
      <c r="DC101" s="268">
        <v>0</v>
      </c>
      <c r="DD101" s="268">
        <v>7898</v>
      </c>
      <c r="DE101" s="269">
        <v>385503</v>
      </c>
      <c r="DF101" s="268">
        <v>938</v>
      </c>
      <c r="DG101" s="268">
        <v>26451</v>
      </c>
      <c r="DH101" s="268">
        <v>0</v>
      </c>
      <c r="DI101" s="268">
        <v>0</v>
      </c>
      <c r="DJ101" s="268">
        <v>0</v>
      </c>
      <c r="DK101" s="268">
        <v>0</v>
      </c>
      <c r="DL101" s="268">
        <v>0</v>
      </c>
      <c r="DM101" s="267">
        <v>27389</v>
      </c>
      <c r="DN101" s="269">
        <v>412892</v>
      </c>
      <c r="DO101" s="268">
        <v>4314</v>
      </c>
      <c r="DP101" s="268">
        <v>44122</v>
      </c>
      <c r="DQ101" s="268">
        <v>48436</v>
      </c>
      <c r="DR101" s="269">
        <v>75825</v>
      </c>
      <c r="DS101" s="269">
        <v>461328</v>
      </c>
      <c r="DT101" s="268">
        <v>-506</v>
      </c>
      <c r="DU101" s="268">
        <v>-85388</v>
      </c>
      <c r="DV101" s="268">
        <v>0</v>
      </c>
      <c r="DW101" s="268">
        <v>-85894</v>
      </c>
      <c r="DX101" s="269">
        <v>-10069</v>
      </c>
      <c r="DY101" s="269">
        <v>375434</v>
      </c>
    </row>
    <row r="102" spans="1:129" s="259" customFormat="1" ht="9.6" x14ac:dyDescent="0.2">
      <c r="A102" s="260">
        <v>96</v>
      </c>
      <c r="B102" s="255" t="s">
        <v>696</v>
      </c>
      <c r="C102" s="255"/>
      <c r="D102" s="256">
        <v>0</v>
      </c>
      <c r="E102" s="257">
        <v>38</v>
      </c>
      <c r="F102" s="257">
        <v>0</v>
      </c>
      <c r="G102" s="257">
        <v>246</v>
      </c>
      <c r="H102" s="257">
        <v>76</v>
      </c>
      <c r="I102" s="257">
        <v>101</v>
      </c>
      <c r="J102" s="257">
        <v>57</v>
      </c>
      <c r="K102" s="257">
        <v>105</v>
      </c>
      <c r="L102" s="257">
        <v>2610</v>
      </c>
      <c r="M102" s="257">
        <v>332</v>
      </c>
      <c r="N102" s="257">
        <v>221</v>
      </c>
      <c r="O102" s="257">
        <v>4468</v>
      </c>
      <c r="P102" s="257">
        <v>2744</v>
      </c>
      <c r="Q102" s="257">
        <v>17</v>
      </c>
      <c r="R102" s="257">
        <v>4</v>
      </c>
      <c r="S102" s="257">
        <v>192</v>
      </c>
      <c r="T102" s="257">
        <v>106</v>
      </c>
      <c r="U102" s="257">
        <v>237</v>
      </c>
      <c r="V102" s="257">
        <v>464</v>
      </c>
      <c r="W102" s="257">
        <v>186</v>
      </c>
      <c r="X102" s="257">
        <v>99</v>
      </c>
      <c r="Y102" s="257">
        <v>97</v>
      </c>
      <c r="Z102" s="257">
        <v>58</v>
      </c>
      <c r="AA102" s="257">
        <v>25</v>
      </c>
      <c r="AB102" s="257">
        <v>447</v>
      </c>
      <c r="AC102" s="257">
        <v>791</v>
      </c>
      <c r="AD102" s="257">
        <v>143</v>
      </c>
      <c r="AE102" s="257">
        <v>6</v>
      </c>
      <c r="AF102" s="257">
        <v>379</v>
      </c>
      <c r="AG102" s="257">
        <v>41</v>
      </c>
      <c r="AH102" s="257">
        <v>9</v>
      </c>
      <c r="AI102" s="257">
        <v>5</v>
      </c>
      <c r="AJ102" s="257">
        <v>40</v>
      </c>
      <c r="AK102" s="257">
        <v>12</v>
      </c>
      <c r="AL102" s="257">
        <v>10</v>
      </c>
      <c r="AM102" s="257">
        <v>138</v>
      </c>
      <c r="AN102" s="257">
        <v>104</v>
      </c>
      <c r="AO102" s="257">
        <v>18</v>
      </c>
      <c r="AP102" s="257">
        <v>6</v>
      </c>
      <c r="AQ102" s="257">
        <v>19</v>
      </c>
      <c r="AR102" s="257">
        <v>7</v>
      </c>
      <c r="AS102" s="257">
        <v>223</v>
      </c>
      <c r="AT102" s="257">
        <v>87</v>
      </c>
      <c r="AU102" s="257">
        <v>157</v>
      </c>
      <c r="AV102" s="257">
        <v>276</v>
      </c>
      <c r="AW102" s="257">
        <v>28</v>
      </c>
      <c r="AX102" s="257">
        <v>678</v>
      </c>
      <c r="AY102" s="257">
        <v>207</v>
      </c>
      <c r="AZ102" s="257">
        <v>226</v>
      </c>
      <c r="BA102" s="257">
        <v>11</v>
      </c>
      <c r="BB102" s="257">
        <v>3</v>
      </c>
      <c r="BC102" s="257">
        <v>11</v>
      </c>
      <c r="BD102" s="257">
        <v>453</v>
      </c>
      <c r="BE102" s="257">
        <v>9</v>
      </c>
      <c r="BF102" s="257">
        <v>169</v>
      </c>
      <c r="BG102" s="257">
        <v>1119</v>
      </c>
      <c r="BH102" s="257">
        <v>26</v>
      </c>
      <c r="BI102" s="257">
        <v>64</v>
      </c>
      <c r="BJ102" s="257">
        <v>299</v>
      </c>
      <c r="BK102" s="257">
        <v>4</v>
      </c>
      <c r="BL102" s="257">
        <v>2115</v>
      </c>
      <c r="BM102" s="257">
        <v>107</v>
      </c>
      <c r="BN102" s="257">
        <v>568</v>
      </c>
      <c r="BO102" s="257">
        <v>242</v>
      </c>
      <c r="BP102" s="257">
        <v>2413</v>
      </c>
      <c r="BQ102" s="257">
        <v>689</v>
      </c>
      <c r="BR102" s="257">
        <v>2960</v>
      </c>
      <c r="BS102" s="257">
        <v>106</v>
      </c>
      <c r="BT102" s="257">
        <v>36482</v>
      </c>
      <c r="BU102" s="257">
        <v>20957</v>
      </c>
      <c r="BV102" s="257">
        <v>6312</v>
      </c>
      <c r="BW102" s="257">
        <v>7067</v>
      </c>
      <c r="BX102" s="257">
        <v>0</v>
      </c>
      <c r="BY102" s="257">
        <v>238</v>
      </c>
      <c r="BZ102" s="257">
        <v>2360</v>
      </c>
      <c r="CA102" s="257">
        <v>368</v>
      </c>
      <c r="CB102" s="257">
        <v>2730</v>
      </c>
      <c r="CC102" s="257">
        <v>106</v>
      </c>
      <c r="CD102" s="257">
        <v>32</v>
      </c>
      <c r="CE102" s="257">
        <v>2607</v>
      </c>
      <c r="CF102" s="257">
        <v>68</v>
      </c>
      <c r="CG102" s="257">
        <v>11696</v>
      </c>
      <c r="CH102" s="257">
        <v>2138</v>
      </c>
      <c r="CI102" s="257">
        <v>3969</v>
      </c>
      <c r="CJ102" s="257">
        <v>782</v>
      </c>
      <c r="CK102" s="257">
        <v>6084</v>
      </c>
      <c r="CL102" s="257">
        <v>1749</v>
      </c>
      <c r="CM102" s="257">
        <v>1907</v>
      </c>
      <c r="CN102" s="257">
        <v>139</v>
      </c>
      <c r="CO102" s="257">
        <v>2826</v>
      </c>
      <c r="CP102" s="257">
        <v>172</v>
      </c>
      <c r="CQ102" s="257">
        <v>190</v>
      </c>
      <c r="CR102" s="257">
        <v>504</v>
      </c>
      <c r="CS102" s="257">
        <v>564</v>
      </c>
      <c r="CT102" s="257">
        <v>1854</v>
      </c>
      <c r="CU102" s="257">
        <v>75</v>
      </c>
      <c r="CV102" s="257">
        <v>1001</v>
      </c>
      <c r="CW102" s="257">
        <v>18177</v>
      </c>
      <c r="CX102" s="257">
        <v>648</v>
      </c>
      <c r="CY102" s="257">
        <v>7357</v>
      </c>
      <c r="CZ102" s="257">
        <v>1959</v>
      </c>
      <c r="DA102" s="257">
        <v>4074</v>
      </c>
      <c r="DB102" s="257">
        <v>1357</v>
      </c>
      <c r="DC102" s="257">
        <v>0</v>
      </c>
      <c r="DD102" s="257">
        <v>915</v>
      </c>
      <c r="DE102" s="258">
        <v>177372</v>
      </c>
      <c r="DF102" s="257">
        <v>0</v>
      </c>
      <c r="DG102" s="257">
        <v>192</v>
      </c>
      <c r="DH102" s="257">
        <v>0</v>
      </c>
      <c r="DI102" s="257">
        <v>0</v>
      </c>
      <c r="DJ102" s="257">
        <v>0</v>
      </c>
      <c r="DK102" s="257">
        <v>0</v>
      </c>
      <c r="DL102" s="257">
        <v>0</v>
      </c>
      <c r="DM102" s="256">
        <v>192</v>
      </c>
      <c r="DN102" s="258">
        <v>177564</v>
      </c>
      <c r="DO102" s="257">
        <v>1173</v>
      </c>
      <c r="DP102" s="257">
        <v>6983</v>
      </c>
      <c r="DQ102" s="257">
        <v>8156</v>
      </c>
      <c r="DR102" s="258">
        <v>8348</v>
      </c>
      <c r="DS102" s="258">
        <v>185720</v>
      </c>
      <c r="DT102" s="257">
        <v>-3570</v>
      </c>
      <c r="DU102" s="257">
        <v>-54983</v>
      </c>
      <c r="DV102" s="257">
        <v>0</v>
      </c>
      <c r="DW102" s="257">
        <v>-58553</v>
      </c>
      <c r="DX102" s="258">
        <v>-50205</v>
      </c>
      <c r="DY102" s="258">
        <v>127167</v>
      </c>
    </row>
    <row r="103" spans="1:129" s="259" customFormat="1" ht="9.6" x14ac:dyDescent="0.2">
      <c r="A103" s="244">
        <v>97</v>
      </c>
      <c r="B103" s="255" t="s">
        <v>697</v>
      </c>
      <c r="C103" s="255"/>
      <c r="D103" s="256">
        <v>15360</v>
      </c>
      <c r="E103" s="257">
        <v>10612</v>
      </c>
      <c r="F103" s="257">
        <v>6688</v>
      </c>
      <c r="G103" s="257">
        <v>2257</v>
      </c>
      <c r="H103" s="257">
        <v>2420</v>
      </c>
      <c r="I103" s="257">
        <v>482</v>
      </c>
      <c r="J103" s="257">
        <v>626</v>
      </c>
      <c r="K103" s="257">
        <v>474</v>
      </c>
      <c r="L103" s="257">
        <v>2042</v>
      </c>
      <c r="M103" s="257">
        <v>2427</v>
      </c>
      <c r="N103" s="257">
        <v>515</v>
      </c>
      <c r="O103" s="257">
        <v>4238</v>
      </c>
      <c r="P103" s="257">
        <v>905</v>
      </c>
      <c r="Q103" s="257">
        <v>475</v>
      </c>
      <c r="R103" s="257">
        <v>46</v>
      </c>
      <c r="S103" s="257">
        <v>162</v>
      </c>
      <c r="T103" s="257">
        <v>1291</v>
      </c>
      <c r="U103" s="257">
        <v>75</v>
      </c>
      <c r="V103" s="257">
        <v>2912</v>
      </c>
      <c r="W103" s="257">
        <v>198</v>
      </c>
      <c r="X103" s="257">
        <v>445</v>
      </c>
      <c r="Y103" s="257">
        <v>529</v>
      </c>
      <c r="Z103" s="257">
        <v>485</v>
      </c>
      <c r="AA103" s="257">
        <v>538</v>
      </c>
      <c r="AB103" s="257">
        <v>312</v>
      </c>
      <c r="AC103" s="257">
        <v>168</v>
      </c>
      <c r="AD103" s="257">
        <v>2194</v>
      </c>
      <c r="AE103" s="257">
        <v>347</v>
      </c>
      <c r="AF103" s="257">
        <v>701</v>
      </c>
      <c r="AG103" s="257">
        <v>122</v>
      </c>
      <c r="AH103" s="257">
        <v>22</v>
      </c>
      <c r="AI103" s="257">
        <v>29</v>
      </c>
      <c r="AJ103" s="257">
        <v>1502</v>
      </c>
      <c r="AK103" s="257">
        <v>31</v>
      </c>
      <c r="AL103" s="257">
        <v>273</v>
      </c>
      <c r="AM103" s="257">
        <v>1384</v>
      </c>
      <c r="AN103" s="257">
        <v>1147</v>
      </c>
      <c r="AO103" s="257">
        <v>440</v>
      </c>
      <c r="AP103" s="257">
        <v>22</v>
      </c>
      <c r="AQ103" s="257">
        <v>146</v>
      </c>
      <c r="AR103" s="257">
        <v>107</v>
      </c>
      <c r="AS103" s="257">
        <v>1317</v>
      </c>
      <c r="AT103" s="257">
        <v>588</v>
      </c>
      <c r="AU103" s="257">
        <v>381</v>
      </c>
      <c r="AV103" s="257">
        <v>430</v>
      </c>
      <c r="AW103" s="257">
        <v>34</v>
      </c>
      <c r="AX103" s="257">
        <v>1011</v>
      </c>
      <c r="AY103" s="257">
        <v>874</v>
      </c>
      <c r="AZ103" s="257">
        <v>380</v>
      </c>
      <c r="BA103" s="257">
        <v>4</v>
      </c>
      <c r="BB103" s="257">
        <v>2</v>
      </c>
      <c r="BC103" s="257">
        <v>19</v>
      </c>
      <c r="BD103" s="257">
        <v>368</v>
      </c>
      <c r="BE103" s="257">
        <v>9</v>
      </c>
      <c r="BF103" s="257">
        <v>78</v>
      </c>
      <c r="BG103" s="257">
        <v>1621</v>
      </c>
      <c r="BH103" s="257">
        <v>74</v>
      </c>
      <c r="BI103" s="257">
        <v>38</v>
      </c>
      <c r="BJ103" s="257">
        <v>76</v>
      </c>
      <c r="BK103" s="257">
        <v>88</v>
      </c>
      <c r="BL103" s="257">
        <v>15532</v>
      </c>
      <c r="BM103" s="257">
        <v>7285</v>
      </c>
      <c r="BN103" s="257">
        <v>11653</v>
      </c>
      <c r="BO103" s="257">
        <v>4413</v>
      </c>
      <c r="BP103" s="257">
        <v>31050</v>
      </c>
      <c r="BQ103" s="257">
        <v>659</v>
      </c>
      <c r="BR103" s="257">
        <v>10286</v>
      </c>
      <c r="BS103" s="257">
        <v>9594</v>
      </c>
      <c r="BT103" s="257">
        <v>2924</v>
      </c>
      <c r="BU103" s="257">
        <v>2583</v>
      </c>
      <c r="BV103" s="257">
        <v>5090</v>
      </c>
      <c r="BW103" s="257">
        <v>2528</v>
      </c>
      <c r="BX103" s="257">
        <v>0</v>
      </c>
      <c r="BY103" s="257">
        <v>360</v>
      </c>
      <c r="BZ103" s="257">
        <v>50559</v>
      </c>
      <c r="CA103" s="257">
        <v>391</v>
      </c>
      <c r="CB103" s="257">
        <v>2850</v>
      </c>
      <c r="CC103" s="257">
        <v>641</v>
      </c>
      <c r="CD103" s="257">
        <v>1434</v>
      </c>
      <c r="CE103" s="257">
        <v>5011</v>
      </c>
      <c r="CF103" s="257">
        <v>57</v>
      </c>
      <c r="CG103" s="257">
        <v>2337</v>
      </c>
      <c r="CH103" s="257">
        <v>2318</v>
      </c>
      <c r="CI103" s="257">
        <v>8211</v>
      </c>
      <c r="CJ103" s="257">
        <v>127</v>
      </c>
      <c r="CK103" s="257">
        <v>1419</v>
      </c>
      <c r="CL103" s="257">
        <v>45217</v>
      </c>
      <c r="CM103" s="257">
        <v>4175</v>
      </c>
      <c r="CN103" s="257">
        <v>3130</v>
      </c>
      <c r="CO103" s="257">
        <v>5842</v>
      </c>
      <c r="CP103" s="257">
        <v>729</v>
      </c>
      <c r="CQ103" s="257">
        <v>4827</v>
      </c>
      <c r="CR103" s="257">
        <v>3006</v>
      </c>
      <c r="CS103" s="257">
        <v>2177</v>
      </c>
      <c r="CT103" s="257">
        <v>55163</v>
      </c>
      <c r="CU103" s="257">
        <v>148</v>
      </c>
      <c r="CV103" s="257">
        <v>7158</v>
      </c>
      <c r="CW103" s="257">
        <v>11708</v>
      </c>
      <c r="CX103" s="257">
        <v>4513</v>
      </c>
      <c r="CY103" s="257">
        <v>4767</v>
      </c>
      <c r="CZ103" s="257">
        <v>2342</v>
      </c>
      <c r="DA103" s="257">
        <v>3020</v>
      </c>
      <c r="DB103" s="257">
        <v>1430</v>
      </c>
      <c r="DC103" s="257">
        <v>0</v>
      </c>
      <c r="DD103" s="257">
        <v>1184</v>
      </c>
      <c r="DE103" s="258">
        <v>412389</v>
      </c>
      <c r="DF103" s="257">
        <v>162</v>
      </c>
      <c r="DG103" s="257">
        <v>172984</v>
      </c>
      <c r="DH103" s="257">
        <v>0</v>
      </c>
      <c r="DI103" s="257">
        <v>0</v>
      </c>
      <c r="DJ103" s="257">
        <v>0</v>
      </c>
      <c r="DK103" s="257">
        <v>0</v>
      </c>
      <c r="DL103" s="257">
        <v>0</v>
      </c>
      <c r="DM103" s="256">
        <v>173146</v>
      </c>
      <c r="DN103" s="258">
        <v>585535</v>
      </c>
      <c r="DO103" s="257">
        <v>7</v>
      </c>
      <c r="DP103" s="257">
        <v>7958</v>
      </c>
      <c r="DQ103" s="257">
        <v>7965</v>
      </c>
      <c r="DR103" s="258">
        <v>181111</v>
      </c>
      <c r="DS103" s="258">
        <v>593500</v>
      </c>
      <c r="DT103" s="257">
        <v>0</v>
      </c>
      <c r="DU103" s="257">
        <v>-14918</v>
      </c>
      <c r="DV103" s="257">
        <v>0</v>
      </c>
      <c r="DW103" s="257">
        <v>-14918</v>
      </c>
      <c r="DX103" s="258">
        <v>166193</v>
      </c>
      <c r="DY103" s="258">
        <v>578582</v>
      </c>
    </row>
    <row r="104" spans="1:129" s="259" customFormat="1" ht="9.6" x14ac:dyDescent="0.2">
      <c r="A104" s="244">
        <v>98</v>
      </c>
      <c r="B104" s="255" t="s">
        <v>698</v>
      </c>
      <c r="C104" s="255"/>
      <c r="D104" s="256">
        <v>245</v>
      </c>
      <c r="E104" s="257">
        <v>51</v>
      </c>
      <c r="F104" s="257">
        <v>357</v>
      </c>
      <c r="G104" s="257">
        <v>978</v>
      </c>
      <c r="H104" s="257">
        <v>19</v>
      </c>
      <c r="I104" s="257">
        <v>2421</v>
      </c>
      <c r="J104" s="257">
        <v>939</v>
      </c>
      <c r="K104" s="257">
        <v>715</v>
      </c>
      <c r="L104" s="257">
        <v>5485</v>
      </c>
      <c r="M104" s="257">
        <v>2370</v>
      </c>
      <c r="N104" s="257">
        <v>189</v>
      </c>
      <c r="O104" s="257">
        <v>9097</v>
      </c>
      <c r="P104" s="257">
        <v>1133</v>
      </c>
      <c r="Q104" s="257">
        <v>470</v>
      </c>
      <c r="R104" s="257">
        <v>36</v>
      </c>
      <c r="S104" s="257">
        <v>611</v>
      </c>
      <c r="T104" s="257">
        <v>601</v>
      </c>
      <c r="U104" s="257">
        <v>762</v>
      </c>
      <c r="V104" s="257">
        <v>2393</v>
      </c>
      <c r="W104" s="257">
        <v>445</v>
      </c>
      <c r="X104" s="257">
        <v>1748</v>
      </c>
      <c r="Y104" s="257">
        <v>300</v>
      </c>
      <c r="Z104" s="257">
        <v>447</v>
      </c>
      <c r="AA104" s="257">
        <v>212</v>
      </c>
      <c r="AB104" s="257">
        <v>618</v>
      </c>
      <c r="AC104" s="257">
        <v>616</v>
      </c>
      <c r="AD104" s="257">
        <v>1543</v>
      </c>
      <c r="AE104" s="257">
        <v>137</v>
      </c>
      <c r="AF104" s="257">
        <v>1269</v>
      </c>
      <c r="AG104" s="257">
        <v>132</v>
      </c>
      <c r="AH104" s="257">
        <v>124</v>
      </c>
      <c r="AI104" s="257">
        <v>126</v>
      </c>
      <c r="AJ104" s="257">
        <v>2455</v>
      </c>
      <c r="AK104" s="257">
        <v>48</v>
      </c>
      <c r="AL104" s="257">
        <v>444</v>
      </c>
      <c r="AM104" s="257">
        <v>710</v>
      </c>
      <c r="AN104" s="257">
        <v>340</v>
      </c>
      <c r="AO104" s="257">
        <v>546</v>
      </c>
      <c r="AP104" s="257">
        <v>100</v>
      </c>
      <c r="AQ104" s="257">
        <v>22</v>
      </c>
      <c r="AR104" s="257">
        <v>109</v>
      </c>
      <c r="AS104" s="257">
        <v>1459</v>
      </c>
      <c r="AT104" s="257">
        <v>1164</v>
      </c>
      <c r="AU104" s="257">
        <v>652</v>
      </c>
      <c r="AV104" s="257">
        <v>968</v>
      </c>
      <c r="AW104" s="257">
        <v>97</v>
      </c>
      <c r="AX104" s="257">
        <v>2025</v>
      </c>
      <c r="AY104" s="257">
        <v>1296</v>
      </c>
      <c r="AZ104" s="257">
        <v>1148</v>
      </c>
      <c r="BA104" s="257">
        <v>15</v>
      </c>
      <c r="BB104" s="257">
        <v>13</v>
      </c>
      <c r="BC104" s="257">
        <v>49</v>
      </c>
      <c r="BD104" s="257">
        <v>921</v>
      </c>
      <c r="BE104" s="257">
        <v>33</v>
      </c>
      <c r="BF104" s="257">
        <v>231</v>
      </c>
      <c r="BG104" s="257">
        <v>3503</v>
      </c>
      <c r="BH104" s="257">
        <v>230</v>
      </c>
      <c r="BI104" s="257">
        <v>983</v>
      </c>
      <c r="BJ104" s="257">
        <v>365</v>
      </c>
      <c r="BK104" s="257">
        <v>426</v>
      </c>
      <c r="BL104" s="257">
        <v>65567</v>
      </c>
      <c r="BM104" s="257">
        <v>8251</v>
      </c>
      <c r="BN104" s="257">
        <v>97635</v>
      </c>
      <c r="BO104" s="257">
        <v>6182</v>
      </c>
      <c r="BP104" s="257">
        <v>34035</v>
      </c>
      <c r="BQ104" s="257">
        <v>1590</v>
      </c>
      <c r="BR104" s="257">
        <v>22389</v>
      </c>
      <c r="BS104" s="257">
        <v>5551</v>
      </c>
      <c r="BT104" s="257">
        <v>187755</v>
      </c>
      <c r="BU104" s="257">
        <v>66089</v>
      </c>
      <c r="BV104" s="257">
        <v>44838</v>
      </c>
      <c r="BW104" s="257">
        <v>27074</v>
      </c>
      <c r="BX104" s="257">
        <v>5863</v>
      </c>
      <c r="BY104" s="257">
        <v>3855</v>
      </c>
      <c r="BZ104" s="257">
        <v>8169</v>
      </c>
      <c r="CA104" s="257">
        <v>2034</v>
      </c>
      <c r="CB104" s="257">
        <v>4324</v>
      </c>
      <c r="CC104" s="257">
        <v>346</v>
      </c>
      <c r="CD104" s="257">
        <v>9094</v>
      </c>
      <c r="CE104" s="257">
        <v>23636</v>
      </c>
      <c r="CF104" s="257">
        <v>640</v>
      </c>
      <c r="CG104" s="257">
        <v>56348</v>
      </c>
      <c r="CH104" s="257">
        <v>6516</v>
      </c>
      <c r="CI104" s="257">
        <v>40926</v>
      </c>
      <c r="CJ104" s="257">
        <v>2129</v>
      </c>
      <c r="CK104" s="257">
        <v>12414</v>
      </c>
      <c r="CL104" s="257">
        <v>138800</v>
      </c>
      <c r="CM104" s="257">
        <v>32798</v>
      </c>
      <c r="CN104" s="257">
        <v>23811</v>
      </c>
      <c r="CO104" s="257">
        <v>71576</v>
      </c>
      <c r="CP104" s="257">
        <v>2336</v>
      </c>
      <c r="CQ104" s="257">
        <v>41929</v>
      </c>
      <c r="CR104" s="257">
        <v>7791</v>
      </c>
      <c r="CS104" s="257">
        <v>9756</v>
      </c>
      <c r="CT104" s="257">
        <v>13276</v>
      </c>
      <c r="CU104" s="257">
        <v>4038</v>
      </c>
      <c r="CV104" s="257">
        <v>14065</v>
      </c>
      <c r="CW104" s="257">
        <v>152869</v>
      </c>
      <c r="CX104" s="257">
        <v>2516</v>
      </c>
      <c r="CY104" s="257">
        <v>8538</v>
      </c>
      <c r="CZ104" s="257">
        <v>4355</v>
      </c>
      <c r="DA104" s="257">
        <v>7345</v>
      </c>
      <c r="DB104" s="257">
        <v>2823</v>
      </c>
      <c r="DC104" s="257">
        <v>0</v>
      </c>
      <c r="DD104" s="257">
        <v>3896</v>
      </c>
      <c r="DE104" s="258">
        <v>1342709</v>
      </c>
      <c r="DF104" s="257">
        <v>1423</v>
      </c>
      <c r="DG104" s="257">
        <v>30416</v>
      </c>
      <c r="DH104" s="257">
        <v>0</v>
      </c>
      <c r="DI104" s="257">
        <v>0</v>
      </c>
      <c r="DJ104" s="257">
        <v>18078</v>
      </c>
      <c r="DK104" s="257">
        <v>73496</v>
      </c>
      <c r="DL104" s="257">
        <v>0</v>
      </c>
      <c r="DM104" s="256">
        <v>123413</v>
      </c>
      <c r="DN104" s="258">
        <v>1466122</v>
      </c>
      <c r="DO104" s="257">
        <v>3791</v>
      </c>
      <c r="DP104" s="257">
        <v>87478</v>
      </c>
      <c r="DQ104" s="257">
        <v>91269</v>
      </c>
      <c r="DR104" s="258">
        <v>214682</v>
      </c>
      <c r="DS104" s="258">
        <v>1557391</v>
      </c>
      <c r="DT104" s="257">
        <v>-17734</v>
      </c>
      <c r="DU104" s="257">
        <v>-108150</v>
      </c>
      <c r="DV104" s="257">
        <v>0</v>
      </c>
      <c r="DW104" s="257">
        <v>-125884</v>
      </c>
      <c r="DX104" s="258">
        <v>88798</v>
      </c>
      <c r="DY104" s="258">
        <v>1431507</v>
      </c>
    </row>
    <row r="105" spans="1:129" s="259" customFormat="1" ht="9.6" x14ac:dyDescent="0.2">
      <c r="A105" s="244">
        <v>99</v>
      </c>
      <c r="B105" s="255" t="s">
        <v>699</v>
      </c>
      <c r="C105" s="255"/>
      <c r="D105" s="256">
        <v>0</v>
      </c>
      <c r="E105" s="257">
        <v>0</v>
      </c>
      <c r="F105" s="257">
        <v>0</v>
      </c>
      <c r="G105" s="257">
        <v>0</v>
      </c>
      <c r="H105" s="257">
        <v>0</v>
      </c>
      <c r="I105" s="257">
        <v>0</v>
      </c>
      <c r="J105" s="257">
        <v>0</v>
      </c>
      <c r="K105" s="257">
        <v>0</v>
      </c>
      <c r="L105" s="257">
        <v>0</v>
      </c>
      <c r="M105" s="257">
        <v>0</v>
      </c>
      <c r="N105" s="257">
        <v>0</v>
      </c>
      <c r="O105" s="257">
        <v>0</v>
      </c>
      <c r="P105" s="257">
        <v>0</v>
      </c>
      <c r="Q105" s="257">
        <v>0</v>
      </c>
      <c r="R105" s="257">
        <v>0</v>
      </c>
      <c r="S105" s="257">
        <v>0</v>
      </c>
      <c r="T105" s="257">
        <v>0</v>
      </c>
      <c r="U105" s="257">
        <v>0</v>
      </c>
      <c r="V105" s="257">
        <v>0</v>
      </c>
      <c r="W105" s="257">
        <v>0</v>
      </c>
      <c r="X105" s="257">
        <v>0</v>
      </c>
      <c r="Y105" s="257">
        <v>0</v>
      </c>
      <c r="Z105" s="257">
        <v>0</v>
      </c>
      <c r="AA105" s="257">
        <v>0</v>
      </c>
      <c r="AB105" s="257">
        <v>0</v>
      </c>
      <c r="AC105" s="257">
        <v>0</v>
      </c>
      <c r="AD105" s="257">
        <v>0</v>
      </c>
      <c r="AE105" s="257">
        <v>0</v>
      </c>
      <c r="AF105" s="257">
        <v>0</v>
      </c>
      <c r="AG105" s="257">
        <v>0</v>
      </c>
      <c r="AH105" s="257">
        <v>0</v>
      </c>
      <c r="AI105" s="257">
        <v>0</v>
      </c>
      <c r="AJ105" s="257">
        <v>0</v>
      </c>
      <c r="AK105" s="257">
        <v>0</v>
      </c>
      <c r="AL105" s="257">
        <v>0</v>
      </c>
      <c r="AM105" s="257">
        <v>0</v>
      </c>
      <c r="AN105" s="257">
        <v>0</v>
      </c>
      <c r="AO105" s="257">
        <v>0</v>
      </c>
      <c r="AP105" s="257">
        <v>0</v>
      </c>
      <c r="AQ105" s="257">
        <v>0</v>
      </c>
      <c r="AR105" s="257">
        <v>0</v>
      </c>
      <c r="AS105" s="257">
        <v>0</v>
      </c>
      <c r="AT105" s="257">
        <v>0</v>
      </c>
      <c r="AU105" s="257">
        <v>0</v>
      </c>
      <c r="AV105" s="257">
        <v>0</v>
      </c>
      <c r="AW105" s="257">
        <v>0</v>
      </c>
      <c r="AX105" s="257">
        <v>0</v>
      </c>
      <c r="AY105" s="257">
        <v>0</v>
      </c>
      <c r="AZ105" s="257">
        <v>0</v>
      </c>
      <c r="BA105" s="257">
        <v>0</v>
      </c>
      <c r="BB105" s="257">
        <v>0</v>
      </c>
      <c r="BC105" s="257">
        <v>0</v>
      </c>
      <c r="BD105" s="257">
        <v>0</v>
      </c>
      <c r="BE105" s="257">
        <v>0</v>
      </c>
      <c r="BF105" s="257">
        <v>0</v>
      </c>
      <c r="BG105" s="257">
        <v>0</v>
      </c>
      <c r="BH105" s="257">
        <v>0</v>
      </c>
      <c r="BI105" s="257">
        <v>0</v>
      </c>
      <c r="BJ105" s="257">
        <v>0</v>
      </c>
      <c r="BK105" s="257">
        <v>0</v>
      </c>
      <c r="BL105" s="257">
        <v>0</v>
      </c>
      <c r="BM105" s="257">
        <v>0</v>
      </c>
      <c r="BN105" s="257">
        <v>0</v>
      </c>
      <c r="BO105" s="257">
        <v>0</v>
      </c>
      <c r="BP105" s="257">
        <v>0</v>
      </c>
      <c r="BQ105" s="257">
        <v>0</v>
      </c>
      <c r="BR105" s="257">
        <v>0</v>
      </c>
      <c r="BS105" s="257">
        <v>0</v>
      </c>
      <c r="BT105" s="257">
        <v>0</v>
      </c>
      <c r="BU105" s="257">
        <v>0</v>
      </c>
      <c r="BV105" s="257">
        <v>0</v>
      </c>
      <c r="BW105" s="257">
        <v>0</v>
      </c>
      <c r="BX105" s="257">
        <v>0</v>
      </c>
      <c r="BY105" s="257">
        <v>0</v>
      </c>
      <c r="BZ105" s="257">
        <v>0</v>
      </c>
      <c r="CA105" s="257">
        <v>0</v>
      </c>
      <c r="CB105" s="257">
        <v>0</v>
      </c>
      <c r="CC105" s="257">
        <v>0</v>
      </c>
      <c r="CD105" s="257">
        <v>0</v>
      </c>
      <c r="CE105" s="257">
        <v>0</v>
      </c>
      <c r="CF105" s="257">
        <v>0</v>
      </c>
      <c r="CG105" s="257">
        <v>0</v>
      </c>
      <c r="CH105" s="257">
        <v>0</v>
      </c>
      <c r="CI105" s="257">
        <v>0</v>
      </c>
      <c r="CJ105" s="257">
        <v>0</v>
      </c>
      <c r="CK105" s="257">
        <v>0</v>
      </c>
      <c r="CL105" s="257">
        <v>0</v>
      </c>
      <c r="CM105" s="257">
        <v>0</v>
      </c>
      <c r="CN105" s="257">
        <v>0</v>
      </c>
      <c r="CO105" s="257">
        <v>0</v>
      </c>
      <c r="CP105" s="257">
        <v>0</v>
      </c>
      <c r="CQ105" s="257">
        <v>0</v>
      </c>
      <c r="CR105" s="257">
        <v>0</v>
      </c>
      <c r="CS105" s="257">
        <v>0</v>
      </c>
      <c r="CT105" s="257">
        <v>0</v>
      </c>
      <c r="CU105" s="257">
        <v>0</v>
      </c>
      <c r="CV105" s="257">
        <v>0</v>
      </c>
      <c r="CW105" s="257">
        <v>0</v>
      </c>
      <c r="CX105" s="257">
        <v>0</v>
      </c>
      <c r="CY105" s="257">
        <v>0</v>
      </c>
      <c r="CZ105" s="257">
        <v>0</v>
      </c>
      <c r="DA105" s="257">
        <v>0</v>
      </c>
      <c r="DB105" s="257">
        <v>0</v>
      </c>
      <c r="DC105" s="257">
        <v>0</v>
      </c>
      <c r="DD105" s="257">
        <v>0</v>
      </c>
      <c r="DE105" s="258">
        <v>0</v>
      </c>
      <c r="DF105" s="257">
        <v>57492</v>
      </c>
      <c r="DG105" s="257">
        <v>156932</v>
      </c>
      <c r="DH105" s="257">
        <v>0</v>
      </c>
      <c r="DI105" s="257">
        <v>0</v>
      </c>
      <c r="DJ105" s="257">
        <v>0</v>
      </c>
      <c r="DK105" s="257">
        <v>0</v>
      </c>
      <c r="DL105" s="257">
        <v>0</v>
      </c>
      <c r="DM105" s="256">
        <v>214424</v>
      </c>
      <c r="DN105" s="258">
        <v>214424</v>
      </c>
      <c r="DO105" s="257">
        <v>38483</v>
      </c>
      <c r="DP105" s="257">
        <v>110821</v>
      </c>
      <c r="DQ105" s="257">
        <v>149304</v>
      </c>
      <c r="DR105" s="258">
        <v>363728</v>
      </c>
      <c r="DS105" s="258">
        <v>363728</v>
      </c>
      <c r="DT105" s="257">
        <v>-12122</v>
      </c>
      <c r="DU105" s="257">
        <v>-55078</v>
      </c>
      <c r="DV105" s="257">
        <v>0</v>
      </c>
      <c r="DW105" s="257">
        <v>-67200</v>
      </c>
      <c r="DX105" s="258">
        <v>296528</v>
      </c>
      <c r="DY105" s="258">
        <v>296528</v>
      </c>
    </row>
    <row r="106" spans="1:129" s="259" customFormat="1" ht="9.6" x14ac:dyDescent="0.2">
      <c r="A106" s="244">
        <v>100</v>
      </c>
      <c r="B106" s="255" t="s">
        <v>700</v>
      </c>
      <c r="C106" s="255"/>
      <c r="D106" s="256">
        <v>0</v>
      </c>
      <c r="E106" s="257">
        <v>0</v>
      </c>
      <c r="F106" s="257">
        <v>0</v>
      </c>
      <c r="G106" s="257">
        <v>0</v>
      </c>
      <c r="H106" s="257">
        <v>0</v>
      </c>
      <c r="I106" s="257">
        <v>0</v>
      </c>
      <c r="J106" s="257">
        <v>0</v>
      </c>
      <c r="K106" s="257">
        <v>0</v>
      </c>
      <c r="L106" s="257">
        <v>0</v>
      </c>
      <c r="M106" s="257">
        <v>0</v>
      </c>
      <c r="N106" s="257">
        <v>0</v>
      </c>
      <c r="O106" s="257">
        <v>0</v>
      </c>
      <c r="P106" s="257">
        <v>0</v>
      </c>
      <c r="Q106" s="257">
        <v>0</v>
      </c>
      <c r="R106" s="257">
        <v>0</v>
      </c>
      <c r="S106" s="257">
        <v>0</v>
      </c>
      <c r="T106" s="257">
        <v>0</v>
      </c>
      <c r="U106" s="257">
        <v>0</v>
      </c>
      <c r="V106" s="257">
        <v>0</v>
      </c>
      <c r="W106" s="257">
        <v>0</v>
      </c>
      <c r="X106" s="257">
        <v>0</v>
      </c>
      <c r="Y106" s="257">
        <v>0</v>
      </c>
      <c r="Z106" s="257">
        <v>0</v>
      </c>
      <c r="AA106" s="257">
        <v>0</v>
      </c>
      <c r="AB106" s="257">
        <v>0</v>
      </c>
      <c r="AC106" s="257">
        <v>0</v>
      </c>
      <c r="AD106" s="257">
        <v>0</v>
      </c>
      <c r="AE106" s="257">
        <v>0</v>
      </c>
      <c r="AF106" s="257">
        <v>0</v>
      </c>
      <c r="AG106" s="257">
        <v>0</v>
      </c>
      <c r="AH106" s="257">
        <v>0</v>
      </c>
      <c r="AI106" s="257">
        <v>0</v>
      </c>
      <c r="AJ106" s="257">
        <v>0</v>
      </c>
      <c r="AK106" s="257">
        <v>0</v>
      </c>
      <c r="AL106" s="257">
        <v>0</v>
      </c>
      <c r="AM106" s="257">
        <v>0</v>
      </c>
      <c r="AN106" s="257">
        <v>0</v>
      </c>
      <c r="AO106" s="257">
        <v>0</v>
      </c>
      <c r="AP106" s="257">
        <v>0</v>
      </c>
      <c r="AQ106" s="257">
        <v>0</v>
      </c>
      <c r="AR106" s="257">
        <v>0</v>
      </c>
      <c r="AS106" s="257">
        <v>0</v>
      </c>
      <c r="AT106" s="257">
        <v>0</v>
      </c>
      <c r="AU106" s="257">
        <v>0</v>
      </c>
      <c r="AV106" s="257">
        <v>0</v>
      </c>
      <c r="AW106" s="257">
        <v>0</v>
      </c>
      <c r="AX106" s="257">
        <v>0</v>
      </c>
      <c r="AY106" s="257">
        <v>0</v>
      </c>
      <c r="AZ106" s="257">
        <v>0</v>
      </c>
      <c r="BA106" s="257">
        <v>0</v>
      </c>
      <c r="BB106" s="257">
        <v>0</v>
      </c>
      <c r="BC106" s="257">
        <v>0</v>
      </c>
      <c r="BD106" s="257">
        <v>0</v>
      </c>
      <c r="BE106" s="257">
        <v>0</v>
      </c>
      <c r="BF106" s="257">
        <v>0</v>
      </c>
      <c r="BG106" s="257">
        <v>0</v>
      </c>
      <c r="BH106" s="257">
        <v>0</v>
      </c>
      <c r="BI106" s="257">
        <v>0</v>
      </c>
      <c r="BJ106" s="257">
        <v>0</v>
      </c>
      <c r="BK106" s="257">
        <v>0</v>
      </c>
      <c r="BL106" s="257">
        <v>0</v>
      </c>
      <c r="BM106" s="257">
        <v>0</v>
      </c>
      <c r="BN106" s="257">
        <v>0</v>
      </c>
      <c r="BO106" s="257">
        <v>0</v>
      </c>
      <c r="BP106" s="257">
        <v>0</v>
      </c>
      <c r="BQ106" s="257">
        <v>0</v>
      </c>
      <c r="BR106" s="257">
        <v>0</v>
      </c>
      <c r="BS106" s="257">
        <v>0</v>
      </c>
      <c r="BT106" s="257">
        <v>0</v>
      </c>
      <c r="BU106" s="257">
        <v>0</v>
      </c>
      <c r="BV106" s="257">
        <v>0</v>
      </c>
      <c r="BW106" s="257">
        <v>0</v>
      </c>
      <c r="BX106" s="257">
        <v>0</v>
      </c>
      <c r="BY106" s="257">
        <v>0</v>
      </c>
      <c r="BZ106" s="257">
        <v>0</v>
      </c>
      <c r="CA106" s="257">
        <v>0</v>
      </c>
      <c r="CB106" s="257">
        <v>0</v>
      </c>
      <c r="CC106" s="257">
        <v>0</v>
      </c>
      <c r="CD106" s="257">
        <v>0</v>
      </c>
      <c r="CE106" s="257">
        <v>0</v>
      </c>
      <c r="CF106" s="257">
        <v>0</v>
      </c>
      <c r="CG106" s="257">
        <v>0</v>
      </c>
      <c r="CH106" s="257">
        <v>0</v>
      </c>
      <c r="CI106" s="257">
        <v>0</v>
      </c>
      <c r="CJ106" s="257">
        <v>0</v>
      </c>
      <c r="CK106" s="257">
        <v>0</v>
      </c>
      <c r="CL106" s="257">
        <v>0</v>
      </c>
      <c r="CM106" s="257">
        <v>2120</v>
      </c>
      <c r="CN106" s="257">
        <v>0</v>
      </c>
      <c r="CO106" s="257">
        <v>4096</v>
      </c>
      <c r="CP106" s="257">
        <v>0</v>
      </c>
      <c r="CQ106" s="257">
        <v>396</v>
      </c>
      <c r="CR106" s="257">
        <v>2288</v>
      </c>
      <c r="CS106" s="257">
        <v>0</v>
      </c>
      <c r="CT106" s="257">
        <v>0</v>
      </c>
      <c r="CU106" s="257">
        <v>0</v>
      </c>
      <c r="CV106" s="257">
        <v>0</v>
      </c>
      <c r="CW106" s="257">
        <v>0</v>
      </c>
      <c r="CX106" s="257">
        <v>4230</v>
      </c>
      <c r="CY106" s="257">
        <v>4820</v>
      </c>
      <c r="CZ106" s="257">
        <v>0</v>
      </c>
      <c r="DA106" s="257">
        <v>0</v>
      </c>
      <c r="DB106" s="257">
        <v>0</v>
      </c>
      <c r="DC106" s="257">
        <v>0</v>
      </c>
      <c r="DD106" s="257">
        <v>0</v>
      </c>
      <c r="DE106" s="258">
        <v>17950</v>
      </c>
      <c r="DF106" s="257">
        <v>234872</v>
      </c>
      <c r="DG106" s="257">
        <v>432743</v>
      </c>
      <c r="DH106" s="257">
        <v>0</v>
      </c>
      <c r="DI106" s="257">
        <v>0</v>
      </c>
      <c r="DJ106" s="257">
        <v>0</v>
      </c>
      <c r="DK106" s="257">
        <v>0</v>
      </c>
      <c r="DL106" s="257">
        <v>0</v>
      </c>
      <c r="DM106" s="256">
        <v>667615</v>
      </c>
      <c r="DN106" s="258">
        <v>685565</v>
      </c>
      <c r="DO106" s="257">
        <v>20024</v>
      </c>
      <c r="DP106" s="257">
        <v>54245</v>
      </c>
      <c r="DQ106" s="257">
        <v>74269</v>
      </c>
      <c r="DR106" s="258">
        <v>741884</v>
      </c>
      <c r="DS106" s="258">
        <v>759834</v>
      </c>
      <c r="DT106" s="257">
        <v>-8924</v>
      </c>
      <c r="DU106" s="257">
        <v>-57575</v>
      </c>
      <c r="DV106" s="257">
        <v>0</v>
      </c>
      <c r="DW106" s="257">
        <v>-66499</v>
      </c>
      <c r="DX106" s="258">
        <v>675385</v>
      </c>
      <c r="DY106" s="258">
        <v>693335</v>
      </c>
    </row>
    <row r="107" spans="1:129" s="259" customFormat="1" ht="9.6" x14ac:dyDescent="0.2">
      <c r="A107" s="260">
        <v>101</v>
      </c>
      <c r="B107" s="261" t="s">
        <v>701</v>
      </c>
      <c r="C107" s="261"/>
      <c r="D107" s="262">
        <v>0</v>
      </c>
      <c r="E107" s="263">
        <v>0</v>
      </c>
      <c r="F107" s="263">
        <v>0</v>
      </c>
      <c r="G107" s="263">
        <v>16</v>
      </c>
      <c r="H107" s="263">
        <v>0</v>
      </c>
      <c r="I107" s="263">
        <v>10</v>
      </c>
      <c r="J107" s="263">
        <v>1</v>
      </c>
      <c r="K107" s="263">
        <v>1</v>
      </c>
      <c r="L107" s="263">
        <v>99</v>
      </c>
      <c r="M107" s="263">
        <v>10</v>
      </c>
      <c r="N107" s="263">
        <v>6</v>
      </c>
      <c r="O107" s="263">
        <v>41</v>
      </c>
      <c r="P107" s="263">
        <v>14</v>
      </c>
      <c r="Q107" s="263">
        <v>5</v>
      </c>
      <c r="R107" s="263">
        <v>0</v>
      </c>
      <c r="S107" s="263">
        <v>2</v>
      </c>
      <c r="T107" s="263">
        <v>4</v>
      </c>
      <c r="U107" s="263">
        <v>1</v>
      </c>
      <c r="V107" s="263">
        <v>22</v>
      </c>
      <c r="W107" s="263">
        <v>3</v>
      </c>
      <c r="X107" s="263">
        <v>4</v>
      </c>
      <c r="Y107" s="263">
        <v>1</v>
      </c>
      <c r="Z107" s="263">
        <v>1</v>
      </c>
      <c r="AA107" s="263">
        <v>0</v>
      </c>
      <c r="AB107" s="263">
        <v>4</v>
      </c>
      <c r="AC107" s="263">
        <v>1</v>
      </c>
      <c r="AD107" s="263">
        <v>4</v>
      </c>
      <c r="AE107" s="263">
        <v>1</v>
      </c>
      <c r="AF107" s="263">
        <v>3</v>
      </c>
      <c r="AG107" s="263">
        <v>0</v>
      </c>
      <c r="AH107" s="263">
        <v>0</v>
      </c>
      <c r="AI107" s="263">
        <v>0</v>
      </c>
      <c r="AJ107" s="263">
        <v>0</v>
      </c>
      <c r="AK107" s="263">
        <v>0</v>
      </c>
      <c r="AL107" s="263">
        <v>0</v>
      </c>
      <c r="AM107" s="263">
        <v>2</v>
      </c>
      <c r="AN107" s="263">
        <v>4</v>
      </c>
      <c r="AO107" s="263">
        <v>1</v>
      </c>
      <c r="AP107" s="263">
        <v>1</v>
      </c>
      <c r="AQ107" s="263">
        <v>2</v>
      </c>
      <c r="AR107" s="263">
        <v>0</v>
      </c>
      <c r="AS107" s="263">
        <v>4</v>
      </c>
      <c r="AT107" s="263">
        <v>2</v>
      </c>
      <c r="AU107" s="263">
        <v>1</v>
      </c>
      <c r="AV107" s="263">
        <v>1</v>
      </c>
      <c r="AW107" s="263">
        <v>0</v>
      </c>
      <c r="AX107" s="263">
        <v>19</v>
      </c>
      <c r="AY107" s="263">
        <v>7</v>
      </c>
      <c r="AZ107" s="263">
        <v>0</v>
      </c>
      <c r="BA107" s="263">
        <v>0</v>
      </c>
      <c r="BB107" s="263">
        <v>0</v>
      </c>
      <c r="BC107" s="263">
        <v>0</v>
      </c>
      <c r="BD107" s="263">
        <v>4</v>
      </c>
      <c r="BE107" s="263">
        <v>0</v>
      </c>
      <c r="BF107" s="263">
        <v>0</v>
      </c>
      <c r="BG107" s="263">
        <v>15</v>
      </c>
      <c r="BH107" s="263">
        <v>15</v>
      </c>
      <c r="BI107" s="263">
        <v>2</v>
      </c>
      <c r="BJ107" s="263">
        <v>1</v>
      </c>
      <c r="BK107" s="263">
        <v>0</v>
      </c>
      <c r="BL107" s="263">
        <v>11</v>
      </c>
      <c r="BM107" s="263">
        <v>5</v>
      </c>
      <c r="BN107" s="263">
        <v>54</v>
      </c>
      <c r="BO107" s="263">
        <v>10</v>
      </c>
      <c r="BP107" s="263">
        <v>33</v>
      </c>
      <c r="BQ107" s="263">
        <v>1</v>
      </c>
      <c r="BR107" s="263">
        <v>9</v>
      </c>
      <c r="BS107" s="263">
        <v>12</v>
      </c>
      <c r="BT107" s="263">
        <v>221</v>
      </c>
      <c r="BU107" s="263">
        <v>54</v>
      </c>
      <c r="BV107" s="263">
        <v>18</v>
      </c>
      <c r="BW107" s="263">
        <v>12</v>
      </c>
      <c r="BX107" s="263">
        <v>0</v>
      </c>
      <c r="BY107" s="263">
        <v>319</v>
      </c>
      <c r="BZ107" s="263">
        <v>81</v>
      </c>
      <c r="CA107" s="263">
        <v>24</v>
      </c>
      <c r="CB107" s="263">
        <v>106</v>
      </c>
      <c r="CC107" s="263">
        <v>1</v>
      </c>
      <c r="CD107" s="263">
        <v>3</v>
      </c>
      <c r="CE107" s="263">
        <v>17</v>
      </c>
      <c r="CF107" s="263">
        <v>22</v>
      </c>
      <c r="CG107" s="263">
        <v>246</v>
      </c>
      <c r="CH107" s="263">
        <v>116</v>
      </c>
      <c r="CI107" s="263">
        <v>14</v>
      </c>
      <c r="CJ107" s="263">
        <v>12</v>
      </c>
      <c r="CK107" s="263">
        <v>37</v>
      </c>
      <c r="CL107" s="263">
        <v>299</v>
      </c>
      <c r="CM107" s="263">
        <v>99</v>
      </c>
      <c r="CN107" s="263">
        <v>37</v>
      </c>
      <c r="CO107" s="263">
        <v>22640</v>
      </c>
      <c r="CP107" s="263">
        <v>367</v>
      </c>
      <c r="CQ107" s="263">
        <v>4762</v>
      </c>
      <c r="CR107" s="263">
        <v>3567</v>
      </c>
      <c r="CS107" s="263">
        <v>14</v>
      </c>
      <c r="CT107" s="263">
        <v>14</v>
      </c>
      <c r="CU107" s="263">
        <v>87</v>
      </c>
      <c r="CV107" s="263">
        <v>11</v>
      </c>
      <c r="CW107" s="263">
        <v>92</v>
      </c>
      <c r="CX107" s="263">
        <v>2823</v>
      </c>
      <c r="CY107" s="263">
        <v>1968</v>
      </c>
      <c r="CZ107" s="263">
        <v>4496</v>
      </c>
      <c r="DA107" s="263">
        <v>39</v>
      </c>
      <c r="DB107" s="263">
        <v>72</v>
      </c>
      <c r="DC107" s="263">
        <v>0</v>
      </c>
      <c r="DD107" s="263">
        <v>144</v>
      </c>
      <c r="DE107" s="264">
        <v>43304</v>
      </c>
      <c r="DF107" s="263">
        <v>706</v>
      </c>
      <c r="DG107" s="263">
        <v>157432</v>
      </c>
      <c r="DH107" s="263">
        <v>0</v>
      </c>
      <c r="DI107" s="263">
        <v>0</v>
      </c>
      <c r="DJ107" s="263">
        <v>0</v>
      </c>
      <c r="DK107" s="263">
        <v>0</v>
      </c>
      <c r="DL107" s="263">
        <v>0</v>
      </c>
      <c r="DM107" s="262">
        <v>158138</v>
      </c>
      <c r="DN107" s="264">
        <v>201442</v>
      </c>
      <c r="DO107" s="263">
        <v>3</v>
      </c>
      <c r="DP107" s="263">
        <v>1341</v>
      </c>
      <c r="DQ107" s="263">
        <v>1344</v>
      </c>
      <c r="DR107" s="264">
        <v>159482</v>
      </c>
      <c r="DS107" s="264">
        <v>202786</v>
      </c>
      <c r="DT107" s="263">
        <v>-21</v>
      </c>
      <c r="DU107" s="263">
        <v>-1575</v>
      </c>
      <c r="DV107" s="263">
        <v>0</v>
      </c>
      <c r="DW107" s="263">
        <v>-1596</v>
      </c>
      <c r="DX107" s="264">
        <v>157886</v>
      </c>
      <c r="DY107" s="264">
        <v>201190</v>
      </c>
    </row>
    <row r="108" spans="1:129" s="259" customFormat="1" ht="9.6" x14ac:dyDescent="0.2">
      <c r="A108" s="244">
        <v>102</v>
      </c>
      <c r="B108" s="255" t="s">
        <v>702</v>
      </c>
      <c r="C108" s="255"/>
      <c r="D108" s="256">
        <v>0</v>
      </c>
      <c r="E108" s="257">
        <v>0</v>
      </c>
      <c r="F108" s="257">
        <v>0</v>
      </c>
      <c r="G108" s="257">
        <v>0</v>
      </c>
      <c r="H108" s="257">
        <v>0</v>
      </c>
      <c r="I108" s="257">
        <v>0</v>
      </c>
      <c r="J108" s="257">
        <v>0</v>
      </c>
      <c r="K108" s="257">
        <v>0</v>
      </c>
      <c r="L108" s="257">
        <v>0</v>
      </c>
      <c r="M108" s="257">
        <v>0</v>
      </c>
      <c r="N108" s="257">
        <v>0</v>
      </c>
      <c r="O108" s="257">
        <v>0</v>
      </c>
      <c r="P108" s="257">
        <v>0</v>
      </c>
      <c r="Q108" s="257">
        <v>0</v>
      </c>
      <c r="R108" s="257">
        <v>0</v>
      </c>
      <c r="S108" s="257">
        <v>0</v>
      </c>
      <c r="T108" s="257">
        <v>0</v>
      </c>
      <c r="U108" s="257">
        <v>0</v>
      </c>
      <c r="V108" s="257">
        <v>0</v>
      </c>
      <c r="W108" s="257">
        <v>0</v>
      </c>
      <c r="X108" s="257">
        <v>0</v>
      </c>
      <c r="Y108" s="257">
        <v>0</v>
      </c>
      <c r="Z108" s="257">
        <v>0</v>
      </c>
      <c r="AA108" s="257">
        <v>0</v>
      </c>
      <c r="AB108" s="257">
        <v>0</v>
      </c>
      <c r="AC108" s="257">
        <v>0</v>
      </c>
      <c r="AD108" s="257">
        <v>0</v>
      </c>
      <c r="AE108" s="257">
        <v>0</v>
      </c>
      <c r="AF108" s="257">
        <v>0</v>
      </c>
      <c r="AG108" s="257">
        <v>0</v>
      </c>
      <c r="AH108" s="257">
        <v>0</v>
      </c>
      <c r="AI108" s="257">
        <v>0</v>
      </c>
      <c r="AJ108" s="257">
        <v>0</v>
      </c>
      <c r="AK108" s="257">
        <v>0</v>
      </c>
      <c r="AL108" s="257">
        <v>0</v>
      </c>
      <c r="AM108" s="257">
        <v>0</v>
      </c>
      <c r="AN108" s="257">
        <v>0</v>
      </c>
      <c r="AO108" s="257">
        <v>0</v>
      </c>
      <c r="AP108" s="257">
        <v>0</v>
      </c>
      <c r="AQ108" s="257">
        <v>0</v>
      </c>
      <c r="AR108" s="257">
        <v>0</v>
      </c>
      <c r="AS108" s="257">
        <v>0</v>
      </c>
      <c r="AT108" s="257">
        <v>0</v>
      </c>
      <c r="AU108" s="257">
        <v>0</v>
      </c>
      <c r="AV108" s="257">
        <v>0</v>
      </c>
      <c r="AW108" s="257">
        <v>0</v>
      </c>
      <c r="AX108" s="257">
        <v>0</v>
      </c>
      <c r="AY108" s="257">
        <v>0</v>
      </c>
      <c r="AZ108" s="257">
        <v>0</v>
      </c>
      <c r="BA108" s="257">
        <v>0</v>
      </c>
      <c r="BB108" s="257">
        <v>0</v>
      </c>
      <c r="BC108" s="257">
        <v>0</v>
      </c>
      <c r="BD108" s="257">
        <v>0</v>
      </c>
      <c r="BE108" s="257">
        <v>0</v>
      </c>
      <c r="BF108" s="257">
        <v>0</v>
      </c>
      <c r="BG108" s="257">
        <v>0</v>
      </c>
      <c r="BH108" s="257">
        <v>0</v>
      </c>
      <c r="BI108" s="257">
        <v>0</v>
      </c>
      <c r="BJ108" s="257">
        <v>0</v>
      </c>
      <c r="BK108" s="257">
        <v>0</v>
      </c>
      <c r="BL108" s="257">
        <v>0</v>
      </c>
      <c r="BM108" s="257">
        <v>0</v>
      </c>
      <c r="BN108" s="257">
        <v>0</v>
      </c>
      <c r="BO108" s="257">
        <v>0</v>
      </c>
      <c r="BP108" s="257">
        <v>0</v>
      </c>
      <c r="BQ108" s="257">
        <v>0</v>
      </c>
      <c r="BR108" s="257">
        <v>0</v>
      </c>
      <c r="BS108" s="257">
        <v>0</v>
      </c>
      <c r="BT108" s="257">
        <v>81</v>
      </c>
      <c r="BU108" s="257">
        <v>0</v>
      </c>
      <c r="BV108" s="257">
        <v>0</v>
      </c>
      <c r="BW108" s="257">
        <v>0</v>
      </c>
      <c r="BX108" s="257">
        <v>0</v>
      </c>
      <c r="BY108" s="257">
        <v>0</v>
      </c>
      <c r="BZ108" s="257">
        <v>0</v>
      </c>
      <c r="CA108" s="257">
        <v>0</v>
      </c>
      <c r="CB108" s="257">
        <v>0</v>
      </c>
      <c r="CC108" s="257">
        <v>0</v>
      </c>
      <c r="CD108" s="257">
        <v>0</v>
      </c>
      <c r="CE108" s="257">
        <v>0</v>
      </c>
      <c r="CF108" s="257">
        <v>0</v>
      </c>
      <c r="CG108" s="257">
        <v>38</v>
      </c>
      <c r="CH108" s="257">
        <v>3735</v>
      </c>
      <c r="CI108" s="257">
        <v>0</v>
      </c>
      <c r="CJ108" s="257">
        <v>6</v>
      </c>
      <c r="CK108" s="257">
        <v>5855</v>
      </c>
      <c r="CL108" s="257">
        <v>0</v>
      </c>
      <c r="CM108" s="257">
        <v>55</v>
      </c>
      <c r="CN108" s="257">
        <v>0</v>
      </c>
      <c r="CO108" s="257">
        <v>0</v>
      </c>
      <c r="CP108" s="257">
        <v>0</v>
      </c>
      <c r="CQ108" s="257">
        <v>0</v>
      </c>
      <c r="CR108" s="257">
        <v>0</v>
      </c>
      <c r="CS108" s="257">
        <v>0</v>
      </c>
      <c r="CT108" s="257">
        <v>0</v>
      </c>
      <c r="CU108" s="257">
        <v>367</v>
      </c>
      <c r="CV108" s="257">
        <v>0</v>
      </c>
      <c r="CW108" s="257">
        <v>0</v>
      </c>
      <c r="CX108" s="257">
        <v>390</v>
      </c>
      <c r="CY108" s="257">
        <v>192</v>
      </c>
      <c r="CZ108" s="257">
        <v>0</v>
      </c>
      <c r="DA108" s="257">
        <v>3617</v>
      </c>
      <c r="DB108" s="257">
        <v>272</v>
      </c>
      <c r="DC108" s="257">
        <v>0</v>
      </c>
      <c r="DD108" s="257">
        <v>86</v>
      </c>
      <c r="DE108" s="258">
        <v>14694</v>
      </c>
      <c r="DF108" s="257">
        <v>24388</v>
      </c>
      <c r="DG108" s="257">
        <v>331753</v>
      </c>
      <c r="DH108" s="257">
        <v>0</v>
      </c>
      <c r="DI108" s="257">
        <v>0</v>
      </c>
      <c r="DJ108" s="257">
        <v>0</v>
      </c>
      <c r="DK108" s="257">
        <v>0</v>
      </c>
      <c r="DL108" s="257">
        <v>0</v>
      </c>
      <c r="DM108" s="256">
        <v>356141</v>
      </c>
      <c r="DN108" s="258">
        <v>370835</v>
      </c>
      <c r="DO108" s="257">
        <v>3912</v>
      </c>
      <c r="DP108" s="257">
        <v>29030</v>
      </c>
      <c r="DQ108" s="257">
        <v>32942</v>
      </c>
      <c r="DR108" s="258">
        <v>389083</v>
      </c>
      <c r="DS108" s="258">
        <v>403777</v>
      </c>
      <c r="DT108" s="257">
        <v>-3870</v>
      </c>
      <c r="DU108" s="257">
        <v>-60987</v>
      </c>
      <c r="DV108" s="257">
        <v>0</v>
      </c>
      <c r="DW108" s="257">
        <v>-64857</v>
      </c>
      <c r="DX108" s="258">
        <v>324226</v>
      </c>
      <c r="DY108" s="258">
        <v>338920</v>
      </c>
    </row>
    <row r="109" spans="1:129" s="259" customFormat="1" ht="9.6" x14ac:dyDescent="0.2">
      <c r="A109" s="244">
        <v>103</v>
      </c>
      <c r="B109" s="255" t="s">
        <v>703</v>
      </c>
      <c r="C109" s="255"/>
      <c r="D109" s="256">
        <v>0</v>
      </c>
      <c r="E109" s="257">
        <v>4</v>
      </c>
      <c r="F109" s="257">
        <v>0</v>
      </c>
      <c r="G109" s="257">
        <v>113</v>
      </c>
      <c r="H109" s="257">
        <v>12</v>
      </c>
      <c r="I109" s="257">
        <v>417</v>
      </c>
      <c r="J109" s="257">
        <v>3</v>
      </c>
      <c r="K109" s="257">
        <v>11</v>
      </c>
      <c r="L109" s="257">
        <v>120</v>
      </c>
      <c r="M109" s="257">
        <v>33</v>
      </c>
      <c r="N109" s="257">
        <v>1</v>
      </c>
      <c r="O109" s="257">
        <v>95</v>
      </c>
      <c r="P109" s="257">
        <v>21</v>
      </c>
      <c r="Q109" s="257">
        <v>15</v>
      </c>
      <c r="R109" s="257">
        <v>0</v>
      </c>
      <c r="S109" s="257">
        <v>2</v>
      </c>
      <c r="T109" s="257">
        <v>6</v>
      </c>
      <c r="U109" s="257">
        <v>1</v>
      </c>
      <c r="V109" s="257">
        <v>28</v>
      </c>
      <c r="W109" s="257">
        <v>2</v>
      </c>
      <c r="X109" s="257">
        <v>17</v>
      </c>
      <c r="Y109" s="257">
        <v>7</v>
      </c>
      <c r="Z109" s="257">
        <v>0</v>
      </c>
      <c r="AA109" s="257">
        <v>1</v>
      </c>
      <c r="AB109" s="257">
        <v>6</v>
      </c>
      <c r="AC109" s="257">
        <v>0</v>
      </c>
      <c r="AD109" s="257">
        <v>16</v>
      </c>
      <c r="AE109" s="257">
        <v>4</v>
      </c>
      <c r="AF109" s="257">
        <v>5</v>
      </c>
      <c r="AG109" s="257">
        <v>0</v>
      </c>
      <c r="AH109" s="257">
        <v>0</v>
      </c>
      <c r="AI109" s="257">
        <v>0</v>
      </c>
      <c r="AJ109" s="257">
        <v>9</v>
      </c>
      <c r="AK109" s="257">
        <v>0</v>
      </c>
      <c r="AL109" s="257">
        <v>0</v>
      </c>
      <c r="AM109" s="257">
        <v>13</v>
      </c>
      <c r="AN109" s="257">
        <v>9</v>
      </c>
      <c r="AO109" s="257">
        <v>2</v>
      </c>
      <c r="AP109" s="257">
        <v>1</v>
      </c>
      <c r="AQ109" s="257">
        <v>0</v>
      </c>
      <c r="AR109" s="257">
        <v>0</v>
      </c>
      <c r="AS109" s="257">
        <v>10</v>
      </c>
      <c r="AT109" s="257">
        <v>3</v>
      </c>
      <c r="AU109" s="257">
        <v>1</v>
      </c>
      <c r="AV109" s="257">
        <v>13</v>
      </c>
      <c r="AW109" s="257">
        <v>0</v>
      </c>
      <c r="AX109" s="257">
        <v>16</v>
      </c>
      <c r="AY109" s="257">
        <v>4</v>
      </c>
      <c r="AZ109" s="257">
        <v>8</v>
      </c>
      <c r="BA109" s="257">
        <v>0</v>
      </c>
      <c r="BB109" s="257">
        <v>0</v>
      </c>
      <c r="BC109" s="257">
        <v>0</v>
      </c>
      <c r="BD109" s="257">
        <v>5</v>
      </c>
      <c r="BE109" s="257">
        <v>0</v>
      </c>
      <c r="BF109" s="257">
        <v>3</v>
      </c>
      <c r="BG109" s="257">
        <v>13</v>
      </c>
      <c r="BH109" s="257">
        <v>0</v>
      </c>
      <c r="BI109" s="257">
        <v>2</v>
      </c>
      <c r="BJ109" s="257">
        <v>1</v>
      </c>
      <c r="BK109" s="257">
        <v>3</v>
      </c>
      <c r="BL109" s="257">
        <v>234</v>
      </c>
      <c r="BM109" s="257">
        <v>48</v>
      </c>
      <c r="BN109" s="257">
        <v>251</v>
      </c>
      <c r="BO109" s="257">
        <v>113</v>
      </c>
      <c r="BP109" s="257">
        <v>43</v>
      </c>
      <c r="BQ109" s="257">
        <v>8</v>
      </c>
      <c r="BR109" s="257">
        <v>73</v>
      </c>
      <c r="BS109" s="257">
        <v>0</v>
      </c>
      <c r="BT109" s="257">
        <v>2908</v>
      </c>
      <c r="BU109" s="257">
        <v>158</v>
      </c>
      <c r="BV109" s="257">
        <v>858</v>
      </c>
      <c r="BW109" s="257">
        <v>309</v>
      </c>
      <c r="BX109" s="257">
        <v>1031</v>
      </c>
      <c r="BY109" s="257">
        <v>22</v>
      </c>
      <c r="BZ109" s="257">
        <v>253</v>
      </c>
      <c r="CA109" s="257">
        <v>47</v>
      </c>
      <c r="CB109" s="257">
        <v>68</v>
      </c>
      <c r="CC109" s="257">
        <v>2</v>
      </c>
      <c r="CD109" s="257">
        <v>36</v>
      </c>
      <c r="CE109" s="257">
        <v>96</v>
      </c>
      <c r="CF109" s="257">
        <v>13</v>
      </c>
      <c r="CG109" s="257">
        <v>188</v>
      </c>
      <c r="CH109" s="257">
        <v>160</v>
      </c>
      <c r="CI109" s="257">
        <v>769</v>
      </c>
      <c r="CJ109" s="257">
        <v>4</v>
      </c>
      <c r="CK109" s="257">
        <v>953</v>
      </c>
      <c r="CL109" s="257">
        <v>1161</v>
      </c>
      <c r="CM109" s="257">
        <v>465</v>
      </c>
      <c r="CN109" s="257">
        <v>357</v>
      </c>
      <c r="CO109" s="257">
        <v>642</v>
      </c>
      <c r="CP109" s="257">
        <v>14</v>
      </c>
      <c r="CQ109" s="257">
        <v>100</v>
      </c>
      <c r="CR109" s="257">
        <v>136</v>
      </c>
      <c r="CS109" s="257">
        <v>539</v>
      </c>
      <c r="CT109" s="257">
        <v>491</v>
      </c>
      <c r="CU109" s="257">
        <v>221</v>
      </c>
      <c r="CV109" s="257">
        <v>257</v>
      </c>
      <c r="CW109" s="257">
        <v>1600</v>
      </c>
      <c r="CX109" s="257">
        <v>941</v>
      </c>
      <c r="CY109" s="257">
        <v>239</v>
      </c>
      <c r="CZ109" s="257">
        <v>474</v>
      </c>
      <c r="DA109" s="257">
        <v>1259</v>
      </c>
      <c r="DB109" s="257">
        <v>1694</v>
      </c>
      <c r="DC109" s="257">
        <v>0</v>
      </c>
      <c r="DD109" s="257">
        <v>76</v>
      </c>
      <c r="DE109" s="258">
        <v>20367</v>
      </c>
      <c r="DF109" s="257">
        <v>2319</v>
      </c>
      <c r="DG109" s="257">
        <v>164602</v>
      </c>
      <c r="DH109" s="257">
        <v>0</v>
      </c>
      <c r="DI109" s="257">
        <v>0</v>
      </c>
      <c r="DJ109" s="257">
        <v>0</v>
      </c>
      <c r="DK109" s="257">
        <v>0</v>
      </c>
      <c r="DL109" s="257">
        <v>0</v>
      </c>
      <c r="DM109" s="256">
        <v>166921</v>
      </c>
      <c r="DN109" s="258">
        <v>187288</v>
      </c>
      <c r="DO109" s="257">
        <v>1578</v>
      </c>
      <c r="DP109" s="257">
        <v>615</v>
      </c>
      <c r="DQ109" s="257">
        <v>2193</v>
      </c>
      <c r="DR109" s="258">
        <v>169114</v>
      </c>
      <c r="DS109" s="258">
        <v>189481</v>
      </c>
      <c r="DT109" s="257">
        <v>-498</v>
      </c>
      <c r="DU109" s="257">
        <v>-836</v>
      </c>
      <c r="DV109" s="257">
        <v>-36</v>
      </c>
      <c r="DW109" s="257">
        <v>-1370</v>
      </c>
      <c r="DX109" s="258">
        <v>167744</v>
      </c>
      <c r="DY109" s="258">
        <v>188111</v>
      </c>
    </row>
    <row r="110" spans="1:129" s="259" customFormat="1" ht="9.6" x14ac:dyDescent="0.2">
      <c r="A110" s="244">
        <v>104</v>
      </c>
      <c r="B110" s="255" t="s">
        <v>704</v>
      </c>
      <c r="C110" s="255"/>
      <c r="D110" s="256">
        <v>87</v>
      </c>
      <c r="E110" s="257">
        <v>19</v>
      </c>
      <c r="F110" s="257">
        <v>373</v>
      </c>
      <c r="G110" s="257">
        <v>248</v>
      </c>
      <c r="H110" s="257">
        <v>254</v>
      </c>
      <c r="I110" s="257">
        <v>495</v>
      </c>
      <c r="J110" s="257">
        <v>20</v>
      </c>
      <c r="K110" s="257">
        <v>41</v>
      </c>
      <c r="L110" s="257">
        <v>437</v>
      </c>
      <c r="M110" s="257">
        <v>232</v>
      </c>
      <c r="N110" s="257">
        <v>25</v>
      </c>
      <c r="O110" s="257">
        <v>664</v>
      </c>
      <c r="P110" s="257">
        <v>34</v>
      </c>
      <c r="Q110" s="257">
        <v>5</v>
      </c>
      <c r="R110" s="257">
        <v>2</v>
      </c>
      <c r="S110" s="257">
        <v>43</v>
      </c>
      <c r="T110" s="257">
        <v>74</v>
      </c>
      <c r="U110" s="257">
        <v>57</v>
      </c>
      <c r="V110" s="257">
        <v>210</v>
      </c>
      <c r="W110" s="257">
        <v>36</v>
      </c>
      <c r="X110" s="257">
        <v>87</v>
      </c>
      <c r="Y110" s="257">
        <v>17</v>
      </c>
      <c r="Z110" s="257">
        <v>21</v>
      </c>
      <c r="AA110" s="257">
        <v>14</v>
      </c>
      <c r="AB110" s="257">
        <v>20</v>
      </c>
      <c r="AC110" s="257">
        <v>39</v>
      </c>
      <c r="AD110" s="257">
        <v>13</v>
      </c>
      <c r="AE110" s="257">
        <v>5</v>
      </c>
      <c r="AF110" s="257">
        <v>7</v>
      </c>
      <c r="AG110" s="257">
        <v>4</v>
      </c>
      <c r="AH110" s="257">
        <v>13</v>
      </c>
      <c r="AI110" s="257">
        <v>8</v>
      </c>
      <c r="AJ110" s="257">
        <v>76</v>
      </c>
      <c r="AK110" s="257">
        <v>2</v>
      </c>
      <c r="AL110" s="257">
        <v>14</v>
      </c>
      <c r="AM110" s="257">
        <v>18</v>
      </c>
      <c r="AN110" s="257">
        <v>15</v>
      </c>
      <c r="AO110" s="257">
        <v>13</v>
      </c>
      <c r="AP110" s="257">
        <v>13</v>
      </c>
      <c r="AQ110" s="257">
        <v>5</v>
      </c>
      <c r="AR110" s="257">
        <v>4</v>
      </c>
      <c r="AS110" s="257">
        <v>66</v>
      </c>
      <c r="AT110" s="257">
        <v>35</v>
      </c>
      <c r="AU110" s="257">
        <v>39</v>
      </c>
      <c r="AV110" s="257">
        <v>103</v>
      </c>
      <c r="AW110" s="257">
        <v>8</v>
      </c>
      <c r="AX110" s="257">
        <v>78</v>
      </c>
      <c r="AY110" s="257">
        <v>47</v>
      </c>
      <c r="AZ110" s="257">
        <v>67</v>
      </c>
      <c r="BA110" s="257">
        <v>1</v>
      </c>
      <c r="BB110" s="257">
        <v>0</v>
      </c>
      <c r="BC110" s="257">
        <v>2</v>
      </c>
      <c r="BD110" s="257">
        <v>17</v>
      </c>
      <c r="BE110" s="257">
        <v>1</v>
      </c>
      <c r="BF110" s="257">
        <v>2</v>
      </c>
      <c r="BG110" s="257">
        <v>89</v>
      </c>
      <c r="BH110" s="257">
        <v>26</v>
      </c>
      <c r="BI110" s="257">
        <v>48</v>
      </c>
      <c r="BJ110" s="257">
        <v>63</v>
      </c>
      <c r="BK110" s="257">
        <v>8</v>
      </c>
      <c r="BL110" s="257">
        <v>704</v>
      </c>
      <c r="BM110" s="257">
        <v>9</v>
      </c>
      <c r="BN110" s="257">
        <v>2099</v>
      </c>
      <c r="BO110" s="257">
        <v>138</v>
      </c>
      <c r="BP110" s="257">
        <v>23</v>
      </c>
      <c r="BQ110" s="257">
        <v>12</v>
      </c>
      <c r="BR110" s="257">
        <v>357</v>
      </c>
      <c r="BS110" s="257">
        <v>688</v>
      </c>
      <c r="BT110" s="257">
        <v>7376</v>
      </c>
      <c r="BU110" s="257">
        <v>3323</v>
      </c>
      <c r="BV110" s="257">
        <v>557</v>
      </c>
      <c r="BW110" s="257">
        <v>246</v>
      </c>
      <c r="BX110" s="257">
        <v>0</v>
      </c>
      <c r="BY110" s="257">
        <v>140</v>
      </c>
      <c r="BZ110" s="257">
        <v>1344</v>
      </c>
      <c r="CA110" s="257">
        <v>719</v>
      </c>
      <c r="CB110" s="257">
        <v>197</v>
      </c>
      <c r="CC110" s="257">
        <v>137</v>
      </c>
      <c r="CD110" s="257">
        <v>273</v>
      </c>
      <c r="CE110" s="257">
        <v>1166</v>
      </c>
      <c r="CF110" s="257">
        <v>283</v>
      </c>
      <c r="CG110" s="257">
        <v>1622</v>
      </c>
      <c r="CH110" s="257">
        <v>332</v>
      </c>
      <c r="CI110" s="257">
        <v>284</v>
      </c>
      <c r="CJ110" s="257">
        <v>49</v>
      </c>
      <c r="CK110" s="257">
        <v>535</v>
      </c>
      <c r="CL110" s="257">
        <v>5627</v>
      </c>
      <c r="CM110" s="257">
        <v>2132</v>
      </c>
      <c r="CN110" s="257">
        <v>1910</v>
      </c>
      <c r="CO110" s="257">
        <v>3075</v>
      </c>
      <c r="CP110" s="257">
        <v>323</v>
      </c>
      <c r="CQ110" s="257">
        <v>1030</v>
      </c>
      <c r="CR110" s="257">
        <v>2185</v>
      </c>
      <c r="CS110" s="257">
        <v>1220</v>
      </c>
      <c r="CT110" s="257">
        <v>400</v>
      </c>
      <c r="CU110" s="257">
        <v>90</v>
      </c>
      <c r="CV110" s="257">
        <v>766</v>
      </c>
      <c r="CW110" s="257">
        <v>3126</v>
      </c>
      <c r="CX110" s="257">
        <v>677</v>
      </c>
      <c r="CY110" s="257">
        <v>671</v>
      </c>
      <c r="CZ110" s="257">
        <v>890</v>
      </c>
      <c r="DA110" s="257">
        <v>827</v>
      </c>
      <c r="DB110" s="257">
        <v>445</v>
      </c>
      <c r="DC110" s="257">
        <v>0</v>
      </c>
      <c r="DD110" s="257">
        <v>46</v>
      </c>
      <c r="DE110" s="258">
        <v>52517</v>
      </c>
      <c r="DF110" s="257">
        <v>0</v>
      </c>
      <c r="DG110" s="257">
        <v>0</v>
      </c>
      <c r="DH110" s="257">
        <v>0</v>
      </c>
      <c r="DI110" s="257">
        <v>0</v>
      </c>
      <c r="DJ110" s="257">
        <v>0</v>
      </c>
      <c r="DK110" s="257">
        <v>0</v>
      </c>
      <c r="DL110" s="257">
        <v>0</v>
      </c>
      <c r="DM110" s="256">
        <v>0</v>
      </c>
      <c r="DN110" s="258">
        <v>52517</v>
      </c>
      <c r="DO110" s="257">
        <v>0</v>
      </c>
      <c r="DP110" s="257">
        <v>0</v>
      </c>
      <c r="DQ110" s="257">
        <v>0</v>
      </c>
      <c r="DR110" s="258">
        <v>0</v>
      </c>
      <c r="DS110" s="258">
        <v>52517</v>
      </c>
      <c r="DT110" s="257">
        <v>0</v>
      </c>
      <c r="DU110" s="257">
        <v>0</v>
      </c>
      <c r="DV110" s="257">
        <v>0</v>
      </c>
      <c r="DW110" s="257">
        <v>0</v>
      </c>
      <c r="DX110" s="258">
        <v>0</v>
      </c>
      <c r="DY110" s="258">
        <v>52517</v>
      </c>
    </row>
    <row r="111" spans="1:129" s="259" customFormat="1" ht="9.6" x14ac:dyDescent="0.2">
      <c r="A111" s="244">
        <v>105</v>
      </c>
      <c r="B111" s="255" t="s">
        <v>271</v>
      </c>
      <c r="C111" s="255"/>
      <c r="D111" s="256">
        <v>2900</v>
      </c>
      <c r="E111" s="257">
        <v>72</v>
      </c>
      <c r="F111" s="257">
        <v>170</v>
      </c>
      <c r="G111" s="257">
        <v>29</v>
      </c>
      <c r="H111" s="257">
        <v>414</v>
      </c>
      <c r="I111" s="257">
        <v>2602</v>
      </c>
      <c r="J111" s="257">
        <v>408</v>
      </c>
      <c r="K111" s="257">
        <v>1047</v>
      </c>
      <c r="L111" s="257">
        <v>6156</v>
      </c>
      <c r="M111" s="257">
        <v>2305</v>
      </c>
      <c r="N111" s="257">
        <v>1037</v>
      </c>
      <c r="O111" s="257">
        <v>612</v>
      </c>
      <c r="P111" s="257">
        <v>627</v>
      </c>
      <c r="Q111" s="257">
        <v>2807</v>
      </c>
      <c r="R111" s="257">
        <v>10</v>
      </c>
      <c r="S111" s="257">
        <v>102</v>
      </c>
      <c r="T111" s="257">
        <v>1106</v>
      </c>
      <c r="U111" s="257">
        <v>112</v>
      </c>
      <c r="V111" s="257">
        <v>1631</v>
      </c>
      <c r="W111" s="257">
        <v>246</v>
      </c>
      <c r="X111" s="257">
        <v>360</v>
      </c>
      <c r="Y111" s="257">
        <v>4</v>
      </c>
      <c r="Z111" s="257">
        <v>74</v>
      </c>
      <c r="AA111" s="257">
        <v>9</v>
      </c>
      <c r="AB111" s="257">
        <v>127</v>
      </c>
      <c r="AC111" s="257">
        <v>364</v>
      </c>
      <c r="AD111" s="257">
        <v>65</v>
      </c>
      <c r="AE111" s="257">
        <v>93</v>
      </c>
      <c r="AF111" s="257">
        <v>267</v>
      </c>
      <c r="AG111" s="257">
        <v>38</v>
      </c>
      <c r="AH111" s="257">
        <v>24</v>
      </c>
      <c r="AI111" s="257">
        <v>28</v>
      </c>
      <c r="AJ111" s="257">
        <v>714</v>
      </c>
      <c r="AK111" s="257">
        <v>10</v>
      </c>
      <c r="AL111" s="257">
        <v>106</v>
      </c>
      <c r="AM111" s="257">
        <v>1008</v>
      </c>
      <c r="AN111" s="257">
        <v>340</v>
      </c>
      <c r="AO111" s="257">
        <v>524</v>
      </c>
      <c r="AP111" s="257">
        <v>97</v>
      </c>
      <c r="AQ111" s="257">
        <v>52</v>
      </c>
      <c r="AR111" s="257">
        <v>61</v>
      </c>
      <c r="AS111" s="257">
        <v>332</v>
      </c>
      <c r="AT111" s="257">
        <v>439</v>
      </c>
      <c r="AU111" s="257">
        <v>253</v>
      </c>
      <c r="AV111" s="257">
        <v>434</v>
      </c>
      <c r="AW111" s="257">
        <v>17</v>
      </c>
      <c r="AX111" s="257">
        <v>60</v>
      </c>
      <c r="AY111" s="257">
        <v>42</v>
      </c>
      <c r="AZ111" s="257">
        <v>97</v>
      </c>
      <c r="BA111" s="257">
        <v>0</v>
      </c>
      <c r="BB111" s="257">
        <v>0</v>
      </c>
      <c r="BC111" s="257">
        <v>13</v>
      </c>
      <c r="BD111" s="257">
        <v>63</v>
      </c>
      <c r="BE111" s="257">
        <v>2</v>
      </c>
      <c r="BF111" s="257">
        <v>18</v>
      </c>
      <c r="BG111" s="257">
        <v>91</v>
      </c>
      <c r="BH111" s="257">
        <v>496</v>
      </c>
      <c r="BI111" s="257">
        <v>229</v>
      </c>
      <c r="BJ111" s="257">
        <v>192</v>
      </c>
      <c r="BK111" s="257">
        <v>44</v>
      </c>
      <c r="BL111" s="257">
        <v>28189</v>
      </c>
      <c r="BM111" s="257">
        <v>1280</v>
      </c>
      <c r="BN111" s="257">
        <v>5209</v>
      </c>
      <c r="BO111" s="257">
        <v>3523</v>
      </c>
      <c r="BP111" s="257">
        <v>5214</v>
      </c>
      <c r="BQ111" s="257">
        <v>371</v>
      </c>
      <c r="BR111" s="257">
        <v>2687</v>
      </c>
      <c r="BS111" s="257">
        <v>5535</v>
      </c>
      <c r="BT111" s="257">
        <v>29318</v>
      </c>
      <c r="BU111" s="257">
        <v>5470</v>
      </c>
      <c r="BV111" s="257">
        <v>3494</v>
      </c>
      <c r="BW111" s="257">
        <v>118</v>
      </c>
      <c r="BX111" s="257">
        <v>35</v>
      </c>
      <c r="BY111" s="257">
        <v>993</v>
      </c>
      <c r="BZ111" s="257">
        <v>10843</v>
      </c>
      <c r="CA111" s="257">
        <v>2697</v>
      </c>
      <c r="CB111" s="257">
        <v>3491</v>
      </c>
      <c r="CC111" s="257">
        <v>26</v>
      </c>
      <c r="CD111" s="257">
        <v>585</v>
      </c>
      <c r="CE111" s="257">
        <v>2908</v>
      </c>
      <c r="CF111" s="257">
        <v>89</v>
      </c>
      <c r="CG111" s="257">
        <v>1649</v>
      </c>
      <c r="CH111" s="257">
        <v>933</v>
      </c>
      <c r="CI111" s="257">
        <v>221</v>
      </c>
      <c r="CJ111" s="257">
        <v>31</v>
      </c>
      <c r="CK111" s="257">
        <v>434</v>
      </c>
      <c r="CL111" s="257">
        <v>1968</v>
      </c>
      <c r="CM111" s="257">
        <v>9655</v>
      </c>
      <c r="CN111" s="257">
        <v>1415</v>
      </c>
      <c r="CO111" s="257">
        <v>4042</v>
      </c>
      <c r="CP111" s="257">
        <v>402</v>
      </c>
      <c r="CQ111" s="257">
        <v>2730</v>
      </c>
      <c r="CR111" s="257">
        <v>1341</v>
      </c>
      <c r="CS111" s="257">
        <v>747</v>
      </c>
      <c r="CT111" s="257">
        <v>1922</v>
      </c>
      <c r="CU111" s="257">
        <v>19</v>
      </c>
      <c r="CV111" s="257">
        <v>1310</v>
      </c>
      <c r="CW111" s="257">
        <v>4541</v>
      </c>
      <c r="CX111" s="257">
        <v>375</v>
      </c>
      <c r="CY111" s="257">
        <v>1212</v>
      </c>
      <c r="CZ111" s="257">
        <v>1432</v>
      </c>
      <c r="DA111" s="257">
        <v>721</v>
      </c>
      <c r="DB111" s="257">
        <v>548</v>
      </c>
      <c r="DC111" s="257">
        <v>28</v>
      </c>
      <c r="DD111" s="257">
        <v>0</v>
      </c>
      <c r="DE111" s="258">
        <v>181331</v>
      </c>
      <c r="DF111" s="257">
        <v>0</v>
      </c>
      <c r="DG111" s="257">
        <v>459</v>
      </c>
      <c r="DH111" s="257">
        <v>0</v>
      </c>
      <c r="DI111" s="257">
        <v>0</v>
      </c>
      <c r="DJ111" s="257">
        <v>0</v>
      </c>
      <c r="DK111" s="257">
        <v>0</v>
      </c>
      <c r="DL111" s="257">
        <v>0</v>
      </c>
      <c r="DM111" s="256">
        <v>459</v>
      </c>
      <c r="DN111" s="258">
        <v>181790</v>
      </c>
      <c r="DO111" s="257">
        <v>167</v>
      </c>
      <c r="DP111" s="257">
        <v>2627</v>
      </c>
      <c r="DQ111" s="257">
        <v>2794</v>
      </c>
      <c r="DR111" s="258">
        <v>3253</v>
      </c>
      <c r="DS111" s="258">
        <v>184584</v>
      </c>
      <c r="DT111" s="257">
        <v>-774</v>
      </c>
      <c r="DU111" s="257">
        <v>-2018</v>
      </c>
      <c r="DV111" s="257">
        <v>0</v>
      </c>
      <c r="DW111" s="257">
        <v>-2792</v>
      </c>
      <c r="DX111" s="258">
        <v>461</v>
      </c>
      <c r="DY111" s="258">
        <v>181792</v>
      </c>
    </row>
    <row r="112" spans="1:129" s="259" customFormat="1" ht="9.6" x14ac:dyDescent="0.2">
      <c r="A112" s="271" t="s">
        <v>705</v>
      </c>
      <c r="B112" s="272" t="s">
        <v>706</v>
      </c>
      <c r="C112" s="272"/>
      <c r="D112" s="273">
        <v>266786</v>
      </c>
      <c r="E112" s="274">
        <v>75561</v>
      </c>
      <c r="F112" s="274">
        <v>449565</v>
      </c>
      <c r="G112" s="274">
        <v>36424</v>
      </c>
      <c r="H112" s="274">
        <v>36751</v>
      </c>
      <c r="I112" s="274">
        <v>126877</v>
      </c>
      <c r="J112" s="274">
        <v>11925</v>
      </c>
      <c r="K112" s="274">
        <v>20064</v>
      </c>
      <c r="L112" s="274">
        <v>464860</v>
      </c>
      <c r="M112" s="274">
        <v>395623</v>
      </c>
      <c r="N112" s="274">
        <v>153313</v>
      </c>
      <c r="O112" s="274">
        <v>469429</v>
      </c>
      <c r="P112" s="274">
        <v>66340</v>
      </c>
      <c r="Q112" s="274">
        <v>113313</v>
      </c>
      <c r="R112" s="274">
        <v>2961</v>
      </c>
      <c r="S112" s="274">
        <v>15389</v>
      </c>
      <c r="T112" s="274">
        <v>87238</v>
      </c>
      <c r="U112" s="274">
        <v>24654</v>
      </c>
      <c r="V112" s="274">
        <v>297488</v>
      </c>
      <c r="W112" s="274">
        <v>38978</v>
      </c>
      <c r="X112" s="274">
        <v>41209</v>
      </c>
      <c r="Y112" s="274">
        <v>30652</v>
      </c>
      <c r="Z112" s="274">
        <v>15584</v>
      </c>
      <c r="AA112" s="274">
        <v>58417</v>
      </c>
      <c r="AB112" s="274">
        <v>24857</v>
      </c>
      <c r="AC112" s="274">
        <v>22698</v>
      </c>
      <c r="AD112" s="274">
        <v>661947</v>
      </c>
      <c r="AE112" s="274">
        <v>28698</v>
      </c>
      <c r="AF112" s="274">
        <v>53711</v>
      </c>
      <c r="AG112" s="274">
        <v>4577</v>
      </c>
      <c r="AH112" s="274">
        <v>3845</v>
      </c>
      <c r="AI112" s="274">
        <v>2691</v>
      </c>
      <c r="AJ112" s="274">
        <v>54280</v>
      </c>
      <c r="AK112" s="274">
        <v>2547</v>
      </c>
      <c r="AL112" s="274">
        <v>8872</v>
      </c>
      <c r="AM112" s="274">
        <v>304173</v>
      </c>
      <c r="AN112" s="274">
        <v>225901</v>
      </c>
      <c r="AO112" s="274">
        <v>18061</v>
      </c>
      <c r="AP112" s="274">
        <v>12146</v>
      </c>
      <c r="AQ112" s="274">
        <v>10646</v>
      </c>
      <c r="AR112" s="274">
        <v>8922</v>
      </c>
      <c r="AS112" s="274">
        <v>91806</v>
      </c>
      <c r="AT112" s="274">
        <v>38669</v>
      </c>
      <c r="AU112" s="274">
        <v>20976</v>
      </c>
      <c r="AV112" s="274">
        <v>47406</v>
      </c>
      <c r="AW112" s="274">
        <v>3215</v>
      </c>
      <c r="AX112" s="274">
        <v>61847</v>
      </c>
      <c r="AY112" s="274">
        <v>44336</v>
      </c>
      <c r="AZ112" s="274">
        <v>38406</v>
      </c>
      <c r="BA112" s="274">
        <v>792</v>
      </c>
      <c r="BB112" s="274">
        <v>511</v>
      </c>
      <c r="BC112" s="274">
        <v>2104</v>
      </c>
      <c r="BD112" s="274">
        <v>37699</v>
      </c>
      <c r="BE112" s="274">
        <v>1303</v>
      </c>
      <c r="BF112" s="274">
        <v>16792</v>
      </c>
      <c r="BG112" s="274">
        <v>201297</v>
      </c>
      <c r="BH112" s="274">
        <v>29968</v>
      </c>
      <c r="BI112" s="274">
        <v>45832</v>
      </c>
      <c r="BJ112" s="274">
        <v>22965</v>
      </c>
      <c r="BK112" s="274">
        <v>19235</v>
      </c>
      <c r="BL112" s="274">
        <v>647085</v>
      </c>
      <c r="BM112" s="274">
        <v>196415</v>
      </c>
      <c r="BN112" s="274">
        <v>443655</v>
      </c>
      <c r="BO112" s="274">
        <v>159200</v>
      </c>
      <c r="BP112" s="274">
        <v>329118</v>
      </c>
      <c r="BQ112" s="274">
        <v>39567</v>
      </c>
      <c r="BR112" s="274">
        <v>128549</v>
      </c>
      <c r="BS112" s="274">
        <v>69302</v>
      </c>
      <c r="BT112" s="274">
        <v>971777</v>
      </c>
      <c r="BU112" s="274">
        <v>263785</v>
      </c>
      <c r="BV112" s="274">
        <v>143040</v>
      </c>
      <c r="BW112" s="274">
        <v>151813</v>
      </c>
      <c r="BX112" s="274">
        <v>223384</v>
      </c>
      <c r="BY112" s="274">
        <v>48376</v>
      </c>
      <c r="BZ112" s="274">
        <v>266320</v>
      </c>
      <c r="CA112" s="274">
        <v>161692</v>
      </c>
      <c r="CB112" s="274">
        <v>323759</v>
      </c>
      <c r="CC112" s="274">
        <v>8248</v>
      </c>
      <c r="CD112" s="274">
        <v>40984</v>
      </c>
      <c r="CE112" s="274">
        <v>93028</v>
      </c>
      <c r="CF112" s="274">
        <v>13643</v>
      </c>
      <c r="CG112" s="274">
        <v>270924</v>
      </c>
      <c r="CH112" s="274">
        <v>58256</v>
      </c>
      <c r="CI112" s="274">
        <v>124610</v>
      </c>
      <c r="CJ112" s="274">
        <v>14551</v>
      </c>
      <c r="CK112" s="274">
        <v>104380</v>
      </c>
      <c r="CL112" s="274">
        <v>700834</v>
      </c>
      <c r="CM112" s="274">
        <v>191455</v>
      </c>
      <c r="CN112" s="274">
        <v>87897</v>
      </c>
      <c r="CO112" s="274">
        <v>907871</v>
      </c>
      <c r="CP112" s="274">
        <v>25607</v>
      </c>
      <c r="CQ112" s="274">
        <v>128156</v>
      </c>
      <c r="CR112" s="274">
        <v>90136</v>
      </c>
      <c r="CS112" s="274">
        <v>80540</v>
      </c>
      <c r="CT112" s="274">
        <v>118787</v>
      </c>
      <c r="CU112" s="274">
        <v>74631</v>
      </c>
      <c r="CV112" s="274">
        <v>334022</v>
      </c>
      <c r="CW112" s="274">
        <v>381294</v>
      </c>
      <c r="CX112" s="274">
        <v>157414</v>
      </c>
      <c r="CY112" s="274">
        <v>428230</v>
      </c>
      <c r="CZ112" s="274">
        <v>67004</v>
      </c>
      <c r="DA112" s="274">
        <v>103888</v>
      </c>
      <c r="DB112" s="274">
        <v>57020</v>
      </c>
      <c r="DC112" s="274">
        <v>52517</v>
      </c>
      <c r="DD112" s="274">
        <v>95443</v>
      </c>
      <c r="DE112" s="275">
        <v>14851339</v>
      </c>
      <c r="DF112" s="274">
        <v>471907</v>
      </c>
      <c r="DG112" s="274">
        <v>12206104</v>
      </c>
      <c r="DH112" s="274">
        <v>4807914</v>
      </c>
      <c r="DI112" s="274">
        <v>988665</v>
      </c>
      <c r="DJ112" s="274">
        <v>1690213</v>
      </c>
      <c r="DK112" s="274">
        <v>2593382</v>
      </c>
      <c r="DL112" s="274">
        <v>44221</v>
      </c>
      <c r="DM112" s="273">
        <v>22802406</v>
      </c>
      <c r="DN112" s="275">
        <v>37653745</v>
      </c>
      <c r="DO112" s="274">
        <v>591647</v>
      </c>
      <c r="DP112" s="274">
        <v>6591399</v>
      </c>
      <c r="DQ112" s="274">
        <v>7183046</v>
      </c>
      <c r="DR112" s="275">
        <v>29985452</v>
      </c>
      <c r="DS112" s="275">
        <v>44836791</v>
      </c>
      <c r="DT112" s="274">
        <v>-2317354</v>
      </c>
      <c r="DU112" s="274">
        <v>-6657600</v>
      </c>
      <c r="DV112" s="274">
        <v>-295745</v>
      </c>
      <c r="DW112" s="274">
        <v>-9270699</v>
      </c>
      <c r="DX112" s="275">
        <v>20714753</v>
      </c>
      <c r="DY112" s="275">
        <v>35566092</v>
      </c>
    </row>
    <row r="113" spans="1:109" s="259" customFormat="1" ht="9.6" x14ac:dyDescent="0.2">
      <c r="A113" s="244" t="s">
        <v>707</v>
      </c>
      <c r="B113" s="255" t="s">
        <v>708</v>
      </c>
      <c r="C113" s="255"/>
      <c r="D113" s="256">
        <v>799</v>
      </c>
      <c r="E113" s="257">
        <v>370</v>
      </c>
      <c r="F113" s="257">
        <v>759</v>
      </c>
      <c r="G113" s="257">
        <v>728</v>
      </c>
      <c r="H113" s="257">
        <v>971</v>
      </c>
      <c r="I113" s="257">
        <v>8483</v>
      </c>
      <c r="J113" s="257">
        <v>1169</v>
      </c>
      <c r="K113" s="257">
        <v>2517</v>
      </c>
      <c r="L113" s="257">
        <v>5238</v>
      </c>
      <c r="M113" s="257">
        <v>4961</v>
      </c>
      <c r="N113" s="257">
        <v>875</v>
      </c>
      <c r="O113" s="257">
        <v>6546</v>
      </c>
      <c r="P113" s="257">
        <v>1280</v>
      </c>
      <c r="Q113" s="257">
        <v>509</v>
      </c>
      <c r="R113" s="257">
        <v>59</v>
      </c>
      <c r="S113" s="257">
        <v>379</v>
      </c>
      <c r="T113" s="257">
        <v>931</v>
      </c>
      <c r="U113" s="257">
        <v>729</v>
      </c>
      <c r="V113" s="257">
        <v>7424</v>
      </c>
      <c r="W113" s="257">
        <v>1465</v>
      </c>
      <c r="X113" s="257">
        <v>1973</v>
      </c>
      <c r="Y113" s="257">
        <v>1925</v>
      </c>
      <c r="Z113" s="257">
        <v>503</v>
      </c>
      <c r="AA113" s="257">
        <v>285</v>
      </c>
      <c r="AB113" s="257">
        <v>932</v>
      </c>
      <c r="AC113" s="257">
        <v>670</v>
      </c>
      <c r="AD113" s="257">
        <v>3277</v>
      </c>
      <c r="AE113" s="257">
        <v>350</v>
      </c>
      <c r="AF113" s="257">
        <v>1741</v>
      </c>
      <c r="AG113" s="257">
        <v>187</v>
      </c>
      <c r="AH113" s="257">
        <v>84</v>
      </c>
      <c r="AI113" s="257">
        <v>86</v>
      </c>
      <c r="AJ113" s="257">
        <v>1646</v>
      </c>
      <c r="AK113" s="257">
        <v>57</v>
      </c>
      <c r="AL113" s="257">
        <v>391</v>
      </c>
      <c r="AM113" s="257">
        <v>2833</v>
      </c>
      <c r="AN113" s="257">
        <v>721</v>
      </c>
      <c r="AO113" s="257">
        <v>163</v>
      </c>
      <c r="AP113" s="257">
        <v>40</v>
      </c>
      <c r="AQ113" s="257">
        <v>82</v>
      </c>
      <c r="AR113" s="257">
        <v>121</v>
      </c>
      <c r="AS113" s="257">
        <v>2951</v>
      </c>
      <c r="AT113" s="257">
        <v>979</v>
      </c>
      <c r="AU113" s="257">
        <v>566</v>
      </c>
      <c r="AV113" s="257">
        <v>1156</v>
      </c>
      <c r="AW113" s="257">
        <v>111</v>
      </c>
      <c r="AX113" s="257">
        <v>2565</v>
      </c>
      <c r="AY113" s="257">
        <v>1083</v>
      </c>
      <c r="AZ113" s="257">
        <v>923</v>
      </c>
      <c r="BA113" s="257">
        <v>18</v>
      </c>
      <c r="BB113" s="257">
        <v>23</v>
      </c>
      <c r="BC113" s="257">
        <v>67</v>
      </c>
      <c r="BD113" s="257">
        <v>422</v>
      </c>
      <c r="BE113" s="257">
        <v>63</v>
      </c>
      <c r="BF113" s="257">
        <v>167</v>
      </c>
      <c r="BG113" s="257">
        <v>1956</v>
      </c>
      <c r="BH113" s="257">
        <v>734</v>
      </c>
      <c r="BI113" s="257">
        <v>372</v>
      </c>
      <c r="BJ113" s="257">
        <v>898</v>
      </c>
      <c r="BK113" s="257">
        <v>231</v>
      </c>
      <c r="BL113" s="257">
        <v>25723</v>
      </c>
      <c r="BM113" s="257">
        <v>5006</v>
      </c>
      <c r="BN113" s="257">
        <v>14862</v>
      </c>
      <c r="BO113" s="257">
        <v>3580</v>
      </c>
      <c r="BP113" s="257">
        <v>13407</v>
      </c>
      <c r="BQ113" s="257">
        <v>949</v>
      </c>
      <c r="BR113" s="257">
        <v>2550</v>
      </c>
      <c r="BS113" s="257">
        <v>5436</v>
      </c>
      <c r="BT113" s="257">
        <v>79915</v>
      </c>
      <c r="BU113" s="257">
        <v>25476</v>
      </c>
      <c r="BV113" s="257">
        <v>5036</v>
      </c>
      <c r="BW113" s="257">
        <v>4796</v>
      </c>
      <c r="BX113" s="257">
        <v>0</v>
      </c>
      <c r="BY113" s="257">
        <v>2089</v>
      </c>
      <c r="BZ113" s="257">
        <v>12149</v>
      </c>
      <c r="CA113" s="257">
        <v>5340</v>
      </c>
      <c r="CB113" s="257">
        <v>4545</v>
      </c>
      <c r="CC113" s="257">
        <v>712</v>
      </c>
      <c r="CD113" s="257">
        <v>2188</v>
      </c>
      <c r="CE113" s="257">
        <v>6605</v>
      </c>
      <c r="CF113" s="257">
        <v>1983</v>
      </c>
      <c r="CG113" s="257">
        <v>5215</v>
      </c>
      <c r="CH113" s="257">
        <v>2031</v>
      </c>
      <c r="CI113" s="257">
        <v>7765</v>
      </c>
      <c r="CJ113" s="257">
        <v>27</v>
      </c>
      <c r="CK113" s="257">
        <v>8231</v>
      </c>
      <c r="CL113" s="257">
        <v>27901</v>
      </c>
      <c r="CM113" s="257">
        <v>4229</v>
      </c>
      <c r="CN113" s="257">
        <v>4222</v>
      </c>
      <c r="CO113" s="257">
        <v>14325</v>
      </c>
      <c r="CP113" s="257">
        <v>1556</v>
      </c>
      <c r="CQ113" s="257">
        <v>7078</v>
      </c>
      <c r="CR113" s="257">
        <v>6412</v>
      </c>
      <c r="CS113" s="257">
        <v>7114</v>
      </c>
      <c r="CT113" s="257">
        <v>2238</v>
      </c>
      <c r="CU113" s="257">
        <v>2412</v>
      </c>
      <c r="CV113" s="257">
        <v>6661</v>
      </c>
      <c r="CW113" s="257">
        <v>25265</v>
      </c>
      <c r="CX113" s="257">
        <v>6239</v>
      </c>
      <c r="CY113" s="257">
        <v>9986</v>
      </c>
      <c r="CZ113" s="257">
        <v>8560</v>
      </c>
      <c r="DA113" s="257">
        <v>7728</v>
      </c>
      <c r="DB113" s="257">
        <v>4092</v>
      </c>
      <c r="DC113" s="257">
        <v>0</v>
      </c>
      <c r="DD113" s="257">
        <v>729</v>
      </c>
      <c r="DE113" s="258">
        <v>471907</v>
      </c>
    </row>
    <row r="114" spans="1:109" s="259" customFormat="1" ht="9.6" x14ac:dyDescent="0.2">
      <c r="A114" s="244" t="s">
        <v>709</v>
      </c>
      <c r="B114" s="255" t="s">
        <v>533</v>
      </c>
      <c r="C114" s="255"/>
      <c r="D114" s="256">
        <v>28611</v>
      </c>
      <c r="E114" s="257">
        <v>4324</v>
      </c>
      <c r="F114" s="257">
        <v>15074</v>
      </c>
      <c r="G114" s="257">
        <v>34034</v>
      </c>
      <c r="H114" s="257">
        <v>25479</v>
      </c>
      <c r="I114" s="257">
        <v>60981</v>
      </c>
      <c r="J114" s="257">
        <v>3937</v>
      </c>
      <c r="K114" s="257">
        <v>13466</v>
      </c>
      <c r="L114" s="257">
        <v>70361</v>
      </c>
      <c r="M114" s="257">
        <v>61107</v>
      </c>
      <c r="N114" s="257">
        <v>5131</v>
      </c>
      <c r="O114" s="257">
        <v>127116</v>
      </c>
      <c r="P114" s="257">
        <v>12137</v>
      </c>
      <c r="Q114" s="257">
        <v>8314</v>
      </c>
      <c r="R114" s="257">
        <v>1128</v>
      </c>
      <c r="S114" s="257">
        <v>8186</v>
      </c>
      <c r="T114" s="257">
        <v>21321</v>
      </c>
      <c r="U114" s="257">
        <v>13910</v>
      </c>
      <c r="V114" s="257">
        <v>41975</v>
      </c>
      <c r="W114" s="257">
        <v>18133</v>
      </c>
      <c r="X114" s="257">
        <v>30833</v>
      </c>
      <c r="Y114" s="257">
        <v>4129</v>
      </c>
      <c r="Z114" s="257">
        <v>4029</v>
      </c>
      <c r="AA114" s="257">
        <v>2628</v>
      </c>
      <c r="AB114" s="257">
        <v>6159</v>
      </c>
      <c r="AC114" s="257">
        <v>5954</v>
      </c>
      <c r="AD114" s="257">
        <v>14291</v>
      </c>
      <c r="AE114" s="257">
        <v>2289</v>
      </c>
      <c r="AF114" s="257">
        <v>25714</v>
      </c>
      <c r="AG114" s="257">
        <v>3094</v>
      </c>
      <c r="AH114" s="257">
        <v>1468</v>
      </c>
      <c r="AI114" s="257">
        <v>1404</v>
      </c>
      <c r="AJ114" s="257">
        <v>24976</v>
      </c>
      <c r="AK114" s="257">
        <v>1544</v>
      </c>
      <c r="AL114" s="257">
        <v>5820</v>
      </c>
      <c r="AM114" s="257">
        <v>2086</v>
      </c>
      <c r="AN114" s="257">
        <v>18425</v>
      </c>
      <c r="AO114" s="257">
        <v>5434</v>
      </c>
      <c r="AP114" s="257">
        <v>1638</v>
      </c>
      <c r="AQ114" s="257">
        <v>882</v>
      </c>
      <c r="AR114" s="257">
        <v>2720</v>
      </c>
      <c r="AS114" s="257">
        <v>36898</v>
      </c>
      <c r="AT114" s="257">
        <v>28756</v>
      </c>
      <c r="AU114" s="257">
        <v>12111</v>
      </c>
      <c r="AV114" s="257">
        <v>25460</v>
      </c>
      <c r="AW114" s="257">
        <v>1777</v>
      </c>
      <c r="AX114" s="257">
        <v>18581</v>
      </c>
      <c r="AY114" s="257">
        <v>23636</v>
      </c>
      <c r="AZ114" s="257">
        <v>19770</v>
      </c>
      <c r="BA114" s="257">
        <v>289</v>
      </c>
      <c r="BB114" s="257">
        <v>193</v>
      </c>
      <c r="BC114" s="257">
        <v>513</v>
      </c>
      <c r="BD114" s="257">
        <v>12929</v>
      </c>
      <c r="BE114" s="257">
        <v>359</v>
      </c>
      <c r="BF114" s="257">
        <v>1976</v>
      </c>
      <c r="BG114" s="257">
        <v>51655</v>
      </c>
      <c r="BH114" s="257">
        <v>9538</v>
      </c>
      <c r="BI114" s="257">
        <v>12664</v>
      </c>
      <c r="BJ114" s="257">
        <v>12750</v>
      </c>
      <c r="BK114" s="257">
        <v>7638</v>
      </c>
      <c r="BL114" s="257">
        <v>418702</v>
      </c>
      <c r="BM114" s="257">
        <v>131883</v>
      </c>
      <c r="BN114" s="257">
        <v>316869</v>
      </c>
      <c r="BO114" s="257">
        <v>141321</v>
      </c>
      <c r="BP114" s="257">
        <v>91909</v>
      </c>
      <c r="BQ114" s="257">
        <v>6148</v>
      </c>
      <c r="BR114" s="257">
        <v>50149</v>
      </c>
      <c r="BS114" s="257">
        <v>123353</v>
      </c>
      <c r="BT114" s="257">
        <v>1526709</v>
      </c>
      <c r="BU114" s="257">
        <v>339525</v>
      </c>
      <c r="BV114" s="257">
        <v>61326</v>
      </c>
      <c r="BW114" s="257">
        <v>68004</v>
      </c>
      <c r="BX114" s="257">
        <v>0</v>
      </c>
      <c r="BY114" s="257">
        <v>36644</v>
      </c>
      <c r="BZ114" s="257">
        <v>411283</v>
      </c>
      <c r="CA114" s="257">
        <v>36242</v>
      </c>
      <c r="CB114" s="257">
        <v>50514</v>
      </c>
      <c r="CC114" s="257">
        <v>7980</v>
      </c>
      <c r="CD114" s="257">
        <v>34138</v>
      </c>
      <c r="CE114" s="257">
        <v>95317</v>
      </c>
      <c r="CF114" s="257">
        <v>51185</v>
      </c>
      <c r="CG114" s="257">
        <v>31675</v>
      </c>
      <c r="CH114" s="257">
        <v>19860</v>
      </c>
      <c r="CI114" s="257">
        <v>135161</v>
      </c>
      <c r="CJ114" s="257">
        <v>4639</v>
      </c>
      <c r="CK114" s="257">
        <v>54213</v>
      </c>
      <c r="CL114" s="257">
        <v>1053596</v>
      </c>
      <c r="CM114" s="257">
        <v>651287</v>
      </c>
      <c r="CN114" s="257">
        <v>115560</v>
      </c>
      <c r="CO114" s="257">
        <v>1068837</v>
      </c>
      <c r="CP114" s="257">
        <v>48825</v>
      </c>
      <c r="CQ114" s="257">
        <v>234923</v>
      </c>
      <c r="CR114" s="257">
        <v>288125</v>
      </c>
      <c r="CS114" s="257">
        <v>109205</v>
      </c>
      <c r="CT114" s="257">
        <v>49009</v>
      </c>
      <c r="CU114" s="257">
        <v>15923</v>
      </c>
      <c r="CV114" s="257">
        <v>185447</v>
      </c>
      <c r="CW114" s="257">
        <v>617081</v>
      </c>
      <c r="CX114" s="257">
        <v>74347</v>
      </c>
      <c r="CY114" s="257">
        <v>186893</v>
      </c>
      <c r="CZ114" s="257">
        <v>50869</v>
      </c>
      <c r="DA114" s="257">
        <v>73034</v>
      </c>
      <c r="DB114" s="257">
        <v>53670</v>
      </c>
      <c r="DC114" s="257">
        <v>0</v>
      </c>
      <c r="DD114" s="257">
        <v>2340</v>
      </c>
      <c r="DE114" s="258">
        <v>10141455</v>
      </c>
    </row>
    <row r="115" spans="1:109" s="259" customFormat="1" ht="9.6" x14ac:dyDescent="0.2">
      <c r="A115" s="244" t="s">
        <v>710</v>
      </c>
      <c r="B115" s="255" t="s">
        <v>534</v>
      </c>
      <c r="C115" s="255"/>
      <c r="D115" s="256">
        <v>270601</v>
      </c>
      <c r="E115" s="257">
        <v>46541</v>
      </c>
      <c r="F115" s="257">
        <v>61959</v>
      </c>
      <c r="G115" s="257">
        <v>12685</v>
      </c>
      <c r="H115" s="257">
        <v>34126</v>
      </c>
      <c r="I115" s="257">
        <v>53734</v>
      </c>
      <c r="J115" s="257">
        <v>5957</v>
      </c>
      <c r="K115" s="257">
        <v>3620</v>
      </c>
      <c r="L115" s="257">
        <v>38947</v>
      </c>
      <c r="M115" s="257">
        <v>165785</v>
      </c>
      <c r="N115" s="257">
        <v>12746</v>
      </c>
      <c r="O115" s="257">
        <v>63612</v>
      </c>
      <c r="P115" s="257">
        <v>17857</v>
      </c>
      <c r="Q115" s="257">
        <v>13669</v>
      </c>
      <c r="R115" s="257">
        <v>-90</v>
      </c>
      <c r="S115" s="257">
        <v>171</v>
      </c>
      <c r="T115" s="257">
        <v>15000</v>
      </c>
      <c r="U115" s="257">
        <v>1175</v>
      </c>
      <c r="V115" s="257">
        <v>33576</v>
      </c>
      <c r="W115" s="257">
        <v>10173</v>
      </c>
      <c r="X115" s="257">
        <v>16112</v>
      </c>
      <c r="Y115" s="257">
        <v>3720</v>
      </c>
      <c r="Z115" s="257">
        <v>2282</v>
      </c>
      <c r="AA115" s="257">
        <v>7833</v>
      </c>
      <c r="AB115" s="257">
        <v>8749</v>
      </c>
      <c r="AC115" s="257">
        <v>4745</v>
      </c>
      <c r="AD115" s="257">
        <v>10029</v>
      </c>
      <c r="AE115" s="257">
        <v>3173</v>
      </c>
      <c r="AF115" s="257">
        <v>-26</v>
      </c>
      <c r="AG115" s="257">
        <v>17</v>
      </c>
      <c r="AH115" s="257">
        <v>776</v>
      </c>
      <c r="AI115" s="257">
        <v>484</v>
      </c>
      <c r="AJ115" s="257">
        <v>12127</v>
      </c>
      <c r="AK115" s="257">
        <v>112</v>
      </c>
      <c r="AL115" s="257">
        <v>3646</v>
      </c>
      <c r="AM115" s="257">
        <v>34813</v>
      </c>
      <c r="AN115" s="257">
        <v>65165</v>
      </c>
      <c r="AO115" s="257">
        <v>5994</v>
      </c>
      <c r="AP115" s="257">
        <v>2342</v>
      </c>
      <c r="AQ115" s="257">
        <v>1159</v>
      </c>
      <c r="AR115" s="257">
        <v>306</v>
      </c>
      <c r="AS115" s="257">
        <v>6168</v>
      </c>
      <c r="AT115" s="257">
        <v>3454</v>
      </c>
      <c r="AU115" s="257">
        <v>3311</v>
      </c>
      <c r="AV115" s="257">
        <v>8245</v>
      </c>
      <c r="AW115" s="257">
        <v>98</v>
      </c>
      <c r="AX115" s="257">
        <v>217</v>
      </c>
      <c r="AY115" s="257">
        <v>-3999</v>
      </c>
      <c r="AZ115" s="257">
        <v>475</v>
      </c>
      <c r="BA115" s="257">
        <v>-84</v>
      </c>
      <c r="BB115" s="257">
        <v>-22</v>
      </c>
      <c r="BC115" s="257">
        <v>275</v>
      </c>
      <c r="BD115" s="257">
        <v>-33738</v>
      </c>
      <c r="BE115" s="257">
        <v>-240</v>
      </c>
      <c r="BF115" s="257">
        <v>12</v>
      </c>
      <c r="BG115" s="257">
        <v>4604</v>
      </c>
      <c r="BH115" s="257">
        <v>1097</v>
      </c>
      <c r="BI115" s="257">
        <v>2485</v>
      </c>
      <c r="BJ115" s="257">
        <v>-186</v>
      </c>
      <c r="BK115" s="257">
        <v>-148</v>
      </c>
      <c r="BL115" s="257">
        <v>55389</v>
      </c>
      <c r="BM115" s="257">
        <v>16274</v>
      </c>
      <c r="BN115" s="257">
        <v>18526</v>
      </c>
      <c r="BO115" s="257">
        <v>6498</v>
      </c>
      <c r="BP115" s="257">
        <v>-21545</v>
      </c>
      <c r="BQ115" s="257">
        <v>30903</v>
      </c>
      <c r="BR115" s="257">
        <v>24468</v>
      </c>
      <c r="BS115" s="257">
        <v>13883</v>
      </c>
      <c r="BT115" s="257">
        <v>581880</v>
      </c>
      <c r="BU115" s="257">
        <v>263799</v>
      </c>
      <c r="BV115" s="257">
        <v>86895</v>
      </c>
      <c r="BW115" s="257">
        <v>125423</v>
      </c>
      <c r="BX115" s="257">
        <v>884106</v>
      </c>
      <c r="BY115" s="257">
        <v>9456</v>
      </c>
      <c r="BZ115" s="257">
        <v>41169</v>
      </c>
      <c r="CA115" s="257">
        <v>10855</v>
      </c>
      <c r="CB115" s="257">
        <v>6647</v>
      </c>
      <c r="CC115" s="257">
        <v>1704</v>
      </c>
      <c r="CD115" s="257">
        <v>11282</v>
      </c>
      <c r="CE115" s="257">
        <v>44238</v>
      </c>
      <c r="CF115" s="257">
        <v>272</v>
      </c>
      <c r="CG115" s="257">
        <v>173592</v>
      </c>
      <c r="CH115" s="257">
        <v>23759</v>
      </c>
      <c r="CI115" s="257">
        <v>50826</v>
      </c>
      <c r="CJ115" s="257">
        <v>982</v>
      </c>
      <c r="CK115" s="257">
        <v>22265</v>
      </c>
      <c r="CL115" s="257">
        <v>0</v>
      </c>
      <c r="CM115" s="257">
        <v>2646</v>
      </c>
      <c r="CN115" s="257">
        <v>486</v>
      </c>
      <c r="CO115" s="257">
        <v>118574</v>
      </c>
      <c r="CP115" s="257">
        <v>5206</v>
      </c>
      <c r="CQ115" s="257">
        <v>4796</v>
      </c>
      <c r="CR115" s="257">
        <v>14585</v>
      </c>
      <c r="CS115" s="257">
        <v>-7</v>
      </c>
      <c r="CT115" s="257">
        <v>48476</v>
      </c>
      <c r="CU115" s="257">
        <v>21188</v>
      </c>
      <c r="CV115" s="257">
        <v>18454</v>
      </c>
      <c r="CW115" s="257">
        <v>192304</v>
      </c>
      <c r="CX115" s="257">
        <v>12421</v>
      </c>
      <c r="CY115" s="257">
        <v>11201</v>
      </c>
      <c r="CZ115" s="257">
        <v>37008</v>
      </c>
      <c r="DA115" s="257">
        <v>77197</v>
      </c>
      <c r="DB115" s="257">
        <v>25237</v>
      </c>
      <c r="DC115" s="257">
        <v>0</v>
      </c>
      <c r="DD115" s="257">
        <v>72082</v>
      </c>
      <c r="DE115" s="258">
        <v>4182826</v>
      </c>
    </row>
    <row r="116" spans="1:109" s="259" customFormat="1" ht="9.6" x14ac:dyDescent="0.2">
      <c r="A116" s="244" t="s">
        <v>711</v>
      </c>
      <c r="B116" s="255" t="s">
        <v>535</v>
      </c>
      <c r="C116" s="255"/>
      <c r="D116" s="256">
        <v>127630</v>
      </c>
      <c r="E116" s="257">
        <v>51587</v>
      </c>
      <c r="F116" s="257">
        <v>137611</v>
      </c>
      <c r="G116" s="257">
        <v>11179</v>
      </c>
      <c r="H116" s="257">
        <v>6503</v>
      </c>
      <c r="I116" s="257">
        <v>51891</v>
      </c>
      <c r="J116" s="257">
        <v>6390</v>
      </c>
      <c r="K116" s="257">
        <v>3885</v>
      </c>
      <c r="L116" s="257">
        <v>39069</v>
      </c>
      <c r="M116" s="257">
        <v>14739</v>
      </c>
      <c r="N116" s="257">
        <v>1687</v>
      </c>
      <c r="O116" s="257">
        <v>40343</v>
      </c>
      <c r="P116" s="257">
        <v>9700</v>
      </c>
      <c r="Q116" s="257">
        <v>3441</v>
      </c>
      <c r="R116" s="257">
        <v>902</v>
      </c>
      <c r="S116" s="257">
        <v>2747</v>
      </c>
      <c r="T116" s="257">
        <v>9241</v>
      </c>
      <c r="U116" s="257">
        <v>2190</v>
      </c>
      <c r="V116" s="257">
        <v>46435</v>
      </c>
      <c r="W116" s="257">
        <v>4457</v>
      </c>
      <c r="X116" s="257">
        <v>11168</v>
      </c>
      <c r="Y116" s="257">
        <v>4585</v>
      </c>
      <c r="Z116" s="257">
        <v>4594</v>
      </c>
      <c r="AA116" s="257">
        <v>5617</v>
      </c>
      <c r="AB116" s="257">
        <v>12540</v>
      </c>
      <c r="AC116" s="257">
        <v>3832</v>
      </c>
      <c r="AD116" s="257">
        <v>29350</v>
      </c>
      <c r="AE116" s="257">
        <v>3638</v>
      </c>
      <c r="AF116" s="257">
        <v>7913</v>
      </c>
      <c r="AG116" s="257">
        <v>1378</v>
      </c>
      <c r="AH116" s="257">
        <v>285</v>
      </c>
      <c r="AI116" s="257">
        <v>741</v>
      </c>
      <c r="AJ116" s="257">
        <v>11995</v>
      </c>
      <c r="AK116" s="257">
        <v>538</v>
      </c>
      <c r="AL116" s="257">
        <v>1684</v>
      </c>
      <c r="AM116" s="257">
        <v>25346</v>
      </c>
      <c r="AN116" s="257">
        <v>7073</v>
      </c>
      <c r="AO116" s="257">
        <v>1499</v>
      </c>
      <c r="AP116" s="257">
        <v>322</v>
      </c>
      <c r="AQ116" s="257">
        <v>484</v>
      </c>
      <c r="AR116" s="257">
        <v>403</v>
      </c>
      <c r="AS116" s="257">
        <v>9582</v>
      </c>
      <c r="AT116" s="257">
        <v>7587</v>
      </c>
      <c r="AU116" s="257">
        <v>4007</v>
      </c>
      <c r="AV116" s="257">
        <v>8586</v>
      </c>
      <c r="AW116" s="257">
        <v>991</v>
      </c>
      <c r="AX116" s="257">
        <v>28483</v>
      </c>
      <c r="AY116" s="257">
        <v>11561</v>
      </c>
      <c r="AZ116" s="257">
        <v>9692</v>
      </c>
      <c r="BA116" s="257">
        <v>254</v>
      </c>
      <c r="BB116" s="257">
        <v>141</v>
      </c>
      <c r="BC116" s="257">
        <v>438</v>
      </c>
      <c r="BD116" s="257">
        <v>17864</v>
      </c>
      <c r="BE116" s="257">
        <v>427</v>
      </c>
      <c r="BF116" s="257">
        <v>2275</v>
      </c>
      <c r="BG116" s="257">
        <v>26709</v>
      </c>
      <c r="BH116" s="257">
        <v>4641</v>
      </c>
      <c r="BI116" s="257">
        <v>6423</v>
      </c>
      <c r="BJ116" s="257">
        <v>5417</v>
      </c>
      <c r="BK116" s="257">
        <v>725</v>
      </c>
      <c r="BL116" s="257">
        <v>35562</v>
      </c>
      <c r="BM116" s="257">
        <v>10466</v>
      </c>
      <c r="BN116" s="257">
        <v>64582</v>
      </c>
      <c r="BO116" s="257">
        <v>12554</v>
      </c>
      <c r="BP116" s="257">
        <v>283592</v>
      </c>
      <c r="BQ116" s="257">
        <v>17139</v>
      </c>
      <c r="BR116" s="257">
        <v>34164</v>
      </c>
      <c r="BS116" s="257">
        <v>10992</v>
      </c>
      <c r="BT116" s="257">
        <v>324725</v>
      </c>
      <c r="BU116" s="257">
        <v>67173</v>
      </c>
      <c r="BV116" s="257">
        <v>150349</v>
      </c>
      <c r="BW116" s="257">
        <v>133640</v>
      </c>
      <c r="BX116" s="257">
        <v>645514</v>
      </c>
      <c r="BY116" s="257">
        <v>40708</v>
      </c>
      <c r="BZ116" s="257">
        <v>60357</v>
      </c>
      <c r="CA116" s="257">
        <v>26070</v>
      </c>
      <c r="CB116" s="257">
        <v>66709</v>
      </c>
      <c r="CC116" s="257">
        <v>3603</v>
      </c>
      <c r="CD116" s="257">
        <v>30101</v>
      </c>
      <c r="CE116" s="257">
        <v>25446</v>
      </c>
      <c r="CF116" s="257">
        <v>4209</v>
      </c>
      <c r="CG116" s="257">
        <v>119967</v>
      </c>
      <c r="CH116" s="257">
        <v>7231</v>
      </c>
      <c r="CI116" s="257">
        <v>34148</v>
      </c>
      <c r="CJ116" s="257">
        <v>747</v>
      </c>
      <c r="CK116" s="257">
        <v>10228</v>
      </c>
      <c r="CL116" s="257">
        <v>0</v>
      </c>
      <c r="CM116" s="257">
        <v>46607</v>
      </c>
      <c r="CN116" s="257">
        <v>16946</v>
      </c>
      <c r="CO116" s="257">
        <v>159361</v>
      </c>
      <c r="CP116" s="257">
        <v>2313</v>
      </c>
      <c r="CQ116" s="257">
        <v>7470</v>
      </c>
      <c r="CR116" s="257">
        <v>29480</v>
      </c>
      <c r="CS116" s="257">
        <v>13870</v>
      </c>
      <c r="CT116" s="257">
        <v>147639</v>
      </c>
      <c r="CU116" s="257">
        <v>9825</v>
      </c>
      <c r="CV116" s="257">
        <v>18753</v>
      </c>
      <c r="CW116" s="257">
        <v>120466</v>
      </c>
      <c r="CX116" s="257">
        <v>37288</v>
      </c>
      <c r="CY116" s="257">
        <v>33242</v>
      </c>
      <c r="CZ116" s="257">
        <v>26221</v>
      </c>
      <c r="DA116" s="257">
        <v>46019</v>
      </c>
      <c r="DB116" s="257">
        <v>27756</v>
      </c>
      <c r="DC116" s="257">
        <v>0</v>
      </c>
      <c r="DD116" s="257">
        <v>8647</v>
      </c>
      <c r="DE116" s="258">
        <v>3824294</v>
      </c>
    </row>
    <row r="117" spans="1:109" s="259" customFormat="1" ht="9.6" x14ac:dyDescent="0.2">
      <c r="A117" s="244" t="s">
        <v>712</v>
      </c>
      <c r="B117" s="255" t="s">
        <v>536</v>
      </c>
      <c r="C117" s="255"/>
      <c r="D117" s="256">
        <v>0</v>
      </c>
      <c r="E117" s="257">
        <v>0</v>
      </c>
      <c r="F117" s="257">
        <v>0</v>
      </c>
      <c r="G117" s="257">
        <v>0</v>
      </c>
      <c r="H117" s="257">
        <v>0</v>
      </c>
      <c r="I117" s="257">
        <v>0</v>
      </c>
      <c r="J117" s="257">
        <v>0</v>
      </c>
      <c r="K117" s="257">
        <v>0</v>
      </c>
      <c r="L117" s="257">
        <v>0</v>
      </c>
      <c r="M117" s="257">
        <v>0</v>
      </c>
      <c r="N117" s="257">
        <v>0</v>
      </c>
      <c r="O117" s="257">
        <v>0</v>
      </c>
      <c r="P117" s="257">
        <v>0</v>
      </c>
      <c r="Q117" s="257">
        <v>0</v>
      </c>
      <c r="R117" s="257">
        <v>0</v>
      </c>
      <c r="S117" s="257">
        <v>0</v>
      </c>
      <c r="T117" s="257">
        <v>0</v>
      </c>
      <c r="U117" s="257">
        <v>0</v>
      </c>
      <c r="V117" s="257">
        <v>0</v>
      </c>
      <c r="W117" s="257">
        <v>0</v>
      </c>
      <c r="X117" s="257">
        <v>0</v>
      </c>
      <c r="Y117" s="257">
        <v>0</v>
      </c>
      <c r="Z117" s="257">
        <v>0</v>
      </c>
      <c r="AA117" s="257">
        <v>0</v>
      </c>
      <c r="AB117" s="257">
        <v>0</v>
      </c>
      <c r="AC117" s="257">
        <v>0</v>
      </c>
      <c r="AD117" s="257">
        <v>0</v>
      </c>
      <c r="AE117" s="257">
        <v>0</v>
      </c>
      <c r="AF117" s="257">
        <v>0</v>
      </c>
      <c r="AG117" s="257">
        <v>0</v>
      </c>
      <c r="AH117" s="257">
        <v>0</v>
      </c>
      <c r="AI117" s="257">
        <v>0</v>
      </c>
      <c r="AJ117" s="257">
        <v>0</v>
      </c>
      <c r="AK117" s="257">
        <v>0</v>
      </c>
      <c r="AL117" s="257">
        <v>0</v>
      </c>
      <c r="AM117" s="257">
        <v>0</v>
      </c>
      <c r="AN117" s="257">
        <v>0</v>
      </c>
      <c r="AO117" s="257">
        <v>0</v>
      </c>
      <c r="AP117" s="257">
        <v>0</v>
      </c>
      <c r="AQ117" s="257">
        <v>0</v>
      </c>
      <c r="AR117" s="257">
        <v>0</v>
      </c>
      <c r="AS117" s="257">
        <v>0</v>
      </c>
      <c r="AT117" s="257">
        <v>0</v>
      </c>
      <c r="AU117" s="257">
        <v>0</v>
      </c>
      <c r="AV117" s="257">
        <v>0</v>
      </c>
      <c r="AW117" s="257">
        <v>0</v>
      </c>
      <c r="AX117" s="257">
        <v>0</v>
      </c>
      <c r="AY117" s="257">
        <v>0</v>
      </c>
      <c r="AZ117" s="257">
        <v>0</v>
      </c>
      <c r="BA117" s="257">
        <v>0</v>
      </c>
      <c r="BB117" s="257">
        <v>0</v>
      </c>
      <c r="BC117" s="257">
        <v>0</v>
      </c>
      <c r="BD117" s="257">
        <v>0</v>
      </c>
      <c r="BE117" s="257">
        <v>0</v>
      </c>
      <c r="BF117" s="257">
        <v>0</v>
      </c>
      <c r="BG117" s="257">
        <v>0</v>
      </c>
      <c r="BH117" s="257">
        <v>0</v>
      </c>
      <c r="BI117" s="257">
        <v>0</v>
      </c>
      <c r="BJ117" s="257">
        <v>0</v>
      </c>
      <c r="BK117" s="257">
        <v>0</v>
      </c>
      <c r="BL117" s="257">
        <v>0</v>
      </c>
      <c r="BM117" s="257">
        <v>0</v>
      </c>
      <c r="BN117" s="257">
        <v>0</v>
      </c>
      <c r="BO117" s="257">
        <v>0</v>
      </c>
      <c r="BP117" s="257">
        <v>0</v>
      </c>
      <c r="BQ117" s="257">
        <v>0</v>
      </c>
      <c r="BR117" s="257">
        <v>7741</v>
      </c>
      <c r="BS117" s="257">
        <v>7368</v>
      </c>
      <c r="BT117" s="257">
        <v>0</v>
      </c>
      <c r="BU117" s="257">
        <v>0</v>
      </c>
      <c r="BV117" s="257">
        <v>0</v>
      </c>
      <c r="BW117" s="257">
        <v>0</v>
      </c>
      <c r="BX117" s="257">
        <v>0</v>
      </c>
      <c r="BY117" s="257">
        <v>0</v>
      </c>
      <c r="BZ117" s="257">
        <v>0</v>
      </c>
      <c r="CA117" s="257">
        <v>0</v>
      </c>
      <c r="CB117" s="257">
        <v>0</v>
      </c>
      <c r="CC117" s="257">
        <v>0</v>
      </c>
      <c r="CD117" s="257">
        <v>0</v>
      </c>
      <c r="CE117" s="257">
        <v>0</v>
      </c>
      <c r="CF117" s="257">
        <v>0</v>
      </c>
      <c r="CG117" s="257">
        <v>0</v>
      </c>
      <c r="CH117" s="257">
        <v>0</v>
      </c>
      <c r="CI117" s="257">
        <v>0</v>
      </c>
      <c r="CJ117" s="257">
        <v>0</v>
      </c>
      <c r="CK117" s="257">
        <v>0</v>
      </c>
      <c r="CL117" s="257">
        <v>871970</v>
      </c>
      <c r="CM117" s="257">
        <v>70306</v>
      </c>
      <c r="CN117" s="257">
        <v>30935</v>
      </c>
      <c r="CO117" s="257">
        <v>0</v>
      </c>
      <c r="CP117" s="257">
        <v>168</v>
      </c>
      <c r="CQ117" s="257">
        <v>177</v>
      </c>
      <c r="CR117" s="257">
        <v>0</v>
      </c>
      <c r="CS117" s="257">
        <v>0</v>
      </c>
      <c r="CT117" s="257">
        <v>0</v>
      </c>
      <c r="CU117" s="257">
        <v>0</v>
      </c>
      <c r="CV117" s="257">
        <v>0</v>
      </c>
      <c r="CW117" s="257">
        <v>0</v>
      </c>
      <c r="CX117" s="257">
        <v>0</v>
      </c>
      <c r="CY117" s="257">
        <v>0</v>
      </c>
      <c r="CZ117" s="257">
        <v>0</v>
      </c>
      <c r="DA117" s="257">
        <v>0</v>
      </c>
      <c r="DB117" s="257">
        <v>0</v>
      </c>
      <c r="DC117" s="257">
        <v>0</v>
      </c>
      <c r="DD117" s="257">
        <v>0</v>
      </c>
      <c r="DE117" s="258">
        <v>988665</v>
      </c>
    </row>
    <row r="118" spans="1:109" s="259" customFormat="1" ht="9.6" x14ac:dyDescent="0.2">
      <c r="A118" s="244" t="s">
        <v>713</v>
      </c>
      <c r="B118" s="276" t="s">
        <v>537</v>
      </c>
      <c r="C118" s="255"/>
      <c r="D118" s="256">
        <v>33786</v>
      </c>
      <c r="E118" s="257">
        <v>2737</v>
      </c>
      <c r="F118" s="257">
        <v>17234</v>
      </c>
      <c r="G118" s="257">
        <v>2823</v>
      </c>
      <c r="H118" s="257">
        <v>2738</v>
      </c>
      <c r="I118" s="257">
        <v>20440</v>
      </c>
      <c r="J118" s="257">
        <v>6376</v>
      </c>
      <c r="K118" s="257">
        <v>2664</v>
      </c>
      <c r="L118" s="257">
        <v>5632</v>
      </c>
      <c r="M118" s="257">
        <v>6647</v>
      </c>
      <c r="N118" s="257">
        <v>3814</v>
      </c>
      <c r="O118" s="257">
        <v>25055</v>
      </c>
      <c r="P118" s="257">
        <v>47394</v>
      </c>
      <c r="Q118" s="257">
        <v>2636</v>
      </c>
      <c r="R118" s="257">
        <v>135</v>
      </c>
      <c r="S118" s="257">
        <v>1541</v>
      </c>
      <c r="T118" s="257">
        <v>4630</v>
      </c>
      <c r="U118" s="257">
        <v>1353</v>
      </c>
      <c r="V118" s="257">
        <v>7754</v>
      </c>
      <c r="W118" s="257">
        <v>2537</v>
      </c>
      <c r="X118" s="257">
        <v>4204</v>
      </c>
      <c r="Y118" s="257">
        <v>1452</v>
      </c>
      <c r="Z118" s="257">
        <v>704</v>
      </c>
      <c r="AA118" s="257">
        <v>1736</v>
      </c>
      <c r="AB118" s="257">
        <v>1551</v>
      </c>
      <c r="AC118" s="257">
        <v>1033</v>
      </c>
      <c r="AD118" s="257">
        <v>310104</v>
      </c>
      <c r="AE118" s="257">
        <v>478</v>
      </c>
      <c r="AF118" s="257">
        <v>4201</v>
      </c>
      <c r="AG118" s="257">
        <v>350</v>
      </c>
      <c r="AH118" s="257">
        <v>184</v>
      </c>
      <c r="AI118" s="257">
        <v>145</v>
      </c>
      <c r="AJ118" s="257">
        <v>5396</v>
      </c>
      <c r="AK118" s="257">
        <v>113</v>
      </c>
      <c r="AL118" s="257">
        <v>700</v>
      </c>
      <c r="AM118" s="257">
        <v>8015</v>
      </c>
      <c r="AN118" s="257">
        <v>960</v>
      </c>
      <c r="AO118" s="257">
        <v>1739</v>
      </c>
      <c r="AP118" s="257">
        <v>314</v>
      </c>
      <c r="AQ118" s="257">
        <v>164</v>
      </c>
      <c r="AR118" s="257">
        <v>110</v>
      </c>
      <c r="AS118" s="257">
        <v>4486</v>
      </c>
      <c r="AT118" s="257">
        <v>2536</v>
      </c>
      <c r="AU118" s="257">
        <v>339</v>
      </c>
      <c r="AV118" s="257">
        <v>923</v>
      </c>
      <c r="AW118" s="257">
        <v>99</v>
      </c>
      <c r="AX118" s="257">
        <v>1528</v>
      </c>
      <c r="AY118" s="257">
        <v>904</v>
      </c>
      <c r="AZ118" s="257">
        <v>296</v>
      </c>
      <c r="BA118" s="257">
        <v>7</v>
      </c>
      <c r="BB118" s="257">
        <v>4</v>
      </c>
      <c r="BC118" s="257">
        <v>41</v>
      </c>
      <c r="BD118" s="257">
        <v>1358</v>
      </c>
      <c r="BE118" s="257">
        <v>23</v>
      </c>
      <c r="BF118" s="257">
        <v>-52</v>
      </c>
      <c r="BG118" s="257">
        <v>569</v>
      </c>
      <c r="BH118" s="257">
        <v>759</v>
      </c>
      <c r="BI118" s="257">
        <v>2323</v>
      </c>
      <c r="BJ118" s="257">
        <v>375</v>
      </c>
      <c r="BK118" s="257">
        <v>1948</v>
      </c>
      <c r="BL118" s="257">
        <v>45676</v>
      </c>
      <c r="BM118" s="257">
        <v>13515</v>
      </c>
      <c r="BN118" s="257">
        <v>38890</v>
      </c>
      <c r="BO118" s="257">
        <v>9594</v>
      </c>
      <c r="BP118" s="257">
        <v>55194</v>
      </c>
      <c r="BQ118" s="257">
        <v>2017</v>
      </c>
      <c r="BR118" s="257">
        <v>10939</v>
      </c>
      <c r="BS118" s="257">
        <v>4670</v>
      </c>
      <c r="BT118" s="257">
        <v>163144</v>
      </c>
      <c r="BU118" s="257">
        <v>18444</v>
      </c>
      <c r="BV118" s="257">
        <v>43078</v>
      </c>
      <c r="BW118" s="257">
        <v>20808</v>
      </c>
      <c r="BX118" s="257">
        <v>80948</v>
      </c>
      <c r="BY118" s="257">
        <v>6923</v>
      </c>
      <c r="BZ118" s="257">
        <v>70598</v>
      </c>
      <c r="CA118" s="257">
        <v>4971</v>
      </c>
      <c r="CB118" s="257">
        <v>-36142</v>
      </c>
      <c r="CC118" s="257">
        <v>2498</v>
      </c>
      <c r="CD118" s="257">
        <v>19098</v>
      </c>
      <c r="CE118" s="257">
        <v>16514</v>
      </c>
      <c r="CF118" s="257">
        <v>1647</v>
      </c>
      <c r="CG118" s="257">
        <v>28083</v>
      </c>
      <c r="CH118" s="257">
        <v>4839</v>
      </c>
      <c r="CI118" s="257">
        <v>12744</v>
      </c>
      <c r="CJ118" s="257">
        <v>613</v>
      </c>
      <c r="CK118" s="257">
        <v>4464</v>
      </c>
      <c r="CL118" s="257">
        <v>7302</v>
      </c>
      <c r="CM118" s="257">
        <v>7873</v>
      </c>
      <c r="CN118" s="257">
        <v>8358</v>
      </c>
      <c r="CO118" s="257">
        <v>36448</v>
      </c>
      <c r="CP118" s="257">
        <v>1728</v>
      </c>
      <c r="CQ118" s="257">
        <v>1763</v>
      </c>
      <c r="CR118" s="257">
        <v>7225</v>
      </c>
      <c r="CS118" s="257">
        <v>8043</v>
      </c>
      <c r="CT118" s="257">
        <v>9287</v>
      </c>
      <c r="CU118" s="257">
        <v>3189</v>
      </c>
      <c r="CV118" s="257">
        <v>15252</v>
      </c>
      <c r="CW118" s="257">
        <v>95181</v>
      </c>
      <c r="CX118" s="257">
        <v>8824</v>
      </c>
      <c r="CY118" s="257">
        <v>23785</v>
      </c>
      <c r="CZ118" s="257">
        <v>11531</v>
      </c>
      <c r="DA118" s="257">
        <v>31057</v>
      </c>
      <c r="DB118" s="257">
        <v>20337</v>
      </c>
      <c r="DC118" s="257">
        <v>0</v>
      </c>
      <c r="DD118" s="257">
        <v>3466</v>
      </c>
      <c r="DE118" s="258">
        <v>1504461</v>
      </c>
    </row>
    <row r="119" spans="1:109" s="259" customFormat="1" ht="9.6" x14ac:dyDescent="0.2">
      <c r="A119" s="244" t="s">
        <v>714</v>
      </c>
      <c r="B119" s="255" t="s">
        <v>538</v>
      </c>
      <c r="C119" s="255"/>
      <c r="D119" s="256">
        <v>-208423</v>
      </c>
      <c r="E119" s="257">
        <v>-38450</v>
      </c>
      <c r="F119" s="257">
        <v>-12958</v>
      </c>
      <c r="G119" s="257">
        <v>-12</v>
      </c>
      <c r="H119" s="257">
        <v>-5989</v>
      </c>
      <c r="I119" s="257">
        <v>-187</v>
      </c>
      <c r="J119" s="257">
        <v>-77</v>
      </c>
      <c r="K119" s="257">
        <v>0</v>
      </c>
      <c r="L119" s="257">
        <v>-10299</v>
      </c>
      <c r="M119" s="257">
        <v>-8</v>
      </c>
      <c r="N119" s="257">
        <v>-43</v>
      </c>
      <c r="O119" s="257">
        <v>-23533</v>
      </c>
      <c r="P119" s="257">
        <v>-18</v>
      </c>
      <c r="Q119" s="257">
        <v>-238</v>
      </c>
      <c r="R119" s="257">
        <v>0</v>
      </c>
      <c r="S119" s="257">
        <v>0</v>
      </c>
      <c r="T119" s="257">
        <v>-6</v>
      </c>
      <c r="U119" s="257">
        <v>0</v>
      </c>
      <c r="V119" s="257">
        <v>-1</v>
      </c>
      <c r="W119" s="257">
        <v>0</v>
      </c>
      <c r="X119" s="257">
        <v>-1</v>
      </c>
      <c r="Y119" s="257">
        <v>0</v>
      </c>
      <c r="Z119" s="257">
        <v>0</v>
      </c>
      <c r="AA119" s="257">
        <v>0</v>
      </c>
      <c r="AB119" s="257">
        <v>0</v>
      </c>
      <c r="AC119" s="257">
        <v>0</v>
      </c>
      <c r="AD119" s="257">
        <v>-7692</v>
      </c>
      <c r="AE119" s="257">
        <v>0</v>
      </c>
      <c r="AF119" s="257">
        <v>-1</v>
      </c>
      <c r="AG119" s="257">
        <v>0</v>
      </c>
      <c r="AH119" s="257">
        <v>-1</v>
      </c>
      <c r="AI119" s="257">
        <v>0</v>
      </c>
      <c r="AJ119" s="257">
        <v>-1</v>
      </c>
      <c r="AK119" s="257">
        <v>0</v>
      </c>
      <c r="AL119" s="257">
        <v>0</v>
      </c>
      <c r="AM119" s="257">
        <v>-1</v>
      </c>
      <c r="AN119" s="257">
        <v>-1</v>
      </c>
      <c r="AO119" s="257">
        <v>0</v>
      </c>
      <c r="AP119" s="257">
        <v>0</v>
      </c>
      <c r="AQ119" s="257">
        <v>0</v>
      </c>
      <c r="AR119" s="257">
        <v>0</v>
      </c>
      <c r="AS119" s="257">
        <v>-2</v>
      </c>
      <c r="AT119" s="257">
        <v>-1</v>
      </c>
      <c r="AU119" s="257">
        <v>0</v>
      </c>
      <c r="AV119" s="257">
        <v>0</v>
      </c>
      <c r="AW119" s="257">
        <v>0</v>
      </c>
      <c r="AX119" s="257">
        <v>-1</v>
      </c>
      <c r="AY119" s="257">
        <v>-1</v>
      </c>
      <c r="AZ119" s="257">
        <v>0</v>
      </c>
      <c r="BA119" s="257">
        <v>0</v>
      </c>
      <c r="BB119" s="257">
        <v>0</v>
      </c>
      <c r="BC119" s="257">
        <v>0</v>
      </c>
      <c r="BD119" s="257">
        <v>-1</v>
      </c>
      <c r="BE119" s="257">
        <v>0</v>
      </c>
      <c r="BF119" s="257">
        <v>0</v>
      </c>
      <c r="BG119" s="257">
        <v>-1</v>
      </c>
      <c r="BH119" s="257">
        <v>0</v>
      </c>
      <c r="BI119" s="257">
        <v>0</v>
      </c>
      <c r="BJ119" s="257">
        <v>0</v>
      </c>
      <c r="BK119" s="257">
        <v>0</v>
      </c>
      <c r="BL119" s="257">
        <v>-20</v>
      </c>
      <c r="BM119" s="257">
        <v>-20</v>
      </c>
      <c r="BN119" s="257">
        <v>-2027</v>
      </c>
      <c r="BO119" s="257">
        <v>-12297</v>
      </c>
      <c r="BP119" s="257">
        <v>-115</v>
      </c>
      <c r="BQ119" s="257">
        <v>-213</v>
      </c>
      <c r="BR119" s="257">
        <v>-7244</v>
      </c>
      <c r="BS119" s="257">
        <v>-2</v>
      </c>
      <c r="BT119" s="257">
        <v>-2112</v>
      </c>
      <c r="BU119" s="257">
        <v>-13147</v>
      </c>
      <c r="BV119" s="257">
        <v>-10</v>
      </c>
      <c r="BW119" s="257">
        <v>-1187</v>
      </c>
      <c r="BX119" s="257">
        <v>0</v>
      </c>
      <c r="BY119" s="257">
        <v>-1387</v>
      </c>
      <c r="BZ119" s="257">
        <v>-3224</v>
      </c>
      <c r="CA119" s="257">
        <v>-1962</v>
      </c>
      <c r="CB119" s="257">
        <v>-3</v>
      </c>
      <c r="CC119" s="257">
        <v>0</v>
      </c>
      <c r="CD119" s="257">
        <v>-3</v>
      </c>
      <c r="CE119" s="257">
        <v>-879</v>
      </c>
      <c r="CF119" s="257">
        <v>0</v>
      </c>
      <c r="CG119" s="257">
        <v>-6</v>
      </c>
      <c r="CH119" s="257">
        <v>-1</v>
      </c>
      <c r="CI119" s="257">
        <v>-9</v>
      </c>
      <c r="CJ119" s="257">
        <v>0</v>
      </c>
      <c r="CK119" s="257">
        <v>-7</v>
      </c>
      <c r="CL119" s="257">
        <v>0</v>
      </c>
      <c r="CM119" s="257">
        <v>-167</v>
      </c>
      <c r="CN119" s="257">
        <v>-1801</v>
      </c>
      <c r="CO119" s="257">
        <v>-31108</v>
      </c>
      <c r="CP119" s="257">
        <v>0</v>
      </c>
      <c r="CQ119" s="257">
        <v>-3</v>
      </c>
      <c r="CR119" s="257">
        <v>-2298</v>
      </c>
      <c r="CS119" s="257">
        <v>-8633</v>
      </c>
      <c r="CT119" s="257">
        <v>-2</v>
      </c>
      <c r="CU119" s="257">
        <v>-1</v>
      </c>
      <c r="CV119" s="257">
        <v>-7</v>
      </c>
      <c r="CW119" s="257">
        <v>-84</v>
      </c>
      <c r="CX119" s="257">
        <v>-5</v>
      </c>
      <c r="CY119" s="257">
        <v>-2</v>
      </c>
      <c r="CZ119" s="257">
        <v>-3</v>
      </c>
      <c r="DA119" s="257">
        <v>-3</v>
      </c>
      <c r="DB119" s="257">
        <v>-1</v>
      </c>
      <c r="DC119" s="257">
        <v>0</v>
      </c>
      <c r="DD119" s="257">
        <v>-915</v>
      </c>
      <c r="DE119" s="258">
        <v>-398855</v>
      </c>
    </row>
    <row r="120" spans="1:109" s="259" customFormat="1" ht="9.6" x14ac:dyDescent="0.2">
      <c r="A120" s="271" t="s">
        <v>715</v>
      </c>
      <c r="B120" s="272" t="s">
        <v>577</v>
      </c>
      <c r="C120" s="272"/>
      <c r="D120" s="273">
        <v>253004</v>
      </c>
      <c r="E120" s="274">
        <v>67109</v>
      </c>
      <c r="F120" s="274">
        <v>219679</v>
      </c>
      <c r="G120" s="274">
        <v>61437</v>
      </c>
      <c r="H120" s="274">
        <v>63828</v>
      </c>
      <c r="I120" s="274">
        <v>195342</v>
      </c>
      <c r="J120" s="274">
        <v>23752</v>
      </c>
      <c r="K120" s="274">
        <v>26152</v>
      </c>
      <c r="L120" s="274">
        <v>148948</v>
      </c>
      <c r="M120" s="274">
        <v>253231</v>
      </c>
      <c r="N120" s="274">
        <v>24210</v>
      </c>
      <c r="O120" s="274">
        <v>239139</v>
      </c>
      <c r="P120" s="274">
        <v>88350</v>
      </c>
      <c r="Q120" s="274">
        <v>28331</v>
      </c>
      <c r="R120" s="274">
        <v>2134</v>
      </c>
      <c r="S120" s="274">
        <v>13024</v>
      </c>
      <c r="T120" s="274">
        <v>51117</v>
      </c>
      <c r="U120" s="274">
        <v>19357</v>
      </c>
      <c r="V120" s="274">
        <v>137163</v>
      </c>
      <c r="W120" s="274">
        <v>36765</v>
      </c>
      <c r="X120" s="274">
        <v>64289</v>
      </c>
      <c r="Y120" s="274">
        <v>15811</v>
      </c>
      <c r="Z120" s="274">
        <v>12112</v>
      </c>
      <c r="AA120" s="274">
        <v>18099</v>
      </c>
      <c r="AB120" s="274">
        <v>29931</v>
      </c>
      <c r="AC120" s="274">
        <v>16234</v>
      </c>
      <c r="AD120" s="274">
        <v>359359</v>
      </c>
      <c r="AE120" s="274">
        <v>9928</v>
      </c>
      <c r="AF120" s="274">
        <v>39542</v>
      </c>
      <c r="AG120" s="274">
        <v>5026</v>
      </c>
      <c r="AH120" s="274">
        <v>2796</v>
      </c>
      <c r="AI120" s="274">
        <v>2860</v>
      </c>
      <c r="AJ120" s="274">
        <v>56139</v>
      </c>
      <c r="AK120" s="274">
        <v>2364</v>
      </c>
      <c r="AL120" s="274">
        <v>12241</v>
      </c>
      <c r="AM120" s="274">
        <v>73092</v>
      </c>
      <c r="AN120" s="274">
        <v>92343</v>
      </c>
      <c r="AO120" s="274">
        <v>14829</v>
      </c>
      <c r="AP120" s="274">
        <v>4656</v>
      </c>
      <c r="AQ120" s="274">
        <v>2771</v>
      </c>
      <c r="AR120" s="274">
        <v>3660</v>
      </c>
      <c r="AS120" s="274">
        <v>60083</v>
      </c>
      <c r="AT120" s="274">
        <v>43311</v>
      </c>
      <c r="AU120" s="274">
        <v>20334</v>
      </c>
      <c r="AV120" s="274">
        <v>44370</v>
      </c>
      <c r="AW120" s="274">
        <v>3076</v>
      </c>
      <c r="AX120" s="274">
        <v>51373</v>
      </c>
      <c r="AY120" s="274">
        <v>33184</v>
      </c>
      <c r="AZ120" s="274">
        <v>31156</v>
      </c>
      <c r="BA120" s="274">
        <v>484</v>
      </c>
      <c r="BB120" s="274">
        <v>339</v>
      </c>
      <c r="BC120" s="274">
        <v>1334</v>
      </c>
      <c r="BD120" s="274">
        <v>-1166</v>
      </c>
      <c r="BE120" s="274">
        <v>632</v>
      </c>
      <c r="BF120" s="274">
        <v>4378</v>
      </c>
      <c r="BG120" s="274">
        <v>85492</v>
      </c>
      <c r="BH120" s="274">
        <v>16769</v>
      </c>
      <c r="BI120" s="274">
        <v>24267</v>
      </c>
      <c r="BJ120" s="274">
        <v>19254</v>
      </c>
      <c r="BK120" s="274">
        <v>10394</v>
      </c>
      <c r="BL120" s="274">
        <v>581032</v>
      </c>
      <c r="BM120" s="274">
        <v>177124</v>
      </c>
      <c r="BN120" s="274">
        <v>451702</v>
      </c>
      <c r="BO120" s="274">
        <v>161250</v>
      </c>
      <c r="BP120" s="274">
        <v>422442</v>
      </c>
      <c r="BQ120" s="274">
        <v>56943</v>
      </c>
      <c r="BR120" s="274">
        <v>122767</v>
      </c>
      <c r="BS120" s="274">
        <v>165700</v>
      </c>
      <c r="BT120" s="274">
        <v>2674261</v>
      </c>
      <c r="BU120" s="274">
        <v>701270</v>
      </c>
      <c r="BV120" s="274">
        <v>346674</v>
      </c>
      <c r="BW120" s="274">
        <v>351484</v>
      </c>
      <c r="BX120" s="274">
        <v>1610568</v>
      </c>
      <c r="BY120" s="274">
        <v>94433</v>
      </c>
      <c r="BZ120" s="274">
        <v>592332</v>
      </c>
      <c r="CA120" s="274">
        <v>81516</v>
      </c>
      <c r="CB120" s="274">
        <v>92270</v>
      </c>
      <c r="CC120" s="274">
        <v>16497</v>
      </c>
      <c r="CD120" s="274">
        <v>96804</v>
      </c>
      <c r="CE120" s="274">
        <v>187241</v>
      </c>
      <c r="CF120" s="274">
        <v>59296</v>
      </c>
      <c r="CG120" s="274">
        <v>358526</v>
      </c>
      <c r="CH120" s="274">
        <v>57719</v>
      </c>
      <c r="CI120" s="274">
        <v>240635</v>
      </c>
      <c r="CJ120" s="274">
        <v>7008</v>
      </c>
      <c r="CK120" s="274">
        <v>99394</v>
      </c>
      <c r="CL120" s="274">
        <v>1960769</v>
      </c>
      <c r="CM120" s="274">
        <v>782781</v>
      </c>
      <c r="CN120" s="274">
        <v>174706</v>
      </c>
      <c r="CO120" s="274">
        <v>1366437</v>
      </c>
      <c r="CP120" s="274">
        <v>59796</v>
      </c>
      <c r="CQ120" s="274">
        <v>256204</v>
      </c>
      <c r="CR120" s="274">
        <v>343529</v>
      </c>
      <c r="CS120" s="274">
        <v>129592</v>
      </c>
      <c r="CT120" s="274">
        <v>256647</v>
      </c>
      <c r="CU120" s="274">
        <v>52536</v>
      </c>
      <c r="CV120" s="274">
        <v>244560</v>
      </c>
      <c r="CW120" s="274">
        <v>1050213</v>
      </c>
      <c r="CX120" s="274">
        <v>139114</v>
      </c>
      <c r="CY120" s="274">
        <v>265105</v>
      </c>
      <c r="CZ120" s="274">
        <v>134186</v>
      </c>
      <c r="DA120" s="274">
        <v>235032</v>
      </c>
      <c r="DB120" s="274">
        <v>131091</v>
      </c>
      <c r="DC120" s="274">
        <v>0</v>
      </c>
      <c r="DD120" s="274">
        <v>86349</v>
      </c>
      <c r="DE120" s="275">
        <v>20714753</v>
      </c>
    </row>
    <row r="121" spans="1:109" s="259" customFormat="1" ht="9.6" x14ac:dyDescent="0.2">
      <c r="A121" s="277" t="s">
        <v>716</v>
      </c>
      <c r="B121" s="250" t="s">
        <v>578</v>
      </c>
      <c r="C121" s="250"/>
      <c r="D121" s="278">
        <v>519790</v>
      </c>
      <c r="E121" s="279">
        <v>142670</v>
      </c>
      <c r="F121" s="279">
        <v>669244</v>
      </c>
      <c r="G121" s="279">
        <v>97861</v>
      </c>
      <c r="H121" s="279">
        <v>100579</v>
      </c>
      <c r="I121" s="279">
        <v>322219</v>
      </c>
      <c r="J121" s="279">
        <v>35677</v>
      </c>
      <c r="K121" s="279">
        <v>46216</v>
      </c>
      <c r="L121" s="279">
        <v>613808</v>
      </c>
      <c r="M121" s="279">
        <v>648854</v>
      </c>
      <c r="N121" s="279">
        <v>177523</v>
      </c>
      <c r="O121" s="279">
        <v>708568</v>
      </c>
      <c r="P121" s="279">
        <v>154690</v>
      </c>
      <c r="Q121" s="279">
        <v>141644</v>
      </c>
      <c r="R121" s="279">
        <v>5095</v>
      </c>
      <c r="S121" s="279">
        <v>28413</v>
      </c>
      <c r="T121" s="279">
        <v>138355</v>
      </c>
      <c r="U121" s="279">
        <v>44011</v>
      </c>
      <c r="V121" s="279">
        <v>434651</v>
      </c>
      <c r="W121" s="279">
        <v>75743</v>
      </c>
      <c r="X121" s="279">
        <v>105498</v>
      </c>
      <c r="Y121" s="279">
        <v>46463</v>
      </c>
      <c r="Z121" s="279">
        <v>27696</v>
      </c>
      <c r="AA121" s="279">
        <v>76516</v>
      </c>
      <c r="AB121" s="279">
        <v>54788</v>
      </c>
      <c r="AC121" s="279">
        <v>38932</v>
      </c>
      <c r="AD121" s="279">
        <v>1021306</v>
      </c>
      <c r="AE121" s="279">
        <v>38626</v>
      </c>
      <c r="AF121" s="279">
        <v>93253</v>
      </c>
      <c r="AG121" s="279">
        <v>9603</v>
      </c>
      <c r="AH121" s="279">
        <v>6641</v>
      </c>
      <c r="AI121" s="279">
        <v>5551</v>
      </c>
      <c r="AJ121" s="279">
        <v>110419</v>
      </c>
      <c r="AK121" s="279">
        <v>4911</v>
      </c>
      <c r="AL121" s="279">
        <v>21113</v>
      </c>
      <c r="AM121" s="279">
        <v>377265</v>
      </c>
      <c r="AN121" s="279">
        <v>318244</v>
      </c>
      <c r="AO121" s="279">
        <v>32890</v>
      </c>
      <c r="AP121" s="279">
        <v>16802</v>
      </c>
      <c r="AQ121" s="279">
        <v>13417</v>
      </c>
      <c r="AR121" s="279">
        <v>12582</v>
      </c>
      <c r="AS121" s="279">
        <v>151889</v>
      </c>
      <c r="AT121" s="279">
        <v>81980</v>
      </c>
      <c r="AU121" s="279">
        <v>41310</v>
      </c>
      <c r="AV121" s="279">
        <v>91776</v>
      </c>
      <c r="AW121" s="279">
        <v>6291</v>
      </c>
      <c r="AX121" s="279">
        <v>113220</v>
      </c>
      <c r="AY121" s="279">
        <v>77520</v>
      </c>
      <c r="AZ121" s="279">
        <v>69562</v>
      </c>
      <c r="BA121" s="279">
        <v>1276</v>
      </c>
      <c r="BB121" s="279">
        <v>850</v>
      </c>
      <c r="BC121" s="279">
        <v>3438</v>
      </c>
      <c r="BD121" s="279">
        <v>36533</v>
      </c>
      <c r="BE121" s="279">
        <v>1935</v>
      </c>
      <c r="BF121" s="279">
        <v>21170</v>
      </c>
      <c r="BG121" s="279">
        <v>286789</v>
      </c>
      <c r="BH121" s="279">
        <v>46737</v>
      </c>
      <c r="BI121" s="279">
        <v>70099</v>
      </c>
      <c r="BJ121" s="279">
        <v>42219</v>
      </c>
      <c r="BK121" s="279">
        <v>29629</v>
      </c>
      <c r="BL121" s="279">
        <v>1228117</v>
      </c>
      <c r="BM121" s="279">
        <v>373539</v>
      </c>
      <c r="BN121" s="279">
        <v>895357</v>
      </c>
      <c r="BO121" s="279">
        <v>320450</v>
      </c>
      <c r="BP121" s="279">
        <v>751560</v>
      </c>
      <c r="BQ121" s="279">
        <v>96510</v>
      </c>
      <c r="BR121" s="279">
        <v>251316</v>
      </c>
      <c r="BS121" s="279">
        <v>235002</v>
      </c>
      <c r="BT121" s="279">
        <v>3646038</v>
      </c>
      <c r="BU121" s="279">
        <v>965055</v>
      </c>
      <c r="BV121" s="279">
        <v>489714</v>
      </c>
      <c r="BW121" s="279">
        <v>503297</v>
      </c>
      <c r="BX121" s="279">
        <v>1833952</v>
      </c>
      <c r="BY121" s="279">
        <v>142809</v>
      </c>
      <c r="BZ121" s="279">
        <v>858652</v>
      </c>
      <c r="CA121" s="279">
        <v>243208</v>
      </c>
      <c r="CB121" s="279">
        <v>416029</v>
      </c>
      <c r="CC121" s="279">
        <v>24745</v>
      </c>
      <c r="CD121" s="279">
        <v>137788</v>
      </c>
      <c r="CE121" s="279">
        <v>280269</v>
      </c>
      <c r="CF121" s="279">
        <v>72939</v>
      </c>
      <c r="CG121" s="279">
        <v>629450</v>
      </c>
      <c r="CH121" s="279">
        <v>115975</v>
      </c>
      <c r="CI121" s="279">
        <v>365245</v>
      </c>
      <c r="CJ121" s="279">
        <v>21559</v>
      </c>
      <c r="CK121" s="279">
        <v>203774</v>
      </c>
      <c r="CL121" s="279">
        <v>2661603</v>
      </c>
      <c r="CM121" s="279">
        <v>974236</v>
      </c>
      <c r="CN121" s="279">
        <v>262603</v>
      </c>
      <c r="CO121" s="279">
        <v>2274308</v>
      </c>
      <c r="CP121" s="279">
        <v>85403</v>
      </c>
      <c r="CQ121" s="279">
        <v>384360</v>
      </c>
      <c r="CR121" s="279">
        <v>433665</v>
      </c>
      <c r="CS121" s="279">
        <v>210132</v>
      </c>
      <c r="CT121" s="279">
        <v>375434</v>
      </c>
      <c r="CU121" s="279">
        <v>127167</v>
      </c>
      <c r="CV121" s="279">
        <v>578582</v>
      </c>
      <c r="CW121" s="279">
        <v>1431507</v>
      </c>
      <c r="CX121" s="279">
        <v>296528</v>
      </c>
      <c r="CY121" s="279">
        <v>693335</v>
      </c>
      <c r="CZ121" s="279">
        <v>201190</v>
      </c>
      <c r="DA121" s="279">
        <v>338920</v>
      </c>
      <c r="DB121" s="279">
        <v>188111</v>
      </c>
      <c r="DC121" s="279">
        <v>52517</v>
      </c>
      <c r="DD121" s="279">
        <v>181792</v>
      </c>
      <c r="DE121" s="280">
        <v>35566092</v>
      </c>
    </row>
    <row r="122" spans="1:109" s="259" customFormat="1" ht="9.6" x14ac:dyDescent="0.2">
      <c r="A122" s="241"/>
      <c r="B122" s="233"/>
      <c r="C122" s="233"/>
    </row>
    <row r="123" spans="1:109" s="259" customFormat="1" ht="9.6" x14ac:dyDescent="0.2">
      <c r="A123" s="241"/>
      <c r="B123" s="233"/>
      <c r="C123" s="233"/>
    </row>
    <row r="124" spans="1:109" s="259" customFormat="1" ht="9.6" x14ac:dyDescent="0.2">
      <c r="A124" s="241"/>
      <c r="B124" s="233"/>
      <c r="C124" s="233"/>
    </row>
    <row r="125" spans="1:109" s="259" customFormat="1" ht="9.6" x14ac:dyDescent="0.2">
      <c r="A125" s="241"/>
      <c r="B125" s="233"/>
      <c r="C125" s="233"/>
    </row>
    <row r="126" spans="1:109" s="259" customFormat="1" ht="9.6" x14ac:dyDescent="0.2">
      <c r="A126" s="241"/>
      <c r="B126" s="233"/>
      <c r="C126" s="233"/>
    </row>
    <row r="127" spans="1:109" s="259" customFormat="1" ht="9.6" x14ac:dyDescent="0.2">
      <c r="A127" s="241"/>
      <c r="B127" s="233"/>
      <c r="C127" s="233"/>
    </row>
    <row r="128" spans="1:109" s="259" customFormat="1" ht="9.6" x14ac:dyDescent="0.2">
      <c r="A128" s="241"/>
      <c r="B128" s="233"/>
      <c r="C128" s="233"/>
    </row>
    <row r="129" spans="1:3" s="259" customFormat="1" ht="9.6" x14ac:dyDescent="0.2">
      <c r="A129" s="241"/>
      <c r="B129" s="233"/>
      <c r="C129" s="233"/>
    </row>
    <row r="130" spans="1:3" s="259" customFormat="1" ht="9.6" x14ac:dyDescent="0.2">
      <c r="A130" s="241"/>
      <c r="B130" s="233"/>
      <c r="C130" s="233"/>
    </row>
    <row r="131" spans="1:3" s="259" customFormat="1" ht="9.6" x14ac:dyDescent="0.2">
      <c r="A131" s="241"/>
      <c r="B131" s="233"/>
      <c r="C131" s="233"/>
    </row>
    <row r="132" spans="1:3" s="259" customFormat="1" ht="9.6" x14ac:dyDescent="0.2">
      <c r="A132" s="241"/>
      <c r="B132" s="233"/>
      <c r="C132" s="233"/>
    </row>
    <row r="133" spans="1:3" s="259" customFormat="1" ht="9.6" x14ac:dyDescent="0.2">
      <c r="A133" s="241"/>
      <c r="B133" s="233"/>
      <c r="C133" s="233"/>
    </row>
    <row r="134" spans="1:3" s="259" customFormat="1" ht="9.6" x14ac:dyDescent="0.2">
      <c r="A134" s="241"/>
      <c r="B134" s="233"/>
      <c r="C134" s="233"/>
    </row>
    <row r="135" spans="1:3" s="259" customFormat="1" ht="9.6" x14ac:dyDescent="0.2">
      <c r="A135" s="241"/>
      <c r="B135" s="233"/>
      <c r="C135" s="233"/>
    </row>
    <row r="136" spans="1:3" s="259" customFormat="1" ht="9.6" x14ac:dyDescent="0.2">
      <c r="A136" s="241"/>
      <c r="B136" s="233"/>
      <c r="C136" s="233"/>
    </row>
    <row r="137" spans="1:3" s="259" customFormat="1" ht="9.6" x14ac:dyDescent="0.2">
      <c r="A137" s="241"/>
      <c r="B137" s="233"/>
      <c r="C137" s="233"/>
    </row>
    <row r="138" spans="1:3" s="259" customFormat="1" ht="9.6" x14ac:dyDescent="0.2">
      <c r="A138" s="241"/>
      <c r="B138" s="233"/>
      <c r="C138" s="233"/>
    </row>
    <row r="139" spans="1:3" s="259" customFormat="1" ht="9.6" x14ac:dyDescent="0.2">
      <c r="A139" s="241"/>
      <c r="B139" s="233"/>
      <c r="C139" s="233"/>
    </row>
    <row r="140" spans="1:3" s="259" customFormat="1" ht="9.6" x14ac:dyDescent="0.2">
      <c r="A140" s="241"/>
      <c r="B140" s="233"/>
      <c r="C140" s="233"/>
    </row>
    <row r="141" spans="1:3" s="259" customFormat="1" ht="9.6" x14ac:dyDescent="0.2">
      <c r="A141" s="241"/>
      <c r="B141" s="233"/>
      <c r="C141" s="233"/>
    </row>
    <row r="142" spans="1:3" s="259" customFormat="1" ht="9.6" x14ac:dyDescent="0.2">
      <c r="A142" s="241"/>
      <c r="B142" s="233"/>
      <c r="C142" s="233"/>
    </row>
    <row r="143" spans="1:3" s="259" customFormat="1" ht="9.6" x14ac:dyDescent="0.2">
      <c r="A143" s="241"/>
      <c r="B143" s="233"/>
      <c r="C143" s="233"/>
    </row>
    <row r="144" spans="1:3" s="259" customFormat="1" ht="9.6" x14ac:dyDescent="0.2">
      <c r="A144" s="241"/>
      <c r="B144" s="233"/>
      <c r="C144" s="233"/>
    </row>
    <row r="145" spans="1:3" s="259" customFormat="1" ht="9.6" x14ac:dyDescent="0.2">
      <c r="A145" s="241"/>
      <c r="B145" s="233"/>
      <c r="C145" s="233"/>
    </row>
    <row r="146" spans="1:3" s="259" customFormat="1" ht="9.6" x14ac:dyDescent="0.2">
      <c r="A146" s="241"/>
      <c r="B146" s="233"/>
      <c r="C146" s="233"/>
    </row>
    <row r="147" spans="1:3" s="259" customFormat="1" ht="9.6" x14ac:dyDescent="0.2">
      <c r="A147" s="241"/>
      <c r="B147" s="233"/>
      <c r="C147" s="233"/>
    </row>
    <row r="148" spans="1:3" s="259" customFormat="1" ht="9.6" x14ac:dyDescent="0.2">
      <c r="A148" s="241"/>
      <c r="B148" s="233"/>
      <c r="C148" s="233"/>
    </row>
    <row r="149" spans="1:3" s="259" customFormat="1" ht="9.6" x14ac:dyDescent="0.2">
      <c r="A149" s="241"/>
      <c r="B149" s="233"/>
      <c r="C149" s="233"/>
    </row>
    <row r="150" spans="1:3" s="259" customFormat="1" ht="9.6" x14ac:dyDescent="0.2">
      <c r="A150" s="241"/>
      <c r="B150" s="233"/>
      <c r="C150" s="233"/>
    </row>
    <row r="151" spans="1:3" s="259" customFormat="1" ht="9.6" x14ac:dyDescent="0.2">
      <c r="A151" s="241"/>
      <c r="B151" s="233"/>
      <c r="C151" s="233"/>
    </row>
    <row r="152" spans="1:3" s="259" customFormat="1" ht="9.6" x14ac:dyDescent="0.2">
      <c r="A152" s="241"/>
      <c r="B152" s="233"/>
      <c r="C152" s="233"/>
    </row>
    <row r="153" spans="1:3" s="259" customFormat="1" ht="9.6" x14ac:dyDescent="0.2">
      <c r="A153" s="241"/>
      <c r="B153" s="233"/>
      <c r="C153" s="233"/>
    </row>
    <row r="154" spans="1:3" s="259" customFormat="1" ht="9.6" x14ac:dyDescent="0.2">
      <c r="A154" s="241"/>
      <c r="B154" s="233"/>
      <c r="C154" s="233"/>
    </row>
    <row r="155" spans="1:3" s="259" customFormat="1" ht="9.6" x14ac:dyDescent="0.2">
      <c r="A155" s="241"/>
      <c r="B155" s="233"/>
      <c r="C155" s="233"/>
    </row>
    <row r="156" spans="1:3" s="259" customFormat="1" ht="9.6" x14ac:dyDescent="0.2">
      <c r="A156" s="241"/>
      <c r="B156" s="233"/>
      <c r="C156" s="233"/>
    </row>
    <row r="157" spans="1:3" s="259" customFormat="1" ht="9.6" x14ac:dyDescent="0.2">
      <c r="A157" s="241"/>
      <c r="B157" s="233"/>
      <c r="C157" s="233"/>
    </row>
    <row r="158" spans="1:3" s="259" customFormat="1" ht="9.6" x14ac:dyDescent="0.2">
      <c r="A158" s="241"/>
      <c r="B158" s="233"/>
      <c r="C158" s="233"/>
    </row>
    <row r="159" spans="1:3" s="259" customFormat="1" ht="9.6" x14ac:dyDescent="0.2">
      <c r="A159" s="241"/>
      <c r="B159" s="233"/>
      <c r="C159" s="233"/>
    </row>
    <row r="160" spans="1:3" s="259" customFormat="1" ht="9.6" x14ac:dyDescent="0.2">
      <c r="A160" s="241"/>
      <c r="B160" s="233"/>
      <c r="C160" s="233"/>
    </row>
    <row r="161" spans="1:3" s="259" customFormat="1" ht="9.6" x14ac:dyDescent="0.2">
      <c r="A161" s="241"/>
      <c r="B161" s="233"/>
      <c r="C161" s="233"/>
    </row>
    <row r="162" spans="1:3" s="259" customFormat="1" ht="9.6" x14ac:dyDescent="0.2">
      <c r="A162" s="241"/>
      <c r="B162" s="233"/>
      <c r="C162" s="233"/>
    </row>
    <row r="163" spans="1:3" s="259" customFormat="1" ht="9.6" x14ac:dyDescent="0.2">
      <c r="A163" s="241"/>
      <c r="B163" s="233"/>
      <c r="C163" s="233"/>
    </row>
    <row r="164" spans="1:3" s="259" customFormat="1" ht="9.6" x14ac:dyDescent="0.2">
      <c r="A164" s="241"/>
      <c r="B164" s="233"/>
      <c r="C164" s="233"/>
    </row>
    <row r="165" spans="1:3" s="259" customFormat="1" ht="9.6" x14ac:dyDescent="0.2">
      <c r="A165" s="241"/>
      <c r="B165" s="233"/>
      <c r="C165" s="233"/>
    </row>
    <row r="166" spans="1:3" s="259" customFormat="1" ht="9.6" x14ac:dyDescent="0.2">
      <c r="A166" s="241"/>
      <c r="B166" s="233"/>
      <c r="C166" s="233"/>
    </row>
    <row r="167" spans="1:3" s="259" customFormat="1" ht="9.6" x14ac:dyDescent="0.2">
      <c r="A167" s="241"/>
      <c r="B167" s="233"/>
      <c r="C167" s="233"/>
    </row>
    <row r="168" spans="1:3" s="259" customFormat="1" ht="9.6" x14ac:dyDescent="0.2">
      <c r="A168" s="241"/>
      <c r="B168" s="233"/>
      <c r="C168" s="233"/>
    </row>
    <row r="169" spans="1:3" s="259" customFormat="1" ht="9.6" x14ac:dyDescent="0.2">
      <c r="A169" s="241"/>
      <c r="B169" s="233"/>
      <c r="C169" s="233"/>
    </row>
    <row r="170" spans="1:3" s="259" customFormat="1" ht="9.6" x14ac:dyDescent="0.2">
      <c r="A170" s="241"/>
      <c r="B170" s="233"/>
      <c r="C170" s="233"/>
    </row>
    <row r="171" spans="1:3" s="259" customFormat="1" ht="9.6" x14ac:dyDescent="0.2">
      <c r="A171" s="241"/>
      <c r="B171" s="233"/>
      <c r="C171" s="233"/>
    </row>
    <row r="172" spans="1:3" s="259" customFormat="1" ht="9.6" x14ac:dyDescent="0.2">
      <c r="A172" s="241"/>
      <c r="B172" s="233"/>
      <c r="C172" s="233"/>
    </row>
    <row r="173" spans="1:3" s="259" customFormat="1" ht="9.6" x14ac:dyDescent="0.2">
      <c r="A173" s="241"/>
      <c r="B173" s="233"/>
      <c r="C173" s="233"/>
    </row>
    <row r="174" spans="1:3" s="259" customFormat="1" ht="9.6" x14ac:dyDescent="0.2">
      <c r="A174" s="241"/>
      <c r="B174" s="233"/>
      <c r="C174" s="233"/>
    </row>
    <row r="175" spans="1:3" s="259" customFormat="1" ht="9.6" x14ac:dyDescent="0.2">
      <c r="A175" s="241"/>
      <c r="B175" s="233"/>
      <c r="C175" s="233"/>
    </row>
    <row r="176" spans="1:3" s="259" customFormat="1" ht="9.6" x14ac:dyDescent="0.2">
      <c r="A176" s="241"/>
      <c r="B176" s="233"/>
      <c r="C176" s="233"/>
    </row>
    <row r="177" spans="1:3" s="259" customFormat="1" ht="9.6" x14ac:dyDescent="0.2">
      <c r="A177" s="241"/>
      <c r="B177" s="233"/>
      <c r="C177" s="233"/>
    </row>
    <row r="178" spans="1:3" s="259" customFormat="1" ht="9.6" x14ac:dyDescent="0.2">
      <c r="A178" s="241"/>
      <c r="B178" s="233"/>
      <c r="C178" s="233"/>
    </row>
    <row r="179" spans="1:3" s="259" customFormat="1" ht="9.6" x14ac:dyDescent="0.2">
      <c r="A179" s="241"/>
      <c r="B179" s="233"/>
      <c r="C179" s="233"/>
    </row>
    <row r="180" spans="1:3" s="259" customFormat="1" ht="9.6" x14ac:dyDescent="0.2">
      <c r="A180" s="241"/>
      <c r="B180" s="233"/>
      <c r="C180" s="233"/>
    </row>
    <row r="181" spans="1:3" s="259" customFormat="1" ht="9.6" x14ac:dyDescent="0.2">
      <c r="A181" s="241"/>
      <c r="B181" s="233"/>
      <c r="C181" s="233"/>
    </row>
    <row r="182" spans="1:3" s="259" customFormat="1" ht="9.6" x14ac:dyDescent="0.2">
      <c r="A182" s="241"/>
      <c r="B182" s="233"/>
      <c r="C182" s="233"/>
    </row>
    <row r="183" spans="1:3" s="259" customFormat="1" ht="9.6" x14ac:dyDescent="0.2">
      <c r="A183" s="241"/>
      <c r="B183" s="233"/>
      <c r="C183" s="233"/>
    </row>
    <row r="184" spans="1:3" s="259" customFormat="1" ht="9.6" x14ac:dyDescent="0.2">
      <c r="A184" s="241"/>
      <c r="B184" s="233"/>
      <c r="C184" s="233"/>
    </row>
    <row r="185" spans="1:3" s="259" customFormat="1" ht="9.6" x14ac:dyDescent="0.2">
      <c r="A185" s="241"/>
      <c r="B185" s="233"/>
      <c r="C185" s="233"/>
    </row>
    <row r="186" spans="1:3" s="259" customFormat="1" ht="9.6" x14ac:dyDescent="0.2">
      <c r="A186" s="241"/>
      <c r="B186" s="233"/>
      <c r="C186" s="233"/>
    </row>
    <row r="187" spans="1:3" s="259" customFormat="1" ht="9.6" x14ac:dyDescent="0.2">
      <c r="A187" s="241"/>
      <c r="B187" s="233"/>
      <c r="C187" s="233"/>
    </row>
    <row r="188" spans="1:3" s="259" customFormat="1" ht="9.6" x14ac:dyDescent="0.2">
      <c r="A188" s="241"/>
      <c r="B188" s="233"/>
      <c r="C188" s="233"/>
    </row>
    <row r="189" spans="1:3" s="259" customFormat="1" ht="9.6" x14ac:dyDescent="0.2">
      <c r="A189" s="241"/>
      <c r="B189" s="233"/>
      <c r="C189" s="233"/>
    </row>
    <row r="190" spans="1:3" s="259" customFormat="1" ht="9.6" x14ac:dyDescent="0.2">
      <c r="A190" s="241"/>
      <c r="B190" s="233"/>
      <c r="C190" s="233"/>
    </row>
    <row r="191" spans="1:3" s="259" customFormat="1" ht="9.6" x14ac:dyDescent="0.2">
      <c r="A191" s="241"/>
      <c r="B191" s="233"/>
      <c r="C191" s="233"/>
    </row>
    <row r="192" spans="1:3" s="259" customFormat="1" ht="9.6" x14ac:dyDescent="0.2">
      <c r="A192" s="241"/>
      <c r="B192" s="233"/>
      <c r="C192" s="233"/>
    </row>
    <row r="193" spans="1:3" s="259" customFormat="1" ht="9.6" x14ac:dyDescent="0.2">
      <c r="A193" s="241"/>
      <c r="B193" s="233"/>
      <c r="C193" s="233"/>
    </row>
    <row r="194" spans="1:3" s="259" customFormat="1" ht="9.6" x14ac:dyDescent="0.2">
      <c r="A194" s="241"/>
      <c r="B194" s="233"/>
      <c r="C194" s="233"/>
    </row>
    <row r="195" spans="1:3" s="259" customFormat="1" ht="9.6" x14ac:dyDescent="0.2">
      <c r="A195" s="241"/>
      <c r="B195" s="233"/>
      <c r="C195" s="233"/>
    </row>
    <row r="196" spans="1:3" s="259" customFormat="1" ht="9.6" x14ac:dyDescent="0.2">
      <c r="A196" s="241"/>
      <c r="B196" s="233"/>
      <c r="C196" s="233"/>
    </row>
    <row r="197" spans="1:3" s="259" customFormat="1" ht="9.6" x14ac:dyDescent="0.2">
      <c r="A197" s="241"/>
      <c r="B197" s="233"/>
      <c r="C197" s="233"/>
    </row>
    <row r="198" spans="1:3" s="259" customFormat="1" ht="9.6" x14ac:dyDescent="0.2">
      <c r="A198" s="241"/>
      <c r="B198" s="233"/>
      <c r="C198" s="233"/>
    </row>
    <row r="199" spans="1:3" s="259" customFormat="1" ht="9.6" x14ac:dyDescent="0.2">
      <c r="A199" s="241"/>
      <c r="B199" s="233"/>
      <c r="C199" s="233"/>
    </row>
    <row r="200" spans="1:3" s="259" customFormat="1" ht="9.6" x14ac:dyDescent="0.2">
      <c r="A200" s="241"/>
      <c r="B200" s="233"/>
      <c r="C200" s="233"/>
    </row>
    <row r="201" spans="1:3" s="259" customFormat="1" ht="9.6" x14ac:dyDescent="0.2">
      <c r="A201" s="241"/>
      <c r="B201" s="233"/>
      <c r="C201" s="233"/>
    </row>
    <row r="202" spans="1:3" s="259" customFormat="1" ht="9.6" x14ac:dyDescent="0.2">
      <c r="A202" s="241"/>
      <c r="B202" s="233"/>
      <c r="C202" s="233"/>
    </row>
    <row r="203" spans="1:3" s="259" customFormat="1" ht="9.6" x14ac:dyDescent="0.2">
      <c r="A203" s="241"/>
      <c r="B203" s="233"/>
      <c r="C203" s="233"/>
    </row>
    <row r="204" spans="1:3" s="259" customFormat="1" ht="9.6" x14ac:dyDescent="0.2">
      <c r="A204" s="241"/>
      <c r="B204" s="233"/>
      <c r="C204" s="233"/>
    </row>
    <row r="205" spans="1:3" s="259" customFormat="1" ht="9.6" x14ac:dyDescent="0.2">
      <c r="A205" s="241"/>
      <c r="B205" s="233"/>
      <c r="C205" s="233"/>
    </row>
    <row r="206" spans="1:3" s="259" customFormat="1" ht="9.6" x14ac:dyDescent="0.2">
      <c r="A206" s="241"/>
      <c r="B206" s="233"/>
      <c r="C206" s="233"/>
    </row>
    <row r="207" spans="1:3" s="259" customFormat="1" ht="9.6" x14ac:dyDescent="0.2">
      <c r="A207" s="241"/>
      <c r="B207" s="233"/>
      <c r="C207" s="233"/>
    </row>
    <row r="208" spans="1:3" s="259" customFormat="1" ht="9.6" x14ac:dyDescent="0.2">
      <c r="A208" s="241"/>
      <c r="B208" s="233"/>
      <c r="C208" s="233"/>
    </row>
    <row r="209" spans="1:3" s="259" customFormat="1" ht="9.6" x14ac:dyDescent="0.2">
      <c r="A209" s="241"/>
      <c r="B209" s="233"/>
      <c r="C209" s="233"/>
    </row>
    <row r="210" spans="1:3" s="259" customFormat="1" ht="9.6" x14ac:dyDescent="0.2">
      <c r="A210" s="241"/>
      <c r="B210" s="233"/>
      <c r="C210" s="233"/>
    </row>
    <row r="211" spans="1:3" s="259" customFormat="1" ht="9.6" x14ac:dyDescent="0.2">
      <c r="A211" s="241"/>
      <c r="B211" s="233"/>
      <c r="C211" s="233"/>
    </row>
    <row r="212" spans="1:3" s="259" customFormat="1" ht="9.6" x14ac:dyDescent="0.2">
      <c r="A212" s="241"/>
      <c r="B212" s="233"/>
      <c r="C212" s="233"/>
    </row>
    <row r="213" spans="1:3" s="259" customFormat="1" ht="9.6" x14ac:dyDescent="0.2">
      <c r="A213" s="241"/>
      <c r="B213" s="233"/>
      <c r="C213" s="233"/>
    </row>
    <row r="214" spans="1:3" s="259" customFormat="1" ht="9.6" x14ac:dyDescent="0.2">
      <c r="A214" s="241"/>
      <c r="B214" s="233"/>
      <c r="C214" s="233"/>
    </row>
    <row r="215" spans="1:3" s="259" customFormat="1" ht="9.6" x14ac:dyDescent="0.2">
      <c r="A215" s="241"/>
      <c r="B215" s="233"/>
      <c r="C215" s="233"/>
    </row>
    <row r="216" spans="1:3" s="259" customFormat="1" ht="9.6" x14ac:dyDescent="0.2">
      <c r="A216" s="241"/>
      <c r="B216" s="233"/>
      <c r="C216" s="233"/>
    </row>
    <row r="217" spans="1:3" s="259" customFormat="1" ht="9.6" x14ac:dyDescent="0.2">
      <c r="A217" s="241"/>
      <c r="B217" s="233"/>
      <c r="C217" s="233"/>
    </row>
    <row r="218" spans="1:3" s="259" customFormat="1" ht="9.6" x14ac:dyDescent="0.2">
      <c r="A218" s="241"/>
      <c r="B218" s="233"/>
      <c r="C218" s="233"/>
    </row>
    <row r="219" spans="1:3" s="259" customFormat="1" ht="9.6" x14ac:dyDescent="0.2">
      <c r="A219" s="241"/>
      <c r="B219" s="233"/>
      <c r="C219" s="233"/>
    </row>
    <row r="220" spans="1:3" s="259" customFormat="1" ht="9.6" x14ac:dyDescent="0.2">
      <c r="A220" s="241"/>
      <c r="B220" s="233"/>
      <c r="C220" s="233"/>
    </row>
    <row r="221" spans="1:3" s="259" customFormat="1" ht="9.6" x14ac:dyDescent="0.2">
      <c r="A221" s="241"/>
      <c r="B221" s="233"/>
      <c r="C221" s="233"/>
    </row>
    <row r="222" spans="1:3" s="259" customFormat="1" ht="9.6" x14ac:dyDescent="0.2">
      <c r="A222" s="241"/>
      <c r="B222" s="233"/>
      <c r="C222" s="233"/>
    </row>
    <row r="223" spans="1:3" s="259" customFormat="1" ht="9.6" x14ac:dyDescent="0.2">
      <c r="A223" s="241"/>
      <c r="B223" s="233"/>
      <c r="C223" s="233"/>
    </row>
    <row r="224" spans="1:3" s="259" customFormat="1" ht="9.6" x14ac:dyDescent="0.2">
      <c r="A224" s="241"/>
      <c r="B224" s="233"/>
      <c r="C224" s="233"/>
    </row>
    <row r="225" spans="1:3" s="259" customFormat="1" ht="9.6" x14ac:dyDescent="0.2">
      <c r="A225" s="241"/>
      <c r="B225" s="233"/>
      <c r="C225" s="233"/>
    </row>
    <row r="226" spans="1:3" s="259" customFormat="1" ht="9.6" x14ac:dyDescent="0.2">
      <c r="A226" s="241"/>
      <c r="B226" s="233"/>
      <c r="C226" s="233"/>
    </row>
    <row r="227" spans="1:3" s="259" customFormat="1" ht="9.6" x14ac:dyDescent="0.2">
      <c r="A227" s="241"/>
      <c r="B227" s="233"/>
      <c r="C227" s="233"/>
    </row>
    <row r="228" spans="1:3" s="259" customFormat="1" ht="9.6" x14ac:dyDescent="0.2">
      <c r="A228" s="241"/>
      <c r="B228" s="233"/>
      <c r="C228" s="233"/>
    </row>
    <row r="229" spans="1:3" s="259" customFormat="1" ht="9.6" x14ac:dyDescent="0.2">
      <c r="A229" s="241"/>
      <c r="B229" s="233"/>
      <c r="C229" s="233"/>
    </row>
    <row r="230" spans="1:3" s="259" customFormat="1" ht="9.6" x14ac:dyDescent="0.2">
      <c r="A230" s="241"/>
      <c r="B230" s="233"/>
      <c r="C230" s="233"/>
    </row>
    <row r="231" spans="1:3" s="259" customFormat="1" ht="9.6" x14ac:dyDescent="0.2">
      <c r="A231" s="241"/>
      <c r="B231" s="233"/>
      <c r="C231" s="233"/>
    </row>
    <row r="232" spans="1:3" s="259" customFormat="1" ht="9.6" x14ac:dyDescent="0.2">
      <c r="A232" s="241"/>
      <c r="B232" s="233"/>
      <c r="C232" s="233"/>
    </row>
    <row r="233" spans="1:3" s="259" customFormat="1" ht="9.6" x14ac:dyDescent="0.2">
      <c r="A233" s="241"/>
      <c r="B233" s="233"/>
      <c r="C233" s="233"/>
    </row>
    <row r="234" spans="1:3" s="259" customFormat="1" ht="9.6" x14ac:dyDescent="0.2">
      <c r="A234" s="241"/>
      <c r="B234" s="233"/>
      <c r="C234" s="233"/>
    </row>
    <row r="235" spans="1:3" s="259" customFormat="1" ht="9.6" x14ac:dyDescent="0.2">
      <c r="A235" s="241"/>
      <c r="B235" s="233"/>
      <c r="C235" s="233"/>
    </row>
    <row r="236" spans="1:3" s="259" customFormat="1" ht="9.6" x14ac:dyDescent="0.2">
      <c r="A236" s="241"/>
      <c r="B236" s="233"/>
      <c r="C236" s="233"/>
    </row>
    <row r="237" spans="1:3" s="259" customFormat="1" ht="9.6" x14ac:dyDescent="0.2">
      <c r="A237" s="241"/>
      <c r="B237" s="233"/>
      <c r="C237" s="233"/>
    </row>
    <row r="238" spans="1:3" s="259" customFormat="1" ht="9.6" x14ac:dyDescent="0.2">
      <c r="A238" s="241"/>
      <c r="B238" s="233"/>
      <c r="C238" s="233"/>
    </row>
    <row r="239" spans="1:3" s="259" customFormat="1" ht="9.6" x14ac:dyDescent="0.2">
      <c r="A239" s="241"/>
      <c r="B239" s="233"/>
      <c r="C239" s="233"/>
    </row>
    <row r="240" spans="1:3" s="259" customFormat="1" ht="9.6" x14ac:dyDescent="0.2">
      <c r="A240" s="241"/>
      <c r="B240" s="233"/>
      <c r="C240" s="233"/>
    </row>
    <row r="241" spans="1:3" s="259" customFormat="1" ht="9.6" x14ac:dyDescent="0.2">
      <c r="A241" s="241"/>
      <c r="B241" s="233"/>
      <c r="C241" s="233"/>
    </row>
    <row r="242" spans="1:3" s="259" customFormat="1" ht="9.6" x14ac:dyDescent="0.2">
      <c r="A242" s="241"/>
      <c r="B242" s="233"/>
      <c r="C242" s="233"/>
    </row>
    <row r="243" spans="1:3" s="259" customFormat="1" ht="9.6" x14ac:dyDescent="0.2">
      <c r="A243" s="241"/>
      <c r="B243" s="233"/>
      <c r="C243" s="233"/>
    </row>
    <row r="244" spans="1:3" s="259" customFormat="1" ht="9.6" x14ac:dyDescent="0.2">
      <c r="A244" s="241"/>
      <c r="B244" s="233"/>
      <c r="C244" s="233"/>
    </row>
    <row r="245" spans="1:3" s="259" customFormat="1" ht="9.6" x14ac:dyDescent="0.2">
      <c r="A245" s="241"/>
      <c r="B245" s="233"/>
      <c r="C245" s="233"/>
    </row>
    <row r="246" spans="1:3" s="259" customFormat="1" ht="9.6" x14ac:dyDescent="0.2">
      <c r="A246" s="241"/>
      <c r="B246" s="233"/>
      <c r="C246" s="233"/>
    </row>
    <row r="247" spans="1:3" s="259" customFormat="1" ht="9.6" x14ac:dyDescent="0.2">
      <c r="A247" s="241"/>
      <c r="B247" s="233"/>
      <c r="C247" s="233"/>
    </row>
    <row r="248" spans="1:3" s="259" customFormat="1" ht="9.6" x14ac:dyDescent="0.2">
      <c r="A248" s="241"/>
      <c r="B248" s="233"/>
      <c r="C248" s="233"/>
    </row>
    <row r="249" spans="1:3" s="259" customFormat="1" ht="9.6" x14ac:dyDescent="0.2">
      <c r="A249" s="241"/>
      <c r="B249" s="233"/>
      <c r="C249" s="233"/>
    </row>
    <row r="250" spans="1:3" s="259" customFormat="1" ht="9.6" x14ac:dyDescent="0.2">
      <c r="A250" s="241"/>
      <c r="B250" s="233"/>
      <c r="C250" s="233"/>
    </row>
    <row r="251" spans="1:3" s="259" customFormat="1" ht="9.6" x14ac:dyDescent="0.2">
      <c r="A251" s="241"/>
      <c r="B251" s="233"/>
      <c r="C251" s="233"/>
    </row>
    <row r="252" spans="1:3" s="259" customFormat="1" ht="9.6" x14ac:dyDescent="0.2">
      <c r="A252" s="241"/>
      <c r="B252" s="233"/>
      <c r="C252" s="233"/>
    </row>
    <row r="253" spans="1:3" s="259" customFormat="1" ht="9.6" x14ac:dyDescent="0.2">
      <c r="A253" s="241"/>
      <c r="B253" s="233"/>
      <c r="C253" s="233"/>
    </row>
    <row r="254" spans="1:3" s="259" customFormat="1" ht="9.6" x14ac:dyDescent="0.2">
      <c r="A254" s="241"/>
      <c r="B254" s="233"/>
      <c r="C254" s="233"/>
    </row>
    <row r="255" spans="1:3" s="259" customFormat="1" ht="9.6" x14ac:dyDescent="0.2">
      <c r="A255" s="241"/>
      <c r="B255" s="233"/>
      <c r="C255" s="233"/>
    </row>
    <row r="256" spans="1:3" s="259" customFormat="1" ht="9.6" x14ac:dyDescent="0.2">
      <c r="A256" s="241"/>
      <c r="B256" s="233"/>
      <c r="C256" s="233"/>
    </row>
    <row r="257" spans="1:3" s="259" customFormat="1" ht="9.6" x14ac:dyDescent="0.2">
      <c r="A257" s="241"/>
      <c r="B257" s="233"/>
      <c r="C257" s="233"/>
    </row>
    <row r="258" spans="1:3" s="259" customFormat="1" ht="9.6" x14ac:dyDescent="0.2">
      <c r="A258" s="241"/>
      <c r="B258" s="233"/>
      <c r="C258" s="233"/>
    </row>
    <row r="259" spans="1:3" s="259" customFormat="1" ht="9.6" x14ac:dyDescent="0.2">
      <c r="A259" s="241"/>
      <c r="B259" s="233"/>
      <c r="C259" s="233"/>
    </row>
    <row r="260" spans="1:3" s="259" customFormat="1" ht="9.6" x14ac:dyDescent="0.2">
      <c r="A260" s="241"/>
      <c r="B260" s="233"/>
      <c r="C260" s="233"/>
    </row>
    <row r="261" spans="1:3" s="259" customFormat="1" ht="9.6" x14ac:dyDescent="0.2">
      <c r="A261" s="241"/>
      <c r="B261" s="233"/>
      <c r="C261" s="233"/>
    </row>
    <row r="262" spans="1:3" s="259" customFormat="1" ht="9.6" x14ac:dyDescent="0.2">
      <c r="A262" s="241"/>
      <c r="B262" s="233"/>
      <c r="C262" s="233"/>
    </row>
    <row r="263" spans="1:3" s="259" customFormat="1" ht="9.6" x14ac:dyDescent="0.2">
      <c r="A263" s="241"/>
      <c r="B263" s="233"/>
      <c r="C263" s="233"/>
    </row>
    <row r="264" spans="1:3" s="259" customFormat="1" ht="9.6" x14ac:dyDescent="0.2">
      <c r="A264" s="241"/>
      <c r="B264" s="233"/>
      <c r="C264" s="233"/>
    </row>
    <row r="265" spans="1:3" s="259" customFormat="1" ht="9.6" x14ac:dyDescent="0.2">
      <c r="A265" s="241"/>
      <c r="B265" s="233"/>
      <c r="C265" s="233"/>
    </row>
    <row r="266" spans="1:3" s="259" customFormat="1" ht="9.6" x14ac:dyDescent="0.2">
      <c r="A266" s="241"/>
      <c r="B266" s="233"/>
      <c r="C266" s="233"/>
    </row>
    <row r="267" spans="1:3" s="259" customFormat="1" ht="9.6" x14ac:dyDescent="0.2">
      <c r="A267" s="241"/>
      <c r="B267" s="233"/>
      <c r="C267" s="233"/>
    </row>
    <row r="268" spans="1:3" s="259" customFormat="1" ht="9.6" x14ac:dyDescent="0.2">
      <c r="A268" s="241"/>
      <c r="B268" s="233"/>
      <c r="C268" s="233"/>
    </row>
    <row r="269" spans="1:3" s="259" customFormat="1" ht="9.6" x14ac:dyDescent="0.2">
      <c r="A269" s="241"/>
      <c r="B269" s="233"/>
      <c r="C269" s="233"/>
    </row>
    <row r="270" spans="1:3" s="259" customFormat="1" ht="9.6" x14ac:dyDescent="0.2">
      <c r="A270" s="241"/>
      <c r="B270" s="233"/>
      <c r="C270" s="233"/>
    </row>
    <row r="271" spans="1:3" s="259" customFormat="1" ht="9.6" x14ac:dyDescent="0.2">
      <c r="A271" s="241"/>
      <c r="B271" s="233"/>
      <c r="C271" s="233"/>
    </row>
    <row r="272" spans="1:3" s="259" customFormat="1" ht="9.6" x14ac:dyDescent="0.2">
      <c r="A272" s="241"/>
      <c r="B272" s="233"/>
      <c r="C272" s="233"/>
    </row>
    <row r="273" spans="1:3" s="259" customFormat="1" ht="9.6" x14ac:dyDescent="0.2">
      <c r="A273" s="241"/>
      <c r="B273" s="233"/>
      <c r="C273" s="233"/>
    </row>
    <row r="274" spans="1:3" s="259" customFormat="1" ht="9.6" x14ac:dyDescent="0.2">
      <c r="A274" s="241"/>
      <c r="B274" s="233"/>
      <c r="C274" s="233"/>
    </row>
    <row r="275" spans="1:3" s="259" customFormat="1" ht="9.6" x14ac:dyDescent="0.2">
      <c r="A275" s="241"/>
      <c r="B275" s="233"/>
      <c r="C275" s="233"/>
    </row>
    <row r="276" spans="1:3" s="259" customFormat="1" ht="9.6" x14ac:dyDescent="0.2">
      <c r="A276" s="241"/>
      <c r="B276" s="233"/>
      <c r="C276" s="233"/>
    </row>
    <row r="277" spans="1:3" s="259" customFormat="1" ht="9.6" x14ac:dyDescent="0.2">
      <c r="A277" s="241"/>
      <c r="B277" s="233"/>
      <c r="C277" s="233"/>
    </row>
    <row r="278" spans="1:3" s="259" customFormat="1" ht="9.6" x14ac:dyDescent="0.2">
      <c r="A278" s="241"/>
      <c r="B278" s="233"/>
      <c r="C278" s="233"/>
    </row>
    <row r="279" spans="1:3" s="259" customFormat="1" ht="9.6" x14ac:dyDescent="0.2">
      <c r="A279" s="241"/>
      <c r="B279" s="233"/>
      <c r="C279" s="233"/>
    </row>
    <row r="280" spans="1:3" s="259" customFormat="1" ht="9.6" x14ac:dyDescent="0.2">
      <c r="A280" s="241"/>
      <c r="B280" s="233"/>
      <c r="C280" s="233"/>
    </row>
    <row r="281" spans="1:3" s="259" customFormat="1" ht="9.6" x14ac:dyDescent="0.2">
      <c r="A281" s="241"/>
      <c r="B281" s="233"/>
      <c r="C281" s="233"/>
    </row>
    <row r="282" spans="1:3" s="259" customFormat="1" ht="9.6" x14ac:dyDescent="0.2">
      <c r="A282" s="241"/>
      <c r="B282" s="233"/>
      <c r="C282" s="233"/>
    </row>
    <row r="283" spans="1:3" s="259" customFormat="1" ht="9.6" x14ac:dyDescent="0.2">
      <c r="A283" s="241"/>
      <c r="B283" s="233"/>
      <c r="C283" s="233"/>
    </row>
    <row r="284" spans="1:3" s="259" customFormat="1" ht="9.6" x14ac:dyDescent="0.2">
      <c r="A284" s="241"/>
      <c r="B284" s="233"/>
      <c r="C284" s="233"/>
    </row>
    <row r="285" spans="1:3" s="259" customFormat="1" ht="9.6" x14ac:dyDescent="0.2">
      <c r="A285" s="241"/>
      <c r="B285" s="233"/>
      <c r="C285" s="233"/>
    </row>
    <row r="286" spans="1:3" s="259" customFormat="1" ht="9.6" x14ac:dyDescent="0.2">
      <c r="A286" s="241"/>
      <c r="B286" s="233"/>
      <c r="C286" s="233"/>
    </row>
    <row r="287" spans="1:3" s="259" customFormat="1" ht="9.6" x14ac:dyDescent="0.2">
      <c r="A287" s="241"/>
      <c r="B287" s="233"/>
      <c r="C287" s="233"/>
    </row>
    <row r="288" spans="1:3" s="259" customFormat="1" ht="9.6" x14ac:dyDescent="0.2">
      <c r="A288" s="241"/>
      <c r="B288" s="233"/>
      <c r="C288" s="233"/>
    </row>
    <row r="289" spans="1:3" s="259" customFormat="1" ht="9.6" x14ac:dyDescent="0.2">
      <c r="A289" s="241"/>
      <c r="B289" s="233"/>
      <c r="C289" s="233"/>
    </row>
    <row r="290" spans="1:3" s="259" customFormat="1" ht="9.6" x14ac:dyDescent="0.2">
      <c r="A290" s="241"/>
      <c r="B290" s="233"/>
      <c r="C290" s="233"/>
    </row>
    <row r="291" spans="1:3" s="259" customFormat="1" ht="9.6" x14ac:dyDescent="0.2">
      <c r="A291" s="241"/>
      <c r="B291" s="233"/>
      <c r="C291" s="233"/>
    </row>
    <row r="292" spans="1:3" s="259" customFormat="1" ht="9.6" x14ac:dyDescent="0.2">
      <c r="A292" s="241"/>
      <c r="B292" s="233"/>
      <c r="C292" s="233"/>
    </row>
    <row r="293" spans="1:3" s="259" customFormat="1" ht="9.6" x14ac:dyDescent="0.2">
      <c r="A293" s="241"/>
      <c r="B293" s="233"/>
      <c r="C293" s="233"/>
    </row>
    <row r="294" spans="1:3" s="259" customFormat="1" ht="9.6" x14ac:dyDescent="0.2">
      <c r="A294" s="241"/>
      <c r="B294" s="233"/>
      <c r="C294" s="233"/>
    </row>
    <row r="295" spans="1:3" s="259" customFormat="1" ht="9.6" x14ac:dyDescent="0.2">
      <c r="A295" s="241"/>
      <c r="B295" s="233"/>
      <c r="C295" s="233"/>
    </row>
    <row r="296" spans="1:3" s="259" customFormat="1" ht="9.6" x14ac:dyDescent="0.2">
      <c r="A296" s="241"/>
      <c r="B296" s="233"/>
      <c r="C296" s="233"/>
    </row>
    <row r="297" spans="1:3" s="259" customFormat="1" ht="9.6" x14ac:dyDescent="0.2">
      <c r="A297" s="241"/>
      <c r="B297" s="233"/>
      <c r="C297" s="233"/>
    </row>
    <row r="298" spans="1:3" s="259" customFormat="1" ht="9.6" x14ac:dyDescent="0.2">
      <c r="A298" s="241"/>
      <c r="B298" s="233"/>
      <c r="C298" s="233"/>
    </row>
    <row r="299" spans="1:3" s="259" customFormat="1" ht="9.6" x14ac:dyDescent="0.2">
      <c r="A299" s="241"/>
      <c r="B299" s="233"/>
      <c r="C299" s="233"/>
    </row>
    <row r="300" spans="1:3" s="259" customFormat="1" ht="9.6" x14ac:dyDescent="0.2">
      <c r="A300" s="241"/>
      <c r="B300" s="233"/>
      <c r="C300" s="233"/>
    </row>
    <row r="301" spans="1:3" s="259" customFormat="1" ht="9.6" x14ac:dyDescent="0.2">
      <c r="A301" s="241"/>
      <c r="B301" s="233"/>
      <c r="C301" s="233"/>
    </row>
    <row r="302" spans="1:3" s="259" customFormat="1" ht="9.6" x14ac:dyDescent="0.2">
      <c r="A302" s="241"/>
      <c r="B302" s="233"/>
      <c r="C302" s="233"/>
    </row>
    <row r="303" spans="1:3" s="259" customFormat="1" ht="9.6" x14ac:dyDescent="0.2">
      <c r="A303" s="241"/>
      <c r="B303" s="233"/>
      <c r="C303" s="233"/>
    </row>
    <row r="304" spans="1:3" s="259" customFormat="1" ht="9.6" x14ac:dyDescent="0.2">
      <c r="A304" s="241"/>
      <c r="B304" s="233"/>
      <c r="C304" s="233"/>
    </row>
    <row r="305" spans="1:3" s="259" customFormat="1" ht="9.6" x14ac:dyDescent="0.2">
      <c r="A305" s="241"/>
      <c r="B305" s="233"/>
      <c r="C305" s="233"/>
    </row>
    <row r="306" spans="1:3" s="259" customFormat="1" ht="9.6" x14ac:dyDescent="0.2">
      <c r="A306" s="241"/>
      <c r="B306" s="233"/>
      <c r="C306" s="233"/>
    </row>
    <row r="307" spans="1:3" s="259" customFormat="1" ht="9.6" x14ac:dyDescent="0.2">
      <c r="A307" s="241"/>
      <c r="B307" s="233"/>
      <c r="C307" s="233"/>
    </row>
    <row r="308" spans="1:3" s="259" customFormat="1" ht="9.6" x14ac:dyDescent="0.2">
      <c r="A308" s="241"/>
      <c r="B308" s="233"/>
      <c r="C308" s="233"/>
    </row>
    <row r="309" spans="1:3" s="259" customFormat="1" ht="9.6" x14ac:dyDescent="0.2">
      <c r="A309" s="241"/>
      <c r="B309" s="233"/>
      <c r="C309" s="233"/>
    </row>
    <row r="310" spans="1:3" s="259" customFormat="1" ht="9.6" x14ac:dyDescent="0.2">
      <c r="A310" s="241"/>
      <c r="B310" s="233"/>
      <c r="C310" s="233"/>
    </row>
    <row r="311" spans="1:3" s="259" customFormat="1" ht="9.6" x14ac:dyDescent="0.2">
      <c r="A311" s="241"/>
      <c r="B311" s="233"/>
      <c r="C311" s="233"/>
    </row>
    <row r="312" spans="1:3" s="259" customFormat="1" ht="9.6" x14ac:dyDescent="0.2">
      <c r="A312" s="241"/>
      <c r="B312" s="233"/>
      <c r="C312" s="233"/>
    </row>
    <row r="313" spans="1:3" s="259" customFormat="1" ht="9.6" x14ac:dyDescent="0.2">
      <c r="A313" s="241"/>
      <c r="B313" s="233"/>
      <c r="C313" s="233"/>
    </row>
    <row r="314" spans="1:3" s="259" customFormat="1" ht="9.6" x14ac:dyDescent="0.2">
      <c r="A314" s="241"/>
      <c r="B314" s="233"/>
      <c r="C314" s="233"/>
    </row>
    <row r="315" spans="1:3" s="259" customFormat="1" ht="9.6" x14ac:dyDescent="0.2">
      <c r="A315" s="241"/>
      <c r="B315" s="233"/>
      <c r="C315" s="233"/>
    </row>
    <row r="316" spans="1:3" s="259" customFormat="1" ht="9.6" x14ac:dyDescent="0.2">
      <c r="A316" s="241"/>
      <c r="B316" s="233"/>
      <c r="C316" s="233"/>
    </row>
    <row r="317" spans="1:3" s="259" customFormat="1" ht="9.6" x14ac:dyDescent="0.2">
      <c r="A317" s="241"/>
      <c r="B317" s="233"/>
      <c r="C317" s="233"/>
    </row>
    <row r="318" spans="1:3" s="259" customFormat="1" ht="9.6" x14ac:dyDescent="0.2">
      <c r="A318" s="241"/>
      <c r="B318" s="233"/>
      <c r="C318" s="233"/>
    </row>
    <row r="319" spans="1:3" s="259" customFormat="1" ht="9.6" x14ac:dyDescent="0.2">
      <c r="A319" s="241"/>
      <c r="B319" s="233"/>
      <c r="C319" s="233"/>
    </row>
    <row r="320" spans="1:3" s="259" customFormat="1" ht="9.6" x14ac:dyDescent="0.2">
      <c r="A320" s="241"/>
      <c r="B320" s="233"/>
      <c r="C320" s="233"/>
    </row>
    <row r="321" spans="1:3" s="259" customFormat="1" ht="9.6" x14ac:dyDescent="0.2">
      <c r="A321" s="241"/>
      <c r="B321" s="233"/>
      <c r="C321" s="233"/>
    </row>
    <row r="322" spans="1:3" s="259" customFormat="1" ht="9.6" x14ac:dyDescent="0.2">
      <c r="A322" s="241"/>
      <c r="B322" s="233"/>
      <c r="C322" s="233"/>
    </row>
    <row r="323" spans="1:3" s="259" customFormat="1" ht="9.6" x14ac:dyDescent="0.2">
      <c r="A323" s="241"/>
      <c r="B323" s="233"/>
      <c r="C323" s="233"/>
    </row>
    <row r="324" spans="1:3" s="259" customFormat="1" ht="9.6" x14ac:dyDescent="0.2">
      <c r="A324" s="241"/>
      <c r="B324" s="233"/>
      <c r="C324" s="233"/>
    </row>
    <row r="325" spans="1:3" s="259" customFormat="1" ht="9.6" x14ac:dyDescent="0.2">
      <c r="A325" s="241"/>
      <c r="B325" s="233"/>
      <c r="C325" s="233"/>
    </row>
    <row r="326" spans="1:3" s="259" customFormat="1" ht="9.6" x14ac:dyDescent="0.2">
      <c r="A326" s="241"/>
      <c r="B326" s="233"/>
      <c r="C326" s="233"/>
    </row>
    <row r="327" spans="1:3" s="259" customFormat="1" ht="9.6" x14ac:dyDescent="0.2">
      <c r="A327" s="241"/>
      <c r="B327" s="233"/>
      <c r="C327" s="233"/>
    </row>
    <row r="328" spans="1:3" s="259" customFormat="1" ht="9.6" x14ac:dyDescent="0.2">
      <c r="A328" s="241"/>
      <c r="B328" s="233"/>
      <c r="C328" s="233"/>
    </row>
    <row r="329" spans="1:3" s="259" customFormat="1" ht="9.6" x14ac:dyDescent="0.2">
      <c r="A329" s="241"/>
      <c r="B329" s="233"/>
      <c r="C329" s="233"/>
    </row>
    <row r="330" spans="1:3" s="259" customFormat="1" ht="9.6" x14ac:dyDescent="0.2">
      <c r="A330" s="241"/>
      <c r="B330" s="233"/>
      <c r="C330" s="233"/>
    </row>
    <row r="331" spans="1:3" s="259" customFormat="1" ht="9.6" x14ac:dyDescent="0.2">
      <c r="A331" s="241"/>
      <c r="B331" s="233"/>
      <c r="C331" s="233"/>
    </row>
    <row r="332" spans="1:3" s="259" customFormat="1" ht="9.6" x14ac:dyDescent="0.2">
      <c r="A332" s="241"/>
      <c r="B332" s="233"/>
      <c r="C332" s="233"/>
    </row>
    <row r="333" spans="1:3" s="259" customFormat="1" ht="9.6" x14ac:dyDescent="0.2">
      <c r="A333" s="241"/>
      <c r="B333" s="233"/>
      <c r="C333" s="233"/>
    </row>
    <row r="334" spans="1:3" s="259" customFormat="1" ht="9.6" x14ac:dyDescent="0.2">
      <c r="A334" s="241"/>
      <c r="B334" s="233"/>
      <c r="C334" s="233"/>
    </row>
    <row r="335" spans="1:3" s="259" customFormat="1" ht="9.6" x14ac:dyDescent="0.2">
      <c r="A335" s="241"/>
      <c r="B335" s="233"/>
      <c r="C335" s="233"/>
    </row>
    <row r="336" spans="1:3" s="259" customFormat="1" ht="9.6" x14ac:dyDescent="0.2">
      <c r="A336" s="241"/>
      <c r="B336" s="233"/>
      <c r="C336" s="233"/>
    </row>
    <row r="337" spans="1:3" s="259" customFormat="1" ht="9.6" x14ac:dyDescent="0.2">
      <c r="A337" s="241"/>
      <c r="B337" s="233"/>
      <c r="C337" s="233"/>
    </row>
    <row r="338" spans="1:3" s="259" customFormat="1" ht="9.6" x14ac:dyDescent="0.2">
      <c r="A338" s="241"/>
      <c r="B338" s="233"/>
      <c r="C338" s="233"/>
    </row>
    <row r="339" spans="1:3" s="259" customFormat="1" ht="9.6" x14ac:dyDescent="0.2">
      <c r="A339" s="241"/>
      <c r="B339" s="233"/>
      <c r="C339" s="233"/>
    </row>
    <row r="340" spans="1:3" s="259" customFormat="1" ht="9.6" x14ac:dyDescent="0.2">
      <c r="A340" s="241"/>
      <c r="B340" s="233"/>
      <c r="C340" s="233"/>
    </row>
    <row r="341" spans="1:3" s="259" customFormat="1" ht="9.6" x14ac:dyDescent="0.2">
      <c r="A341" s="241"/>
      <c r="B341" s="233"/>
      <c r="C341" s="233"/>
    </row>
    <row r="342" spans="1:3" s="259" customFormat="1" ht="9.6" x14ac:dyDescent="0.2">
      <c r="A342" s="241"/>
      <c r="B342" s="233"/>
      <c r="C342" s="233"/>
    </row>
    <row r="343" spans="1:3" s="259" customFormat="1" ht="9.6" x14ac:dyDescent="0.2">
      <c r="A343" s="241"/>
      <c r="B343" s="233"/>
      <c r="C343" s="233"/>
    </row>
    <row r="344" spans="1:3" s="259" customFormat="1" ht="9.6" x14ac:dyDescent="0.2">
      <c r="A344" s="241"/>
      <c r="B344" s="233"/>
      <c r="C344" s="233"/>
    </row>
    <row r="345" spans="1:3" s="259" customFormat="1" ht="9.6" x14ac:dyDescent="0.2">
      <c r="A345" s="241"/>
      <c r="B345" s="233"/>
      <c r="C345" s="233"/>
    </row>
    <row r="346" spans="1:3" s="259" customFormat="1" ht="9.6" x14ac:dyDescent="0.2">
      <c r="A346" s="241"/>
      <c r="B346" s="233"/>
      <c r="C346" s="233"/>
    </row>
    <row r="347" spans="1:3" s="259" customFormat="1" ht="9.6" x14ac:dyDescent="0.2">
      <c r="A347" s="241"/>
      <c r="B347" s="233"/>
      <c r="C347" s="233"/>
    </row>
    <row r="348" spans="1:3" s="259" customFormat="1" ht="9.6" x14ac:dyDescent="0.2">
      <c r="A348" s="241"/>
      <c r="B348" s="233"/>
      <c r="C348" s="233"/>
    </row>
    <row r="349" spans="1:3" s="259" customFormat="1" ht="9.6" x14ac:dyDescent="0.2">
      <c r="A349" s="241"/>
      <c r="B349" s="233"/>
      <c r="C349" s="233"/>
    </row>
    <row r="350" spans="1:3" s="259" customFormat="1" ht="9.6" x14ac:dyDescent="0.2">
      <c r="A350" s="241"/>
      <c r="B350" s="233"/>
      <c r="C350" s="233"/>
    </row>
    <row r="351" spans="1:3" s="259" customFormat="1" ht="9.6" x14ac:dyDescent="0.2">
      <c r="A351" s="241"/>
      <c r="B351" s="233"/>
      <c r="C351" s="233"/>
    </row>
    <row r="352" spans="1:3" s="259" customFormat="1" ht="9.6" x14ac:dyDescent="0.2">
      <c r="A352" s="241"/>
      <c r="B352" s="233"/>
      <c r="C352" s="233"/>
    </row>
    <row r="353" spans="1:3" s="259" customFormat="1" ht="9.6" x14ac:dyDescent="0.2">
      <c r="A353" s="241"/>
      <c r="B353" s="233"/>
      <c r="C353" s="233"/>
    </row>
    <row r="354" spans="1:3" s="259" customFormat="1" ht="9.6" x14ac:dyDescent="0.2">
      <c r="A354" s="241"/>
      <c r="B354" s="233"/>
      <c r="C354" s="233"/>
    </row>
    <row r="355" spans="1:3" s="259" customFormat="1" ht="9.6" x14ac:dyDescent="0.2">
      <c r="A355" s="241"/>
      <c r="B355" s="233"/>
      <c r="C355" s="233"/>
    </row>
    <row r="356" spans="1:3" s="259" customFormat="1" ht="9.6" x14ac:dyDescent="0.2">
      <c r="A356" s="241"/>
      <c r="B356" s="233"/>
      <c r="C356" s="233"/>
    </row>
    <row r="357" spans="1:3" s="259" customFormat="1" ht="9.6" x14ac:dyDescent="0.2">
      <c r="A357" s="241"/>
      <c r="B357" s="233"/>
      <c r="C357" s="233"/>
    </row>
    <row r="358" spans="1:3" s="259" customFormat="1" ht="9.6" x14ac:dyDescent="0.2">
      <c r="A358" s="241"/>
      <c r="B358" s="233"/>
      <c r="C358" s="233"/>
    </row>
    <row r="359" spans="1:3" s="259" customFormat="1" ht="9.6" x14ac:dyDescent="0.2">
      <c r="A359" s="241"/>
      <c r="B359" s="233"/>
      <c r="C359" s="233"/>
    </row>
    <row r="360" spans="1:3" s="259" customFormat="1" ht="9.6" x14ac:dyDescent="0.2">
      <c r="A360" s="241"/>
      <c r="B360" s="233"/>
      <c r="C360" s="233"/>
    </row>
    <row r="361" spans="1:3" s="259" customFormat="1" ht="9.6" x14ac:dyDescent="0.2">
      <c r="A361" s="241"/>
      <c r="B361" s="233"/>
      <c r="C361" s="233"/>
    </row>
    <row r="362" spans="1:3" s="259" customFormat="1" ht="9.6" x14ac:dyDescent="0.2">
      <c r="A362" s="241"/>
      <c r="B362" s="233"/>
      <c r="C362" s="233"/>
    </row>
    <row r="363" spans="1:3" s="259" customFormat="1" ht="9.6" x14ac:dyDescent="0.2">
      <c r="A363" s="241"/>
      <c r="B363" s="233"/>
      <c r="C363" s="233"/>
    </row>
    <row r="364" spans="1:3" s="259" customFormat="1" ht="9.6" x14ac:dyDescent="0.2">
      <c r="A364" s="241"/>
      <c r="B364" s="233"/>
      <c r="C364" s="233"/>
    </row>
    <row r="365" spans="1:3" s="259" customFormat="1" ht="9.6" x14ac:dyDescent="0.2">
      <c r="A365" s="241"/>
      <c r="B365" s="233"/>
      <c r="C365" s="233"/>
    </row>
    <row r="366" spans="1:3" s="259" customFormat="1" ht="9.6" x14ac:dyDescent="0.2">
      <c r="A366" s="241"/>
      <c r="B366" s="233"/>
      <c r="C366" s="233"/>
    </row>
    <row r="367" spans="1:3" s="259" customFormat="1" ht="9.6" x14ac:dyDescent="0.2">
      <c r="A367" s="241"/>
      <c r="B367" s="233"/>
      <c r="C367" s="233"/>
    </row>
    <row r="368" spans="1:3" s="259" customFormat="1" ht="9.6" x14ac:dyDescent="0.2">
      <c r="A368" s="241"/>
      <c r="B368" s="233"/>
      <c r="C368" s="233"/>
    </row>
    <row r="369" spans="1:3" s="259" customFormat="1" ht="9.6" x14ac:dyDescent="0.2">
      <c r="A369" s="241"/>
      <c r="B369" s="233"/>
      <c r="C369" s="233"/>
    </row>
    <row r="370" spans="1:3" s="259" customFormat="1" ht="9.6" x14ac:dyDescent="0.2">
      <c r="A370" s="241"/>
      <c r="B370" s="233"/>
      <c r="C370" s="233"/>
    </row>
    <row r="371" spans="1:3" s="259" customFormat="1" ht="9.6" x14ac:dyDescent="0.2">
      <c r="A371" s="241"/>
      <c r="B371" s="233"/>
      <c r="C371" s="233"/>
    </row>
    <row r="372" spans="1:3" s="259" customFormat="1" ht="9.6" x14ac:dyDescent="0.2">
      <c r="A372" s="241"/>
      <c r="B372" s="233"/>
      <c r="C372" s="233"/>
    </row>
    <row r="373" spans="1:3" s="259" customFormat="1" ht="9.6" x14ac:dyDescent="0.2">
      <c r="A373" s="241"/>
      <c r="B373" s="233"/>
      <c r="C373" s="233"/>
    </row>
    <row r="374" spans="1:3" s="259" customFormat="1" ht="9.6" x14ac:dyDescent="0.2">
      <c r="A374" s="241"/>
      <c r="B374" s="233"/>
      <c r="C374" s="233"/>
    </row>
    <row r="375" spans="1:3" s="259" customFormat="1" ht="9.6" x14ac:dyDescent="0.2">
      <c r="A375" s="241"/>
      <c r="B375" s="233"/>
      <c r="C375" s="233"/>
    </row>
    <row r="376" spans="1:3" s="259" customFormat="1" ht="9.6" x14ac:dyDescent="0.2">
      <c r="A376" s="241"/>
      <c r="B376" s="233"/>
      <c r="C376" s="233"/>
    </row>
    <row r="377" spans="1:3" s="259" customFormat="1" ht="9.6" x14ac:dyDescent="0.2">
      <c r="A377" s="241"/>
      <c r="B377" s="233"/>
      <c r="C377" s="233"/>
    </row>
    <row r="378" spans="1:3" s="259" customFormat="1" ht="9.6" x14ac:dyDescent="0.2">
      <c r="A378" s="241"/>
      <c r="B378" s="233"/>
      <c r="C378" s="233"/>
    </row>
    <row r="379" spans="1:3" s="259" customFormat="1" ht="9.6" x14ac:dyDescent="0.2">
      <c r="A379" s="241"/>
      <c r="B379" s="233"/>
      <c r="C379" s="233"/>
    </row>
    <row r="380" spans="1:3" s="259" customFormat="1" ht="9.6" x14ac:dyDescent="0.2">
      <c r="A380" s="241"/>
      <c r="B380" s="233"/>
      <c r="C380" s="233"/>
    </row>
    <row r="381" spans="1:3" s="259" customFormat="1" ht="9.6" x14ac:dyDescent="0.2">
      <c r="A381" s="241"/>
      <c r="B381" s="233"/>
      <c r="C381" s="233"/>
    </row>
    <row r="382" spans="1:3" s="259" customFormat="1" ht="9.6" x14ac:dyDescent="0.2">
      <c r="A382" s="241"/>
      <c r="B382" s="233"/>
      <c r="C382" s="233"/>
    </row>
    <row r="383" spans="1:3" s="259" customFormat="1" ht="9.6" x14ac:dyDescent="0.2">
      <c r="A383" s="241"/>
      <c r="B383" s="233"/>
      <c r="C383" s="233"/>
    </row>
    <row r="384" spans="1:3" s="259" customFormat="1" ht="9.6" x14ac:dyDescent="0.2">
      <c r="A384" s="241"/>
      <c r="B384" s="233"/>
      <c r="C384" s="233"/>
    </row>
    <row r="385" spans="1:3" s="259" customFormat="1" ht="9.6" x14ac:dyDescent="0.2">
      <c r="A385" s="241"/>
      <c r="B385" s="233"/>
      <c r="C385" s="233"/>
    </row>
    <row r="386" spans="1:3" s="259" customFormat="1" ht="9.6" x14ac:dyDescent="0.2">
      <c r="A386" s="241"/>
      <c r="B386" s="233"/>
      <c r="C386" s="233"/>
    </row>
    <row r="387" spans="1:3" s="259" customFormat="1" ht="9.6" x14ac:dyDescent="0.2">
      <c r="A387" s="241"/>
      <c r="B387" s="233"/>
      <c r="C387" s="233"/>
    </row>
    <row r="388" spans="1:3" s="259" customFormat="1" ht="9.6" x14ac:dyDescent="0.2">
      <c r="A388" s="241"/>
      <c r="B388" s="233"/>
      <c r="C388" s="233"/>
    </row>
    <row r="389" spans="1:3" s="259" customFormat="1" ht="9.6" x14ac:dyDescent="0.2">
      <c r="A389" s="241"/>
      <c r="B389" s="233"/>
      <c r="C389" s="233"/>
    </row>
    <row r="390" spans="1:3" s="259" customFormat="1" ht="9.6" x14ac:dyDescent="0.2">
      <c r="A390" s="241"/>
      <c r="B390" s="233"/>
      <c r="C390" s="233"/>
    </row>
    <row r="391" spans="1:3" s="259" customFormat="1" ht="9.6" x14ac:dyDescent="0.2">
      <c r="A391" s="241"/>
      <c r="B391" s="233"/>
      <c r="C391" s="233"/>
    </row>
    <row r="392" spans="1:3" s="259" customFormat="1" ht="9.6" x14ac:dyDescent="0.2">
      <c r="A392" s="241"/>
      <c r="B392" s="233"/>
      <c r="C392" s="233"/>
    </row>
    <row r="393" spans="1:3" s="259" customFormat="1" ht="9.6" x14ac:dyDescent="0.2">
      <c r="A393" s="241"/>
      <c r="B393" s="233"/>
      <c r="C393" s="233"/>
    </row>
    <row r="394" spans="1:3" s="259" customFormat="1" ht="9.6" x14ac:dyDescent="0.2">
      <c r="A394" s="241"/>
      <c r="B394" s="233"/>
      <c r="C394" s="233"/>
    </row>
    <row r="395" spans="1:3" s="259" customFormat="1" ht="9.6" x14ac:dyDescent="0.2">
      <c r="A395" s="241"/>
      <c r="B395" s="233"/>
      <c r="C395" s="233"/>
    </row>
    <row r="396" spans="1:3" s="259" customFormat="1" ht="9.6" x14ac:dyDescent="0.2">
      <c r="A396" s="241"/>
      <c r="B396" s="233"/>
      <c r="C396" s="233"/>
    </row>
    <row r="397" spans="1:3" s="259" customFormat="1" ht="9.6" x14ac:dyDescent="0.2">
      <c r="A397" s="241"/>
      <c r="B397" s="233"/>
      <c r="C397" s="233"/>
    </row>
    <row r="398" spans="1:3" s="259" customFormat="1" ht="9.6" x14ac:dyDescent="0.2">
      <c r="A398" s="241"/>
      <c r="B398" s="233"/>
      <c r="C398" s="233"/>
    </row>
    <row r="399" spans="1:3" s="259" customFormat="1" ht="9.6" x14ac:dyDescent="0.2">
      <c r="A399" s="241"/>
      <c r="B399" s="233"/>
      <c r="C399" s="233"/>
    </row>
    <row r="400" spans="1:3" s="259" customFormat="1" ht="9.6" x14ac:dyDescent="0.2">
      <c r="A400" s="241"/>
      <c r="B400" s="233"/>
      <c r="C400" s="233"/>
    </row>
    <row r="401" spans="1:3" s="259" customFormat="1" ht="9.6" x14ac:dyDescent="0.2">
      <c r="A401" s="241"/>
      <c r="B401" s="233"/>
      <c r="C401" s="233"/>
    </row>
    <row r="402" spans="1:3" s="259" customFormat="1" ht="9.6" x14ac:dyDescent="0.2">
      <c r="A402" s="241"/>
      <c r="B402" s="233"/>
      <c r="C402" s="233"/>
    </row>
    <row r="403" spans="1:3" s="259" customFormat="1" ht="9.6" x14ac:dyDescent="0.2">
      <c r="A403" s="241"/>
      <c r="B403" s="233"/>
      <c r="C403" s="233"/>
    </row>
    <row r="404" spans="1:3" s="259" customFormat="1" ht="9.6" x14ac:dyDescent="0.2">
      <c r="A404" s="241"/>
      <c r="B404" s="233"/>
      <c r="C404" s="233"/>
    </row>
    <row r="405" spans="1:3" s="259" customFormat="1" ht="9.6" x14ac:dyDescent="0.2">
      <c r="A405" s="241"/>
      <c r="B405" s="233"/>
      <c r="C405" s="233"/>
    </row>
    <row r="406" spans="1:3" s="259" customFormat="1" ht="9.6" x14ac:dyDescent="0.2">
      <c r="A406" s="241"/>
      <c r="B406" s="233"/>
      <c r="C406" s="233"/>
    </row>
    <row r="407" spans="1:3" s="259" customFormat="1" ht="9.6" x14ac:dyDescent="0.2">
      <c r="A407" s="241"/>
      <c r="B407" s="233"/>
      <c r="C407" s="233"/>
    </row>
    <row r="408" spans="1:3" s="259" customFormat="1" ht="9.6" x14ac:dyDescent="0.2">
      <c r="A408" s="241"/>
      <c r="B408" s="233"/>
      <c r="C408" s="233"/>
    </row>
    <row r="409" spans="1:3" s="259" customFormat="1" ht="9.6" x14ac:dyDescent="0.2">
      <c r="A409" s="241"/>
      <c r="B409" s="233"/>
      <c r="C409" s="233"/>
    </row>
    <row r="410" spans="1:3" s="259" customFormat="1" ht="9.6" x14ac:dyDescent="0.2">
      <c r="A410" s="241"/>
      <c r="B410" s="233"/>
      <c r="C410" s="233"/>
    </row>
    <row r="411" spans="1:3" s="259" customFormat="1" ht="9.6" x14ac:dyDescent="0.2">
      <c r="A411" s="241"/>
      <c r="B411" s="233"/>
      <c r="C411" s="233"/>
    </row>
    <row r="412" spans="1:3" s="259" customFormat="1" ht="9.6" x14ac:dyDescent="0.2">
      <c r="A412" s="241"/>
      <c r="B412" s="233"/>
      <c r="C412" s="233"/>
    </row>
    <row r="413" spans="1:3" s="259" customFormat="1" ht="9.6" x14ac:dyDescent="0.2">
      <c r="A413" s="241"/>
      <c r="B413" s="233"/>
      <c r="C413" s="233"/>
    </row>
    <row r="414" spans="1:3" s="259" customFormat="1" ht="9.6" x14ac:dyDescent="0.2">
      <c r="A414" s="241"/>
      <c r="B414" s="233"/>
      <c r="C414" s="233"/>
    </row>
    <row r="415" spans="1:3" s="259" customFormat="1" ht="9.6" x14ac:dyDescent="0.2">
      <c r="A415" s="241"/>
      <c r="B415" s="233"/>
      <c r="C415" s="233"/>
    </row>
    <row r="416" spans="1:3" s="259" customFormat="1" ht="9.6" x14ac:dyDescent="0.2">
      <c r="A416" s="241"/>
      <c r="B416" s="233"/>
      <c r="C416" s="233"/>
    </row>
    <row r="417" spans="1:3" s="259" customFormat="1" ht="9.6" x14ac:dyDescent="0.2">
      <c r="A417" s="241"/>
      <c r="B417" s="233"/>
      <c r="C417" s="233"/>
    </row>
    <row r="418" spans="1:3" s="259" customFormat="1" ht="9.6" x14ac:dyDescent="0.2">
      <c r="A418" s="241"/>
      <c r="B418" s="233"/>
      <c r="C418" s="233"/>
    </row>
    <row r="419" spans="1:3" s="259" customFormat="1" ht="9.6" x14ac:dyDescent="0.2">
      <c r="A419" s="241"/>
      <c r="B419" s="233"/>
      <c r="C419" s="233"/>
    </row>
    <row r="420" spans="1:3" s="259" customFormat="1" ht="9.6" x14ac:dyDescent="0.2">
      <c r="A420" s="241"/>
      <c r="B420" s="233"/>
      <c r="C420" s="233"/>
    </row>
    <row r="421" spans="1:3" s="259" customFormat="1" ht="9.6" x14ac:dyDescent="0.2">
      <c r="A421" s="241"/>
      <c r="B421" s="233"/>
      <c r="C421" s="233"/>
    </row>
    <row r="422" spans="1:3" s="259" customFormat="1" ht="9.6" x14ac:dyDescent="0.2">
      <c r="A422" s="241"/>
      <c r="B422" s="233"/>
      <c r="C422" s="233"/>
    </row>
    <row r="423" spans="1:3" s="259" customFormat="1" ht="9.6" x14ac:dyDescent="0.2">
      <c r="A423" s="241"/>
      <c r="B423" s="233"/>
      <c r="C423" s="233"/>
    </row>
    <row r="424" spans="1:3" s="259" customFormat="1" ht="9.6" x14ac:dyDescent="0.2">
      <c r="A424" s="241"/>
      <c r="B424" s="233"/>
      <c r="C424" s="233"/>
    </row>
    <row r="425" spans="1:3" s="259" customFormat="1" ht="9.6" x14ac:dyDescent="0.2">
      <c r="A425" s="241"/>
      <c r="B425" s="233"/>
      <c r="C425" s="233"/>
    </row>
    <row r="426" spans="1:3" s="259" customFormat="1" ht="9.6" x14ac:dyDescent="0.2">
      <c r="A426" s="241"/>
      <c r="B426" s="233"/>
      <c r="C426" s="233"/>
    </row>
    <row r="427" spans="1:3" s="259" customFormat="1" ht="9.6" x14ac:dyDescent="0.2">
      <c r="A427" s="241"/>
      <c r="B427" s="233"/>
      <c r="C427" s="233"/>
    </row>
    <row r="428" spans="1:3" s="259" customFormat="1" ht="9.6" x14ac:dyDescent="0.2">
      <c r="A428" s="241"/>
      <c r="B428" s="233"/>
      <c r="C428" s="233"/>
    </row>
    <row r="429" spans="1:3" s="259" customFormat="1" ht="9.6" x14ac:dyDescent="0.2">
      <c r="A429" s="241"/>
      <c r="B429" s="233"/>
      <c r="C429" s="233"/>
    </row>
    <row r="430" spans="1:3" s="259" customFormat="1" ht="9.6" x14ac:dyDescent="0.2">
      <c r="A430" s="241"/>
      <c r="B430" s="233"/>
      <c r="C430" s="233"/>
    </row>
    <row r="431" spans="1:3" s="259" customFormat="1" ht="9.6" x14ac:dyDescent="0.2">
      <c r="A431" s="241"/>
      <c r="B431" s="233"/>
      <c r="C431" s="233"/>
    </row>
    <row r="432" spans="1:3" s="259" customFormat="1" ht="9.6" x14ac:dyDescent="0.2">
      <c r="A432" s="241"/>
      <c r="B432" s="233"/>
      <c r="C432" s="233"/>
    </row>
    <row r="433" spans="1:3" s="259" customFormat="1" ht="9.6" x14ac:dyDescent="0.2">
      <c r="A433" s="241"/>
      <c r="B433" s="233"/>
      <c r="C433" s="233"/>
    </row>
    <row r="434" spans="1:3" s="259" customFormat="1" ht="9.6" x14ac:dyDescent="0.2">
      <c r="A434" s="241"/>
      <c r="B434" s="233"/>
      <c r="C434" s="233"/>
    </row>
    <row r="435" spans="1:3" s="259" customFormat="1" ht="9.6" x14ac:dyDescent="0.2">
      <c r="A435" s="241"/>
      <c r="B435" s="233"/>
      <c r="C435" s="233"/>
    </row>
    <row r="436" spans="1:3" s="259" customFormat="1" ht="9.6" x14ac:dyDescent="0.2">
      <c r="A436" s="241"/>
      <c r="B436" s="233"/>
      <c r="C436" s="233"/>
    </row>
    <row r="437" spans="1:3" s="259" customFormat="1" ht="9.6" x14ac:dyDescent="0.2">
      <c r="A437" s="241"/>
      <c r="B437" s="233"/>
      <c r="C437" s="233"/>
    </row>
    <row r="438" spans="1:3" s="259" customFormat="1" ht="9.6" x14ac:dyDescent="0.2">
      <c r="A438" s="241"/>
      <c r="B438" s="233"/>
      <c r="C438" s="233"/>
    </row>
    <row r="439" spans="1:3" s="259" customFormat="1" ht="9.6" x14ac:dyDescent="0.2">
      <c r="A439" s="241"/>
      <c r="B439" s="233"/>
      <c r="C439" s="233"/>
    </row>
    <row r="440" spans="1:3" s="259" customFormat="1" ht="9.6" x14ac:dyDescent="0.2">
      <c r="A440" s="241"/>
      <c r="B440" s="233"/>
      <c r="C440" s="233"/>
    </row>
    <row r="441" spans="1:3" s="259" customFormat="1" ht="9.6" x14ac:dyDescent="0.2">
      <c r="A441" s="241"/>
      <c r="B441" s="233"/>
      <c r="C441" s="233"/>
    </row>
    <row r="442" spans="1:3" s="259" customFormat="1" ht="9.6" x14ac:dyDescent="0.2">
      <c r="A442" s="241"/>
      <c r="B442" s="233"/>
      <c r="C442" s="233"/>
    </row>
    <row r="443" spans="1:3" s="259" customFormat="1" ht="9.6" x14ac:dyDescent="0.2">
      <c r="A443" s="241"/>
      <c r="B443" s="233"/>
      <c r="C443" s="233"/>
    </row>
    <row r="444" spans="1:3" s="259" customFormat="1" ht="9.6" x14ac:dyDescent="0.2">
      <c r="A444" s="241"/>
      <c r="B444" s="233"/>
      <c r="C444" s="233"/>
    </row>
    <row r="445" spans="1:3" s="259" customFormat="1" ht="9.6" x14ac:dyDescent="0.2">
      <c r="A445" s="241"/>
      <c r="B445" s="233"/>
      <c r="C445" s="233"/>
    </row>
    <row r="446" spans="1:3" s="259" customFormat="1" ht="9.6" x14ac:dyDescent="0.2">
      <c r="A446" s="241"/>
      <c r="B446" s="233"/>
      <c r="C446" s="233"/>
    </row>
    <row r="447" spans="1:3" s="259" customFormat="1" ht="9.6" x14ac:dyDescent="0.2">
      <c r="A447" s="241"/>
      <c r="B447" s="233"/>
      <c r="C447" s="233"/>
    </row>
    <row r="448" spans="1:3" s="259" customFormat="1" ht="9.6" x14ac:dyDescent="0.2">
      <c r="A448" s="241"/>
      <c r="B448" s="233"/>
      <c r="C448" s="233"/>
    </row>
    <row r="449" spans="1:3" s="259" customFormat="1" ht="9.6" x14ac:dyDescent="0.2">
      <c r="A449" s="241"/>
      <c r="B449" s="233"/>
      <c r="C449" s="233"/>
    </row>
    <row r="450" spans="1:3" s="259" customFormat="1" ht="9.6" x14ac:dyDescent="0.2">
      <c r="A450" s="241"/>
      <c r="B450" s="233"/>
      <c r="C450" s="233"/>
    </row>
    <row r="451" spans="1:3" s="259" customFormat="1" ht="9.6" x14ac:dyDescent="0.2">
      <c r="A451" s="241"/>
      <c r="B451" s="233"/>
      <c r="C451" s="233"/>
    </row>
    <row r="452" spans="1:3" s="259" customFormat="1" ht="9.6" x14ac:dyDescent="0.2">
      <c r="A452" s="241"/>
      <c r="B452" s="233"/>
      <c r="C452" s="233"/>
    </row>
    <row r="453" spans="1:3" s="259" customFormat="1" ht="9.6" x14ac:dyDescent="0.2">
      <c r="A453" s="241"/>
      <c r="B453" s="233"/>
      <c r="C453" s="233"/>
    </row>
    <row r="454" spans="1:3" s="259" customFormat="1" ht="9.6" x14ac:dyDescent="0.2">
      <c r="A454" s="241"/>
      <c r="B454" s="233"/>
      <c r="C454" s="233"/>
    </row>
    <row r="455" spans="1:3" s="259" customFormat="1" ht="9.6" x14ac:dyDescent="0.2">
      <c r="A455" s="241"/>
      <c r="B455" s="233"/>
      <c r="C455" s="233"/>
    </row>
    <row r="456" spans="1:3" s="259" customFormat="1" ht="9.6" x14ac:dyDescent="0.2">
      <c r="A456" s="241"/>
      <c r="B456" s="233"/>
      <c r="C456" s="233"/>
    </row>
    <row r="457" spans="1:3" s="259" customFormat="1" ht="9.6" x14ac:dyDescent="0.2">
      <c r="A457" s="241"/>
      <c r="B457" s="233"/>
      <c r="C457" s="233"/>
    </row>
    <row r="458" spans="1:3" s="259" customFormat="1" ht="9.6" x14ac:dyDescent="0.2">
      <c r="A458" s="241"/>
      <c r="B458" s="233"/>
      <c r="C458" s="233"/>
    </row>
    <row r="459" spans="1:3" s="259" customFormat="1" ht="9.6" x14ac:dyDescent="0.2">
      <c r="A459" s="241"/>
      <c r="B459" s="233"/>
      <c r="C459" s="233"/>
    </row>
    <row r="460" spans="1:3" s="259" customFormat="1" ht="9.6" x14ac:dyDescent="0.2">
      <c r="A460" s="241"/>
      <c r="B460" s="233"/>
      <c r="C460" s="233"/>
    </row>
    <row r="461" spans="1:3" s="259" customFormat="1" ht="9.6" x14ac:dyDescent="0.2">
      <c r="A461" s="241"/>
      <c r="B461" s="233"/>
      <c r="C461" s="233"/>
    </row>
    <row r="462" spans="1:3" s="259" customFormat="1" ht="9.6" x14ac:dyDescent="0.2">
      <c r="A462" s="241"/>
      <c r="B462" s="233"/>
      <c r="C462" s="233"/>
    </row>
    <row r="463" spans="1:3" s="259" customFormat="1" ht="9.6" x14ac:dyDescent="0.2">
      <c r="A463" s="241"/>
      <c r="B463" s="233"/>
      <c r="C463" s="233"/>
    </row>
    <row r="464" spans="1:3" s="259" customFormat="1" ht="9.6" x14ac:dyDescent="0.2">
      <c r="A464" s="241"/>
      <c r="B464" s="233"/>
      <c r="C464" s="233"/>
    </row>
    <row r="465" spans="1:3" s="259" customFormat="1" ht="9.6" x14ac:dyDescent="0.2">
      <c r="A465" s="241"/>
      <c r="B465" s="233"/>
      <c r="C465" s="233"/>
    </row>
    <row r="466" spans="1:3" s="259" customFormat="1" ht="9.6" x14ac:dyDescent="0.2">
      <c r="A466" s="241"/>
      <c r="B466" s="233"/>
      <c r="C466" s="233"/>
    </row>
    <row r="467" spans="1:3" s="259" customFormat="1" ht="9.6" x14ac:dyDescent="0.2">
      <c r="A467" s="241"/>
      <c r="B467" s="233"/>
      <c r="C467" s="233"/>
    </row>
    <row r="468" spans="1:3" s="259" customFormat="1" ht="9.6" x14ac:dyDescent="0.2">
      <c r="A468" s="241"/>
      <c r="B468" s="233"/>
      <c r="C468" s="233"/>
    </row>
    <row r="469" spans="1:3" s="259" customFormat="1" ht="9.6" x14ac:dyDescent="0.2">
      <c r="A469" s="241"/>
      <c r="B469" s="233"/>
      <c r="C469" s="233"/>
    </row>
    <row r="470" spans="1:3" s="259" customFormat="1" ht="9.6" x14ac:dyDescent="0.2">
      <c r="A470" s="241"/>
      <c r="B470" s="233"/>
      <c r="C470" s="233"/>
    </row>
    <row r="471" spans="1:3" s="259" customFormat="1" ht="9.6" x14ac:dyDescent="0.2">
      <c r="A471" s="241"/>
      <c r="B471" s="233"/>
      <c r="C471" s="233"/>
    </row>
    <row r="472" spans="1:3" s="259" customFormat="1" ht="9.6" x14ac:dyDescent="0.2">
      <c r="A472" s="241"/>
      <c r="B472" s="233"/>
      <c r="C472" s="233"/>
    </row>
    <row r="473" spans="1:3" s="259" customFormat="1" ht="9.6" x14ac:dyDescent="0.2">
      <c r="A473" s="241"/>
      <c r="B473" s="233"/>
      <c r="C473" s="233"/>
    </row>
    <row r="474" spans="1:3" s="259" customFormat="1" ht="9.6" x14ac:dyDescent="0.2">
      <c r="A474" s="241"/>
      <c r="B474" s="233"/>
      <c r="C474" s="233"/>
    </row>
    <row r="475" spans="1:3" s="259" customFormat="1" ht="9.6" x14ac:dyDescent="0.2">
      <c r="A475" s="241"/>
      <c r="B475" s="233"/>
      <c r="C475" s="233"/>
    </row>
    <row r="476" spans="1:3" s="259" customFormat="1" ht="9.6" x14ac:dyDescent="0.2">
      <c r="A476" s="241"/>
      <c r="B476" s="233"/>
      <c r="C476" s="233"/>
    </row>
    <row r="477" spans="1:3" s="259" customFormat="1" ht="9.6" x14ac:dyDescent="0.2">
      <c r="A477" s="241"/>
      <c r="B477" s="233"/>
      <c r="C477" s="233"/>
    </row>
    <row r="478" spans="1:3" s="259" customFormat="1" ht="9.6" x14ac:dyDescent="0.2">
      <c r="A478" s="241"/>
      <c r="B478" s="233"/>
      <c r="C478" s="233"/>
    </row>
    <row r="479" spans="1:3" s="259" customFormat="1" ht="9.6" x14ac:dyDescent="0.2">
      <c r="A479" s="241"/>
      <c r="B479" s="233"/>
      <c r="C479" s="233"/>
    </row>
    <row r="480" spans="1:3" s="259" customFormat="1" ht="9.6" x14ac:dyDescent="0.2">
      <c r="A480" s="241"/>
      <c r="B480" s="233"/>
      <c r="C480" s="233"/>
    </row>
    <row r="481" spans="1:3" s="259" customFormat="1" ht="9.6" x14ac:dyDescent="0.2">
      <c r="A481" s="241"/>
      <c r="B481" s="233"/>
      <c r="C481" s="233"/>
    </row>
    <row r="482" spans="1:3" s="259" customFormat="1" ht="9.6" x14ac:dyDescent="0.2">
      <c r="A482" s="241"/>
      <c r="B482" s="233"/>
      <c r="C482" s="233"/>
    </row>
    <row r="483" spans="1:3" s="259" customFormat="1" ht="9.6" x14ac:dyDescent="0.2">
      <c r="A483" s="241"/>
      <c r="B483" s="233"/>
      <c r="C483" s="233"/>
    </row>
    <row r="484" spans="1:3" s="259" customFormat="1" ht="9.6" x14ac:dyDescent="0.2">
      <c r="A484" s="241"/>
      <c r="B484" s="233"/>
      <c r="C484" s="233"/>
    </row>
    <row r="485" spans="1:3" s="259" customFormat="1" ht="9.6" x14ac:dyDescent="0.2">
      <c r="A485" s="241"/>
      <c r="B485" s="233"/>
      <c r="C485" s="233"/>
    </row>
    <row r="486" spans="1:3" s="259" customFormat="1" ht="9.6" x14ac:dyDescent="0.2">
      <c r="A486" s="241"/>
      <c r="B486" s="233"/>
      <c r="C486" s="233"/>
    </row>
    <row r="487" spans="1:3" s="259" customFormat="1" ht="9.6" x14ac:dyDescent="0.2">
      <c r="A487" s="241"/>
      <c r="B487" s="233"/>
      <c r="C487" s="233"/>
    </row>
    <row r="488" spans="1:3" s="259" customFormat="1" ht="9.6" x14ac:dyDescent="0.2">
      <c r="A488" s="241"/>
      <c r="B488" s="233"/>
      <c r="C488" s="233"/>
    </row>
    <row r="489" spans="1:3" s="259" customFormat="1" ht="9.6" x14ac:dyDescent="0.2">
      <c r="A489" s="241"/>
      <c r="B489" s="233"/>
      <c r="C489" s="233"/>
    </row>
    <row r="490" spans="1:3" s="259" customFormat="1" ht="9.6" x14ac:dyDescent="0.2">
      <c r="A490" s="241"/>
      <c r="B490" s="233"/>
      <c r="C490" s="233"/>
    </row>
    <row r="491" spans="1:3" s="259" customFormat="1" ht="9.6" x14ac:dyDescent="0.2">
      <c r="A491" s="241"/>
      <c r="B491" s="233"/>
      <c r="C491" s="233"/>
    </row>
    <row r="492" spans="1:3" s="259" customFormat="1" ht="9.6" x14ac:dyDescent="0.2">
      <c r="A492" s="241"/>
      <c r="B492" s="233"/>
      <c r="C492" s="233"/>
    </row>
    <row r="493" spans="1:3" s="259" customFormat="1" ht="9.6" x14ac:dyDescent="0.2">
      <c r="A493" s="241"/>
      <c r="B493" s="233"/>
      <c r="C493" s="233"/>
    </row>
    <row r="494" spans="1:3" s="259" customFormat="1" ht="9.6" x14ac:dyDescent="0.2">
      <c r="A494" s="241"/>
      <c r="B494" s="233"/>
      <c r="C494" s="233"/>
    </row>
    <row r="495" spans="1:3" s="259" customFormat="1" ht="9.6" x14ac:dyDescent="0.2">
      <c r="A495" s="241"/>
      <c r="B495" s="233"/>
      <c r="C495" s="233"/>
    </row>
    <row r="496" spans="1:3" s="259" customFormat="1" ht="9.6" x14ac:dyDescent="0.2">
      <c r="A496" s="241"/>
      <c r="B496" s="233"/>
      <c r="C496" s="233"/>
    </row>
    <row r="497" spans="1:3" s="259" customFormat="1" ht="9.6" x14ac:dyDescent="0.2">
      <c r="A497" s="241"/>
      <c r="B497" s="233"/>
      <c r="C497" s="233"/>
    </row>
    <row r="498" spans="1:3" s="259" customFormat="1" ht="9.6" x14ac:dyDescent="0.2">
      <c r="A498" s="241"/>
      <c r="B498" s="233"/>
      <c r="C498" s="233"/>
    </row>
    <row r="499" spans="1:3" s="259" customFormat="1" ht="9.6" x14ac:dyDescent="0.2">
      <c r="A499" s="241"/>
      <c r="B499" s="233"/>
      <c r="C499" s="233"/>
    </row>
    <row r="500" spans="1:3" s="259" customFormat="1" ht="9.6" x14ac:dyDescent="0.2">
      <c r="A500" s="241"/>
      <c r="B500" s="233"/>
      <c r="C500" s="233"/>
    </row>
    <row r="501" spans="1:3" s="259" customFormat="1" ht="9.6" x14ac:dyDescent="0.2">
      <c r="A501" s="241"/>
      <c r="B501" s="233"/>
      <c r="C501" s="233"/>
    </row>
    <row r="502" spans="1:3" s="259" customFormat="1" ht="9.6" x14ac:dyDescent="0.2">
      <c r="A502" s="241"/>
      <c r="B502" s="233"/>
      <c r="C502" s="233"/>
    </row>
    <row r="503" spans="1:3" s="259" customFormat="1" ht="9.6" x14ac:dyDescent="0.2">
      <c r="A503" s="241"/>
      <c r="B503" s="233"/>
      <c r="C503" s="233"/>
    </row>
    <row r="504" spans="1:3" s="259" customFormat="1" ht="9.6" x14ac:dyDescent="0.2">
      <c r="A504" s="241"/>
      <c r="B504" s="233"/>
      <c r="C504" s="233"/>
    </row>
    <row r="505" spans="1:3" s="259" customFormat="1" ht="9.6" x14ac:dyDescent="0.2">
      <c r="A505" s="241"/>
      <c r="B505" s="233"/>
      <c r="C505" s="233"/>
    </row>
    <row r="506" spans="1:3" s="259" customFormat="1" ht="9.6" x14ac:dyDescent="0.2">
      <c r="A506" s="241"/>
      <c r="B506" s="233"/>
      <c r="C506" s="233"/>
    </row>
    <row r="507" spans="1:3" s="259" customFormat="1" ht="9.6" x14ac:dyDescent="0.2">
      <c r="A507" s="241"/>
      <c r="B507" s="233"/>
      <c r="C507" s="233"/>
    </row>
    <row r="508" spans="1:3" s="259" customFormat="1" ht="9.6" x14ac:dyDescent="0.2">
      <c r="A508" s="241"/>
      <c r="B508" s="233"/>
      <c r="C508" s="233"/>
    </row>
    <row r="509" spans="1:3" s="259" customFormat="1" ht="9.6" x14ac:dyDescent="0.2">
      <c r="A509" s="241"/>
      <c r="B509" s="233"/>
      <c r="C509" s="233"/>
    </row>
    <row r="510" spans="1:3" s="259" customFormat="1" ht="9.6" x14ac:dyDescent="0.2">
      <c r="A510" s="241"/>
      <c r="B510" s="233"/>
      <c r="C510" s="233"/>
    </row>
    <row r="511" spans="1:3" s="259" customFormat="1" ht="9.6" x14ac:dyDescent="0.2">
      <c r="A511" s="241"/>
      <c r="B511" s="233"/>
      <c r="C511" s="233"/>
    </row>
    <row r="512" spans="1:3" s="259" customFormat="1" ht="9.6" x14ac:dyDescent="0.2">
      <c r="A512" s="241"/>
      <c r="B512" s="233"/>
      <c r="C512" s="233"/>
    </row>
    <row r="513" spans="1:3" s="259" customFormat="1" ht="9.6" x14ac:dyDescent="0.2">
      <c r="A513" s="241"/>
      <c r="B513" s="233"/>
      <c r="C513" s="233"/>
    </row>
    <row r="514" spans="1:3" s="259" customFormat="1" ht="9.6" x14ac:dyDescent="0.2">
      <c r="A514" s="241"/>
      <c r="B514" s="233"/>
      <c r="C514" s="233"/>
    </row>
    <row r="515" spans="1:3" s="259" customFormat="1" ht="9.6" x14ac:dyDescent="0.2">
      <c r="A515" s="241"/>
      <c r="B515" s="233"/>
      <c r="C515" s="233"/>
    </row>
    <row r="516" spans="1:3" s="259" customFormat="1" ht="9.6" x14ac:dyDescent="0.2">
      <c r="A516" s="241"/>
      <c r="B516" s="233"/>
      <c r="C516" s="233"/>
    </row>
    <row r="517" spans="1:3" s="259" customFormat="1" ht="9.6" x14ac:dyDescent="0.2">
      <c r="A517" s="241"/>
      <c r="B517" s="233"/>
      <c r="C517" s="233"/>
    </row>
    <row r="518" spans="1:3" s="259" customFormat="1" ht="9.6" x14ac:dyDescent="0.2">
      <c r="A518" s="241"/>
      <c r="B518" s="233"/>
      <c r="C518" s="233"/>
    </row>
    <row r="519" spans="1:3" s="259" customFormat="1" ht="9.6" x14ac:dyDescent="0.2">
      <c r="A519" s="241"/>
      <c r="B519" s="233"/>
      <c r="C519" s="233"/>
    </row>
    <row r="520" spans="1:3" s="259" customFormat="1" ht="9.6" x14ac:dyDescent="0.2">
      <c r="A520" s="241"/>
      <c r="B520" s="233"/>
      <c r="C520" s="233"/>
    </row>
    <row r="521" spans="1:3" s="259" customFormat="1" ht="9.6" x14ac:dyDescent="0.2">
      <c r="A521" s="241"/>
      <c r="B521" s="233"/>
      <c r="C521" s="233"/>
    </row>
    <row r="522" spans="1:3" s="259" customFormat="1" ht="9.6" x14ac:dyDescent="0.2">
      <c r="A522" s="241"/>
      <c r="B522" s="233"/>
      <c r="C522" s="233"/>
    </row>
    <row r="523" spans="1:3" s="259" customFormat="1" ht="9.6" x14ac:dyDescent="0.2">
      <c r="A523" s="241"/>
      <c r="B523" s="233"/>
      <c r="C523" s="233"/>
    </row>
    <row r="524" spans="1:3" s="259" customFormat="1" ht="9.6" x14ac:dyDescent="0.2">
      <c r="A524" s="241"/>
      <c r="B524" s="233"/>
      <c r="C524" s="233"/>
    </row>
    <row r="525" spans="1:3" s="259" customFormat="1" ht="9.6" x14ac:dyDescent="0.2">
      <c r="A525" s="241"/>
      <c r="B525" s="233"/>
      <c r="C525" s="233"/>
    </row>
    <row r="526" spans="1:3" s="259" customFormat="1" ht="9.6" x14ac:dyDescent="0.2">
      <c r="A526" s="241"/>
      <c r="B526" s="233"/>
      <c r="C526" s="233"/>
    </row>
    <row r="527" spans="1:3" s="259" customFormat="1" ht="9.6" x14ac:dyDescent="0.2">
      <c r="A527" s="241"/>
      <c r="B527" s="233"/>
      <c r="C527" s="233"/>
    </row>
    <row r="528" spans="1:3" s="259" customFormat="1" ht="9.6" x14ac:dyDescent="0.2">
      <c r="A528" s="241"/>
      <c r="B528" s="233"/>
      <c r="C528" s="233"/>
    </row>
    <row r="529" spans="1:3" s="259" customFormat="1" ht="9.6" x14ac:dyDescent="0.2">
      <c r="A529" s="241"/>
      <c r="B529" s="233"/>
      <c r="C529" s="233"/>
    </row>
    <row r="530" spans="1:3" s="259" customFormat="1" ht="9.6" x14ac:dyDescent="0.2">
      <c r="A530" s="241"/>
      <c r="B530" s="233"/>
      <c r="C530" s="233"/>
    </row>
    <row r="531" spans="1:3" s="259" customFormat="1" ht="9.6" x14ac:dyDescent="0.2">
      <c r="A531" s="241"/>
      <c r="B531" s="233"/>
      <c r="C531" s="233"/>
    </row>
    <row r="532" spans="1:3" s="259" customFormat="1" ht="9.6" x14ac:dyDescent="0.2">
      <c r="A532" s="230"/>
      <c r="B532" s="233"/>
      <c r="C532" s="233"/>
    </row>
    <row r="533" spans="1:3" s="259" customFormat="1" ht="9.6" x14ac:dyDescent="0.2">
      <c r="A533" s="230"/>
      <c r="B533" s="233"/>
      <c r="C533" s="233"/>
    </row>
    <row r="534" spans="1:3" s="259" customFormat="1" ht="9.6" x14ac:dyDescent="0.2">
      <c r="A534" s="230"/>
      <c r="B534" s="233"/>
      <c r="C534" s="233"/>
    </row>
    <row r="535" spans="1:3" s="259" customFormat="1" ht="9.6" x14ac:dyDescent="0.2">
      <c r="A535" s="230"/>
      <c r="B535" s="233"/>
      <c r="C535" s="233"/>
    </row>
    <row r="536" spans="1:3" s="259" customFormat="1" ht="9.6" x14ac:dyDescent="0.2">
      <c r="A536" s="230"/>
      <c r="B536" s="233"/>
      <c r="C536" s="233"/>
    </row>
    <row r="537" spans="1:3" s="259" customFormat="1" ht="9.6" x14ac:dyDescent="0.2">
      <c r="A537" s="230"/>
      <c r="B537" s="233"/>
      <c r="C537" s="233"/>
    </row>
    <row r="538" spans="1:3" s="259" customFormat="1" ht="9.6" x14ac:dyDescent="0.2">
      <c r="A538" s="230"/>
      <c r="B538" s="233"/>
      <c r="C538" s="233"/>
    </row>
    <row r="539" spans="1:3" s="259" customFormat="1" ht="9.6" x14ac:dyDescent="0.2">
      <c r="A539" s="230"/>
      <c r="B539" s="233"/>
      <c r="C539" s="233"/>
    </row>
    <row r="540" spans="1:3" s="259" customFormat="1" ht="9.6" x14ac:dyDescent="0.2">
      <c r="A540" s="230"/>
      <c r="B540" s="233"/>
      <c r="C540" s="233"/>
    </row>
    <row r="541" spans="1:3" s="259" customFormat="1" ht="9.6" x14ac:dyDescent="0.2">
      <c r="A541" s="230"/>
      <c r="B541" s="233"/>
      <c r="C541" s="233"/>
    </row>
    <row r="542" spans="1:3" s="259" customFormat="1" ht="9.6" x14ac:dyDescent="0.2">
      <c r="A542" s="230"/>
      <c r="B542" s="233"/>
      <c r="C542" s="233"/>
    </row>
    <row r="543" spans="1:3" s="259" customFormat="1" ht="9.6" x14ac:dyDescent="0.2">
      <c r="A543" s="230"/>
      <c r="B543" s="233"/>
      <c r="C543" s="233"/>
    </row>
    <row r="544" spans="1:3" s="259" customFormat="1" ht="9.6" x14ac:dyDescent="0.2">
      <c r="A544" s="230"/>
      <c r="B544" s="233"/>
      <c r="C544" s="233"/>
    </row>
    <row r="545" spans="1:3" s="259" customFormat="1" ht="9.6" x14ac:dyDescent="0.2">
      <c r="A545" s="230"/>
      <c r="B545" s="233"/>
      <c r="C545" s="233"/>
    </row>
    <row r="546" spans="1:3" s="259" customFormat="1" ht="9.6" x14ac:dyDescent="0.2">
      <c r="A546" s="230"/>
      <c r="B546" s="233"/>
      <c r="C546" s="233"/>
    </row>
    <row r="547" spans="1:3" s="259" customFormat="1" ht="9.6" x14ac:dyDescent="0.2">
      <c r="A547" s="230"/>
      <c r="B547" s="233"/>
      <c r="C547" s="233"/>
    </row>
    <row r="548" spans="1:3" s="259" customFormat="1" ht="9.6" x14ac:dyDescent="0.2">
      <c r="A548" s="230"/>
      <c r="B548" s="233"/>
      <c r="C548" s="233"/>
    </row>
    <row r="549" spans="1:3" s="259" customFormat="1" ht="9.6" x14ac:dyDescent="0.2">
      <c r="A549" s="230"/>
      <c r="B549" s="233"/>
      <c r="C549" s="233"/>
    </row>
    <row r="550" spans="1:3" s="259" customFormat="1" ht="9.6" x14ac:dyDescent="0.2">
      <c r="A550" s="230"/>
      <c r="B550" s="233"/>
      <c r="C550" s="233"/>
    </row>
    <row r="551" spans="1:3" s="259" customFormat="1" ht="9.6" x14ac:dyDescent="0.2">
      <c r="A551" s="230"/>
      <c r="B551" s="233"/>
      <c r="C551" s="233"/>
    </row>
    <row r="552" spans="1:3" s="259" customFormat="1" ht="9.6" x14ac:dyDescent="0.2">
      <c r="A552" s="230"/>
      <c r="B552" s="233"/>
      <c r="C552" s="233"/>
    </row>
    <row r="553" spans="1:3" s="259" customFormat="1" ht="9.6" x14ac:dyDescent="0.2">
      <c r="A553" s="230"/>
      <c r="B553" s="233"/>
      <c r="C553" s="233"/>
    </row>
    <row r="554" spans="1:3" s="259" customFormat="1" ht="9.6" x14ac:dyDescent="0.2">
      <c r="A554" s="230"/>
      <c r="B554" s="233"/>
      <c r="C554" s="233"/>
    </row>
    <row r="555" spans="1:3" s="259" customFormat="1" ht="9.6" x14ac:dyDescent="0.2">
      <c r="A555" s="230"/>
      <c r="B555" s="233"/>
      <c r="C555" s="233"/>
    </row>
    <row r="556" spans="1:3" s="259" customFormat="1" ht="9.6" x14ac:dyDescent="0.2">
      <c r="A556" s="230"/>
      <c r="B556" s="233"/>
      <c r="C556" s="233"/>
    </row>
    <row r="557" spans="1:3" s="259" customFormat="1" ht="9.6" x14ac:dyDescent="0.2">
      <c r="A557" s="230"/>
      <c r="B557" s="233"/>
      <c r="C557" s="233"/>
    </row>
    <row r="558" spans="1:3" s="259" customFormat="1" ht="9.6" x14ac:dyDescent="0.2">
      <c r="A558" s="230"/>
      <c r="B558" s="233"/>
      <c r="C558" s="233"/>
    </row>
    <row r="559" spans="1:3" s="259" customFormat="1" ht="9.6" x14ac:dyDescent="0.2">
      <c r="A559" s="230"/>
      <c r="B559" s="233"/>
      <c r="C559" s="233"/>
    </row>
    <row r="560" spans="1:3" s="259" customFormat="1" ht="9.6" x14ac:dyDescent="0.2">
      <c r="A560" s="230"/>
      <c r="B560" s="233"/>
      <c r="C560" s="233"/>
    </row>
    <row r="561" spans="1:3" s="259" customFormat="1" ht="9.6" x14ac:dyDescent="0.2">
      <c r="A561" s="230"/>
      <c r="B561" s="233"/>
      <c r="C561" s="233"/>
    </row>
    <row r="562" spans="1:3" s="259" customFormat="1" ht="9.6" x14ac:dyDescent="0.2">
      <c r="A562" s="230"/>
      <c r="B562" s="233"/>
      <c r="C562" s="233"/>
    </row>
    <row r="563" spans="1:3" s="259" customFormat="1" ht="9.6" x14ac:dyDescent="0.2">
      <c r="A563" s="241"/>
      <c r="B563" s="233"/>
      <c r="C563" s="233"/>
    </row>
    <row r="564" spans="1:3" s="259" customFormat="1" ht="9.6" x14ac:dyDescent="0.2">
      <c r="A564" s="230"/>
      <c r="B564" s="233"/>
      <c r="C564" s="233"/>
    </row>
    <row r="565" spans="1:3" s="259" customFormat="1" ht="9.6" x14ac:dyDescent="0.2">
      <c r="A565" s="230"/>
      <c r="B565" s="233"/>
      <c r="C565" s="233"/>
    </row>
    <row r="566" spans="1:3" s="259" customFormat="1" ht="9.6" x14ac:dyDescent="0.2">
      <c r="A566" s="230"/>
      <c r="B566" s="233"/>
      <c r="C566" s="233"/>
    </row>
    <row r="567" spans="1:3" s="259" customFormat="1" ht="9.6" x14ac:dyDescent="0.2">
      <c r="A567" s="230"/>
      <c r="B567" s="233"/>
      <c r="C567" s="233"/>
    </row>
    <row r="568" spans="1:3" s="259" customFormat="1" ht="9.6" x14ac:dyDescent="0.2">
      <c r="A568" s="230"/>
      <c r="B568" s="233"/>
      <c r="C568" s="233"/>
    </row>
    <row r="569" spans="1:3" s="259" customFormat="1" ht="9.6" x14ac:dyDescent="0.2">
      <c r="A569" s="230"/>
      <c r="B569" s="233"/>
      <c r="C569" s="233"/>
    </row>
    <row r="570" spans="1:3" s="259" customFormat="1" ht="9.6" x14ac:dyDescent="0.2">
      <c r="A570" s="230"/>
      <c r="B570" s="233"/>
      <c r="C570" s="233"/>
    </row>
    <row r="571" spans="1:3" s="259" customFormat="1" ht="9.6" x14ac:dyDescent="0.2">
      <c r="A571" s="230"/>
      <c r="B571" s="233"/>
      <c r="C571" s="233"/>
    </row>
    <row r="572" spans="1:3" s="259" customFormat="1" ht="9.6" x14ac:dyDescent="0.2">
      <c r="A572" s="230"/>
      <c r="B572" s="233"/>
      <c r="C572" s="233"/>
    </row>
    <row r="573" spans="1:3" s="259" customFormat="1" ht="9.6" x14ac:dyDescent="0.2">
      <c r="A573" s="230"/>
      <c r="B573" s="233"/>
      <c r="C573" s="233"/>
    </row>
    <row r="574" spans="1:3" s="259" customFormat="1" ht="9.6" x14ac:dyDescent="0.2">
      <c r="A574" s="230"/>
      <c r="B574" s="233"/>
      <c r="C574" s="233"/>
    </row>
    <row r="575" spans="1:3" s="259" customFormat="1" ht="9.6" x14ac:dyDescent="0.2">
      <c r="A575" s="230"/>
      <c r="B575" s="233"/>
      <c r="C575" s="233"/>
    </row>
    <row r="576" spans="1:3" s="259" customFormat="1" ht="9.6" x14ac:dyDescent="0.2">
      <c r="A576" s="230"/>
      <c r="B576" s="233"/>
      <c r="C576" s="233"/>
    </row>
    <row r="577" spans="1:3" s="259" customFormat="1" ht="9.6" x14ac:dyDescent="0.2">
      <c r="A577" s="230"/>
      <c r="B577" s="233"/>
      <c r="C577" s="233"/>
    </row>
    <row r="578" spans="1:3" s="259" customFormat="1" ht="9.6" x14ac:dyDescent="0.2">
      <c r="A578" s="230"/>
      <c r="B578" s="233"/>
      <c r="C578" s="233"/>
    </row>
    <row r="579" spans="1:3" s="259" customFormat="1" ht="9.6" x14ac:dyDescent="0.2">
      <c r="A579" s="230"/>
      <c r="B579" s="233"/>
      <c r="C579" s="233"/>
    </row>
    <row r="580" spans="1:3" s="259" customFormat="1" ht="9.6" x14ac:dyDescent="0.2">
      <c r="A580" s="230"/>
      <c r="B580" s="233"/>
      <c r="C580" s="233"/>
    </row>
    <row r="581" spans="1:3" s="259" customFormat="1" ht="9.6" x14ac:dyDescent="0.2">
      <c r="A581" s="230"/>
      <c r="B581" s="233"/>
      <c r="C581" s="233"/>
    </row>
    <row r="582" spans="1:3" s="259" customFormat="1" ht="9.6" x14ac:dyDescent="0.2">
      <c r="A582" s="230"/>
      <c r="B582" s="233"/>
      <c r="C582" s="233"/>
    </row>
    <row r="583" spans="1:3" s="259" customFormat="1" ht="9.6" x14ac:dyDescent="0.2">
      <c r="A583" s="230"/>
      <c r="B583" s="233"/>
      <c r="C583" s="233"/>
    </row>
    <row r="584" spans="1:3" s="259" customFormat="1" ht="9.6" x14ac:dyDescent="0.2">
      <c r="A584" s="230"/>
      <c r="B584" s="233"/>
      <c r="C584" s="233"/>
    </row>
    <row r="585" spans="1:3" s="259" customFormat="1" ht="9.6" x14ac:dyDescent="0.2">
      <c r="A585" s="230"/>
      <c r="B585" s="233"/>
      <c r="C585" s="233"/>
    </row>
    <row r="586" spans="1:3" s="259" customFormat="1" ht="9.6" x14ac:dyDescent="0.2">
      <c r="A586" s="230"/>
      <c r="B586" s="233"/>
      <c r="C586" s="233"/>
    </row>
    <row r="587" spans="1:3" s="259" customFormat="1" ht="9.6" x14ac:dyDescent="0.2">
      <c r="A587" s="230"/>
      <c r="B587" s="233"/>
      <c r="C587" s="233"/>
    </row>
    <row r="588" spans="1:3" s="259" customFormat="1" ht="9.6" x14ac:dyDescent="0.2">
      <c r="A588" s="230"/>
      <c r="B588" s="233"/>
      <c r="C588" s="233"/>
    </row>
    <row r="589" spans="1:3" s="259" customFormat="1" ht="9.6" x14ac:dyDescent="0.2">
      <c r="A589" s="230"/>
      <c r="B589" s="233"/>
      <c r="C589" s="233"/>
    </row>
    <row r="590" spans="1:3" s="259" customFormat="1" ht="9.6" x14ac:dyDescent="0.2">
      <c r="A590" s="230"/>
      <c r="B590" s="233"/>
      <c r="C590" s="233"/>
    </row>
    <row r="591" spans="1:3" s="259" customFormat="1" ht="9.6" x14ac:dyDescent="0.2">
      <c r="A591" s="230"/>
      <c r="B591" s="233"/>
      <c r="C591" s="233"/>
    </row>
    <row r="592" spans="1:3" s="259" customFormat="1" ht="9.6" x14ac:dyDescent="0.2">
      <c r="A592" s="230"/>
      <c r="B592" s="233"/>
      <c r="C592" s="233"/>
    </row>
    <row r="593" spans="1:3" s="259" customFormat="1" ht="9.6" x14ac:dyDescent="0.2">
      <c r="A593" s="230"/>
      <c r="B593" s="233"/>
      <c r="C593" s="233"/>
    </row>
    <row r="594" spans="1:3" s="259" customFormat="1" ht="9.6" x14ac:dyDescent="0.2">
      <c r="A594" s="230"/>
      <c r="B594" s="233"/>
      <c r="C594" s="233"/>
    </row>
    <row r="595" spans="1:3" s="259" customFormat="1" ht="9.6" x14ac:dyDescent="0.2">
      <c r="A595" s="230"/>
      <c r="B595" s="233"/>
      <c r="C595" s="233"/>
    </row>
    <row r="596" spans="1:3" s="259" customFormat="1" ht="9.6" x14ac:dyDescent="0.2">
      <c r="A596" s="230"/>
      <c r="B596" s="233"/>
      <c r="C596" s="233"/>
    </row>
    <row r="597" spans="1:3" s="259" customFormat="1" ht="9.6" x14ac:dyDescent="0.2">
      <c r="A597" s="230"/>
      <c r="B597" s="233"/>
      <c r="C597" s="233"/>
    </row>
    <row r="598" spans="1:3" s="259" customFormat="1" ht="9.6" x14ac:dyDescent="0.2">
      <c r="A598" s="230"/>
      <c r="B598" s="233"/>
      <c r="C598" s="233"/>
    </row>
    <row r="599" spans="1:3" s="259" customFormat="1" ht="9.6" x14ac:dyDescent="0.2">
      <c r="A599" s="230"/>
      <c r="B599" s="233"/>
      <c r="C599" s="233"/>
    </row>
    <row r="600" spans="1:3" s="259" customFormat="1" ht="9.6" x14ac:dyDescent="0.2">
      <c r="A600" s="230"/>
      <c r="B600" s="233"/>
      <c r="C600" s="233"/>
    </row>
    <row r="601" spans="1:3" s="259" customFormat="1" ht="9.6" x14ac:dyDescent="0.2">
      <c r="A601" s="230"/>
      <c r="B601" s="233"/>
      <c r="C601" s="233"/>
    </row>
    <row r="602" spans="1:3" s="259" customFormat="1" ht="9.6" x14ac:dyDescent="0.2">
      <c r="A602" s="230"/>
      <c r="B602" s="233"/>
      <c r="C602" s="233"/>
    </row>
    <row r="603" spans="1:3" s="259" customFormat="1" ht="9.6" x14ac:dyDescent="0.2">
      <c r="A603" s="230"/>
      <c r="B603" s="233"/>
      <c r="C603" s="233"/>
    </row>
    <row r="604" spans="1:3" s="259" customFormat="1" ht="9.6" x14ac:dyDescent="0.2">
      <c r="A604" s="230"/>
      <c r="B604" s="233"/>
      <c r="C604" s="233"/>
    </row>
    <row r="605" spans="1:3" s="259" customFormat="1" ht="9.6" x14ac:dyDescent="0.2">
      <c r="A605" s="230"/>
      <c r="B605" s="233"/>
      <c r="C605" s="233"/>
    </row>
    <row r="606" spans="1:3" s="259" customFormat="1" ht="9.6" x14ac:dyDescent="0.2">
      <c r="A606" s="230"/>
      <c r="B606" s="233"/>
      <c r="C606" s="233"/>
    </row>
    <row r="607" spans="1:3" s="259" customFormat="1" ht="9.6" x14ac:dyDescent="0.2">
      <c r="A607" s="230"/>
      <c r="B607" s="233"/>
      <c r="C607" s="233"/>
    </row>
    <row r="608" spans="1:3" s="259" customFormat="1" ht="9.6" x14ac:dyDescent="0.2">
      <c r="A608" s="230"/>
      <c r="B608" s="233"/>
      <c r="C608" s="233"/>
    </row>
    <row r="609" spans="1:3" s="259" customFormat="1" ht="9.6" x14ac:dyDescent="0.2">
      <c r="A609" s="230"/>
      <c r="B609" s="233"/>
      <c r="C609" s="233"/>
    </row>
    <row r="610" spans="1:3" s="259" customFormat="1" ht="9.6" x14ac:dyDescent="0.2">
      <c r="A610" s="230"/>
      <c r="B610" s="233"/>
      <c r="C610" s="233"/>
    </row>
    <row r="611" spans="1:3" s="259" customFormat="1" ht="9.6" x14ac:dyDescent="0.2">
      <c r="A611" s="230"/>
      <c r="B611" s="233"/>
      <c r="C611" s="233"/>
    </row>
    <row r="612" spans="1:3" s="259" customFormat="1" ht="9.6" x14ac:dyDescent="0.2">
      <c r="A612" s="230"/>
      <c r="B612" s="233"/>
      <c r="C612" s="233"/>
    </row>
    <row r="613" spans="1:3" s="259" customFormat="1" ht="9.6" x14ac:dyDescent="0.2">
      <c r="A613" s="230"/>
      <c r="B613" s="233"/>
      <c r="C613" s="233"/>
    </row>
    <row r="614" spans="1:3" s="259" customFormat="1" ht="9.6" x14ac:dyDescent="0.2">
      <c r="A614" s="230"/>
      <c r="B614" s="233"/>
      <c r="C614" s="233"/>
    </row>
    <row r="615" spans="1:3" s="259" customFormat="1" ht="9.6" x14ac:dyDescent="0.2">
      <c r="A615" s="230"/>
      <c r="B615" s="233"/>
      <c r="C615" s="233"/>
    </row>
    <row r="616" spans="1:3" s="259" customFormat="1" ht="9.6" x14ac:dyDescent="0.2">
      <c r="A616" s="230"/>
      <c r="B616" s="233"/>
      <c r="C616" s="233"/>
    </row>
    <row r="617" spans="1:3" s="259" customFormat="1" ht="9.6" x14ac:dyDescent="0.2">
      <c r="A617" s="230"/>
      <c r="B617" s="233"/>
      <c r="C617" s="233"/>
    </row>
    <row r="618" spans="1:3" s="259" customFormat="1" ht="9.6" x14ac:dyDescent="0.2">
      <c r="A618" s="230"/>
      <c r="B618" s="233"/>
      <c r="C618" s="233"/>
    </row>
    <row r="619" spans="1:3" s="259" customFormat="1" ht="9.6" x14ac:dyDescent="0.2">
      <c r="A619" s="230"/>
      <c r="B619" s="233"/>
      <c r="C619" s="233"/>
    </row>
    <row r="620" spans="1:3" s="259" customFormat="1" ht="9.6" x14ac:dyDescent="0.2">
      <c r="A620" s="230"/>
      <c r="B620" s="233"/>
      <c r="C620" s="233"/>
    </row>
    <row r="621" spans="1:3" s="259" customFormat="1" ht="9.6" x14ac:dyDescent="0.2">
      <c r="A621" s="230"/>
      <c r="B621" s="233"/>
      <c r="C621" s="233"/>
    </row>
    <row r="622" spans="1:3" s="259" customFormat="1" ht="9.6" x14ac:dyDescent="0.2">
      <c r="A622" s="230"/>
      <c r="B622" s="233"/>
      <c r="C622" s="233"/>
    </row>
    <row r="623" spans="1:3" s="259" customFormat="1" ht="9.6" x14ac:dyDescent="0.2">
      <c r="A623" s="230"/>
      <c r="B623" s="233"/>
      <c r="C623" s="233"/>
    </row>
    <row r="624" spans="1:3" s="259" customFormat="1" ht="9.6" x14ac:dyDescent="0.2">
      <c r="A624" s="230"/>
      <c r="B624" s="233"/>
      <c r="C624" s="233"/>
    </row>
    <row r="625" spans="1:3" s="259" customFormat="1" ht="9.6" x14ac:dyDescent="0.2">
      <c r="A625" s="230"/>
      <c r="B625" s="233"/>
      <c r="C625" s="233"/>
    </row>
    <row r="626" spans="1:3" s="259" customFormat="1" ht="9.6" x14ac:dyDescent="0.2">
      <c r="A626" s="230"/>
      <c r="B626" s="233"/>
      <c r="C626" s="233"/>
    </row>
    <row r="627" spans="1:3" s="259" customFormat="1" ht="9.6" x14ac:dyDescent="0.2">
      <c r="A627" s="230"/>
      <c r="B627" s="233"/>
      <c r="C627" s="233"/>
    </row>
    <row r="628" spans="1:3" s="259" customFormat="1" ht="9.6" x14ac:dyDescent="0.2">
      <c r="A628" s="230"/>
      <c r="B628" s="233"/>
      <c r="C628" s="233"/>
    </row>
    <row r="629" spans="1:3" s="259" customFormat="1" ht="9.6" x14ac:dyDescent="0.2">
      <c r="A629" s="241"/>
      <c r="B629" s="233"/>
      <c r="C629" s="233"/>
    </row>
    <row r="630" spans="1:3" s="259" customFormat="1" ht="9.6" x14ac:dyDescent="0.2">
      <c r="A630" s="241"/>
      <c r="B630" s="233"/>
      <c r="C630" s="233"/>
    </row>
    <row r="631" spans="1:3" s="259" customFormat="1" ht="9.6" x14ac:dyDescent="0.2">
      <c r="A631" s="241"/>
      <c r="B631" s="233"/>
      <c r="C631" s="233"/>
    </row>
    <row r="632" spans="1:3" s="259" customFormat="1" ht="9.6" x14ac:dyDescent="0.2">
      <c r="A632" s="241"/>
      <c r="B632" s="233"/>
      <c r="C632" s="233"/>
    </row>
    <row r="633" spans="1:3" s="259" customFormat="1" ht="9.6" x14ac:dyDescent="0.2">
      <c r="A633" s="230"/>
      <c r="B633" s="233"/>
      <c r="C633" s="233"/>
    </row>
    <row r="634" spans="1:3" s="259" customFormat="1" ht="9.6" x14ac:dyDescent="0.2">
      <c r="A634" s="230"/>
      <c r="B634" s="233"/>
      <c r="C634" s="233"/>
    </row>
    <row r="635" spans="1:3" s="259" customFormat="1" ht="9.6" x14ac:dyDescent="0.2">
      <c r="A635" s="230"/>
      <c r="B635" s="233"/>
      <c r="C635" s="233"/>
    </row>
    <row r="636" spans="1:3" s="259" customFormat="1" ht="9.6" x14ac:dyDescent="0.2">
      <c r="A636" s="230"/>
      <c r="B636" s="233"/>
      <c r="C636" s="233"/>
    </row>
    <row r="637" spans="1:3" s="259" customFormat="1" ht="9.6" x14ac:dyDescent="0.2">
      <c r="A637" s="230"/>
      <c r="B637" s="233"/>
      <c r="C637" s="233"/>
    </row>
    <row r="638" spans="1:3" s="259" customFormat="1" ht="9.6" x14ac:dyDescent="0.2">
      <c r="A638" s="230"/>
      <c r="B638" s="233"/>
      <c r="C638" s="233"/>
    </row>
    <row r="639" spans="1:3" s="259" customFormat="1" ht="9.6" x14ac:dyDescent="0.2">
      <c r="A639" s="241"/>
      <c r="B639" s="233"/>
      <c r="C639" s="233"/>
    </row>
    <row r="640" spans="1:3" s="259" customFormat="1" ht="9.6" x14ac:dyDescent="0.2">
      <c r="A640" s="230"/>
      <c r="B640" s="233"/>
      <c r="C640" s="233"/>
    </row>
    <row r="641" spans="1:3" s="259" customFormat="1" ht="9.6" x14ac:dyDescent="0.2">
      <c r="A641" s="230"/>
      <c r="B641" s="233"/>
      <c r="C641" s="233"/>
    </row>
    <row r="642" spans="1:3" s="259" customFormat="1" ht="9.6" x14ac:dyDescent="0.2">
      <c r="A642" s="230"/>
      <c r="B642" s="233"/>
      <c r="C642" s="233"/>
    </row>
    <row r="643" spans="1:3" s="259" customFormat="1" ht="9.6" x14ac:dyDescent="0.2">
      <c r="A643" s="230"/>
      <c r="B643" s="233"/>
      <c r="C643" s="233"/>
    </row>
    <row r="644" spans="1:3" s="259" customFormat="1" ht="9.6" x14ac:dyDescent="0.2">
      <c r="A644" s="230"/>
      <c r="B644" s="233"/>
      <c r="C644" s="233"/>
    </row>
    <row r="645" spans="1:3" s="259" customFormat="1" ht="9.6" x14ac:dyDescent="0.2">
      <c r="A645" s="230"/>
      <c r="B645" s="233"/>
      <c r="C645" s="233"/>
    </row>
    <row r="646" spans="1:3" s="259" customFormat="1" ht="9.6" x14ac:dyDescent="0.2">
      <c r="A646" s="230"/>
      <c r="B646" s="233"/>
      <c r="C646" s="233"/>
    </row>
    <row r="647" spans="1:3" s="259" customFormat="1" ht="9.6" x14ac:dyDescent="0.2">
      <c r="A647" s="230"/>
      <c r="B647" s="233"/>
      <c r="C647" s="233"/>
    </row>
    <row r="648" spans="1:3" s="259" customFormat="1" ht="9.6" x14ac:dyDescent="0.2">
      <c r="A648" s="230"/>
      <c r="B648" s="233"/>
      <c r="C648" s="233"/>
    </row>
    <row r="649" spans="1:3" s="259" customFormat="1" ht="9.6" x14ac:dyDescent="0.2">
      <c r="A649" s="230"/>
      <c r="B649" s="233"/>
      <c r="C649" s="233"/>
    </row>
    <row r="650" spans="1:3" s="259" customFormat="1" ht="9.6" x14ac:dyDescent="0.2">
      <c r="A650" s="230"/>
      <c r="B650" s="233"/>
      <c r="C650" s="233"/>
    </row>
    <row r="651" spans="1:3" s="259" customFormat="1" ht="9.6" x14ac:dyDescent="0.2">
      <c r="A651" s="230"/>
      <c r="B651" s="233"/>
      <c r="C651" s="233"/>
    </row>
    <row r="652" spans="1:3" s="259" customFormat="1" ht="9.6" x14ac:dyDescent="0.2">
      <c r="A652" s="230"/>
      <c r="B652" s="233"/>
      <c r="C652" s="233"/>
    </row>
    <row r="653" spans="1:3" s="259" customFormat="1" ht="9.6" x14ac:dyDescent="0.2">
      <c r="A653" s="230"/>
      <c r="B653" s="233"/>
      <c r="C653" s="233"/>
    </row>
    <row r="654" spans="1:3" s="259" customFormat="1" ht="9.6" x14ac:dyDescent="0.2">
      <c r="A654" s="230"/>
      <c r="B654" s="233"/>
      <c r="C654" s="233"/>
    </row>
    <row r="655" spans="1:3" s="259" customFormat="1" ht="9.6" x14ac:dyDescent="0.2">
      <c r="A655" s="230"/>
      <c r="B655" s="233"/>
      <c r="C655" s="233"/>
    </row>
    <row r="656" spans="1:3" s="259" customFormat="1" ht="9.6" x14ac:dyDescent="0.2">
      <c r="A656" s="230"/>
      <c r="B656" s="233"/>
      <c r="C656" s="233"/>
    </row>
    <row r="657" spans="1:3" s="259" customFormat="1" ht="9.6" x14ac:dyDescent="0.2">
      <c r="A657" s="230"/>
      <c r="B657" s="233"/>
      <c r="C657" s="233"/>
    </row>
    <row r="658" spans="1:3" s="259" customFormat="1" ht="9.6" x14ac:dyDescent="0.2">
      <c r="A658" s="230"/>
      <c r="B658" s="233"/>
      <c r="C658" s="233"/>
    </row>
    <row r="659" spans="1:3" s="259" customFormat="1" ht="9.6" x14ac:dyDescent="0.2">
      <c r="A659" s="230"/>
      <c r="B659" s="233"/>
      <c r="C659" s="233"/>
    </row>
    <row r="660" spans="1:3" s="259" customFormat="1" ht="9.6" x14ac:dyDescent="0.2">
      <c r="A660" s="230"/>
      <c r="B660" s="233"/>
      <c r="C660" s="233"/>
    </row>
    <row r="661" spans="1:3" s="259" customFormat="1" ht="9.6" x14ac:dyDescent="0.2">
      <c r="A661" s="230"/>
      <c r="B661" s="233"/>
      <c r="C661" s="233"/>
    </row>
    <row r="662" spans="1:3" s="259" customFormat="1" ht="9.6" x14ac:dyDescent="0.2">
      <c r="A662" s="230"/>
      <c r="B662" s="233"/>
      <c r="C662" s="233"/>
    </row>
    <row r="663" spans="1:3" s="259" customFormat="1" ht="9.6" x14ac:dyDescent="0.2">
      <c r="A663" s="230"/>
      <c r="B663" s="233"/>
      <c r="C663" s="233"/>
    </row>
    <row r="664" spans="1:3" s="259" customFormat="1" ht="9.6" x14ac:dyDescent="0.2">
      <c r="A664" s="230"/>
      <c r="B664" s="233"/>
      <c r="C664" s="233"/>
    </row>
    <row r="665" spans="1:3" s="259" customFormat="1" ht="9.6" x14ac:dyDescent="0.2">
      <c r="A665" s="230"/>
      <c r="B665" s="233"/>
      <c r="C665" s="233"/>
    </row>
    <row r="666" spans="1:3" s="259" customFormat="1" ht="9.6" x14ac:dyDescent="0.2">
      <c r="A666" s="230"/>
      <c r="B666" s="233"/>
      <c r="C666" s="233"/>
    </row>
    <row r="667" spans="1:3" s="259" customFormat="1" ht="9.6" x14ac:dyDescent="0.2">
      <c r="A667" s="230"/>
      <c r="B667" s="233"/>
      <c r="C667" s="233"/>
    </row>
    <row r="668" spans="1:3" s="259" customFormat="1" ht="9.6" x14ac:dyDescent="0.2">
      <c r="A668" s="230"/>
      <c r="B668" s="233"/>
      <c r="C668" s="233"/>
    </row>
    <row r="669" spans="1:3" s="259" customFormat="1" ht="9.6" x14ac:dyDescent="0.2">
      <c r="A669" s="230"/>
      <c r="B669" s="233"/>
      <c r="C669" s="233"/>
    </row>
    <row r="670" spans="1:3" s="259" customFormat="1" ht="9.6" x14ac:dyDescent="0.2">
      <c r="A670" s="230"/>
      <c r="B670" s="233"/>
      <c r="C670" s="233"/>
    </row>
    <row r="671" spans="1:3" s="259" customFormat="1" ht="9.6" x14ac:dyDescent="0.2">
      <c r="A671" s="230"/>
      <c r="B671" s="233"/>
      <c r="C671" s="233"/>
    </row>
    <row r="672" spans="1:3" s="259" customFormat="1" ht="9.6" x14ac:dyDescent="0.2">
      <c r="A672" s="230"/>
      <c r="B672" s="233"/>
      <c r="C672" s="233"/>
    </row>
    <row r="673" spans="1:3" s="259" customFormat="1" ht="9.6" x14ac:dyDescent="0.2">
      <c r="A673" s="230"/>
      <c r="B673" s="233"/>
      <c r="C673" s="233"/>
    </row>
    <row r="674" spans="1:3" s="259" customFormat="1" ht="9.6" x14ac:dyDescent="0.2">
      <c r="A674" s="230"/>
      <c r="B674" s="233"/>
      <c r="C674" s="233"/>
    </row>
    <row r="675" spans="1:3" s="259" customFormat="1" ht="9.6" x14ac:dyDescent="0.2">
      <c r="A675" s="230"/>
      <c r="B675" s="233"/>
      <c r="C675" s="233"/>
    </row>
    <row r="676" spans="1:3" s="259" customFormat="1" ht="9.6" x14ac:dyDescent="0.2">
      <c r="A676" s="230"/>
      <c r="B676" s="233"/>
      <c r="C676" s="233"/>
    </row>
    <row r="677" spans="1:3" s="259" customFormat="1" ht="9.6" x14ac:dyDescent="0.2">
      <c r="A677" s="230"/>
      <c r="B677" s="233"/>
      <c r="C677" s="233"/>
    </row>
    <row r="678" spans="1:3" s="259" customFormat="1" ht="9.6" x14ac:dyDescent="0.2">
      <c r="A678" s="230"/>
      <c r="B678" s="233"/>
      <c r="C678" s="233"/>
    </row>
    <row r="679" spans="1:3" s="259" customFormat="1" ht="9.6" x14ac:dyDescent="0.2">
      <c r="A679" s="230"/>
      <c r="B679" s="233"/>
      <c r="C679" s="233"/>
    </row>
    <row r="680" spans="1:3" s="259" customFormat="1" ht="9.6" x14ac:dyDescent="0.2">
      <c r="A680" s="230"/>
      <c r="B680" s="233"/>
      <c r="C680" s="233"/>
    </row>
    <row r="681" spans="1:3" s="259" customFormat="1" ht="9.6" x14ac:dyDescent="0.2">
      <c r="A681" s="230"/>
      <c r="B681" s="233"/>
      <c r="C681" s="233"/>
    </row>
    <row r="682" spans="1:3" s="259" customFormat="1" ht="9.6" x14ac:dyDescent="0.2">
      <c r="A682" s="230"/>
      <c r="B682" s="233"/>
      <c r="C682" s="233"/>
    </row>
    <row r="683" spans="1:3" s="259" customFormat="1" ht="9.6" x14ac:dyDescent="0.2">
      <c r="A683" s="230"/>
      <c r="B683" s="233"/>
      <c r="C683" s="233"/>
    </row>
    <row r="684" spans="1:3" s="259" customFormat="1" ht="9.6" x14ac:dyDescent="0.2">
      <c r="A684" s="230"/>
      <c r="B684" s="233"/>
      <c r="C684" s="233"/>
    </row>
    <row r="685" spans="1:3" s="259" customFormat="1" ht="9.6" x14ac:dyDescent="0.2">
      <c r="A685" s="230"/>
      <c r="B685" s="233"/>
      <c r="C685" s="233"/>
    </row>
    <row r="686" spans="1:3" s="259" customFormat="1" ht="9.6" x14ac:dyDescent="0.2">
      <c r="A686" s="230"/>
      <c r="B686" s="233"/>
      <c r="C686" s="233"/>
    </row>
    <row r="687" spans="1:3" s="259" customFormat="1" ht="9.6" x14ac:dyDescent="0.2">
      <c r="A687" s="230"/>
      <c r="B687" s="233"/>
      <c r="C687" s="233"/>
    </row>
    <row r="688" spans="1:3" s="259" customFormat="1" ht="9.6" x14ac:dyDescent="0.2">
      <c r="A688" s="230"/>
      <c r="B688" s="233"/>
      <c r="C688" s="233"/>
    </row>
    <row r="689" spans="1:3" s="259" customFormat="1" ht="9.6" x14ac:dyDescent="0.2">
      <c r="A689" s="230"/>
      <c r="B689" s="233"/>
      <c r="C689" s="233"/>
    </row>
    <row r="690" spans="1:3" s="259" customFormat="1" ht="9.6" x14ac:dyDescent="0.2">
      <c r="A690" s="230"/>
      <c r="B690" s="233"/>
      <c r="C690" s="233"/>
    </row>
    <row r="691" spans="1:3" s="259" customFormat="1" ht="9.6" x14ac:dyDescent="0.2">
      <c r="A691" s="230"/>
      <c r="B691" s="233"/>
      <c r="C691" s="233"/>
    </row>
    <row r="692" spans="1:3" s="259" customFormat="1" ht="9.6" x14ac:dyDescent="0.2">
      <c r="A692" s="230"/>
      <c r="B692" s="233"/>
      <c r="C692" s="233"/>
    </row>
    <row r="693" spans="1:3" s="259" customFormat="1" ht="9.6" x14ac:dyDescent="0.2">
      <c r="A693" s="230"/>
      <c r="B693" s="233"/>
      <c r="C693" s="233"/>
    </row>
    <row r="694" spans="1:3" s="259" customFormat="1" ht="9.6" x14ac:dyDescent="0.2">
      <c r="A694" s="230"/>
      <c r="B694" s="233"/>
      <c r="C694" s="233"/>
    </row>
    <row r="695" spans="1:3" s="259" customFormat="1" ht="9.6" x14ac:dyDescent="0.2">
      <c r="A695" s="230"/>
      <c r="B695" s="233"/>
      <c r="C695" s="233"/>
    </row>
    <row r="696" spans="1:3" s="259" customFormat="1" ht="9.6" x14ac:dyDescent="0.2">
      <c r="A696" s="230"/>
      <c r="B696" s="233"/>
      <c r="C696" s="233"/>
    </row>
    <row r="697" spans="1:3" s="259" customFormat="1" ht="9.6" x14ac:dyDescent="0.2">
      <c r="A697" s="230"/>
      <c r="B697" s="233"/>
      <c r="C697" s="233"/>
    </row>
    <row r="698" spans="1:3" s="259" customFormat="1" ht="9.6" x14ac:dyDescent="0.2">
      <c r="A698" s="230"/>
      <c r="B698" s="233"/>
      <c r="C698" s="233"/>
    </row>
    <row r="699" spans="1:3" s="259" customFormat="1" ht="9.6" x14ac:dyDescent="0.2">
      <c r="A699" s="230"/>
      <c r="B699" s="233"/>
      <c r="C699" s="233"/>
    </row>
    <row r="700" spans="1:3" s="259" customFormat="1" ht="9.6" x14ac:dyDescent="0.2">
      <c r="A700" s="230"/>
      <c r="B700" s="233"/>
      <c r="C700" s="233"/>
    </row>
    <row r="701" spans="1:3" s="259" customFormat="1" ht="9.6" x14ac:dyDescent="0.2">
      <c r="A701" s="230"/>
      <c r="B701" s="233"/>
      <c r="C701" s="233"/>
    </row>
    <row r="702" spans="1:3" s="259" customFormat="1" ht="9.6" x14ac:dyDescent="0.2">
      <c r="A702" s="230"/>
      <c r="B702" s="233"/>
      <c r="C702" s="233"/>
    </row>
    <row r="703" spans="1:3" s="259" customFormat="1" ht="9.6" x14ac:dyDescent="0.2">
      <c r="A703" s="230"/>
      <c r="B703" s="233"/>
      <c r="C703" s="233"/>
    </row>
    <row r="704" spans="1:3" s="259" customFormat="1" ht="9.6" x14ac:dyDescent="0.2">
      <c r="A704" s="230"/>
      <c r="B704" s="233"/>
      <c r="C704" s="233"/>
    </row>
    <row r="705" spans="1:3" s="259" customFormat="1" ht="9.6" x14ac:dyDescent="0.2">
      <c r="A705" s="230"/>
      <c r="B705" s="233"/>
      <c r="C705" s="233"/>
    </row>
    <row r="706" spans="1:3" s="259" customFormat="1" ht="9.6" x14ac:dyDescent="0.2">
      <c r="A706" s="230"/>
      <c r="B706" s="233"/>
      <c r="C706" s="233"/>
    </row>
    <row r="707" spans="1:3" s="259" customFormat="1" ht="9.6" x14ac:dyDescent="0.2">
      <c r="A707" s="230"/>
      <c r="B707" s="233"/>
      <c r="C707" s="233"/>
    </row>
    <row r="708" spans="1:3" s="259" customFormat="1" ht="9.6" x14ac:dyDescent="0.2">
      <c r="A708" s="230"/>
      <c r="B708" s="233"/>
      <c r="C708" s="233"/>
    </row>
    <row r="709" spans="1:3" s="259" customFormat="1" ht="9.6" x14ac:dyDescent="0.2">
      <c r="A709" s="230"/>
      <c r="B709" s="233"/>
      <c r="C709" s="233"/>
    </row>
    <row r="710" spans="1:3" s="259" customFormat="1" ht="9.6" x14ac:dyDescent="0.2">
      <c r="A710" s="230"/>
      <c r="B710" s="233"/>
      <c r="C710" s="233"/>
    </row>
    <row r="711" spans="1:3" s="259" customFormat="1" ht="9.6" x14ac:dyDescent="0.2">
      <c r="A711" s="230"/>
      <c r="B711" s="233"/>
      <c r="C711" s="233"/>
    </row>
    <row r="712" spans="1:3" s="259" customFormat="1" ht="9.6" x14ac:dyDescent="0.2">
      <c r="A712" s="230"/>
      <c r="B712" s="233"/>
      <c r="C712" s="233"/>
    </row>
    <row r="713" spans="1:3" s="259" customFormat="1" ht="9.6" x14ac:dyDescent="0.2">
      <c r="A713" s="230"/>
      <c r="B713" s="233"/>
      <c r="C713" s="233"/>
    </row>
    <row r="714" spans="1:3" s="259" customFormat="1" ht="9.6" x14ac:dyDescent="0.2">
      <c r="A714" s="230"/>
      <c r="B714" s="233"/>
      <c r="C714" s="233"/>
    </row>
    <row r="715" spans="1:3" s="259" customFormat="1" ht="9.6" x14ac:dyDescent="0.2">
      <c r="A715" s="230"/>
      <c r="B715" s="233"/>
      <c r="C715" s="233"/>
    </row>
    <row r="716" spans="1:3" s="259" customFormat="1" ht="9.6" x14ac:dyDescent="0.2">
      <c r="A716" s="230"/>
      <c r="B716" s="233"/>
      <c r="C716" s="233"/>
    </row>
    <row r="717" spans="1:3" s="259" customFormat="1" ht="9.6" x14ac:dyDescent="0.2">
      <c r="A717" s="230"/>
      <c r="B717" s="233"/>
      <c r="C717" s="233"/>
    </row>
    <row r="718" spans="1:3" s="259" customFormat="1" ht="9.6" x14ac:dyDescent="0.2">
      <c r="A718" s="230"/>
      <c r="B718" s="233"/>
      <c r="C718" s="233"/>
    </row>
    <row r="719" spans="1:3" s="259" customFormat="1" ht="9.6" x14ac:dyDescent="0.2">
      <c r="A719" s="230"/>
      <c r="B719" s="233"/>
      <c r="C719" s="233"/>
    </row>
    <row r="720" spans="1:3" s="259" customFormat="1" ht="9.6" x14ac:dyDescent="0.2">
      <c r="A720" s="230"/>
      <c r="B720" s="233"/>
      <c r="C720" s="233"/>
    </row>
    <row r="721" spans="1:3" s="259" customFormat="1" ht="9.6" x14ac:dyDescent="0.2">
      <c r="A721" s="230"/>
      <c r="B721" s="233"/>
      <c r="C721" s="233"/>
    </row>
    <row r="722" spans="1:3" s="259" customFormat="1" ht="9.6" x14ac:dyDescent="0.2">
      <c r="A722" s="230"/>
      <c r="B722" s="233"/>
      <c r="C722" s="233"/>
    </row>
    <row r="723" spans="1:3" s="259" customFormat="1" ht="9.6" x14ac:dyDescent="0.2">
      <c r="A723" s="230"/>
      <c r="B723" s="233"/>
      <c r="C723" s="233"/>
    </row>
    <row r="724" spans="1:3" s="259" customFormat="1" ht="9.6" x14ac:dyDescent="0.2">
      <c r="A724" s="230"/>
      <c r="B724" s="233"/>
      <c r="C724" s="233"/>
    </row>
    <row r="725" spans="1:3" s="259" customFormat="1" ht="9.6" x14ac:dyDescent="0.2">
      <c r="A725" s="230"/>
      <c r="B725" s="233"/>
      <c r="C725" s="233"/>
    </row>
    <row r="726" spans="1:3" s="259" customFormat="1" ht="9.6" x14ac:dyDescent="0.2">
      <c r="A726" s="230"/>
      <c r="B726" s="233"/>
      <c r="C726" s="233"/>
    </row>
    <row r="727" spans="1:3" s="259" customFormat="1" ht="9.6" x14ac:dyDescent="0.2">
      <c r="A727" s="230"/>
      <c r="B727" s="233"/>
      <c r="C727" s="233"/>
    </row>
    <row r="728" spans="1:3" s="259" customFormat="1" ht="9.6" x14ac:dyDescent="0.2">
      <c r="A728" s="230"/>
      <c r="B728" s="233"/>
      <c r="C728" s="233"/>
    </row>
    <row r="729" spans="1:3" s="259" customFormat="1" ht="9.6" x14ac:dyDescent="0.2">
      <c r="A729" s="230"/>
      <c r="B729" s="233"/>
      <c r="C729" s="233"/>
    </row>
    <row r="730" spans="1:3" s="259" customFormat="1" ht="9.6" x14ac:dyDescent="0.2">
      <c r="A730" s="230"/>
      <c r="B730" s="233"/>
      <c r="C730" s="233"/>
    </row>
    <row r="731" spans="1:3" s="259" customFormat="1" ht="9.6" x14ac:dyDescent="0.2">
      <c r="A731" s="230"/>
      <c r="B731" s="233"/>
      <c r="C731" s="233"/>
    </row>
    <row r="732" spans="1:3" s="259" customFormat="1" ht="9.6" x14ac:dyDescent="0.2">
      <c r="A732" s="230"/>
      <c r="B732" s="233"/>
      <c r="C732" s="233"/>
    </row>
    <row r="733" spans="1:3" s="259" customFormat="1" ht="9.6" x14ac:dyDescent="0.2">
      <c r="A733" s="230"/>
      <c r="B733" s="233"/>
      <c r="C733" s="233"/>
    </row>
    <row r="734" spans="1:3" s="259" customFormat="1" ht="9.6" x14ac:dyDescent="0.2">
      <c r="A734" s="230"/>
      <c r="B734" s="233"/>
      <c r="C734" s="233"/>
    </row>
    <row r="735" spans="1:3" s="259" customFormat="1" ht="9.6" x14ac:dyDescent="0.2">
      <c r="A735" s="230"/>
      <c r="B735" s="233"/>
      <c r="C735" s="233"/>
    </row>
    <row r="736" spans="1:3" s="259" customFormat="1" ht="9.6" x14ac:dyDescent="0.2">
      <c r="A736" s="230"/>
      <c r="B736" s="233"/>
      <c r="C736" s="233"/>
    </row>
    <row r="737" spans="1:3" s="259" customFormat="1" ht="9.6" x14ac:dyDescent="0.2">
      <c r="A737" s="230"/>
      <c r="B737" s="233"/>
      <c r="C737" s="233"/>
    </row>
    <row r="738" spans="1:3" s="259" customFormat="1" ht="9.6" x14ac:dyDescent="0.2">
      <c r="A738" s="230"/>
      <c r="B738" s="233"/>
      <c r="C738" s="233"/>
    </row>
    <row r="739" spans="1:3" s="259" customFormat="1" ht="9.6" x14ac:dyDescent="0.2">
      <c r="A739" s="230"/>
      <c r="B739" s="233"/>
      <c r="C739" s="233"/>
    </row>
    <row r="740" spans="1:3" s="259" customFormat="1" ht="9.6" x14ac:dyDescent="0.2">
      <c r="A740" s="230"/>
      <c r="B740" s="233"/>
      <c r="C740" s="233"/>
    </row>
    <row r="741" spans="1:3" s="259" customFormat="1" ht="9.6" x14ac:dyDescent="0.2">
      <c r="A741" s="230"/>
      <c r="B741" s="233"/>
      <c r="C741" s="233"/>
    </row>
    <row r="742" spans="1:3" s="259" customFormat="1" ht="9.6" x14ac:dyDescent="0.2">
      <c r="A742" s="230"/>
      <c r="B742" s="233"/>
      <c r="C742" s="233"/>
    </row>
    <row r="743" spans="1:3" s="259" customFormat="1" ht="9.6" x14ac:dyDescent="0.2">
      <c r="A743" s="230"/>
      <c r="B743" s="233"/>
      <c r="C743" s="233"/>
    </row>
    <row r="744" spans="1:3" s="259" customFormat="1" ht="9.6" x14ac:dyDescent="0.2">
      <c r="A744" s="230"/>
      <c r="B744" s="233"/>
      <c r="C744" s="233"/>
    </row>
    <row r="745" spans="1:3" s="259" customFormat="1" ht="9.6" x14ac:dyDescent="0.2">
      <c r="A745" s="230"/>
      <c r="B745" s="233"/>
      <c r="C745" s="233"/>
    </row>
    <row r="746" spans="1:3" s="259" customFormat="1" ht="9.6" x14ac:dyDescent="0.2">
      <c r="A746" s="230"/>
      <c r="B746" s="233"/>
      <c r="C746" s="233"/>
    </row>
    <row r="747" spans="1:3" s="259" customFormat="1" ht="9.6" x14ac:dyDescent="0.2">
      <c r="A747" s="230"/>
      <c r="B747" s="233"/>
      <c r="C747" s="233"/>
    </row>
    <row r="748" spans="1:3" s="259" customFormat="1" ht="9.6" x14ac:dyDescent="0.2">
      <c r="A748" s="230"/>
      <c r="B748" s="233"/>
      <c r="C748" s="233"/>
    </row>
    <row r="749" spans="1:3" s="259" customFormat="1" ht="9.6" x14ac:dyDescent="0.2">
      <c r="A749" s="241"/>
      <c r="B749" s="233"/>
      <c r="C749" s="233"/>
    </row>
    <row r="750" spans="1:3" s="259" customFormat="1" ht="9.6" x14ac:dyDescent="0.2">
      <c r="A750" s="230"/>
      <c r="B750" s="233"/>
      <c r="C750" s="233"/>
    </row>
    <row r="751" spans="1:3" s="259" customFormat="1" ht="9.6" x14ac:dyDescent="0.2">
      <c r="A751" s="230"/>
      <c r="B751" s="233"/>
      <c r="C751" s="233"/>
    </row>
    <row r="752" spans="1:3" s="259" customFormat="1" ht="9.6" x14ac:dyDescent="0.2">
      <c r="A752" s="230"/>
      <c r="B752" s="233"/>
      <c r="C752" s="233"/>
    </row>
    <row r="753" spans="1:3" s="259" customFormat="1" ht="9.6" x14ac:dyDescent="0.2">
      <c r="A753" s="230"/>
      <c r="B753" s="233"/>
      <c r="C753" s="233"/>
    </row>
    <row r="754" spans="1:3" s="259" customFormat="1" ht="9.6" x14ac:dyDescent="0.2">
      <c r="A754" s="230"/>
      <c r="B754" s="233"/>
      <c r="C754" s="233"/>
    </row>
    <row r="755" spans="1:3" s="259" customFormat="1" ht="9.6" x14ac:dyDescent="0.2">
      <c r="A755" s="230"/>
      <c r="B755" s="233"/>
      <c r="C755" s="233"/>
    </row>
    <row r="756" spans="1:3" s="259" customFormat="1" ht="9.6" x14ac:dyDescent="0.2">
      <c r="A756" s="230"/>
      <c r="B756" s="233"/>
      <c r="C756" s="233"/>
    </row>
    <row r="757" spans="1:3" s="259" customFormat="1" ht="9.6" x14ac:dyDescent="0.2">
      <c r="A757" s="230"/>
      <c r="B757" s="233"/>
      <c r="C757" s="233"/>
    </row>
    <row r="758" spans="1:3" s="259" customFormat="1" ht="9.6" x14ac:dyDescent="0.2">
      <c r="A758" s="230"/>
      <c r="B758" s="233"/>
      <c r="C758" s="233"/>
    </row>
    <row r="759" spans="1:3" s="259" customFormat="1" ht="9.6" x14ac:dyDescent="0.2">
      <c r="A759" s="230"/>
      <c r="B759" s="233"/>
      <c r="C759" s="233"/>
    </row>
    <row r="760" spans="1:3" s="259" customFormat="1" ht="9.6" x14ac:dyDescent="0.2">
      <c r="A760" s="230"/>
      <c r="B760" s="233"/>
      <c r="C760" s="233"/>
    </row>
    <row r="761" spans="1:3" s="259" customFormat="1" ht="9.6" x14ac:dyDescent="0.2">
      <c r="A761" s="230"/>
      <c r="B761" s="233"/>
      <c r="C761" s="233"/>
    </row>
    <row r="762" spans="1:3" s="259" customFormat="1" ht="9.6" x14ac:dyDescent="0.2">
      <c r="A762" s="230"/>
      <c r="B762" s="233"/>
      <c r="C762" s="233"/>
    </row>
    <row r="763" spans="1:3" s="259" customFormat="1" ht="9.6" x14ac:dyDescent="0.2">
      <c r="A763" s="230"/>
      <c r="B763" s="233"/>
      <c r="C763" s="233"/>
    </row>
    <row r="764" spans="1:3" s="259" customFormat="1" ht="9.6" x14ac:dyDescent="0.2">
      <c r="A764" s="230"/>
      <c r="B764" s="233"/>
      <c r="C764" s="233"/>
    </row>
    <row r="765" spans="1:3" s="259" customFormat="1" ht="9.6" x14ac:dyDescent="0.2">
      <c r="A765" s="230"/>
      <c r="B765" s="233"/>
      <c r="C765" s="233"/>
    </row>
    <row r="766" spans="1:3" s="259" customFormat="1" ht="9.6" x14ac:dyDescent="0.2">
      <c r="A766" s="230"/>
      <c r="B766" s="233"/>
      <c r="C766" s="233"/>
    </row>
    <row r="767" spans="1:3" s="259" customFormat="1" ht="9.6" x14ac:dyDescent="0.2">
      <c r="A767" s="230"/>
      <c r="B767" s="233"/>
      <c r="C767" s="233"/>
    </row>
    <row r="768" spans="1:3" s="259" customFormat="1" ht="9.6" x14ac:dyDescent="0.2">
      <c r="A768" s="230"/>
      <c r="B768" s="233"/>
      <c r="C768" s="233"/>
    </row>
    <row r="769" spans="1:3" s="259" customFormat="1" ht="9.6" x14ac:dyDescent="0.2">
      <c r="A769" s="230"/>
      <c r="B769" s="233"/>
      <c r="C769" s="233"/>
    </row>
    <row r="770" spans="1:3" s="259" customFormat="1" ht="9.6" x14ac:dyDescent="0.2">
      <c r="A770" s="230"/>
      <c r="B770" s="233"/>
      <c r="C770" s="233"/>
    </row>
    <row r="771" spans="1:3" s="259" customFormat="1" ht="9.6" x14ac:dyDescent="0.2">
      <c r="A771" s="230"/>
      <c r="B771" s="233"/>
      <c r="C771" s="233"/>
    </row>
    <row r="772" spans="1:3" s="259" customFormat="1" ht="9.6" x14ac:dyDescent="0.2">
      <c r="A772" s="230"/>
      <c r="B772" s="233"/>
      <c r="C772" s="233"/>
    </row>
    <row r="773" spans="1:3" s="259" customFormat="1" ht="9.6" x14ac:dyDescent="0.2">
      <c r="A773" s="230"/>
      <c r="B773" s="233"/>
      <c r="C773" s="233"/>
    </row>
    <row r="774" spans="1:3" s="259" customFormat="1" ht="9.6" x14ac:dyDescent="0.2">
      <c r="A774" s="230"/>
      <c r="B774" s="233"/>
      <c r="C774" s="233"/>
    </row>
    <row r="775" spans="1:3" s="259" customFormat="1" ht="9.6" x14ac:dyDescent="0.2">
      <c r="A775" s="230"/>
      <c r="B775" s="233"/>
      <c r="C775" s="233"/>
    </row>
    <row r="776" spans="1:3" s="259" customFormat="1" ht="9.6" x14ac:dyDescent="0.2">
      <c r="A776" s="230"/>
      <c r="B776" s="233"/>
      <c r="C776" s="233"/>
    </row>
    <row r="777" spans="1:3" s="259" customFormat="1" ht="9.6" x14ac:dyDescent="0.2">
      <c r="A777" s="230"/>
      <c r="B777" s="233"/>
      <c r="C777" s="233"/>
    </row>
    <row r="778" spans="1:3" s="259" customFormat="1" ht="9.6" x14ac:dyDescent="0.2">
      <c r="A778" s="230"/>
      <c r="B778" s="233"/>
      <c r="C778" s="233"/>
    </row>
    <row r="779" spans="1:3" s="259" customFormat="1" ht="9.6" x14ac:dyDescent="0.2">
      <c r="A779" s="230"/>
      <c r="B779" s="233"/>
      <c r="C779" s="233"/>
    </row>
    <row r="780" spans="1:3" s="259" customFormat="1" ht="9.6" x14ac:dyDescent="0.2">
      <c r="A780" s="230"/>
      <c r="B780" s="233"/>
      <c r="C780" s="233"/>
    </row>
    <row r="781" spans="1:3" s="259" customFormat="1" ht="9.6" x14ac:dyDescent="0.2">
      <c r="A781" s="230"/>
      <c r="B781" s="233"/>
      <c r="C781" s="233"/>
    </row>
    <row r="782" spans="1:3" s="259" customFormat="1" ht="9.6" x14ac:dyDescent="0.2">
      <c r="A782" s="230"/>
      <c r="B782" s="233"/>
      <c r="C782" s="233"/>
    </row>
    <row r="783" spans="1:3" s="259" customFormat="1" ht="9.6" x14ac:dyDescent="0.2">
      <c r="A783" s="230"/>
      <c r="B783" s="233"/>
      <c r="C783" s="233"/>
    </row>
    <row r="784" spans="1:3" s="259" customFormat="1" ht="9.6" x14ac:dyDescent="0.2">
      <c r="A784" s="230"/>
      <c r="B784" s="233"/>
      <c r="C784" s="233"/>
    </row>
    <row r="785" spans="1:3" s="259" customFormat="1" ht="9.6" x14ac:dyDescent="0.2">
      <c r="A785" s="230"/>
      <c r="B785" s="233"/>
      <c r="C785" s="233"/>
    </row>
    <row r="786" spans="1:3" s="259" customFormat="1" ht="9.6" x14ac:dyDescent="0.2">
      <c r="A786" s="230"/>
      <c r="B786" s="233"/>
      <c r="C786" s="233"/>
    </row>
    <row r="787" spans="1:3" s="259" customFormat="1" ht="9.6" x14ac:dyDescent="0.2">
      <c r="A787" s="230"/>
      <c r="B787" s="233"/>
      <c r="C787" s="233"/>
    </row>
    <row r="788" spans="1:3" s="259" customFormat="1" ht="9.6" x14ac:dyDescent="0.2">
      <c r="A788" s="230"/>
      <c r="B788" s="233"/>
      <c r="C788" s="233"/>
    </row>
    <row r="789" spans="1:3" s="259" customFormat="1" ht="9.6" x14ac:dyDescent="0.2">
      <c r="A789" s="230"/>
      <c r="B789" s="233"/>
      <c r="C789" s="233"/>
    </row>
    <row r="790" spans="1:3" s="259" customFormat="1" ht="9.6" x14ac:dyDescent="0.2">
      <c r="A790" s="230"/>
      <c r="B790" s="233"/>
      <c r="C790" s="233"/>
    </row>
    <row r="791" spans="1:3" s="259" customFormat="1" ht="9.6" x14ac:dyDescent="0.2">
      <c r="A791" s="230"/>
      <c r="B791" s="233"/>
      <c r="C791" s="233"/>
    </row>
    <row r="792" spans="1:3" s="259" customFormat="1" ht="9.6" x14ac:dyDescent="0.2">
      <c r="A792" s="230"/>
      <c r="B792" s="233"/>
      <c r="C792" s="233"/>
    </row>
    <row r="793" spans="1:3" s="259" customFormat="1" ht="9.6" x14ac:dyDescent="0.2">
      <c r="A793" s="230"/>
      <c r="B793" s="233"/>
      <c r="C793" s="233"/>
    </row>
    <row r="794" spans="1:3" s="259" customFormat="1" ht="9.6" x14ac:dyDescent="0.2">
      <c r="A794" s="230"/>
      <c r="B794" s="233"/>
      <c r="C794" s="233"/>
    </row>
    <row r="795" spans="1:3" s="259" customFormat="1" ht="9.6" x14ac:dyDescent="0.2">
      <c r="A795" s="230"/>
      <c r="B795" s="233"/>
      <c r="C795" s="233"/>
    </row>
    <row r="796" spans="1:3" s="259" customFormat="1" ht="9.6" x14ac:dyDescent="0.2">
      <c r="A796" s="230"/>
      <c r="B796" s="233"/>
      <c r="C796" s="233"/>
    </row>
    <row r="797" spans="1:3" s="259" customFormat="1" ht="9.6" x14ac:dyDescent="0.2">
      <c r="A797" s="230"/>
      <c r="B797" s="233"/>
      <c r="C797" s="233"/>
    </row>
    <row r="798" spans="1:3" s="259" customFormat="1" ht="9.6" x14ac:dyDescent="0.2">
      <c r="A798" s="230"/>
      <c r="B798" s="233"/>
      <c r="C798" s="233"/>
    </row>
    <row r="799" spans="1:3" s="259" customFormat="1" ht="9.6" x14ac:dyDescent="0.2">
      <c r="A799" s="230"/>
      <c r="B799" s="233"/>
      <c r="C799" s="233"/>
    </row>
    <row r="800" spans="1:3" s="259" customFormat="1" ht="9.6" x14ac:dyDescent="0.2">
      <c r="A800" s="230"/>
      <c r="B800" s="233"/>
      <c r="C800" s="233"/>
    </row>
    <row r="801" spans="1:3" s="259" customFormat="1" ht="9.6" x14ac:dyDescent="0.2">
      <c r="A801" s="230"/>
      <c r="B801" s="233"/>
      <c r="C801" s="233"/>
    </row>
    <row r="802" spans="1:3" s="259" customFormat="1" ht="9.6" x14ac:dyDescent="0.2">
      <c r="A802" s="230"/>
      <c r="B802" s="233"/>
      <c r="C802" s="233"/>
    </row>
    <row r="803" spans="1:3" s="259" customFormat="1" ht="9.6" x14ac:dyDescent="0.2">
      <c r="A803" s="230"/>
      <c r="B803" s="233"/>
      <c r="C803" s="233"/>
    </row>
    <row r="804" spans="1:3" s="259" customFormat="1" ht="9.6" x14ac:dyDescent="0.2">
      <c r="A804" s="230"/>
      <c r="B804" s="233"/>
      <c r="C804" s="233"/>
    </row>
    <row r="805" spans="1:3" s="259" customFormat="1" ht="9.6" x14ac:dyDescent="0.2">
      <c r="A805" s="230"/>
      <c r="B805" s="233"/>
      <c r="C805" s="233"/>
    </row>
    <row r="806" spans="1:3" s="259" customFormat="1" ht="9.6" x14ac:dyDescent="0.2">
      <c r="A806" s="230"/>
      <c r="B806" s="233"/>
      <c r="C806" s="233"/>
    </row>
    <row r="807" spans="1:3" s="259" customFormat="1" ht="9.6" x14ac:dyDescent="0.2">
      <c r="A807" s="230"/>
      <c r="B807" s="233"/>
      <c r="C807" s="233"/>
    </row>
    <row r="808" spans="1:3" s="259" customFormat="1" ht="9.6" x14ac:dyDescent="0.2">
      <c r="A808" s="230"/>
      <c r="B808" s="233"/>
      <c r="C808" s="233"/>
    </row>
    <row r="809" spans="1:3" s="259" customFormat="1" ht="9.6" x14ac:dyDescent="0.2">
      <c r="A809" s="230"/>
      <c r="B809" s="233"/>
      <c r="C809" s="233"/>
    </row>
    <row r="810" spans="1:3" s="259" customFormat="1" ht="9.6" x14ac:dyDescent="0.2">
      <c r="A810" s="230"/>
      <c r="B810" s="233"/>
      <c r="C810" s="233"/>
    </row>
    <row r="811" spans="1:3" s="259" customFormat="1" ht="9.6" x14ac:dyDescent="0.2">
      <c r="A811" s="230"/>
      <c r="B811" s="233"/>
      <c r="C811" s="233"/>
    </row>
    <row r="812" spans="1:3" s="259" customFormat="1" ht="9.6" x14ac:dyDescent="0.2">
      <c r="A812" s="230"/>
      <c r="B812" s="233"/>
      <c r="C812" s="233"/>
    </row>
    <row r="813" spans="1:3" s="259" customFormat="1" ht="9.6" x14ac:dyDescent="0.2">
      <c r="A813" s="230"/>
      <c r="B813" s="233"/>
      <c r="C813" s="233"/>
    </row>
    <row r="814" spans="1:3" s="259" customFormat="1" ht="9.6" x14ac:dyDescent="0.2">
      <c r="A814" s="241"/>
      <c r="B814" s="233"/>
      <c r="C814" s="233"/>
    </row>
    <row r="815" spans="1:3" s="259" customFormat="1" ht="9.6" x14ac:dyDescent="0.2">
      <c r="A815" s="230"/>
      <c r="B815" s="233"/>
      <c r="C815" s="233"/>
    </row>
    <row r="816" spans="1:3" s="259" customFormat="1" ht="9.6" x14ac:dyDescent="0.2">
      <c r="A816" s="230"/>
      <c r="B816" s="233"/>
      <c r="C816" s="233"/>
    </row>
    <row r="817" spans="1:3" s="259" customFormat="1" ht="9.6" x14ac:dyDescent="0.2">
      <c r="A817" s="230"/>
      <c r="B817" s="233"/>
      <c r="C817" s="233"/>
    </row>
    <row r="818" spans="1:3" s="259" customFormat="1" ht="9.6" x14ac:dyDescent="0.2">
      <c r="A818" s="230"/>
      <c r="B818" s="233"/>
      <c r="C818" s="233"/>
    </row>
    <row r="819" spans="1:3" s="259" customFormat="1" ht="9.6" x14ac:dyDescent="0.2">
      <c r="A819" s="230"/>
      <c r="B819" s="233"/>
      <c r="C819" s="233"/>
    </row>
    <row r="820" spans="1:3" s="259" customFormat="1" ht="9.6" x14ac:dyDescent="0.2">
      <c r="A820" s="230"/>
      <c r="B820" s="233"/>
      <c r="C820" s="233"/>
    </row>
    <row r="821" spans="1:3" s="259" customFormat="1" ht="9.6" x14ac:dyDescent="0.2">
      <c r="A821" s="230"/>
      <c r="B821" s="233"/>
      <c r="C821" s="233"/>
    </row>
    <row r="822" spans="1:3" s="259" customFormat="1" ht="9.6" x14ac:dyDescent="0.2">
      <c r="A822" s="230"/>
      <c r="B822" s="233"/>
      <c r="C822" s="233"/>
    </row>
    <row r="823" spans="1:3" s="259" customFormat="1" ht="9.6" x14ac:dyDescent="0.2">
      <c r="A823" s="230"/>
      <c r="B823" s="233"/>
      <c r="C823" s="233"/>
    </row>
    <row r="824" spans="1:3" s="259" customFormat="1" ht="9.6" x14ac:dyDescent="0.2">
      <c r="A824" s="230"/>
      <c r="B824" s="233"/>
      <c r="C824" s="233"/>
    </row>
    <row r="825" spans="1:3" s="259" customFormat="1" ht="9.6" x14ac:dyDescent="0.2">
      <c r="A825" s="230"/>
      <c r="B825" s="233"/>
      <c r="C825" s="233"/>
    </row>
    <row r="826" spans="1:3" s="259" customFormat="1" ht="9.6" x14ac:dyDescent="0.2">
      <c r="A826" s="230"/>
      <c r="B826" s="233"/>
      <c r="C826" s="233"/>
    </row>
    <row r="827" spans="1:3" s="259" customFormat="1" ht="9.6" x14ac:dyDescent="0.2">
      <c r="A827" s="230"/>
      <c r="B827" s="233"/>
      <c r="C827" s="233"/>
    </row>
    <row r="828" spans="1:3" s="259" customFormat="1" ht="9.6" x14ac:dyDescent="0.2">
      <c r="A828" s="230"/>
      <c r="B828" s="233"/>
      <c r="C828" s="233"/>
    </row>
    <row r="829" spans="1:3" s="259" customFormat="1" ht="9.6" x14ac:dyDescent="0.2">
      <c r="A829" s="230"/>
      <c r="B829" s="233"/>
      <c r="C829" s="233"/>
    </row>
    <row r="830" spans="1:3" s="259" customFormat="1" ht="9.6" x14ac:dyDescent="0.2">
      <c r="A830" s="230"/>
      <c r="B830" s="233"/>
      <c r="C830" s="233"/>
    </row>
    <row r="831" spans="1:3" s="259" customFormat="1" ht="9.6" x14ac:dyDescent="0.2">
      <c r="A831" s="230"/>
      <c r="B831" s="233"/>
      <c r="C831" s="233"/>
    </row>
    <row r="832" spans="1:3" s="259" customFormat="1" ht="9.6" x14ac:dyDescent="0.2">
      <c r="A832" s="230"/>
      <c r="B832" s="233"/>
      <c r="C832" s="233"/>
    </row>
    <row r="833" spans="1:3" s="259" customFormat="1" ht="9.6" x14ac:dyDescent="0.2">
      <c r="A833" s="230"/>
      <c r="B833" s="233"/>
      <c r="C833" s="233"/>
    </row>
    <row r="834" spans="1:3" s="259" customFormat="1" ht="9.6" x14ac:dyDescent="0.2">
      <c r="A834" s="230"/>
      <c r="B834" s="233"/>
      <c r="C834" s="233"/>
    </row>
    <row r="835" spans="1:3" s="259" customFormat="1" ht="9.6" x14ac:dyDescent="0.2">
      <c r="A835" s="230"/>
      <c r="B835" s="233"/>
      <c r="C835" s="233"/>
    </row>
    <row r="836" spans="1:3" s="259" customFormat="1" ht="9.6" x14ac:dyDescent="0.2">
      <c r="A836" s="230"/>
      <c r="B836" s="233"/>
      <c r="C836" s="233"/>
    </row>
    <row r="837" spans="1:3" s="259" customFormat="1" ht="9.6" x14ac:dyDescent="0.2">
      <c r="A837" s="230"/>
      <c r="B837" s="233"/>
      <c r="C837" s="233"/>
    </row>
    <row r="838" spans="1:3" s="259" customFormat="1" ht="9.6" x14ac:dyDescent="0.2">
      <c r="A838" s="230"/>
      <c r="B838" s="233"/>
      <c r="C838" s="233"/>
    </row>
    <row r="839" spans="1:3" s="259" customFormat="1" ht="9.6" x14ac:dyDescent="0.2">
      <c r="A839" s="230"/>
      <c r="B839" s="233"/>
      <c r="C839" s="233"/>
    </row>
    <row r="840" spans="1:3" s="259" customFormat="1" ht="9.6" x14ac:dyDescent="0.2">
      <c r="A840" s="230"/>
      <c r="B840" s="233"/>
      <c r="C840" s="233"/>
    </row>
    <row r="841" spans="1:3" s="259" customFormat="1" ht="9.6" x14ac:dyDescent="0.2">
      <c r="A841" s="230"/>
      <c r="B841" s="233"/>
      <c r="C841" s="233"/>
    </row>
    <row r="842" spans="1:3" s="259" customFormat="1" ht="9.6" x14ac:dyDescent="0.2">
      <c r="A842" s="230"/>
      <c r="B842" s="233"/>
      <c r="C842" s="233"/>
    </row>
    <row r="843" spans="1:3" s="259" customFormat="1" ht="9.6" x14ac:dyDescent="0.2">
      <c r="A843" s="230"/>
      <c r="B843" s="233"/>
      <c r="C843" s="233"/>
    </row>
    <row r="844" spans="1:3" s="259" customFormat="1" ht="9.6" x14ac:dyDescent="0.2">
      <c r="A844" s="230"/>
      <c r="B844" s="233"/>
      <c r="C844" s="233"/>
    </row>
    <row r="845" spans="1:3" s="259" customFormat="1" ht="9.6" x14ac:dyDescent="0.2">
      <c r="A845" s="230"/>
      <c r="B845" s="233"/>
      <c r="C845" s="233"/>
    </row>
    <row r="846" spans="1:3" s="259" customFormat="1" ht="9.6" x14ac:dyDescent="0.2">
      <c r="A846" s="230"/>
      <c r="B846" s="233"/>
      <c r="C846" s="233"/>
    </row>
    <row r="847" spans="1:3" s="259" customFormat="1" ht="9.6" x14ac:dyDescent="0.2">
      <c r="A847" s="230"/>
      <c r="B847" s="233"/>
      <c r="C847" s="233"/>
    </row>
    <row r="848" spans="1:3" s="259" customFormat="1" ht="9.6" x14ac:dyDescent="0.2">
      <c r="A848" s="230"/>
      <c r="B848" s="233"/>
      <c r="C848" s="233"/>
    </row>
    <row r="849" spans="1:3" s="259" customFormat="1" ht="9.6" x14ac:dyDescent="0.2">
      <c r="A849" s="230"/>
      <c r="B849" s="233"/>
      <c r="C849" s="233"/>
    </row>
    <row r="850" spans="1:3" s="259" customFormat="1" ht="9.6" x14ac:dyDescent="0.2">
      <c r="A850" s="230"/>
      <c r="B850" s="233"/>
      <c r="C850" s="233"/>
    </row>
    <row r="851" spans="1:3" s="259" customFormat="1" ht="9.6" x14ac:dyDescent="0.2">
      <c r="A851" s="230"/>
      <c r="B851" s="233"/>
      <c r="C851" s="233"/>
    </row>
    <row r="852" spans="1:3" s="259" customFormat="1" ht="9.6" x14ac:dyDescent="0.2">
      <c r="A852" s="230"/>
      <c r="B852" s="233"/>
      <c r="C852" s="233"/>
    </row>
    <row r="853" spans="1:3" s="259" customFormat="1" ht="9.6" x14ac:dyDescent="0.2">
      <c r="A853" s="230"/>
      <c r="B853" s="233"/>
      <c r="C853" s="233"/>
    </row>
    <row r="854" spans="1:3" s="259" customFormat="1" ht="9.6" x14ac:dyDescent="0.2">
      <c r="A854" s="230"/>
      <c r="B854" s="233"/>
      <c r="C854" s="233"/>
    </row>
    <row r="855" spans="1:3" s="259" customFormat="1" ht="9.6" x14ac:dyDescent="0.2">
      <c r="A855" s="230"/>
      <c r="B855" s="233"/>
      <c r="C855" s="233"/>
    </row>
    <row r="856" spans="1:3" s="259" customFormat="1" ht="9.6" x14ac:dyDescent="0.2">
      <c r="A856" s="230"/>
      <c r="B856" s="233"/>
      <c r="C856" s="233"/>
    </row>
    <row r="857" spans="1:3" s="259" customFormat="1" ht="9.6" x14ac:dyDescent="0.2">
      <c r="A857" s="230"/>
      <c r="B857" s="233"/>
      <c r="C857" s="233"/>
    </row>
    <row r="858" spans="1:3" s="259" customFormat="1" ht="9.6" x14ac:dyDescent="0.2">
      <c r="A858" s="230"/>
      <c r="B858" s="233"/>
      <c r="C858" s="233"/>
    </row>
    <row r="859" spans="1:3" s="259" customFormat="1" ht="9.6" x14ac:dyDescent="0.2">
      <c r="A859" s="230"/>
      <c r="B859" s="233"/>
      <c r="C859" s="233"/>
    </row>
    <row r="860" spans="1:3" s="259" customFormat="1" ht="9.6" x14ac:dyDescent="0.2">
      <c r="A860" s="230"/>
      <c r="B860" s="233"/>
      <c r="C860" s="233"/>
    </row>
    <row r="861" spans="1:3" s="259" customFormat="1" ht="9.6" x14ac:dyDescent="0.2">
      <c r="A861" s="230"/>
      <c r="B861" s="233"/>
      <c r="C861" s="233"/>
    </row>
    <row r="862" spans="1:3" s="259" customFormat="1" ht="9.6" x14ac:dyDescent="0.2">
      <c r="A862" s="230"/>
      <c r="B862" s="233"/>
      <c r="C862" s="233"/>
    </row>
    <row r="863" spans="1:3" s="259" customFormat="1" ht="9.6" x14ac:dyDescent="0.2">
      <c r="A863" s="230"/>
      <c r="B863" s="233"/>
      <c r="C863" s="233"/>
    </row>
    <row r="864" spans="1:3" s="259" customFormat="1" ht="9.6" x14ac:dyDescent="0.2">
      <c r="A864" s="230"/>
      <c r="B864" s="233"/>
      <c r="C864" s="233"/>
    </row>
    <row r="865" spans="1:3" s="259" customFormat="1" ht="9.6" x14ac:dyDescent="0.2">
      <c r="A865" s="230"/>
      <c r="B865" s="233"/>
      <c r="C865" s="233"/>
    </row>
    <row r="866" spans="1:3" s="259" customFormat="1" ht="9.6" x14ac:dyDescent="0.2">
      <c r="A866" s="241"/>
      <c r="B866" s="233"/>
      <c r="C866" s="233"/>
    </row>
    <row r="867" spans="1:3" s="259" customFormat="1" ht="9.6" x14ac:dyDescent="0.2">
      <c r="A867" s="230"/>
      <c r="B867" s="233"/>
      <c r="C867" s="233"/>
    </row>
    <row r="868" spans="1:3" s="259" customFormat="1" ht="9.6" x14ac:dyDescent="0.2">
      <c r="A868" s="230"/>
      <c r="B868" s="233"/>
      <c r="C868" s="233"/>
    </row>
    <row r="869" spans="1:3" s="259" customFormat="1" ht="9.6" x14ac:dyDescent="0.2">
      <c r="A869" s="230"/>
      <c r="B869" s="233"/>
      <c r="C869" s="233"/>
    </row>
    <row r="870" spans="1:3" s="259" customFormat="1" ht="9.6" x14ac:dyDescent="0.2">
      <c r="A870" s="230"/>
      <c r="B870" s="233"/>
      <c r="C870" s="233"/>
    </row>
    <row r="871" spans="1:3" s="259" customFormat="1" ht="9.6" x14ac:dyDescent="0.2">
      <c r="A871" s="230"/>
      <c r="B871" s="233"/>
      <c r="C871" s="233"/>
    </row>
    <row r="872" spans="1:3" s="259" customFormat="1" ht="9.6" x14ac:dyDescent="0.2">
      <c r="A872" s="230"/>
      <c r="B872" s="233"/>
      <c r="C872" s="233"/>
    </row>
    <row r="873" spans="1:3" s="259" customFormat="1" ht="9.6" x14ac:dyDescent="0.2">
      <c r="A873" s="230"/>
      <c r="B873" s="233"/>
      <c r="C873" s="233"/>
    </row>
    <row r="874" spans="1:3" s="259" customFormat="1" ht="9.6" x14ac:dyDescent="0.2">
      <c r="A874" s="230"/>
      <c r="B874" s="233"/>
      <c r="C874" s="233"/>
    </row>
    <row r="875" spans="1:3" s="259" customFormat="1" ht="9.6" x14ac:dyDescent="0.2">
      <c r="A875" s="230"/>
      <c r="B875" s="233"/>
      <c r="C875" s="233"/>
    </row>
    <row r="876" spans="1:3" s="259" customFormat="1" ht="9.6" x14ac:dyDescent="0.2">
      <c r="A876" s="230"/>
      <c r="B876" s="233"/>
      <c r="C876" s="233"/>
    </row>
    <row r="877" spans="1:3" s="259" customFormat="1" ht="9.6" x14ac:dyDescent="0.2">
      <c r="A877" s="230"/>
      <c r="B877" s="233"/>
      <c r="C877" s="233"/>
    </row>
    <row r="878" spans="1:3" s="259" customFormat="1" ht="9.6" x14ac:dyDescent="0.2">
      <c r="A878" s="230"/>
      <c r="B878" s="233"/>
      <c r="C878" s="233"/>
    </row>
    <row r="879" spans="1:3" s="259" customFormat="1" ht="9.6" x14ac:dyDescent="0.2">
      <c r="A879" s="230"/>
      <c r="B879" s="233"/>
      <c r="C879" s="233"/>
    </row>
    <row r="880" spans="1:3" s="259" customFormat="1" ht="9.6" x14ac:dyDescent="0.2">
      <c r="A880" s="230"/>
      <c r="B880" s="233"/>
      <c r="C880" s="233"/>
    </row>
    <row r="881" spans="1:3" s="259" customFormat="1" ht="9.6" x14ac:dyDescent="0.2">
      <c r="A881" s="230"/>
      <c r="B881" s="233"/>
      <c r="C881" s="233"/>
    </row>
    <row r="882" spans="1:3" s="259" customFormat="1" ht="9.6" x14ac:dyDescent="0.2">
      <c r="A882" s="230"/>
      <c r="B882" s="233"/>
      <c r="C882" s="233"/>
    </row>
    <row r="883" spans="1:3" s="259" customFormat="1" ht="9.6" x14ac:dyDescent="0.2">
      <c r="A883" s="230"/>
      <c r="B883" s="233"/>
      <c r="C883" s="233"/>
    </row>
    <row r="884" spans="1:3" s="259" customFormat="1" ht="9.6" x14ac:dyDescent="0.2">
      <c r="A884" s="230"/>
      <c r="B884" s="233"/>
      <c r="C884" s="233"/>
    </row>
    <row r="885" spans="1:3" s="259" customFormat="1" ht="9.6" x14ac:dyDescent="0.2">
      <c r="A885" s="230"/>
      <c r="B885" s="233"/>
      <c r="C885" s="233"/>
    </row>
    <row r="886" spans="1:3" s="259" customFormat="1" ht="9.6" x14ac:dyDescent="0.2">
      <c r="A886" s="230"/>
      <c r="B886" s="233"/>
      <c r="C886" s="233"/>
    </row>
    <row r="887" spans="1:3" s="259" customFormat="1" ht="9.6" x14ac:dyDescent="0.2">
      <c r="A887" s="230"/>
      <c r="B887" s="233"/>
      <c r="C887" s="233"/>
    </row>
    <row r="888" spans="1:3" s="259" customFormat="1" ht="9.6" x14ac:dyDescent="0.2">
      <c r="A888" s="230"/>
      <c r="B888" s="233"/>
      <c r="C888" s="233"/>
    </row>
    <row r="889" spans="1:3" s="259" customFormat="1" ht="9.6" x14ac:dyDescent="0.2">
      <c r="A889" s="241"/>
      <c r="B889" s="233"/>
      <c r="C889" s="233"/>
    </row>
    <row r="890" spans="1:3" s="259" customFormat="1" ht="9.6" x14ac:dyDescent="0.2">
      <c r="A890" s="241"/>
      <c r="B890" s="233"/>
      <c r="C890" s="233"/>
    </row>
    <row r="891" spans="1:3" s="259" customFormat="1" ht="9.6" x14ac:dyDescent="0.2">
      <c r="A891" s="241"/>
      <c r="B891" s="233"/>
      <c r="C891" s="233"/>
    </row>
    <row r="892" spans="1:3" s="259" customFormat="1" ht="9.6" x14ac:dyDescent="0.2">
      <c r="A892" s="241"/>
      <c r="B892" s="233"/>
      <c r="C892" s="233"/>
    </row>
    <row r="893" spans="1:3" s="259" customFormat="1" ht="9.6" x14ac:dyDescent="0.2">
      <c r="A893" s="230"/>
      <c r="B893" s="233"/>
      <c r="C893" s="233"/>
    </row>
    <row r="894" spans="1:3" s="259" customFormat="1" ht="9.6" x14ac:dyDescent="0.2">
      <c r="A894" s="230"/>
      <c r="B894" s="233"/>
      <c r="C894" s="233"/>
    </row>
    <row r="895" spans="1:3" s="259" customFormat="1" ht="9.6" x14ac:dyDescent="0.2">
      <c r="A895" s="241"/>
      <c r="B895" s="233"/>
      <c r="C895" s="233"/>
    </row>
    <row r="896" spans="1:3" s="259" customFormat="1" ht="9.6" x14ac:dyDescent="0.2">
      <c r="A896" s="241"/>
      <c r="B896" s="233"/>
      <c r="C896" s="233"/>
    </row>
    <row r="897" spans="1:3" s="259" customFormat="1" ht="9.6" x14ac:dyDescent="0.2">
      <c r="A897" s="241"/>
      <c r="B897" s="233"/>
      <c r="C897" s="233"/>
    </row>
    <row r="898" spans="1:3" s="259" customFormat="1" ht="9.6" x14ac:dyDescent="0.2">
      <c r="A898" s="230"/>
      <c r="B898" s="233"/>
      <c r="C898" s="233"/>
    </row>
    <row r="899" spans="1:3" s="259" customFormat="1" ht="9.6" x14ac:dyDescent="0.2">
      <c r="A899" s="241"/>
      <c r="B899" s="233"/>
      <c r="C899" s="233"/>
    </row>
    <row r="900" spans="1:3" s="259" customFormat="1" ht="9.6" x14ac:dyDescent="0.2">
      <c r="A900" s="241"/>
      <c r="B900" s="233"/>
      <c r="C900" s="233"/>
    </row>
    <row r="901" spans="1:3" s="259" customFormat="1" ht="9.6" x14ac:dyDescent="0.2">
      <c r="A901" s="241"/>
      <c r="B901" s="233"/>
      <c r="C901" s="233"/>
    </row>
    <row r="902" spans="1:3" s="259" customFormat="1" ht="9.6" x14ac:dyDescent="0.2">
      <c r="A902" s="241"/>
      <c r="B902" s="233"/>
      <c r="C902" s="233"/>
    </row>
    <row r="903" spans="1:3" s="259" customFormat="1" ht="9.6" x14ac:dyDescent="0.2">
      <c r="A903" s="241"/>
      <c r="B903" s="233"/>
      <c r="C903" s="233"/>
    </row>
    <row r="904" spans="1:3" s="259" customFormat="1" ht="9.6" x14ac:dyDescent="0.2">
      <c r="A904" s="241"/>
      <c r="B904" s="233"/>
      <c r="C904" s="233"/>
    </row>
    <row r="905" spans="1:3" s="259" customFormat="1" ht="9.6" x14ac:dyDescent="0.2">
      <c r="A905" s="241"/>
      <c r="B905" s="233"/>
      <c r="C905" s="233"/>
    </row>
    <row r="906" spans="1:3" s="259" customFormat="1" ht="9.6" x14ac:dyDescent="0.2">
      <c r="A906" s="241"/>
      <c r="B906" s="233"/>
      <c r="C906" s="233"/>
    </row>
    <row r="907" spans="1:3" s="259" customFormat="1" ht="9.6" x14ac:dyDescent="0.2">
      <c r="A907" s="230"/>
      <c r="B907" s="233"/>
      <c r="C907" s="233"/>
    </row>
    <row r="908" spans="1:3" s="259" customFormat="1" ht="9.6" x14ac:dyDescent="0.2">
      <c r="A908" s="230"/>
      <c r="B908" s="233"/>
      <c r="C908" s="233"/>
    </row>
    <row r="909" spans="1:3" s="259" customFormat="1" ht="9.6" x14ac:dyDescent="0.2">
      <c r="A909" s="241"/>
      <c r="B909" s="233"/>
      <c r="C909" s="233"/>
    </row>
    <row r="910" spans="1:3" s="259" customFormat="1" ht="9.6" x14ac:dyDescent="0.2">
      <c r="A910" s="230"/>
      <c r="B910" s="233"/>
      <c r="C910" s="233"/>
    </row>
    <row r="911" spans="1:3" s="259" customFormat="1" ht="9.6" x14ac:dyDescent="0.2">
      <c r="A911" s="230"/>
      <c r="B911" s="233"/>
      <c r="C911" s="233"/>
    </row>
    <row r="912" spans="1:3" s="259" customFormat="1" ht="9.6" x14ac:dyDescent="0.2">
      <c r="A912" s="241"/>
      <c r="B912" s="233"/>
      <c r="C912" s="233"/>
    </row>
    <row r="913" spans="1:3" s="259" customFormat="1" ht="9.6" x14ac:dyDescent="0.2">
      <c r="A913" s="230"/>
      <c r="B913" s="233"/>
      <c r="C913" s="233"/>
    </row>
    <row r="914" spans="1:3" s="259" customFormat="1" ht="9.6" x14ac:dyDescent="0.2">
      <c r="A914" s="241"/>
      <c r="B914" s="233"/>
      <c r="C914" s="233"/>
    </row>
    <row r="915" spans="1:3" s="259" customFormat="1" ht="9.6" x14ac:dyDescent="0.2">
      <c r="A915" s="230"/>
      <c r="B915" s="233"/>
      <c r="C915" s="233"/>
    </row>
    <row r="916" spans="1:3" s="259" customFormat="1" ht="9.6" x14ac:dyDescent="0.2">
      <c r="A916" s="230"/>
      <c r="B916" s="233"/>
      <c r="C916" s="233"/>
    </row>
    <row r="917" spans="1:3" s="259" customFormat="1" ht="9.6" x14ac:dyDescent="0.2">
      <c r="A917" s="230"/>
      <c r="B917" s="233"/>
      <c r="C917" s="233"/>
    </row>
    <row r="918" spans="1:3" s="259" customFormat="1" ht="9.6" x14ac:dyDescent="0.2">
      <c r="A918" s="230"/>
      <c r="B918" s="233"/>
      <c r="C918" s="233"/>
    </row>
    <row r="919" spans="1:3" s="259" customFormat="1" ht="9.6" x14ac:dyDescent="0.2">
      <c r="A919" s="241"/>
      <c r="B919" s="233"/>
      <c r="C919" s="233"/>
    </row>
    <row r="920" spans="1:3" s="259" customFormat="1" ht="9.6" x14ac:dyDescent="0.2">
      <c r="A920" s="230"/>
      <c r="B920" s="233"/>
      <c r="C920" s="233"/>
    </row>
    <row r="921" spans="1:3" s="259" customFormat="1" ht="9.6" x14ac:dyDescent="0.2">
      <c r="A921" s="230"/>
      <c r="B921" s="233"/>
      <c r="C921" s="233"/>
    </row>
    <row r="922" spans="1:3" s="259" customFormat="1" ht="9.6" x14ac:dyDescent="0.2">
      <c r="A922" s="241"/>
      <c r="B922" s="233"/>
      <c r="C922" s="233"/>
    </row>
    <row r="923" spans="1:3" s="259" customFormat="1" ht="9.6" x14ac:dyDescent="0.2">
      <c r="A923" s="241"/>
      <c r="B923" s="233"/>
      <c r="C923" s="233"/>
    </row>
    <row r="924" spans="1:3" s="259" customFormat="1" ht="9.6" x14ac:dyDescent="0.2">
      <c r="A924" s="241"/>
      <c r="B924" s="233"/>
      <c r="C924" s="233"/>
    </row>
    <row r="925" spans="1:3" s="259" customFormat="1" ht="9.6" x14ac:dyDescent="0.2">
      <c r="A925" s="241"/>
      <c r="B925" s="233"/>
      <c r="C925" s="233"/>
    </row>
    <row r="926" spans="1:3" s="259" customFormat="1" ht="9.6" x14ac:dyDescent="0.2">
      <c r="A926" s="230"/>
      <c r="B926" s="233"/>
      <c r="C926" s="233"/>
    </row>
    <row r="927" spans="1:3" s="259" customFormat="1" ht="9.6" x14ac:dyDescent="0.2">
      <c r="A927" s="241"/>
      <c r="B927" s="233"/>
      <c r="C927" s="233"/>
    </row>
    <row r="928" spans="1:3" s="259" customFormat="1" ht="9.6" x14ac:dyDescent="0.2">
      <c r="A928" s="241"/>
      <c r="B928" s="233"/>
      <c r="C928" s="233"/>
    </row>
    <row r="929" spans="1:3" s="259" customFormat="1" ht="9.6" x14ac:dyDescent="0.2">
      <c r="A929" s="241"/>
      <c r="B929" s="233"/>
      <c r="C929" s="233"/>
    </row>
    <row r="930" spans="1:3" s="259" customFormat="1" ht="9.6" x14ac:dyDescent="0.2">
      <c r="A930" s="241"/>
      <c r="B930" s="233"/>
      <c r="C930" s="233"/>
    </row>
    <row r="931" spans="1:3" s="259" customFormat="1" ht="9.6" x14ac:dyDescent="0.2">
      <c r="A931" s="241"/>
      <c r="B931" s="233"/>
      <c r="C931" s="233"/>
    </row>
    <row r="932" spans="1:3" s="259" customFormat="1" ht="9.6" x14ac:dyDescent="0.2">
      <c r="A932" s="241"/>
      <c r="B932" s="233"/>
      <c r="C932" s="233"/>
    </row>
    <row r="933" spans="1:3" s="259" customFormat="1" ht="9.6" x14ac:dyDescent="0.2">
      <c r="A933" s="241"/>
      <c r="B933" s="233"/>
      <c r="C933" s="233"/>
    </row>
    <row r="934" spans="1:3" s="259" customFormat="1" ht="9.6" x14ac:dyDescent="0.2">
      <c r="A934" s="230"/>
      <c r="B934" s="233"/>
      <c r="C934" s="233"/>
    </row>
    <row r="935" spans="1:3" s="259" customFormat="1" ht="9.6" x14ac:dyDescent="0.2">
      <c r="A935" s="230"/>
      <c r="B935" s="233"/>
      <c r="C935" s="233"/>
    </row>
    <row r="936" spans="1:3" s="259" customFormat="1" ht="9.6" x14ac:dyDescent="0.2">
      <c r="A936" s="230"/>
      <c r="B936" s="233"/>
      <c r="C936" s="233"/>
    </row>
    <row r="937" spans="1:3" s="259" customFormat="1" ht="9.6" x14ac:dyDescent="0.2">
      <c r="A937" s="230"/>
      <c r="B937" s="233"/>
      <c r="C937" s="233"/>
    </row>
    <row r="938" spans="1:3" s="259" customFormat="1" ht="9.6" x14ac:dyDescent="0.2">
      <c r="A938" s="230"/>
      <c r="B938" s="233"/>
      <c r="C938" s="233"/>
    </row>
    <row r="939" spans="1:3" s="259" customFormat="1" ht="9.6" x14ac:dyDescent="0.2">
      <c r="A939" s="230"/>
      <c r="B939" s="233"/>
      <c r="C939" s="233"/>
    </row>
    <row r="940" spans="1:3" s="259" customFormat="1" ht="9.6" x14ac:dyDescent="0.2">
      <c r="A940" s="230"/>
      <c r="B940" s="233"/>
      <c r="C940" s="233"/>
    </row>
    <row r="941" spans="1:3" s="259" customFormat="1" ht="9.6" x14ac:dyDescent="0.2">
      <c r="A941" s="230"/>
      <c r="B941" s="233"/>
      <c r="C941" s="233"/>
    </row>
    <row r="942" spans="1:3" s="259" customFormat="1" ht="9.6" x14ac:dyDescent="0.2">
      <c r="A942" s="230"/>
      <c r="B942" s="233"/>
      <c r="C942" s="233"/>
    </row>
    <row r="943" spans="1:3" s="259" customFormat="1" ht="9.6" x14ac:dyDescent="0.2">
      <c r="A943" s="241"/>
      <c r="B943" s="233"/>
      <c r="C943" s="233"/>
    </row>
    <row r="944" spans="1:3" s="259" customFormat="1" ht="9.6" x14ac:dyDescent="0.2">
      <c r="A944" s="241"/>
      <c r="B944" s="233"/>
      <c r="C944" s="233"/>
    </row>
    <row r="945" spans="1:3" s="259" customFormat="1" ht="9.6" x14ac:dyDescent="0.2">
      <c r="A945" s="230"/>
      <c r="B945" s="233"/>
      <c r="C945" s="233"/>
    </row>
    <row r="946" spans="1:3" s="259" customFormat="1" ht="9.6" x14ac:dyDescent="0.2">
      <c r="A946" s="230"/>
      <c r="B946" s="233"/>
      <c r="C946" s="233"/>
    </row>
    <row r="947" spans="1:3" s="259" customFormat="1" ht="9.6" x14ac:dyDescent="0.2">
      <c r="A947" s="230"/>
      <c r="B947" s="233"/>
      <c r="C947" s="233"/>
    </row>
    <row r="948" spans="1:3" s="259" customFormat="1" ht="9.6" x14ac:dyDescent="0.2">
      <c r="A948" s="230"/>
      <c r="B948" s="233"/>
      <c r="C948" s="233"/>
    </row>
    <row r="949" spans="1:3" s="259" customFormat="1" ht="9.6" x14ac:dyDescent="0.2">
      <c r="A949" s="241"/>
      <c r="B949" s="233"/>
      <c r="C949" s="233"/>
    </row>
    <row r="950" spans="1:3" s="259" customFormat="1" ht="9.6" x14ac:dyDescent="0.2">
      <c r="A950" s="230"/>
      <c r="B950" s="233"/>
      <c r="C950" s="233"/>
    </row>
    <row r="951" spans="1:3" s="259" customFormat="1" ht="9.6" x14ac:dyDescent="0.2">
      <c r="A951" s="230"/>
      <c r="B951" s="233"/>
      <c r="C951" s="233"/>
    </row>
    <row r="952" spans="1:3" s="259" customFormat="1" ht="9.6" x14ac:dyDescent="0.2">
      <c r="A952" s="230"/>
      <c r="B952" s="233"/>
      <c r="C952" s="233"/>
    </row>
    <row r="953" spans="1:3" s="259" customFormat="1" ht="9.6" x14ac:dyDescent="0.2">
      <c r="A953" s="241"/>
      <c r="B953" s="233"/>
      <c r="C953" s="233"/>
    </row>
    <row r="954" spans="1:3" s="259" customFormat="1" ht="9.6" x14ac:dyDescent="0.2">
      <c r="A954" s="241"/>
      <c r="B954" s="233"/>
      <c r="C954" s="233"/>
    </row>
    <row r="955" spans="1:3" s="259" customFormat="1" ht="9.6" x14ac:dyDescent="0.2">
      <c r="A955" s="230"/>
      <c r="B955" s="233"/>
      <c r="C955" s="233"/>
    </row>
    <row r="956" spans="1:3" s="259" customFormat="1" ht="9.6" x14ac:dyDescent="0.2">
      <c r="A956" s="241"/>
      <c r="B956" s="233"/>
      <c r="C956" s="233"/>
    </row>
    <row r="957" spans="1:3" s="259" customFormat="1" ht="9.6" x14ac:dyDescent="0.2">
      <c r="A957" s="230"/>
      <c r="B957" s="233"/>
      <c r="C957" s="233"/>
    </row>
    <row r="958" spans="1:3" s="259" customFormat="1" ht="9.6" x14ac:dyDescent="0.2">
      <c r="A958" s="230"/>
      <c r="B958" s="233"/>
      <c r="C958" s="233"/>
    </row>
    <row r="959" spans="1:3" s="259" customFormat="1" ht="9.6" x14ac:dyDescent="0.2">
      <c r="A959" s="230"/>
      <c r="B959" s="233"/>
      <c r="C959" s="233"/>
    </row>
    <row r="960" spans="1:3" s="259" customFormat="1" ht="9.6" x14ac:dyDescent="0.2">
      <c r="A960" s="230"/>
      <c r="B960" s="233"/>
      <c r="C960" s="233"/>
    </row>
    <row r="961" spans="1:3" s="259" customFormat="1" ht="9.6" x14ac:dyDescent="0.2">
      <c r="A961" s="230"/>
      <c r="B961" s="233"/>
      <c r="C961" s="233"/>
    </row>
    <row r="962" spans="1:3" s="259" customFormat="1" ht="9.6" x14ac:dyDescent="0.2">
      <c r="A962" s="230"/>
      <c r="B962" s="233"/>
      <c r="C962" s="233"/>
    </row>
    <row r="963" spans="1:3" s="259" customFormat="1" ht="9.6" x14ac:dyDescent="0.2">
      <c r="A963" s="241"/>
      <c r="B963" s="233"/>
      <c r="C963" s="233"/>
    </row>
    <row r="964" spans="1:3" s="259" customFormat="1" ht="9.6" x14ac:dyDescent="0.2">
      <c r="A964" s="230"/>
      <c r="B964" s="233"/>
      <c r="C964" s="233"/>
    </row>
    <row r="965" spans="1:3" s="259" customFormat="1" ht="9.6" x14ac:dyDescent="0.2">
      <c r="A965" s="230"/>
      <c r="B965" s="233"/>
      <c r="C965" s="233"/>
    </row>
    <row r="966" spans="1:3" s="259" customFormat="1" ht="9.6" x14ac:dyDescent="0.2">
      <c r="A966" s="230"/>
      <c r="B966" s="233"/>
      <c r="C966" s="233"/>
    </row>
    <row r="967" spans="1:3" s="259" customFormat="1" ht="9.6" x14ac:dyDescent="0.2">
      <c r="A967" s="230"/>
      <c r="B967" s="233"/>
      <c r="C967" s="233"/>
    </row>
    <row r="968" spans="1:3" s="259" customFormat="1" ht="9.6" x14ac:dyDescent="0.2">
      <c r="A968" s="230"/>
      <c r="B968" s="233"/>
      <c r="C968" s="233"/>
    </row>
    <row r="969" spans="1:3" s="259" customFormat="1" ht="9.6" x14ac:dyDescent="0.2">
      <c r="A969" s="230"/>
      <c r="B969" s="233"/>
      <c r="C969" s="233"/>
    </row>
    <row r="970" spans="1:3" s="259" customFormat="1" ht="9.6" x14ac:dyDescent="0.2">
      <c r="A970" s="230"/>
      <c r="B970" s="233"/>
      <c r="C970" s="233"/>
    </row>
    <row r="971" spans="1:3" s="259" customFormat="1" ht="9.6" x14ac:dyDescent="0.2">
      <c r="A971" s="230"/>
      <c r="B971" s="233"/>
      <c r="C971" s="233"/>
    </row>
    <row r="972" spans="1:3" s="259" customFormat="1" ht="9.6" x14ac:dyDescent="0.2">
      <c r="A972" s="230"/>
      <c r="B972" s="233"/>
      <c r="C972" s="233"/>
    </row>
    <row r="973" spans="1:3" s="259" customFormat="1" ht="9.6" x14ac:dyDescent="0.2">
      <c r="A973" s="230"/>
      <c r="B973" s="233"/>
      <c r="C973" s="233"/>
    </row>
    <row r="974" spans="1:3" s="259" customFormat="1" ht="9.6" x14ac:dyDescent="0.2">
      <c r="A974" s="241"/>
      <c r="B974" s="233"/>
      <c r="C974" s="233"/>
    </row>
    <row r="975" spans="1:3" s="259" customFormat="1" ht="9.6" x14ac:dyDescent="0.2">
      <c r="A975" s="241"/>
      <c r="B975" s="233"/>
      <c r="C975" s="233"/>
    </row>
    <row r="976" spans="1:3" s="259" customFormat="1" ht="9.6" x14ac:dyDescent="0.2">
      <c r="A976" s="241"/>
      <c r="B976" s="233"/>
      <c r="C976" s="233"/>
    </row>
    <row r="977" spans="1:3" s="259" customFormat="1" ht="9.6" x14ac:dyDescent="0.2">
      <c r="A977" s="241"/>
      <c r="B977" s="233"/>
      <c r="C977" s="233"/>
    </row>
    <row r="978" spans="1:3" s="259" customFormat="1" ht="9.6" x14ac:dyDescent="0.2">
      <c r="A978" s="230"/>
      <c r="B978" s="233"/>
      <c r="C978" s="233"/>
    </row>
    <row r="979" spans="1:3" s="259" customFormat="1" ht="9.6" x14ac:dyDescent="0.2">
      <c r="A979" s="230"/>
      <c r="B979" s="233"/>
      <c r="C979" s="233"/>
    </row>
    <row r="980" spans="1:3" s="259" customFormat="1" ht="9.6" x14ac:dyDescent="0.2">
      <c r="A980" s="230"/>
      <c r="B980" s="233"/>
      <c r="C980" s="233"/>
    </row>
    <row r="981" spans="1:3" s="259" customFormat="1" ht="9.6" x14ac:dyDescent="0.2">
      <c r="A981" s="230"/>
      <c r="B981" s="233"/>
      <c r="C981" s="233"/>
    </row>
    <row r="982" spans="1:3" s="259" customFormat="1" ht="9.6" x14ac:dyDescent="0.2">
      <c r="A982" s="230"/>
      <c r="B982" s="233"/>
      <c r="C982" s="233"/>
    </row>
    <row r="983" spans="1:3" s="259" customFormat="1" ht="9.6" x14ac:dyDescent="0.2">
      <c r="A983" s="241"/>
      <c r="B983" s="233"/>
      <c r="C983" s="233"/>
    </row>
    <row r="984" spans="1:3" s="259" customFormat="1" ht="9.6" x14ac:dyDescent="0.2">
      <c r="A984" s="241"/>
      <c r="B984" s="233"/>
      <c r="C984" s="233"/>
    </row>
    <row r="985" spans="1:3" s="259" customFormat="1" ht="9.6" x14ac:dyDescent="0.2">
      <c r="A985" s="241"/>
      <c r="B985" s="233"/>
      <c r="C985" s="233"/>
    </row>
    <row r="986" spans="1:3" s="259" customFormat="1" ht="9.6" x14ac:dyDescent="0.2">
      <c r="A986" s="241"/>
      <c r="B986" s="233"/>
      <c r="C986" s="233"/>
    </row>
    <row r="987" spans="1:3" s="259" customFormat="1" ht="9.6" x14ac:dyDescent="0.2">
      <c r="A987" s="241"/>
      <c r="B987" s="233"/>
      <c r="C987" s="233"/>
    </row>
    <row r="988" spans="1:3" s="259" customFormat="1" ht="9.6" x14ac:dyDescent="0.2">
      <c r="A988" s="241"/>
      <c r="B988" s="233"/>
      <c r="C988" s="233"/>
    </row>
    <row r="989" spans="1:3" s="259" customFormat="1" ht="9.6" x14ac:dyDescent="0.2">
      <c r="A989" s="241"/>
      <c r="B989" s="233"/>
      <c r="C989" s="233"/>
    </row>
    <row r="990" spans="1:3" s="259" customFormat="1" ht="9.6" x14ac:dyDescent="0.2">
      <c r="A990" s="241"/>
      <c r="B990" s="233"/>
      <c r="C990" s="233"/>
    </row>
    <row r="991" spans="1:3" s="259" customFormat="1" ht="9.6" x14ac:dyDescent="0.2">
      <c r="A991" s="241"/>
      <c r="B991" s="233"/>
      <c r="C991" s="233"/>
    </row>
    <row r="992" spans="1:3" s="259" customFormat="1" ht="9.6" x14ac:dyDescent="0.2">
      <c r="A992" s="241"/>
      <c r="B992" s="233"/>
      <c r="C992" s="233"/>
    </row>
    <row r="993" spans="1:3" s="259" customFormat="1" ht="9.6" x14ac:dyDescent="0.2">
      <c r="A993" s="230"/>
      <c r="B993" s="233"/>
      <c r="C993" s="233"/>
    </row>
    <row r="994" spans="1:3" s="259" customFormat="1" ht="9.6" x14ac:dyDescent="0.2">
      <c r="A994" s="230"/>
      <c r="B994" s="233"/>
      <c r="C994" s="233"/>
    </row>
    <row r="995" spans="1:3" s="259" customFormat="1" ht="9.6" x14ac:dyDescent="0.2">
      <c r="A995" s="230"/>
      <c r="B995" s="233"/>
      <c r="C995" s="233"/>
    </row>
    <row r="996" spans="1:3" s="259" customFormat="1" ht="9.6" x14ac:dyDescent="0.2">
      <c r="A996" s="230"/>
      <c r="B996" s="233"/>
      <c r="C996" s="233"/>
    </row>
    <row r="997" spans="1:3" s="259" customFormat="1" ht="9.6" x14ac:dyDescent="0.2">
      <c r="A997" s="230"/>
      <c r="B997" s="233"/>
      <c r="C997" s="233"/>
    </row>
    <row r="998" spans="1:3" s="259" customFormat="1" ht="9.6" x14ac:dyDescent="0.2">
      <c r="A998" s="230"/>
      <c r="B998" s="233"/>
      <c r="C998" s="233"/>
    </row>
    <row r="999" spans="1:3" s="259" customFormat="1" ht="9.6" x14ac:dyDescent="0.2">
      <c r="A999" s="230"/>
      <c r="B999" s="233"/>
      <c r="C999" s="233"/>
    </row>
    <row r="1000" spans="1:3" s="259" customFormat="1" ht="9.6" x14ac:dyDescent="0.2">
      <c r="A1000" s="230"/>
      <c r="B1000" s="233"/>
      <c r="C1000" s="233"/>
    </row>
    <row r="1001" spans="1:3" s="259" customFormat="1" ht="9.6" x14ac:dyDescent="0.2">
      <c r="A1001" s="241"/>
      <c r="B1001" s="233"/>
      <c r="C1001" s="233"/>
    </row>
    <row r="1002" spans="1:3" s="259" customFormat="1" ht="9.6" x14ac:dyDescent="0.2">
      <c r="A1002" s="241"/>
      <c r="B1002" s="233"/>
      <c r="C1002" s="233"/>
    </row>
    <row r="1003" spans="1:3" s="259" customFormat="1" ht="9.6" x14ac:dyDescent="0.2">
      <c r="A1003" s="241"/>
      <c r="B1003" s="233"/>
      <c r="C1003" s="233"/>
    </row>
    <row r="1004" spans="1:3" s="259" customFormat="1" ht="9.6" x14ac:dyDescent="0.2">
      <c r="A1004" s="241"/>
      <c r="B1004" s="233"/>
      <c r="C1004" s="233"/>
    </row>
    <row r="1005" spans="1:3" s="259" customFormat="1" ht="9.6" x14ac:dyDescent="0.2">
      <c r="A1005" s="230"/>
      <c r="B1005" s="233"/>
      <c r="C1005" s="233"/>
    </row>
    <row r="1006" spans="1:3" s="259" customFormat="1" ht="9.6" x14ac:dyDescent="0.2">
      <c r="A1006" s="241"/>
      <c r="B1006" s="233"/>
      <c r="C1006" s="233"/>
    </row>
    <row r="1007" spans="1:3" s="259" customFormat="1" ht="9.6" x14ac:dyDescent="0.2">
      <c r="A1007" s="241"/>
      <c r="B1007" s="233"/>
      <c r="C1007" s="233"/>
    </row>
    <row r="1008" spans="1:3" s="259" customFormat="1" ht="9.6" x14ac:dyDescent="0.2">
      <c r="A1008" s="241"/>
      <c r="B1008" s="233"/>
      <c r="C1008" s="233"/>
    </row>
    <row r="1009" spans="1:3" s="259" customFormat="1" ht="9.6" x14ac:dyDescent="0.2">
      <c r="A1009" s="241"/>
      <c r="B1009" s="233"/>
      <c r="C1009" s="233"/>
    </row>
    <row r="1010" spans="1:3" s="259" customFormat="1" ht="9.6" x14ac:dyDescent="0.2">
      <c r="A1010" s="241"/>
      <c r="B1010" s="233"/>
      <c r="C1010" s="233"/>
    </row>
    <row r="1011" spans="1:3" s="259" customFormat="1" ht="9.6" x14ac:dyDescent="0.2">
      <c r="A1011" s="241"/>
      <c r="B1011" s="233"/>
      <c r="C1011" s="233"/>
    </row>
    <row r="1012" spans="1:3" s="259" customFormat="1" ht="9.6" x14ac:dyDescent="0.2">
      <c r="A1012" s="230"/>
      <c r="B1012" s="233"/>
      <c r="C1012" s="233"/>
    </row>
    <row r="1013" spans="1:3" s="259" customFormat="1" ht="9.6" x14ac:dyDescent="0.2">
      <c r="A1013" s="241"/>
      <c r="B1013" s="233"/>
      <c r="C1013" s="233"/>
    </row>
    <row r="1014" spans="1:3" s="259" customFormat="1" ht="9.6" x14ac:dyDescent="0.2">
      <c r="A1014" s="230"/>
      <c r="B1014" s="233"/>
      <c r="C1014" s="233"/>
    </row>
    <row r="1015" spans="1:3" s="259" customFormat="1" ht="9.6" x14ac:dyDescent="0.2">
      <c r="A1015" s="230"/>
      <c r="B1015" s="233"/>
      <c r="C1015" s="233"/>
    </row>
    <row r="1016" spans="1:3" s="259" customFormat="1" ht="9.6" x14ac:dyDescent="0.2">
      <c r="A1016" s="230"/>
      <c r="B1016" s="233"/>
      <c r="C1016" s="233"/>
    </row>
    <row r="1017" spans="1:3" s="259" customFormat="1" ht="9.6" x14ac:dyDescent="0.2">
      <c r="A1017" s="230"/>
      <c r="B1017" s="233"/>
      <c r="C1017" s="233"/>
    </row>
    <row r="1018" spans="1:3" s="259" customFormat="1" ht="9.6" x14ac:dyDescent="0.2">
      <c r="A1018" s="230"/>
      <c r="B1018" s="233"/>
      <c r="C1018" s="233"/>
    </row>
    <row r="1019" spans="1:3" s="259" customFormat="1" ht="9.6" x14ac:dyDescent="0.2">
      <c r="A1019" s="230"/>
      <c r="B1019" s="233"/>
      <c r="C1019" s="233"/>
    </row>
    <row r="1020" spans="1:3" s="259" customFormat="1" ht="9.6" x14ac:dyDescent="0.2">
      <c r="A1020" s="230"/>
      <c r="B1020" s="233"/>
      <c r="C1020" s="233"/>
    </row>
    <row r="1021" spans="1:3" s="259" customFormat="1" ht="9.6" x14ac:dyDescent="0.2">
      <c r="A1021" s="230"/>
      <c r="B1021" s="233"/>
      <c r="C1021" s="233"/>
    </row>
    <row r="1022" spans="1:3" s="259" customFormat="1" ht="9.6" x14ac:dyDescent="0.2">
      <c r="A1022" s="230"/>
      <c r="B1022" s="233"/>
      <c r="C1022" s="233"/>
    </row>
    <row r="1023" spans="1:3" s="259" customFormat="1" ht="9.6" x14ac:dyDescent="0.2">
      <c r="A1023" s="230"/>
      <c r="B1023" s="233"/>
      <c r="C1023" s="233"/>
    </row>
    <row r="1024" spans="1:3" s="259" customFormat="1" ht="9.6" x14ac:dyDescent="0.2">
      <c r="A1024" s="230"/>
      <c r="B1024" s="233"/>
      <c r="C1024" s="233"/>
    </row>
    <row r="1025" spans="1:3" s="259" customFormat="1" ht="9.6" x14ac:dyDescent="0.2">
      <c r="A1025" s="230"/>
      <c r="B1025" s="233"/>
      <c r="C1025" s="233"/>
    </row>
    <row r="1026" spans="1:3" s="259" customFormat="1" ht="9.6" x14ac:dyDescent="0.2">
      <c r="A1026" s="230"/>
      <c r="B1026" s="233"/>
      <c r="C1026" s="233"/>
    </row>
    <row r="1027" spans="1:3" s="259" customFormat="1" ht="9.6" x14ac:dyDescent="0.2">
      <c r="A1027" s="230"/>
      <c r="B1027" s="233"/>
      <c r="C1027" s="233"/>
    </row>
    <row r="1028" spans="1:3" s="259" customFormat="1" ht="9.6" x14ac:dyDescent="0.2">
      <c r="A1028" s="230"/>
      <c r="B1028" s="233"/>
      <c r="C1028" s="233"/>
    </row>
    <row r="1029" spans="1:3" s="259" customFormat="1" ht="9.6" x14ac:dyDescent="0.2">
      <c r="A1029" s="230"/>
      <c r="B1029" s="233"/>
      <c r="C1029" s="233"/>
    </row>
    <row r="1030" spans="1:3" s="259" customFormat="1" ht="9.6" x14ac:dyDescent="0.2">
      <c r="A1030" s="230"/>
      <c r="B1030" s="233"/>
      <c r="C1030" s="233"/>
    </row>
    <row r="1031" spans="1:3" s="259" customFormat="1" ht="9.6" x14ac:dyDescent="0.2">
      <c r="A1031" s="230"/>
      <c r="B1031" s="233"/>
      <c r="C1031" s="233"/>
    </row>
    <row r="1032" spans="1:3" s="259" customFormat="1" ht="9.6" x14ac:dyDescent="0.2">
      <c r="A1032" s="230"/>
      <c r="B1032" s="233"/>
      <c r="C1032" s="233"/>
    </row>
    <row r="1033" spans="1:3" s="259" customFormat="1" ht="9.6" x14ac:dyDescent="0.2">
      <c r="A1033" s="241"/>
      <c r="B1033" s="233"/>
      <c r="C1033" s="233"/>
    </row>
    <row r="1034" spans="1:3" s="259" customFormat="1" ht="9.6" x14ac:dyDescent="0.2">
      <c r="A1034" s="241"/>
      <c r="B1034" s="233"/>
      <c r="C1034" s="233"/>
    </row>
    <row r="1035" spans="1:3" s="259" customFormat="1" ht="9.6" x14ac:dyDescent="0.2">
      <c r="A1035" s="241"/>
      <c r="B1035" s="233"/>
      <c r="C1035" s="233"/>
    </row>
    <row r="1036" spans="1:3" s="259" customFormat="1" ht="9.6" x14ac:dyDescent="0.2">
      <c r="A1036" s="241"/>
      <c r="B1036" s="233"/>
      <c r="C1036" s="233"/>
    </row>
    <row r="1037" spans="1:3" s="259" customFormat="1" ht="9.6" x14ac:dyDescent="0.2">
      <c r="A1037" s="241"/>
      <c r="B1037" s="233"/>
      <c r="C1037" s="233"/>
    </row>
    <row r="1038" spans="1:3" s="259" customFormat="1" ht="9.6" x14ac:dyDescent="0.2">
      <c r="A1038" s="241"/>
      <c r="B1038" s="233"/>
      <c r="C1038" s="233"/>
    </row>
    <row r="1039" spans="1:3" s="259" customFormat="1" ht="9.6" x14ac:dyDescent="0.2">
      <c r="A1039" s="230"/>
      <c r="B1039" s="233"/>
      <c r="C1039" s="233"/>
    </row>
    <row r="1040" spans="1:3" s="259" customFormat="1" ht="9.6" x14ac:dyDescent="0.2">
      <c r="A1040" s="241"/>
      <c r="B1040" s="233"/>
      <c r="C1040" s="233"/>
    </row>
    <row r="1041" spans="1:3" s="259" customFormat="1" ht="9.6" x14ac:dyDescent="0.2">
      <c r="A1041" s="241"/>
      <c r="B1041" s="233"/>
      <c r="C1041" s="233"/>
    </row>
    <row r="1042" spans="1:3" s="259" customFormat="1" ht="9.6" x14ac:dyDescent="0.2">
      <c r="A1042" s="241"/>
      <c r="B1042" s="233"/>
      <c r="C1042" s="233"/>
    </row>
    <row r="1043" spans="1:3" s="259" customFormat="1" ht="9.6" x14ac:dyDescent="0.2">
      <c r="A1043" s="241"/>
      <c r="B1043" s="233"/>
      <c r="C1043" s="233"/>
    </row>
    <row r="1044" spans="1:3" s="259" customFormat="1" ht="9.6" x14ac:dyDescent="0.2">
      <c r="A1044" s="230"/>
      <c r="B1044" s="233"/>
      <c r="C1044" s="233"/>
    </row>
    <row r="1045" spans="1:3" s="259" customFormat="1" ht="9.6" x14ac:dyDescent="0.2">
      <c r="A1045" s="241"/>
      <c r="B1045" s="233"/>
      <c r="C1045" s="233"/>
    </row>
    <row r="1046" spans="1:3" s="259" customFormat="1" ht="9.6" x14ac:dyDescent="0.2">
      <c r="A1046" s="241"/>
      <c r="B1046" s="233"/>
      <c r="C1046" s="233"/>
    </row>
    <row r="1047" spans="1:3" s="259" customFormat="1" ht="9.6" x14ac:dyDescent="0.2">
      <c r="A1047" s="241"/>
      <c r="B1047" s="233"/>
      <c r="C1047" s="233"/>
    </row>
    <row r="1048" spans="1:3" s="259" customFormat="1" ht="9.6" x14ac:dyDescent="0.2">
      <c r="A1048" s="230"/>
      <c r="B1048" s="233"/>
      <c r="C1048" s="233"/>
    </row>
    <row r="1049" spans="1:3" s="259" customFormat="1" ht="9.6" x14ac:dyDescent="0.2">
      <c r="A1049" s="241"/>
      <c r="B1049" s="233"/>
      <c r="C1049" s="233"/>
    </row>
    <row r="1050" spans="1:3" s="259" customFormat="1" ht="9.6" x14ac:dyDescent="0.2">
      <c r="A1050" s="230"/>
      <c r="B1050" s="233"/>
      <c r="C1050" s="233"/>
    </row>
    <row r="1051" spans="1:3" s="259" customFormat="1" ht="9.6" x14ac:dyDescent="0.2">
      <c r="A1051" s="241"/>
      <c r="B1051" s="233"/>
      <c r="C1051" s="233"/>
    </row>
    <row r="1052" spans="1:3" s="259" customFormat="1" ht="9.6" x14ac:dyDescent="0.2">
      <c r="A1052" s="241"/>
      <c r="B1052" s="233"/>
      <c r="C1052" s="233"/>
    </row>
    <row r="1053" spans="1:3" s="259" customFormat="1" ht="9.6" x14ac:dyDescent="0.2">
      <c r="A1053" s="230"/>
      <c r="B1053" s="233"/>
      <c r="C1053" s="233"/>
    </row>
    <row r="1054" spans="1:3" s="259" customFormat="1" ht="9.6" x14ac:dyDescent="0.2">
      <c r="A1054" s="230"/>
      <c r="B1054" s="233"/>
      <c r="C1054" s="233"/>
    </row>
    <row r="1055" spans="1:3" s="259" customFormat="1" ht="9.6" x14ac:dyDescent="0.2">
      <c r="A1055" s="230"/>
      <c r="B1055" s="233"/>
      <c r="C1055" s="233"/>
    </row>
    <row r="1056" spans="1:3" s="259" customFormat="1" ht="9.6" x14ac:dyDescent="0.2">
      <c r="A1056" s="230"/>
      <c r="B1056" s="233"/>
      <c r="C1056" s="233"/>
    </row>
    <row r="1057" spans="1:165" s="259" customFormat="1" ht="9.6" x14ac:dyDescent="0.2">
      <c r="A1057" s="230"/>
      <c r="B1057" s="233"/>
      <c r="C1057" s="233"/>
    </row>
    <row r="1058" spans="1:165" s="259" customFormat="1" ht="9.6" x14ac:dyDescent="0.2">
      <c r="A1058" s="230"/>
      <c r="B1058" s="233"/>
      <c r="C1058" s="233"/>
    </row>
    <row r="1059" spans="1:165" s="259" customFormat="1" ht="9.6" x14ac:dyDescent="0.2">
      <c r="A1059" s="230"/>
      <c r="B1059" s="233"/>
      <c r="C1059" s="233"/>
    </row>
    <row r="1060" spans="1:165" s="259" customFormat="1" ht="9.6" x14ac:dyDescent="0.2">
      <c r="A1060" s="230"/>
      <c r="B1060" s="233"/>
      <c r="C1060" s="233"/>
    </row>
    <row r="1061" spans="1:165" s="259" customFormat="1" ht="9.6" x14ac:dyDescent="0.2">
      <c r="A1061" s="230"/>
      <c r="B1061" s="233"/>
      <c r="C1061" s="233"/>
    </row>
    <row r="1062" spans="1:165" s="259" customFormat="1" ht="9.6" x14ac:dyDescent="0.2">
      <c r="A1062" s="230"/>
      <c r="B1062" s="233"/>
      <c r="C1062" s="233"/>
    </row>
    <row r="1063" spans="1:165" s="259" customFormat="1" ht="9.6" x14ac:dyDescent="0.2">
      <c r="A1063" s="230"/>
      <c r="B1063" s="233"/>
      <c r="C1063" s="233"/>
    </row>
    <row r="1064" spans="1:165" s="259" customFormat="1" ht="9.6" x14ac:dyDescent="0.2">
      <c r="A1064" s="230"/>
      <c r="B1064" s="233"/>
      <c r="C1064" s="233"/>
    </row>
    <row r="1065" spans="1:165" s="259" customFormat="1" ht="9.6" x14ac:dyDescent="0.2">
      <c r="A1065" s="230"/>
      <c r="B1065" s="233"/>
      <c r="C1065" s="233"/>
    </row>
    <row r="1066" spans="1:165" s="259" customFormat="1" ht="9.6" x14ac:dyDescent="0.2">
      <c r="A1066" s="230"/>
      <c r="B1066" s="233"/>
      <c r="C1066" s="233"/>
    </row>
    <row r="1067" spans="1:165" s="259" customFormat="1" x14ac:dyDescent="0.2">
      <c r="A1067" s="230"/>
      <c r="B1067" s="233"/>
      <c r="C1067" s="233"/>
      <c r="AK1067" s="281"/>
      <c r="AL1067" s="281"/>
      <c r="AM1067" s="281"/>
      <c r="AN1067" s="281"/>
      <c r="AO1067" s="281"/>
      <c r="AP1067" s="281"/>
      <c r="AQ1067" s="281"/>
      <c r="AR1067" s="281"/>
      <c r="AS1067" s="281"/>
      <c r="AT1067" s="281"/>
      <c r="AU1067" s="281"/>
      <c r="AV1067" s="281"/>
      <c r="AW1067" s="281"/>
      <c r="AX1067" s="281"/>
      <c r="AY1067" s="281"/>
      <c r="AZ1067" s="281"/>
      <c r="BA1067" s="281"/>
      <c r="BB1067" s="281"/>
      <c r="BC1067" s="281"/>
      <c r="BD1067" s="281"/>
      <c r="BE1067" s="281"/>
      <c r="BF1067" s="281"/>
      <c r="BG1067" s="281"/>
      <c r="BH1067" s="281"/>
      <c r="BI1067" s="281"/>
      <c r="BJ1067" s="281"/>
      <c r="BK1067" s="281"/>
      <c r="BL1067" s="281"/>
      <c r="BM1067" s="281"/>
      <c r="BN1067" s="281"/>
      <c r="BO1067" s="281"/>
      <c r="BP1067" s="281"/>
      <c r="BQ1067" s="281"/>
      <c r="BR1067" s="281"/>
      <c r="BS1067" s="281"/>
      <c r="BT1067" s="281"/>
      <c r="BU1067" s="281"/>
      <c r="BV1067" s="281"/>
      <c r="BW1067" s="281"/>
      <c r="BX1067" s="281"/>
      <c r="BY1067" s="281"/>
      <c r="BZ1067" s="281"/>
      <c r="CA1067" s="281"/>
      <c r="CB1067" s="281"/>
      <c r="CC1067" s="281"/>
      <c r="CD1067" s="281"/>
      <c r="CE1067" s="281"/>
      <c r="CF1067" s="281"/>
      <c r="CG1067" s="281"/>
      <c r="CH1067" s="281"/>
      <c r="CI1067" s="281"/>
      <c r="CJ1067" s="281"/>
      <c r="CK1067" s="281"/>
      <c r="CL1067" s="281"/>
      <c r="CM1067" s="281"/>
      <c r="CN1067" s="281"/>
      <c r="CO1067" s="281"/>
      <c r="CP1067" s="281"/>
      <c r="CQ1067" s="281"/>
      <c r="CR1067" s="281"/>
      <c r="CS1067" s="281"/>
      <c r="CT1067" s="281"/>
      <c r="CU1067" s="281"/>
      <c r="CV1067" s="281"/>
      <c r="CW1067" s="281"/>
      <c r="CX1067" s="281"/>
      <c r="CY1067" s="281"/>
      <c r="CZ1067" s="281"/>
      <c r="DA1067" s="281"/>
      <c r="DB1067" s="281"/>
      <c r="DC1067" s="281"/>
      <c r="DD1067" s="281"/>
      <c r="DE1067" s="281"/>
      <c r="DF1067" s="281"/>
      <c r="DG1067" s="281"/>
      <c r="DH1067" s="281"/>
      <c r="DI1067" s="281"/>
      <c r="DJ1067" s="281"/>
      <c r="DK1067" s="281"/>
      <c r="DL1067" s="281"/>
      <c r="DM1067" s="281"/>
      <c r="DN1067" s="281"/>
      <c r="DO1067" s="281"/>
      <c r="DP1067" s="281"/>
      <c r="DQ1067" s="281"/>
      <c r="DR1067" s="281"/>
      <c r="DS1067" s="281"/>
      <c r="DT1067" s="281"/>
      <c r="DU1067" s="281"/>
      <c r="DV1067" s="281"/>
      <c r="DW1067" s="281"/>
      <c r="DX1067" s="281"/>
      <c r="DY1067" s="281"/>
      <c r="DZ1067" s="281"/>
      <c r="EA1067" s="281"/>
      <c r="EB1067" s="281"/>
      <c r="EC1067" s="281"/>
      <c r="ED1067" s="281"/>
      <c r="EE1067" s="281"/>
      <c r="EF1067" s="281"/>
      <c r="EG1067" s="281"/>
      <c r="EH1067" s="281"/>
      <c r="EI1067" s="281"/>
      <c r="EJ1067" s="281"/>
      <c r="EK1067" s="281"/>
      <c r="EL1067" s="281"/>
      <c r="EM1067" s="281"/>
      <c r="EN1067" s="281"/>
      <c r="EO1067" s="281"/>
      <c r="EP1067" s="281"/>
      <c r="EQ1067" s="281"/>
      <c r="ER1067" s="281"/>
      <c r="ES1067" s="281"/>
      <c r="ET1067" s="281"/>
      <c r="EU1067" s="281"/>
      <c r="EV1067" s="281"/>
      <c r="EW1067" s="281"/>
      <c r="EX1067" s="281"/>
      <c r="EY1067" s="281"/>
      <c r="EZ1067" s="281"/>
      <c r="FA1067" s="281"/>
      <c r="FB1067" s="281"/>
      <c r="FC1067" s="281"/>
      <c r="FD1067" s="281"/>
      <c r="FE1067" s="281"/>
      <c r="FF1067" s="281"/>
      <c r="FG1067" s="281"/>
      <c r="FH1067" s="281"/>
      <c r="FI1067" s="281"/>
    </row>
    <row r="1068" spans="1:165" s="259" customFormat="1" x14ac:dyDescent="0.2">
      <c r="A1068" s="230"/>
      <c r="B1068" s="233"/>
      <c r="C1068" s="233"/>
      <c r="AK1068" s="281"/>
      <c r="AL1068" s="281"/>
      <c r="AM1068" s="281"/>
      <c r="AN1068" s="281"/>
      <c r="AO1068" s="281"/>
      <c r="AP1068" s="281"/>
      <c r="AQ1068" s="281"/>
      <c r="AR1068" s="281"/>
      <c r="AS1068" s="281"/>
      <c r="AT1068" s="281"/>
      <c r="AU1068" s="281"/>
      <c r="AV1068" s="281"/>
      <c r="AW1068" s="281"/>
      <c r="AX1068" s="281"/>
      <c r="AY1068" s="281"/>
      <c r="AZ1068" s="281"/>
      <c r="BA1068" s="281"/>
      <c r="BB1068" s="281"/>
      <c r="BC1068" s="281"/>
      <c r="BD1068" s="281"/>
      <c r="BE1068" s="281"/>
      <c r="BF1068" s="281"/>
      <c r="BG1068" s="281"/>
      <c r="BH1068" s="281"/>
      <c r="BI1068" s="281"/>
      <c r="BJ1068" s="281"/>
      <c r="BK1068" s="281"/>
      <c r="BL1068" s="281"/>
      <c r="BM1068" s="281"/>
      <c r="BN1068" s="281"/>
      <c r="BO1068" s="281"/>
      <c r="BP1068" s="281"/>
      <c r="BQ1068" s="281"/>
      <c r="BR1068" s="281"/>
      <c r="BS1068" s="281"/>
      <c r="BT1068" s="281"/>
      <c r="BU1068" s="281"/>
      <c r="BV1068" s="281"/>
      <c r="BW1068" s="281"/>
      <c r="BX1068" s="281"/>
      <c r="BY1068" s="281"/>
      <c r="BZ1068" s="281"/>
      <c r="CA1068" s="281"/>
      <c r="CB1068" s="281"/>
      <c r="CC1068" s="281"/>
      <c r="CD1068" s="281"/>
      <c r="CE1068" s="281"/>
      <c r="CF1068" s="281"/>
      <c r="CG1068" s="281"/>
      <c r="CH1068" s="281"/>
      <c r="CI1068" s="281"/>
      <c r="CJ1068" s="281"/>
      <c r="CK1068" s="281"/>
      <c r="CL1068" s="281"/>
      <c r="CM1068" s="281"/>
      <c r="CN1068" s="281"/>
      <c r="CO1068" s="281"/>
      <c r="CP1068" s="281"/>
      <c r="CQ1068" s="281"/>
      <c r="CR1068" s="281"/>
      <c r="CS1068" s="281"/>
      <c r="CT1068" s="281"/>
      <c r="CU1068" s="281"/>
      <c r="CV1068" s="281"/>
      <c r="CW1068" s="281"/>
      <c r="CX1068" s="281"/>
      <c r="CY1068" s="281"/>
      <c r="CZ1068" s="281"/>
      <c r="DA1068" s="281"/>
      <c r="DB1068" s="281"/>
      <c r="DC1068" s="281"/>
      <c r="DD1068" s="281"/>
      <c r="DE1068" s="281"/>
      <c r="DF1068" s="281"/>
      <c r="DG1068" s="281"/>
      <c r="DH1068" s="281"/>
      <c r="DI1068" s="281"/>
      <c r="DJ1068" s="281"/>
      <c r="DK1068" s="281"/>
      <c r="DL1068" s="281"/>
      <c r="DM1068" s="281"/>
      <c r="DN1068" s="281"/>
      <c r="DO1068" s="281"/>
      <c r="DP1068" s="281"/>
      <c r="DQ1068" s="281"/>
      <c r="DR1068" s="281"/>
      <c r="DS1068" s="281"/>
      <c r="DT1068" s="281"/>
      <c r="DU1068" s="281"/>
      <c r="DV1068" s="281"/>
      <c r="DW1068" s="281"/>
      <c r="DX1068" s="281"/>
      <c r="DY1068" s="281"/>
      <c r="DZ1068" s="281"/>
      <c r="EA1068" s="281"/>
      <c r="EB1068" s="281"/>
      <c r="EC1068" s="281"/>
      <c r="ED1068" s="281"/>
      <c r="EE1068" s="281"/>
      <c r="EF1068" s="281"/>
      <c r="EG1068" s="281"/>
      <c r="EH1068" s="281"/>
      <c r="EI1068" s="281"/>
      <c r="EJ1068" s="281"/>
      <c r="EK1068" s="281"/>
      <c r="EL1068" s="281"/>
      <c r="EM1068" s="281"/>
      <c r="EN1068" s="281"/>
      <c r="EO1068" s="281"/>
      <c r="EP1068" s="281"/>
      <c r="EQ1068" s="281"/>
      <c r="ER1068" s="281"/>
      <c r="ES1068" s="281"/>
      <c r="ET1068" s="281"/>
      <c r="EU1068" s="281"/>
      <c r="EV1068" s="281"/>
      <c r="EW1068" s="281"/>
      <c r="EX1068" s="281"/>
      <c r="EY1068" s="281"/>
      <c r="EZ1068" s="281"/>
      <c r="FA1068" s="281"/>
      <c r="FB1068" s="281"/>
      <c r="FC1068" s="281"/>
      <c r="FD1068" s="281"/>
      <c r="FE1068" s="281"/>
      <c r="FF1068" s="281"/>
      <c r="FG1068" s="281"/>
      <c r="FH1068" s="281"/>
      <c r="FI1068" s="281"/>
    </row>
    <row r="1069" spans="1:165" s="259" customFormat="1" ht="9.6" x14ac:dyDescent="0.2">
      <c r="A1069" s="230"/>
      <c r="B1069" s="233"/>
      <c r="C1069" s="233"/>
    </row>
    <row r="1070" spans="1:165" s="259" customFormat="1" ht="9.6" x14ac:dyDescent="0.2">
      <c r="A1070" s="230"/>
      <c r="B1070" s="233"/>
      <c r="C1070" s="233"/>
    </row>
    <row r="1071" spans="1:165" s="259" customFormat="1" ht="9.6" x14ac:dyDescent="0.2">
      <c r="A1071" s="230"/>
      <c r="B1071" s="233"/>
      <c r="C1071" s="233"/>
    </row>
    <row r="1072" spans="1:165" s="259" customFormat="1" ht="9.6" x14ac:dyDescent="0.2">
      <c r="A1072" s="230"/>
      <c r="B1072" s="233"/>
      <c r="C1072" s="233"/>
    </row>
    <row r="1073" spans="1:3" s="259" customFormat="1" ht="9.6" x14ac:dyDescent="0.2">
      <c r="A1073" s="230"/>
      <c r="B1073" s="233"/>
      <c r="C1073" s="233"/>
    </row>
    <row r="1074" spans="1:3" s="259" customFormat="1" ht="9.6" x14ac:dyDescent="0.2">
      <c r="A1074" s="230"/>
      <c r="B1074" s="233"/>
      <c r="C1074" s="233"/>
    </row>
    <row r="1075" spans="1:3" s="259" customFormat="1" ht="9.6" x14ac:dyDescent="0.2">
      <c r="A1075" s="230"/>
      <c r="B1075" s="233"/>
      <c r="C1075" s="233"/>
    </row>
    <row r="1076" spans="1:3" s="259" customFormat="1" ht="9.6" x14ac:dyDescent="0.2">
      <c r="A1076" s="230"/>
      <c r="B1076" s="233"/>
      <c r="C1076" s="233"/>
    </row>
    <row r="1077" spans="1:3" s="259" customFormat="1" ht="9.6" x14ac:dyDescent="0.2">
      <c r="A1077" s="230"/>
      <c r="B1077" s="233"/>
      <c r="C1077" s="233"/>
    </row>
    <row r="1078" spans="1:3" s="259" customFormat="1" ht="9.6" x14ac:dyDescent="0.2">
      <c r="A1078" s="230"/>
      <c r="B1078" s="233"/>
      <c r="C1078" s="233"/>
    </row>
    <row r="1079" spans="1:3" s="259" customFormat="1" ht="9.6" x14ac:dyDescent="0.2">
      <c r="A1079" s="230"/>
      <c r="B1079" s="233"/>
      <c r="C1079" s="233"/>
    </row>
    <row r="1080" spans="1:3" s="259" customFormat="1" ht="9.6" x14ac:dyDescent="0.2">
      <c r="A1080" s="230"/>
      <c r="B1080" s="233"/>
      <c r="C1080" s="233"/>
    </row>
    <row r="1081" spans="1:3" s="259" customFormat="1" ht="9.6" x14ac:dyDescent="0.2">
      <c r="A1081" s="230"/>
      <c r="B1081" s="233"/>
      <c r="C1081" s="233"/>
    </row>
    <row r="1082" spans="1:3" s="259" customFormat="1" ht="9.6" x14ac:dyDescent="0.2">
      <c r="A1082" s="230"/>
      <c r="B1082" s="233"/>
      <c r="C1082" s="233"/>
    </row>
    <row r="1083" spans="1:3" s="259" customFormat="1" ht="9.6" x14ac:dyDescent="0.2">
      <c r="A1083" s="230"/>
      <c r="B1083" s="233"/>
      <c r="C1083" s="233"/>
    </row>
    <row r="1084" spans="1:3" s="259" customFormat="1" ht="9.6" x14ac:dyDescent="0.2">
      <c r="A1084" s="230"/>
      <c r="B1084" s="233"/>
      <c r="C1084" s="233"/>
    </row>
    <row r="1085" spans="1:3" s="259" customFormat="1" ht="9.6" x14ac:dyDescent="0.2">
      <c r="A1085" s="230"/>
      <c r="B1085" s="233"/>
      <c r="C1085" s="233"/>
    </row>
    <row r="1086" spans="1:3" s="259" customFormat="1" ht="9.6" x14ac:dyDescent="0.2">
      <c r="A1086" s="230"/>
      <c r="B1086" s="233"/>
      <c r="C1086" s="233"/>
    </row>
    <row r="1087" spans="1:3" s="259" customFormat="1" ht="9.6" x14ac:dyDescent="0.2">
      <c r="A1087" s="230"/>
      <c r="B1087" s="233"/>
      <c r="C1087" s="233"/>
    </row>
    <row r="1088" spans="1:3" s="259" customFormat="1" ht="9.6" x14ac:dyDescent="0.2">
      <c r="A1088" s="230"/>
      <c r="B1088" s="233"/>
      <c r="C1088" s="233"/>
    </row>
    <row r="1089" spans="1:3" s="259" customFormat="1" ht="9.6" x14ac:dyDescent="0.2">
      <c r="A1089" s="230"/>
      <c r="B1089" s="233"/>
      <c r="C1089" s="233"/>
    </row>
    <row r="1090" spans="1:3" s="259" customFormat="1" ht="9.6" x14ac:dyDescent="0.2">
      <c r="A1090" s="230"/>
      <c r="B1090" s="233"/>
      <c r="C1090" s="233"/>
    </row>
    <row r="1091" spans="1:3" s="259" customFormat="1" ht="9.6" x14ac:dyDescent="0.2">
      <c r="A1091" s="230"/>
      <c r="B1091" s="233"/>
      <c r="C1091" s="233"/>
    </row>
    <row r="1092" spans="1:3" s="259" customFormat="1" ht="9.6" x14ac:dyDescent="0.2">
      <c r="A1092" s="230"/>
      <c r="B1092" s="233"/>
      <c r="C1092" s="233"/>
    </row>
    <row r="1093" spans="1:3" s="259" customFormat="1" ht="9.6" x14ac:dyDescent="0.2">
      <c r="A1093" s="230"/>
      <c r="B1093" s="233"/>
      <c r="C1093" s="233"/>
    </row>
    <row r="1094" spans="1:3" s="259" customFormat="1" ht="9.6" x14ac:dyDescent="0.2">
      <c r="A1094" s="230"/>
      <c r="B1094" s="233"/>
      <c r="C1094" s="233"/>
    </row>
    <row r="1095" spans="1:3" s="259" customFormat="1" ht="9.6" x14ac:dyDescent="0.2">
      <c r="A1095" s="230"/>
      <c r="B1095" s="233"/>
      <c r="C1095" s="233"/>
    </row>
    <row r="1096" spans="1:3" s="259" customFormat="1" ht="9.6" x14ac:dyDescent="0.2">
      <c r="A1096" s="241"/>
      <c r="B1096" s="233"/>
      <c r="C1096" s="233"/>
    </row>
    <row r="1097" spans="1:3" s="259" customFormat="1" ht="9.6" x14ac:dyDescent="0.2">
      <c r="A1097" s="230"/>
      <c r="B1097" s="233"/>
      <c r="C1097" s="233"/>
    </row>
    <row r="1098" spans="1:3" s="259" customFormat="1" ht="9.6" x14ac:dyDescent="0.2">
      <c r="A1098" s="230"/>
      <c r="B1098" s="233"/>
      <c r="C1098" s="233"/>
    </row>
    <row r="1099" spans="1:3" s="259" customFormat="1" ht="9.6" x14ac:dyDescent="0.2">
      <c r="A1099" s="230"/>
      <c r="B1099" s="233"/>
      <c r="C1099" s="233"/>
    </row>
    <row r="1100" spans="1:3" s="259" customFormat="1" ht="9.6" x14ac:dyDescent="0.2">
      <c r="A1100" s="230"/>
      <c r="B1100" s="233"/>
      <c r="C1100" s="233"/>
    </row>
    <row r="1101" spans="1:3" s="259" customFormat="1" ht="9.6" x14ac:dyDescent="0.2">
      <c r="A1101" s="230"/>
      <c r="B1101" s="233"/>
      <c r="C1101" s="233"/>
    </row>
    <row r="1102" spans="1:3" s="259" customFormat="1" ht="9.6" x14ac:dyDescent="0.2">
      <c r="A1102" s="230"/>
      <c r="B1102" s="233"/>
      <c r="C1102" s="233"/>
    </row>
    <row r="1103" spans="1:3" s="259" customFormat="1" ht="9.6" x14ac:dyDescent="0.2">
      <c r="A1103" s="230"/>
      <c r="B1103" s="233"/>
      <c r="C1103" s="233"/>
    </row>
    <row r="1104" spans="1:3" s="259" customFormat="1" ht="9.6" x14ac:dyDescent="0.2">
      <c r="A1104" s="230"/>
      <c r="B1104" s="233"/>
      <c r="C1104" s="233"/>
    </row>
    <row r="1105" spans="1:3" s="259" customFormat="1" ht="9.6" x14ac:dyDescent="0.2">
      <c r="A1105" s="230"/>
      <c r="B1105" s="233"/>
      <c r="C1105" s="233"/>
    </row>
    <row r="1106" spans="1:3" s="259" customFormat="1" ht="9.6" x14ac:dyDescent="0.2">
      <c r="A1106" s="230"/>
      <c r="B1106" s="233"/>
      <c r="C1106" s="233"/>
    </row>
    <row r="1107" spans="1:3" s="259" customFormat="1" ht="9.6" x14ac:dyDescent="0.2">
      <c r="A1107" s="230"/>
      <c r="B1107" s="233"/>
      <c r="C1107" s="233"/>
    </row>
    <row r="1108" spans="1:3" s="259" customFormat="1" ht="9.6" x14ac:dyDescent="0.2">
      <c r="A1108" s="230"/>
      <c r="B1108" s="233"/>
      <c r="C1108" s="233"/>
    </row>
    <row r="1109" spans="1:3" s="259" customFormat="1" ht="9.6" x14ac:dyDescent="0.2">
      <c r="A1109" s="230"/>
      <c r="B1109" s="233"/>
      <c r="C1109" s="233"/>
    </row>
    <row r="1110" spans="1:3" s="259" customFormat="1" ht="9.6" x14ac:dyDescent="0.2">
      <c r="A1110" s="230"/>
      <c r="B1110" s="233"/>
      <c r="C1110" s="233"/>
    </row>
    <row r="1111" spans="1:3" s="259" customFormat="1" ht="9.6" x14ac:dyDescent="0.2">
      <c r="A1111" s="230"/>
      <c r="B1111" s="233"/>
      <c r="C1111" s="233"/>
    </row>
    <row r="1112" spans="1:3" s="259" customFormat="1" ht="9.6" x14ac:dyDescent="0.2">
      <c r="A1112" s="230"/>
      <c r="B1112" s="233"/>
      <c r="C1112" s="233"/>
    </row>
    <row r="1113" spans="1:3" s="259" customFormat="1" ht="9.6" x14ac:dyDescent="0.2">
      <c r="A1113" s="230"/>
      <c r="B1113" s="233"/>
      <c r="C1113" s="233"/>
    </row>
    <row r="1114" spans="1:3" s="259" customFormat="1" ht="9.6" x14ac:dyDescent="0.2">
      <c r="A1114" s="230"/>
      <c r="B1114" s="233"/>
      <c r="C1114" s="233"/>
    </row>
    <row r="1115" spans="1:3" s="259" customFormat="1" ht="9.6" x14ac:dyDescent="0.2">
      <c r="A1115" s="230"/>
      <c r="B1115" s="233"/>
      <c r="C1115" s="233"/>
    </row>
    <row r="1116" spans="1:3" s="259" customFormat="1" ht="9.6" x14ac:dyDescent="0.2">
      <c r="A1116" s="230"/>
      <c r="B1116" s="233"/>
      <c r="C1116" s="233"/>
    </row>
    <row r="1117" spans="1:3" s="259" customFormat="1" ht="9.6" x14ac:dyDescent="0.2">
      <c r="A1117" s="230"/>
      <c r="B1117" s="233"/>
      <c r="C1117" s="233"/>
    </row>
    <row r="1118" spans="1:3" s="259" customFormat="1" ht="9.6" x14ac:dyDescent="0.2">
      <c r="A1118" s="230"/>
      <c r="B1118" s="233"/>
      <c r="C1118" s="233"/>
    </row>
    <row r="1119" spans="1:3" s="259" customFormat="1" ht="9.6" x14ac:dyDescent="0.2">
      <c r="A1119" s="230"/>
      <c r="B1119" s="233"/>
      <c r="C1119" s="233"/>
    </row>
    <row r="1120" spans="1:3" s="259" customFormat="1" ht="9.6" x14ac:dyDescent="0.2">
      <c r="A1120" s="230"/>
      <c r="B1120" s="233"/>
      <c r="C1120" s="233"/>
    </row>
    <row r="1121" spans="1:3" s="259" customFormat="1" ht="9.6" x14ac:dyDescent="0.2">
      <c r="A1121" s="230"/>
      <c r="B1121" s="233"/>
      <c r="C1121" s="233"/>
    </row>
    <row r="1122" spans="1:3" s="259" customFormat="1" ht="9.6" x14ac:dyDescent="0.2">
      <c r="A1122" s="230"/>
      <c r="B1122" s="233"/>
      <c r="C1122" s="233"/>
    </row>
    <row r="1123" spans="1:3" s="259" customFormat="1" ht="9.6" x14ac:dyDescent="0.2">
      <c r="A1123" s="230"/>
      <c r="B1123" s="233"/>
      <c r="C1123" s="233"/>
    </row>
    <row r="1124" spans="1:3" s="259" customFormat="1" ht="9.6" x14ac:dyDescent="0.2">
      <c r="A1124" s="230"/>
      <c r="B1124" s="233"/>
      <c r="C1124" s="233"/>
    </row>
    <row r="1125" spans="1:3" s="259" customFormat="1" ht="9.6" x14ac:dyDescent="0.2">
      <c r="A1125" s="230"/>
      <c r="B1125" s="233"/>
      <c r="C1125" s="233"/>
    </row>
    <row r="1126" spans="1:3" s="259" customFormat="1" ht="9.6" x14ac:dyDescent="0.2">
      <c r="A1126" s="230"/>
      <c r="B1126" s="233"/>
      <c r="C1126" s="233"/>
    </row>
    <row r="1127" spans="1:3" s="259" customFormat="1" ht="9.6" x14ac:dyDescent="0.2">
      <c r="A1127" s="230"/>
      <c r="B1127" s="233"/>
      <c r="C1127" s="233"/>
    </row>
    <row r="1128" spans="1:3" s="259" customFormat="1" ht="9.6" x14ac:dyDescent="0.2">
      <c r="A1128" s="230"/>
      <c r="B1128" s="233"/>
      <c r="C1128" s="233"/>
    </row>
    <row r="1129" spans="1:3" s="259" customFormat="1" ht="9.6" x14ac:dyDescent="0.2">
      <c r="A1129" s="230"/>
      <c r="B1129" s="233"/>
      <c r="C1129" s="233"/>
    </row>
    <row r="1130" spans="1:3" s="259" customFormat="1" ht="9.6" x14ac:dyDescent="0.2">
      <c r="A1130" s="230"/>
      <c r="B1130" s="233"/>
      <c r="C1130" s="233"/>
    </row>
    <row r="1131" spans="1:3" s="259" customFormat="1" ht="9.6" x14ac:dyDescent="0.2">
      <c r="A1131" s="230"/>
      <c r="B1131" s="233"/>
      <c r="C1131" s="233"/>
    </row>
    <row r="1132" spans="1:3" s="259" customFormat="1" ht="9.6" x14ac:dyDescent="0.2">
      <c r="A1132" s="230"/>
      <c r="B1132" s="233"/>
      <c r="C1132" s="233"/>
    </row>
    <row r="1133" spans="1:3" s="259" customFormat="1" ht="9.6" x14ac:dyDescent="0.2">
      <c r="A1133" s="230"/>
      <c r="B1133" s="233"/>
      <c r="C1133" s="233"/>
    </row>
    <row r="1134" spans="1:3" s="259" customFormat="1" ht="9.6" x14ac:dyDescent="0.2">
      <c r="A1134" s="230"/>
      <c r="B1134" s="233"/>
      <c r="C1134" s="233"/>
    </row>
    <row r="1135" spans="1:3" s="259" customFormat="1" ht="9.6" x14ac:dyDescent="0.2">
      <c r="A1135" s="230"/>
      <c r="B1135" s="233"/>
      <c r="C1135" s="233"/>
    </row>
    <row r="1136" spans="1:3" s="259" customFormat="1" ht="9.6" x14ac:dyDescent="0.2">
      <c r="A1136" s="230"/>
      <c r="B1136" s="233"/>
      <c r="C1136" s="233"/>
    </row>
    <row r="1137" spans="1:3" s="259" customFormat="1" ht="9.6" x14ac:dyDescent="0.2">
      <c r="A1137" s="230"/>
      <c r="B1137" s="233"/>
      <c r="C1137" s="233"/>
    </row>
    <row r="1138" spans="1:3" s="259" customFormat="1" ht="9.6" x14ac:dyDescent="0.2">
      <c r="A1138" s="230"/>
      <c r="B1138" s="233"/>
      <c r="C1138" s="233"/>
    </row>
    <row r="1139" spans="1:3" s="259" customFormat="1" ht="9.6" x14ac:dyDescent="0.2">
      <c r="A1139" s="230"/>
      <c r="B1139" s="233"/>
      <c r="C1139" s="233"/>
    </row>
    <row r="1140" spans="1:3" s="259" customFormat="1" ht="9.6" x14ac:dyDescent="0.2">
      <c r="A1140" s="230"/>
      <c r="B1140" s="233"/>
      <c r="C1140" s="233"/>
    </row>
    <row r="1141" spans="1:3" s="259" customFormat="1" ht="9.6" x14ac:dyDescent="0.2">
      <c r="A1141" s="230"/>
      <c r="B1141" s="233"/>
      <c r="C1141" s="233"/>
    </row>
    <row r="1142" spans="1:3" s="259" customFormat="1" ht="9.6" x14ac:dyDescent="0.2">
      <c r="A1142" s="230"/>
      <c r="B1142" s="233"/>
      <c r="C1142" s="233"/>
    </row>
    <row r="1143" spans="1:3" s="259" customFormat="1" ht="9.6" x14ac:dyDescent="0.2">
      <c r="A1143" s="230"/>
      <c r="B1143" s="233"/>
      <c r="C1143" s="233"/>
    </row>
    <row r="1144" spans="1:3" s="259" customFormat="1" ht="9.6" x14ac:dyDescent="0.2">
      <c r="A1144" s="230"/>
      <c r="B1144" s="233"/>
      <c r="C1144" s="233"/>
    </row>
    <row r="1145" spans="1:3" s="259" customFormat="1" ht="9.6" x14ac:dyDescent="0.2">
      <c r="A1145" s="230"/>
      <c r="B1145" s="233"/>
      <c r="C1145" s="233"/>
    </row>
    <row r="1146" spans="1:3" s="259" customFormat="1" ht="9.6" x14ac:dyDescent="0.2">
      <c r="A1146" s="230"/>
      <c r="B1146" s="233"/>
      <c r="C1146" s="233"/>
    </row>
    <row r="1147" spans="1:3" s="259" customFormat="1" ht="9.6" x14ac:dyDescent="0.2">
      <c r="A1147" s="230"/>
      <c r="B1147" s="233"/>
      <c r="C1147" s="233"/>
    </row>
    <row r="1148" spans="1:3" s="259" customFormat="1" ht="9.6" x14ac:dyDescent="0.2">
      <c r="A1148" s="230"/>
      <c r="B1148" s="233"/>
      <c r="C1148" s="233"/>
    </row>
    <row r="1149" spans="1:3" s="259" customFormat="1" ht="9.6" x14ac:dyDescent="0.2">
      <c r="A1149" s="230"/>
      <c r="B1149" s="233"/>
      <c r="C1149" s="233"/>
    </row>
    <row r="1150" spans="1:3" s="259" customFormat="1" ht="9.6" x14ac:dyDescent="0.2">
      <c r="A1150" s="230"/>
      <c r="B1150" s="233"/>
      <c r="C1150" s="233"/>
    </row>
    <row r="1151" spans="1:3" s="259" customFormat="1" ht="9.6" x14ac:dyDescent="0.2">
      <c r="A1151" s="230"/>
      <c r="B1151" s="233"/>
      <c r="C1151" s="233"/>
    </row>
    <row r="1152" spans="1:3" s="259" customFormat="1" ht="9.6" x14ac:dyDescent="0.2">
      <c r="A1152" s="230"/>
      <c r="B1152" s="233"/>
      <c r="C1152" s="233"/>
    </row>
    <row r="1153" spans="1:3" s="259" customFormat="1" ht="9.6" x14ac:dyDescent="0.2">
      <c r="A1153" s="230"/>
      <c r="B1153" s="233"/>
      <c r="C1153" s="233"/>
    </row>
    <row r="1154" spans="1:3" s="259" customFormat="1" ht="9.6" x14ac:dyDescent="0.2">
      <c r="A1154" s="230"/>
      <c r="B1154" s="233"/>
      <c r="C1154" s="233"/>
    </row>
    <row r="1155" spans="1:3" s="259" customFormat="1" ht="9.6" x14ac:dyDescent="0.2">
      <c r="A1155" s="230"/>
      <c r="B1155" s="233"/>
      <c r="C1155" s="233"/>
    </row>
    <row r="1156" spans="1:3" s="259" customFormat="1" ht="9.6" x14ac:dyDescent="0.2">
      <c r="A1156" s="230"/>
      <c r="B1156" s="233"/>
      <c r="C1156" s="233"/>
    </row>
    <row r="1157" spans="1:3" s="259" customFormat="1" ht="9.6" x14ac:dyDescent="0.2">
      <c r="A1157" s="230"/>
      <c r="B1157" s="233"/>
      <c r="C1157" s="233"/>
    </row>
    <row r="1158" spans="1:3" s="259" customFormat="1" ht="9.6" x14ac:dyDescent="0.2">
      <c r="A1158" s="230"/>
      <c r="B1158" s="233"/>
      <c r="C1158" s="233"/>
    </row>
    <row r="1159" spans="1:3" s="259" customFormat="1" ht="9.6" x14ac:dyDescent="0.2">
      <c r="A1159" s="230"/>
      <c r="B1159" s="233"/>
      <c r="C1159" s="233"/>
    </row>
    <row r="1160" spans="1:3" s="259" customFormat="1" ht="9.6" x14ac:dyDescent="0.2">
      <c r="A1160" s="230"/>
      <c r="B1160" s="233"/>
      <c r="C1160" s="233"/>
    </row>
    <row r="1161" spans="1:3" s="259" customFormat="1" ht="9.6" x14ac:dyDescent="0.2">
      <c r="A1161" s="230"/>
      <c r="B1161" s="233"/>
      <c r="C1161" s="233"/>
    </row>
    <row r="1162" spans="1:3" s="259" customFormat="1" ht="9.6" x14ac:dyDescent="0.2">
      <c r="A1162" s="241"/>
      <c r="B1162" s="233"/>
      <c r="C1162" s="233"/>
    </row>
    <row r="1163" spans="1:3" s="259" customFormat="1" ht="9.6" x14ac:dyDescent="0.2">
      <c r="A1163" s="241"/>
      <c r="B1163" s="233"/>
      <c r="C1163" s="233"/>
    </row>
    <row r="1164" spans="1:3" s="259" customFormat="1" ht="9.6" x14ac:dyDescent="0.2">
      <c r="A1164" s="241"/>
      <c r="B1164" s="233"/>
      <c r="C1164" s="233"/>
    </row>
    <row r="1165" spans="1:3" s="259" customFormat="1" ht="9.6" x14ac:dyDescent="0.2">
      <c r="A1165" s="241"/>
      <c r="B1165" s="233"/>
      <c r="C1165" s="233"/>
    </row>
    <row r="1166" spans="1:3" s="259" customFormat="1" ht="9.6" x14ac:dyDescent="0.2">
      <c r="A1166" s="230"/>
      <c r="B1166" s="233"/>
      <c r="C1166" s="233"/>
    </row>
    <row r="1167" spans="1:3" s="259" customFormat="1" ht="9.6" x14ac:dyDescent="0.2">
      <c r="A1167" s="230"/>
      <c r="B1167" s="233"/>
      <c r="C1167" s="233"/>
    </row>
    <row r="1168" spans="1:3" s="259" customFormat="1" ht="9.6" x14ac:dyDescent="0.2">
      <c r="A1168" s="230"/>
      <c r="B1168" s="233"/>
      <c r="C1168" s="233"/>
    </row>
    <row r="1169" spans="1:3" s="259" customFormat="1" ht="9.6" x14ac:dyDescent="0.2">
      <c r="A1169" s="230"/>
      <c r="B1169" s="233"/>
      <c r="C1169" s="233"/>
    </row>
    <row r="1170" spans="1:3" s="259" customFormat="1" ht="9.6" x14ac:dyDescent="0.2">
      <c r="A1170" s="230"/>
      <c r="B1170" s="233"/>
      <c r="C1170" s="233"/>
    </row>
    <row r="1171" spans="1:3" s="259" customFormat="1" ht="9.6" x14ac:dyDescent="0.2">
      <c r="A1171" s="230"/>
      <c r="B1171" s="233"/>
      <c r="C1171" s="233"/>
    </row>
    <row r="1172" spans="1:3" s="259" customFormat="1" ht="9.6" x14ac:dyDescent="0.2">
      <c r="A1172" s="241"/>
      <c r="B1172" s="233"/>
      <c r="C1172" s="233"/>
    </row>
    <row r="1173" spans="1:3" s="259" customFormat="1" ht="9.6" x14ac:dyDescent="0.2">
      <c r="A1173" s="230"/>
      <c r="B1173" s="233"/>
      <c r="C1173" s="233"/>
    </row>
    <row r="1174" spans="1:3" s="259" customFormat="1" ht="9.6" x14ac:dyDescent="0.2">
      <c r="A1174" s="230"/>
      <c r="B1174" s="233"/>
      <c r="C1174" s="233"/>
    </row>
    <row r="1175" spans="1:3" s="259" customFormat="1" ht="9.6" x14ac:dyDescent="0.2">
      <c r="A1175" s="230"/>
      <c r="B1175" s="233"/>
      <c r="C1175" s="233"/>
    </row>
    <row r="1176" spans="1:3" s="259" customFormat="1" ht="9.6" x14ac:dyDescent="0.2">
      <c r="A1176" s="230"/>
      <c r="B1176" s="233"/>
      <c r="C1176" s="233"/>
    </row>
    <row r="1177" spans="1:3" s="259" customFormat="1" ht="9.6" x14ac:dyDescent="0.2">
      <c r="A1177" s="230"/>
      <c r="B1177" s="233"/>
      <c r="C1177" s="233"/>
    </row>
    <row r="1178" spans="1:3" s="259" customFormat="1" ht="9.6" x14ac:dyDescent="0.2">
      <c r="A1178" s="230"/>
      <c r="B1178" s="233"/>
      <c r="C1178" s="233"/>
    </row>
    <row r="1179" spans="1:3" s="259" customFormat="1" ht="9.6" x14ac:dyDescent="0.2">
      <c r="A1179" s="230"/>
      <c r="B1179" s="233"/>
      <c r="C1179" s="233"/>
    </row>
    <row r="1180" spans="1:3" s="259" customFormat="1" ht="9.6" x14ac:dyDescent="0.2">
      <c r="A1180" s="230"/>
      <c r="B1180" s="233"/>
      <c r="C1180" s="233"/>
    </row>
    <row r="1181" spans="1:3" s="259" customFormat="1" ht="9.6" x14ac:dyDescent="0.2">
      <c r="A1181" s="230"/>
      <c r="B1181" s="233"/>
      <c r="C1181" s="233"/>
    </row>
    <row r="1182" spans="1:3" s="259" customFormat="1" ht="9.6" x14ac:dyDescent="0.2">
      <c r="A1182" s="230"/>
      <c r="B1182" s="233"/>
      <c r="C1182" s="233"/>
    </row>
    <row r="1183" spans="1:3" s="259" customFormat="1" ht="9.6" x14ac:dyDescent="0.2">
      <c r="A1183" s="230"/>
      <c r="B1183" s="233"/>
      <c r="C1183" s="233"/>
    </row>
    <row r="1184" spans="1:3" s="259" customFormat="1" ht="9.6" x14ac:dyDescent="0.2">
      <c r="A1184" s="230"/>
      <c r="B1184" s="233"/>
      <c r="C1184" s="233"/>
    </row>
    <row r="1185" spans="1:3" s="259" customFormat="1" ht="9.6" x14ac:dyDescent="0.2">
      <c r="A1185" s="230"/>
      <c r="B1185" s="233"/>
      <c r="C1185" s="233"/>
    </row>
    <row r="1186" spans="1:3" s="259" customFormat="1" ht="9.6" x14ac:dyDescent="0.2">
      <c r="A1186" s="230"/>
      <c r="B1186" s="233"/>
      <c r="C1186" s="233"/>
    </row>
    <row r="1187" spans="1:3" s="259" customFormat="1" ht="9.6" x14ac:dyDescent="0.2">
      <c r="A1187" s="230"/>
      <c r="B1187" s="233"/>
      <c r="C1187" s="233"/>
    </row>
    <row r="1188" spans="1:3" s="259" customFormat="1" ht="9.6" x14ac:dyDescent="0.2">
      <c r="A1188" s="230"/>
      <c r="B1188" s="233"/>
      <c r="C1188" s="233"/>
    </row>
    <row r="1189" spans="1:3" s="259" customFormat="1" ht="9.6" x14ac:dyDescent="0.2">
      <c r="A1189" s="230"/>
      <c r="B1189" s="233"/>
      <c r="C1189" s="233"/>
    </row>
    <row r="1190" spans="1:3" s="259" customFormat="1" ht="9.6" x14ac:dyDescent="0.2">
      <c r="A1190" s="230"/>
      <c r="B1190" s="233"/>
      <c r="C1190" s="233"/>
    </row>
    <row r="1191" spans="1:3" s="259" customFormat="1" ht="9.6" x14ac:dyDescent="0.2">
      <c r="A1191" s="230"/>
      <c r="B1191" s="233"/>
      <c r="C1191" s="233"/>
    </row>
    <row r="1192" spans="1:3" s="259" customFormat="1" ht="9.6" x14ac:dyDescent="0.2">
      <c r="A1192" s="230"/>
      <c r="B1192" s="233"/>
      <c r="C1192" s="233"/>
    </row>
    <row r="1193" spans="1:3" s="259" customFormat="1" ht="9.6" x14ac:dyDescent="0.2">
      <c r="A1193" s="230"/>
      <c r="B1193" s="233"/>
      <c r="C1193" s="233"/>
    </row>
    <row r="1194" spans="1:3" s="259" customFormat="1" ht="9.6" x14ac:dyDescent="0.2">
      <c r="A1194" s="230"/>
      <c r="B1194" s="233"/>
      <c r="C1194" s="233"/>
    </row>
    <row r="1195" spans="1:3" s="259" customFormat="1" ht="9.6" x14ac:dyDescent="0.2">
      <c r="A1195" s="230"/>
      <c r="B1195" s="233"/>
      <c r="C1195" s="233"/>
    </row>
    <row r="1196" spans="1:3" s="259" customFormat="1" ht="9.6" x14ac:dyDescent="0.2">
      <c r="A1196" s="230"/>
      <c r="B1196" s="233"/>
      <c r="C1196" s="233"/>
    </row>
    <row r="1197" spans="1:3" s="259" customFormat="1" ht="9.6" x14ac:dyDescent="0.2">
      <c r="A1197" s="230"/>
      <c r="B1197" s="233"/>
      <c r="C1197" s="233"/>
    </row>
    <row r="1198" spans="1:3" s="259" customFormat="1" ht="9.6" x14ac:dyDescent="0.2">
      <c r="A1198" s="230"/>
      <c r="B1198" s="233"/>
      <c r="C1198" s="233"/>
    </row>
    <row r="1199" spans="1:3" s="259" customFormat="1" ht="9.6" x14ac:dyDescent="0.2">
      <c r="A1199" s="230"/>
      <c r="B1199" s="233"/>
      <c r="C1199" s="233"/>
    </row>
    <row r="1200" spans="1:3" s="259" customFormat="1" ht="9.6" x14ac:dyDescent="0.2">
      <c r="A1200" s="230"/>
      <c r="B1200" s="233"/>
      <c r="C1200" s="233"/>
    </row>
    <row r="1201" spans="1:3" s="259" customFormat="1" ht="9.6" x14ac:dyDescent="0.2">
      <c r="A1201" s="230"/>
      <c r="B1201" s="233"/>
      <c r="C1201" s="233"/>
    </row>
    <row r="1202" spans="1:3" s="259" customFormat="1" ht="9.6" x14ac:dyDescent="0.2">
      <c r="A1202" s="230"/>
      <c r="B1202" s="233"/>
      <c r="C1202" s="233"/>
    </row>
    <row r="1203" spans="1:3" s="259" customFormat="1" ht="9.6" x14ac:dyDescent="0.2">
      <c r="A1203" s="230"/>
      <c r="B1203" s="233"/>
      <c r="C1203" s="233"/>
    </row>
    <row r="1204" spans="1:3" s="259" customFormat="1" ht="9.6" x14ac:dyDescent="0.2">
      <c r="A1204" s="230"/>
      <c r="B1204" s="233"/>
      <c r="C1204" s="233"/>
    </row>
    <row r="1205" spans="1:3" s="259" customFormat="1" ht="9.6" x14ac:dyDescent="0.2">
      <c r="A1205" s="230"/>
      <c r="B1205" s="233"/>
      <c r="C1205" s="233"/>
    </row>
    <row r="1206" spans="1:3" s="259" customFormat="1" ht="9.6" x14ac:dyDescent="0.2">
      <c r="A1206" s="230"/>
      <c r="B1206" s="233"/>
      <c r="C1206" s="233"/>
    </row>
    <row r="1207" spans="1:3" s="259" customFormat="1" ht="9.6" x14ac:dyDescent="0.2">
      <c r="A1207" s="230"/>
      <c r="B1207" s="233"/>
      <c r="C1207" s="233"/>
    </row>
    <row r="1208" spans="1:3" s="259" customFormat="1" ht="9.6" x14ac:dyDescent="0.2">
      <c r="A1208" s="230"/>
      <c r="B1208" s="233"/>
      <c r="C1208" s="233"/>
    </row>
    <row r="1209" spans="1:3" s="259" customFormat="1" ht="9.6" x14ac:dyDescent="0.2">
      <c r="A1209" s="230"/>
      <c r="B1209" s="233"/>
      <c r="C1209" s="233"/>
    </row>
    <row r="1210" spans="1:3" s="259" customFormat="1" ht="9.6" x14ac:dyDescent="0.2">
      <c r="A1210" s="230"/>
      <c r="B1210" s="233"/>
      <c r="C1210" s="233"/>
    </row>
    <row r="1211" spans="1:3" s="259" customFormat="1" ht="9.6" x14ac:dyDescent="0.2">
      <c r="A1211" s="230"/>
      <c r="B1211" s="233"/>
      <c r="C1211" s="233"/>
    </row>
    <row r="1212" spans="1:3" s="259" customFormat="1" ht="9.6" x14ac:dyDescent="0.2">
      <c r="A1212" s="230"/>
      <c r="B1212" s="233"/>
      <c r="C1212" s="233"/>
    </row>
    <row r="1213" spans="1:3" s="259" customFormat="1" ht="9.6" x14ac:dyDescent="0.2">
      <c r="A1213" s="230"/>
      <c r="B1213" s="233"/>
      <c r="C1213" s="233"/>
    </row>
    <row r="1214" spans="1:3" s="259" customFormat="1" ht="9.6" x14ac:dyDescent="0.2">
      <c r="A1214" s="230"/>
      <c r="B1214" s="233"/>
      <c r="C1214" s="233"/>
    </row>
    <row r="1215" spans="1:3" s="259" customFormat="1" ht="9.6" x14ac:dyDescent="0.2">
      <c r="A1215" s="230"/>
      <c r="B1215" s="233"/>
      <c r="C1215" s="233"/>
    </row>
    <row r="1216" spans="1:3" s="259" customFormat="1" ht="9.6" x14ac:dyDescent="0.2">
      <c r="A1216" s="230"/>
      <c r="B1216" s="233"/>
      <c r="C1216" s="233"/>
    </row>
    <row r="1217" spans="1:3" s="259" customFormat="1" ht="9.6" x14ac:dyDescent="0.2">
      <c r="A1217" s="230"/>
      <c r="B1217" s="233"/>
      <c r="C1217" s="233"/>
    </row>
    <row r="1218" spans="1:3" s="259" customFormat="1" ht="9.6" x14ac:dyDescent="0.2">
      <c r="A1218" s="230"/>
      <c r="B1218" s="233"/>
      <c r="C1218" s="233"/>
    </row>
    <row r="1219" spans="1:3" s="259" customFormat="1" ht="9.6" x14ac:dyDescent="0.2">
      <c r="A1219" s="230"/>
      <c r="B1219" s="233"/>
      <c r="C1219" s="233"/>
    </row>
    <row r="1220" spans="1:3" s="259" customFormat="1" ht="9.6" x14ac:dyDescent="0.2">
      <c r="A1220" s="230"/>
      <c r="B1220" s="233"/>
      <c r="C1220" s="233"/>
    </row>
    <row r="1221" spans="1:3" s="259" customFormat="1" ht="9.6" x14ac:dyDescent="0.2">
      <c r="A1221" s="230"/>
      <c r="B1221" s="233"/>
      <c r="C1221" s="233"/>
    </row>
    <row r="1222" spans="1:3" s="259" customFormat="1" ht="9.6" x14ac:dyDescent="0.2">
      <c r="A1222" s="230"/>
      <c r="B1222" s="233"/>
      <c r="C1222" s="233"/>
    </row>
    <row r="1223" spans="1:3" s="259" customFormat="1" ht="9.6" x14ac:dyDescent="0.2">
      <c r="A1223" s="230"/>
      <c r="B1223" s="233"/>
      <c r="C1223" s="233"/>
    </row>
    <row r="1224" spans="1:3" s="259" customFormat="1" ht="9.6" x14ac:dyDescent="0.2">
      <c r="A1224" s="230"/>
      <c r="B1224" s="233"/>
      <c r="C1224" s="233"/>
    </row>
    <row r="1225" spans="1:3" s="259" customFormat="1" ht="9.6" x14ac:dyDescent="0.2">
      <c r="A1225" s="230"/>
      <c r="B1225" s="233"/>
      <c r="C1225" s="233"/>
    </row>
    <row r="1226" spans="1:3" s="259" customFormat="1" ht="9.6" x14ac:dyDescent="0.2">
      <c r="A1226" s="230"/>
      <c r="B1226" s="233"/>
      <c r="C1226" s="233"/>
    </row>
    <row r="1227" spans="1:3" s="259" customFormat="1" ht="9.6" x14ac:dyDescent="0.2">
      <c r="A1227" s="230"/>
      <c r="B1227" s="233"/>
      <c r="C1227" s="233"/>
    </row>
    <row r="1228" spans="1:3" s="259" customFormat="1" ht="9.6" x14ac:dyDescent="0.2">
      <c r="A1228" s="230"/>
      <c r="B1228" s="233"/>
      <c r="C1228" s="233"/>
    </row>
    <row r="1229" spans="1:3" s="259" customFormat="1" ht="9.6" x14ac:dyDescent="0.2">
      <c r="A1229" s="230"/>
      <c r="B1229" s="233"/>
      <c r="C1229" s="233"/>
    </row>
    <row r="1230" spans="1:3" s="259" customFormat="1" ht="9.6" x14ac:dyDescent="0.2">
      <c r="A1230" s="230"/>
      <c r="B1230" s="233"/>
      <c r="C1230" s="233"/>
    </row>
    <row r="1231" spans="1:3" s="259" customFormat="1" ht="9.6" x14ac:dyDescent="0.2">
      <c r="A1231" s="230"/>
      <c r="B1231" s="233"/>
      <c r="C1231" s="233"/>
    </row>
    <row r="1232" spans="1:3" s="259" customFormat="1" ht="9.6" x14ac:dyDescent="0.2">
      <c r="A1232" s="230"/>
      <c r="B1232" s="233"/>
      <c r="C1232" s="233"/>
    </row>
    <row r="1233" spans="1:3" s="259" customFormat="1" ht="9.6" x14ac:dyDescent="0.2">
      <c r="A1233" s="230"/>
      <c r="B1233" s="233"/>
      <c r="C1233" s="233"/>
    </row>
    <row r="1234" spans="1:3" s="259" customFormat="1" ht="9.6" x14ac:dyDescent="0.2">
      <c r="A1234" s="230"/>
      <c r="B1234" s="233"/>
      <c r="C1234" s="233"/>
    </row>
    <row r="1235" spans="1:3" s="259" customFormat="1" ht="9.6" x14ac:dyDescent="0.2">
      <c r="A1235" s="230"/>
      <c r="B1235" s="233"/>
      <c r="C1235" s="233"/>
    </row>
    <row r="1236" spans="1:3" s="259" customFormat="1" ht="9.6" x14ac:dyDescent="0.2">
      <c r="A1236" s="230"/>
      <c r="B1236" s="233"/>
      <c r="C1236" s="233"/>
    </row>
    <row r="1237" spans="1:3" s="259" customFormat="1" ht="9.6" x14ac:dyDescent="0.2">
      <c r="A1237" s="230"/>
      <c r="B1237" s="233"/>
      <c r="C1237" s="233"/>
    </row>
    <row r="1238" spans="1:3" s="259" customFormat="1" ht="9.6" x14ac:dyDescent="0.2">
      <c r="A1238" s="230"/>
      <c r="B1238" s="233"/>
      <c r="C1238" s="233"/>
    </row>
    <row r="1239" spans="1:3" s="259" customFormat="1" ht="9.6" x14ac:dyDescent="0.2">
      <c r="A1239" s="230"/>
      <c r="B1239" s="233"/>
      <c r="C1239" s="233"/>
    </row>
    <row r="1240" spans="1:3" s="259" customFormat="1" ht="9.6" x14ac:dyDescent="0.2">
      <c r="A1240" s="230"/>
      <c r="B1240" s="233"/>
      <c r="C1240" s="233"/>
    </row>
    <row r="1241" spans="1:3" s="259" customFormat="1" ht="9.6" x14ac:dyDescent="0.2">
      <c r="A1241" s="230"/>
      <c r="B1241" s="233"/>
      <c r="C1241" s="233"/>
    </row>
    <row r="1242" spans="1:3" s="259" customFormat="1" ht="9.6" x14ac:dyDescent="0.2">
      <c r="A1242" s="230"/>
      <c r="B1242" s="233"/>
      <c r="C1242" s="233"/>
    </row>
    <row r="1243" spans="1:3" s="259" customFormat="1" ht="9.6" x14ac:dyDescent="0.2">
      <c r="A1243" s="230"/>
      <c r="B1243" s="233"/>
      <c r="C1243" s="233"/>
    </row>
    <row r="1244" spans="1:3" s="259" customFormat="1" ht="9.6" x14ac:dyDescent="0.2">
      <c r="A1244" s="230"/>
      <c r="B1244" s="233"/>
      <c r="C1244" s="233"/>
    </row>
    <row r="1245" spans="1:3" s="259" customFormat="1" ht="9.6" x14ac:dyDescent="0.2">
      <c r="A1245" s="230"/>
      <c r="B1245" s="233"/>
      <c r="C1245" s="233"/>
    </row>
    <row r="1246" spans="1:3" s="259" customFormat="1" ht="9.6" x14ac:dyDescent="0.2">
      <c r="A1246" s="230"/>
      <c r="B1246" s="233"/>
      <c r="C1246" s="233"/>
    </row>
    <row r="1247" spans="1:3" s="259" customFormat="1" ht="9.6" x14ac:dyDescent="0.2">
      <c r="A1247" s="230"/>
      <c r="B1247" s="233"/>
      <c r="C1247" s="233"/>
    </row>
    <row r="1248" spans="1:3" s="259" customFormat="1" ht="9.6" x14ac:dyDescent="0.2">
      <c r="A1248" s="230"/>
      <c r="B1248" s="233"/>
      <c r="C1248" s="233"/>
    </row>
    <row r="1249" spans="1:3" s="259" customFormat="1" ht="9.6" x14ac:dyDescent="0.2">
      <c r="A1249" s="230"/>
      <c r="B1249" s="233"/>
      <c r="C1249" s="233"/>
    </row>
    <row r="1250" spans="1:3" s="259" customFormat="1" ht="9.6" x14ac:dyDescent="0.2">
      <c r="A1250" s="230"/>
      <c r="B1250" s="233"/>
      <c r="C1250" s="233"/>
    </row>
    <row r="1251" spans="1:3" s="259" customFormat="1" ht="9.6" x14ac:dyDescent="0.2">
      <c r="A1251" s="230"/>
      <c r="B1251" s="233"/>
      <c r="C1251" s="233"/>
    </row>
    <row r="1252" spans="1:3" s="259" customFormat="1" ht="9.6" x14ac:dyDescent="0.2">
      <c r="A1252" s="230"/>
      <c r="B1252" s="233"/>
      <c r="C1252" s="233"/>
    </row>
    <row r="1253" spans="1:3" s="259" customFormat="1" ht="9.6" x14ac:dyDescent="0.2">
      <c r="A1253" s="230"/>
      <c r="B1253" s="233"/>
      <c r="C1253" s="233"/>
    </row>
    <row r="1254" spans="1:3" s="259" customFormat="1" ht="9.6" x14ac:dyDescent="0.2">
      <c r="A1254" s="230"/>
      <c r="B1254" s="233"/>
      <c r="C1254" s="233"/>
    </row>
    <row r="1255" spans="1:3" s="259" customFormat="1" ht="9.6" x14ac:dyDescent="0.2">
      <c r="A1255" s="230"/>
      <c r="B1255" s="233"/>
      <c r="C1255" s="233"/>
    </row>
    <row r="1256" spans="1:3" s="259" customFormat="1" ht="9.6" x14ac:dyDescent="0.2">
      <c r="A1256" s="230"/>
      <c r="B1256" s="233"/>
      <c r="C1256" s="233"/>
    </row>
    <row r="1257" spans="1:3" s="259" customFormat="1" ht="9.6" x14ac:dyDescent="0.2">
      <c r="A1257" s="230"/>
      <c r="B1257" s="233"/>
      <c r="C1257" s="233"/>
    </row>
    <row r="1258" spans="1:3" s="259" customFormat="1" ht="9.6" x14ac:dyDescent="0.2">
      <c r="A1258" s="230"/>
      <c r="B1258" s="233"/>
      <c r="C1258" s="233"/>
    </row>
    <row r="1259" spans="1:3" s="259" customFormat="1" ht="9.6" x14ac:dyDescent="0.2">
      <c r="A1259" s="230"/>
      <c r="B1259" s="233"/>
      <c r="C1259" s="233"/>
    </row>
    <row r="1260" spans="1:3" s="259" customFormat="1" ht="9.6" x14ac:dyDescent="0.2">
      <c r="A1260" s="230"/>
      <c r="B1260" s="233"/>
      <c r="C1260" s="233"/>
    </row>
    <row r="1261" spans="1:3" s="259" customFormat="1" ht="9.6" x14ac:dyDescent="0.2">
      <c r="A1261" s="230"/>
      <c r="B1261" s="233"/>
      <c r="C1261" s="233"/>
    </row>
    <row r="1262" spans="1:3" s="259" customFormat="1" ht="9.6" x14ac:dyDescent="0.2">
      <c r="A1262" s="230"/>
      <c r="B1262" s="233"/>
      <c r="C1262" s="233"/>
    </row>
    <row r="1263" spans="1:3" s="259" customFormat="1" ht="9.6" x14ac:dyDescent="0.2">
      <c r="A1263" s="230"/>
      <c r="B1263" s="233"/>
      <c r="C1263" s="233"/>
    </row>
    <row r="1264" spans="1:3" s="259" customFormat="1" ht="9.6" x14ac:dyDescent="0.2">
      <c r="A1264" s="230"/>
      <c r="B1264" s="233"/>
      <c r="C1264" s="233"/>
    </row>
    <row r="1265" spans="1:3" s="259" customFormat="1" ht="9.6" x14ac:dyDescent="0.2">
      <c r="A1265" s="230"/>
      <c r="B1265" s="233"/>
      <c r="C1265" s="233"/>
    </row>
    <row r="1266" spans="1:3" s="259" customFormat="1" ht="9.6" x14ac:dyDescent="0.2">
      <c r="A1266" s="230"/>
      <c r="B1266" s="233"/>
      <c r="C1266" s="233"/>
    </row>
    <row r="1267" spans="1:3" s="259" customFormat="1" ht="9.6" x14ac:dyDescent="0.2">
      <c r="A1267" s="230"/>
      <c r="B1267" s="233"/>
      <c r="C1267" s="233"/>
    </row>
    <row r="1268" spans="1:3" s="259" customFormat="1" ht="9.6" x14ac:dyDescent="0.2">
      <c r="A1268" s="230"/>
      <c r="B1268" s="233"/>
      <c r="C1268" s="233"/>
    </row>
    <row r="1269" spans="1:3" s="259" customFormat="1" ht="9.6" x14ac:dyDescent="0.2">
      <c r="A1269" s="230"/>
      <c r="B1269" s="233"/>
      <c r="C1269" s="233"/>
    </row>
    <row r="1270" spans="1:3" s="259" customFormat="1" ht="9.6" x14ac:dyDescent="0.2">
      <c r="A1270" s="230"/>
      <c r="B1270" s="233"/>
      <c r="C1270" s="233"/>
    </row>
    <row r="1271" spans="1:3" s="259" customFormat="1" ht="9.6" x14ac:dyDescent="0.2">
      <c r="A1271" s="230"/>
      <c r="B1271" s="233"/>
      <c r="C1271" s="233"/>
    </row>
    <row r="1272" spans="1:3" s="259" customFormat="1" ht="9.6" x14ac:dyDescent="0.2">
      <c r="A1272" s="230"/>
      <c r="B1272" s="233"/>
      <c r="C1272" s="233"/>
    </row>
    <row r="1273" spans="1:3" s="259" customFormat="1" ht="9.6" x14ac:dyDescent="0.2">
      <c r="A1273" s="230"/>
      <c r="B1273" s="233"/>
      <c r="C1273" s="233"/>
    </row>
    <row r="1274" spans="1:3" s="259" customFormat="1" ht="9.6" x14ac:dyDescent="0.2">
      <c r="A1274" s="230"/>
      <c r="B1274" s="233"/>
      <c r="C1274" s="233"/>
    </row>
    <row r="1275" spans="1:3" s="259" customFormat="1" ht="9.6" x14ac:dyDescent="0.2">
      <c r="A1275" s="230"/>
      <c r="B1275" s="233"/>
      <c r="C1275" s="233"/>
    </row>
    <row r="1276" spans="1:3" s="259" customFormat="1" ht="9.6" x14ac:dyDescent="0.2">
      <c r="A1276" s="230"/>
      <c r="B1276" s="233"/>
      <c r="C1276" s="233"/>
    </row>
    <row r="1277" spans="1:3" s="259" customFormat="1" ht="9.6" x14ac:dyDescent="0.2">
      <c r="A1277" s="230"/>
      <c r="B1277" s="233"/>
      <c r="C1277" s="233"/>
    </row>
    <row r="1278" spans="1:3" s="259" customFormat="1" ht="9.6" x14ac:dyDescent="0.2">
      <c r="A1278" s="230"/>
      <c r="B1278" s="233"/>
      <c r="C1278" s="233"/>
    </row>
    <row r="1279" spans="1:3" s="259" customFormat="1" ht="9.6" x14ac:dyDescent="0.2">
      <c r="A1279" s="230"/>
      <c r="B1279" s="233"/>
      <c r="C1279" s="233"/>
    </row>
    <row r="1280" spans="1:3" s="259" customFormat="1" ht="9.6" x14ac:dyDescent="0.2">
      <c r="A1280" s="230"/>
      <c r="B1280" s="233"/>
      <c r="C1280" s="233"/>
    </row>
    <row r="1281" spans="1:3" s="259" customFormat="1" ht="9.6" x14ac:dyDescent="0.2">
      <c r="A1281" s="230"/>
      <c r="B1281" s="233"/>
      <c r="C1281" s="233"/>
    </row>
    <row r="1282" spans="1:3" s="259" customFormat="1" ht="9.6" x14ac:dyDescent="0.2">
      <c r="A1282" s="241"/>
      <c r="B1282" s="233"/>
      <c r="C1282" s="233"/>
    </row>
    <row r="1283" spans="1:3" s="259" customFormat="1" ht="9.6" x14ac:dyDescent="0.2">
      <c r="A1283" s="230"/>
      <c r="B1283" s="233"/>
      <c r="C1283" s="233"/>
    </row>
    <row r="1284" spans="1:3" s="259" customFormat="1" ht="9.6" x14ac:dyDescent="0.2">
      <c r="A1284" s="230"/>
      <c r="B1284" s="233"/>
      <c r="C1284" s="233"/>
    </row>
    <row r="1285" spans="1:3" s="259" customFormat="1" ht="9.6" x14ac:dyDescent="0.2">
      <c r="A1285" s="230"/>
      <c r="B1285" s="233"/>
      <c r="C1285" s="233"/>
    </row>
    <row r="1286" spans="1:3" s="259" customFormat="1" ht="9.6" x14ac:dyDescent="0.2">
      <c r="A1286" s="230"/>
      <c r="B1286" s="233"/>
      <c r="C1286" s="233"/>
    </row>
    <row r="1287" spans="1:3" s="259" customFormat="1" ht="9.6" x14ac:dyDescent="0.2">
      <c r="A1287" s="230"/>
      <c r="B1287" s="233"/>
      <c r="C1287" s="233"/>
    </row>
    <row r="1288" spans="1:3" s="259" customFormat="1" ht="9.6" x14ac:dyDescent="0.2">
      <c r="A1288" s="230"/>
      <c r="B1288" s="233"/>
      <c r="C1288" s="233"/>
    </row>
    <row r="1289" spans="1:3" s="259" customFormat="1" ht="9.6" x14ac:dyDescent="0.2">
      <c r="A1289" s="230"/>
      <c r="B1289" s="233"/>
      <c r="C1289" s="233"/>
    </row>
    <row r="1290" spans="1:3" s="259" customFormat="1" ht="9.6" x14ac:dyDescent="0.2">
      <c r="A1290" s="230"/>
      <c r="B1290" s="233"/>
      <c r="C1290" s="233"/>
    </row>
    <row r="1291" spans="1:3" s="259" customFormat="1" ht="9.6" x14ac:dyDescent="0.2">
      <c r="A1291" s="230"/>
      <c r="B1291" s="233"/>
      <c r="C1291" s="233"/>
    </row>
    <row r="1292" spans="1:3" s="259" customFormat="1" ht="9.6" x14ac:dyDescent="0.2">
      <c r="A1292" s="230"/>
      <c r="B1292" s="233"/>
      <c r="C1292" s="233"/>
    </row>
    <row r="1293" spans="1:3" s="259" customFormat="1" ht="9.6" x14ac:dyDescent="0.2">
      <c r="A1293" s="230"/>
      <c r="B1293" s="233"/>
      <c r="C1293" s="233"/>
    </row>
    <row r="1294" spans="1:3" s="259" customFormat="1" ht="9.6" x14ac:dyDescent="0.2">
      <c r="A1294" s="230"/>
      <c r="B1294" s="233"/>
      <c r="C1294" s="233"/>
    </row>
    <row r="1295" spans="1:3" s="259" customFormat="1" ht="9.6" x14ac:dyDescent="0.2">
      <c r="A1295" s="230"/>
      <c r="B1295" s="233"/>
      <c r="C1295" s="233"/>
    </row>
    <row r="1296" spans="1:3" s="259" customFormat="1" ht="9.6" x14ac:dyDescent="0.2">
      <c r="A1296" s="230"/>
      <c r="B1296" s="233"/>
      <c r="C1296" s="233"/>
    </row>
    <row r="1297" spans="1:3" s="259" customFormat="1" ht="9.6" x14ac:dyDescent="0.2">
      <c r="A1297" s="230"/>
      <c r="B1297" s="233"/>
      <c r="C1297" s="233"/>
    </row>
    <row r="1298" spans="1:3" s="259" customFormat="1" ht="9.6" x14ac:dyDescent="0.2">
      <c r="A1298" s="230"/>
      <c r="B1298" s="233"/>
      <c r="C1298" s="233"/>
    </row>
    <row r="1299" spans="1:3" s="259" customFormat="1" ht="9.6" x14ac:dyDescent="0.2">
      <c r="A1299" s="230"/>
      <c r="B1299" s="233"/>
      <c r="C1299" s="233"/>
    </row>
    <row r="1300" spans="1:3" s="259" customFormat="1" ht="9.6" x14ac:dyDescent="0.2">
      <c r="A1300" s="230"/>
      <c r="B1300" s="233"/>
      <c r="C1300" s="233"/>
    </row>
    <row r="1301" spans="1:3" s="259" customFormat="1" ht="9.6" x14ac:dyDescent="0.2">
      <c r="A1301" s="230"/>
      <c r="B1301" s="233"/>
      <c r="C1301" s="233"/>
    </row>
    <row r="1302" spans="1:3" s="259" customFormat="1" ht="9.6" x14ac:dyDescent="0.2">
      <c r="A1302" s="230"/>
      <c r="B1302" s="233"/>
      <c r="C1302" s="233"/>
    </row>
    <row r="1303" spans="1:3" s="259" customFormat="1" ht="9.6" x14ac:dyDescent="0.2">
      <c r="A1303" s="230"/>
      <c r="B1303" s="233"/>
      <c r="C1303" s="233"/>
    </row>
    <row r="1304" spans="1:3" s="259" customFormat="1" ht="9.6" x14ac:dyDescent="0.2">
      <c r="A1304" s="230"/>
      <c r="B1304" s="233"/>
      <c r="C1304" s="233"/>
    </row>
    <row r="1305" spans="1:3" s="259" customFormat="1" ht="9.6" x14ac:dyDescent="0.2">
      <c r="A1305" s="230"/>
      <c r="B1305" s="233"/>
      <c r="C1305" s="233"/>
    </row>
    <row r="1306" spans="1:3" s="259" customFormat="1" ht="9.6" x14ac:dyDescent="0.2">
      <c r="A1306" s="230"/>
      <c r="B1306" s="233"/>
      <c r="C1306" s="233"/>
    </row>
    <row r="1307" spans="1:3" s="259" customFormat="1" ht="9.6" x14ac:dyDescent="0.2">
      <c r="A1307" s="230"/>
      <c r="B1307" s="233"/>
      <c r="C1307" s="233"/>
    </row>
    <row r="1308" spans="1:3" s="259" customFormat="1" ht="9.6" x14ac:dyDescent="0.2">
      <c r="A1308" s="230"/>
      <c r="B1308" s="233"/>
      <c r="C1308" s="233"/>
    </row>
    <row r="1309" spans="1:3" s="259" customFormat="1" ht="9.6" x14ac:dyDescent="0.2">
      <c r="A1309" s="230"/>
      <c r="B1309" s="233"/>
      <c r="C1309" s="233"/>
    </row>
    <row r="1310" spans="1:3" s="259" customFormat="1" ht="9.6" x14ac:dyDescent="0.2">
      <c r="A1310" s="230"/>
      <c r="B1310" s="233"/>
      <c r="C1310" s="233"/>
    </row>
    <row r="1311" spans="1:3" s="259" customFormat="1" ht="9.6" x14ac:dyDescent="0.2">
      <c r="A1311" s="230"/>
      <c r="B1311" s="233"/>
      <c r="C1311" s="233"/>
    </row>
    <row r="1312" spans="1:3" s="259" customFormat="1" ht="9.6" x14ac:dyDescent="0.2">
      <c r="A1312" s="230"/>
      <c r="B1312" s="233"/>
      <c r="C1312" s="233"/>
    </row>
    <row r="1313" spans="1:3" s="259" customFormat="1" ht="9.6" x14ac:dyDescent="0.2">
      <c r="A1313" s="230"/>
      <c r="B1313" s="233"/>
      <c r="C1313" s="233"/>
    </row>
    <row r="1314" spans="1:3" s="259" customFormat="1" ht="9.6" x14ac:dyDescent="0.2">
      <c r="A1314" s="230"/>
      <c r="B1314" s="233"/>
      <c r="C1314" s="233"/>
    </row>
    <row r="1315" spans="1:3" s="259" customFormat="1" ht="9.6" x14ac:dyDescent="0.2">
      <c r="A1315" s="230"/>
      <c r="B1315" s="233"/>
      <c r="C1315" s="233"/>
    </row>
    <row r="1316" spans="1:3" s="259" customFormat="1" ht="9.6" x14ac:dyDescent="0.2">
      <c r="A1316" s="230"/>
      <c r="B1316" s="233"/>
      <c r="C1316" s="233"/>
    </row>
    <row r="1317" spans="1:3" s="259" customFormat="1" ht="9.6" x14ac:dyDescent="0.2">
      <c r="A1317" s="230"/>
      <c r="B1317" s="233"/>
      <c r="C1317" s="233"/>
    </row>
    <row r="1318" spans="1:3" s="259" customFormat="1" ht="9.6" x14ac:dyDescent="0.2">
      <c r="A1318" s="230"/>
      <c r="B1318" s="233"/>
      <c r="C1318" s="233"/>
    </row>
    <row r="1319" spans="1:3" s="259" customFormat="1" ht="9.6" x14ac:dyDescent="0.2">
      <c r="A1319" s="230"/>
      <c r="B1319" s="233"/>
      <c r="C1319" s="233"/>
    </row>
    <row r="1320" spans="1:3" s="259" customFormat="1" ht="9.6" x14ac:dyDescent="0.2">
      <c r="A1320" s="230"/>
      <c r="B1320" s="233"/>
      <c r="C1320" s="233"/>
    </row>
    <row r="1321" spans="1:3" s="259" customFormat="1" ht="9.6" x14ac:dyDescent="0.2">
      <c r="A1321" s="230"/>
      <c r="B1321" s="233"/>
      <c r="C1321" s="233"/>
    </row>
    <row r="1322" spans="1:3" s="259" customFormat="1" ht="9.6" x14ac:dyDescent="0.2">
      <c r="A1322" s="230"/>
      <c r="B1322" s="233"/>
      <c r="C1322" s="233"/>
    </row>
    <row r="1323" spans="1:3" s="259" customFormat="1" ht="9.6" x14ac:dyDescent="0.2">
      <c r="A1323" s="230"/>
      <c r="B1323" s="233"/>
      <c r="C1323" s="233"/>
    </row>
    <row r="1324" spans="1:3" s="259" customFormat="1" ht="9.6" x14ac:dyDescent="0.2">
      <c r="A1324" s="230"/>
      <c r="B1324" s="233"/>
      <c r="C1324" s="233"/>
    </row>
    <row r="1325" spans="1:3" s="259" customFormat="1" ht="9.6" x14ac:dyDescent="0.2">
      <c r="A1325" s="230"/>
      <c r="B1325" s="233"/>
      <c r="C1325" s="233"/>
    </row>
    <row r="1326" spans="1:3" s="259" customFormat="1" ht="9.6" x14ac:dyDescent="0.2">
      <c r="A1326" s="230"/>
      <c r="B1326" s="233"/>
      <c r="C1326" s="233"/>
    </row>
    <row r="1327" spans="1:3" s="259" customFormat="1" ht="9.6" x14ac:dyDescent="0.2">
      <c r="A1327" s="230"/>
      <c r="B1327" s="233"/>
      <c r="C1327" s="233"/>
    </row>
    <row r="1328" spans="1:3" s="259" customFormat="1" ht="9.6" x14ac:dyDescent="0.2">
      <c r="A1328" s="230"/>
      <c r="B1328" s="233"/>
      <c r="C1328" s="233"/>
    </row>
    <row r="1329" spans="1:3" s="259" customFormat="1" ht="9.6" x14ac:dyDescent="0.2">
      <c r="A1329" s="230"/>
      <c r="B1329" s="233"/>
      <c r="C1329" s="233"/>
    </row>
    <row r="1330" spans="1:3" s="259" customFormat="1" ht="9.6" x14ac:dyDescent="0.2">
      <c r="A1330" s="230"/>
      <c r="B1330" s="233"/>
      <c r="C1330" s="233"/>
    </row>
    <row r="1331" spans="1:3" s="259" customFormat="1" ht="9.6" x14ac:dyDescent="0.2">
      <c r="A1331" s="230"/>
      <c r="B1331" s="233"/>
      <c r="C1331" s="233"/>
    </row>
    <row r="1332" spans="1:3" s="259" customFormat="1" ht="9.6" x14ac:dyDescent="0.2">
      <c r="A1332" s="230"/>
      <c r="B1332" s="233"/>
      <c r="C1332" s="233"/>
    </row>
    <row r="1333" spans="1:3" s="259" customFormat="1" ht="9.6" x14ac:dyDescent="0.2">
      <c r="A1333" s="230"/>
      <c r="B1333" s="233"/>
      <c r="C1333" s="233"/>
    </row>
    <row r="1334" spans="1:3" s="259" customFormat="1" ht="9.6" x14ac:dyDescent="0.2">
      <c r="A1334" s="230"/>
      <c r="B1334" s="233"/>
      <c r="C1334" s="233"/>
    </row>
    <row r="1335" spans="1:3" s="259" customFormat="1" ht="9.6" x14ac:dyDescent="0.2">
      <c r="A1335" s="230"/>
      <c r="B1335" s="233"/>
      <c r="C1335" s="233"/>
    </row>
    <row r="1336" spans="1:3" s="259" customFormat="1" ht="9.6" x14ac:dyDescent="0.2">
      <c r="A1336" s="230"/>
      <c r="B1336" s="233"/>
      <c r="C1336" s="233"/>
    </row>
    <row r="1337" spans="1:3" s="259" customFormat="1" ht="9.6" x14ac:dyDescent="0.2">
      <c r="A1337" s="230"/>
      <c r="B1337" s="233"/>
      <c r="C1337" s="233"/>
    </row>
    <row r="1338" spans="1:3" s="259" customFormat="1" ht="9.6" x14ac:dyDescent="0.2">
      <c r="A1338" s="230"/>
      <c r="B1338" s="233"/>
      <c r="C1338" s="233"/>
    </row>
    <row r="1339" spans="1:3" s="259" customFormat="1" ht="9.6" x14ac:dyDescent="0.2">
      <c r="A1339" s="230"/>
      <c r="B1339" s="233"/>
      <c r="C1339" s="233"/>
    </row>
    <row r="1340" spans="1:3" s="259" customFormat="1" ht="9.6" x14ac:dyDescent="0.2">
      <c r="A1340" s="230"/>
      <c r="B1340" s="233"/>
      <c r="C1340" s="233"/>
    </row>
    <row r="1341" spans="1:3" s="259" customFormat="1" ht="9.6" x14ac:dyDescent="0.2">
      <c r="A1341" s="230"/>
      <c r="B1341" s="233"/>
      <c r="C1341" s="233"/>
    </row>
    <row r="1342" spans="1:3" s="259" customFormat="1" ht="9.6" x14ac:dyDescent="0.2">
      <c r="A1342" s="230"/>
      <c r="B1342" s="233"/>
      <c r="C1342" s="233"/>
    </row>
    <row r="1343" spans="1:3" s="259" customFormat="1" ht="9.6" x14ac:dyDescent="0.2">
      <c r="A1343" s="230"/>
      <c r="B1343" s="233"/>
      <c r="C1343" s="233"/>
    </row>
    <row r="1344" spans="1:3" s="259" customFormat="1" ht="9.6" x14ac:dyDescent="0.2">
      <c r="A1344" s="230"/>
      <c r="B1344" s="233"/>
      <c r="C1344" s="233"/>
    </row>
    <row r="1345" spans="1:3" s="259" customFormat="1" ht="9.6" x14ac:dyDescent="0.2">
      <c r="A1345" s="230"/>
      <c r="B1345" s="233"/>
      <c r="C1345" s="233"/>
    </row>
    <row r="1346" spans="1:3" s="259" customFormat="1" ht="9.6" x14ac:dyDescent="0.2">
      <c r="A1346" s="230"/>
      <c r="B1346" s="233"/>
      <c r="C1346" s="233"/>
    </row>
    <row r="1347" spans="1:3" s="259" customFormat="1" ht="9.6" x14ac:dyDescent="0.2">
      <c r="A1347" s="241"/>
      <c r="B1347" s="233"/>
      <c r="C1347" s="233"/>
    </row>
    <row r="1348" spans="1:3" s="259" customFormat="1" ht="9.6" x14ac:dyDescent="0.2">
      <c r="A1348" s="230"/>
      <c r="B1348" s="233"/>
      <c r="C1348" s="233"/>
    </row>
    <row r="1349" spans="1:3" s="259" customFormat="1" ht="9.6" x14ac:dyDescent="0.2">
      <c r="A1349" s="230"/>
      <c r="B1349" s="233"/>
      <c r="C1349" s="233"/>
    </row>
    <row r="1350" spans="1:3" s="259" customFormat="1" ht="9.6" x14ac:dyDescent="0.2">
      <c r="A1350" s="230"/>
      <c r="B1350" s="233"/>
      <c r="C1350" s="233"/>
    </row>
    <row r="1351" spans="1:3" s="259" customFormat="1" ht="9.6" x14ac:dyDescent="0.2">
      <c r="A1351" s="230"/>
      <c r="B1351" s="233"/>
      <c r="C1351" s="233"/>
    </row>
    <row r="1352" spans="1:3" s="259" customFormat="1" ht="9.6" x14ac:dyDescent="0.2">
      <c r="A1352" s="230"/>
      <c r="B1352" s="233"/>
      <c r="C1352" s="233"/>
    </row>
    <row r="1353" spans="1:3" s="259" customFormat="1" ht="9.6" x14ac:dyDescent="0.2">
      <c r="A1353" s="230"/>
      <c r="B1353" s="233"/>
      <c r="C1353" s="233"/>
    </row>
    <row r="1354" spans="1:3" s="259" customFormat="1" ht="9.6" x14ac:dyDescent="0.2">
      <c r="A1354" s="230"/>
      <c r="B1354" s="233"/>
      <c r="C1354" s="233"/>
    </row>
    <row r="1355" spans="1:3" s="259" customFormat="1" ht="9.6" x14ac:dyDescent="0.2">
      <c r="A1355" s="230"/>
      <c r="B1355" s="233"/>
      <c r="C1355" s="233"/>
    </row>
    <row r="1356" spans="1:3" s="259" customFormat="1" ht="9.6" x14ac:dyDescent="0.2">
      <c r="A1356" s="230"/>
      <c r="B1356" s="233"/>
      <c r="C1356" s="233"/>
    </row>
    <row r="1357" spans="1:3" s="259" customFormat="1" ht="9.6" x14ac:dyDescent="0.2">
      <c r="A1357" s="230"/>
      <c r="B1357" s="233"/>
      <c r="C1357" s="233"/>
    </row>
    <row r="1358" spans="1:3" s="259" customFormat="1" ht="9.6" x14ac:dyDescent="0.2">
      <c r="A1358" s="230"/>
      <c r="B1358" s="233"/>
      <c r="C1358" s="233"/>
    </row>
    <row r="1359" spans="1:3" s="259" customFormat="1" ht="9.6" x14ac:dyDescent="0.2">
      <c r="A1359" s="230"/>
      <c r="B1359" s="233"/>
      <c r="C1359" s="233"/>
    </row>
    <row r="1360" spans="1:3" s="259" customFormat="1" ht="9.6" x14ac:dyDescent="0.2">
      <c r="A1360" s="230"/>
      <c r="B1360" s="233"/>
      <c r="C1360" s="233"/>
    </row>
    <row r="1361" spans="1:3" s="259" customFormat="1" ht="9.6" x14ac:dyDescent="0.2">
      <c r="A1361" s="230"/>
      <c r="B1361" s="233"/>
      <c r="C1361" s="233"/>
    </row>
    <row r="1362" spans="1:3" s="259" customFormat="1" ht="9.6" x14ac:dyDescent="0.2">
      <c r="A1362" s="230"/>
      <c r="B1362" s="233"/>
      <c r="C1362" s="233"/>
    </row>
    <row r="1363" spans="1:3" s="259" customFormat="1" ht="9.6" x14ac:dyDescent="0.2">
      <c r="A1363" s="230"/>
      <c r="B1363" s="233"/>
      <c r="C1363" s="233"/>
    </row>
    <row r="1364" spans="1:3" s="259" customFormat="1" ht="9.6" x14ac:dyDescent="0.2">
      <c r="A1364" s="230"/>
      <c r="B1364" s="233"/>
      <c r="C1364" s="233"/>
    </row>
    <row r="1365" spans="1:3" s="259" customFormat="1" ht="9.6" x14ac:dyDescent="0.2">
      <c r="A1365" s="230"/>
      <c r="B1365" s="233"/>
      <c r="C1365" s="233"/>
    </row>
    <row r="1366" spans="1:3" s="259" customFormat="1" ht="9.6" x14ac:dyDescent="0.2">
      <c r="A1366" s="230"/>
      <c r="B1366" s="233"/>
      <c r="C1366" s="233"/>
    </row>
    <row r="1367" spans="1:3" s="259" customFormat="1" ht="9.6" x14ac:dyDescent="0.2">
      <c r="A1367" s="230"/>
      <c r="B1367" s="233"/>
      <c r="C1367" s="233"/>
    </row>
    <row r="1368" spans="1:3" s="259" customFormat="1" ht="9.6" x14ac:dyDescent="0.2">
      <c r="A1368" s="230"/>
      <c r="B1368" s="233"/>
      <c r="C1368" s="233"/>
    </row>
    <row r="1369" spans="1:3" s="259" customFormat="1" ht="9.6" x14ac:dyDescent="0.2">
      <c r="A1369" s="230"/>
      <c r="B1369" s="233"/>
      <c r="C1369" s="233"/>
    </row>
    <row r="1370" spans="1:3" s="259" customFormat="1" ht="9.6" x14ac:dyDescent="0.2">
      <c r="A1370" s="230"/>
      <c r="B1370" s="233"/>
      <c r="C1370" s="233"/>
    </row>
    <row r="1371" spans="1:3" s="259" customFormat="1" ht="9.6" x14ac:dyDescent="0.2">
      <c r="A1371" s="230"/>
      <c r="B1371" s="233"/>
      <c r="C1371" s="233"/>
    </row>
    <row r="1372" spans="1:3" s="259" customFormat="1" ht="9.6" x14ac:dyDescent="0.2">
      <c r="A1372" s="230"/>
      <c r="B1372" s="233"/>
      <c r="C1372" s="233"/>
    </row>
    <row r="1373" spans="1:3" s="259" customFormat="1" ht="9.6" x14ac:dyDescent="0.2">
      <c r="A1373" s="230"/>
      <c r="B1373" s="233"/>
      <c r="C1373" s="233"/>
    </row>
    <row r="1374" spans="1:3" s="259" customFormat="1" ht="9.6" x14ac:dyDescent="0.2">
      <c r="A1374" s="230"/>
      <c r="B1374" s="233"/>
      <c r="C1374" s="233"/>
    </row>
    <row r="1375" spans="1:3" s="259" customFormat="1" ht="9.6" x14ac:dyDescent="0.2">
      <c r="A1375" s="230"/>
      <c r="B1375" s="233"/>
      <c r="C1375" s="233"/>
    </row>
    <row r="1376" spans="1:3" s="259" customFormat="1" ht="9.6" x14ac:dyDescent="0.2">
      <c r="A1376" s="230"/>
      <c r="B1376" s="233"/>
      <c r="C1376" s="233"/>
    </row>
    <row r="1377" spans="1:3" s="259" customFormat="1" ht="9.6" x14ac:dyDescent="0.2">
      <c r="A1377" s="230"/>
      <c r="B1377" s="233"/>
      <c r="C1377" s="233"/>
    </row>
    <row r="1378" spans="1:3" s="259" customFormat="1" ht="9.6" x14ac:dyDescent="0.2">
      <c r="A1378" s="230"/>
      <c r="B1378" s="233"/>
      <c r="C1378" s="233"/>
    </row>
    <row r="1379" spans="1:3" s="259" customFormat="1" ht="9.6" x14ac:dyDescent="0.2">
      <c r="A1379" s="230"/>
      <c r="B1379" s="233"/>
      <c r="C1379" s="233"/>
    </row>
    <row r="1380" spans="1:3" s="259" customFormat="1" ht="9.6" x14ac:dyDescent="0.2">
      <c r="A1380" s="230"/>
      <c r="B1380" s="233"/>
      <c r="C1380" s="233"/>
    </row>
    <row r="1381" spans="1:3" s="259" customFormat="1" ht="9.6" x14ac:dyDescent="0.2">
      <c r="A1381" s="230"/>
      <c r="B1381" s="233"/>
      <c r="C1381" s="233"/>
    </row>
    <row r="1382" spans="1:3" s="259" customFormat="1" ht="9.6" x14ac:dyDescent="0.2">
      <c r="A1382" s="230"/>
      <c r="B1382" s="233"/>
      <c r="C1382" s="233"/>
    </row>
    <row r="1383" spans="1:3" s="259" customFormat="1" ht="9.6" x14ac:dyDescent="0.2">
      <c r="A1383" s="230"/>
      <c r="B1383" s="233"/>
      <c r="C1383" s="233"/>
    </row>
    <row r="1384" spans="1:3" s="259" customFormat="1" ht="9.6" x14ac:dyDescent="0.2">
      <c r="A1384" s="230"/>
      <c r="B1384" s="233"/>
      <c r="C1384" s="233"/>
    </row>
    <row r="1385" spans="1:3" s="259" customFormat="1" ht="9.6" x14ac:dyDescent="0.2">
      <c r="A1385" s="230"/>
      <c r="B1385" s="233"/>
      <c r="C1385" s="233"/>
    </row>
    <row r="1386" spans="1:3" s="259" customFormat="1" ht="9.6" x14ac:dyDescent="0.2">
      <c r="A1386" s="230"/>
      <c r="B1386" s="233"/>
      <c r="C1386" s="233"/>
    </row>
    <row r="1387" spans="1:3" s="259" customFormat="1" ht="9.6" x14ac:dyDescent="0.2">
      <c r="A1387" s="230"/>
      <c r="B1387" s="233"/>
      <c r="C1387" s="233"/>
    </row>
    <row r="1388" spans="1:3" s="259" customFormat="1" ht="9.6" x14ac:dyDescent="0.2">
      <c r="A1388" s="230"/>
      <c r="B1388" s="233"/>
      <c r="C1388" s="233"/>
    </row>
    <row r="1389" spans="1:3" s="259" customFormat="1" ht="9.6" x14ac:dyDescent="0.2">
      <c r="A1389" s="230"/>
      <c r="B1389" s="233"/>
      <c r="C1389" s="233"/>
    </row>
    <row r="1390" spans="1:3" s="259" customFormat="1" ht="9.6" x14ac:dyDescent="0.2">
      <c r="A1390" s="230"/>
      <c r="B1390" s="233"/>
      <c r="C1390" s="233"/>
    </row>
    <row r="1391" spans="1:3" s="259" customFormat="1" ht="9.6" x14ac:dyDescent="0.2">
      <c r="A1391" s="230"/>
      <c r="B1391" s="233"/>
      <c r="C1391" s="233"/>
    </row>
    <row r="1392" spans="1:3" s="259" customFormat="1" ht="9.6" x14ac:dyDescent="0.2">
      <c r="A1392" s="230"/>
      <c r="B1392" s="233"/>
      <c r="C1392" s="233"/>
    </row>
    <row r="1393" spans="1:3" s="259" customFormat="1" ht="9.6" x14ac:dyDescent="0.2">
      <c r="A1393" s="230"/>
      <c r="B1393" s="233"/>
      <c r="C1393" s="233"/>
    </row>
    <row r="1394" spans="1:3" s="259" customFormat="1" ht="9.6" x14ac:dyDescent="0.2">
      <c r="A1394" s="230"/>
      <c r="B1394" s="233"/>
      <c r="C1394" s="233"/>
    </row>
    <row r="1395" spans="1:3" s="259" customFormat="1" ht="9.6" x14ac:dyDescent="0.2">
      <c r="A1395" s="230"/>
      <c r="B1395" s="233"/>
      <c r="C1395" s="233"/>
    </row>
    <row r="1396" spans="1:3" s="259" customFormat="1" ht="9.6" x14ac:dyDescent="0.2">
      <c r="A1396" s="230"/>
      <c r="B1396" s="233"/>
      <c r="C1396" s="233"/>
    </row>
    <row r="1397" spans="1:3" s="259" customFormat="1" ht="9.6" x14ac:dyDescent="0.2">
      <c r="A1397" s="230"/>
      <c r="B1397" s="233"/>
      <c r="C1397" s="233"/>
    </row>
    <row r="1398" spans="1:3" s="259" customFormat="1" ht="9.6" x14ac:dyDescent="0.2">
      <c r="A1398" s="230"/>
      <c r="B1398" s="233"/>
      <c r="C1398" s="233"/>
    </row>
    <row r="1399" spans="1:3" s="259" customFormat="1" ht="9.6" x14ac:dyDescent="0.2">
      <c r="A1399" s="241"/>
      <c r="B1399" s="233"/>
      <c r="C1399" s="233"/>
    </row>
    <row r="1400" spans="1:3" s="259" customFormat="1" ht="9.6" x14ac:dyDescent="0.2">
      <c r="A1400" s="230"/>
      <c r="B1400" s="233"/>
      <c r="C1400" s="233"/>
    </row>
    <row r="1401" spans="1:3" s="259" customFormat="1" ht="9.6" x14ac:dyDescent="0.2">
      <c r="A1401" s="230"/>
      <c r="B1401" s="233"/>
      <c r="C1401" s="233"/>
    </row>
    <row r="1402" spans="1:3" s="259" customFormat="1" ht="9.6" x14ac:dyDescent="0.2">
      <c r="A1402" s="230"/>
      <c r="B1402" s="233"/>
      <c r="C1402" s="233"/>
    </row>
    <row r="1403" spans="1:3" s="259" customFormat="1" ht="9.6" x14ac:dyDescent="0.2">
      <c r="A1403" s="230"/>
      <c r="B1403" s="233"/>
      <c r="C1403" s="233"/>
    </row>
    <row r="1404" spans="1:3" s="259" customFormat="1" ht="9.6" x14ac:dyDescent="0.2">
      <c r="A1404" s="230"/>
      <c r="B1404" s="233"/>
      <c r="C1404" s="233"/>
    </row>
    <row r="1405" spans="1:3" s="259" customFormat="1" ht="9.6" x14ac:dyDescent="0.2">
      <c r="A1405" s="230"/>
      <c r="B1405" s="233"/>
      <c r="C1405" s="233"/>
    </row>
    <row r="1406" spans="1:3" s="259" customFormat="1" ht="9.6" x14ac:dyDescent="0.2">
      <c r="A1406" s="230"/>
      <c r="B1406" s="233"/>
      <c r="C1406" s="233"/>
    </row>
    <row r="1407" spans="1:3" s="259" customFormat="1" ht="9.6" x14ac:dyDescent="0.2">
      <c r="A1407" s="230"/>
      <c r="B1407" s="233"/>
      <c r="C1407" s="233"/>
    </row>
    <row r="1408" spans="1:3" s="259" customFormat="1" ht="9.6" x14ac:dyDescent="0.2">
      <c r="A1408" s="230"/>
      <c r="B1408" s="233"/>
      <c r="C1408" s="233"/>
    </row>
    <row r="1409" spans="1:3" s="259" customFormat="1" ht="9.6" x14ac:dyDescent="0.2">
      <c r="A1409" s="230"/>
      <c r="B1409" s="233"/>
      <c r="C1409" s="233"/>
    </row>
    <row r="1410" spans="1:3" s="259" customFormat="1" ht="9.6" x14ac:dyDescent="0.2">
      <c r="A1410" s="230"/>
      <c r="B1410" s="233"/>
      <c r="C1410" s="233"/>
    </row>
    <row r="1411" spans="1:3" s="259" customFormat="1" ht="9.6" x14ac:dyDescent="0.2">
      <c r="A1411" s="230"/>
      <c r="B1411" s="233"/>
      <c r="C1411" s="233"/>
    </row>
    <row r="1412" spans="1:3" s="259" customFormat="1" ht="9.6" x14ac:dyDescent="0.2">
      <c r="A1412" s="230"/>
      <c r="B1412" s="233"/>
      <c r="C1412" s="233"/>
    </row>
    <row r="1413" spans="1:3" s="259" customFormat="1" ht="9.6" x14ac:dyDescent="0.2">
      <c r="A1413" s="230"/>
      <c r="B1413" s="233"/>
      <c r="C1413" s="233"/>
    </row>
    <row r="1414" spans="1:3" s="259" customFormat="1" ht="9.6" x14ac:dyDescent="0.2">
      <c r="A1414" s="230"/>
      <c r="B1414" s="233"/>
      <c r="C1414" s="233"/>
    </row>
    <row r="1415" spans="1:3" s="259" customFormat="1" ht="9.6" x14ac:dyDescent="0.2">
      <c r="A1415" s="230"/>
      <c r="B1415" s="233"/>
      <c r="C1415" s="233"/>
    </row>
    <row r="1416" spans="1:3" s="259" customFormat="1" ht="9.6" x14ac:dyDescent="0.2">
      <c r="A1416" s="230"/>
      <c r="B1416" s="233"/>
      <c r="C1416" s="233"/>
    </row>
    <row r="1417" spans="1:3" s="259" customFormat="1" ht="9.6" x14ac:dyDescent="0.2">
      <c r="A1417" s="230"/>
      <c r="B1417" s="233"/>
      <c r="C1417" s="233"/>
    </row>
    <row r="1418" spans="1:3" s="259" customFormat="1" ht="9.6" x14ac:dyDescent="0.2">
      <c r="A1418" s="230"/>
      <c r="B1418" s="233"/>
      <c r="C1418" s="233"/>
    </row>
    <row r="1419" spans="1:3" s="259" customFormat="1" ht="9.6" x14ac:dyDescent="0.2">
      <c r="A1419" s="230"/>
      <c r="B1419" s="233"/>
      <c r="C1419" s="233"/>
    </row>
    <row r="1420" spans="1:3" s="259" customFormat="1" ht="9.6" x14ac:dyDescent="0.2">
      <c r="A1420" s="230"/>
      <c r="B1420" s="233"/>
      <c r="C1420" s="233"/>
    </row>
    <row r="1421" spans="1:3" s="259" customFormat="1" ht="9.6" x14ac:dyDescent="0.2">
      <c r="A1421" s="230"/>
      <c r="B1421" s="233"/>
      <c r="C1421" s="233"/>
    </row>
    <row r="1422" spans="1:3" s="259" customFormat="1" ht="9.6" x14ac:dyDescent="0.2">
      <c r="A1422" s="241"/>
      <c r="B1422" s="233"/>
      <c r="C1422" s="233"/>
    </row>
    <row r="1423" spans="1:3" s="259" customFormat="1" ht="9.6" x14ac:dyDescent="0.2">
      <c r="A1423" s="241"/>
      <c r="B1423" s="233"/>
      <c r="C1423" s="233"/>
    </row>
    <row r="1424" spans="1:3" s="259" customFormat="1" ht="9.6" x14ac:dyDescent="0.2">
      <c r="A1424" s="241"/>
      <c r="B1424" s="233"/>
      <c r="C1424" s="233"/>
    </row>
    <row r="1425" spans="1:3" s="259" customFormat="1" ht="9.6" x14ac:dyDescent="0.2">
      <c r="A1425" s="241"/>
      <c r="B1425" s="233"/>
      <c r="C1425" s="233"/>
    </row>
    <row r="1426" spans="1:3" s="259" customFormat="1" ht="9.6" x14ac:dyDescent="0.2">
      <c r="A1426" s="230"/>
      <c r="B1426" s="233"/>
      <c r="C1426" s="233"/>
    </row>
    <row r="1427" spans="1:3" s="259" customFormat="1" ht="9.6" x14ac:dyDescent="0.2">
      <c r="A1427" s="230"/>
      <c r="B1427" s="233"/>
      <c r="C1427" s="233"/>
    </row>
    <row r="1428" spans="1:3" s="259" customFormat="1" ht="9.6" x14ac:dyDescent="0.2">
      <c r="A1428" s="241"/>
      <c r="B1428" s="233"/>
      <c r="C1428" s="233"/>
    </row>
    <row r="1429" spans="1:3" s="259" customFormat="1" ht="9.6" x14ac:dyDescent="0.2">
      <c r="A1429" s="241"/>
      <c r="B1429" s="233"/>
      <c r="C1429" s="233"/>
    </row>
    <row r="1430" spans="1:3" s="259" customFormat="1" ht="9.6" x14ac:dyDescent="0.2">
      <c r="A1430" s="241"/>
      <c r="B1430" s="233"/>
      <c r="C1430" s="233"/>
    </row>
    <row r="1431" spans="1:3" s="259" customFormat="1" ht="9.6" x14ac:dyDescent="0.2">
      <c r="A1431" s="230"/>
      <c r="B1431" s="233"/>
      <c r="C1431" s="233"/>
    </row>
    <row r="1432" spans="1:3" s="259" customFormat="1" ht="9.6" x14ac:dyDescent="0.2">
      <c r="A1432" s="241"/>
      <c r="B1432" s="233"/>
      <c r="C1432" s="233"/>
    </row>
    <row r="1433" spans="1:3" s="259" customFormat="1" ht="9.6" x14ac:dyDescent="0.2">
      <c r="A1433" s="241"/>
      <c r="B1433" s="233"/>
      <c r="C1433" s="233"/>
    </row>
    <row r="1434" spans="1:3" s="259" customFormat="1" ht="9.6" x14ac:dyDescent="0.2">
      <c r="A1434" s="241"/>
      <c r="B1434" s="233"/>
      <c r="C1434" s="233"/>
    </row>
    <row r="1435" spans="1:3" s="259" customFormat="1" ht="9.6" x14ac:dyDescent="0.2">
      <c r="A1435" s="241"/>
      <c r="B1435" s="233"/>
      <c r="C1435" s="233"/>
    </row>
    <row r="1436" spans="1:3" s="259" customFormat="1" ht="9.6" x14ac:dyDescent="0.2">
      <c r="A1436" s="241"/>
      <c r="B1436" s="233"/>
      <c r="C1436" s="233"/>
    </row>
    <row r="1437" spans="1:3" s="259" customFormat="1" ht="9.6" x14ac:dyDescent="0.2">
      <c r="A1437" s="241"/>
      <c r="B1437" s="233"/>
      <c r="C1437" s="233"/>
    </row>
    <row r="1438" spans="1:3" s="259" customFormat="1" ht="9.6" x14ac:dyDescent="0.2">
      <c r="A1438" s="241"/>
      <c r="B1438" s="233"/>
      <c r="C1438" s="233"/>
    </row>
    <row r="1439" spans="1:3" s="259" customFormat="1" ht="9.6" x14ac:dyDescent="0.2">
      <c r="A1439" s="241"/>
      <c r="B1439" s="233"/>
      <c r="C1439" s="233"/>
    </row>
    <row r="1440" spans="1:3" s="259" customFormat="1" ht="9.6" x14ac:dyDescent="0.2">
      <c r="A1440" s="230"/>
      <c r="B1440" s="233"/>
      <c r="C1440" s="233"/>
    </row>
    <row r="1441" spans="1:3" s="259" customFormat="1" ht="9.6" x14ac:dyDescent="0.2">
      <c r="A1441" s="230"/>
      <c r="B1441" s="233"/>
      <c r="C1441" s="233"/>
    </row>
    <row r="1442" spans="1:3" s="259" customFormat="1" ht="9.6" x14ac:dyDescent="0.2">
      <c r="A1442" s="241"/>
      <c r="B1442" s="233"/>
      <c r="C1442" s="233"/>
    </row>
    <row r="1443" spans="1:3" s="259" customFormat="1" ht="9.6" x14ac:dyDescent="0.2">
      <c r="A1443" s="230"/>
      <c r="B1443" s="233"/>
      <c r="C1443" s="233"/>
    </row>
    <row r="1444" spans="1:3" s="259" customFormat="1" ht="9.6" x14ac:dyDescent="0.2">
      <c r="A1444" s="230"/>
      <c r="B1444" s="233"/>
      <c r="C1444" s="233"/>
    </row>
    <row r="1445" spans="1:3" s="259" customFormat="1" ht="9.6" x14ac:dyDescent="0.2">
      <c r="A1445" s="241"/>
      <c r="B1445" s="233"/>
      <c r="C1445" s="233"/>
    </row>
    <row r="1446" spans="1:3" s="259" customFormat="1" ht="9.6" x14ac:dyDescent="0.2">
      <c r="A1446" s="230"/>
      <c r="B1446" s="233"/>
      <c r="C1446" s="233"/>
    </row>
    <row r="1447" spans="1:3" s="259" customFormat="1" ht="9.6" x14ac:dyDescent="0.2">
      <c r="A1447" s="241"/>
      <c r="B1447" s="233"/>
      <c r="C1447" s="233"/>
    </row>
    <row r="1448" spans="1:3" s="259" customFormat="1" ht="9.6" x14ac:dyDescent="0.2">
      <c r="A1448" s="230"/>
      <c r="B1448" s="233"/>
      <c r="C1448" s="233"/>
    </row>
    <row r="1449" spans="1:3" s="259" customFormat="1" ht="9.6" x14ac:dyDescent="0.2">
      <c r="A1449" s="230"/>
      <c r="B1449" s="233"/>
      <c r="C1449" s="233"/>
    </row>
    <row r="1450" spans="1:3" s="259" customFormat="1" ht="9.6" x14ac:dyDescent="0.2">
      <c r="A1450" s="230"/>
      <c r="B1450" s="233"/>
      <c r="C1450" s="233"/>
    </row>
    <row r="1451" spans="1:3" s="259" customFormat="1" ht="9.6" x14ac:dyDescent="0.2">
      <c r="A1451" s="230"/>
      <c r="B1451" s="233"/>
      <c r="C1451" s="233"/>
    </row>
    <row r="1452" spans="1:3" s="259" customFormat="1" ht="9.6" x14ac:dyDescent="0.2">
      <c r="A1452" s="241"/>
      <c r="B1452" s="233"/>
      <c r="C1452" s="233"/>
    </row>
    <row r="1453" spans="1:3" s="259" customFormat="1" ht="9.6" x14ac:dyDescent="0.2">
      <c r="A1453" s="230"/>
      <c r="B1453" s="233"/>
      <c r="C1453" s="233"/>
    </row>
    <row r="1454" spans="1:3" s="259" customFormat="1" ht="9.6" x14ac:dyDescent="0.2">
      <c r="A1454" s="230"/>
      <c r="B1454" s="233"/>
      <c r="C1454" s="233"/>
    </row>
    <row r="1455" spans="1:3" s="259" customFormat="1" ht="9.6" x14ac:dyDescent="0.2">
      <c r="A1455" s="241"/>
      <c r="B1455" s="233"/>
      <c r="C1455" s="233"/>
    </row>
    <row r="1456" spans="1:3" s="259" customFormat="1" ht="9.6" x14ac:dyDescent="0.2">
      <c r="A1456" s="241"/>
      <c r="B1456" s="233"/>
      <c r="C1456" s="233"/>
    </row>
    <row r="1457" spans="1:3" s="259" customFormat="1" ht="9.6" x14ac:dyDescent="0.2">
      <c r="A1457" s="241"/>
      <c r="B1457" s="233"/>
      <c r="C1457" s="233"/>
    </row>
    <row r="1458" spans="1:3" s="259" customFormat="1" ht="9.6" x14ac:dyDescent="0.2">
      <c r="A1458" s="241"/>
      <c r="B1458" s="233"/>
      <c r="C1458" s="233"/>
    </row>
    <row r="1459" spans="1:3" s="259" customFormat="1" ht="9.6" x14ac:dyDescent="0.2">
      <c r="A1459" s="230"/>
      <c r="B1459" s="233"/>
      <c r="C1459" s="233"/>
    </row>
    <row r="1460" spans="1:3" s="259" customFormat="1" ht="9.6" x14ac:dyDescent="0.2">
      <c r="A1460" s="241"/>
      <c r="B1460" s="233"/>
      <c r="C1460" s="233"/>
    </row>
    <row r="1461" spans="1:3" s="259" customFormat="1" ht="9.6" x14ac:dyDescent="0.2">
      <c r="A1461" s="241"/>
      <c r="B1461" s="233"/>
      <c r="C1461" s="233"/>
    </row>
    <row r="1462" spans="1:3" s="259" customFormat="1" ht="9.6" x14ac:dyDescent="0.2">
      <c r="A1462" s="241"/>
      <c r="B1462" s="233"/>
      <c r="C1462" s="233"/>
    </row>
    <row r="1463" spans="1:3" s="259" customFormat="1" ht="9.6" x14ac:dyDescent="0.2">
      <c r="A1463" s="241"/>
      <c r="B1463" s="233"/>
      <c r="C1463" s="233"/>
    </row>
    <row r="1464" spans="1:3" s="259" customFormat="1" ht="9.6" x14ac:dyDescent="0.2">
      <c r="A1464" s="241"/>
      <c r="B1464" s="233"/>
      <c r="C1464" s="233"/>
    </row>
    <row r="1465" spans="1:3" s="259" customFormat="1" ht="9.6" x14ac:dyDescent="0.2">
      <c r="A1465" s="241"/>
      <c r="B1465" s="233"/>
      <c r="C1465" s="233"/>
    </row>
    <row r="1466" spans="1:3" s="259" customFormat="1" ht="9.6" x14ac:dyDescent="0.2">
      <c r="A1466" s="241"/>
      <c r="B1466" s="233"/>
      <c r="C1466" s="233"/>
    </row>
    <row r="1467" spans="1:3" s="259" customFormat="1" ht="9.6" x14ac:dyDescent="0.2">
      <c r="A1467" s="230"/>
      <c r="B1467" s="233"/>
      <c r="C1467" s="233"/>
    </row>
    <row r="1468" spans="1:3" s="259" customFormat="1" ht="9.6" x14ac:dyDescent="0.2">
      <c r="A1468" s="230"/>
      <c r="B1468" s="233"/>
      <c r="C1468" s="233"/>
    </row>
    <row r="1469" spans="1:3" s="259" customFormat="1" ht="9.6" x14ac:dyDescent="0.2">
      <c r="A1469" s="230"/>
      <c r="B1469" s="233"/>
      <c r="C1469" s="233"/>
    </row>
    <row r="1470" spans="1:3" s="259" customFormat="1" ht="9.6" x14ac:dyDescent="0.2">
      <c r="A1470" s="230"/>
      <c r="B1470" s="233"/>
      <c r="C1470" s="233"/>
    </row>
    <row r="1471" spans="1:3" s="259" customFormat="1" ht="9.6" x14ac:dyDescent="0.2">
      <c r="A1471" s="230"/>
      <c r="B1471" s="233"/>
      <c r="C1471" s="233"/>
    </row>
    <row r="1472" spans="1:3" s="259" customFormat="1" ht="9.6" x14ac:dyDescent="0.2">
      <c r="A1472" s="230"/>
      <c r="B1472" s="233"/>
      <c r="C1472" s="233"/>
    </row>
    <row r="1473" spans="1:3" s="259" customFormat="1" ht="9.6" x14ac:dyDescent="0.2">
      <c r="A1473" s="230"/>
      <c r="B1473" s="233"/>
      <c r="C1473" s="233"/>
    </row>
    <row r="1474" spans="1:3" s="259" customFormat="1" ht="9.6" x14ac:dyDescent="0.2">
      <c r="A1474" s="230"/>
      <c r="B1474" s="233"/>
      <c r="C1474" s="233"/>
    </row>
    <row r="1475" spans="1:3" s="259" customFormat="1" ht="9.6" x14ac:dyDescent="0.2">
      <c r="A1475" s="230"/>
      <c r="B1475" s="233"/>
      <c r="C1475" s="233"/>
    </row>
    <row r="1476" spans="1:3" s="259" customFormat="1" ht="9.6" x14ac:dyDescent="0.2">
      <c r="A1476" s="241"/>
      <c r="B1476" s="233"/>
      <c r="C1476" s="233"/>
    </row>
    <row r="1477" spans="1:3" s="259" customFormat="1" ht="9.6" x14ac:dyDescent="0.2">
      <c r="A1477" s="241"/>
      <c r="B1477" s="233"/>
      <c r="C1477" s="233"/>
    </row>
    <row r="1478" spans="1:3" s="259" customFormat="1" ht="9.6" x14ac:dyDescent="0.2">
      <c r="A1478" s="230"/>
      <c r="B1478" s="233"/>
      <c r="C1478" s="233"/>
    </row>
    <row r="1479" spans="1:3" s="259" customFormat="1" ht="9.6" x14ac:dyDescent="0.2">
      <c r="A1479" s="230"/>
      <c r="B1479" s="233"/>
      <c r="C1479" s="233"/>
    </row>
    <row r="1480" spans="1:3" s="259" customFormat="1" ht="9.6" x14ac:dyDescent="0.2">
      <c r="A1480" s="230"/>
      <c r="B1480" s="233"/>
      <c r="C1480" s="233"/>
    </row>
    <row r="1481" spans="1:3" s="259" customFormat="1" ht="9.6" x14ac:dyDescent="0.2">
      <c r="A1481" s="230"/>
      <c r="B1481" s="233"/>
      <c r="C1481" s="233"/>
    </row>
    <row r="1482" spans="1:3" s="259" customFormat="1" ht="9.6" x14ac:dyDescent="0.2">
      <c r="A1482" s="241"/>
      <c r="B1482" s="233"/>
      <c r="C1482" s="233"/>
    </row>
    <row r="1483" spans="1:3" s="259" customFormat="1" ht="9.6" x14ac:dyDescent="0.2">
      <c r="A1483" s="230"/>
      <c r="B1483" s="233"/>
      <c r="C1483" s="233"/>
    </row>
    <row r="1484" spans="1:3" s="259" customFormat="1" ht="9.6" x14ac:dyDescent="0.2">
      <c r="A1484" s="230"/>
      <c r="B1484" s="233"/>
      <c r="C1484" s="233"/>
    </row>
    <row r="1485" spans="1:3" s="259" customFormat="1" ht="9.6" x14ac:dyDescent="0.2">
      <c r="A1485" s="230"/>
      <c r="B1485" s="233"/>
      <c r="C1485" s="233"/>
    </row>
    <row r="1486" spans="1:3" s="259" customFormat="1" ht="9.6" x14ac:dyDescent="0.2">
      <c r="A1486" s="241"/>
      <c r="B1486" s="233"/>
      <c r="C1486" s="233"/>
    </row>
    <row r="1487" spans="1:3" s="259" customFormat="1" ht="9.6" x14ac:dyDescent="0.2">
      <c r="A1487" s="241"/>
      <c r="B1487" s="233"/>
      <c r="C1487" s="233"/>
    </row>
    <row r="1488" spans="1:3" s="259" customFormat="1" ht="9.6" x14ac:dyDescent="0.2">
      <c r="A1488" s="230"/>
      <c r="B1488" s="233"/>
      <c r="C1488" s="233"/>
    </row>
    <row r="1489" spans="1:3" s="259" customFormat="1" ht="9.6" x14ac:dyDescent="0.2">
      <c r="A1489" s="241"/>
      <c r="B1489" s="233"/>
      <c r="C1489" s="233"/>
    </row>
    <row r="1490" spans="1:3" s="259" customFormat="1" ht="9.6" x14ac:dyDescent="0.2">
      <c r="A1490" s="230"/>
      <c r="B1490" s="233"/>
      <c r="C1490" s="233"/>
    </row>
    <row r="1491" spans="1:3" s="259" customFormat="1" ht="9.6" x14ac:dyDescent="0.2">
      <c r="A1491" s="230"/>
      <c r="B1491" s="233"/>
      <c r="C1491" s="233"/>
    </row>
    <row r="1492" spans="1:3" s="259" customFormat="1" ht="9.6" x14ac:dyDescent="0.2">
      <c r="A1492" s="230"/>
      <c r="B1492" s="233"/>
      <c r="C1492" s="233"/>
    </row>
    <row r="1493" spans="1:3" s="259" customFormat="1" ht="9.6" x14ac:dyDescent="0.2">
      <c r="A1493" s="230"/>
      <c r="B1493" s="233"/>
      <c r="C1493" s="233"/>
    </row>
    <row r="1494" spans="1:3" s="259" customFormat="1" ht="9.6" x14ac:dyDescent="0.2">
      <c r="A1494" s="230"/>
      <c r="B1494" s="233"/>
      <c r="C1494" s="233"/>
    </row>
    <row r="1495" spans="1:3" s="259" customFormat="1" ht="9.6" x14ac:dyDescent="0.2">
      <c r="A1495" s="230"/>
      <c r="B1495" s="233"/>
      <c r="C1495" s="233"/>
    </row>
    <row r="1496" spans="1:3" s="259" customFormat="1" ht="9.6" x14ac:dyDescent="0.2">
      <c r="A1496" s="241"/>
      <c r="B1496" s="233"/>
      <c r="C1496" s="233"/>
    </row>
    <row r="1497" spans="1:3" s="259" customFormat="1" ht="9.6" x14ac:dyDescent="0.2">
      <c r="A1497" s="230"/>
      <c r="B1497" s="233"/>
      <c r="C1497" s="233"/>
    </row>
    <row r="1498" spans="1:3" s="259" customFormat="1" ht="9.6" x14ac:dyDescent="0.2">
      <c r="A1498" s="230"/>
      <c r="B1498" s="233"/>
      <c r="C1498" s="233"/>
    </row>
    <row r="1499" spans="1:3" s="259" customFormat="1" ht="9.6" x14ac:dyDescent="0.2">
      <c r="A1499" s="230"/>
      <c r="B1499" s="233"/>
      <c r="C1499" s="233"/>
    </row>
    <row r="1500" spans="1:3" s="259" customFormat="1" ht="9.6" x14ac:dyDescent="0.2">
      <c r="A1500" s="230"/>
      <c r="B1500" s="233"/>
      <c r="C1500" s="233"/>
    </row>
    <row r="1501" spans="1:3" s="259" customFormat="1" ht="9.6" x14ac:dyDescent="0.2">
      <c r="A1501" s="230"/>
      <c r="B1501" s="233"/>
      <c r="C1501" s="233"/>
    </row>
    <row r="1502" spans="1:3" s="259" customFormat="1" ht="9.6" x14ac:dyDescent="0.2">
      <c r="A1502" s="230"/>
      <c r="B1502" s="233"/>
      <c r="C1502" s="233"/>
    </row>
    <row r="1503" spans="1:3" s="259" customFormat="1" ht="9.6" x14ac:dyDescent="0.2">
      <c r="A1503" s="230"/>
      <c r="B1503" s="233"/>
      <c r="C1503" s="233"/>
    </row>
    <row r="1504" spans="1:3" s="259" customFormat="1" ht="9.6" x14ac:dyDescent="0.2">
      <c r="A1504" s="230"/>
      <c r="B1504" s="233"/>
      <c r="C1504" s="233"/>
    </row>
    <row r="1505" spans="1:3" s="259" customFormat="1" ht="9.6" x14ac:dyDescent="0.2">
      <c r="A1505" s="230"/>
      <c r="B1505" s="233"/>
      <c r="C1505" s="233"/>
    </row>
    <row r="1506" spans="1:3" s="259" customFormat="1" ht="9.6" x14ac:dyDescent="0.2">
      <c r="A1506" s="230"/>
      <c r="B1506" s="233"/>
      <c r="C1506" s="233"/>
    </row>
    <row r="1507" spans="1:3" s="259" customFormat="1" ht="9.6" x14ac:dyDescent="0.2">
      <c r="A1507" s="241"/>
      <c r="B1507" s="233"/>
      <c r="C1507" s="233"/>
    </row>
    <row r="1508" spans="1:3" s="259" customFormat="1" ht="9.6" x14ac:dyDescent="0.2">
      <c r="A1508" s="241"/>
      <c r="B1508" s="233"/>
      <c r="C1508" s="233"/>
    </row>
    <row r="1509" spans="1:3" s="259" customFormat="1" ht="9.6" x14ac:dyDescent="0.2">
      <c r="A1509" s="241"/>
      <c r="B1509" s="233"/>
      <c r="C1509" s="233"/>
    </row>
    <row r="1510" spans="1:3" s="259" customFormat="1" ht="9.6" x14ac:dyDescent="0.2">
      <c r="A1510" s="241"/>
      <c r="B1510" s="233"/>
      <c r="C1510" s="233"/>
    </row>
    <row r="1511" spans="1:3" s="259" customFormat="1" ht="9.6" x14ac:dyDescent="0.2">
      <c r="A1511" s="230"/>
      <c r="B1511" s="233"/>
      <c r="C1511" s="233"/>
    </row>
    <row r="1512" spans="1:3" s="259" customFormat="1" ht="9.6" x14ac:dyDescent="0.2">
      <c r="A1512" s="230"/>
      <c r="B1512" s="233"/>
      <c r="C1512" s="233"/>
    </row>
    <row r="1513" spans="1:3" s="259" customFormat="1" ht="9.6" x14ac:dyDescent="0.2">
      <c r="A1513" s="230"/>
      <c r="B1513" s="233"/>
      <c r="C1513" s="233"/>
    </row>
    <row r="1514" spans="1:3" s="259" customFormat="1" ht="9.6" x14ac:dyDescent="0.2">
      <c r="A1514" s="230"/>
      <c r="B1514" s="233"/>
      <c r="C1514" s="233"/>
    </row>
    <row r="1515" spans="1:3" s="259" customFormat="1" ht="9.6" x14ac:dyDescent="0.2">
      <c r="A1515" s="230"/>
      <c r="B1515" s="233"/>
      <c r="C1515" s="233"/>
    </row>
    <row r="1516" spans="1:3" s="259" customFormat="1" ht="9.6" x14ac:dyDescent="0.2">
      <c r="A1516" s="241"/>
      <c r="B1516" s="233"/>
      <c r="C1516" s="233"/>
    </row>
    <row r="1517" spans="1:3" s="259" customFormat="1" ht="9.6" x14ac:dyDescent="0.2">
      <c r="A1517" s="241"/>
      <c r="B1517" s="233"/>
      <c r="C1517" s="233"/>
    </row>
    <row r="1518" spans="1:3" s="259" customFormat="1" ht="9.6" x14ac:dyDescent="0.2">
      <c r="A1518" s="241"/>
      <c r="B1518" s="233"/>
      <c r="C1518" s="233"/>
    </row>
    <row r="1519" spans="1:3" s="259" customFormat="1" ht="9.6" x14ac:dyDescent="0.2">
      <c r="A1519" s="241"/>
      <c r="B1519" s="233"/>
      <c r="C1519" s="233"/>
    </row>
    <row r="1520" spans="1:3" s="259" customFormat="1" ht="9.6" x14ac:dyDescent="0.2">
      <c r="A1520" s="241"/>
      <c r="B1520" s="233"/>
      <c r="C1520" s="233"/>
    </row>
    <row r="1521" spans="1:3" s="259" customFormat="1" ht="9.6" x14ac:dyDescent="0.2">
      <c r="A1521" s="241"/>
      <c r="B1521" s="233"/>
      <c r="C1521" s="233"/>
    </row>
    <row r="1522" spans="1:3" s="259" customFormat="1" ht="9.6" x14ac:dyDescent="0.2">
      <c r="A1522" s="241"/>
      <c r="B1522" s="233"/>
      <c r="C1522" s="233"/>
    </row>
    <row r="1523" spans="1:3" s="259" customFormat="1" ht="9.6" x14ac:dyDescent="0.2">
      <c r="A1523" s="241"/>
      <c r="B1523" s="233"/>
      <c r="C1523" s="233"/>
    </row>
    <row r="1524" spans="1:3" s="259" customFormat="1" ht="9.6" x14ac:dyDescent="0.2">
      <c r="A1524" s="241"/>
      <c r="B1524" s="233"/>
      <c r="C1524" s="233"/>
    </row>
    <row r="1525" spans="1:3" s="259" customFormat="1" ht="9.6" x14ac:dyDescent="0.2">
      <c r="A1525" s="241"/>
      <c r="B1525" s="233"/>
      <c r="C1525" s="233"/>
    </row>
    <row r="1526" spans="1:3" s="259" customFormat="1" ht="9.6" x14ac:dyDescent="0.2">
      <c r="A1526" s="230"/>
      <c r="B1526" s="233"/>
      <c r="C1526" s="233"/>
    </row>
    <row r="1527" spans="1:3" s="259" customFormat="1" ht="9.6" x14ac:dyDescent="0.2">
      <c r="A1527" s="230"/>
      <c r="B1527" s="233"/>
      <c r="C1527" s="233"/>
    </row>
    <row r="1528" spans="1:3" s="259" customFormat="1" ht="9.6" x14ac:dyDescent="0.2">
      <c r="A1528" s="230"/>
      <c r="B1528" s="233"/>
      <c r="C1528" s="233"/>
    </row>
    <row r="1529" spans="1:3" s="259" customFormat="1" ht="9.6" x14ac:dyDescent="0.2">
      <c r="A1529" s="230"/>
      <c r="B1529" s="233"/>
      <c r="C1529" s="233"/>
    </row>
    <row r="1530" spans="1:3" s="259" customFormat="1" ht="9.6" x14ac:dyDescent="0.2">
      <c r="A1530" s="230"/>
      <c r="B1530" s="233"/>
      <c r="C1530" s="233"/>
    </row>
    <row r="1531" spans="1:3" s="259" customFormat="1" ht="9.6" x14ac:dyDescent="0.2">
      <c r="A1531" s="230"/>
      <c r="B1531" s="233"/>
      <c r="C1531" s="233"/>
    </row>
    <row r="1532" spans="1:3" s="259" customFormat="1" ht="9.6" x14ac:dyDescent="0.2">
      <c r="A1532" s="230"/>
      <c r="B1532" s="233"/>
      <c r="C1532" s="233"/>
    </row>
    <row r="1533" spans="1:3" s="259" customFormat="1" ht="9.6" x14ac:dyDescent="0.2">
      <c r="A1533" s="230"/>
      <c r="B1533" s="233"/>
      <c r="C1533" s="233"/>
    </row>
    <row r="1534" spans="1:3" s="259" customFormat="1" ht="9.6" x14ac:dyDescent="0.2">
      <c r="A1534" s="241"/>
      <c r="B1534" s="233"/>
      <c r="C1534" s="233"/>
    </row>
    <row r="1535" spans="1:3" s="259" customFormat="1" ht="9.6" x14ac:dyDescent="0.2">
      <c r="A1535" s="241"/>
      <c r="B1535" s="233"/>
      <c r="C1535" s="233"/>
    </row>
    <row r="1536" spans="1:3" s="259" customFormat="1" ht="9.6" x14ac:dyDescent="0.2">
      <c r="A1536" s="241"/>
      <c r="B1536" s="233"/>
      <c r="C1536" s="233"/>
    </row>
    <row r="1537" spans="1:3" s="259" customFormat="1" ht="9.6" x14ac:dyDescent="0.2">
      <c r="A1537" s="241"/>
      <c r="B1537" s="233"/>
      <c r="C1537" s="233"/>
    </row>
    <row r="1538" spans="1:3" s="259" customFormat="1" ht="9.6" x14ac:dyDescent="0.2">
      <c r="A1538" s="230"/>
      <c r="B1538" s="233"/>
      <c r="C1538" s="233"/>
    </row>
    <row r="1539" spans="1:3" s="259" customFormat="1" ht="9.6" x14ac:dyDescent="0.2">
      <c r="A1539" s="241"/>
      <c r="B1539" s="233"/>
      <c r="C1539" s="233"/>
    </row>
    <row r="1540" spans="1:3" s="259" customFormat="1" ht="9.6" x14ac:dyDescent="0.2">
      <c r="A1540" s="241"/>
      <c r="B1540" s="233"/>
      <c r="C1540" s="233"/>
    </row>
    <row r="1541" spans="1:3" s="259" customFormat="1" ht="9.6" x14ac:dyDescent="0.2">
      <c r="A1541" s="241"/>
      <c r="B1541" s="233"/>
      <c r="C1541" s="233"/>
    </row>
    <row r="1542" spans="1:3" s="259" customFormat="1" ht="9.6" x14ac:dyDescent="0.2">
      <c r="A1542" s="241"/>
      <c r="B1542" s="233"/>
      <c r="C1542" s="233"/>
    </row>
    <row r="1543" spans="1:3" s="259" customFormat="1" ht="9.6" x14ac:dyDescent="0.2">
      <c r="A1543" s="241"/>
      <c r="B1543" s="233"/>
      <c r="C1543" s="233"/>
    </row>
    <row r="1544" spans="1:3" s="259" customFormat="1" ht="9.6" x14ac:dyDescent="0.2">
      <c r="A1544" s="241"/>
      <c r="B1544" s="233"/>
      <c r="C1544" s="233"/>
    </row>
    <row r="1545" spans="1:3" s="259" customFormat="1" ht="9.6" x14ac:dyDescent="0.2">
      <c r="A1545" s="230"/>
      <c r="B1545" s="233"/>
      <c r="C1545" s="233"/>
    </row>
    <row r="1546" spans="1:3" s="259" customFormat="1" ht="9.6" x14ac:dyDescent="0.2">
      <c r="A1546" s="241"/>
      <c r="B1546" s="233"/>
      <c r="C1546" s="233"/>
    </row>
    <row r="1547" spans="1:3" s="259" customFormat="1" ht="9.6" x14ac:dyDescent="0.2">
      <c r="A1547" s="230"/>
      <c r="B1547" s="233"/>
      <c r="C1547" s="233"/>
    </row>
    <row r="1548" spans="1:3" s="259" customFormat="1" ht="9.6" x14ac:dyDescent="0.2">
      <c r="A1548" s="230"/>
      <c r="B1548" s="233"/>
      <c r="C1548" s="233"/>
    </row>
    <row r="1549" spans="1:3" s="259" customFormat="1" ht="9.6" x14ac:dyDescent="0.2">
      <c r="A1549" s="230"/>
      <c r="B1549" s="233"/>
      <c r="C1549" s="233"/>
    </row>
    <row r="1550" spans="1:3" s="259" customFormat="1" ht="9.6" x14ac:dyDescent="0.2">
      <c r="A1550" s="230"/>
      <c r="B1550" s="233"/>
      <c r="C1550" s="233"/>
    </row>
    <row r="1551" spans="1:3" s="259" customFormat="1" ht="9.6" x14ac:dyDescent="0.2">
      <c r="A1551" s="230"/>
      <c r="B1551" s="233"/>
      <c r="C1551" s="233"/>
    </row>
    <row r="1552" spans="1:3" s="259" customFormat="1" ht="9.6" x14ac:dyDescent="0.2">
      <c r="A1552" s="230"/>
      <c r="B1552" s="233"/>
      <c r="C1552" s="233"/>
    </row>
    <row r="1553" spans="1:3" s="259" customFormat="1" ht="9.6" x14ac:dyDescent="0.2">
      <c r="A1553" s="230"/>
      <c r="B1553" s="233"/>
      <c r="C1553" s="233"/>
    </row>
    <row r="1554" spans="1:3" s="259" customFormat="1" ht="9.6" x14ac:dyDescent="0.2">
      <c r="A1554" s="230"/>
      <c r="B1554" s="233"/>
      <c r="C1554" s="233"/>
    </row>
    <row r="1555" spans="1:3" s="259" customFormat="1" ht="9.6" x14ac:dyDescent="0.2">
      <c r="A1555" s="230"/>
      <c r="B1555" s="233"/>
      <c r="C1555" s="233"/>
    </row>
    <row r="1556" spans="1:3" s="259" customFormat="1" ht="9.6" x14ac:dyDescent="0.2">
      <c r="A1556" s="230"/>
      <c r="B1556" s="233"/>
      <c r="C1556" s="233"/>
    </row>
    <row r="1557" spans="1:3" s="259" customFormat="1" ht="9.6" x14ac:dyDescent="0.2">
      <c r="A1557" s="230"/>
      <c r="B1557" s="233"/>
      <c r="C1557" s="233"/>
    </row>
    <row r="1558" spans="1:3" s="259" customFormat="1" ht="9.6" x14ac:dyDescent="0.2">
      <c r="A1558" s="230"/>
      <c r="B1558" s="233"/>
      <c r="C1558" s="233"/>
    </row>
    <row r="1559" spans="1:3" s="259" customFormat="1" ht="9.6" x14ac:dyDescent="0.2">
      <c r="A1559" s="230"/>
      <c r="B1559" s="233"/>
      <c r="C1559" s="233"/>
    </row>
    <row r="1560" spans="1:3" s="259" customFormat="1" ht="9.6" x14ac:dyDescent="0.2">
      <c r="A1560" s="230"/>
      <c r="B1560" s="233"/>
      <c r="C1560" s="233"/>
    </row>
    <row r="1561" spans="1:3" s="259" customFormat="1" ht="9.6" x14ac:dyDescent="0.2">
      <c r="A1561" s="230"/>
      <c r="B1561" s="233"/>
      <c r="C1561" s="233"/>
    </row>
    <row r="1562" spans="1:3" s="259" customFormat="1" ht="9.6" x14ac:dyDescent="0.2">
      <c r="A1562" s="230"/>
      <c r="B1562" s="233"/>
      <c r="C1562" s="233"/>
    </row>
    <row r="1563" spans="1:3" s="259" customFormat="1" ht="9.6" x14ac:dyDescent="0.2">
      <c r="A1563" s="230"/>
      <c r="B1563" s="233"/>
      <c r="C1563" s="233"/>
    </row>
    <row r="1564" spans="1:3" s="259" customFormat="1" ht="9.6" x14ac:dyDescent="0.2">
      <c r="A1564" s="230"/>
      <c r="B1564" s="233"/>
      <c r="C1564" s="233"/>
    </row>
    <row r="1565" spans="1:3" s="259" customFormat="1" ht="9.6" x14ac:dyDescent="0.2">
      <c r="A1565" s="230"/>
      <c r="B1565" s="233"/>
      <c r="C1565" s="233"/>
    </row>
    <row r="1566" spans="1:3" s="259" customFormat="1" ht="9.6" x14ac:dyDescent="0.2">
      <c r="A1566" s="241"/>
      <c r="B1566" s="233"/>
      <c r="C1566" s="233"/>
    </row>
    <row r="1567" spans="1:3" s="259" customFormat="1" ht="9.6" x14ac:dyDescent="0.2">
      <c r="A1567" s="241"/>
      <c r="B1567" s="233"/>
      <c r="C1567" s="233"/>
    </row>
    <row r="1568" spans="1:3" s="259" customFormat="1" ht="9.6" x14ac:dyDescent="0.2">
      <c r="A1568" s="241"/>
      <c r="B1568" s="233"/>
      <c r="C1568" s="233"/>
    </row>
    <row r="1569" spans="1:3" s="259" customFormat="1" ht="9.6" x14ac:dyDescent="0.2">
      <c r="A1569" s="241"/>
      <c r="B1569" s="233"/>
      <c r="C1569" s="233"/>
    </row>
    <row r="1570" spans="1:3" s="259" customFormat="1" ht="9.6" x14ac:dyDescent="0.2">
      <c r="A1570" s="241"/>
      <c r="B1570" s="233"/>
      <c r="C1570" s="233"/>
    </row>
    <row r="1571" spans="1:3" s="259" customFormat="1" ht="9.6" x14ac:dyDescent="0.2">
      <c r="A1571" s="241"/>
      <c r="B1571" s="233"/>
      <c r="C1571" s="233"/>
    </row>
    <row r="1572" spans="1:3" s="259" customFormat="1" ht="9.6" x14ac:dyDescent="0.2">
      <c r="A1572" s="230"/>
      <c r="B1572" s="233"/>
      <c r="C1572" s="233"/>
    </row>
    <row r="1573" spans="1:3" s="259" customFormat="1" ht="9.6" x14ac:dyDescent="0.2">
      <c r="A1573" s="241"/>
      <c r="B1573" s="233"/>
      <c r="C1573" s="233"/>
    </row>
    <row r="1574" spans="1:3" s="259" customFormat="1" ht="9.6" x14ac:dyDescent="0.2">
      <c r="A1574" s="241"/>
      <c r="B1574" s="233"/>
      <c r="C1574" s="233"/>
    </row>
    <row r="1575" spans="1:3" s="259" customFormat="1" ht="9.6" x14ac:dyDescent="0.2">
      <c r="A1575" s="241"/>
      <c r="B1575" s="233"/>
      <c r="C1575" s="233"/>
    </row>
    <row r="1576" spans="1:3" s="259" customFormat="1" ht="9.6" x14ac:dyDescent="0.2">
      <c r="A1576" s="241"/>
      <c r="B1576" s="233"/>
      <c r="C1576" s="233"/>
    </row>
    <row r="1577" spans="1:3" s="259" customFormat="1" ht="9.6" x14ac:dyDescent="0.2">
      <c r="A1577" s="230"/>
      <c r="B1577" s="233"/>
      <c r="C1577" s="233"/>
    </row>
    <row r="1578" spans="1:3" s="259" customFormat="1" ht="9.6" x14ac:dyDescent="0.2">
      <c r="A1578" s="241"/>
      <c r="B1578" s="233"/>
      <c r="C1578" s="233"/>
    </row>
    <row r="1579" spans="1:3" s="259" customFormat="1" ht="9.6" x14ac:dyDescent="0.2">
      <c r="A1579" s="241"/>
      <c r="B1579" s="233"/>
      <c r="C1579" s="233"/>
    </row>
    <row r="1580" spans="1:3" s="259" customFormat="1" ht="9.6" x14ac:dyDescent="0.2">
      <c r="A1580" s="241"/>
      <c r="B1580" s="233"/>
      <c r="C1580" s="233"/>
    </row>
    <row r="1581" spans="1:3" s="259" customFormat="1" ht="9.6" x14ac:dyDescent="0.2">
      <c r="A1581" s="230"/>
      <c r="B1581" s="233"/>
      <c r="C1581" s="233"/>
    </row>
    <row r="1582" spans="1:3" s="259" customFormat="1" ht="9.6" x14ac:dyDescent="0.2">
      <c r="A1582" s="241"/>
      <c r="B1582" s="233"/>
      <c r="C1582" s="233"/>
    </row>
    <row r="1583" spans="1:3" s="259" customFormat="1" ht="9.6" x14ac:dyDescent="0.2">
      <c r="A1583" s="230"/>
      <c r="B1583" s="233"/>
      <c r="C1583" s="233"/>
    </row>
    <row r="1584" spans="1:3" s="259" customFormat="1" ht="9.6" x14ac:dyDescent="0.2">
      <c r="A1584" s="241"/>
      <c r="B1584" s="233"/>
      <c r="C1584" s="233"/>
    </row>
    <row r="1585" spans="1:165" s="259" customFormat="1" ht="9.6" x14ac:dyDescent="0.2">
      <c r="A1585" s="241"/>
      <c r="B1585" s="233"/>
      <c r="C1585" s="233"/>
    </row>
    <row r="1586" spans="1:165" s="259" customFormat="1" ht="9.6" x14ac:dyDescent="0.2">
      <c r="A1586" s="230"/>
      <c r="B1586" s="233"/>
      <c r="C1586" s="233"/>
    </row>
    <row r="1587" spans="1:165" s="259" customFormat="1" ht="9.6" x14ac:dyDescent="0.2">
      <c r="A1587" s="230"/>
      <c r="B1587" s="233"/>
      <c r="C1587" s="233"/>
    </row>
    <row r="1588" spans="1:165" s="259" customFormat="1" ht="9.6" x14ac:dyDescent="0.2">
      <c r="A1588" s="230"/>
      <c r="B1588" s="233"/>
      <c r="C1588" s="233"/>
    </row>
    <row r="1589" spans="1:165" s="259" customFormat="1" ht="9.6" x14ac:dyDescent="0.2">
      <c r="A1589" s="230"/>
      <c r="B1589" s="233"/>
      <c r="C1589" s="233"/>
    </row>
    <row r="1590" spans="1:165" s="259" customFormat="1" ht="9.6" x14ac:dyDescent="0.2">
      <c r="A1590" s="230"/>
      <c r="B1590" s="233"/>
      <c r="C1590" s="233"/>
    </row>
    <row r="1591" spans="1:165" s="259" customFormat="1" ht="9.6" x14ac:dyDescent="0.2">
      <c r="A1591" s="230"/>
      <c r="B1591" s="233"/>
      <c r="C1591" s="233"/>
    </row>
    <row r="1592" spans="1:165" s="259" customFormat="1" ht="9.6" x14ac:dyDescent="0.2">
      <c r="A1592" s="230"/>
      <c r="B1592" s="233"/>
      <c r="C1592" s="233"/>
    </row>
    <row r="1593" spans="1:165" s="259" customFormat="1" ht="9.6" x14ac:dyDescent="0.2">
      <c r="A1593" s="230"/>
      <c r="B1593" s="233"/>
      <c r="C1593" s="233"/>
    </row>
    <row r="1594" spans="1:165" s="259" customFormat="1" ht="9.6" x14ac:dyDescent="0.2">
      <c r="A1594" s="230"/>
      <c r="B1594" s="233"/>
      <c r="C1594" s="233"/>
    </row>
    <row r="1595" spans="1:165" s="259" customFormat="1" ht="9.6" x14ac:dyDescent="0.2">
      <c r="A1595" s="230"/>
      <c r="B1595" s="233"/>
      <c r="C1595" s="233"/>
    </row>
    <row r="1596" spans="1:165" s="259" customFormat="1" ht="9.6" x14ac:dyDescent="0.2">
      <c r="A1596" s="230"/>
      <c r="B1596" s="233"/>
      <c r="C1596" s="233"/>
    </row>
    <row r="1597" spans="1:165" s="259" customFormat="1" ht="9.6" x14ac:dyDescent="0.2">
      <c r="A1597" s="230"/>
      <c r="B1597" s="233"/>
      <c r="C1597" s="233"/>
    </row>
    <row r="1598" spans="1:165" s="259" customFormat="1" ht="9.6" x14ac:dyDescent="0.2">
      <c r="A1598" s="230"/>
      <c r="B1598" s="233"/>
      <c r="C1598" s="233"/>
    </row>
    <row r="1599" spans="1:165" s="259" customFormat="1" ht="9.6" x14ac:dyDescent="0.2">
      <c r="A1599" s="230"/>
      <c r="B1599" s="233"/>
      <c r="C1599" s="233"/>
    </row>
    <row r="1600" spans="1:165" s="259" customFormat="1" x14ac:dyDescent="0.2">
      <c r="A1600" s="230"/>
      <c r="B1600" s="233"/>
      <c r="C1600" s="233"/>
      <c r="AK1600" s="281"/>
      <c r="AL1600" s="281"/>
      <c r="AM1600" s="281"/>
      <c r="AN1600" s="281"/>
      <c r="AO1600" s="281"/>
      <c r="AP1600" s="281"/>
      <c r="AQ1600" s="281"/>
      <c r="AR1600" s="281"/>
      <c r="AS1600" s="281"/>
      <c r="AT1600" s="281"/>
      <c r="AU1600" s="281"/>
      <c r="AV1600" s="281"/>
      <c r="AW1600" s="281"/>
      <c r="AX1600" s="281"/>
      <c r="AY1600" s="281"/>
      <c r="AZ1600" s="281"/>
      <c r="BA1600" s="281"/>
      <c r="BB1600" s="281"/>
      <c r="BC1600" s="281"/>
      <c r="BD1600" s="281"/>
      <c r="BE1600" s="281"/>
      <c r="BF1600" s="281"/>
      <c r="BG1600" s="281"/>
      <c r="BH1600" s="281"/>
      <c r="BI1600" s="281"/>
      <c r="BJ1600" s="281"/>
      <c r="BK1600" s="281"/>
      <c r="BL1600" s="281"/>
      <c r="BM1600" s="281"/>
      <c r="BN1600" s="281"/>
      <c r="BO1600" s="281"/>
      <c r="BP1600" s="281"/>
      <c r="BQ1600" s="281"/>
      <c r="BR1600" s="281"/>
      <c r="BS1600" s="281"/>
      <c r="BT1600" s="281"/>
      <c r="BU1600" s="281"/>
      <c r="BV1600" s="281"/>
      <c r="BW1600" s="281"/>
      <c r="BX1600" s="281"/>
      <c r="BY1600" s="281"/>
      <c r="BZ1600" s="281"/>
      <c r="CA1600" s="281"/>
      <c r="CB1600" s="281"/>
      <c r="CC1600" s="281"/>
      <c r="CD1600" s="281"/>
      <c r="CE1600" s="281"/>
      <c r="CF1600" s="281"/>
      <c r="CG1600" s="281"/>
      <c r="CH1600" s="281"/>
      <c r="CI1600" s="281"/>
      <c r="CJ1600" s="281"/>
      <c r="CK1600" s="281"/>
      <c r="CL1600" s="281"/>
      <c r="CM1600" s="281"/>
      <c r="CN1600" s="281"/>
      <c r="CO1600" s="281"/>
      <c r="CP1600" s="281"/>
      <c r="CQ1600" s="281"/>
      <c r="CR1600" s="281"/>
      <c r="CS1600" s="281"/>
      <c r="CT1600" s="281"/>
      <c r="CU1600" s="281"/>
      <c r="CV1600" s="281"/>
      <c r="CW1600" s="281"/>
      <c r="CX1600" s="281"/>
      <c r="CY1600" s="281"/>
      <c r="CZ1600" s="281"/>
      <c r="DA1600" s="281"/>
      <c r="DB1600" s="281"/>
      <c r="DC1600" s="281"/>
      <c r="DD1600" s="281"/>
      <c r="DE1600" s="281"/>
      <c r="DF1600" s="281"/>
      <c r="DG1600" s="281"/>
      <c r="DH1600" s="281"/>
      <c r="DI1600" s="281"/>
      <c r="DJ1600" s="281"/>
      <c r="DK1600" s="281"/>
      <c r="DL1600" s="281"/>
      <c r="DM1600" s="281"/>
      <c r="DN1600" s="281"/>
      <c r="DO1600" s="281"/>
      <c r="DP1600" s="281"/>
      <c r="DQ1600" s="281"/>
      <c r="DR1600" s="281"/>
      <c r="DS1600" s="281"/>
      <c r="DT1600" s="281"/>
      <c r="DU1600" s="281"/>
      <c r="DV1600" s="281"/>
      <c r="DW1600" s="281"/>
      <c r="DX1600" s="281"/>
      <c r="DY1600" s="281"/>
      <c r="DZ1600" s="281"/>
      <c r="EA1600" s="281"/>
      <c r="EB1600" s="281"/>
      <c r="EC1600" s="281"/>
      <c r="ED1600" s="281"/>
      <c r="EE1600" s="281"/>
      <c r="EF1600" s="281"/>
      <c r="EG1600" s="281"/>
      <c r="EH1600" s="281"/>
      <c r="EI1600" s="281"/>
      <c r="EJ1600" s="281"/>
      <c r="EK1600" s="281"/>
      <c r="EL1600" s="281"/>
      <c r="EM1600" s="281"/>
      <c r="EN1600" s="281"/>
      <c r="EO1600" s="281"/>
      <c r="EP1600" s="281"/>
      <c r="EQ1600" s="281"/>
      <c r="ER1600" s="281"/>
      <c r="ES1600" s="281"/>
      <c r="ET1600" s="281"/>
      <c r="EU1600" s="281"/>
      <c r="EV1600" s="281"/>
      <c r="EW1600" s="281"/>
      <c r="EX1600" s="281"/>
      <c r="EY1600" s="281"/>
      <c r="EZ1600" s="281"/>
      <c r="FA1600" s="281"/>
      <c r="FB1600" s="281"/>
      <c r="FC1600" s="281"/>
      <c r="FD1600" s="281"/>
      <c r="FE1600" s="281"/>
      <c r="FF1600" s="281"/>
      <c r="FG1600" s="281"/>
      <c r="FH1600" s="281"/>
      <c r="FI1600" s="281"/>
    </row>
    <row r="1601" spans="1:165" s="259" customFormat="1" x14ac:dyDescent="0.2">
      <c r="A1601" s="230"/>
      <c r="B1601" s="233"/>
      <c r="C1601" s="233"/>
      <c r="AK1601" s="281"/>
      <c r="AL1601" s="281"/>
      <c r="AM1601" s="281"/>
      <c r="AN1601" s="281"/>
      <c r="AO1601" s="281"/>
      <c r="AP1601" s="281"/>
      <c r="AQ1601" s="281"/>
      <c r="AR1601" s="281"/>
      <c r="AS1601" s="281"/>
      <c r="AT1601" s="281"/>
      <c r="AU1601" s="281"/>
      <c r="AV1601" s="281"/>
      <c r="AW1601" s="281"/>
      <c r="AX1601" s="281"/>
      <c r="AY1601" s="281"/>
      <c r="AZ1601" s="281"/>
      <c r="BA1601" s="281"/>
      <c r="BB1601" s="281"/>
      <c r="BC1601" s="281"/>
      <c r="BD1601" s="281"/>
      <c r="BE1601" s="281"/>
      <c r="BF1601" s="281"/>
      <c r="BG1601" s="281"/>
      <c r="BH1601" s="281"/>
      <c r="BI1601" s="281"/>
      <c r="BJ1601" s="281"/>
      <c r="BK1601" s="281"/>
      <c r="BL1601" s="281"/>
      <c r="BM1601" s="281"/>
      <c r="BN1601" s="281"/>
      <c r="BO1601" s="281"/>
      <c r="BP1601" s="281"/>
      <c r="BQ1601" s="281"/>
      <c r="BR1601" s="281"/>
      <c r="BS1601" s="281"/>
      <c r="BT1601" s="281"/>
      <c r="BU1601" s="281"/>
      <c r="BV1601" s="281"/>
      <c r="BW1601" s="281"/>
      <c r="BX1601" s="281"/>
      <c r="BY1601" s="281"/>
      <c r="BZ1601" s="281"/>
      <c r="CA1601" s="281"/>
      <c r="CB1601" s="281"/>
      <c r="CC1601" s="281"/>
      <c r="CD1601" s="281"/>
      <c r="CE1601" s="281"/>
      <c r="CF1601" s="281"/>
      <c r="CG1601" s="281"/>
      <c r="CH1601" s="281"/>
      <c r="CI1601" s="281"/>
      <c r="CJ1601" s="281"/>
      <c r="CK1601" s="281"/>
      <c r="CL1601" s="281"/>
      <c r="CM1601" s="281"/>
      <c r="CN1601" s="281"/>
      <c r="CO1601" s="281"/>
      <c r="CP1601" s="281"/>
      <c r="CQ1601" s="281"/>
      <c r="CR1601" s="281"/>
      <c r="CS1601" s="281"/>
      <c r="CT1601" s="281"/>
      <c r="CU1601" s="281"/>
      <c r="CV1601" s="281"/>
      <c r="CW1601" s="281"/>
      <c r="CX1601" s="281"/>
      <c r="CY1601" s="281"/>
      <c r="CZ1601" s="281"/>
      <c r="DA1601" s="281"/>
      <c r="DB1601" s="281"/>
      <c r="DC1601" s="281"/>
      <c r="DD1601" s="281"/>
      <c r="DE1601" s="281"/>
      <c r="DF1601" s="281"/>
      <c r="DG1601" s="281"/>
      <c r="DH1601" s="281"/>
      <c r="DI1601" s="281"/>
      <c r="DJ1601" s="281"/>
      <c r="DK1601" s="281"/>
      <c r="DL1601" s="281"/>
      <c r="DM1601" s="281"/>
      <c r="DN1601" s="281"/>
      <c r="DO1601" s="281"/>
      <c r="DP1601" s="281"/>
      <c r="DQ1601" s="281"/>
      <c r="DR1601" s="281"/>
      <c r="DS1601" s="281"/>
      <c r="DT1601" s="281"/>
      <c r="DU1601" s="281"/>
      <c r="DV1601" s="281"/>
      <c r="DW1601" s="281"/>
      <c r="DX1601" s="281"/>
      <c r="DY1601" s="281"/>
      <c r="DZ1601" s="281"/>
      <c r="EA1601" s="281"/>
      <c r="EB1601" s="281"/>
      <c r="EC1601" s="281"/>
      <c r="ED1601" s="281"/>
      <c r="EE1601" s="281"/>
      <c r="EF1601" s="281"/>
      <c r="EG1601" s="281"/>
      <c r="EH1601" s="281"/>
      <c r="EI1601" s="281"/>
      <c r="EJ1601" s="281"/>
      <c r="EK1601" s="281"/>
      <c r="EL1601" s="281"/>
      <c r="EM1601" s="281"/>
      <c r="EN1601" s="281"/>
      <c r="EO1601" s="281"/>
      <c r="EP1601" s="281"/>
      <c r="EQ1601" s="281"/>
      <c r="ER1601" s="281"/>
      <c r="ES1601" s="281"/>
      <c r="ET1601" s="281"/>
      <c r="EU1601" s="281"/>
      <c r="EV1601" s="281"/>
      <c r="EW1601" s="281"/>
      <c r="EX1601" s="281"/>
      <c r="EY1601" s="281"/>
      <c r="EZ1601" s="281"/>
      <c r="FA1601" s="281"/>
      <c r="FB1601" s="281"/>
      <c r="FC1601" s="281"/>
      <c r="FD1601" s="281"/>
      <c r="FE1601" s="281"/>
      <c r="FF1601" s="281"/>
      <c r="FG1601" s="281"/>
      <c r="FH1601" s="281"/>
      <c r="FI1601" s="281"/>
    </row>
    <row r="1602" spans="1:165" s="259" customFormat="1" x14ac:dyDescent="0.2">
      <c r="A1602" s="230"/>
      <c r="B1602" s="233"/>
      <c r="C1602" s="233"/>
      <c r="AK1602" s="281"/>
      <c r="AL1602" s="281"/>
      <c r="AM1602" s="281"/>
      <c r="AN1602" s="281"/>
      <c r="AO1602" s="281"/>
      <c r="AP1602" s="281"/>
      <c r="AQ1602" s="281"/>
      <c r="AR1602" s="281"/>
      <c r="AS1602" s="281"/>
      <c r="AT1602" s="281"/>
      <c r="AU1602" s="281"/>
      <c r="AV1602" s="281"/>
      <c r="AW1602" s="281"/>
      <c r="AX1602" s="281"/>
      <c r="AY1602" s="281"/>
      <c r="AZ1602" s="281"/>
      <c r="BA1602" s="281"/>
      <c r="BB1602" s="281"/>
      <c r="BC1602" s="281"/>
      <c r="BD1602" s="281"/>
      <c r="BE1602" s="281"/>
      <c r="BF1602" s="281"/>
      <c r="BG1602" s="281"/>
      <c r="BH1602" s="281"/>
      <c r="BI1602" s="281"/>
      <c r="BJ1602" s="281"/>
      <c r="BK1602" s="281"/>
      <c r="BL1602" s="281"/>
      <c r="BM1602" s="281"/>
      <c r="BN1602" s="281"/>
      <c r="BO1602" s="281"/>
      <c r="BP1602" s="281"/>
      <c r="BQ1602" s="281"/>
      <c r="BR1602" s="281"/>
      <c r="BS1602" s="281"/>
      <c r="BT1602" s="281"/>
      <c r="BU1602" s="281"/>
      <c r="BV1602" s="281"/>
      <c r="BW1602" s="281"/>
      <c r="BX1602" s="281"/>
      <c r="BY1602" s="281"/>
      <c r="BZ1602" s="281"/>
      <c r="CA1602" s="281"/>
      <c r="CB1602" s="281"/>
      <c r="CC1602" s="281"/>
      <c r="CD1602" s="281"/>
      <c r="CE1602" s="281"/>
      <c r="CF1602" s="281"/>
      <c r="CG1602" s="281"/>
      <c r="CH1602" s="281"/>
      <c r="CI1602" s="281"/>
      <c r="CJ1602" s="281"/>
      <c r="CK1602" s="281"/>
      <c r="CL1602" s="281"/>
      <c r="CM1602" s="281"/>
      <c r="CN1602" s="281"/>
      <c r="CO1602" s="281"/>
      <c r="CP1602" s="281"/>
      <c r="CQ1602" s="281"/>
      <c r="CR1602" s="281"/>
      <c r="CS1602" s="281"/>
      <c r="CT1602" s="281"/>
      <c r="CU1602" s="281"/>
      <c r="CV1602" s="281"/>
      <c r="CW1602" s="281"/>
      <c r="CX1602" s="281"/>
      <c r="CY1602" s="281"/>
      <c r="CZ1602" s="281"/>
      <c r="DA1602" s="281"/>
      <c r="DB1602" s="281"/>
      <c r="DC1602" s="281"/>
      <c r="DD1602" s="281"/>
      <c r="DE1602" s="281"/>
      <c r="DF1602" s="281"/>
      <c r="DG1602" s="281"/>
      <c r="DH1602" s="281"/>
      <c r="DI1602" s="281"/>
      <c r="DJ1602" s="281"/>
      <c r="DK1602" s="281"/>
      <c r="DL1602" s="281"/>
      <c r="DM1602" s="281"/>
      <c r="DN1602" s="281"/>
      <c r="DO1602" s="281"/>
      <c r="DP1602" s="281"/>
      <c r="DQ1602" s="281"/>
      <c r="DR1602" s="281"/>
      <c r="DS1602" s="281"/>
      <c r="DT1602" s="281"/>
      <c r="DU1602" s="281"/>
      <c r="DV1602" s="281"/>
      <c r="DW1602" s="281"/>
      <c r="DX1602" s="281"/>
      <c r="DY1602" s="281"/>
      <c r="DZ1602" s="281"/>
      <c r="EA1602" s="281"/>
      <c r="EB1602" s="281"/>
      <c r="EC1602" s="281"/>
      <c r="ED1602" s="281"/>
      <c r="EE1602" s="281"/>
      <c r="EF1602" s="281"/>
      <c r="EG1602" s="281"/>
      <c r="EH1602" s="281"/>
      <c r="EI1602" s="281"/>
      <c r="EJ1602" s="281"/>
      <c r="EK1602" s="281"/>
      <c r="EL1602" s="281"/>
      <c r="EM1602" s="281"/>
      <c r="EN1602" s="281"/>
      <c r="EO1602" s="281"/>
      <c r="EP1602" s="281"/>
      <c r="EQ1602" s="281"/>
      <c r="ER1602" s="281"/>
      <c r="ES1602" s="281"/>
      <c r="ET1602" s="281"/>
      <c r="EU1602" s="281"/>
      <c r="EV1602" s="281"/>
      <c r="EW1602" s="281"/>
      <c r="EX1602" s="281"/>
      <c r="EY1602" s="281"/>
      <c r="EZ1602" s="281"/>
      <c r="FA1602" s="281"/>
      <c r="FB1602" s="281"/>
      <c r="FC1602" s="281"/>
      <c r="FD1602" s="281"/>
      <c r="FE1602" s="281"/>
      <c r="FF1602" s="281"/>
      <c r="FG1602" s="281"/>
      <c r="FH1602" s="281"/>
      <c r="FI1602" s="281"/>
    </row>
    <row r="1603" spans="1:165" s="259" customFormat="1" x14ac:dyDescent="0.2">
      <c r="A1603" s="230"/>
      <c r="B1603" s="233"/>
      <c r="C1603" s="233"/>
      <c r="AK1603" s="281"/>
      <c r="AL1603" s="281"/>
      <c r="AM1603" s="281"/>
      <c r="AN1603" s="281"/>
      <c r="AO1603" s="281"/>
      <c r="AP1603" s="281"/>
      <c r="AQ1603" s="281"/>
      <c r="AR1603" s="281"/>
      <c r="AS1603" s="281"/>
      <c r="AT1603" s="281"/>
      <c r="AU1603" s="281"/>
      <c r="AV1603" s="281"/>
      <c r="AW1603" s="281"/>
      <c r="AX1603" s="281"/>
      <c r="AY1603" s="281"/>
      <c r="AZ1603" s="281"/>
      <c r="BA1603" s="281"/>
      <c r="BB1603" s="281"/>
      <c r="BC1603" s="281"/>
      <c r="BD1603" s="281"/>
      <c r="BE1603" s="281"/>
      <c r="BF1603" s="281"/>
      <c r="BG1603" s="281"/>
      <c r="BH1603" s="281"/>
      <c r="BI1603" s="281"/>
      <c r="BJ1603" s="281"/>
      <c r="BK1603" s="281"/>
      <c r="BL1603" s="281"/>
      <c r="BM1603" s="281"/>
      <c r="BN1603" s="281"/>
      <c r="BO1603" s="281"/>
      <c r="BP1603" s="281"/>
      <c r="BQ1603" s="281"/>
      <c r="BR1603" s="281"/>
      <c r="BS1603" s="281"/>
      <c r="BT1603" s="281"/>
      <c r="BU1603" s="281"/>
      <c r="BV1603" s="281"/>
      <c r="BW1603" s="281"/>
      <c r="BX1603" s="281"/>
      <c r="BY1603" s="281"/>
      <c r="BZ1603" s="281"/>
      <c r="CA1603" s="281"/>
      <c r="CB1603" s="281"/>
      <c r="CC1603" s="281"/>
      <c r="CD1603" s="281"/>
      <c r="CE1603" s="281"/>
      <c r="CF1603" s="281"/>
      <c r="CG1603" s="281"/>
      <c r="CH1603" s="281"/>
      <c r="CI1603" s="281"/>
      <c r="CJ1603" s="281"/>
      <c r="CK1603" s="281"/>
      <c r="CL1603" s="281"/>
      <c r="CM1603" s="281"/>
      <c r="CN1603" s="281"/>
      <c r="CO1603" s="281"/>
      <c r="CP1603" s="281"/>
      <c r="CQ1603" s="281"/>
      <c r="CR1603" s="281"/>
      <c r="CS1603" s="281"/>
      <c r="CT1603" s="281"/>
      <c r="CU1603" s="281"/>
      <c r="CV1603" s="281"/>
      <c r="CW1603" s="281"/>
      <c r="CX1603" s="281"/>
      <c r="CY1603" s="281"/>
      <c r="CZ1603" s="281"/>
      <c r="DA1603" s="281"/>
      <c r="DB1603" s="281"/>
      <c r="DC1603" s="281"/>
      <c r="DD1603" s="281"/>
      <c r="DE1603" s="281"/>
      <c r="DF1603" s="281"/>
      <c r="DG1603" s="281"/>
      <c r="DH1603" s="281"/>
      <c r="DI1603" s="281"/>
      <c r="DJ1603" s="281"/>
      <c r="DK1603" s="281"/>
      <c r="DL1603" s="281"/>
      <c r="DM1603" s="281"/>
      <c r="DN1603" s="281"/>
      <c r="DO1603" s="281"/>
      <c r="DP1603" s="281"/>
      <c r="DQ1603" s="281"/>
      <c r="DR1603" s="281"/>
      <c r="DS1603" s="281"/>
      <c r="DT1603" s="281"/>
      <c r="DU1603" s="281"/>
      <c r="DV1603" s="281"/>
      <c r="DW1603" s="281"/>
      <c r="DX1603" s="281"/>
      <c r="DY1603" s="281"/>
      <c r="DZ1603" s="281"/>
      <c r="EA1603" s="281"/>
      <c r="EB1603" s="281"/>
      <c r="EC1603" s="281"/>
      <c r="ED1603" s="281"/>
      <c r="EE1603" s="281"/>
      <c r="EF1603" s="281"/>
      <c r="EG1603" s="281"/>
      <c r="EH1603" s="281"/>
      <c r="EI1603" s="281"/>
      <c r="EJ1603" s="281"/>
      <c r="EK1603" s="281"/>
      <c r="EL1603" s="281"/>
      <c r="EM1603" s="281"/>
      <c r="EN1603" s="281"/>
      <c r="EO1603" s="281"/>
      <c r="EP1603" s="281"/>
      <c r="EQ1603" s="281"/>
      <c r="ER1603" s="281"/>
      <c r="ES1603" s="281"/>
      <c r="ET1603" s="281"/>
      <c r="EU1603" s="281"/>
      <c r="EV1603" s="281"/>
      <c r="EW1603" s="281"/>
      <c r="EX1603" s="281"/>
      <c r="EY1603" s="281"/>
      <c r="EZ1603" s="281"/>
      <c r="FA1603" s="281"/>
      <c r="FB1603" s="281"/>
      <c r="FC1603" s="281"/>
      <c r="FD1603" s="281"/>
      <c r="FE1603" s="281"/>
      <c r="FF1603" s="281"/>
      <c r="FG1603" s="281"/>
      <c r="FH1603" s="281"/>
      <c r="FI1603" s="281"/>
    </row>
    <row r="1604" spans="1:165" s="259" customFormat="1" x14ac:dyDescent="0.2">
      <c r="A1604" s="230"/>
      <c r="B1604" s="233"/>
      <c r="C1604" s="233"/>
      <c r="AK1604" s="281"/>
      <c r="AL1604" s="281"/>
      <c r="AM1604" s="281"/>
      <c r="AN1604" s="281"/>
      <c r="AO1604" s="281"/>
      <c r="AP1604" s="281"/>
      <c r="AQ1604" s="281"/>
      <c r="AR1604" s="281"/>
      <c r="AS1604" s="281"/>
      <c r="AT1604" s="281"/>
      <c r="AU1604" s="281"/>
      <c r="AV1604" s="281"/>
      <c r="AW1604" s="281"/>
      <c r="AX1604" s="281"/>
      <c r="AY1604" s="281"/>
      <c r="AZ1604" s="281"/>
      <c r="BA1604" s="281"/>
      <c r="BB1604" s="281"/>
      <c r="BC1604" s="281"/>
      <c r="BD1604" s="281"/>
      <c r="BE1604" s="281"/>
      <c r="BF1604" s="281"/>
      <c r="BG1604" s="281"/>
      <c r="BH1604" s="281"/>
      <c r="BI1604" s="281"/>
      <c r="BJ1604" s="281"/>
      <c r="BK1604" s="281"/>
      <c r="BL1604" s="281"/>
      <c r="BM1604" s="281"/>
      <c r="BN1604" s="281"/>
      <c r="BO1604" s="281"/>
      <c r="BP1604" s="281"/>
      <c r="BQ1604" s="281"/>
      <c r="BR1604" s="281"/>
      <c r="BS1604" s="281"/>
      <c r="BT1604" s="281"/>
      <c r="BU1604" s="281"/>
      <c r="BV1604" s="281"/>
      <c r="BW1604" s="281"/>
      <c r="BX1604" s="281"/>
      <c r="BY1604" s="281"/>
      <c r="BZ1604" s="281"/>
      <c r="CA1604" s="281"/>
      <c r="CB1604" s="281"/>
      <c r="CC1604" s="281"/>
      <c r="CD1604" s="281"/>
      <c r="CE1604" s="281"/>
      <c r="CF1604" s="281"/>
      <c r="CG1604" s="281"/>
      <c r="CH1604" s="281"/>
      <c r="CI1604" s="281"/>
      <c r="CJ1604" s="281"/>
      <c r="CK1604" s="281"/>
      <c r="CL1604" s="281"/>
      <c r="CM1604" s="281"/>
      <c r="CN1604" s="281"/>
      <c r="CO1604" s="281"/>
      <c r="CP1604" s="281"/>
      <c r="CQ1604" s="281"/>
      <c r="CR1604" s="281"/>
      <c r="CS1604" s="281"/>
      <c r="CT1604" s="281"/>
      <c r="CU1604" s="281"/>
      <c r="CV1604" s="281"/>
      <c r="CW1604" s="281"/>
      <c r="CX1604" s="281"/>
      <c r="CY1604" s="281"/>
      <c r="CZ1604" s="281"/>
      <c r="DA1604" s="281"/>
      <c r="DB1604" s="281"/>
      <c r="DC1604" s="281"/>
      <c r="DD1604" s="281"/>
      <c r="DE1604" s="281"/>
      <c r="DF1604" s="281"/>
      <c r="DG1604" s="281"/>
      <c r="DH1604" s="281"/>
      <c r="DI1604" s="281"/>
      <c r="DJ1604" s="281"/>
      <c r="DK1604" s="281"/>
      <c r="DL1604" s="281"/>
      <c r="DM1604" s="281"/>
      <c r="DN1604" s="281"/>
      <c r="DO1604" s="281"/>
      <c r="DP1604" s="281"/>
      <c r="DQ1604" s="281"/>
      <c r="DR1604" s="281"/>
      <c r="DS1604" s="281"/>
      <c r="DT1604" s="281"/>
      <c r="DU1604" s="281"/>
      <c r="DV1604" s="281"/>
      <c r="DW1604" s="281"/>
      <c r="DX1604" s="281"/>
      <c r="DY1604" s="281"/>
      <c r="DZ1604" s="281"/>
      <c r="EA1604" s="281"/>
      <c r="EB1604" s="281"/>
      <c r="EC1604" s="281"/>
      <c r="ED1604" s="281"/>
      <c r="EE1604" s="281"/>
      <c r="EF1604" s="281"/>
      <c r="EG1604" s="281"/>
      <c r="EH1604" s="281"/>
      <c r="EI1604" s="281"/>
      <c r="EJ1604" s="281"/>
      <c r="EK1604" s="281"/>
      <c r="EL1604" s="281"/>
      <c r="EM1604" s="281"/>
      <c r="EN1604" s="281"/>
      <c r="EO1604" s="281"/>
      <c r="EP1604" s="281"/>
      <c r="EQ1604" s="281"/>
      <c r="ER1604" s="281"/>
      <c r="ES1604" s="281"/>
      <c r="ET1604" s="281"/>
      <c r="EU1604" s="281"/>
      <c r="EV1604" s="281"/>
      <c r="EW1604" s="281"/>
      <c r="EX1604" s="281"/>
      <c r="EY1604" s="281"/>
      <c r="EZ1604" s="281"/>
      <c r="FA1604" s="281"/>
      <c r="FB1604" s="281"/>
      <c r="FC1604" s="281"/>
      <c r="FD1604" s="281"/>
      <c r="FE1604" s="281"/>
      <c r="FF1604" s="281"/>
      <c r="FG1604" s="281"/>
      <c r="FH1604" s="281"/>
      <c r="FI1604" s="281"/>
    </row>
    <row r="1605" spans="1:165" s="259" customFormat="1" x14ac:dyDescent="0.2">
      <c r="A1605" s="230"/>
      <c r="B1605" s="233"/>
      <c r="C1605" s="233"/>
      <c r="AK1605" s="281"/>
      <c r="AL1605" s="281"/>
      <c r="AM1605" s="281"/>
      <c r="AN1605" s="281"/>
      <c r="AO1605" s="281"/>
      <c r="AP1605" s="281"/>
      <c r="AQ1605" s="281"/>
      <c r="AR1605" s="281"/>
      <c r="AS1605" s="281"/>
      <c r="AT1605" s="281"/>
      <c r="AU1605" s="281"/>
      <c r="AV1605" s="281"/>
      <c r="AW1605" s="281"/>
      <c r="AX1605" s="281"/>
      <c r="AY1605" s="281"/>
      <c r="AZ1605" s="281"/>
      <c r="BA1605" s="281"/>
      <c r="BB1605" s="281"/>
      <c r="BC1605" s="281"/>
      <c r="BD1605" s="281"/>
      <c r="BE1605" s="281"/>
      <c r="BF1605" s="281"/>
      <c r="BG1605" s="281"/>
      <c r="BH1605" s="281"/>
      <c r="BI1605" s="281"/>
      <c r="BJ1605" s="281"/>
      <c r="BK1605" s="281"/>
      <c r="BL1605" s="281"/>
      <c r="BM1605" s="281"/>
      <c r="BN1605" s="281"/>
      <c r="BO1605" s="281"/>
      <c r="BP1605" s="281"/>
      <c r="BQ1605" s="281"/>
      <c r="BR1605" s="281"/>
      <c r="BS1605" s="281"/>
      <c r="BT1605" s="281"/>
      <c r="BU1605" s="281"/>
      <c r="BV1605" s="281"/>
      <c r="BW1605" s="281"/>
      <c r="BX1605" s="281"/>
      <c r="BY1605" s="281"/>
      <c r="BZ1605" s="281"/>
      <c r="CA1605" s="281"/>
      <c r="CB1605" s="281"/>
      <c r="CC1605" s="281"/>
      <c r="CD1605" s="281"/>
      <c r="CE1605" s="281"/>
      <c r="CF1605" s="281"/>
      <c r="CG1605" s="281"/>
      <c r="CH1605" s="281"/>
      <c r="CI1605" s="281"/>
      <c r="CJ1605" s="281"/>
      <c r="CK1605" s="281"/>
      <c r="CL1605" s="281"/>
      <c r="CM1605" s="281"/>
      <c r="CN1605" s="281"/>
      <c r="CO1605" s="281"/>
      <c r="CP1605" s="281"/>
      <c r="CQ1605" s="281"/>
      <c r="CR1605" s="281"/>
      <c r="CS1605" s="281"/>
      <c r="CT1605" s="281"/>
      <c r="CU1605" s="281"/>
      <c r="CV1605" s="281"/>
      <c r="CW1605" s="281"/>
      <c r="CX1605" s="281"/>
      <c r="CY1605" s="281"/>
      <c r="CZ1605" s="281"/>
      <c r="DA1605" s="281"/>
      <c r="DB1605" s="281"/>
      <c r="DC1605" s="281"/>
      <c r="DD1605" s="281"/>
      <c r="DE1605" s="281"/>
      <c r="DF1605" s="281"/>
      <c r="DG1605" s="281"/>
      <c r="DH1605" s="281"/>
      <c r="DI1605" s="281"/>
      <c r="DJ1605" s="281"/>
      <c r="DK1605" s="281"/>
      <c r="DL1605" s="281"/>
      <c r="DM1605" s="281"/>
      <c r="DN1605" s="281"/>
      <c r="DO1605" s="281"/>
      <c r="DP1605" s="281"/>
      <c r="DQ1605" s="281"/>
      <c r="DR1605" s="281"/>
      <c r="DS1605" s="281"/>
      <c r="DT1605" s="281"/>
      <c r="DU1605" s="281"/>
      <c r="DV1605" s="281"/>
      <c r="DW1605" s="281"/>
      <c r="DX1605" s="281"/>
      <c r="DY1605" s="281"/>
      <c r="DZ1605" s="281"/>
      <c r="EA1605" s="281"/>
      <c r="EB1605" s="281"/>
      <c r="EC1605" s="281"/>
      <c r="ED1605" s="281"/>
      <c r="EE1605" s="281"/>
      <c r="EF1605" s="281"/>
      <c r="EG1605" s="281"/>
      <c r="EH1605" s="281"/>
      <c r="EI1605" s="281"/>
      <c r="EJ1605" s="281"/>
      <c r="EK1605" s="281"/>
      <c r="EL1605" s="281"/>
      <c r="EM1605" s="281"/>
      <c r="EN1605" s="281"/>
      <c r="EO1605" s="281"/>
      <c r="EP1605" s="281"/>
      <c r="EQ1605" s="281"/>
      <c r="ER1605" s="281"/>
      <c r="ES1605" s="281"/>
      <c r="ET1605" s="281"/>
      <c r="EU1605" s="281"/>
      <c r="EV1605" s="281"/>
      <c r="EW1605" s="281"/>
      <c r="EX1605" s="281"/>
      <c r="EY1605" s="281"/>
      <c r="EZ1605" s="281"/>
      <c r="FA1605" s="281"/>
      <c r="FB1605" s="281"/>
      <c r="FC1605" s="281"/>
      <c r="FD1605" s="281"/>
      <c r="FE1605" s="281"/>
      <c r="FF1605" s="281"/>
      <c r="FG1605" s="281"/>
      <c r="FH1605" s="281"/>
      <c r="FI1605" s="281"/>
    </row>
    <row r="1606" spans="1:165" s="259" customFormat="1" x14ac:dyDescent="0.2">
      <c r="A1606" s="230"/>
      <c r="B1606" s="233"/>
      <c r="C1606" s="233"/>
      <c r="AK1606" s="281"/>
      <c r="AL1606" s="281"/>
      <c r="AM1606" s="281"/>
      <c r="AN1606" s="281"/>
      <c r="AO1606" s="281"/>
      <c r="AP1606" s="281"/>
      <c r="AQ1606" s="281"/>
      <c r="AR1606" s="281"/>
      <c r="AS1606" s="281"/>
      <c r="AT1606" s="281"/>
      <c r="AU1606" s="281"/>
      <c r="AV1606" s="281"/>
      <c r="AW1606" s="281"/>
      <c r="AX1606" s="281"/>
      <c r="AY1606" s="281"/>
      <c r="AZ1606" s="281"/>
      <c r="BA1606" s="281"/>
      <c r="BB1606" s="281"/>
      <c r="BC1606" s="281"/>
      <c r="BD1606" s="281"/>
      <c r="BE1606" s="281"/>
      <c r="BF1606" s="281"/>
      <c r="BG1606" s="281"/>
      <c r="BH1606" s="281"/>
      <c r="BI1606" s="281"/>
      <c r="BJ1606" s="281"/>
      <c r="BK1606" s="281"/>
      <c r="BL1606" s="281"/>
      <c r="BM1606" s="281"/>
      <c r="BN1606" s="281"/>
      <c r="BO1606" s="281"/>
      <c r="BP1606" s="281"/>
      <c r="BQ1606" s="281"/>
      <c r="BR1606" s="281"/>
      <c r="BS1606" s="281"/>
      <c r="BT1606" s="281"/>
      <c r="BU1606" s="281"/>
      <c r="BV1606" s="281"/>
      <c r="BW1606" s="281"/>
      <c r="BX1606" s="281"/>
      <c r="BY1606" s="281"/>
      <c r="BZ1606" s="281"/>
      <c r="CA1606" s="281"/>
      <c r="CB1606" s="281"/>
      <c r="CC1606" s="281"/>
      <c r="CD1606" s="281"/>
      <c r="CE1606" s="281"/>
      <c r="CF1606" s="281"/>
      <c r="CG1606" s="281"/>
      <c r="CH1606" s="281"/>
      <c r="CI1606" s="281"/>
      <c r="CJ1606" s="281"/>
      <c r="CK1606" s="281"/>
      <c r="CL1606" s="281"/>
      <c r="CM1606" s="281"/>
      <c r="CN1606" s="281"/>
      <c r="CO1606" s="281"/>
      <c r="CP1606" s="281"/>
      <c r="CQ1606" s="281"/>
      <c r="CR1606" s="281"/>
      <c r="CS1606" s="281"/>
      <c r="CT1606" s="281"/>
      <c r="CU1606" s="281"/>
      <c r="CV1606" s="281"/>
      <c r="CW1606" s="281"/>
      <c r="CX1606" s="281"/>
      <c r="CY1606" s="281"/>
      <c r="CZ1606" s="281"/>
      <c r="DA1606" s="281"/>
      <c r="DB1606" s="281"/>
      <c r="DC1606" s="281"/>
      <c r="DD1606" s="281"/>
      <c r="DE1606" s="281"/>
      <c r="DF1606" s="281"/>
      <c r="DG1606" s="281"/>
      <c r="DH1606" s="281"/>
      <c r="DI1606" s="281"/>
      <c r="DJ1606" s="281"/>
      <c r="DK1606" s="281"/>
      <c r="DL1606" s="281"/>
      <c r="DM1606" s="281"/>
      <c r="DN1606" s="281"/>
      <c r="DO1606" s="281"/>
      <c r="DP1606" s="281"/>
      <c r="DQ1606" s="281"/>
      <c r="DR1606" s="281"/>
      <c r="DS1606" s="281"/>
      <c r="DT1606" s="281"/>
      <c r="DU1606" s="281"/>
      <c r="DV1606" s="281"/>
      <c r="DW1606" s="281"/>
      <c r="DX1606" s="281"/>
      <c r="DY1606" s="281"/>
      <c r="DZ1606" s="281"/>
      <c r="EA1606" s="281"/>
      <c r="EB1606" s="281"/>
      <c r="EC1606" s="281"/>
      <c r="ED1606" s="281"/>
      <c r="EE1606" s="281"/>
      <c r="EF1606" s="281"/>
      <c r="EG1606" s="281"/>
      <c r="EH1606" s="281"/>
      <c r="EI1606" s="281"/>
      <c r="EJ1606" s="281"/>
      <c r="EK1606" s="281"/>
      <c r="EL1606" s="281"/>
      <c r="EM1606" s="281"/>
      <c r="EN1606" s="281"/>
      <c r="EO1606" s="281"/>
      <c r="EP1606" s="281"/>
      <c r="EQ1606" s="281"/>
      <c r="ER1606" s="281"/>
      <c r="ES1606" s="281"/>
      <c r="ET1606" s="281"/>
      <c r="EU1606" s="281"/>
      <c r="EV1606" s="281"/>
      <c r="EW1606" s="281"/>
      <c r="EX1606" s="281"/>
      <c r="EY1606" s="281"/>
      <c r="EZ1606" s="281"/>
      <c r="FA1606" s="281"/>
      <c r="FB1606" s="281"/>
      <c r="FC1606" s="281"/>
      <c r="FD1606" s="281"/>
      <c r="FE1606" s="281"/>
      <c r="FF1606" s="281"/>
      <c r="FG1606" s="281"/>
      <c r="FH1606" s="281"/>
      <c r="FI1606" s="281"/>
    </row>
    <row r="1607" spans="1:165" s="259" customFormat="1" x14ac:dyDescent="0.2">
      <c r="A1607" s="230"/>
      <c r="B1607" s="233"/>
      <c r="C1607" s="233"/>
      <c r="AK1607" s="281"/>
      <c r="AL1607" s="281"/>
      <c r="AM1607" s="281"/>
      <c r="AN1607" s="281"/>
      <c r="AO1607" s="281"/>
      <c r="AP1607" s="281"/>
      <c r="AQ1607" s="281"/>
      <c r="AR1607" s="281"/>
      <c r="AS1607" s="281"/>
      <c r="AT1607" s="281"/>
      <c r="AU1607" s="281"/>
      <c r="AV1607" s="281"/>
      <c r="AW1607" s="281"/>
      <c r="AX1607" s="281"/>
      <c r="AY1607" s="281"/>
      <c r="AZ1607" s="281"/>
      <c r="BA1607" s="281"/>
      <c r="BB1607" s="281"/>
      <c r="BC1607" s="281"/>
      <c r="BD1607" s="281"/>
      <c r="BE1607" s="281"/>
      <c r="BF1607" s="281"/>
      <c r="BG1607" s="281"/>
      <c r="BH1607" s="281"/>
      <c r="BI1607" s="281"/>
      <c r="BJ1607" s="281"/>
      <c r="BK1607" s="281"/>
      <c r="BL1607" s="281"/>
      <c r="BM1607" s="281"/>
      <c r="BN1607" s="281"/>
      <c r="BO1607" s="281"/>
      <c r="BP1607" s="281"/>
      <c r="BQ1607" s="281"/>
      <c r="BR1607" s="281"/>
      <c r="BS1607" s="281"/>
      <c r="BT1607" s="281"/>
      <c r="BU1607" s="281"/>
      <c r="BV1607" s="281"/>
      <c r="BW1607" s="281"/>
      <c r="BX1607" s="281"/>
      <c r="BY1607" s="281"/>
      <c r="BZ1607" s="281"/>
      <c r="CA1607" s="281"/>
      <c r="CB1607" s="281"/>
      <c r="CC1607" s="281"/>
      <c r="CD1607" s="281"/>
      <c r="CE1607" s="281"/>
      <c r="CF1607" s="281"/>
      <c r="CG1607" s="281"/>
      <c r="CH1607" s="281"/>
      <c r="CI1607" s="281"/>
      <c r="CJ1607" s="281"/>
      <c r="CK1607" s="281"/>
      <c r="CL1607" s="281"/>
      <c r="CM1607" s="281"/>
      <c r="CN1607" s="281"/>
      <c r="CO1607" s="281"/>
      <c r="CP1607" s="281"/>
      <c r="CQ1607" s="281"/>
      <c r="CR1607" s="281"/>
      <c r="CS1607" s="281"/>
      <c r="CT1607" s="281"/>
      <c r="CU1607" s="281"/>
      <c r="CV1607" s="281"/>
      <c r="CW1607" s="281"/>
      <c r="CX1607" s="281"/>
      <c r="CY1607" s="281"/>
      <c r="CZ1607" s="281"/>
      <c r="DA1607" s="281"/>
      <c r="DB1607" s="281"/>
      <c r="DC1607" s="281"/>
      <c r="DD1607" s="281"/>
      <c r="DE1607" s="281"/>
      <c r="DF1607" s="281"/>
      <c r="DG1607" s="281"/>
      <c r="DH1607" s="281"/>
      <c r="DI1607" s="281"/>
      <c r="DJ1607" s="281"/>
      <c r="DK1607" s="281"/>
      <c r="DL1607" s="281"/>
      <c r="DM1607" s="281"/>
      <c r="DN1607" s="281"/>
      <c r="DO1607" s="281"/>
      <c r="DP1607" s="281"/>
      <c r="DQ1607" s="281"/>
      <c r="DR1607" s="281"/>
      <c r="DS1607" s="281"/>
      <c r="DT1607" s="281"/>
      <c r="DU1607" s="281"/>
      <c r="DV1607" s="281"/>
      <c r="DW1607" s="281"/>
      <c r="DX1607" s="281"/>
      <c r="DY1607" s="281"/>
      <c r="DZ1607" s="281"/>
      <c r="EA1607" s="281"/>
      <c r="EB1607" s="281"/>
      <c r="EC1607" s="281"/>
      <c r="ED1607" s="281"/>
      <c r="EE1607" s="281"/>
      <c r="EF1607" s="281"/>
      <c r="EG1607" s="281"/>
      <c r="EH1607" s="281"/>
      <c r="EI1607" s="281"/>
      <c r="EJ1607" s="281"/>
      <c r="EK1607" s="281"/>
      <c r="EL1607" s="281"/>
      <c r="EM1607" s="281"/>
      <c r="EN1607" s="281"/>
      <c r="EO1607" s="281"/>
      <c r="EP1607" s="281"/>
      <c r="EQ1607" s="281"/>
      <c r="ER1607" s="281"/>
      <c r="ES1607" s="281"/>
      <c r="ET1607" s="281"/>
      <c r="EU1607" s="281"/>
      <c r="EV1607" s="281"/>
      <c r="EW1607" s="281"/>
      <c r="EX1607" s="281"/>
      <c r="EY1607" s="281"/>
      <c r="EZ1607" s="281"/>
      <c r="FA1607" s="281"/>
      <c r="FB1607" s="281"/>
      <c r="FC1607" s="281"/>
      <c r="FD1607" s="281"/>
      <c r="FE1607" s="281"/>
      <c r="FF1607" s="281"/>
      <c r="FG1607" s="281"/>
      <c r="FH1607" s="281"/>
      <c r="FI1607" s="281"/>
    </row>
    <row r="1608" spans="1:165" s="259" customFormat="1" x14ac:dyDescent="0.2">
      <c r="A1608" s="230"/>
      <c r="B1608" s="233"/>
      <c r="C1608" s="233"/>
      <c r="AK1608" s="281"/>
      <c r="AL1608" s="281"/>
      <c r="AM1608" s="281"/>
      <c r="AN1608" s="281"/>
      <c r="AO1608" s="281"/>
      <c r="AP1608" s="281"/>
      <c r="AQ1608" s="281"/>
      <c r="AR1608" s="281"/>
      <c r="AS1608" s="281"/>
      <c r="AT1608" s="281"/>
      <c r="AU1608" s="281"/>
      <c r="AV1608" s="281"/>
      <c r="AW1608" s="281"/>
      <c r="AX1608" s="281"/>
      <c r="AY1608" s="281"/>
      <c r="AZ1608" s="281"/>
      <c r="BA1608" s="281"/>
      <c r="BB1608" s="281"/>
      <c r="BC1608" s="281"/>
      <c r="BD1608" s="281"/>
      <c r="BE1608" s="281"/>
      <c r="BF1608" s="281"/>
      <c r="BG1608" s="281"/>
      <c r="BH1608" s="281"/>
      <c r="BI1608" s="281"/>
      <c r="BJ1608" s="281"/>
      <c r="BK1608" s="281"/>
      <c r="BL1608" s="281"/>
      <c r="BM1608" s="281"/>
      <c r="BN1608" s="281"/>
      <c r="BO1608" s="281"/>
      <c r="BP1608" s="281"/>
      <c r="BQ1608" s="281"/>
      <c r="BR1608" s="281"/>
      <c r="BS1608" s="281"/>
      <c r="BT1608" s="281"/>
      <c r="BU1608" s="281"/>
      <c r="BV1608" s="281"/>
      <c r="BW1608" s="281"/>
      <c r="BX1608" s="281"/>
      <c r="BY1608" s="281"/>
      <c r="BZ1608" s="281"/>
      <c r="CA1608" s="281"/>
      <c r="CB1608" s="281"/>
      <c r="CC1608" s="281"/>
      <c r="CD1608" s="281"/>
      <c r="CE1608" s="281"/>
      <c r="CF1608" s="281"/>
      <c r="CG1608" s="281"/>
      <c r="CH1608" s="281"/>
      <c r="CI1608" s="281"/>
      <c r="CJ1608" s="281"/>
      <c r="CK1608" s="281"/>
      <c r="CL1608" s="281"/>
      <c r="CM1608" s="281"/>
      <c r="CN1608" s="281"/>
      <c r="CO1608" s="281"/>
      <c r="CP1608" s="281"/>
      <c r="CQ1608" s="281"/>
      <c r="CR1608" s="281"/>
      <c r="CS1608" s="281"/>
      <c r="CT1608" s="281"/>
      <c r="CU1608" s="281"/>
      <c r="CV1608" s="281"/>
      <c r="CW1608" s="281"/>
      <c r="CX1608" s="281"/>
      <c r="CY1608" s="281"/>
      <c r="CZ1608" s="281"/>
      <c r="DA1608" s="281"/>
      <c r="DB1608" s="281"/>
      <c r="DC1608" s="281"/>
      <c r="DD1608" s="281"/>
      <c r="DE1608" s="281"/>
      <c r="DF1608" s="281"/>
      <c r="DG1608" s="281"/>
      <c r="DH1608" s="281"/>
      <c r="DI1608" s="281"/>
      <c r="DJ1608" s="281"/>
      <c r="DK1608" s="281"/>
      <c r="DL1608" s="281"/>
      <c r="DM1608" s="281"/>
      <c r="DN1608" s="281"/>
      <c r="DO1608" s="281"/>
      <c r="DP1608" s="281"/>
      <c r="DQ1608" s="281"/>
      <c r="DR1608" s="281"/>
      <c r="DS1608" s="281"/>
      <c r="DT1608" s="281"/>
      <c r="DU1608" s="281"/>
      <c r="DV1608" s="281"/>
      <c r="DW1608" s="281"/>
      <c r="DX1608" s="281"/>
      <c r="DY1608" s="281"/>
      <c r="DZ1608" s="281"/>
      <c r="EA1608" s="281"/>
      <c r="EB1608" s="281"/>
      <c r="EC1608" s="281"/>
      <c r="ED1608" s="281"/>
      <c r="EE1608" s="281"/>
      <c r="EF1608" s="281"/>
      <c r="EG1608" s="281"/>
      <c r="EH1608" s="281"/>
      <c r="EI1608" s="281"/>
      <c r="EJ1608" s="281"/>
      <c r="EK1608" s="281"/>
      <c r="EL1608" s="281"/>
      <c r="EM1608" s="281"/>
      <c r="EN1608" s="281"/>
      <c r="EO1608" s="281"/>
      <c r="EP1608" s="281"/>
      <c r="EQ1608" s="281"/>
      <c r="ER1608" s="281"/>
      <c r="ES1608" s="281"/>
      <c r="ET1608" s="281"/>
      <c r="EU1608" s="281"/>
      <c r="EV1608" s="281"/>
      <c r="EW1608" s="281"/>
      <c r="EX1608" s="281"/>
      <c r="EY1608" s="281"/>
      <c r="EZ1608" s="281"/>
      <c r="FA1608" s="281"/>
      <c r="FB1608" s="281"/>
      <c r="FC1608" s="281"/>
      <c r="FD1608" s="281"/>
      <c r="FE1608" s="281"/>
      <c r="FF1608" s="281"/>
      <c r="FG1608" s="281"/>
      <c r="FH1608" s="281"/>
      <c r="FI1608" s="281"/>
    </row>
    <row r="1609" spans="1:165" s="259" customFormat="1" x14ac:dyDescent="0.2">
      <c r="A1609" s="230"/>
      <c r="B1609" s="233"/>
      <c r="C1609" s="233"/>
      <c r="AK1609" s="281"/>
      <c r="AL1609" s="281"/>
      <c r="AM1609" s="281"/>
      <c r="AN1609" s="281"/>
      <c r="AO1609" s="281"/>
      <c r="AP1609" s="281"/>
      <c r="AQ1609" s="281"/>
      <c r="AR1609" s="281"/>
      <c r="AS1609" s="281"/>
      <c r="AT1609" s="281"/>
      <c r="AU1609" s="281"/>
      <c r="AV1609" s="281"/>
      <c r="AW1609" s="281"/>
      <c r="AX1609" s="281"/>
      <c r="AY1609" s="281"/>
      <c r="AZ1609" s="281"/>
      <c r="BA1609" s="281"/>
      <c r="BB1609" s="281"/>
      <c r="BC1609" s="281"/>
      <c r="BD1609" s="281"/>
      <c r="BE1609" s="281"/>
      <c r="BF1609" s="281"/>
      <c r="BG1609" s="281"/>
      <c r="BH1609" s="281"/>
      <c r="BI1609" s="281"/>
      <c r="BJ1609" s="281"/>
      <c r="BK1609" s="281"/>
      <c r="BL1609" s="281"/>
      <c r="BM1609" s="281"/>
      <c r="BN1609" s="281"/>
      <c r="BO1609" s="281"/>
      <c r="BP1609" s="281"/>
      <c r="BQ1609" s="281"/>
      <c r="BR1609" s="281"/>
      <c r="BS1609" s="281"/>
      <c r="BT1609" s="281"/>
      <c r="BU1609" s="281"/>
      <c r="BV1609" s="281"/>
      <c r="BW1609" s="281"/>
      <c r="BX1609" s="281"/>
      <c r="BY1609" s="281"/>
      <c r="BZ1609" s="281"/>
      <c r="CA1609" s="281"/>
      <c r="CB1609" s="281"/>
      <c r="CC1609" s="281"/>
      <c r="CD1609" s="281"/>
      <c r="CE1609" s="281"/>
      <c r="CF1609" s="281"/>
      <c r="CG1609" s="281"/>
      <c r="CH1609" s="281"/>
      <c r="CI1609" s="281"/>
      <c r="CJ1609" s="281"/>
      <c r="CK1609" s="281"/>
      <c r="CL1609" s="281"/>
      <c r="CM1609" s="281"/>
      <c r="CN1609" s="281"/>
      <c r="CO1609" s="281"/>
      <c r="CP1609" s="281"/>
      <c r="CQ1609" s="281"/>
      <c r="CR1609" s="281"/>
      <c r="CS1609" s="281"/>
      <c r="CT1609" s="281"/>
      <c r="CU1609" s="281"/>
      <c r="CV1609" s="281"/>
      <c r="CW1609" s="281"/>
      <c r="CX1609" s="281"/>
      <c r="CY1609" s="281"/>
      <c r="CZ1609" s="281"/>
      <c r="DA1609" s="281"/>
      <c r="DB1609" s="281"/>
      <c r="DC1609" s="281"/>
      <c r="DD1609" s="281"/>
      <c r="DE1609" s="281"/>
      <c r="DF1609" s="281"/>
      <c r="DG1609" s="281"/>
      <c r="DH1609" s="281"/>
      <c r="DI1609" s="281"/>
      <c r="DJ1609" s="281"/>
      <c r="DK1609" s="281"/>
      <c r="DL1609" s="281"/>
      <c r="DM1609" s="281"/>
      <c r="DN1609" s="281"/>
      <c r="DO1609" s="281"/>
      <c r="DP1609" s="281"/>
      <c r="DQ1609" s="281"/>
      <c r="DR1609" s="281"/>
      <c r="DS1609" s="281"/>
      <c r="DT1609" s="281"/>
      <c r="DU1609" s="281"/>
      <c r="DV1609" s="281"/>
      <c r="DW1609" s="281"/>
      <c r="DX1609" s="281"/>
      <c r="DY1609" s="281"/>
      <c r="DZ1609" s="281"/>
      <c r="EA1609" s="281"/>
      <c r="EB1609" s="281"/>
      <c r="EC1609" s="281"/>
      <c r="ED1609" s="281"/>
      <c r="EE1609" s="281"/>
      <c r="EF1609" s="281"/>
      <c r="EG1609" s="281"/>
      <c r="EH1609" s="281"/>
      <c r="EI1609" s="281"/>
      <c r="EJ1609" s="281"/>
      <c r="EK1609" s="281"/>
      <c r="EL1609" s="281"/>
      <c r="EM1609" s="281"/>
      <c r="EN1609" s="281"/>
      <c r="EO1609" s="281"/>
      <c r="EP1609" s="281"/>
      <c r="EQ1609" s="281"/>
      <c r="ER1609" s="281"/>
      <c r="ES1609" s="281"/>
      <c r="ET1609" s="281"/>
      <c r="EU1609" s="281"/>
      <c r="EV1609" s="281"/>
      <c r="EW1609" s="281"/>
      <c r="EX1609" s="281"/>
      <c r="EY1609" s="281"/>
      <c r="EZ1609" s="281"/>
      <c r="FA1609" s="281"/>
      <c r="FB1609" s="281"/>
      <c r="FC1609" s="281"/>
      <c r="FD1609" s="281"/>
      <c r="FE1609" s="281"/>
      <c r="FF1609" s="281"/>
      <c r="FG1609" s="281"/>
      <c r="FH1609" s="281"/>
      <c r="FI1609" s="281"/>
    </row>
    <row r="1610" spans="1:165" s="259" customFormat="1" x14ac:dyDescent="0.2">
      <c r="A1610" s="230"/>
      <c r="B1610" s="233"/>
      <c r="C1610" s="233"/>
      <c r="AK1610" s="281"/>
      <c r="AL1610" s="281"/>
      <c r="AM1610" s="281"/>
      <c r="AN1610" s="281"/>
      <c r="AO1610" s="281"/>
      <c r="AP1610" s="281"/>
      <c r="AQ1610" s="281"/>
      <c r="AR1610" s="281"/>
      <c r="AS1610" s="281"/>
      <c r="AT1610" s="281"/>
      <c r="AU1610" s="281"/>
      <c r="AV1610" s="281"/>
      <c r="AW1610" s="281"/>
      <c r="AX1610" s="281"/>
      <c r="AY1610" s="281"/>
      <c r="AZ1610" s="281"/>
      <c r="BA1610" s="281"/>
      <c r="BB1610" s="281"/>
      <c r="BC1610" s="281"/>
      <c r="BD1610" s="281"/>
      <c r="BE1610" s="281"/>
      <c r="BF1610" s="281"/>
      <c r="BG1610" s="281"/>
      <c r="BH1610" s="281"/>
      <c r="BI1610" s="281"/>
      <c r="BJ1610" s="281"/>
      <c r="BK1610" s="281"/>
      <c r="BL1610" s="281"/>
      <c r="BM1610" s="281"/>
      <c r="BN1610" s="281"/>
      <c r="BO1610" s="281"/>
      <c r="BP1610" s="281"/>
      <c r="BQ1610" s="281"/>
      <c r="BR1610" s="281"/>
      <c r="BS1610" s="281"/>
      <c r="BT1610" s="281"/>
      <c r="BU1610" s="281"/>
      <c r="BV1610" s="281"/>
      <c r="BW1610" s="281"/>
      <c r="BX1610" s="281"/>
      <c r="BY1610" s="281"/>
      <c r="BZ1610" s="281"/>
      <c r="CA1610" s="281"/>
      <c r="CB1610" s="281"/>
      <c r="CC1610" s="281"/>
      <c r="CD1610" s="281"/>
      <c r="CE1610" s="281"/>
      <c r="CF1610" s="281"/>
      <c r="CG1610" s="281"/>
      <c r="CH1610" s="281"/>
      <c r="CI1610" s="281"/>
      <c r="CJ1610" s="281"/>
      <c r="CK1610" s="281"/>
      <c r="CL1610" s="281"/>
      <c r="CM1610" s="281"/>
      <c r="CN1610" s="281"/>
      <c r="CO1610" s="281"/>
      <c r="CP1610" s="281"/>
      <c r="CQ1610" s="281"/>
      <c r="CR1610" s="281"/>
      <c r="CS1610" s="281"/>
      <c r="CT1610" s="281"/>
      <c r="CU1610" s="281"/>
      <c r="CV1610" s="281"/>
      <c r="CW1610" s="281"/>
      <c r="CX1610" s="281"/>
      <c r="CY1610" s="281"/>
      <c r="CZ1610" s="281"/>
      <c r="DA1610" s="281"/>
      <c r="DB1610" s="281"/>
      <c r="DC1610" s="281"/>
      <c r="DD1610" s="281"/>
      <c r="DE1610" s="281"/>
      <c r="DF1610" s="281"/>
      <c r="DG1610" s="281"/>
      <c r="DH1610" s="281"/>
      <c r="DI1610" s="281"/>
      <c r="DJ1610" s="281"/>
      <c r="DK1610" s="281"/>
      <c r="DL1610" s="281"/>
      <c r="DM1610" s="281"/>
      <c r="DN1610" s="281"/>
      <c r="DO1610" s="281"/>
      <c r="DP1610" s="281"/>
      <c r="DQ1610" s="281"/>
      <c r="DR1610" s="281"/>
      <c r="DS1610" s="281"/>
      <c r="DT1610" s="281"/>
      <c r="DU1610" s="281"/>
      <c r="DV1610" s="281"/>
      <c r="DW1610" s="281"/>
      <c r="DX1610" s="281"/>
      <c r="DY1610" s="281"/>
      <c r="DZ1610" s="281"/>
      <c r="EA1610" s="281"/>
      <c r="EB1610" s="281"/>
      <c r="EC1610" s="281"/>
      <c r="ED1610" s="281"/>
      <c r="EE1610" s="281"/>
      <c r="EF1610" s="281"/>
      <c r="EG1610" s="281"/>
      <c r="EH1610" s="281"/>
      <c r="EI1610" s="281"/>
      <c r="EJ1610" s="281"/>
      <c r="EK1610" s="281"/>
      <c r="EL1610" s="281"/>
      <c r="EM1610" s="281"/>
      <c r="EN1610" s="281"/>
      <c r="EO1610" s="281"/>
      <c r="EP1610" s="281"/>
      <c r="EQ1610" s="281"/>
      <c r="ER1610" s="281"/>
      <c r="ES1610" s="281"/>
      <c r="ET1610" s="281"/>
      <c r="EU1610" s="281"/>
      <c r="EV1610" s="281"/>
      <c r="EW1610" s="281"/>
      <c r="EX1610" s="281"/>
      <c r="EY1610" s="281"/>
      <c r="EZ1610" s="281"/>
      <c r="FA1610" s="281"/>
      <c r="FB1610" s="281"/>
      <c r="FC1610" s="281"/>
      <c r="FD1610" s="281"/>
      <c r="FE1610" s="281"/>
      <c r="FF1610" s="281"/>
      <c r="FG1610" s="281"/>
      <c r="FH1610" s="281"/>
      <c r="FI1610" s="281"/>
    </row>
    <row r="1611" spans="1:165" s="259" customFormat="1" x14ac:dyDescent="0.2">
      <c r="A1611" s="230"/>
      <c r="B1611" s="233"/>
      <c r="C1611" s="233"/>
      <c r="AK1611" s="281"/>
      <c r="AL1611" s="281"/>
      <c r="AM1611" s="281"/>
      <c r="AN1611" s="281"/>
      <c r="AO1611" s="281"/>
      <c r="AP1611" s="281"/>
      <c r="AQ1611" s="281"/>
      <c r="AR1611" s="281"/>
      <c r="AS1611" s="281"/>
      <c r="AT1611" s="281"/>
      <c r="AU1611" s="281"/>
      <c r="AV1611" s="281"/>
      <c r="AW1611" s="281"/>
      <c r="AX1611" s="281"/>
      <c r="AY1611" s="281"/>
      <c r="AZ1611" s="281"/>
      <c r="BA1611" s="281"/>
      <c r="BB1611" s="281"/>
      <c r="BC1611" s="281"/>
      <c r="BD1611" s="281"/>
      <c r="BE1611" s="281"/>
      <c r="BF1611" s="281"/>
      <c r="BG1611" s="281"/>
      <c r="BH1611" s="281"/>
      <c r="BI1611" s="281"/>
      <c r="BJ1611" s="281"/>
      <c r="BK1611" s="281"/>
      <c r="BL1611" s="281"/>
      <c r="BM1611" s="281"/>
      <c r="BN1611" s="281"/>
      <c r="BO1611" s="281"/>
      <c r="BP1611" s="281"/>
      <c r="BQ1611" s="281"/>
      <c r="BR1611" s="281"/>
      <c r="BS1611" s="281"/>
      <c r="BT1611" s="281"/>
      <c r="BU1611" s="281"/>
      <c r="BV1611" s="281"/>
      <c r="BW1611" s="281"/>
      <c r="BX1611" s="281"/>
      <c r="BY1611" s="281"/>
      <c r="BZ1611" s="281"/>
      <c r="CA1611" s="281"/>
      <c r="CB1611" s="281"/>
      <c r="CC1611" s="281"/>
      <c r="CD1611" s="281"/>
      <c r="CE1611" s="281"/>
      <c r="CF1611" s="281"/>
      <c r="CG1611" s="281"/>
      <c r="CH1611" s="281"/>
      <c r="CI1611" s="281"/>
      <c r="CJ1611" s="281"/>
      <c r="CK1611" s="281"/>
      <c r="CL1611" s="281"/>
      <c r="CM1611" s="281"/>
      <c r="CN1611" s="281"/>
      <c r="CO1611" s="281"/>
      <c r="CP1611" s="281"/>
      <c r="CQ1611" s="281"/>
      <c r="CR1611" s="281"/>
      <c r="CS1611" s="281"/>
      <c r="CT1611" s="281"/>
      <c r="CU1611" s="281"/>
      <c r="CV1611" s="281"/>
      <c r="CW1611" s="281"/>
      <c r="CX1611" s="281"/>
      <c r="CY1611" s="281"/>
      <c r="CZ1611" s="281"/>
      <c r="DA1611" s="281"/>
      <c r="DB1611" s="281"/>
      <c r="DC1611" s="281"/>
      <c r="DD1611" s="281"/>
      <c r="DE1611" s="281"/>
      <c r="DF1611" s="281"/>
      <c r="DG1611" s="281"/>
      <c r="DH1611" s="281"/>
      <c r="DI1611" s="281"/>
      <c r="DJ1611" s="281"/>
      <c r="DK1611" s="281"/>
      <c r="DL1611" s="281"/>
      <c r="DM1611" s="281"/>
      <c r="DN1611" s="281"/>
      <c r="DO1611" s="281"/>
      <c r="DP1611" s="281"/>
      <c r="DQ1611" s="281"/>
      <c r="DR1611" s="281"/>
      <c r="DS1611" s="281"/>
      <c r="DT1611" s="281"/>
      <c r="DU1611" s="281"/>
      <c r="DV1611" s="281"/>
      <c r="DW1611" s="281"/>
      <c r="DX1611" s="281"/>
      <c r="DY1611" s="281"/>
      <c r="DZ1611" s="281"/>
      <c r="EA1611" s="281"/>
      <c r="EB1611" s="281"/>
      <c r="EC1611" s="281"/>
      <c r="ED1611" s="281"/>
      <c r="EE1611" s="281"/>
      <c r="EF1611" s="281"/>
      <c r="EG1611" s="281"/>
      <c r="EH1611" s="281"/>
      <c r="EI1611" s="281"/>
      <c r="EJ1611" s="281"/>
      <c r="EK1611" s="281"/>
      <c r="EL1611" s="281"/>
      <c r="EM1611" s="281"/>
      <c r="EN1611" s="281"/>
      <c r="EO1611" s="281"/>
      <c r="EP1611" s="281"/>
      <c r="EQ1611" s="281"/>
      <c r="ER1611" s="281"/>
      <c r="ES1611" s="281"/>
      <c r="ET1611" s="281"/>
      <c r="EU1611" s="281"/>
      <c r="EV1611" s="281"/>
      <c r="EW1611" s="281"/>
      <c r="EX1611" s="281"/>
      <c r="EY1611" s="281"/>
      <c r="EZ1611" s="281"/>
      <c r="FA1611" s="281"/>
      <c r="FB1611" s="281"/>
      <c r="FC1611" s="281"/>
      <c r="FD1611" s="281"/>
      <c r="FE1611" s="281"/>
      <c r="FF1611" s="281"/>
      <c r="FG1611" s="281"/>
      <c r="FH1611" s="281"/>
      <c r="FI1611" s="281"/>
    </row>
    <row r="1612" spans="1:165" s="259" customFormat="1" x14ac:dyDescent="0.2">
      <c r="A1612" s="230"/>
      <c r="B1612" s="233"/>
      <c r="C1612" s="233"/>
      <c r="AK1612" s="281"/>
      <c r="AL1612" s="281"/>
      <c r="AM1612" s="281"/>
      <c r="AN1612" s="281"/>
      <c r="AO1612" s="281"/>
      <c r="AP1612" s="281"/>
      <c r="AQ1612" s="281"/>
      <c r="AR1612" s="281"/>
      <c r="AS1612" s="281"/>
      <c r="AT1612" s="281"/>
      <c r="AU1612" s="281"/>
      <c r="AV1612" s="281"/>
      <c r="AW1612" s="281"/>
      <c r="AX1612" s="281"/>
      <c r="AY1612" s="281"/>
      <c r="AZ1612" s="281"/>
      <c r="BA1612" s="281"/>
      <c r="BB1612" s="281"/>
      <c r="BC1612" s="281"/>
      <c r="BD1612" s="281"/>
      <c r="BE1612" s="281"/>
      <c r="BF1612" s="281"/>
      <c r="BG1612" s="281"/>
      <c r="BH1612" s="281"/>
      <c r="BI1612" s="281"/>
      <c r="BJ1612" s="281"/>
      <c r="BK1612" s="281"/>
      <c r="BL1612" s="281"/>
      <c r="BM1612" s="281"/>
      <c r="BN1612" s="281"/>
      <c r="BO1612" s="281"/>
      <c r="BP1612" s="281"/>
      <c r="BQ1612" s="281"/>
      <c r="BR1612" s="281"/>
      <c r="BS1612" s="281"/>
      <c r="BT1612" s="281"/>
      <c r="BU1612" s="281"/>
      <c r="BV1612" s="281"/>
      <c r="BW1612" s="281"/>
      <c r="BX1612" s="281"/>
      <c r="BY1612" s="281"/>
      <c r="BZ1612" s="281"/>
      <c r="CA1612" s="281"/>
      <c r="CB1612" s="281"/>
      <c r="CC1612" s="281"/>
      <c r="CD1612" s="281"/>
      <c r="CE1612" s="281"/>
      <c r="CF1612" s="281"/>
      <c r="CG1612" s="281"/>
      <c r="CH1612" s="281"/>
      <c r="CI1612" s="281"/>
      <c r="CJ1612" s="281"/>
      <c r="CK1612" s="281"/>
      <c r="CL1612" s="281"/>
      <c r="CM1612" s="281"/>
      <c r="CN1612" s="281"/>
      <c r="CO1612" s="281"/>
      <c r="CP1612" s="281"/>
      <c r="CQ1612" s="281"/>
      <c r="CR1612" s="281"/>
      <c r="CS1612" s="281"/>
      <c r="CT1612" s="281"/>
      <c r="CU1612" s="281"/>
      <c r="CV1612" s="281"/>
      <c r="CW1612" s="281"/>
      <c r="CX1612" s="281"/>
      <c r="CY1612" s="281"/>
      <c r="CZ1612" s="281"/>
      <c r="DA1612" s="281"/>
      <c r="DB1612" s="281"/>
      <c r="DC1612" s="281"/>
      <c r="DD1612" s="281"/>
      <c r="DE1612" s="281"/>
      <c r="DF1612" s="281"/>
      <c r="DG1612" s="281"/>
      <c r="DH1612" s="281"/>
      <c r="DI1612" s="281"/>
      <c r="DJ1612" s="281"/>
      <c r="DK1612" s="281"/>
      <c r="DL1612" s="281"/>
      <c r="DM1612" s="281"/>
      <c r="DN1612" s="281"/>
      <c r="DO1612" s="281"/>
      <c r="DP1612" s="281"/>
      <c r="DQ1612" s="281"/>
      <c r="DR1612" s="281"/>
      <c r="DS1612" s="281"/>
      <c r="DT1612" s="281"/>
      <c r="DU1612" s="281"/>
      <c r="DV1612" s="281"/>
      <c r="DW1612" s="281"/>
      <c r="DX1612" s="281"/>
      <c r="DY1612" s="281"/>
      <c r="DZ1612" s="281"/>
      <c r="EA1612" s="281"/>
      <c r="EB1612" s="281"/>
      <c r="EC1612" s="281"/>
      <c r="ED1612" s="281"/>
      <c r="EE1612" s="281"/>
      <c r="EF1612" s="281"/>
      <c r="EG1612" s="281"/>
      <c r="EH1612" s="281"/>
      <c r="EI1612" s="281"/>
      <c r="EJ1612" s="281"/>
      <c r="EK1612" s="281"/>
      <c r="EL1612" s="281"/>
      <c r="EM1612" s="281"/>
      <c r="EN1612" s="281"/>
      <c r="EO1612" s="281"/>
      <c r="EP1612" s="281"/>
      <c r="EQ1612" s="281"/>
      <c r="ER1612" s="281"/>
      <c r="ES1612" s="281"/>
      <c r="ET1612" s="281"/>
      <c r="EU1612" s="281"/>
      <c r="EV1612" s="281"/>
      <c r="EW1612" s="281"/>
      <c r="EX1612" s="281"/>
      <c r="EY1612" s="281"/>
      <c r="EZ1612" s="281"/>
      <c r="FA1612" s="281"/>
      <c r="FB1612" s="281"/>
      <c r="FC1612" s="281"/>
      <c r="FD1612" s="281"/>
      <c r="FE1612" s="281"/>
      <c r="FF1612" s="281"/>
      <c r="FG1612" s="281"/>
      <c r="FH1612" s="281"/>
      <c r="FI1612" s="281"/>
    </row>
    <row r="1613" spans="1:165" s="259" customFormat="1" x14ac:dyDescent="0.2">
      <c r="A1613" s="230"/>
      <c r="B1613" s="233"/>
      <c r="C1613" s="233"/>
      <c r="AK1613" s="281"/>
      <c r="AL1613" s="281"/>
      <c r="AM1613" s="281"/>
      <c r="AN1613" s="281"/>
      <c r="AO1613" s="281"/>
      <c r="AP1613" s="281"/>
      <c r="AQ1613" s="281"/>
      <c r="AR1613" s="281"/>
      <c r="AS1613" s="281"/>
      <c r="AT1613" s="281"/>
      <c r="AU1613" s="281"/>
      <c r="AV1613" s="281"/>
      <c r="AW1613" s="281"/>
      <c r="AX1613" s="281"/>
      <c r="AY1613" s="281"/>
      <c r="AZ1613" s="281"/>
      <c r="BA1613" s="281"/>
      <c r="BB1613" s="281"/>
      <c r="BC1613" s="281"/>
      <c r="BD1613" s="281"/>
      <c r="BE1613" s="281"/>
      <c r="BF1613" s="281"/>
      <c r="BG1613" s="281"/>
      <c r="BH1613" s="281"/>
      <c r="BI1613" s="281"/>
      <c r="BJ1613" s="281"/>
      <c r="BK1613" s="281"/>
      <c r="BL1613" s="281"/>
      <c r="BM1613" s="281"/>
      <c r="BN1613" s="281"/>
      <c r="BO1613" s="281"/>
      <c r="BP1613" s="281"/>
      <c r="BQ1613" s="281"/>
      <c r="BR1613" s="281"/>
      <c r="BS1613" s="281"/>
      <c r="BT1613" s="281"/>
      <c r="BU1613" s="281"/>
      <c r="BV1613" s="281"/>
      <c r="BW1613" s="281"/>
      <c r="BX1613" s="281"/>
      <c r="BY1613" s="281"/>
      <c r="BZ1613" s="281"/>
      <c r="CA1613" s="281"/>
      <c r="CB1613" s="281"/>
      <c r="CC1613" s="281"/>
      <c r="CD1613" s="281"/>
      <c r="CE1613" s="281"/>
      <c r="CF1613" s="281"/>
      <c r="CG1613" s="281"/>
      <c r="CH1613" s="281"/>
      <c r="CI1613" s="281"/>
      <c r="CJ1613" s="281"/>
      <c r="CK1613" s="281"/>
      <c r="CL1613" s="281"/>
      <c r="CM1613" s="281"/>
      <c r="CN1613" s="281"/>
      <c r="CO1613" s="281"/>
      <c r="CP1613" s="281"/>
      <c r="CQ1613" s="281"/>
      <c r="CR1613" s="281"/>
      <c r="CS1613" s="281"/>
      <c r="CT1613" s="281"/>
      <c r="CU1613" s="281"/>
      <c r="CV1613" s="281"/>
      <c r="CW1613" s="281"/>
      <c r="CX1613" s="281"/>
      <c r="CY1613" s="281"/>
      <c r="CZ1613" s="281"/>
      <c r="DA1613" s="281"/>
      <c r="DB1613" s="281"/>
      <c r="DC1613" s="281"/>
      <c r="DD1613" s="281"/>
      <c r="DE1613" s="281"/>
      <c r="DF1613" s="281"/>
      <c r="DG1613" s="281"/>
      <c r="DH1613" s="281"/>
      <c r="DI1613" s="281"/>
      <c r="DJ1613" s="281"/>
      <c r="DK1613" s="281"/>
      <c r="DL1613" s="281"/>
      <c r="DM1613" s="281"/>
      <c r="DN1613" s="281"/>
      <c r="DO1613" s="281"/>
      <c r="DP1613" s="281"/>
      <c r="DQ1613" s="281"/>
      <c r="DR1613" s="281"/>
      <c r="DS1613" s="281"/>
      <c r="DT1613" s="281"/>
      <c r="DU1613" s="281"/>
      <c r="DV1613" s="281"/>
      <c r="DW1613" s="281"/>
      <c r="DX1613" s="281"/>
      <c r="DY1613" s="281"/>
      <c r="DZ1613" s="281"/>
      <c r="EA1613" s="281"/>
      <c r="EB1613" s="281"/>
      <c r="EC1613" s="281"/>
      <c r="ED1613" s="281"/>
      <c r="EE1613" s="281"/>
      <c r="EF1613" s="281"/>
      <c r="EG1613" s="281"/>
      <c r="EH1613" s="281"/>
      <c r="EI1613" s="281"/>
      <c r="EJ1613" s="281"/>
      <c r="EK1613" s="281"/>
      <c r="EL1613" s="281"/>
      <c r="EM1613" s="281"/>
      <c r="EN1613" s="281"/>
      <c r="EO1613" s="281"/>
      <c r="EP1613" s="281"/>
      <c r="EQ1613" s="281"/>
      <c r="ER1613" s="281"/>
      <c r="ES1613" s="281"/>
      <c r="ET1613" s="281"/>
      <c r="EU1613" s="281"/>
      <c r="EV1613" s="281"/>
      <c r="EW1613" s="281"/>
      <c r="EX1613" s="281"/>
      <c r="EY1613" s="281"/>
      <c r="EZ1613" s="281"/>
      <c r="FA1613" s="281"/>
      <c r="FB1613" s="281"/>
      <c r="FC1613" s="281"/>
      <c r="FD1613" s="281"/>
      <c r="FE1613" s="281"/>
      <c r="FF1613" s="281"/>
      <c r="FG1613" s="281"/>
      <c r="FH1613" s="281"/>
      <c r="FI1613" s="281"/>
    </row>
    <row r="1614" spans="1:165" s="259" customFormat="1" x14ac:dyDescent="0.2">
      <c r="A1614" s="230"/>
      <c r="B1614" s="233"/>
      <c r="C1614" s="233"/>
      <c r="AK1614" s="281"/>
      <c r="AL1614" s="281"/>
      <c r="AM1614" s="281"/>
      <c r="AN1614" s="281"/>
      <c r="AO1614" s="281"/>
      <c r="AP1614" s="281"/>
      <c r="AQ1614" s="281"/>
      <c r="AR1614" s="281"/>
      <c r="AS1614" s="281"/>
      <c r="AT1614" s="281"/>
      <c r="AU1614" s="281"/>
      <c r="AV1614" s="281"/>
      <c r="AW1614" s="281"/>
      <c r="AX1614" s="281"/>
      <c r="AY1614" s="281"/>
      <c r="AZ1614" s="281"/>
      <c r="BA1614" s="281"/>
      <c r="BB1614" s="281"/>
      <c r="BC1614" s="281"/>
      <c r="BD1614" s="281"/>
      <c r="BE1614" s="281"/>
      <c r="BF1614" s="281"/>
      <c r="BG1614" s="281"/>
      <c r="BH1614" s="281"/>
      <c r="BI1614" s="281"/>
      <c r="BJ1614" s="281"/>
      <c r="BK1614" s="281"/>
      <c r="BL1614" s="281"/>
      <c r="BM1614" s="281"/>
      <c r="BN1614" s="281"/>
      <c r="BO1614" s="281"/>
      <c r="BP1614" s="281"/>
      <c r="BQ1614" s="281"/>
      <c r="BR1614" s="281"/>
      <c r="BS1614" s="281"/>
      <c r="BT1614" s="281"/>
      <c r="BU1614" s="281"/>
      <c r="BV1614" s="281"/>
      <c r="BW1614" s="281"/>
      <c r="BX1614" s="281"/>
      <c r="BY1614" s="281"/>
      <c r="BZ1614" s="281"/>
      <c r="CA1614" s="281"/>
      <c r="CB1614" s="281"/>
      <c r="CC1614" s="281"/>
      <c r="CD1614" s="281"/>
      <c r="CE1614" s="281"/>
      <c r="CF1614" s="281"/>
      <c r="CG1614" s="281"/>
      <c r="CH1614" s="281"/>
      <c r="CI1614" s="281"/>
      <c r="CJ1614" s="281"/>
      <c r="CK1614" s="281"/>
      <c r="CL1614" s="281"/>
      <c r="CM1614" s="281"/>
      <c r="CN1614" s="281"/>
      <c r="CO1614" s="281"/>
      <c r="CP1614" s="281"/>
      <c r="CQ1614" s="281"/>
      <c r="CR1614" s="281"/>
      <c r="CS1614" s="281"/>
      <c r="CT1614" s="281"/>
      <c r="CU1614" s="281"/>
      <c r="CV1614" s="281"/>
      <c r="CW1614" s="281"/>
      <c r="CX1614" s="281"/>
      <c r="CY1614" s="281"/>
      <c r="CZ1614" s="281"/>
      <c r="DA1614" s="281"/>
      <c r="DB1614" s="281"/>
      <c r="DC1614" s="281"/>
      <c r="DD1614" s="281"/>
      <c r="DE1614" s="281"/>
      <c r="DF1614" s="281"/>
      <c r="DG1614" s="281"/>
      <c r="DH1614" s="281"/>
      <c r="DI1614" s="281"/>
      <c r="DJ1614" s="281"/>
      <c r="DK1614" s="281"/>
      <c r="DL1614" s="281"/>
      <c r="DM1614" s="281"/>
      <c r="DN1614" s="281"/>
      <c r="DO1614" s="281"/>
      <c r="DP1614" s="281"/>
      <c r="DQ1614" s="281"/>
      <c r="DR1614" s="281"/>
      <c r="DS1614" s="281"/>
      <c r="DT1614" s="281"/>
      <c r="DU1614" s="281"/>
      <c r="DV1614" s="281"/>
      <c r="DW1614" s="281"/>
      <c r="DX1614" s="281"/>
      <c r="DY1614" s="281"/>
      <c r="DZ1614" s="281"/>
      <c r="EA1614" s="281"/>
      <c r="EB1614" s="281"/>
      <c r="EC1614" s="281"/>
      <c r="ED1614" s="281"/>
      <c r="EE1614" s="281"/>
      <c r="EF1614" s="281"/>
      <c r="EG1614" s="281"/>
      <c r="EH1614" s="281"/>
      <c r="EI1614" s="281"/>
      <c r="EJ1614" s="281"/>
      <c r="EK1614" s="281"/>
      <c r="EL1614" s="281"/>
      <c r="EM1614" s="281"/>
      <c r="EN1614" s="281"/>
      <c r="EO1614" s="281"/>
      <c r="EP1614" s="281"/>
      <c r="EQ1614" s="281"/>
      <c r="ER1614" s="281"/>
      <c r="ES1614" s="281"/>
      <c r="ET1614" s="281"/>
      <c r="EU1614" s="281"/>
      <c r="EV1614" s="281"/>
      <c r="EW1614" s="281"/>
      <c r="EX1614" s="281"/>
      <c r="EY1614" s="281"/>
      <c r="EZ1614" s="281"/>
      <c r="FA1614" s="281"/>
      <c r="FB1614" s="281"/>
      <c r="FC1614" s="281"/>
      <c r="FD1614" s="281"/>
      <c r="FE1614" s="281"/>
      <c r="FF1614" s="281"/>
      <c r="FG1614" s="281"/>
      <c r="FH1614" s="281"/>
      <c r="FI1614" s="281"/>
    </row>
    <row r="1615" spans="1:165" s="259" customFormat="1" x14ac:dyDescent="0.2">
      <c r="A1615" s="230"/>
      <c r="B1615" s="233"/>
      <c r="C1615" s="233"/>
      <c r="AK1615" s="281"/>
      <c r="AL1615" s="281"/>
      <c r="AM1615" s="281"/>
      <c r="AN1615" s="281"/>
      <c r="AO1615" s="281"/>
      <c r="AP1615" s="281"/>
      <c r="AQ1615" s="281"/>
      <c r="AR1615" s="281"/>
      <c r="AS1615" s="281"/>
      <c r="AT1615" s="281"/>
      <c r="AU1615" s="281"/>
      <c r="AV1615" s="281"/>
      <c r="AW1615" s="281"/>
      <c r="AX1615" s="281"/>
      <c r="AY1615" s="281"/>
      <c r="AZ1615" s="281"/>
      <c r="BA1615" s="281"/>
      <c r="BB1615" s="281"/>
      <c r="BC1615" s="281"/>
      <c r="BD1615" s="281"/>
      <c r="BE1615" s="281"/>
      <c r="BF1615" s="281"/>
      <c r="BG1615" s="281"/>
      <c r="BH1615" s="281"/>
      <c r="BI1615" s="281"/>
      <c r="BJ1615" s="281"/>
      <c r="BK1615" s="281"/>
      <c r="BL1615" s="281"/>
      <c r="BM1615" s="281"/>
      <c r="BN1615" s="281"/>
      <c r="BO1615" s="281"/>
      <c r="BP1615" s="281"/>
      <c r="BQ1615" s="281"/>
      <c r="BR1615" s="281"/>
      <c r="BS1615" s="281"/>
      <c r="BT1615" s="281"/>
      <c r="BU1615" s="281"/>
      <c r="BV1615" s="281"/>
      <c r="BW1615" s="281"/>
      <c r="BX1615" s="281"/>
      <c r="BY1615" s="281"/>
      <c r="BZ1615" s="281"/>
      <c r="CA1615" s="281"/>
      <c r="CB1615" s="281"/>
      <c r="CC1615" s="281"/>
      <c r="CD1615" s="281"/>
      <c r="CE1615" s="281"/>
      <c r="CF1615" s="281"/>
      <c r="CG1615" s="281"/>
      <c r="CH1615" s="281"/>
      <c r="CI1615" s="281"/>
      <c r="CJ1615" s="281"/>
      <c r="CK1615" s="281"/>
      <c r="CL1615" s="281"/>
      <c r="CM1615" s="281"/>
      <c r="CN1615" s="281"/>
      <c r="CO1615" s="281"/>
      <c r="CP1615" s="281"/>
      <c r="CQ1615" s="281"/>
      <c r="CR1615" s="281"/>
      <c r="CS1615" s="281"/>
      <c r="CT1615" s="281"/>
      <c r="CU1615" s="281"/>
      <c r="CV1615" s="281"/>
      <c r="CW1615" s="281"/>
      <c r="CX1615" s="281"/>
      <c r="CY1615" s="281"/>
      <c r="CZ1615" s="281"/>
      <c r="DA1615" s="281"/>
      <c r="DB1615" s="281"/>
      <c r="DC1615" s="281"/>
      <c r="DD1615" s="281"/>
      <c r="DE1615" s="281"/>
      <c r="DF1615" s="281"/>
      <c r="DG1615" s="281"/>
      <c r="DH1615" s="281"/>
      <c r="DI1615" s="281"/>
      <c r="DJ1615" s="281"/>
      <c r="DK1615" s="281"/>
      <c r="DL1615" s="281"/>
      <c r="DM1615" s="281"/>
      <c r="DN1615" s="281"/>
      <c r="DO1615" s="281"/>
      <c r="DP1615" s="281"/>
      <c r="DQ1615" s="281"/>
      <c r="DR1615" s="281"/>
      <c r="DS1615" s="281"/>
      <c r="DT1615" s="281"/>
      <c r="DU1615" s="281"/>
      <c r="DV1615" s="281"/>
      <c r="DW1615" s="281"/>
      <c r="DX1615" s="281"/>
      <c r="DY1615" s="281"/>
      <c r="DZ1615" s="281"/>
      <c r="EA1615" s="281"/>
      <c r="EB1615" s="281"/>
      <c r="EC1615" s="281"/>
      <c r="ED1615" s="281"/>
      <c r="EE1615" s="281"/>
      <c r="EF1615" s="281"/>
      <c r="EG1615" s="281"/>
      <c r="EH1615" s="281"/>
      <c r="EI1615" s="281"/>
      <c r="EJ1615" s="281"/>
      <c r="EK1615" s="281"/>
      <c r="EL1615" s="281"/>
      <c r="EM1615" s="281"/>
      <c r="EN1615" s="281"/>
      <c r="EO1615" s="281"/>
      <c r="EP1615" s="281"/>
      <c r="EQ1615" s="281"/>
      <c r="ER1615" s="281"/>
      <c r="ES1615" s="281"/>
      <c r="ET1615" s="281"/>
      <c r="EU1615" s="281"/>
      <c r="EV1615" s="281"/>
      <c r="EW1615" s="281"/>
      <c r="EX1615" s="281"/>
      <c r="EY1615" s="281"/>
      <c r="EZ1615" s="281"/>
      <c r="FA1615" s="281"/>
      <c r="FB1615" s="281"/>
      <c r="FC1615" s="281"/>
      <c r="FD1615" s="281"/>
      <c r="FE1615" s="281"/>
      <c r="FF1615" s="281"/>
      <c r="FG1615" s="281"/>
      <c r="FH1615" s="281"/>
      <c r="FI1615" s="281"/>
    </row>
    <row r="1616" spans="1:165" s="259" customFormat="1" x14ac:dyDescent="0.2">
      <c r="A1616" s="230"/>
      <c r="B1616" s="233"/>
      <c r="C1616" s="233"/>
      <c r="AK1616" s="281"/>
      <c r="AL1616" s="281"/>
      <c r="AM1616" s="281"/>
      <c r="AN1616" s="281"/>
      <c r="AO1616" s="281"/>
      <c r="AP1616" s="281"/>
      <c r="AQ1616" s="281"/>
      <c r="AR1616" s="281"/>
      <c r="AS1616" s="281"/>
      <c r="AT1616" s="281"/>
      <c r="AU1616" s="281"/>
      <c r="AV1616" s="281"/>
      <c r="AW1616" s="281"/>
      <c r="AX1616" s="281"/>
      <c r="AY1616" s="281"/>
      <c r="AZ1616" s="281"/>
      <c r="BA1616" s="281"/>
      <c r="BB1616" s="281"/>
      <c r="BC1616" s="281"/>
      <c r="BD1616" s="281"/>
      <c r="BE1616" s="281"/>
      <c r="BF1616" s="281"/>
      <c r="BG1616" s="281"/>
      <c r="BH1616" s="281"/>
      <c r="BI1616" s="281"/>
      <c r="BJ1616" s="281"/>
      <c r="BK1616" s="281"/>
      <c r="BL1616" s="281"/>
      <c r="BM1616" s="281"/>
      <c r="BN1616" s="281"/>
      <c r="BO1616" s="281"/>
      <c r="BP1616" s="281"/>
      <c r="BQ1616" s="281"/>
      <c r="BR1616" s="281"/>
      <c r="BS1616" s="281"/>
      <c r="BT1616" s="281"/>
      <c r="BU1616" s="281"/>
      <c r="BV1616" s="281"/>
      <c r="BW1616" s="281"/>
      <c r="BX1616" s="281"/>
      <c r="BY1616" s="281"/>
      <c r="BZ1616" s="281"/>
      <c r="CA1616" s="281"/>
      <c r="CB1616" s="281"/>
      <c r="CC1616" s="281"/>
      <c r="CD1616" s="281"/>
      <c r="CE1616" s="281"/>
      <c r="CF1616" s="281"/>
      <c r="CG1616" s="281"/>
      <c r="CH1616" s="281"/>
      <c r="CI1616" s="281"/>
      <c r="CJ1616" s="281"/>
      <c r="CK1616" s="281"/>
      <c r="CL1616" s="281"/>
      <c r="CM1616" s="281"/>
      <c r="CN1616" s="281"/>
      <c r="CO1616" s="281"/>
      <c r="CP1616" s="281"/>
      <c r="CQ1616" s="281"/>
      <c r="CR1616" s="281"/>
      <c r="CS1616" s="281"/>
      <c r="CT1616" s="281"/>
      <c r="CU1616" s="281"/>
      <c r="CV1616" s="281"/>
      <c r="CW1616" s="281"/>
      <c r="CX1616" s="281"/>
      <c r="CY1616" s="281"/>
      <c r="CZ1616" s="281"/>
      <c r="DA1616" s="281"/>
      <c r="DB1616" s="281"/>
      <c r="DC1616" s="281"/>
      <c r="DD1616" s="281"/>
      <c r="DE1616" s="281"/>
      <c r="DF1616" s="281"/>
      <c r="DG1616" s="281"/>
      <c r="DH1616" s="281"/>
      <c r="DI1616" s="281"/>
      <c r="DJ1616" s="281"/>
      <c r="DK1616" s="281"/>
      <c r="DL1616" s="281"/>
      <c r="DM1616" s="281"/>
      <c r="DN1616" s="281"/>
      <c r="DO1616" s="281"/>
      <c r="DP1616" s="281"/>
      <c r="DQ1616" s="281"/>
      <c r="DR1616" s="281"/>
      <c r="DS1616" s="281"/>
      <c r="DT1616" s="281"/>
      <c r="DU1616" s="281"/>
      <c r="DV1616" s="281"/>
      <c r="DW1616" s="281"/>
      <c r="DX1616" s="281"/>
      <c r="DY1616" s="281"/>
      <c r="DZ1616" s="281"/>
      <c r="EA1616" s="281"/>
      <c r="EB1616" s="281"/>
      <c r="EC1616" s="281"/>
      <c r="ED1616" s="281"/>
      <c r="EE1616" s="281"/>
      <c r="EF1616" s="281"/>
      <c r="EG1616" s="281"/>
      <c r="EH1616" s="281"/>
      <c r="EI1616" s="281"/>
      <c r="EJ1616" s="281"/>
      <c r="EK1616" s="281"/>
      <c r="EL1616" s="281"/>
      <c r="EM1616" s="281"/>
      <c r="EN1616" s="281"/>
      <c r="EO1616" s="281"/>
      <c r="EP1616" s="281"/>
      <c r="EQ1616" s="281"/>
      <c r="ER1616" s="281"/>
      <c r="ES1616" s="281"/>
      <c r="ET1616" s="281"/>
      <c r="EU1616" s="281"/>
      <c r="EV1616" s="281"/>
      <c r="EW1616" s="281"/>
      <c r="EX1616" s="281"/>
      <c r="EY1616" s="281"/>
      <c r="EZ1616" s="281"/>
      <c r="FA1616" s="281"/>
      <c r="FB1616" s="281"/>
      <c r="FC1616" s="281"/>
      <c r="FD1616" s="281"/>
      <c r="FE1616" s="281"/>
      <c r="FF1616" s="281"/>
      <c r="FG1616" s="281"/>
      <c r="FH1616" s="281"/>
      <c r="FI1616" s="281"/>
    </row>
    <row r="1617" spans="1:165" s="259" customFormat="1" x14ac:dyDescent="0.2">
      <c r="A1617" s="230"/>
      <c r="B1617" s="233"/>
      <c r="C1617" s="233"/>
      <c r="AK1617" s="281"/>
      <c r="AL1617" s="281"/>
      <c r="AM1617" s="281"/>
      <c r="AN1617" s="281"/>
      <c r="AO1617" s="281"/>
      <c r="AP1617" s="281"/>
      <c r="AQ1617" s="281"/>
      <c r="AR1617" s="281"/>
      <c r="AS1617" s="281"/>
      <c r="AT1617" s="281"/>
      <c r="AU1617" s="281"/>
      <c r="AV1617" s="281"/>
      <c r="AW1617" s="281"/>
      <c r="AX1617" s="281"/>
      <c r="AY1617" s="281"/>
      <c r="AZ1617" s="281"/>
      <c r="BA1617" s="281"/>
      <c r="BB1617" s="281"/>
      <c r="BC1617" s="281"/>
      <c r="BD1617" s="281"/>
      <c r="BE1617" s="281"/>
      <c r="BF1617" s="281"/>
      <c r="BG1617" s="281"/>
      <c r="BH1617" s="281"/>
      <c r="BI1617" s="281"/>
      <c r="BJ1617" s="281"/>
      <c r="BK1617" s="281"/>
      <c r="BL1617" s="281"/>
      <c r="BM1617" s="281"/>
      <c r="BN1617" s="281"/>
      <c r="BO1617" s="281"/>
      <c r="BP1617" s="281"/>
      <c r="BQ1617" s="281"/>
      <c r="BR1617" s="281"/>
      <c r="BS1617" s="281"/>
      <c r="BT1617" s="281"/>
      <c r="BU1617" s="281"/>
      <c r="BV1617" s="281"/>
      <c r="BW1617" s="281"/>
      <c r="BX1617" s="281"/>
      <c r="BY1617" s="281"/>
      <c r="BZ1617" s="281"/>
      <c r="CA1617" s="281"/>
      <c r="CB1617" s="281"/>
      <c r="CC1617" s="281"/>
      <c r="CD1617" s="281"/>
      <c r="CE1617" s="281"/>
      <c r="CF1617" s="281"/>
      <c r="CG1617" s="281"/>
      <c r="CH1617" s="281"/>
      <c r="CI1617" s="281"/>
      <c r="CJ1617" s="281"/>
      <c r="CK1617" s="281"/>
      <c r="CL1617" s="281"/>
      <c r="CM1617" s="281"/>
      <c r="CN1617" s="281"/>
      <c r="CO1617" s="281"/>
      <c r="CP1617" s="281"/>
      <c r="CQ1617" s="281"/>
      <c r="CR1617" s="281"/>
      <c r="CS1617" s="281"/>
      <c r="CT1617" s="281"/>
      <c r="CU1617" s="281"/>
      <c r="CV1617" s="281"/>
      <c r="CW1617" s="281"/>
      <c r="CX1617" s="281"/>
      <c r="CY1617" s="281"/>
      <c r="CZ1617" s="281"/>
      <c r="DA1617" s="281"/>
      <c r="DB1617" s="281"/>
      <c r="DC1617" s="281"/>
      <c r="DD1617" s="281"/>
      <c r="DE1617" s="281"/>
      <c r="DF1617" s="281"/>
      <c r="DG1617" s="281"/>
      <c r="DH1617" s="281"/>
      <c r="DI1617" s="281"/>
      <c r="DJ1617" s="281"/>
      <c r="DK1617" s="281"/>
      <c r="DL1617" s="281"/>
      <c r="DM1617" s="281"/>
      <c r="DN1617" s="281"/>
      <c r="DO1617" s="281"/>
      <c r="DP1617" s="281"/>
      <c r="DQ1617" s="281"/>
      <c r="DR1617" s="281"/>
      <c r="DS1617" s="281"/>
      <c r="DT1617" s="281"/>
      <c r="DU1617" s="281"/>
      <c r="DV1617" s="281"/>
      <c r="DW1617" s="281"/>
      <c r="DX1617" s="281"/>
      <c r="DY1617" s="281"/>
      <c r="DZ1617" s="281"/>
      <c r="EA1617" s="281"/>
      <c r="EB1617" s="281"/>
      <c r="EC1617" s="281"/>
      <c r="ED1617" s="281"/>
      <c r="EE1617" s="281"/>
      <c r="EF1617" s="281"/>
      <c r="EG1617" s="281"/>
      <c r="EH1617" s="281"/>
      <c r="EI1617" s="281"/>
      <c r="EJ1617" s="281"/>
      <c r="EK1617" s="281"/>
      <c r="EL1617" s="281"/>
      <c r="EM1617" s="281"/>
      <c r="EN1617" s="281"/>
      <c r="EO1617" s="281"/>
      <c r="EP1617" s="281"/>
      <c r="EQ1617" s="281"/>
      <c r="ER1617" s="281"/>
      <c r="ES1617" s="281"/>
      <c r="ET1617" s="281"/>
      <c r="EU1617" s="281"/>
      <c r="EV1617" s="281"/>
      <c r="EW1617" s="281"/>
      <c r="EX1617" s="281"/>
      <c r="EY1617" s="281"/>
      <c r="EZ1617" s="281"/>
      <c r="FA1617" s="281"/>
      <c r="FB1617" s="281"/>
      <c r="FC1617" s="281"/>
      <c r="FD1617" s="281"/>
      <c r="FE1617" s="281"/>
      <c r="FF1617" s="281"/>
      <c r="FG1617" s="281"/>
      <c r="FH1617" s="281"/>
      <c r="FI1617" s="281"/>
    </row>
    <row r="1618" spans="1:165" s="259" customFormat="1" x14ac:dyDescent="0.2">
      <c r="A1618" s="230"/>
      <c r="B1618" s="233"/>
      <c r="C1618" s="233"/>
      <c r="AK1618" s="281"/>
      <c r="AL1618" s="281"/>
      <c r="AM1618" s="281"/>
      <c r="AN1618" s="281"/>
      <c r="AO1618" s="281"/>
      <c r="AP1618" s="281"/>
      <c r="AQ1618" s="281"/>
      <c r="AR1618" s="281"/>
      <c r="AS1618" s="281"/>
      <c r="AT1618" s="281"/>
      <c r="AU1618" s="281"/>
      <c r="AV1618" s="281"/>
      <c r="AW1618" s="281"/>
      <c r="AX1618" s="281"/>
      <c r="AY1618" s="281"/>
      <c r="AZ1618" s="281"/>
      <c r="BA1618" s="281"/>
      <c r="BB1618" s="281"/>
      <c r="BC1618" s="281"/>
      <c r="BD1618" s="281"/>
      <c r="BE1618" s="281"/>
      <c r="BF1618" s="281"/>
      <c r="BG1618" s="281"/>
      <c r="BH1618" s="281"/>
      <c r="BI1618" s="281"/>
      <c r="BJ1618" s="281"/>
      <c r="BK1618" s="281"/>
      <c r="BL1618" s="281"/>
      <c r="BM1618" s="281"/>
      <c r="BN1618" s="281"/>
      <c r="BO1618" s="281"/>
      <c r="BP1618" s="281"/>
      <c r="BQ1618" s="281"/>
      <c r="BR1618" s="281"/>
      <c r="BS1618" s="281"/>
      <c r="BT1618" s="281"/>
      <c r="BU1618" s="281"/>
      <c r="BV1618" s="281"/>
      <c r="BW1618" s="281"/>
      <c r="BX1618" s="281"/>
      <c r="BY1618" s="281"/>
      <c r="BZ1618" s="281"/>
      <c r="CA1618" s="281"/>
      <c r="CB1618" s="281"/>
      <c r="CC1618" s="281"/>
      <c r="CD1618" s="281"/>
      <c r="CE1618" s="281"/>
      <c r="CF1618" s="281"/>
      <c r="CG1618" s="281"/>
      <c r="CH1618" s="281"/>
      <c r="CI1618" s="281"/>
      <c r="CJ1618" s="281"/>
      <c r="CK1618" s="281"/>
      <c r="CL1618" s="281"/>
      <c r="CM1618" s="281"/>
      <c r="CN1618" s="281"/>
      <c r="CO1618" s="281"/>
      <c r="CP1618" s="281"/>
      <c r="CQ1618" s="281"/>
      <c r="CR1618" s="281"/>
      <c r="CS1618" s="281"/>
      <c r="CT1618" s="281"/>
      <c r="CU1618" s="281"/>
      <c r="CV1618" s="281"/>
      <c r="CW1618" s="281"/>
      <c r="CX1618" s="281"/>
      <c r="CY1618" s="281"/>
      <c r="CZ1618" s="281"/>
      <c r="DA1618" s="281"/>
      <c r="DB1618" s="281"/>
      <c r="DC1618" s="281"/>
      <c r="DD1618" s="281"/>
      <c r="DE1618" s="281"/>
      <c r="DF1618" s="281"/>
      <c r="DG1618" s="281"/>
      <c r="DH1618" s="281"/>
      <c r="DI1618" s="281"/>
      <c r="DJ1618" s="281"/>
      <c r="DK1618" s="281"/>
      <c r="DL1618" s="281"/>
      <c r="DM1618" s="281"/>
      <c r="DN1618" s="281"/>
      <c r="DO1618" s="281"/>
      <c r="DP1618" s="281"/>
      <c r="DQ1618" s="281"/>
      <c r="DR1618" s="281"/>
      <c r="DS1618" s="281"/>
      <c r="DT1618" s="281"/>
      <c r="DU1618" s="281"/>
      <c r="DV1618" s="281"/>
      <c r="DW1618" s="281"/>
      <c r="DX1618" s="281"/>
      <c r="DY1618" s="281"/>
      <c r="DZ1618" s="281"/>
      <c r="EA1618" s="281"/>
      <c r="EB1618" s="281"/>
      <c r="EC1618" s="281"/>
      <c r="ED1618" s="281"/>
      <c r="EE1618" s="281"/>
      <c r="EF1618" s="281"/>
      <c r="EG1618" s="281"/>
      <c r="EH1618" s="281"/>
      <c r="EI1618" s="281"/>
      <c r="EJ1618" s="281"/>
      <c r="EK1618" s="281"/>
      <c r="EL1618" s="281"/>
      <c r="EM1618" s="281"/>
      <c r="EN1618" s="281"/>
      <c r="EO1618" s="281"/>
      <c r="EP1618" s="281"/>
      <c r="EQ1618" s="281"/>
      <c r="ER1618" s="281"/>
      <c r="ES1618" s="281"/>
      <c r="ET1618" s="281"/>
      <c r="EU1618" s="281"/>
      <c r="EV1618" s="281"/>
      <c r="EW1618" s="281"/>
      <c r="EX1618" s="281"/>
      <c r="EY1618" s="281"/>
      <c r="EZ1618" s="281"/>
      <c r="FA1618" s="281"/>
      <c r="FB1618" s="281"/>
      <c r="FC1618" s="281"/>
      <c r="FD1618" s="281"/>
      <c r="FE1618" s="281"/>
      <c r="FF1618" s="281"/>
      <c r="FG1618" s="281"/>
      <c r="FH1618" s="281"/>
      <c r="FI1618" s="281"/>
    </row>
    <row r="1619" spans="1:165" s="259" customFormat="1" x14ac:dyDescent="0.2">
      <c r="A1619" s="230"/>
      <c r="B1619" s="233"/>
      <c r="C1619" s="233"/>
      <c r="AK1619" s="281"/>
      <c r="AL1619" s="281"/>
      <c r="AM1619" s="281"/>
      <c r="AN1619" s="281"/>
      <c r="AO1619" s="281"/>
      <c r="AP1619" s="281"/>
      <c r="AQ1619" s="281"/>
      <c r="AR1619" s="281"/>
      <c r="AS1619" s="281"/>
      <c r="AT1619" s="281"/>
      <c r="AU1619" s="281"/>
      <c r="AV1619" s="281"/>
      <c r="AW1619" s="281"/>
      <c r="AX1619" s="281"/>
      <c r="AY1619" s="281"/>
      <c r="AZ1619" s="281"/>
      <c r="BA1619" s="281"/>
      <c r="BB1619" s="281"/>
      <c r="BC1619" s="281"/>
      <c r="BD1619" s="281"/>
      <c r="BE1619" s="281"/>
      <c r="BF1619" s="281"/>
      <c r="BG1619" s="281"/>
      <c r="BH1619" s="281"/>
      <c r="BI1619" s="281"/>
      <c r="BJ1619" s="281"/>
      <c r="BK1619" s="281"/>
      <c r="BL1619" s="281"/>
      <c r="BM1619" s="281"/>
      <c r="BN1619" s="281"/>
      <c r="BO1619" s="281"/>
      <c r="BP1619" s="281"/>
      <c r="BQ1619" s="281"/>
      <c r="BR1619" s="281"/>
      <c r="BS1619" s="281"/>
      <c r="BT1619" s="281"/>
      <c r="BU1619" s="281"/>
      <c r="BV1619" s="281"/>
      <c r="BW1619" s="281"/>
      <c r="BX1619" s="281"/>
      <c r="BY1619" s="281"/>
      <c r="BZ1619" s="281"/>
      <c r="CA1619" s="281"/>
      <c r="CB1619" s="281"/>
      <c r="CC1619" s="281"/>
      <c r="CD1619" s="281"/>
      <c r="CE1619" s="281"/>
      <c r="CF1619" s="281"/>
      <c r="CG1619" s="281"/>
      <c r="CH1619" s="281"/>
      <c r="CI1619" s="281"/>
      <c r="CJ1619" s="281"/>
      <c r="CK1619" s="281"/>
      <c r="CL1619" s="281"/>
      <c r="CM1619" s="281"/>
      <c r="CN1619" s="281"/>
      <c r="CO1619" s="281"/>
      <c r="CP1619" s="281"/>
      <c r="CQ1619" s="281"/>
      <c r="CR1619" s="281"/>
      <c r="CS1619" s="281"/>
      <c r="CT1619" s="281"/>
      <c r="CU1619" s="281"/>
      <c r="CV1619" s="281"/>
      <c r="CW1619" s="281"/>
      <c r="CX1619" s="281"/>
      <c r="CY1619" s="281"/>
      <c r="CZ1619" s="281"/>
      <c r="DA1619" s="281"/>
      <c r="DB1619" s="281"/>
      <c r="DC1619" s="281"/>
      <c r="DD1619" s="281"/>
      <c r="DE1619" s="281"/>
      <c r="DF1619" s="281"/>
      <c r="DG1619" s="281"/>
      <c r="DH1619" s="281"/>
      <c r="DI1619" s="281"/>
      <c r="DJ1619" s="281"/>
      <c r="DK1619" s="281"/>
      <c r="DL1619" s="281"/>
      <c r="DM1619" s="281"/>
      <c r="DN1619" s="281"/>
      <c r="DO1619" s="281"/>
      <c r="DP1619" s="281"/>
      <c r="DQ1619" s="281"/>
      <c r="DR1619" s="281"/>
      <c r="DS1619" s="281"/>
      <c r="DT1619" s="281"/>
      <c r="DU1619" s="281"/>
      <c r="DV1619" s="281"/>
      <c r="DW1619" s="281"/>
      <c r="DX1619" s="281"/>
      <c r="DY1619" s="281"/>
      <c r="DZ1619" s="281"/>
      <c r="EA1619" s="281"/>
      <c r="EB1619" s="281"/>
      <c r="EC1619" s="281"/>
      <c r="ED1619" s="281"/>
      <c r="EE1619" s="281"/>
      <c r="EF1619" s="281"/>
      <c r="EG1619" s="281"/>
      <c r="EH1619" s="281"/>
      <c r="EI1619" s="281"/>
      <c r="EJ1619" s="281"/>
      <c r="EK1619" s="281"/>
      <c r="EL1619" s="281"/>
      <c r="EM1619" s="281"/>
      <c r="EN1619" s="281"/>
      <c r="EO1619" s="281"/>
      <c r="EP1619" s="281"/>
      <c r="EQ1619" s="281"/>
      <c r="ER1619" s="281"/>
      <c r="ES1619" s="281"/>
      <c r="ET1619" s="281"/>
      <c r="EU1619" s="281"/>
      <c r="EV1619" s="281"/>
      <c r="EW1619" s="281"/>
      <c r="EX1619" s="281"/>
      <c r="EY1619" s="281"/>
      <c r="EZ1619" s="281"/>
      <c r="FA1619" s="281"/>
      <c r="FB1619" s="281"/>
      <c r="FC1619" s="281"/>
      <c r="FD1619" s="281"/>
      <c r="FE1619" s="281"/>
      <c r="FF1619" s="281"/>
      <c r="FG1619" s="281"/>
      <c r="FH1619" s="281"/>
      <c r="FI1619" s="281"/>
    </row>
    <row r="1620" spans="1:165" s="259" customFormat="1" x14ac:dyDescent="0.2">
      <c r="A1620" s="230"/>
      <c r="B1620" s="233"/>
      <c r="C1620" s="233"/>
      <c r="AK1620" s="281"/>
      <c r="AL1620" s="281"/>
      <c r="AM1620" s="281"/>
      <c r="AN1620" s="281"/>
      <c r="AO1620" s="281"/>
      <c r="AP1620" s="281"/>
      <c r="AQ1620" s="281"/>
      <c r="AR1620" s="281"/>
      <c r="AS1620" s="281"/>
      <c r="AT1620" s="281"/>
      <c r="AU1620" s="281"/>
      <c r="AV1620" s="281"/>
      <c r="AW1620" s="281"/>
      <c r="AX1620" s="281"/>
      <c r="AY1620" s="281"/>
      <c r="AZ1620" s="281"/>
      <c r="BA1620" s="281"/>
      <c r="BB1620" s="281"/>
      <c r="BC1620" s="281"/>
      <c r="BD1620" s="281"/>
      <c r="BE1620" s="281"/>
      <c r="BF1620" s="281"/>
      <c r="BG1620" s="281"/>
      <c r="BH1620" s="281"/>
      <c r="BI1620" s="281"/>
      <c r="BJ1620" s="281"/>
      <c r="BK1620" s="281"/>
      <c r="BL1620" s="281"/>
      <c r="BM1620" s="281"/>
      <c r="BN1620" s="281"/>
      <c r="BO1620" s="281"/>
      <c r="BP1620" s="281"/>
      <c r="BQ1620" s="281"/>
      <c r="BR1620" s="281"/>
      <c r="BS1620" s="281"/>
      <c r="BT1620" s="281"/>
      <c r="BU1620" s="281"/>
      <c r="BV1620" s="281"/>
      <c r="BW1620" s="281"/>
      <c r="BX1620" s="281"/>
      <c r="BY1620" s="281"/>
      <c r="BZ1620" s="281"/>
      <c r="CA1620" s="281"/>
      <c r="CB1620" s="281"/>
      <c r="CC1620" s="281"/>
      <c r="CD1620" s="281"/>
      <c r="CE1620" s="281"/>
      <c r="CF1620" s="281"/>
      <c r="CG1620" s="281"/>
      <c r="CH1620" s="281"/>
      <c r="CI1620" s="281"/>
      <c r="CJ1620" s="281"/>
      <c r="CK1620" s="281"/>
      <c r="CL1620" s="281"/>
      <c r="CM1620" s="281"/>
      <c r="CN1620" s="281"/>
      <c r="CO1620" s="281"/>
      <c r="CP1620" s="281"/>
      <c r="CQ1620" s="281"/>
      <c r="CR1620" s="281"/>
      <c r="CS1620" s="281"/>
      <c r="CT1620" s="281"/>
      <c r="CU1620" s="281"/>
      <c r="CV1620" s="281"/>
      <c r="CW1620" s="281"/>
      <c r="CX1620" s="281"/>
      <c r="CY1620" s="281"/>
      <c r="CZ1620" s="281"/>
      <c r="DA1620" s="281"/>
      <c r="DB1620" s="281"/>
      <c r="DC1620" s="281"/>
      <c r="DD1620" s="281"/>
      <c r="DE1620" s="281"/>
      <c r="DF1620" s="281"/>
      <c r="DG1620" s="281"/>
      <c r="DH1620" s="281"/>
      <c r="DI1620" s="281"/>
      <c r="DJ1620" s="281"/>
      <c r="DK1620" s="281"/>
      <c r="DL1620" s="281"/>
      <c r="DM1620" s="281"/>
      <c r="DN1620" s="281"/>
      <c r="DO1620" s="281"/>
      <c r="DP1620" s="281"/>
      <c r="DQ1620" s="281"/>
      <c r="DR1620" s="281"/>
      <c r="DS1620" s="281"/>
      <c r="DT1620" s="281"/>
      <c r="DU1620" s="281"/>
      <c r="DV1620" s="281"/>
      <c r="DW1620" s="281"/>
      <c r="DX1620" s="281"/>
      <c r="DY1620" s="281"/>
      <c r="DZ1620" s="281"/>
      <c r="EA1620" s="281"/>
      <c r="EB1620" s="281"/>
      <c r="EC1620" s="281"/>
      <c r="ED1620" s="281"/>
      <c r="EE1620" s="281"/>
      <c r="EF1620" s="281"/>
      <c r="EG1620" s="281"/>
      <c r="EH1620" s="281"/>
      <c r="EI1620" s="281"/>
      <c r="EJ1620" s="281"/>
      <c r="EK1620" s="281"/>
      <c r="EL1620" s="281"/>
      <c r="EM1620" s="281"/>
      <c r="EN1620" s="281"/>
      <c r="EO1620" s="281"/>
      <c r="EP1620" s="281"/>
      <c r="EQ1620" s="281"/>
      <c r="ER1620" s="281"/>
      <c r="ES1620" s="281"/>
      <c r="ET1620" s="281"/>
      <c r="EU1620" s="281"/>
      <c r="EV1620" s="281"/>
      <c r="EW1620" s="281"/>
      <c r="EX1620" s="281"/>
      <c r="EY1620" s="281"/>
      <c r="EZ1620" s="281"/>
      <c r="FA1620" s="281"/>
      <c r="FB1620" s="281"/>
      <c r="FC1620" s="281"/>
      <c r="FD1620" s="281"/>
      <c r="FE1620" s="281"/>
      <c r="FF1620" s="281"/>
      <c r="FG1620" s="281"/>
      <c r="FH1620" s="281"/>
      <c r="FI1620" s="281"/>
    </row>
    <row r="1621" spans="1:165" s="259" customFormat="1" x14ac:dyDescent="0.2">
      <c r="A1621" s="230"/>
      <c r="B1621" s="233"/>
      <c r="C1621" s="233"/>
      <c r="AK1621" s="281"/>
      <c r="AL1621" s="281"/>
      <c r="AM1621" s="281"/>
      <c r="AN1621" s="281"/>
      <c r="AO1621" s="281"/>
      <c r="AP1621" s="281"/>
      <c r="AQ1621" s="281"/>
      <c r="AR1621" s="281"/>
      <c r="AS1621" s="281"/>
      <c r="AT1621" s="281"/>
      <c r="AU1621" s="281"/>
      <c r="AV1621" s="281"/>
      <c r="AW1621" s="281"/>
      <c r="AX1621" s="281"/>
      <c r="AY1621" s="281"/>
      <c r="AZ1621" s="281"/>
      <c r="BA1621" s="281"/>
      <c r="BB1621" s="281"/>
      <c r="BC1621" s="281"/>
      <c r="BD1621" s="281"/>
      <c r="BE1621" s="281"/>
      <c r="BF1621" s="281"/>
      <c r="BG1621" s="281"/>
      <c r="BH1621" s="281"/>
      <c r="BI1621" s="281"/>
      <c r="BJ1621" s="281"/>
      <c r="BK1621" s="281"/>
      <c r="BL1621" s="281"/>
      <c r="BM1621" s="281"/>
      <c r="BN1621" s="281"/>
      <c r="BO1621" s="281"/>
      <c r="BP1621" s="281"/>
      <c r="BQ1621" s="281"/>
      <c r="BR1621" s="281"/>
      <c r="BS1621" s="281"/>
      <c r="BT1621" s="281"/>
      <c r="BU1621" s="281"/>
      <c r="BV1621" s="281"/>
      <c r="BW1621" s="281"/>
      <c r="BX1621" s="281"/>
      <c r="BY1621" s="281"/>
      <c r="BZ1621" s="281"/>
      <c r="CA1621" s="281"/>
      <c r="CB1621" s="281"/>
      <c r="CC1621" s="281"/>
      <c r="CD1621" s="281"/>
      <c r="CE1621" s="281"/>
      <c r="CF1621" s="281"/>
      <c r="CG1621" s="281"/>
      <c r="CH1621" s="281"/>
      <c r="CI1621" s="281"/>
      <c r="CJ1621" s="281"/>
      <c r="CK1621" s="281"/>
      <c r="CL1621" s="281"/>
      <c r="CM1621" s="281"/>
      <c r="CN1621" s="281"/>
      <c r="CO1621" s="281"/>
      <c r="CP1621" s="281"/>
      <c r="CQ1621" s="281"/>
      <c r="CR1621" s="281"/>
      <c r="CS1621" s="281"/>
      <c r="CT1621" s="281"/>
      <c r="CU1621" s="281"/>
      <c r="CV1621" s="281"/>
      <c r="CW1621" s="281"/>
      <c r="CX1621" s="281"/>
      <c r="CY1621" s="281"/>
      <c r="CZ1621" s="281"/>
      <c r="DA1621" s="281"/>
      <c r="DB1621" s="281"/>
      <c r="DC1621" s="281"/>
      <c r="DD1621" s="281"/>
      <c r="DE1621" s="281"/>
      <c r="DF1621" s="281"/>
      <c r="DG1621" s="281"/>
      <c r="DH1621" s="281"/>
      <c r="DI1621" s="281"/>
      <c r="DJ1621" s="281"/>
      <c r="DK1621" s="281"/>
      <c r="DL1621" s="281"/>
      <c r="DM1621" s="281"/>
      <c r="DN1621" s="281"/>
      <c r="DO1621" s="281"/>
      <c r="DP1621" s="281"/>
      <c r="DQ1621" s="281"/>
      <c r="DR1621" s="281"/>
      <c r="DS1621" s="281"/>
      <c r="DT1621" s="281"/>
      <c r="DU1621" s="281"/>
      <c r="DV1621" s="281"/>
      <c r="DW1621" s="281"/>
      <c r="DX1621" s="281"/>
      <c r="DY1621" s="281"/>
      <c r="DZ1621" s="281"/>
      <c r="EA1621" s="281"/>
      <c r="EB1621" s="281"/>
      <c r="EC1621" s="281"/>
      <c r="ED1621" s="281"/>
      <c r="EE1621" s="281"/>
      <c r="EF1621" s="281"/>
      <c r="EG1621" s="281"/>
      <c r="EH1621" s="281"/>
      <c r="EI1621" s="281"/>
      <c r="EJ1621" s="281"/>
      <c r="EK1621" s="281"/>
      <c r="EL1621" s="281"/>
      <c r="EM1621" s="281"/>
      <c r="EN1621" s="281"/>
      <c r="EO1621" s="281"/>
      <c r="EP1621" s="281"/>
      <c r="EQ1621" s="281"/>
      <c r="ER1621" s="281"/>
      <c r="ES1621" s="281"/>
      <c r="ET1621" s="281"/>
      <c r="EU1621" s="281"/>
      <c r="EV1621" s="281"/>
      <c r="EW1621" s="281"/>
      <c r="EX1621" s="281"/>
      <c r="EY1621" s="281"/>
      <c r="EZ1621" s="281"/>
      <c r="FA1621" s="281"/>
      <c r="FB1621" s="281"/>
      <c r="FC1621" s="281"/>
      <c r="FD1621" s="281"/>
      <c r="FE1621" s="281"/>
      <c r="FF1621" s="281"/>
      <c r="FG1621" s="281"/>
      <c r="FH1621" s="281"/>
      <c r="FI1621" s="281"/>
    </row>
    <row r="1622" spans="1:165" s="259" customFormat="1" x14ac:dyDescent="0.2">
      <c r="A1622" s="230"/>
      <c r="B1622" s="233"/>
      <c r="C1622" s="233"/>
      <c r="AK1622" s="281"/>
      <c r="AL1622" s="281"/>
      <c r="AM1622" s="281"/>
      <c r="AN1622" s="281"/>
      <c r="AO1622" s="281"/>
      <c r="AP1622" s="281"/>
      <c r="AQ1622" s="281"/>
      <c r="AR1622" s="281"/>
      <c r="AS1622" s="281"/>
      <c r="AT1622" s="281"/>
      <c r="AU1622" s="281"/>
      <c r="AV1622" s="281"/>
      <c r="AW1622" s="281"/>
      <c r="AX1622" s="281"/>
      <c r="AY1622" s="281"/>
      <c r="AZ1622" s="281"/>
      <c r="BA1622" s="281"/>
      <c r="BB1622" s="281"/>
      <c r="BC1622" s="281"/>
      <c r="BD1622" s="281"/>
      <c r="BE1622" s="281"/>
      <c r="BF1622" s="281"/>
      <c r="BG1622" s="281"/>
      <c r="BH1622" s="281"/>
      <c r="BI1622" s="281"/>
      <c r="BJ1622" s="281"/>
      <c r="BK1622" s="281"/>
      <c r="BL1622" s="281"/>
      <c r="BM1622" s="281"/>
      <c r="BN1622" s="281"/>
      <c r="BO1622" s="281"/>
      <c r="BP1622" s="281"/>
      <c r="BQ1622" s="281"/>
      <c r="BR1622" s="281"/>
      <c r="BS1622" s="281"/>
      <c r="BT1622" s="281"/>
      <c r="BU1622" s="281"/>
      <c r="BV1622" s="281"/>
      <c r="BW1622" s="281"/>
      <c r="BX1622" s="281"/>
      <c r="BY1622" s="281"/>
      <c r="BZ1622" s="281"/>
      <c r="CA1622" s="281"/>
      <c r="CB1622" s="281"/>
      <c r="CC1622" s="281"/>
      <c r="CD1622" s="281"/>
      <c r="CE1622" s="281"/>
      <c r="CF1622" s="281"/>
      <c r="CG1622" s="281"/>
      <c r="CH1622" s="281"/>
      <c r="CI1622" s="281"/>
      <c r="CJ1622" s="281"/>
      <c r="CK1622" s="281"/>
      <c r="CL1622" s="281"/>
      <c r="CM1622" s="281"/>
      <c r="CN1622" s="281"/>
      <c r="CO1622" s="281"/>
      <c r="CP1622" s="281"/>
      <c r="CQ1622" s="281"/>
      <c r="CR1622" s="281"/>
      <c r="CS1622" s="281"/>
      <c r="CT1622" s="281"/>
      <c r="CU1622" s="281"/>
      <c r="CV1622" s="281"/>
      <c r="CW1622" s="281"/>
      <c r="CX1622" s="281"/>
      <c r="CY1622" s="281"/>
      <c r="CZ1622" s="281"/>
      <c r="DA1622" s="281"/>
      <c r="DB1622" s="281"/>
      <c r="DC1622" s="281"/>
      <c r="DD1622" s="281"/>
      <c r="DE1622" s="281"/>
      <c r="DF1622" s="281"/>
      <c r="DG1622" s="281"/>
      <c r="DH1622" s="281"/>
      <c r="DI1622" s="281"/>
      <c r="DJ1622" s="281"/>
      <c r="DK1622" s="281"/>
      <c r="DL1622" s="281"/>
      <c r="DM1622" s="281"/>
      <c r="DN1622" s="281"/>
      <c r="DO1622" s="281"/>
      <c r="DP1622" s="281"/>
      <c r="DQ1622" s="281"/>
      <c r="DR1622" s="281"/>
      <c r="DS1622" s="281"/>
      <c r="DT1622" s="281"/>
      <c r="DU1622" s="281"/>
      <c r="DV1622" s="281"/>
      <c r="DW1622" s="281"/>
      <c r="DX1622" s="281"/>
      <c r="DY1622" s="281"/>
      <c r="DZ1622" s="281"/>
      <c r="EA1622" s="281"/>
      <c r="EB1622" s="281"/>
      <c r="EC1622" s="281"/>
      <c r="ED1622" s="281"/>
      <c r="EE1622" s="281"/>
      <c r="EF1622" s="281"/>
      <c r="EG1622" s="281"/>
      <c r="EH1622" s="281"/>
      <c r="EI1622" s="281"/>
      <c r="EJ1622" s="281"/>
      <c r="EK1622" s="281"/>
      <c r="EL1622" s="281"/>
      <c r="EM1622" s="281"/>
      <c r="EN1622" s="281"/>
      <c r="EO1622" s="281"/>
      <c r="EP1622" s="281"/>
      <c r="EQ1622" s="281"/>
      <c r="ER1622" s="281"/>
      <c r="ES1622" s="281"/>
      <c r="ET1622" s="281"/>
      <c r="EU1622" s="281"/>
      <c r="EV1622" s="281"/>
      <c r="EW1622" s="281"/>
      <c r="EX1622" s="281"/>
      <c r="EY1622" s="281"/>
      <c r="EZ1622" s="281"/>
      <c r="FA1622" s="281"/>
      <c r="FB1622" s="281"/>
      <c r="FC1622" s="281"/>
      <c r="FD1622" s="281"/>
      <c r="FE1622" s="281"/>
      <c r="FF1622" s="281"/>
      <c r="FG1622" s="281"/>
      <c r="FH1622" s="281"/>
      <c r="FI1622" s="281"/>
    </row>
    <row r="1623" spans="1:165" s="259" customFormat="1" x14ac:dyDescent="0.2">
      <c r="A1623" s="230"/>
      <c r="B1623" s="233"/>
      <c r="C1623" s="233"/>
      <c r="AK1623" s="281"/>
      <c r="AL1623" s="281"/>
      <c r="AM1623" s="281"/>
      <c r="AN1623" s="281"/>
      <c r="AO1623" s="281"/>
      <c r="AP1623" s="281"/>
      <c r="AQ1623" s="281"/>
      <c r="AR1623" s="281"/>
      <c r="AS1623" s="281"/>
      <c r="AT1623" s="281"/>
      <c r="AU1623" s="281"/>
      <c r="AV1623" s="281"/>
      <c r="AW1623" s="281"/>
      <c r="AX1623" s="281"/>
      <c r="AY1623" s="281"/>
      <c r="AZ1623" s="281"/>
      <c r="BA1623" s="281"/>
      <c r="BB1623" s="281"/>
      <c r="BC1623" s="281"/>
      <c r="BD1623" s="281"/>
      <c r="BE1623" s="281"/>
      <c r="BF1623" s="281"/>
      <c r="BG1623" s="281"/>
      <c r="BH1623" s="281"/>
      <c r="BI1623" s="281"/>
      <c r="BJ1623" s="281"/>
      <c r="BK1623" s="281"/>
      <c r="BL1623" s="281"/>
      <c r="BM1623" s="281"/>
      <c r="BN1623" s="281"/>
      <c r="BO1623" s="281"/>
      <c r="BP1623" s="281"/>
      <c r="BQ1623" s="281"/>
      <c r="BR1623" s="281"/>
      <c r="BS1623" s="281"/>
      <c r="BT1623" s="281"/>
      <c r="BU1623" s="281"/>
      <c r="BV1623" s="281"/>
      <c r="BW1623" s="281"/>
      <c r="BX1623" s="281"/>
      <c r="BY1623" s="281"/>
      <c r="BZ1623" s="281"/>
      <c r="CA1623" s="281"/>
      <c r="CB1623" s="281"/>
      <c r="CC1623" s="281"/>
      <c r="CD1623" s="281"/>
      <c r="CE1623" s="281"/>
      <c r="CF1623" s="281"/>
      <c r="CG1623" s="281"/>
      <c r="CH1623" s="281"/>
      <c r="CI1623" s="281"/>
      <c r="CJ1623" s="281"/>
      <c r="CK1623" s="281"/>
      <c r="CL1623" s="281"/>
      <c r="CM1623" s="281"/>
      <c r="CN1623" s="281"/>
      <c r="CO1623" s="281"/>
      <c r="CP1623" s="281"/>
      <c r="CQ1623" s="281"/>
      <c r="CR1623" s="281"/>
      <c r="CS1623" s="281"/>
      <c r="CT1623" s="281"/>
      <c r="CU1623" s="281"/>
      <c r="CV1623" s="281"/>
      <c r="CW1623" s="281"/>
      <c r="CX1623" s="281"/>
      <c r="CY1623" s="281"/>
      <c r="CZ1623" s="281"/>
      <c r="DA1623" s="281"/>
      <c r="DB1623" s="281"/>
      <c r="DC1623" s="281"/>
      <c r="DD1623" s="281"/>
      <c r="DE1623" s="281"/>
      <c r="DF1623" s="281"/>
      <c r="DG1623" s="281"/>
      <c r="DH1623" s="281"/>
      <c r="DI1623" s="281"/>
      <c r="DJ1623" s="281"/>
      <c r="DK1623" s="281"/>
      <c r="DL1623" s="281"/>
      <c r="DM1623" s="281"/>
      <c r="DN1623" s="281"/>
      <c r="DO1623" s="281"/>
      <c r="DP1623" s="281"/>
      <c r="DQ1623" s="281"/>
      <c r="DR1623" s="281"/>
      <c r="DS1623" s="281"/>
      <c r="DT1623" s="281"/>
      <c r="DU1623" s="281"/>
      <c r="DV1623" s="281"/>
      <c r="DW1623" s="281"/>
      <c r="DX1623" s="281"/>
      <c r="DY1623" s="281"/>
      <c r="DZ1623" s="281"/>
      <c r="EA1623" s="281"/>
      <c r="EB1623" s="281"/>
      <c r="EC1623" s="281"/>
      <c r="ED1623" s="281"/>
      <c r="EE1623" s="281"/>
      <c r="EF1623" s="281"/>
      <c r="EG1623" s="281"/>
      <c r="EH1623" s="281"/>
      <c r="EI1623" s="281"/>
      <c r="EJ1623" s="281"/>
      <c r="EK1623" s="281"/>
      <c r="EL1623" s="281"/>
      <c r="EM1623" s="281"/>
      <c r="EN1623" s="281"/>
      <c r="EO1623" s="281"/>
      <c r="EP1623" s="281"/>
      <c r="EQ1623" s="281"/>
      <c r="ER1623" s="281"/>
      <c r="ES1623" s="281"/>
      <c r="ET1623" s="281"/>
      <c r="EU1623" s="281"/>
      <c r="EV1623" s="281"/>
      <c r="EW1623" s="281"/>
      <c r="EX1623" s="281"/>
      <c r="EY1623" s="281"/>
      <c r="EZ1623" s="281"/>
      <c r="FA1623" s="281"/>
      <c r="FB1623" s="281"/>
      <c r="FC1623" s="281"/>
      <c r="FD1623" s="281"/>
      <c r="FE1623" s="281"/>
      <c r="FF1623" s="281"/>
      <c r="FG1623" s="281"/>
      <c r="FH1623" s="281"/>
      <c r="FI1623" s="281"/>
    </row>
    <row r="1624" spans="1:165" s="259" customFormat="1" x14ac:dyDescent="0.2">
      <c r="A1624" s="230"/>
      <c r="B1624" s="233"/>
      <c r="C1624" s="233"/>
      <c r="AK1624" s="281"/>
      <c r="AL1624" s="281"/>
      <c r="AM1624" s="281"/>
      <c r="AN1624" s="281"/>
      <c r="AO1624" s="281"/>
      <c r="AP1624" s="281"/>
      <c r="AQ1624" s="281"/>
      <c r="AR1624" s="281"/>
      <c r="AS1624" s="281"/>
      <c r="AT1624" s="281"/>
      <c r="AU1624" s="281"/>
      <c r="AV1624" s="281"/>
      <c r="AW1624" s="281"/>
      <c r="AX1624" s="281"/>
      <c r="AY1624" s="281"/>
      <c r="AZ1624" s="281"/>
      <c r="BA1624" s="281"/>
      <c r="BB1624" s="281"/>
      <c r="BC1624" s="281"/>
      <c r="BD1624" s="281"/>
      <c r="BE1624" s="281"/>
      <c r="BF1624" s="281"/>
      <c r="BG1624" s="281"/>
      <c r="BH1624" s="281"/>
      <c r="BI1624" s="281"/>
      <c r="BJ1624" s="281"/>
      <c r="BK1624" s="281"/>
      <c r="BL1624" s="281"/>
      <c r="BM1624" s="281"/>
      <c r="BN1624" s="281"/>
      <c r="BO1624" s="281"/>
      <c r="BP1624" s="281"/>
      <c r="BQ1624" s="281"/>
      <c r="BR1624" s="281"/>
      <c r="BS1624" s="281"/>
      <c r="BT1624" s="281"/>
      <c r="BU1624" s="281"/>
      <c r="BV1624" s="281"/>
      <c r="BW1624" s="281"/>
      <c r="BX1624" s="281"/>
      <c r="BY1624" s="281"/>
      <c r="BZ1624" s="281"/>
      <c r="CA1624" s="281"/>
      <c r="CB1624" s="281"/>
      <c r="CC1624" s="281"/>
      <c r="CD1624" s="281"/>
      <c r="CE1624" s="281"/>
      <c r="CF1624" s="281"/>
      <c r="CG1624" s="281"/>
      <c r="CH1624" s="281"/>
      <c r="CI1624" s="281"/>
      <c r="CJ1624" s="281"/>
      <c r="CK1624" s="281"/>
      <c r="CL1624" s="281"/>
      <c r="CM1624" s="281"/>
      <c r="CN1624" s="281"/>
      <c r="CO1624" s="281"/>
      <c r="CP1624" s="281"/>
      <c r="CQ1624" s="281"/>
      <c r="CR1624" s="281"/>
      <c r="CS1624" s="281"/>
      <c r="CT1624" s="281"/>
      <c r="CU1624" s="281"/>
      <c r="CV1624" s="281"/>
      <c r="CW1624" s="281"/>
      <c r="CX1624" s="281"/>
      <c r="CY1624" s="281"/>
      <c r="CZ1624" s="281"/>
      <c r="DA1624" s="281"/>
      <c r="DB1624" s="281"/>
      <c r="DC1624" s="281"/>
      <c r="DD1624" s="281"/>
      <c r="DE1624" s="281"/>
      <c r="DF1624" s="281"/>
      <c r="DG1624" s="281"/>
      <c r="DH1624" s="281"/>
      <c r="DI1624" s="281"/>
      <c r="DJ1624" s="281"/>
      <c r="DK1624" s="281"/>
      <c r="DL1624" s="281"/>
      <c r="DM1624" s="281"/>
      <c r="DN1624" s="281"/>
      <c r="DO1624" s="281"/>
      <c r="DP1624" s="281"/>
      <c r="DQ1624" s="281"/>
      <c r="DR1624" s="281"/>
      <c r="DS1624" s="281"/>
      <c r="DT1624" s="281"/>
      <c r="DU1624" s="281"/>
      <c r="DV1624" s="281"/>
      <c r="DW1624" s="281"/>
      <c r="DX1624" s="281"/>
      <c r="DY1624" s="281"/>
      <c r="DZ1624" s="281"/>
      <c r="EA1624" s="281"/>
      <c r="EB1624" s="281"/>
      <c r="EC1624" s="281"/>
      <c r="ED1624" s="281"/>
      <c r="EE1624" s="281"/>
      <c r="EF1624" s="281"/>
      <c r="EG1624" s="281"/>
      <c r="EH1624" s="281"/>
      <c r="EI1624" s="281"/>
      <c r="EJ1624" s="281"/>
      <c r="EK1624" s="281"/>
      <c r="EL1624" s="281"/>
      <c r="EM1624" s="281"/>
      <c r="EN1624" s="281"/>
      <c r="EO1624" s="281"/>
      <c r="EP1624" s="281"/>
      <c r="EQ1624" s="281"/>
      <c r="ER1624" s="281"/>
      <c r="ES1624" s="281"/>
      <c r="ET1624" s="281"/>
      <c r="EU1624" s="281"/>
      <c r="EV1624" s="281"/>
      <c r="EW1624" s="281"/>
      <c r="EX1624" s="281"/>
      <c r="EY1624" s="281"/>
      <c r="EZ1624" s="281"/>
      <c r="FA1624" s="281"/>
      <c r="FB1624" s="281"/>
      <c r="FC1624" s="281"/>
      <c r="FD1624" s="281"/>
      <c r="FE1624" s="281"/>
      <c r="FF1624" s="281"/>
      <c r="FG1624" s="281"/>
      <c r="FH1624" s="281"/>
      <c r="FI1624" s="281"/>
    </row>
    <row r="1625" spans="1:165" s="259" customFormat="1" x14ac:dyDescent="0.2">
      <c r="A1625" s="230"/>
      <c r="B1625" s="233"/>
      <c r="C1625" s="233"/>
      <c r="AK1625" s="281"/>
      <c r="AL1625" s="281"/>
      <c r="AM1625" s="281"/>
      <c r="AN1625" s="281"/>
      <c r="AO1625" s="281"/>
      <c r="AP1625" s="281"/>
      <c r="AQ1625" s="281"/>
      <c r="AR1625" s="281"/>
      <c r="AS1625" s="281"/>
      <c r="AT1625" s="281"/>
      <c r="AU1625" s="281"/>
      <c r="AV1625" s="281"/>
      <c r="AW1625" s="281"/>
      <c r="AX1625" s="281"/>
      <c r="AY1625" s="281"/>
      <c r="AZ1625" s="281"/>
      <c r="BA1625" s="281"/>
      <c r="BB1625" s="281"/>
      <c r="BC1625" s="281"/>
      <c r="BD1625" s="281"/>
      <c r="BE1625" s="281"/>
      <c r="BF1625" s="281"/>
      <c r="BG1625" s="281"/>
      <c r="BH1625" s="281"/>
      <c r="BI1625" s="281"/>
      <c r="BJ1625" s="281"/>
      <c r="BK1625" s="281"/>
      <c r="BL1625" s="281"/>
      <c r="BM1625" s="281"/>
      <c r="BN1625" s="281"/>
      <c r="BO1625" s="281"/>
      <c r="BP1625" s="281"/>
      <c r="BQ1625" s="281"/>
      <c r="BR1625" s="281"/>
      <c r="BS1625" s="281"/>
      <c r="BT1625" s="281"/>
      <c r="BU1625" s="281"/>
      <c r="BV1625" s="281"/>
      <c r="BW1625" s="281"/>
      <c r="BX1625" s="281"/>
      <c r="BY1625" s="281"/>
      <c r="BZ1625" s="281"/>
      <c r="CA1625" s="281"/>
      <c r="CB1625" s="281"/>
      <c r="CC1625" s="281"/>
      <c r="CD1625" s="281"/>
      <c r="CE1625" s="281"/>
      <c r="CF1625" s="281"/>
      <c r="CG1625" s="281"/>
      <c r="CH1625" s="281"/>
      <c r="CI1625" s="281"/>
      <c r="CJ1625" s="281"/>
      <c r="CK1625" s="281"/>
      <c r="CL1625" s="281"/>
      <c r="CM1625" s="281"/>
      <c r="CN1625" s="281"/>
      <c r="CO1625" s="281"/>
      <c r="CP1625" s="281"/>
      <c r="CQ1625" s="281"/>
      <c r="CR1625" s="281"/>
      <c r="CS1625" s="281"/>
      <c r="CT1625" s="281"/>
      <c r="CU1625" s="281"/>
      <c r="CV1625" s="281"/>
      <c r="CW1625" s="281"/>
      <c r="CX1625" s="281"/>
      <c r="CY1625" s="281"/>
      <c r="CZ1625" s="281"/>
      <c r="DA1625" s="281"/>
      <c r="DB1625" s="281"/>
      <c r="DC1625" s="281"/>
      <c r="DD1625" s="281"/>
      <c r="DE1625" s="281"/>
      <c r="DF1625" s="281"/>
      <c r="DG1625" s="281"/>
      <c r="DH1625" s="281"/>
      <c r="DI1625" s="281"/>
      <c r="DJ1625" s="281"/>
      <c r="DK1625" s="281"/>
      <c r="DL1625" s="281"/>
      <c r="DM1625" s="281"/>
      <c r="DN1625" s="281"/>
      <c r="DO1625" s="281"/>
      <c r="DP1625" s="281"/>
      <c r="DQ1625" s="281"/>
      <c r="DR1625" s="281"/>
      <c r="DS1625" s="281"/>
      <c r="DT1625" s="281"/>
      <c r="DU1625" s="281"/>
      <c r="DV1625" s="281"/>
      <c r="DW1625" s="281"/>
      <c r="DX1625" s="281"/>
      <c r="DY1625" s="281"/>
      <c r="DZ1625" s="281"/>
      <c r="EA1625" s="281"/>
      <c r="EB1625" s="281"/>
      <c r="EC1625" s="281"/>
      <c r="ED1625" s="281"/>
      <c r="EE1625" s="281"/>
      <c r="EF1625" s="281"/>
      <c r="EG1625" s="281"/>
      <c r="EH1625" s="281"/>
      <c r="EI1625" s="281"/>
      <c r="EJ1625" s="281"/>
      <c r="EK1625" s="281"/>
      <c r="EL1625" s="281"/>
      <c r="EM1625" s="281"/>
      <c r="EN1625" s="281"/>
      <c r="EO1625" s="281"/>
      <c r="EP1625" s="281"/>
      <c r="EQ1625" s="281"/>
      <c r="ER1625" s="281"/>
      <c r="ES1625" s="281"/>
      <c r="ET1625" s="281"/>
      <c r="EU1625" s="281"/>
      <c r="EV1625" s="281"/>
      <c r="EW1625" s="281"/>
      <c r="EX1625" s="281"/>
      <c r="EY1625" s="281"/>
      <c r="EZ1625" s="281"/>
      <c r="FA1625" s="281"/>
      <c r="FB1625" s="281"/>
      <c r="FC1625" s="281"/>
      <c r="FD1625" s="281"/>
      <c r="FE1625" s="281"/>
      <c r="FF1625" s="281"/>
      <c r="FG1625" s="281"/>
      <c r="FH1625" s="281"/>
      <c r="FI1625" s="281"/>
    </row>
    <row r="1626" spans="1:165" s="259" customFormat="1" x14ac:dyDescent="0.2">
      <c r="A1626" s="230"/>
      <c r="B1626" s="233"/>
      <c r="C1626" s="233"/>
      <c r="AK1626" s="281"/>
      <c r="AL1626" s="281"/>
      <c r="AM1626" s="281"/>
      <c r="AN1626" s="281"/>
      <c r="AO1626" s="281"/>
      <c r="AP1626" s="281"/>
      <c r="AQ1626" s="281"/>
      <c r="AR1626" s="281"/>
      <c r="AS1626" s="281"/>
      <c r="AT1626" s="281"/>
      <c r="AU1626" s="281"/>
      <c r="AV1626" s="281"/>
      <c r="AW1626" s="281"/>
      <c r="AX1626" s="281"/>
      <c r="AY1626" s="281"/>
      <c r="AZ1626" s="281"/>
      <c r="BA1626" s="281"/>
      <c r="BB1626" s="281"/>
      <c r="BC1626" s="281"/>
      <c r="BD1626" s="281"/>
      <c r="BE1626" s="281"/>
      <c r="BF1626" s="281"/>
      <c r="BG1626" s="281"/>
      <c r="BH1626" s="281"/>
      <c r="BI1626" s="281"/>
      <c r="BJ1626" s="281"/>
      <c r="BK1626" s="281"/>
      <c r="BL1626" s="281"/>
      <c r="BM1626" s="281"/>
      <c r="BN1626" s="281"/>
      <c r="BO1626" s="281"/>
      <c r="BP1626" s="281"/>
      <c r="BQ1626" s="281"/>
      <c r="BR1626" s="281"/>
      <c r="BS1626" s="281"/>
      <c r="BT1626" s="281"/>
      <c r="BU1626" s="281"/>
      <c r="BV1626" s="281"/>
      <c r="BW1626" s="281"/>
      <c r="BX1626" s="281"/>
      <c r="BY1626" s="281"/>
      <c r="BZ1626" s="281"/>
      <c r="CA1626" s="281"/>
      <c r="CB1626" s="281"/>
      <c r="CC1626" s="281"/>
      <c r="CD1626" s="281"/>
      <c r="CE1626" s="281"/>
      <c r="CF1626" s="281"/>
      <c r="CG1626" s="281"/>
      <c r="CH1626" s="281"/>
      <c r="CI1626" s="281"/>
      <c r="CJ1626" s="281"/>
      <c r="CK1626" s="281"/>
      <c r="CL1626" s="281"/>
      <c r="CM1626" s="281"/>
      <c r="CN1626" s="281"/>
      <c r="CO1626" s="281"/>
      <c r="CP1626" s="281"/>
      <c r="CQ1626" s="281"/>
      <c r="CR1626" s="281"/>
      <c r="CS1626" s="281"/>
      <c r="CT1626" s="281"/>
      <c r="CU1626" s="281"/>
      <c r="CV1626" s="281"/>
      <c r="CW1626" s="281"/>
      <c r="CX1626" s="281"/>
      <c r="CY1626" s="281"/>
      <c r="CZ1626" s="281"/>
      <c r="DA1626" s="281"/>
      <c r="DB1626" s="281"/>
      <c r="DC1626" s="281"/>
      <c r="DD1626" s="281"/>
      <c r="DE1626" s="281"/>
      <c r="DF1626" s="281"/>
      <c r="DG1626" s="281"/>
      <c r="DH1626" s="281"/>
      <c r="DI1626" s="281"/>
      <c r="DJ1626" s="281"/>
      <c r="DK1626" s="281"/>
      <c r="DL1626" s="281"/>
      <c r="DM1626" s="281"/>
      <c r="DN1626" s="281"/>
      <c r="DO1626" s="281"/>
      <c r="DP1626" s="281"/>
      <c r="DQ1626" s="281"/>
      <c r="DR1626" s="281"/>
      <c r="DS1626" s="281"/>
      <c r="DT1626" s="281"/>
      <c r="DU1626" s="281"/>
      <c r="DV1626" s="281"/>
      <c r="DW1626" s="281"/>
      <c r="DX1626" s="281"/>
      <c r="DY1626" s="281"/>
      <c r="DZ1626" s="281"/>
      <c r="EA1626" s="281"/>
      <c r="EB1626" s="281"/>
      <c r="EC1626" s="281"/>
      <c r="ED1626" s="281"/>
      <c r="EE1626" s="281"/>
      <c r="EF1626" s="281"/>
      <c r="EG1626" s="281"/>
      <c r="EH1626" s="281"/>
      <c r="EI1626" s="281"/>
      <c r="EJ1626" s="281"/>
      <c r="EK1626" s="281"/>
      <c r="EL1626" s="281"/>
      <c r="EM1626" s="281"/>
      <c r="EN1626" s="281"/>
      <c r="EO1626" s="281"/>
      <c r="EP1626" s="281"/>
      <c r="EQ1626" s="281"/>
      <c r="ER1626" s="281"/>
      <c r="ES1626" s="281"/>
      <c r="ET1626" s="281"/>
      <c r="EU1626" s="281"/>
      <c r="EV1626" s="281"/>
      <c r="EW1626" s="281"/>
      <c r="EX1626" s="281"/>
      <c r="EY1626" s="281"/>
      <c r="EZ1626" s="281"/>
      <c r="FA1626" s="281"/>
      <c r="FB1626" s="281"/>
      <c r="FC1626" s="281"/>
      <c r="FD1626" s="281"/>
      <c r="FE1626" s="281"/>
      <c r="FF1626" s="281"/>
      <c r="FG1626" s="281"/>
      <c r="FH1626" s="281"/>
      <c r="FI1626" s="281"/>
    </row>
    <row r="1627" spans="1:165" s="259" customFormat="1" x14ac:dyDescent="0.2">
      <c r="A1627" s="230"/>
      <c r="B1627" s="233"/>
      <c r="C1627" s="233"/>
      <c r="AK1627" s="281"/>
      <c r="AL1627" s="281"/>
      <c r="AM1627" s="281"/>
      <c r="AN1627" s="281"/>
      <c r="AO1627" s="281"/>
      <c r="AP1627" s="281"/>
      <c r="AQ1627" s="281"/>
      <c r="AR1627" s="281"/>
      <c r="AS1627" s="281"/>
      <c r="AT1627" s="281"/>
      <c r="AU1627" s="281"/>
      <c r="AV1627" s="281"/>
      <c r="AW1627" s="281"/>
      <c r="AX1627" s="281"/>
      <c r="AY1627" s="281"/>
      <c r="AZ1627" s="281"/>
      <c r="BA1627" s="281"/>
      <c r="BB1627" s="281"/>
      <c r="BC1627" s="281"/>
      <c r="BD1627" s="281"/>
      <c r="BE1627" s="281"/>
      <c r="BF1627" s="281"/>
      <c r="BG1627" s="281"/>
      <c r="BH1627" s="281"/>
      <c r="BI1627" s="281"/>
      <c r="BJ1627" s="281"/>
      <c r="BK1627" s="281"/>
      <c r="BL1627" s="281"/>
      <c r="BM1627" s="281"/>
      <c r="BN1627" s="281"/>
      <c r="BO1627" s="281"/>
      <c r="BP1627" s="281"/>
      <c r="BQ1627" s="281"/>
      <c r="BR1627" s="281"/>
      <c r="BS1627" s="281"/>
      <c r="BT1627" s="281"/>
      <c r="BU1627" s="281"/>
      <c r="BV1627" s="281"/>
      <c r="BW1627" s="281"/>
      <c r="BX1627" s="281"/>
      <c r="BY1627" s="281"/>
      <c r="BZ1627" s="281"/>
      <c r="CA1627" s="281"/>
      <c r="CB1627" s="281"/>
      <c r="CC1627" s="281"/>
      <c r="CD1627" s="281"/>
      <c r="CE1627" s="281"/>
      <c r="CF1627" s="281"/>
      <c r="CG1627" s="281"/>
      <c r="CH1627" s="281"/>
      <c r="CI1627" s="281"/>
      <c r="CJ1627" s="281"/>
      <c r="CK1627" s="281"/>
      <c r="CL1627" s="281"/>
      <c r="CM1627" s="281"/>
      <c r="CN1627" s="281"/>
      <c r="CO1627" s="281"/>
      <c r="CP1627" s="281"/>
      <c r="CQ1627" s="281"/>
      <c r="CR1627" s="281"/>
      <c r="CS1627" s="281"/>
      <c r="CT1627" s="281"/>
      <c r="CU1627" s="281"/>
      <c r="CV1627" s="281"/>
      <c r="CW1627" s="281"/>
      <c r="CX1627" s="281"/>
      <c r="CY1627" s="281"/>
      <c r="CZ1627" s="281"/>
      <c r="DA1627" s="281"/>
      <c r="DB1627" s="281"/>
      <c r="DC1627" s="281"/>
      <c r="DD1627" s="281"/>
      <c r="DE1627" s="281"/>
      <c r="DF1627" s="281"/>
      <c r="DG1627" s="281"/>
      <c r="DH1627" s="281"/>
      <c r="DI1627" s="281"/>
      <c r="DJ1627" s="281"/>
      <c r="DK1627" s="281"/>
      <c r="DL1627" s="281"/>
      <c r="DM1627" s="281"/>
      <c r="DN1627" s="281"/>
      <c r="DO1627" s="281"/>
      <c r="DP1627" s="281"/>
      <c r="DQ1627" s="281"/>
      <c r="DR1627" s="281"/>
      <c r="DS1627" s="281"/>
      <c r="DT1627" s="281"/>
      <c r="DU1627" s="281"/>
      <c r="DV1627" s="281"/>
      <c r="DW1627" s="281"/>
      <c r="DX1627" s="281"/>
      <c r="DY1627" s="281"/>
      <c r="DZ1627" s="281"/>
      <c r="EA1627" s="281"/>
      <c r="EB1627" s="281"/>
      <c r="EC1627" s="281"/>
      <c r="ED1627" s="281"/>
      <c r="EE1627" s="281"/>
      <c r="EF1627" s="281"/>
      <c r="EG1627" s="281"/>
      <c r="EH1627" s="281"/>
      <c r="EI1627" s="281"/>
      <c r="EJ1627" s="281"/>
      <c r="EK1627" s="281"/>
      <c r="EL1627" s="281"/>
      <c r="EM1627" s="281"/>
      <c r="EN1627" s="281"/>
      <c r="EO1627" s="281"/>
      <c r="EP1627" s="281"/>
      <c r="EQ1627" s="281"/>
      <c r="ER1627" s="281"/>
      <c r="ES1627" s="281"/>
      <c r="ET1627" s="281"/>
      <c r="EU1627" s="281"/>
      <c r="EV1627" s="281"/>
      <c r="EW1627" s="281"/>
      <c r="EX1627" s="281"/>
      <c r="EY1627" s="281"/>
      <c r="EZ1627" s="281"/>
      <c r="FA1627" s="281"/>
      <c r="FB1627" s="281"/>
      <c r="FC1627" s="281"/>
      <c r="FD1627" s="281"/>
      <c r="FE1627" s="281"/>
      <c r="FF1627" s="281"/>
      <c r="FG1627" s="281"/>
      <c r="FH1627" s="281"/>
      <c r="FI1627" s="281"/>
    </row>
    <row r="1628" spans="1:165" s="259" customFormat="1" x14ac:dyDescent="0.2">
      <c r="A1628" s="230"/>
      <c r="B1628" s="233"/>
      <c r="C1628" s="233"/>
      <c r="AK1628" s="281"/>
      <c r="AL1628" s="281"/>
      <c r="AM1628" s="281"/>
      <c r="AN1628" s="281"/>
      <c r="AO1628" s="281"/>
      <c r="AP1628" s="281"/>
      <c r="AQ1628" s="281"/>
      <c r="AR1628" s="281"/>
      <c r="AS1628" s="281"/>
      <c r="AT1628" s="281"/>
      <c r="AU1628" s="281"/>
      <c r="AV1628" s="281"/>
      <c r="AW1628" s="281"/>
      <c r="AX1628" s="281"/>
      <c r="AY1628" s="281"/>
      <c r="AZ1628" s="281"/>
      <c r="BA1628" s="281"/>
      <c r="BB1628" s="281"/>
      <c r="BC1628" s="281"/>
      <c r="BD1628" s="281"/>
      <c r="BE1628" s="281"/>
      <c r="BF1628" s="281"/>
      <c r="BG1628" s="281"/>
      <c r="BH1628" s="281"/>
      <c r="BI1628" s="281"/>
      <c r="BJ1628" s="281"/>
      <c r="BK1628" s="281"/>
      <c r="BL1628" s="281"/>
      <c r="BM1628" s="281"/>
      <c r="BN1628" s="281"/>
      <c r="BO1628" s="281"/>
      <c r="BP1628" s="281"/>
      <c r="BQ1628" s="281"/>
      <c r="BR1628" s="281"/>
      <c r="BS1628" s="281"/>
      <c r="BT1628" s="281"/>
      <c r="BU1628" s="281"/>
      <c r="BV1628" s="281"/>
      <c r="BW1628" s="281"/>
      <c r="BX1628" s="281"/>
      <c r="BY1628" s="281"/>
      <c r="BZ1628" s="281"/>
      <c r="CA1628" s="281"/>
      <c r="CB1628" s="281"/>
      <c r="CC1628" s="281"/>
      <c r="CD1628" s="281"/>
      <c r="CE1628" s="281"/>
      <c r="CF1628" s="281"/>
      <c r="CG1628" s="281"/>
      <c r="CH1628" s="281"/>
      <c r="CI1628" s="281"/>
      <c r="CJ1628" s="281"/>
      <c r="CK1628" s="281"/>
      <c r="CL1628" s="281"/>
      <c r="CM1628" s="281"/>
      <c r="CN1628" s="281"/>
      <c r="CO1628" s="281"/>
      <c r="CP1628" s="281"/>
      <c r="CQ1628" s="281"/>
      <c r="CR1628" s="281"/>
      <c r="CS1628" s="281"/>
      <c r="CT1628" s="281"/>
      <c r="CU1628" s="281"/>
      <c r="CV1628" s="281"/>
      <c r="CW1628" s="281"/>
      <c r="CX1628" s="281"/>
      <c r="CY1628" s="281"/>
      <c r="CZ1628" s="281"/>
      <c r="DA1628" s="281"/>
      <c r="DB1628" s="281"/>
      <c r="DC1628" s="281"/>
      <c r="DD1628" s="281"/>
      <c r="DE1628" s="281"/>
      <c r="DF1628" s="281"/>
      <c r="DG1628" s="281"/>
      <c r="DH1628" s="281"/>
      <c r="DI1628" s="281"/>
      <c r="DJ1628" s="281"/>
      <c r="DK1628" s="281"/>
      <c r="DL1628" s="281"/>
      <c r="DM1628" s="281"/>
      <c r="DN1628" s="281"/>
      <c r="DO1628" s="281"/>
      <c r="DP1628" s="281"/>
      <c r="DQ1628" s="281"/>
      <c r="DR1628" s="281"/>
      <c r="DS1628" s="281"/>
      <c r="DT1628" s="281"/>
      <c r="DU1628" s="281"/>
      <c r="DV1628" s="281"/>
      <c r="DW1628" s="281"/>
      <c r="DX1628" s="281"/>
      <c r="DY1628" s="281"/>
      <c r="DZ1628" s="281"/>
      <c r="EA1628" s="281"/>
      <c r="EB1628" s="281"/>
      <c r="EC1628" s="281"/>
      <c r="ED1628" s="281"/>
      <c r="EE1628" s="281"/>
      <c r="EF1628" s="281"/>
      <c r="EG1628" s="281"/>
      <c r="EH1628" s="281"/>
      <c r="EI1628" s="281"/>
      <c r="EJ1628" s="281"/>
      <c r="EK1628" s="281"/>
      <c r="EL1628" s="281"/>
      <c r="EM1628" s="281"/>
      <c r="EN1628" s="281"/>
      <c r="EO1628" s="281"/>
      <c r="EP1628" s="281"/>
      <c r="EQ1628" s="281"/>
      <c r="ER1628" s="281"/>
      <c r="ES1628" s="281"/>
      <c r="ET1628" s="281"/>
      <c r="EU1628" s="281"/>
      <c r="EV1628" s="281"/>
      <c r="EW1628" s="281"/>
      <c r="EX1628" s="281"/>
      <c r="EY1628" s="281"/>
      <c r="EZ1628" s="281"/>
      <c r="FA1628" s="281"/>
      <c r="FB1628" s="281"/>
      <c r="FC1628" s="281"/>
      <c r="FD1628" s="281"/>
      <c r="FE1628" s="281"/>
      <c r="FF1628" s="281"/>
      <c r="FG1628" s="281"/>
      <c r="FH1628" s="281"/>
      <c r="FI1628" s="281"/>
    </row>
    <row r="1629" spans="1:165" s="259" customFormat="1" x14ac:dyDescent="0.2">
      <c r="A1629" s="230"/>
      <c r="B1629" s="233"/>
      <c r="C1629" s="233"/>
      <c r="AK1629" s="281"/>
      <c r="AL1629" s="281"/>
      <c r="AM1629" s="281"/>
      <c r="AN1629" s="281"/>
      <c r="AO1629" s="281"/>
      <c r="AP1629" s="281"/>
      <c r="AQ1629" s="281"/>
      <c r="AR1629" s="281"/>
      <c r="AS1629" s="281"/>
      <c r="AT1629" s="281"/>
      <c r="AU1629" s="281"/>
      <c r="AV1629" s="281"/>
      <c r="AW1629" s="281"/>
      <c r="AX1629" s="281"/>
      <c r="AY1629" s="281"/>
      <c r="AZ1629" s="281"/>
      <c r="BA1629" s="281"/>
      <c r="BB1629" s="281"/>
      <c r="BC1629" s="281"/>
      <c r="BD1629" s="281"/>
      <c r="BE1629" s="281"/>
      <c r="BF1629" s="281"/>
      <c r="BG1629" s="281"/>
      <c r="BH1629" s="281"/>
      <c r="BI1629" s="281"/>
      <c r="BJ1629" s="281"/>
      <c r="BK1629" s="281"/>
      <c r="BL1629" s="281"/>
      <c r="BM1629" s="281"/>
      <c r="BN1629" s="281"/>
      <c r="BO1629" s="281"/>
      <c r="BP1629" s="281"/>
      <c r="BQ1629" s="281"/>
      <c r="BR1629" s="281"/>
      <c r="BS1629" s="281"/>
      <c r="BT1629" s="281"/>
      <c r="BU1629" s="281"/>
      <c r="BV1629" s="281"/>
      <c r="BW1629" s="281"/>
      <c r="BX1629" s="281"/>
      <c r="BY1629" s="281"/>
      <c r="BZ1629" s="281"/>
      <c r="CA1629" s="281"/>
      <c r="CB1629" s="281"/>
      <c r="CC1629" s="281"/>
      <c r="CD1629" s="281"/>
      <c r="CE1629" s="281"/>
      <c r="CF1629" s="281"/>
      <c r="CG1629" s="281"/>
      <c r="CH1629" s="281"/>
      <c r="CI1629" s="281"/>
      <c r="CJ1629" s="281"/>
      <c r="CK1629" s="281"/>
      <c r="CL1629" s="281"/>
      <c r="CM1629" s="281"/>
      <c r="CN1629" s="281"/>
      <c r="CO1629" s="281"/>
      <c r="CP1629" s="281"/>
      <c r="CQ1629" s="281"/>
      <c r="CR1629" s="281"/>
      <c r="CS1629" s="281"/>
      <c r="CT1629" s="281"/>
      <c r="CU1629" s="281"/>
      <c r="CV1629" s="281"/>
      <c r="CW1629" s="281"/>
      <c r="CX1629" s="281"/>
      <c r="CY1629" s="281"/>
      <c r="CZ1629" s="281"/>
      <c r="DA1629" s="281"/>
      <c r="DB1629" s="281"/>
      <c r="DC1629" s="281"/>
      <c r="DD1629" s="281"/>
      <c r="DE1629" s="281"/>
      <c r="DF1629" s="281"/>
      <c r="DG1629" s="281"/>
      <c r="DH1629" s="281"/>
      <c r="DI1629" s="281"/>
      <c r="DJ1629" s="281"/>
      <c r="DK1629" s="281"/>
      <c r="DL1629" s="281"/>
      <c r="DM1629" s="281"/>
      <c r="DN1629" s="281"/>
      <c r="DO1629" s="281"/>
      <c r="DP1629" s="281"/>
      <c r="DQ1629" s="281"/>
      <c r="DR1629" s="281"/>
      <c r="DS1629" s="281"/>
      <c r="DT1629" s="281"/>
      <c r="DU1629" s="281"/>
      <c r="DV1629" s="281"/>
      <c r="DW1629" s="281"/>
      <c r="DX1629" s="281"/>
      <c r="DY1629" s="281"/>
      <c r="DZ1629" s="281"/>
      <c r="EA1629" s="281"/>
      <c r="EB1629" s="281"/>
      <c r="EC1629" s="281"/>
      <c r="ED1629" s="281"/>
      <c r="EE1629" s="281"/>
      <c r="EF1629" s="281"/>
      <c r="EG1629" s="281"/>
      <c r="EH1629" s="281"/>
      <c r="EI1629" s="281"/>
      <c r="EJ1629" s="281"/>
      <c r="EK1629" s="281"/>
      <c r="EL1629" s="281"/>
      <c r="EM1629" s="281"/>
      <c r="EN1629" s="281"/>
      <c r="EO1629" s="281"/>
      <c r="EP1629" s="281"/>
      <c r="EQ1629" s="281"/>
      <c r="ER1629" s="281"/>
      <c r="ES1629" s="281"/>
      <c r="ET1629" s="281"/>
      <c r="EU1629" s="281"/>
      <c r="EV1629" s="281"/>
      <c r="EW1629" s="281"/>
      <c r="EX1629" s="281"/>
      <c r="EY1629" s="281"/>
      <c r="EZ1629" s="281"/>
      <c r="FA1629" s="281"/>
      <c r="FB1629" s="281"/>
      <c r="FC1629" s="281"/>
      <c r="FD1629" s="281"/>
      <c r="FE1629" s="281"/>
      <c r="FF1629" s="281"/>
      <c r="FG1629" s="281"/>
      <c r="FH1629" s="281"/>
      <c r="FI1629" s="281"/>
    </row>
    <row r="1630" spans="1:165" s="259" customFormat="1" x14ac:dyDescent="0.2">
      <c r="A1630" s="230"/>
      <c r="B1630" s="233"/>
      <c r="C1630" s="233"/>
      <c r="AK1630" s="281"/>
      <c r="AL1630" s="281"/>
      <c r="AM1630" s="281"/>
      <c r="AN1630" s="281"/>
      <c r="AO1630" s="281"/>
      <c r="AP1630" s="281"/>
      <c r="AQ1630" s="281"/>
      <c r="AR1630" s="281"/>
      <c r="AS1630" s="281"/>
      <c r="AT1630" s="281"/>
      <c r="AU1630" s="281"/>
      <c r="AV1630" s="281"/>
      <c r="AW1630" s="281"/>
      <c r="AX1630" s="281"/>
      <c r="AY1630" s="281"/>
      <c r="AZ1630" s="281"/>
      <c r="BA1630" s="281"/>
      <c r="BB1630" s="281"/>
      <c r="BC1630" s="281"/>
      <c r="BD1630" s="281"/>
      <c r="BE1630" s="281"/>
      <c r="BF1630" s="281"/>
      <c r="BG1630" s="281"/>
      <c r="BH1630" s="281"/>
      <c r="BI1630" s="281"/>
      <c r="BJ1630" s="281"/>
      <c r="BK1630" s="281"/>
      <c r="BL1630" s="281"/>
      <c r="BM1630" s="281"/>
      <c r="BN1630" s="281"/>
      <c r="BO1630" s="281"/>
      <c r="BP1630" s="281"/>
      <c r="BQ1630" s="281"/>
      <c r="BR1630" s="281"/>
      <c r="BS1630" s="281"/>
      <c r="BT1630" s="281"/>
      <c r="BU1630" s="281"/>
      <c r="BV1630" s="281"/>
      <c r="BW1630" s="281"/>
      <c r="BX1630" s="281"/>
      <c r="BY1630" s="281"/>
      <c r="BZ1630" s="281"/>
      <c r="CA1630" s="281"/>
      <c r="CB1630" s="281"/>
      <c r="CC1630" s="281"/>
      <c r="CD1630" s="281"/>
      <c r="CE1630" s="281"/>
      <c r="CF1630" s="281"/>
      <c r="CG1630" s="281"/>
      <c r="CH1630" s="281"/>
      <c r="CI1630" s="281"/>
      <c r="CJ1630" s="281"/>
      <c r="CK1630" s="281"/>
      <c r="CL1630" s="281"/>
      <c r="CM1630" s="281"/>
      <c r="CN1630" s="281"/>
      <c r="CO1630" s="281"/>
      <c r="CP1630" s="281"/>
      <c r="CQ1630" s="281"/>
      <c r="CR1630" s="281"/>
      <c r="CS1630" s="281"/>
      <c r="CT1630" s="281"/>
      <c r="CU1630" s="281"/>
      <c r="CV1630" s="281"/>
      <c r="CW1630" s="281"/>
      <c r="CX1630" s="281"/>
      <c r="CY1630" s="281"/>
      <c r="CZ1630" s="281"/>
      <c r="DA1630" s="281"/>
      <c r="DB1630" s="281"/>
      <c r="DC1630" s="281"/>
      <c r="DD1630" s="281"/>
      <c r="DE1630" s="281"/>
      <c r="DF1630" s="281"/>
      <c r="DG1630" s="281"/>
      <c r="DH1630" s="281"/>
      <c r="DI1630" s="281"/>
      <c r="DJ1630" s="281"/>
      <c r="DK1630" s="281"/>
      <c r="DL1630" s="281"/>
      <c r="DM1630" s="281"/>
      <c r="DN1630" s="281"/>
      <c r="DO1630" s="281"/>
      <c r="DP1630" s="281"/>
      <c r="DQ1630" s="281"/>
      <c r="DR1630" s="281"/>
      <c r="DS1630" s="281"/>
      <c r="DT1630" s="281"/>
      <c r="DU1630" s="281"/>
      <c r="DV1630" s="281"/>
      <c r="DW1630" s="281"/>
      <c r="DX1630" s="281"/>
      <c r="DY1630" s="281"/>
      <c r="DZ1630" s="281"/>
      <c r="EA1630" s="281"/>
      <c r="EB1630" s="281"/>
      <c r="EC1630" s="281"/>
      <c r="ED1630" s="281"/>
      <c r="EE1630" s="281"/>
      <c r="EF1630" s="281"/>
      <c r="EG1630" s="281"/>
      <c r="EH1630" s="281"/>
      <c r="EI1630" s="281"/>
      <c r="EJ1630" s="281"/>
      <c r="EK1630" s="281"/>
      <c r="EL1630" s="281"/>
      <c r="EM1630" s="281"/>
      <c r="EN1630" s="281"/>
      <c r="EO1630" s="281"/>
      <c r="EP1630" s="281"/>
      <c r="EQ1630" s="281"/>
      <c r="ER1630" s="281"/>
      <c r="ES1630" s="281"/>
      <c r="ET1630" s="281"/>
      <c r="EU1630" s="281"/>
      <c r="EV1630" s="281"/>
      <c r="EW1630" s="281"/>
      <c r="EX1630" s="281"/>
      <c r="EY1630" s="281"/>
      <c r="EZ1630" s="281"/>
      <c r="FA1630" s="281"/>
      <c r="FB1630" s="281"/>
      <c r="FC1630" s="281"/>
      <c r="FD1630" s="281"/>
      <c r="FE1630" s="281"/>
      <c r="FF1630" s="281"/>
      <c r="FG1630" s="281"/>
      <c r="FH1630" s="281"/>
      <c r="FI1630" s="281"/>
    </row>
    <row r="1631" spans="1:165" s="259" customFormat="1" x14ac:dyDescent="0.2">
      <c r="A1631" s="230"/>
      <c r="B1631" s="233"/>
      <c r="C1631" s="233"/>
      <c r="AK1631" s="281"/>
      <c r="AL1631" s="281"/>
      <c r="AM1631" s="281"/>
      <c r="AN1631" s="281"/>
      <c r="AO1631" s="281"/>
      <c r="AP1631" s="281"/>
      <c r="AQ1631" s="281"/>
      <c r="AR1631" s="281"/>
      <c r="AS1631" s="281"/>
      <c r="AT1631" s="281"/>
      <c r="AU1631" s="281"/>
      <c r="AV1631" s="281"/>
      <c r="AW1631" s="281"/>
      <c r="AX1631" s="281"/>
      <c r="AY1631" s="281"/>
      <c r="AZ1631" s="281"/>
      <c r="BA1631" s="281"/>
      <c r="BB1631" s="281"/>
      <c r="BC1631" s="281"/>
      <c r="BD1631" s="281"/>
      <c r="BE1631" s="281"/>
      <c r="BF1631" s="281"/>
      <c r="BG1631" s="281"/>
      <c r="BH1631" s="281"/>
      <c r="BI1631" s="281"/>
      <c r="BJ1631" s="281"/>
      <c r="BK1631" s="281"/>
      <c r="BL1631" s="281"/>
      <c r="BM1631" s="281"/>
      <c r="BN1631" s="281"/>
      <c r="BO1631" s="281"/>
      <c r="BP1631" s="281"/>
      <c r="BQ1631" s="281"/>
      <c r="BR1631" s="281"/>
      <c r="BS1631" s="281"/>
      <c r="BT1631" s="281"/>
      <c r="BU1631" s="281"/>
      <c r="BV1631" s="281"/>
      <c r="BW1631" s="281"/>
      <c r="BX1631" s="281"/>
      <c r="BY1631" s="281"/>
      <c r="BZ1631" s="281"/>
      <c r="CA1631" s="281"/>
      <c r="CB1631" s="281"/>
      <c r="CC1631" s="281"/>
      <c r="CD1631" s="281"/>
      <c r="CE1631" s="281"/>
      <c r="CF1631" s="281"/>
      <c r="CG1631" s="281"/>
      <c r="CH1631" s="281"/>
      <c r="CI1631" s="281"/>
      <c r="CJ1631" s="281"/>
      <c r="CK1631" s="281"/>
      <c r="CL1631" s="281"/>
      <c r="CM1631" s="281"/>
      <c r="CN1631" s="281"/>
      <c r="CO1631" s="281"/>
      <c r="CP1631" s="281"/>
      <c r="CQ1631" s="281"/>
      <c r="CR1631" s="281"/>
      <c r="CS1631" s="281"/>
      <c r="CT1631" s="281"/>
      <c r="CU1631" s="281"/>
      <c r="CV1631" s="281"/>
      <c r="CW1631" s="281"/>
      <c r="CX1631" s="281"/>
      <c r="CY1631" s="281"/>
      <c r="CZ1631" s="281"/>
      <c r="DA1631" s="281"/>
      <c r="DB1631" s="281"/>
      <c r="DC1631" s="281"/>
      <c r="DD1631" s="281"/>
      <c r="DE1631" s="281"/>
      <c r="DF1631" s="281"/>
      <c r="DG1631" s="281"/>
      <c r="DH1631" s="281"/>
      <c r="DI1631" s="281"/>
      <c r="DJ1631" s="281"/>
      <c r="DK1631" s="281"/>
      <c r="DL1631" s="281"/>
      <c r="DM1631" s="281"/>
      <c r="DN1631" s="281"/>
      <c r="DO1631" s="281"/>
      <c r="DP1631" s="281"/>
      <c r="DQ1631" s="281"/>
      <c r="DR1631" s="281"/>
      <c r="DS1631" s="281"/>
      <c r="DT1631" s="281"/>
      <c r="DU1631" s="281"/>
      <c r="DV1631" s="281"/>
      <c r="DW1631" s="281"/>
      <c r="DX1631" s="281"/>
      <c r="DY1631" s="281"/>
      <c r="DZ1631" s="281"/>
      <c r="EA1631" s="281"/>
      <c r="EB1631" s="281"/>
      <c r="EC1631" s="281"/>
      <c r="ED1631" s="281"/>
      <c r="EE1631" s="281"/>
      <c r="EF1631" s="281"/>
      <c r="EG1631" s="281"/>
      <c r="EH1631" s="281"/>
      <c r="EI1631" s="281"/>
      <c r="EJ1631" s="281"/>
      <c r="EK1631" s="281"/>
      <c r="EL1631" s="281"/>
      <c r="EM1631" s="281"/>
      <c r="EN1631" s="281"/>
      <c r="EO1631" s="281"/>
      <c r="EP1631" s="281"/>
      <c r="EQ1631" s="281"/>
      <c r="ER1631" s="281"/>
      <c r="ES1631" s="281"/>
      <c r="ET1631" s="281"/>
      <c r="EU1631" s="281"/>
      <c r="EV1631" s="281"/>
      <c r="EW1631" s="281"/>
      <c r="EX1631" s="281"/>
      <c r="EY1631" s="281"/>
      <c r="EZ1631" s="281"/>
      <c r="FA1631" s="281"/>
      <c r="FB1631" s="281"/>
      <c r="FC1631" s="281"/>
      <c r="FD1631" s="281"/>
      <c r="FE1631" s="281"/>
      <c r="FF1631" s="281"/>
      <c r="FG1631" s="281"/>
      <c r="FH1631" s="281"/>
      <c r="FI1631" s="281"/>
    </row>
    <row r="1632" spans="1:165" s="259" customFormat="1" x14ac:dyDescent="0.2">
      <c r="A1632" s="230"/>
      <c r="B1632" s="233"/>
      <c r="C1632" s="233"/>
      <c r="AK1632" s="281"/>
      <c r="AL1632" s="281"/>
      <c r="AM1632" s="281"/>
      <c r="AN1632" s="281"/>
      <c r="AO1632" s="281"/>
      <c r="AP1632" s="281"/>
      <c r="AQ1632" s="281"/>
      <c r="AR1632" s="281"/>
      <c r="AS1632" s="281"/>
      <c r="AT1632" s="281"/>
      <c r="AU1632" s="281"/>
      <c r="AV1632" s="281"/>
      <c r="AW1632" s="281"/>
      <c r="AX1632" s="281"/>
      <c r="AY1632" s="281"/>
      <c r="AZ1632" s="281"/>
      <c r="BA1632" s="281"/>
      <c r="BB1632" s="281"/>
      <c r="BC1632" s="281"/>
      <c r="BD1632" s="281"/>
      <c r="BE1632" s="281"/>
      <c r="BF1632" s="281"/>
      <c r="BG1632" s="281"/>
      <c r="BH1632" s="281"/>
      <c r="BI1632" s="281"/>
      <c r="BJ1632" s="281"/>
      <c r="BK1632" s="281"/>
      <c r="BL1632" s="281"/>
      <c r="BM1632" s="281"/>
      <c r="BN1632" s="281"/>
      <c r="BO1632" s="281"/>
      <c r="BP1632" s="281"/>
      <c r="BQ1632" s="281"/>
      <c r="BR1632" s="281"/>
      <c r="BS1632" s="281"/>
      <c r="BT1632" s="281"/>
      <c r="BU1632" s="281"/>
      <c r="BV1632" s="281"/>
      <c r="BW1632" s="281"/>
      <c r="BX1632" s="281"/>
      <c r="BY1632" s="281"/>
      <c r="BZ1632" s="281"/>
      <c r="CA1632" s="281"/>
      <c r="CB1632" s="281"/>
      <c r="CC1632" s="281"/>
      <c r="CD1632" s="281"/>
      <c r="CE1632" s="281"/>
      <c r="CF1632" s="281"/>
      <c r="CG1632" s="281"/>
      <c r="CH1632" s="281"/>
      <c r="CI1632" s="281"/>
      <c r="CJ1632" s="281"/>
      <c r="CK1632" s="281"/>
      <c r="CL1632" s="281"/>
      <c r="CM1632" s="281"/>
      <c r="CN1632" s="281"/>
      <c r="CO1632" s="281"/>
      <c r="CP1632" s="281"/>
      <c r="CQ1632" s="281"/>
      <c r="CR1632" s="281"/>
      <c r="CS1632" s="281"/>
      <c r="CT1632" s="281"/>
      <c r="CU1632" s="281"/>
      <c r="CV1632" s="281"/>
      <c r="CW1632" s="281"/>
      <c r="CX1632" s="281"/>
      <c r="CY1632" s="281"/>
      <c r="CZ1632" s="281"/>
      <c r="DA1632" s="281"/>
      <c r="DB1632" s="281"/>
      <c r="DC1632" s="281"/>
      <c r="DD1632" s="281"/>
      <c r="DE1632" s="281"/>
      <c r="DF1632" s="281"/>
      <c r="DG1632" s="281"/>
      <c r="DH1632" s="281"/>
      <c r="DI1632" s="281"/>
      <c r="DJ1632" s="281"/>
      <c r="DK1632" s="281"/>
      <c r="DL1632" s="281"/>
      <c r="DM1632" s="281"/>
      <c r="DN1632" s="281"/>
      <c r="DO1632" s="281"/>
      <c r="DP1632" s="281"/>
      <c r="DQ1632" s="281"/>
      <c r="DR1632" s="281"/>
      <c r="DS1632" s="281"/>
      <c r="DT1632" s="281"/>
      <c r="DU1632" s="281"/>
      <c r="DV1632" s="281"/>
      <c r="DW1632" s="281"/>
      <c r="DX1632" s="281"/>
      <c r="DY1632" s="281"/>
      <c r="DZ1632" s="281"/>
      <c r="EA1632" s="281"/>
      <c r="EB1632" s="281"/>
      <c r="EC1632" s="281"/>
      <c r="ED1632" s="281"/>
      <c r="EE1632" s="281"/>
      <c r="EF1632" s="281"/>
      <c r="EG1632" s="281"/>
      <c r="EH1632" s="281"/>
      <c r="EI1632" s="281"/>
      <c r="EJ1632" s="281"/>
      <c r="EK1632" s="281"/>
      <c r="EL1632" s="281"/>
      <c r="EM1632" s="281"/>
      <c r="EN1632" s="281"/>
      <c r="EO1632" s="281"/>
      <c r="EP1632" s="281"/>
      <c r="EQ1632" s="281"/>
      <c r="ER1632" s="281"/>
      <c r="ES1632" s="281"/>
      <c r="ET1632" s="281"/>
      <c r="EU1632" s="281"/>
      <c r="EV1632" s="281"/>
      <c r="EW1632" s="281"/>
      <c r="EX1632" s="281"/>
      <c r="EY1632" s="281"/>
      <c r="EZ1632" s="281"/>
      <c r="FA1632" s="281"/>
      <c r="FB1632" s="281"/>
      <c r="FC1632" s="281"/>
      <c r="FD1632" s="281"/>
      <c r="FE1632" s="281"/>
      <c r="FF1632" s="281"/>
      <c r="FG1632" s="281"/>
      <c r="FH1632" s="281"/>
      <c r="FI1632" s="281"/>
    </row>
    <row r="1633" spans="1:165" s="259" customFormat="1" x14ac:dyDescent="0.2">
      <c r="A1633" s="230"/>
      <c r="B1633" s="233"/>
      <c r="C1633" s="233"/>
      <c r="AK1633" s="281"/>
      <c r="AL1633" s="281"/>
      <c r="AM1633" s="281"/>
      <c r="AN1633" s="281"/>
      <c r="AO1633" s="281"/>
      <c r="AP1633" s="281"/>
      <c r="AQ1633" s="281"/>
      <c r="AR1633" s="281"/>
      <c r="AS1633" s="281"/>
      <c r="AT1633" s="281"/>
      <c r="AU1633" s="281"/>
      <c r="AV1633" s="281"/>
      <c r="AW1633" s="281"/>
      <c r="AX1633" s="281"/>
      <c r="AY1633" s="281"/>
      <c r="AZ1633" s="281"/>
      <c r="BA1633" s="281"/>
      <c r="BB1633" s="281"/>
      <c r="BC1633" s="281"/>
      <c r="BD1633" s="281"/>
      <c r="BE1633" s="281"/>
      <c r="BF1633" s="281"/>
      <c r="BG1633" s="281"/>
      <c r="BH1633" s="281"/>
      <c r="BI1633" s="281"/>
      <c r="BJ1633" s="281"/>
      <c r="BK1633" s="281"/>
      <c r="BL1633" s="281"/>
      <c r="BM1633" s="281"/>
      <c r="BN1633" s="281"/>
      <c r="BO1633" s="281"/>
      <c r="BP1633" s="281"/>
      <c r="BQ1633" s="281"/>
      <c r="BR1633" s="281"/>
      <c r="BS1633" s="281"/>
      <c r="BT1633" s="281"/>
      <c r="BU1633" s="281"/>
      <c r="BV1633" s="281"/>
      <c r="BW1633" s="281"/>
      <c r="BX1633" s="281"/>
      <c r="BY1633" s="281"/>
      <c r="BZ1633" s="281"/>
      <c r="CA1633" s="281"/>
      <c r="CB1633" s="281"/>
      <c r="CC1633" s="281"/>
      <c r="CD1633" s="281"/>
      <c r="CE1633" s="281"/>
      <c r="CF1633" s="281"/>
      <c r="CG1633" s="281"/>
      <c r="CH1633" s="281"/>
      <c r="CI1633" s="281"/>
      <c r="CJ1633" s="281"/>
      <c r="CK1633" s="281"/>
      <c r="CL1633" s="281"/>
      <c r="CM1633" s="281"/>
      <c r="CN1633" s="281"/>
      <c r="CO1633" s="281"/>
      <c r="CP1633" s="281"/>
      <c r="CQ1633" s="281"/>
      <c r="CR1633" s="281"/>
      <c r="CS1633" s="281"/>
      <c r="CT1633" s="281"/>
      <c r="CU1633" s="281"/>
      <c r="CV1633" s="281"/>
      <c r="CW1633" s="281"/>
      <c r="CX1633" s="281"/>
      <c r="CY1633" s="281"/>
      <c r="CZ1633" s="281"/>
      <c r="DA1633" s="281"/>
      <c r="DB1633" s="281"/>
      <c r="DC1633" s="281"/>
      <c r="DD1633" s="281"/>
      <c r="DE1633" s="281"/>
      <c r="DF1633" s="281"/>
      <c r="DG1633" s="281"/>
      <c r="DH1633" s="281"/>
      <c r="DI1633" s="281"/>
      <c r="DJ1633" s="281"/>
      <c r="DK1633" s="281"/>
      <c r="DL1633" s="281"/>
      <c r="DM1633" s="281"/>
      <c r="DN1633" s="281"/>
      <c r="DO1633" s="281"/>
      <c r="DP1633" s="281"/>
      <c r="DQ1633" s="281"/>
      <c r="DR1633" s="281"/>
      <c r="DS1633" s="281"/>
      <c r="DT1633" s="281"/>
      <c r="DU1633" s="281"/>
      <c r="DV1633" s="281"/>
      <c r="DW1633" s="281"/>
      <c r="DX1633" s="281"/>
      <c r="DY1633" s="281"/>
      <c r="DZ1633" s="281"/>
      <c r="EA1633" s="281"/>
      <c r="EB1633" s="281"/>
      <c r="EC1633" s="281"/>
      <c r="ED1633" s="281"/>
      <c r="EE1633" s="281"/>
      <c r="EF1633" s="281"/>
      <c r="EG1633" s="281"/>
      <c r="EH1633" s="281"/>
      <c r="EI1633" s="281"/>
      <c r="EJ1633" s="281"/>
      <c r="EK1633" s="281"/>
      <c r="EL1633" s="281"/>
      <c r="EM1633" s="281"/>
      <c r="EN1633" s="281"/>
      <c r="EO1633" s="281"/>
      <c r="EP1633" s="281"/>
      <c r="EQ1633" s="281"/>
      <c r="ER1633" s="281"/>
      <c r="ES1633" s="281"/>
      <c r="ET1633" s="281"/>
      <c r="EU1633" s="281"/>
      <c r="EV1633" s="281"/>
      <c r="EW1633" s="281"/>
      <c r="EX1633" s="281"/>
      <c r="EY1633" s="281"/>
      <c r="EZ1633" s="281"/>
      <c r="FA1633" s="281"/>
      <c r="FB1633" s="281"/>
      <c r="FC1633" s="281"/>
      <c r="FD1633" s="281"/>
      <c r="FE1633" s="281"/>
      <c r="FF1633" s="281"/>
      <c r="FG1633" s="281"/>
      <c r="FH1633" s="281"/>
      <c r="FI1633" s="281"/>
    </row>
    <row r="1634" spans="1:165" s="259" customFormat="1" x14ac:dyDescent="0.2">
      <c r="A1634" s="230"/>
      <c r="B1634" s="233"/>
      <c r="C1634" s="233"/>
      <c r="AK1634" s="281"/>
      <c r="AL1634" s="281"/>
      <c r="AM1634" s="281"/>
      <c r="AN1634" s="281"/>
      <c r="AO1634" s="281"/>
      <c r="AP1634" s="281"/>
      <c r="AQ1634" s="281"/>
      <c r="AR1634" s="281"/>
      <c r="AS1634" s="281"/>
      <c r="AT1634" s="281"/>
      <c r="AU1634" s="281"/>
      <c r="AV1634" s="281"/>
      <c r="AW1634" s="281"/>
      <c r="AX1634" s="281"/>
      <c r="AY1634" s="281"/>
      <c r="AZ1634" s="281"/>
      <c r="BA1634" s="281"/>
      <c r="BB1634" s="281"/>
      <c r="BC1634" s="281"/>
      <c r="BD1634" s="281"/>
      <c r="BE1634" s="281"/>
      <c r="BF1634" s="281"/>
      <c r="BG1634" s="281"/>
      <c r="BH1634" s="281"/>
      <c r="BI1634" s="281"/>
      <c r="BJ1634" s="281"/>
      <c r="BK1634" s="281"/>
      <c r="BL1634" s="281"/>
      <c r="BM1634" s="281"/>
      <c r="BN1634" s="281"/>
      <c r="BO1634" s="281"/>
      <c r="BP1634" s="281"/>
      <c r="BQ1634" s="281"/>
      <c r="BR1634" s="281"/>
      <c r="BS1634" s="281"/>
      <c r="BT1634" s="281"/>
      <c r="BU1634" s="281"/>
      <c r="BV1634" s="281"/>
      <c r="BW1634" s="281"/>
      <c r="BX1634" s="281"/>
      <c r="BY1634" s="281"/>
      <c r="BZ1634" s="281"/>
      <c r="CA1634" s="281"/>
      <c r="CB1634" s="281"/>
      <c r="CC1634" s="281"/>
      <c r="CD1634" s="281"/>
      <c r="CE1634" s="281"/>
      <c r="CF1634" s="281"/>
      <c r="CG1634" s="281"/>
      <c r="CH1634" s="281"/>
      <c r="CI1634" s="281"/>
      <c r="CJ1634" s="281"/>
      <c r="CK1634" s="281"/>
      <c r="CL1634" s="281"/>
      <c r="CM1634" s="281"/>
      <c r="CN1634" s="281"/>
      <c r="CO1634" s="281"/>
      <c r="CP1634" s="281"/>
      <c r="CQ1634" s="281"/>
      <c r="CR1634" s="281"/>
      <c r="CS1634" s="281"/>
      <c r="CT1634" s="281"/>
      <c r="CU1634" s="281"/>
      <c r="CV1634" s="281"/>
      <c r="CW1634" s="281"/>
      <c r="CX1634" s="281"/>
      <c r="CY1634" s="281"/>
      <c r="CZ1634" s="281"/>
      <c r="DA1634" s="281"/>
      <c r="DB1634" s="281"/>
      <c r="DC1634" s="281"/>
      <c r="DD1634" s="281"/>
      <c r="DE1634" s="281"/>
      <c r="DF1634" s="281"/>
      <c r="DG1634" s="281"/>
      <c r="DH1634" s="281"/>
      <c r="DI1634" s="281"/>
      <c r="DJ1634" s="281"/>
      <c r="DK1634" s="281"/>
      <c r="DL1634" s="281"/>
      <c r="DM1634" s="281"/>
      <c r="DN1634" s="281"/>
      <c r="DO1634" s="281"/>
      <c r="DP1634" s="281"/>
      <c r="DQ1634" s="281"/>
      <c r="DR1634" s="281"/>
      <c r="DS1634" s="281"/>
      <c r="DT1634" s="281"/>
      <c r="DU1634" s="281"/>
      <c r="DV1634" s="281"/>
      <c r="DW1634" s="281"/>
      <c r="DX1634" s="281"/>
      <c r="DY1634" s="281"/>
      <c r="DZ1634" s="281"/>
      <c r="EA1634" s="281"/>
      <c r="EB1634" s="281"/>
      <c r="EC1634" s="281"/>
      <c r="ED1634" s="281"/>
      <c r="EE1634" s="281"/>
      <c r="EF1634" s="281"/>
      <c r="EG1634" s="281"/>
      <c r="EH1634" s="281"/>
      <c r="EI1634" s="281"/>
      <c r="EJ1634" s="281"/>
      <c r="EK1634" s="281"/>
      <c r="EL1634" s="281"/>
      <c r="EM1634" s="281"/>
      <c r="EN1634" s="281"/>
      <c r="EO1634" s="281"/>
      <c r="EP1634" s="281"/>
      <c r="EQ1634" s="281"/>
      <c r="ER1634" s="281"/>
      <c r="ES1634" s="281"/>
      <c r="ET1634" s="281"/>
      <c r="EU1634" s="281"/>
      <c r="EV1634" s="281"/>
      <c r="EW1634" s="281"/>
      <c r="EX1634" s="281"/>
      <c r="EY1634" s="281"/>
      <c r="EZ1634" s="281"/>
      <c r="FA1634" s="281"/>
      <c r="FB1634" s="281"/>
      <c r="FC1634" s="281"/>
      <c r="FD1634" s="281"/>
      <c r="FE1634" s="281"/>
      <c r="FF1634" s="281"/>
      <c r="FG1634" s="281"/>
      <c r="FH1634" s="281"/>
      <c r="FI1634" s="281"/>
    </row>
    <row r="1635" spans="1:165" s="259" customFormat="1" x14ac:dyDescent="0.2">
      <c r="A1635" s="230"/>
      <c r="B1635" s="233"/>
      <c r="C1635" s="233"/>
      <c r="AK1635" s="281"/>
      <c r="AL1635" s="281"/>
      <c r="AM1635" s="281"/>
      <c r="AN1635" s="281"/>
      <c r="AO1635" s="281"/>
      <c r="AP1635" s="281"/>
      <c r="AQ1635" s="281"/>
      <c r="AR1635" s="281"/>
      <c r="AS1635" s="281"/>
      <c r="AT1635" s="281"/>
      <c r="AU1635" s="281"/>
      <c r="AV1635" s="281"/>
      <c r="AW1635" s="281"/>
      <c r="AX1635" s="281"/>
      <c r="AY1635" s="281"/>
      <c r="AZ1635" s="281"/>
      <c r="BA1635" s="281"/>
      <c r="BB1635" s="281"/>
      <c r="BC1635" s="281"/>
      <c r="BD1635" s="281"/>
      <c r="BE1635" s="281"/>
      <c r="BF1635" s="281"/>
      <c r="BG1635" s="281"/>
      <c r="BH1635" s="281"/>
      <c r="BI1635" s="281"/>
      <c r="BJ1635" s="281"/>
      <c r="BK1635" s="281"/>
      <c r="BL1635" s="281"/>
      <c r="BM1635" s="281"/>
      <c r="BN1635" s="281"/>
      <c r="BO1635" s="281"/>
      <c r="BP1635" s="281"/>
      <c r="BQ1635" s="281"/>
      <c r="BR1635" s="281"/>
      <c r="BS1635" s="281"/>
      <c r="BT1635" s="281"/>
      <c r="BU1635" s="281"/>
      <c r="BV1635" s="281"/>
      <c r="BW1635" s="281"/>
      <c r="BX1635" s="281"/>
      <c r="BY1635" s="281"/>
      <c r="BZ1635" s="281"/>
      <c r="CA1635" s="281"/>
      <c r="CB1635" s="281"/>
      <c r="CC1635" s="281"/>
      <c r="CD1635" s="281"/>
      <c r="CE1635" s="281"/>
      <c r="CF1635" s="281"/>
      <c r="CG1635" s="281"/>
      <c r="CH1635" s="281"/>
      <c r="CI1635" s="281"/>
      <c r="CJ1635" s="281"/>
      <c r="CK1635" s="281"/>
      <c r="CL1635" s="281"/>
      <c r="CM1635" s="281"/>
      <c r="CN1635" s="281"/>
      <c r="CO1635" s="281"/>
      <c r="CP1635" s="281"/>
      <c r="CQ1635" s="281"/>
      <c r="CR1635" s="281"/>
      <c r="CS1635" s="281"/>
      <c r="CT1635" s="281"/>
      <c r="CU1635" s="281"/>
      <c r="CV1635" s="281"/>
      <c r="CW1635" s="281"/>
      <c r="CX1635" s="281"/>
      <c r="CY1635" s="281"/>
      <c r="CZ1635" s="281"/>
      <c r="DA1635" s="281"/>
      <c r="DB1635" s="281"/>
      <c r="DC1635" s="281"/>
      <c r="DD1635" s="281"/>
      <c r="DE1635" s="281"/>
      <c r="DF1635" s="281"/>
      <c r="DG1635" s="281"/>
      <c r="DH1635" s="281"/>
      <c r="DI1635" s="281"/>
      <c r="DJ1635" s="281"/>
      <c r="DK1635" s="281"/>
      <c r="DL1635" s="281"/>
      <c r="DM1635" s="281"/>
      <c r="DN1635" s="281"/>
      <c r="DO1635" s="281"/>
      <c r="DP1635" s="281"/>
      <c r="DQ1635" s="281"/>
      <c r="DR1635" s="281"/>
      <c r="DS1635" s="281"/>
      <c r="DT1635" s="281"/>
      <c r="DU1635" s="281"/>
      <c r="DV1635" s="281"/>
      <c r="DW1635" s="281"/>
      <c r="DX1635" s="281"/>
      <c r="DY1635" s="281"/>
      <c r="DZ1635" s="281"/>
      <c r="EA1635" s="281"/>
      <c r="EB1635" s="281"/>
      <c r="EC1635" s="281"/>
      <c r="ED1635" s="281"/>
      <c r="EE1635" s="281"/>
      <c r="EF1635" s="281"/>
      <c r="EG1635" s="281"/>
      <c r="EH1635" s="281"/>
      <c r="EI1635" s="281"/>
      <c r="EJ1635" s="281"/>
      <c r="EK1635" s="281"/>
      <c r="EL1635" s="281"/>
      <c r="EM1635" s="281"/>
      <c r="EN1635" s="281"/>
      <c r="EO1635" s="281"/>
      <c r="EP1635" s="281"/>
      <c r="EQ1635" s="281"/>
      <c r="ER1635" s="281"/>
      <c r="ES1635" s="281"/>
      <c r="ET1635" s="281"/>
      <c r="EU1635" s="281"/>
      <c r="EV1635" s="281"/>
      <c r="EW1635" s="281"/>
      <c r="EX1635" s="281"/>
      <c r="EY1635" s="281"/>
      <c r="EZ1635" s="281"/>
      <c r="FA1635" s="281"/>
      <c r="FB1635" s="281"/>
      <c r="FC1635" s="281"/>
      <c r="FD1635" s="281"/>
      <c r="FE1635" s="281"/>
      <c r="FF1635" s="281"/>
      <c r="FG1635" s="281"/>
      <c r="FH1635" s="281"/>
      <c r="FI1635" s="281"/>
    </row>
    <row r="1636" spans="1:165" s="259" customFormat="1" x14ac:dyDescent="0.2">
      <c r="A1636" s="230"/>
      <c r="B1636" s="233"/>
      <c r="C1636" s="233"/>
      <c r="AK1636" s="281"/>
      <c r="AL1636" s="281"/>
      <c r="AM1636" s="281"/>
      <c r="AN1636" s="281"/>
      <c r="AO1636" s="281"/>
      <c r="AP1636" s="281"/>
      <c r="AQ1636" s="281"/>
      <c r="AR1636" s="281"/>
      <c r="AS1636" s="281"/>
      <c r="AT1636" s="281"/>
      <c r="AU1636" s="281"/>
      <c r="AV1636" s="281"/>
      <c r="AW1636" s="281"/>
      <c r="AX1636" s="281"/>
      <c r="AY1636" s="281"/>
      <c r="AZ1636" s="281"/>
      <c r="BA1636" s="281"/>
      <c r="BB1636" s="281"/>
      <c r="BC1636" s="281"/>
      <c r="BD1636" s="281"/>
      <c r="BE1636" s="281"/>
      <c r="BF1636" s="281"/>
      <c r="BG1636" s="281"/>
      <c r="BH1636" s="281"/>
      <c r="BI1636" s="281"/>
      <c r="BJ1636" s="281"/>
      <c r="BK1636" s="281"/>
      <c r="BL1636" s="281"/>
      <c r="BM1636" s="281"/>
      <c r="BN1636" s="281"/>
      <c r="BO1636" s="281"/>
      <c r="BP1636" s="281"/>
      <c r="BQ1636" s="281"/>
      <c r="BR1636" s="281"/>
      <c r="BS1636" s="281"/>
      <c r="BT1636" s="281"/>
      <c r="BU1636" s="281"/>
      <c r="BV1636" s="281"/>
      <c r="BW1636" s="281"/>
      <c r="BX1636" s="281"/>
      <c r="BY1636" s="281"/>
      <c r="BZ1636" s="281"/>
      <c r="CA1636" s="281"/>
      <c r="CB1636" s="281"/>
      <c r="CC1636" s="281"/>
      <c r="CD1636" s="281"/>
      <c r="CE1636" s="281"/>
      <c r="CF1636" s="281"/>
      <c r="CG1636" s="281"/>
      <c r="CH1636" s="281"/>
      <c r="CI1636" s="281"/>
      <c r="CJ1636" s="281"/>
      <c r="CK1636" s="281"/>
      <c r="CL1636" s="281"/>
      <c r="CM1636" s="281"/>
      <c r="CN1636" s="281"/>
      <c r="CO1636" s="281"/>
      <c r="CP1636" s="281"/>
      <c r="CQ1636" s="281"/>
      <c r="CR1636" s="281"/>
      <c r="CS1636" s="281"/>
      <c r="CT1636" s="281"/>
      <c r="CU1636" s="281"/>
      <c r="CV1636" s="281"/>
      <c r="CW1636" s="281"/>
      <c r="CX1636" s="281"/>
      <c r="CY1636" s="281"/>
      <c r="CZ1636" s="281"/>
      <c r="DA1636" s="281"/>
      <c r="DB1636" s="281"/>
      <c r="DC1636" s="281"/>
      <c r="DD1636" s="281"/>
      <c r="DE1636" s="281"/>
      <c r="DF1636" s="281"/>
      <c r="DG1636" s="281"/>
      <c r="DH1636" s="281"/>
      <c r="DI1636" s="281"/>
      <c r="DJ1636" s="281"/>
      <c r="DK1636" s="281"/>
      <c r="DL1636" s="281"/>
      <c r="DM1636" s="281"/>
      <c r="DN1636" s="281"/>
      <c r="DO1636" s="281"/>
      <c r="DP1636" s="281"/>
      <c r="DQ1636" s="281"/>
      <c r="DR1636" s="281"/>
      <c r="DS1636" s="281"/>
      <c r="DT1636" s="281"/>
      <c r="DU1636" s="281"/>
      <c r="DV1636" s="281"/>
      <c r="DW1636" s="281"/>
      <c r="DX1636" s="281"/>
      <c r="DY1636" s="281"/>
      <c r="DZ1636" s="281"/>
      <c r="EA1636" s="281"/>
      <c r="EB1636" s="281"/>
      <c r="EC1636" s="281"/>
      <c r="ED1636" s="281"/>
      <c r="EE1636" s="281"/>
      <c r="EF1636" s="281"/>
      <c r="EG1636" s="281"/>
      <c r="EH1636" s="281"/>
      <c r="EI1636" s="281"/>
      <c r="EJ1636" s="281"/>
      <c r="EK1636" s="281"/>
      <c r="EL1636" s="281"/>
      <c r="EM1636" s="281"/>
      <c r="EN1636" s="281"/>
      <c r="EO1636" s="281"/>
      <c r="EP1636" s="281"/>
      <c r="EQ1636" s="281"/>
      <c r="ER1636" s="281"/>
      <c r="ES1636" s="281"/>
      <c r="ET1636" s="281"/>
      <c r="EU1636" s="281"/>
      <c r="EV1636" s="281"/>
      <c r="EW1636" s="281"/>
      <c r="EX1636" s="281"/>
      <c r="EY1636" s="281"/>
      <c r="EZ1636" s="281"/>
      <c r="FA1636" s="281"/>
      <c r="FB1636" s="281"/>
      <c r="FC1636" s="281"/>
      <c r="FD1636" s="281"/>
      <c r="FE1636" s="281"/>
      <c r="FF1636" s="281"/>
      <c r="FG1636" s="281"/>
      <c r="FH1636" s="281"/>
      <c r="FI1636" s="281"/>
    </row>
    <row r="1637" spans="1:165" s="259" customFormat="1" x14ac:dyDescent="0.2">
      <c r="A1637" s="230"/>
      <c r="B1637" s="233"/>
      <c r="C1637" s="233"/>
      <c r="AK1637" s="281"/>
      <c r="AL1637" s="281"/>
      <c r="AM1637" s="281"/>
      <c r="AN1637" s="281"/>
      <c r="AO1637" s="281"/>
      <c r="AP1637" s="281"/>
      <c r="AQ1637" s="281"/>
      <c r="AR1637" s="281"/>
      <c r="AS1637" s="281"/>
      <c r="AT1637" s="281"/>
      <c r="AU1637" s="281"/>
      <c r="AV1637" s="281"/>
      <c r="AW1637" s="281"/>
      <c r="AX1637" s="281"/>
      <c r="AY1637" s="281"/>
      <c r="AZ1637" s="281"/>
      <c r="BA1637" s="281"/>
      <c r="BB1637" s="281"/>
      <c r="BC1637" s="281"/>
      <c r="BD1637" s="281"/>
      <c r="BE1637" s="281"/>
      <c r="BF1637" s="281"/>
      <c r="BG1637" s="281"/>
      <c r="BH1637" s="281"/>
      <c r="BI1637" s="281"/>
      <c r="BJ1637" s="281"/>
      <c r="BK1637" s="281"/>
      <c r="BL1637" s="281"/>
      <c r="BM1637" s="281"/>
      <c r="BN1637" s="281"/>
      <c r="BO1637" s="281"/>
      <c r="BP1637" s="281"/>
      <c r="BQ1637" s="281"/>
      <c r="BR1637" s="281"/>
      <c r="BS1637" s="281"/>
      <c r="BT1637" s="281"/>
      <c r="BU1637" s="281"/>
      <c r="BV1637" s="281"/>
      <c r="BW1637" s="281"/>
      <c r="BX1637" s="281"/>
      <c r="BY1637" s="281"/>
      <c r="BZ1637" s="281"/>
      <c r="CA1637" s="281"/>
      <c r="CB1637" s="281"/>
      <c r="CC1637" s="281"/>
      <c r="CD1637" s="281"/>
      <c r="CE1637" s="281"/>
      <c r="CF1637" s="281"/>
      <c r="CG1637" s="281"/>
      <c r="CH1637" s="281"/>
      <c r="CI1637" s="281"/>
      <c r="CJ1637" s="281"/>
      <c r="CK1637" s="281"/>
      <c r="CL1637" s="281"/>
      <c r="CM1637" s="281"/>
      <c r="CN1637" s="281"/>
      <c r="CO1637" s="281"/>
      <c r="CP1637" s="281"/>
      <c r="CQ1637" s="281"/>
      <c r="CR1637" s="281"/>
      <c r="CS1637" s="281"/>
      <c r="CT1637" s="281"/>
      <c r="CU1637" s="281"/>
      <c r="CV1637" s="281"/>
      <c r="CW1637" s="281"/>
      <c r="CX1637" s="281"/>
      <c r="CY1637" s="281"/>
      <c r="CZ1637" s="281"/>
      <c r="DA1637" s="281"/>
      <c r="DB1637" s="281"/>
      <c r="DC1637" s="281"/>
      <c r="DD1637" s="281"/>
      <c r="DE1637" s="281"/>
      <c r="DF1637" s="281"/>
      <c r="DG1637" s="281"/>
      <c r="DH1637" s="281"/>
      <c r="DI1637" s="281"/>
      <c r="DJ1637" s="281"/>
      <c r="DK1637" s="281"/>
      <c r="DL1637" s="281"/>
      <c r="DM1637" s="281"/>
      <c r="DN1637" s="281"/>
      <c r="DO1637" s="281"/>
      <c r="DP1637" s="281"/>
      <c r="DQ1637" s="281"/>
      <c r="DR1637" s="281"/>
      <c r="DS1637" s="281"/>
      <c r="DT1637" s="281"/>
      <c r="DU1637" s="281"/>
      <c r="DV1637" s="281"/>
      <c r="DW1637" s="281"/>
      <c r="DX1637" s="281"/>
      <c r="DY1637" s="281"/>
      <c r="DZ1637" s="281"/>
      <c r="EA1637" s="281"/>
      <c r="EB1637" s="281"/>
      <c r="EC1637" s="281"/>
      <c r="ED1637" s="281"/>
      <c r="EE1637" s="281"/>
      <c r="EF1637" s="281"/>
      <c r="EG1637" s="281"/>
      <c r="EH1637" s="281"/>
      <c r="EI1637" s="281"/>
      <c r="EJ1637" s="281"/>
      <c r="EK1637" s="281"/>
      <c r="EL1637" s="281"/>
      <c r="EM1637" s="281"/>
      <c r="EN1637" s="281"/>
      <c r="EO1637" s="281"/>
      <c r="EP1637" s="281"/>
      <c r="EQ1637" s="281"/>
      <c r="ER1637" s="281"/>
      <c r="ES1637" s="281"/>
      <c r="ET1637" s="281"/>
      <c r="EU1637" s="281"/>
      <c r="EV1637" s="281"/>
      <c r="EW1637" s="281"/>
      <c r="EX1637" s="281"/>
      <c r="EY1637" s="281"/>
      <c r="EZ1637" s="281"/>
      <c r="FA1637" s="281"/>
      <c r="FB1637" s="281"/>
      <c r="FC1637" s="281"/>
      <c r="FD1637" s="281"/>
      <c r="FE1637" s="281"/>
      <c r="FF1637" s="281"/>
      <c r="FG1637" s="281"/>
      <c r="FH1637" s="281"/>
      <c r="FI1637" s="281"/>
    </row>
    <row r="1638" spans="1:165" s="259" customFormat="1" x14ac:dyDescent="0.2">
      <c r="A1638" s="230"/>
      <c r="B1638" s="233"/>
      <c r="C1638" s="233"/>
      <c r="AK1638" s="281"/>
      <c r="AL1638" s="281"/>
      <c r="AM1638" s="281"/>
      <c r="AN1638" s="281"/>
      <c r="AO1638" s="281"/>
      <c r="AP1638" s="281"/>
      <c r="AQ1638" s="281"/>
      <c r="AR1638" s="281"/>
      <c r="AS1638" s="281"/>
      <c r="AT1638" s="281"/>
      <c r="AU1638" s="281"/>
      <c r="AV1638" s="281"/>
      <c r="AW1638" s="281"/>
      <c r="AX1638" s="281"/>
      <c r="AY1638" s="281"/>
      <c r="AZ1638" s="281"/>
      <c r="BA1638" s="281"/>
      <c r="BB1638" s="281"/>
      <c r="BC1638" s="281"/>
      <c r="BD1638" s="281"/>
      <c r="BE1638" s="281"/>
      <c r="BF1638" s="281"/>
      <c r="BG1638" s="281"/>
      <c r="BH1638" s="281"/>
      <c r="BI1638" s="281"/>
      <c r="BJ1638" s="281"/>
      <c r="BK1638" s="281"/>
      <c r="BL1638" s="281"/>
      <c r="BM1638" s="281"/>
      <c r="BN1638" s="281"/>
      <c r="BO1638" s="281"/>
      <c r="BP1638" s="281"/>
      <c r="BQ1638" s="281"/>
      <c r="BR1638" s="281"/>
      <c r="BS1638" s="281"/>
      <c r="BT1638" s="281"/>
      <c r="BU1638" s="281"/>
      <c r="BV1638" s="281"/>
      <c r="BW1638" s="281"/>
      <c r="BX1638" s="281"/>
      <c r="BY1638" s="281"/>
      <c r="BZ1638" s="281"/>
      <c r="CA1638" s="281"/>
      <c r="CB1638" s="281"/>
      <c r="CC1638" s="281"/>
      <c r="CD1638" s="281"/>
      <c r="CE1638" s="281"/>
      <c r="CF1638" s="281"/>
      <c r="CG1638" s="281"/>
      <c r="CH1638" s="281"/>
      <c r="CI1638" s="281"/>
      <c r="CJ1638" s="281"/>
      <c r="CK1638" s="281"/>
      <c r="CL1638" s="281"/>
      <c r="CM1638" s="281"/>
      <c r="CN1638" s="281"/>
      <c r="CO1638" s="281"/>
      <c r="CP1638" s="281"/>
      <c r="CQ1638" s="281"/>
      <c r="CR1638" s="281"/>
      <c r="CS1638" s="281"/>
      <c r="CT1638" s="281"/>
      <c r="CU1638" s="281"/>
      <c r="CV1638" s="281"/>
      <c r="CW1638" s="281"/>
      <c r="CX1638" s="281"/>
      <c r="CY1638" s="281"/>
      <c r="CZ1638" s="281"/>
      <c r="DA1638" s="281"/>
      <c r="DB1638" s="281"/>
      <c r="DC1638" s="281"/>
      <c r="DD1638" s="281"/>
      <c r="DE1638" s="281"/>
      <c r="DF1638" s="281"/>
      <c r="DG1638" s="281"/>
      <c r="DH1638" s="281"/>
      <c r="DI1638" s="281"/>
      <c r="DJ1638" s="281"/>
      <c r="DK1638" s="281"/>
      <c r="DL1638" s="281"/>
      <c r="DM1638" s="281"/>
      <c r="DN1638" s="281"/>
      <c r="DO1638" s="281"/>
      <c r="DP1638" s="281"/>
      <c r="DQ1638" s="281"/>
      <c r="DR1638" s="281"/>
      <c r="DS1638" s="281"/>
      <c r="DT1638" s="281"/>
      <c r="DU1638" s="281"/>
      <c r="DV1638" s="281"/>
      <c r="DW1638" s="281"/>
      <c r="DX1638" s="281"/>
      <c r="DY1638" s="281"/>
      <c r="DZ1638" s="281"/>
      <c r="EA1638" s="281"/>
      <c r="EB1638" s="281"/>
      <c r="EC1638" s="281"/>
      <c r="ED1638" s="281"/>
      <c r="EE1638" s="281"/>
      <c r="EF1638" s="281"/>
      <c r="EG1638" s="281"/>
      <c r="EH1638" s="281"/>
      <c r="EI1638" s="281"/>
      <c r="EJ1638" s="281"/>
      <c r="EK1638" s="281"/>
      <c r="EL1638" s="281"/>
      <c r="EM1638" s="281"/>
      <c r="EN1638" s="281"/>
      <c r="EO1638" s="281"/>
      <c r="EP1638" s="281"/>
      <c r="EQ1638" s="281"/>
      <c r="ER1638" s="281"/>
      <c r="ES1638" s="281"/>
      <c r="ET1638" s="281"/>
      <c r="EU1638" s="281"/>
      <c r="EV1638" s="281"/>
      <c r="EW1638" s="281"/>
      <c r="EX1638" s="281"/>
      <c r="EY1638" s="281"/>
      <c r="EZ1638" s="281"/>
      <c r="FA1638" s="281"/>
      <c r="FB1638" s="281"/>
      <c r="FC1638" s="281"/>
      <c r="FD1638" s="281"/>
      <c r="FE1638" s="281"/>
      <c r="FF1638" s="281"/>
      <c r="FG1638" s="281"/>
      <c r="FH1638" s="281"/>
      <c r="FI1638" s="281"/>
    </row>
    <row r="1639" spans="1:165" s="259" customFormat="1" x14ac:dyDescent="0.2">
      <c r="A1639" s="230"/>
      <c r="B1639" s="233"/>
      <c r="C1639" s="233"/>
      <c r="AK1639" s="281"/>
      <c r="AL1639" s="281"/>
      <c r="AM1639" s="281"/>
      <c r="AN1639" s="281"/>
      <c r="AO1639" s="281"/>
      <c r="AP1639" s="281"/>
      <c r="AQ1639" s="281"/>
      <c r="AR1639" s="281"/>
      <c r="AS1639" s="281"/>
      <c r="AT1639" s="281"/>
      <c r="AU1639" s="281"/>
      <c r="AV1639" s="281"/>
      <c r="AW1639" s="281"/>
      <c r="AX1639" s="281"/>
      <c r="AY1639" s="281"/>
      <c r="AZ1639" s="281"/>
      <c r="BA1639" s="281"/>
      <c r="BB1639" s="281"/>
      <c r="BC1639" s="281"/>
      <c r="BD1639" s="281"/>
      <c r="BE1639" s="281"/>
      <c r="BF1639" s="281"/>
      <c r="BG1639" s="281"/>
      <c r="BH1639" s="281"/>
      <c r="BI1639" s="281"/>
      <c r="BJ1639" s="281"/>
      <c r="BK1639" s="281"/>
      <c r="BL1639" s="281"/>
      <c r="BM1639" s="281"/>
      <c r="BN1639" s="281"/>
      <c r="BO1639" s="281"/>
      <c r="BP1639" s="281"/>
      <c r="BQ1639" s="281"/>
      <c r="BR1639" s="281"/>
      <c r="BS1639" s="281"/>
      <c r="BT1639" s="281"/>
      <c r="BU1639" s="281"/>
      <c r="BV1639" s="281"/>
      <c r="BW1639" s="281"/>
      <c r="BX1639" s="281"/>
      <c r="BY1639" s="281"/>
      <c r="BZ1639" s="281"/>
      <c r="CA1639" s="281"/>
      <c r="CB1639" s="281"/>
      <c r="CC1639" s="281"/>
      <c r="CD1639" s="281"/>
      <c r="CE1639" s="281"/>
      <c r="CF1639" s="281"/>
      <c r="CG1639" s="281"/>
      <c r="CH1639" s="281"/>
      <c r="CI1639" s="281"/>
      <c r="CJ1639" s="281"/>
      <c r="CK1639" s="281"/>
      <c r="CL1639" s="281"/>
      <c r="CM1639" s="281"/>
      <c r="CN1639" s="281"/>
      <c r="CO1639" s="281"/>
      <c r="CP1639" s="281"/>
      <c r="CQ1639" s="281"/>
      <c r="CR1639" s="281"/>
      <c r="CS1639" s="281"/>
      <c r="CT1639" s="281"/>
      <c r="CU1639" s="281"/>
      <c r="CV1639" s="281"/>
      <c r="CW1639" s="281"/>
      <c r="CX1639" s="281"/>
      <c r="CY1639" s="281"/>
      <c r="CZ1639" s="281"/>
      <c r="DA1639" s="281"/>
      <c r="DB1639" s="281"/>
      <c r="DC1639" s="281"/>
      <c r="DD1639" s="281"/>
      <c r="DE1639" s="281"/>
      <c r="DF1639" s="281"/>
      <c r="DG1639" s="281"/>
      <c r="DH1639" s="281"/>
      <c r="DI1639" s="281"/>
      <c r="DJ1639" s="281"/>
      <c r="DK1639" s="281"/>
      <c r="DL1639" s="281"/>
      <c r="DM1639" s="281"/>
      <c r="DN1639" s="281"/>
      <c r="DO1639" s="281"/>
      <c r="DP1639" s="281"/>
      <c r="DQ1639" s="281"/>
      <c r="DR1639" s="281"/>
      <c r="DS1639" s="281"/>
      <c r="DT1639" s="281"/>
      <c r="DU1639" s="281"/>
      <c r="DV1639" s="281"/>
      <c r="DW1639" s="281"/>
      <c r="DX1639" s="281"/>
      <c r="DY1639" s="281"/>
      <c r="DZ1639" s="281"/>
      <c r="EA1639" s="281"/>
      <c r="EB1639" s="281"/>
      <c r="EC1639" s="281"/>
      <c r="ED1639" s="281"/>
      <c r="EE1639" s="281"/>
      <c r="EF1639" s="281"/>
      <c r="EG1639" s="281"/>
      <c r="EH1639" s="281"/>
      <c r="EI1639" s="281"/>
      <c r="EJ1639" s="281"/>
      <c r="EK1639" s="281"/>
      <c r="EL1639" s="281"/>
      <c r="EM1639" s="281"/>
      <c r="EN1639" s="281"/>
      <c r="EO1639" s="281"/>
      <c r="EP1639" s="281"/>
      <c r="EQ1639" s="281"/>
      <c r="ER1639" s="281"/>
      <c r="ES1639" s="281"/>
      <c r="ET1639" s="281"/>
      <c r="EU1639" s="281"/>
      <c r="EV1639" s="281"/>
      <c r="EW1639" s="281"/>
      <c r="EX1639" s="281"/>
      <c r="EY1639" s="281"/>
      <c r="EZ1639" s="281"/>
      <c r="FA1639" s="281"/>
      <c r="FB1639" s="281"/>
      <c r="FC1639" s="281"/>
      <c r="FD1639" s="281"/>
      <c r="FE1639" s="281"/>
      <c r="FF1639" s="281"/>
      <c r="FG1639" s="281"/>
      <c r="FH1639" s="281"/>
      <c r="FI1639" s="281"/>
    </row>
    <row r="1640" spans="1:165" s="259" customFormat="1" x14ac:dyDescent="0.2">
      <c r="A1640" s="230"/>
      <c r="B1640" s="233"/>
      <c r="C1640" s="233"/>
      <c r="AK1640" s="281"/>
      <c r="AL1640" s="281"/>
      <c r="AM1640" s="281"/>
      <c r="AN1640" s="281"/>
      <c r="AO1640" s="281"/>
      <c r="AP1640" s="281"/>
      <c r="AQ1640" s="281"/>
      <c r="AR1640" s="281"/>
      <c r="AS1640" s="281"/>
      <c r="AT1640" s="281"/>
      <c r="AU1640" s="281"/>
      <c r="AV1640" s="281"/>
      <c r="AW1640" s="281"/>
      <c r="AX1640" s="281"/>
      <c r="AY1640" s="281"/>
      <c r="AZ1640" s="281"/>
      <c r="BA1640" s="281"/>
      <c r="BB1640" s="281"/>
      <c r="BC1640" s="281"/>
      <c r="BD1640" s="281"/>
      <c r="BE1640" s="281"/>
      <c r="BF1640" s="281"/>
      <c r="BG1640" s="281"/>
      <c r="BH1640" s="281"/>
      <c r="BI1640" s="281"/>
      <c r="BJ1640" s="281"/>
      <c r="BK1640" s="281"/>
      <c r="BL1640" s="281"/>
      <c r="BM1640" s="281"/>
      <c r="BN1640" s="281"/>
      <c r="BO1640" s="281"/>
      <c r="BP1640" s="281"/>
      <c r="BQ1640" s="281"/>
      <c r="BR1640" s="281"/>
      <c r="BS1640" s="281"/>
      <c r="BT1640" s="281"/>
      <c r="BU1640" s="281"/>
      <c r="BV1640" s="281"/>
      <c r="BW1640" s="281"/>
      <c r="BX1640" s="281"/>
      <c r="BY1640" s="281"/>
      <c r="BZ1640" s="281"/>
      <c r="CA1640" s="281"/>
      <c r="CB1640" s="281"/>
      <c r="CC1640" s="281"/>
      <c r="CD1640" s="281"/>
      <c r="CE1640" s="281"/>
      <c r="CF1640" s="281"/>
      <c r="CG1640" s="281"/>
      <c r="CH1640" s="281"/>
      <c r="CI1640" s="281"/>
      <c r="CJ1640" s="281"/>
      <c r="CK1640" s="281"/>
      <c r="CL1640" s="281"/>
      <c r="CM1640" s="281"/>
      <c r="CN1640" s="281"/>
      <c r="CO1640" s="281"/>
      <c r="CP1640" s="281"/>
      <c r="CQ1640" s="281"/>
      <c r="CR1640" s="281"/>
      <c r="CS1640" s="281"/>
      <c r="CT1640" s="281"/>
      <c r="CU1640" s="281"/>
      <c r="CV1640" s="281"/>
      <c r="CW1640" s="281"/>
      <c r="CX1640" s="281"/>
      <c r="CY1640" s="281"/>
      <c r="CZ1640" s="281"/>
      <c r="DA1640" s="281"/>
      <c r="DB1640" s="281"/>
      <c r="DC1640" s="281"/>
      <c r="DD1640" s="281"/>
      <c r="DE1640" s="281"/>
      <c r="DF1640" s="281"/>
      <c r="DG1640" s="281"/>
      <c r="DH1640" s="281"/>
      <c r="DI1640" s="281"/>
      <c r="DJ1640" s="281"/>
      <c r="DK1640" s="281"/>
      <c r="DL1640" s="281"/>
      <c r="DM1640" s="281"/>
      <c r="DN1640" s="281"/>
      <c r="DO1640" s="281"/>
      <c r="DP1640" s="281"/>
      <c r="DQ1640" s="281"/>
      <c r="DR1640" s="281"/>
      <c r="DS1640" s="281"/>
      <c r="DT1640" s="281"/>
      <c r="DU1640" s="281"/>
      <c r="DV1640" s="281"/>
      <c r="DW1640" s="281"/>
      <c r="DX1640" s="281"/>
      <c r="DY1640" s="281"/>
      <c r="DZ1640" s="281"/>
      <c r="EA1640" s="281"/>
      <c r="EB1640" s="281"/>
      <c r="EC1640" s="281"/>
      <c r="ED1640" s="281"/>
      <c r="EE1640" s="281"/>
      <c r="EF1640" s="281"/>
      <c r="EG1640" s="281"/>
      <c r="EH1640" s="281"/>
      <c r="EI1640" s="281"/>
      <c r="EJ1640" s="281"/>
      <c r="EK1640" s="281"/>
      <c r="EL1640" s="281"/>
      <c r="EM1640" s="281"/>
      <c r="EN1640" s="281"/>
      <c r="EO1640" s="281"/>
      <c r="EP1640" s="281"/>
      <c r="EQ1640" s="281"/>
      <c r="ER1640" s="281"/>
      <c r="ES1640" s="281"/>
      <c r="ET1640" s="281"/>
      <c r="EU1640" s="281"/>
      <c r="EV1640" s="281"/>
      <c r="EW1640" s="281"/>
      <c r="EX1640" s="281"/>
      <c r="EY1640" s="281"/>
      <c r="EZ1640" s="281"/>
      <c r="FA1640" s="281"/>
      <c r="FB1640" s="281"/>
      <c r="FC1640" s="281"/>
      <c r="FD1640" s="281"/>
      <c r="FE1640" s="281"/>
      <c r="FF1640" s="281"/>
      <c r="FG1640" s="281"/>
      <c r="FH1640" s="281"/>
      <c r="FI1640" s="281"/>
    </row>
    <row r="1641" spans="1:165" s="259" customFormat="1" x14ac:dyDescent="0.2">
      <c r="A1641" s="230"/>
      <c r="B1641" s="233"/>
      <c r="C1641" s="233"/>
      <c r="AK1641" s="281"/>
      <c r="AL1641" s="281"/>
      <c r="AM1641" s="281"/>
      <c r="AN1641" s="281"/>
      <c r="AO1641" s="281"/>
      <c r="AP1641" s="281"/>
      <c r="AQ1641" s="281"/>
      <c r="AR1641" s="281"/>
      <c r="AS1641" s="281"/>
      <c r="AT1641" s="281"/>
      <c r="AU1641" s="281"/>
      <c r="AV1641" s="281"/>
      <c r="AW1641" s="281"/>
      <c r="AX1641" s="281"/>
      <c r="AY1641" s="281"/>
      <c r="AZ1641" s="281"/>
      <c r="BA1641" s="281"/>
      <c r="BB1641" s="281"/>
      <c r="BC1641" s="281"/>
      <c r="BD1641" s="281"/>
      <c r="BE1641" s="281"/>
      <c r="BF1641" s="281"/>
      <c r="BG1641" s="281"/>
      <c r="BH1641" s="281"/>
      <c r="BI1641" s="281"/>
      <c r="BJ1641" s="281"/>
      <c r="BK1641" s="281"/>
      <c r="BL1641" s="281"/>
      <c r="BM1641" s="281"/>
      <c r="BN1641" s="281"/>
      <c r="BO1641" s="281"/>
      <c r="BP1641" s="281"/>
      <c r="BQ1641" s="281"/>
      <c r="BR1641" s="281"/>
      <c r="BS1641" s="281"/>
      <c r="BT1641" s="281"/>
      <c r="BU1641" s="281"/>
      <c r="BV1641" s="281"/>
      <c r="BW1641" s="281"/>
      <c r="BX1641" s="281"/>
      <c r="BY1641" s="281"/>
      <c r="BZ1641" s="281"/>
      <c r="CA1641" s="281"/>
      <c r="CB1641" s="281"/>
      <c r="CC1641" s="281"/>
      <c r="CD1641" s="281"/>
      <c r="CE1641" s="281"/>
      <c r="CF1641" s="281"/>
      <c r="CG1641" s="281"/>
      <c r="CH1641" s="281"/>
      <c r="CI1641" s="281"/>
      <c r="CJ1641" s="281"/>
      <c r="CK1641" s="281"/>
      <c r="CL1641" s="281"/>
      <c r="CM1641" s="281"/>
      <c r="CN1641" s="281"/>
      <c r="CO1641" s="281"/>
      <c r="CP1641" s="281"/>
      <c r="CQ1641" s="281"/>
      <c r="CR1641" s="281"/>
      <c r="CS1641" s="281"/>
      <c r="CT1641" s="281"/>
      <c r="CU1641" s="281"/>
      <c r="CV1641" s="281"/>
      <c r="CW1641" s="281"/>
      <c r="CX1641" s="281"/>
      <c r="CY1641" s="281"/>
      <c r="CZ1641" s="281"/>
      <c r="DA1641" s="281"/>
      <c r="DB1641" s="281"/>
      <c r="DC1641" s="281"/>
      <c r="DD1641" s="281"/>
      <c r="DE1641" s="281"/>
      <c r="DF1641" s="281"/>
      <c r="DG1641" s="281"/>
      <c r="DH1641" s="281"/>
      <c r="DI1641" s="281"/>
      <c r="DJ1641" s="281"/>
      <c r="DK1641" s="281"/>
      <c r="DL1641" s="281"/>
      <c r="DM1641" s="281"/>
      <c r="DN1641" s="281"/>
      <c r="DO1641" s="281"/>
      <c r="DP1641" s="281"/>
      <c r="DQ1641" s="281"/>
      <c r="DR1641" s="281"/>
      <c r="DS1641" s="281"/>
      <c r="DT1641" s="281"/>
      <c r="DU1641" s="281"/>
      <c r="DV1641" s="281"/>
      <c r="DW1641" s="281"/>
      <c r="DX1641" s="281"/>
      <c r="DY1641" s="281"/>
      <c r="DZ1641" s="281"/>
      <c r="EA1641" s="281"/>
      <c r="EB1641" s="281"/>
      <c r="EC1641" s="281"/>
      <c r="ED1641" s="281"/>
      <c r="EE1641" s="281"/>
      <c r="EF1641" s="281"/>
      <c r="EG1641" s="281"/>
      <c r="EH1641" s="281"/>
      <c r="EI1641" s="281"/>
      <c r="EJ1641" s="281"/>
      <c r="EK1641" s="281"/>
      <c r="EL1641" s="281"/>
      <c r="EM1641" s="281"/>
      <c r="EN1641" s="281"/>
      <c r="EO1641" s="281"/>
      <c r="EP1641" s="281"/>
      <c r="EQ1641" s="281"/>
      <c r="ER1641" s="281"/>
      <c r="ES1641" s="281"/>
      <c r="ET1641" s="281"/>
      <c r="EU1641" s="281"/>
      <c r="EV1641" s="281"/>
      <c r="EW1641" s="281"/>
      <c r="EX1641" s="281"/>
      <c r="EY1641" s="281"/>
      <c r="EZ1641" s="281"/>
      <c r="FA1641" s="281"/>
      <c r="FB1641" s="281"/>
      <c r="FC1641" s="281"/>
      <c r="FD1641" s="281"/>
      <c r="FE1641" s="281"/>
      <c r="FF1641" s="281"/>
      <c r="FG1641" s="281"/>
      <c r="FH1641" s="281"/>
      <c r="FI1641" s="281"/>
    </row>
    <row r="1642" spans="1:165" s="259" customFormat="1" x14ac:dyDescent="0.2">
      <c r="A1642" s="230"/>
      <c r="B1642" s="233"/>
      <c r="C1642" s="233"/>
      <c r="AK1642" s="281"/>
      <c r="AL1642" s="281"/>
      <c r="AM1642" s="281"/>
      <c r="AN1642" s="281"/>
      <c r="AO1642" s="281"/>
      <c r="AP1642" s="281"/>
      <c r="AQ1642" s="281"/>
      <c r="AR1642" s="281"/>
      <c r="AS1642" s="281"/>
      <c r="AT1642" s="281"/>
      <c r="AU1642" s="281"/>
      <c r="AV1642" s="281"/>
      <c r="AW1642" s="281"/>
      <c r="AX1642" s="281"/>
      <c r="AY1642" s="281"/>
      <c r="AZ1642" s="281"/>
      <c r="BA1642" s="281"/>
      <c r="BB1642" s="281"/>
      <c r="BC1642" s="281"/>
      <c r="BD1642" s="281"/>
      <c r="BE1642" s="281"/>
      <c r="BF1642" s="281"/>
      <c r="BG1642" s="281"/>
      <c r="BH1642" s="281"/>
      <c r="BI1642" s="281"/>
      <c r="BJ1642" s="281"/>
      <c r="BK1642" s="281"/>
      <c r="BL1642" s="281"/>
      <c r="BM1642" s="281"/>
      <c r="BN1642" s="281"/>
      <c r="BO1642" s="281"/>
      <c r="BP1642" s="281"/>
      <c r="BQ1642" s="281"/>
      <c r="BR1642" s="281"/>
      <c r="BS1642" s="281"/>
      <c r="BT1642" s="281"/>
      <c r="BU1642" s="281"/>
      <c r="BV1642" s="281"/>
      <c r="BW1642" s="281"/>
      <c r="BX1642" s="281"/>
      <c r="BY1642" s="281"/>
      <c r="BZ1642" s="281"/>
      <c r="CA1642" s="281"/>
      <c r="CB1642" s="281"/>
      <c r="CC1642" s="281"/>
      <c r="CD1642" s="281"/>
      <c r="CE1642" s="281"/>
      <c r="CF1642" s="281"/>
      <c r="CG1642" s="281"/>
      <c r="CH1642" s="281"/>
      <c r="CI1642" s="281"/>
      <c r="CJ1642" s="281"/>
      <c r="CK1642" s="281"/>
      <c r="CL1642" s="281"/>
      <c r="CM1642" s="281"/>
      <c r="CN1642" s="281"/>
      <c r="CO1642" s="281"/>
      <c r="CP1642" s="281"/>
      <c r="CQ1642" s="281"/>
      <c r="CR1642" s="281"/>
      <c r="CS1642" s="281"/>
      <c r="CT1642" s="281"/>
      <c r="CU1642" s="281"/>
      <c r="CV1642" s="281"/>
      <c r="CW1642" s="281"/>
      <c r="CX1642" s="281"/>
      <c r="CY1642" s="281"/>
      <c r="CZ1642" s="281"/>
      <c r="DA1642" s="281"/>
      <c r="DB1642" s="281"/>
      <c r="DC1642" s="281"/>
      <c r="DD1642" s="281"/>
      <c r="DE1642" s="281"/>
      <c r="DF1642" s="281"/>
      <c r="DG1642" s="281"/>
      <c r="DH1642" s="281"/>
      <c r="DI1642" s="281"/>
      <c r="DJ1642" s="281"/>
      <c r="DK1642" s="281"/>
      <c r="DL1642" s="281"/>
      <c r="DM1642" s="281"/>
      <c r="DN1642" s="281"/>
      <c r="DO1642" s="281"/>
      <c r="DP1642" s="281"/>
      <c r="DQ1642" s="281"/>
      <c r="DR1642" s="281"/>
      <c r="DS1642" s="281"/>
      <c r="DT1642" s="281"/>
      <c r="DU1642" s="281"/>
      <c r="DV1642" s="281"/>
      <c r="DW1642" s="281"/>
      <c r="DX1642" s="281"/>
      <c r="DY1642" s="281"/>
      <c r="DZ1642" s="281"/>
      <c r="EA1642" s="281"/>
      <c r="EB1642" s="281"/>
      <c r="EC1642" s="281"/>
      <c r="ED1642" s="281"/>
      <c r="EE1642" s="281"/>
      <c r="EF1642" s="281"/>
      <c r="EG1642" s="281"/>
      <c r="EH1642" s="281"/>
      <c r="EI1642" s="281"/>
      <c r="EJ1642" s="281"/>
      <c r="EK1642" s="281"/>
      <c r="EL1642" s="281"/>
      <c r="EM1642" s="281"/>
      <c r="EN1642" s="281"/>
      <c r="EO1642" s="281"/>
      <c r="EP1642" s="281"/>
      <c r="EQ1642" s="281"/>
      <c r="ER1642" s="281"/>
      <c r="ES1642" s="281"/>
      <c r="ET1642" s="281"/>
      <c r="EU1642" s="281"/>
      <c r="EV1642" s="281"/>
      <c r="EW1642" s="281"/>
      <c r="EX1642" s="281"/>
      <c r="EY1642" s="281"/>
      <c r="EZ1642" s="281"/>
      <c r="FA1642" s="281"/>
      <c r="FB1642" s="281"/>
      <c r="FC1642" s="281"/>
      <c r="FD1642" s="281"/>
      <c r="FE1642" s="281"/>
      <c r="FF1642" s="281"/>
      <c r="FG1642" s="281"/>
      <c r="FH1642" s="281"/>
      <c r="FI1642" s="281"/>
    </row>
    <row r="1643" spans="1:165" s="259" customFormat="1" x14ac:dyDescent="0.2">
      <c r="A1643" s="230"/>
      <c r="B1643" s="233"/>
      <c r="C1643" s="233"/>
      <c r="AK1643" s="281"/>
      <c r="AL1643" s="281"/>
      <c r="AM1643" s="281"/>
      <c r="AN1643" s="281"/>
      <c r="AO1643" s="281"/>
      <c r="AP1643" s="281"/>
      <c r="AQ1643" s="281"/>
      <c r="AR1643" s="281"/>
      <c r="AS1643" s="281"/>
      <c r="AT1643" s="281"/>
      <c r="AU1643" s="281"/>
      <c r="AV1643" s="281"/>
      <c r="AW1643" s="281"/>
      <c r="AX1643" s="281"/>
      <c r="AY1643" s="281"/>
      <c r="AZ1643" s="281"/>
      <c r="BA1643" s="281"/>
      <c r="BB1643" s="281"/>
      <c r="BC1643" s="281"/>
      <c r="BD1643" s="281"/>
      <c r="BE1643" s="281"/>
      <c r="BF1643" s="281"/>
      <c r="BG1643" s="281"/>
      <c r="BH1643" s="281"/>
      <c r="BI1643" s="281"/>
      <c r="BJ1643" s="281"/>
      <c r="BK1643" s="281"/>
      <c r="BL1643" s="281"/>
      <c r="BM1643" s="281"/>
      <c r="BN1643" s="281"/>
      <c r="BO1643" s="281"/>
      <c r="BP1643" s="281"/>
      <c r="BQ1643" s="281"/>
      <c r="BR1643" s="281"/>
      <c r="BS1643" s="281"/>
      <c r="BT1643" s="281"/>
      <c r="BU1643" s="281"/>
      <c r="BV1643" s="281"/>
      <c r="BW1643" s="281"/>
      <c r="BX1643" s="281"/>
      <c r="BY1643" s="281"/>
      <c r="BZ1643" s="281"/>
      <c r="CA1643" s="281"/>
      <c r="CB1643" s="281"/>
      <c r="CC1643" s="281"/>
      <c r="CD1643" s="281"/>
      <c r="CE1643" s="281"/>
      <c r="CF1643" s="281"/>
      <c r="CG1643" s="281"/>
      <c r="CH1643" s="281"/>
      <c r="CI1643" s="281"/>
      <c r="CJ1643" s="281"/>
      <c r="CK1643" s="281"/>
      <c r="CL1643" s="281"/>
      <c r="CM1643" s="281"/>
      <c r="CN1643" s="281"/>
      <c r="CO1643" s="281"/>
      <c r="CP1643" s="281"/>
      <c r="CQ1643" s="281"/>
      <c r="CR1643" s="281"/>
      <c r="CS1643" s="281"/>
      <c r="CT1643" s="281"/>
      <c r="CU1643" s="281"/>
      <c r="CV1643" s="281"/>
      <c r="CW1643" s="281"/>
      <c r="CX1643" s="281"/>
      <c r="CY1643" s="281"/>
      <c r="CZ1643" s="281"/>
      <c r="DA1643" s="281"/>
      <c r="DB1643" s="281"/>
      <c r="DC1643" s="281"/>
      <c r="DD1643" s="281"/>
      <c r="DE1643" s="281"/>
      <c r="DF1643" s="281"/>
      <c r="DG1643" s="281"/>
      <c r="DH1643" s="281"/>
      <c r="DI1643" s="281"/>
      <c r="DJ1643" s="281"/>
      <c r="DK1643" s="281"/>
      <c r="DL1643" s="281"/>
      <c r="DM1643" s="281"/>
      <c r="DN1643" s="281"/>
      <c r="DO1643" s="281"/>
      <c r="DP1643" s="281"/>
      <c r="DQ1643" s="281"/>
      <c r="DR1643" s="281"/>
      <c r="DS1643" s="281"/>
      <c r="DT1643" s="281"/>
      <c r="DU1643" s="281"/>
      <c r="DV1643" s="281"/>
      <c r="DW1643" s="281"/>
      <c r="DX1643" s="281"/>
      <c r="DY1643" s="281"/>
      <c r="DZ1643" s="281"/>
      <c r="EA1643" s="281"/>
      <c r="EB1643" s="281"/>
      <c r="EC1643" s="281"/>
      <c r="ED1643" s="281"/>
      <c r="EE1643" s="281"/>
      <c r="EF1643" s="281"/>
      <c r="EG1643" s="281"/>
      <c r="EH1643" s="281"/>
      <c r="EI1643" s="281"/>
      <c r="EJ1643" s="281"/>
      <c r="EK1643" s="281"/>
      <c r="EL1643" s="281"/>
      <c r="EM1643" s="281"/>
      <c r="EN1643" s="281"/>
      <c r="EO1643" s="281"/>
      <c r="EP1643" s="281"/>
      <c r="EQ1643" s="281"/>
      <c r="ER1643" s="281"/>
      <c r="ES1643" s="281"/>
      <c r="ET1643" s="281"/>
      <c r="EU1643" s="281"/>
      <c r="EV1643" s="281"/>
      <c r="EW1643" s="281"/>
      <c r="EX1643" s="281"/>
      <c r="EY1643" s="281"/>
      <c r="EZ1643" s="281"/>
      <c r="FA1643" s="281"/>
      <c r="FB1643" s="281"/>
      <c r="FC1643" s="281"/>
      <c r="FD1643" s="281"/>
      <c r="FE1643" s="281"/>
      <c r="FF1643" s="281"/>
      <c r="FG1643" s="281"/>
      <c r="FH1643" s="281"/>
      <c r="FI1643" s="281"/>
    </row>
    <row r="1644" spans="1:165" s="259" customFormat="1" x14ac:dyDescent="0.2">
      <c r="A1644" s="230"/>
      <c r="B1644" s="233"/>
      <c r="C1644" s="233"/>
      <c r="AK1644" s="281"/>
      <c r="AL1644" s="281"/>
      <c r="AM1644" s="281"/>
      <c r="AN1644" s="281"/>
      <c r="AO1644" s="281"/>
      <c r="AP1644" s="281"/>
      <c r="AQ1644" s="281"/>
      <c r="AR1644" s="281"/>
      <c r="AS1644" s="281"/>
      <c r="AT1644" s="281"/>
      <c r="AU1644" s="281"/>
      <c r="AV1644" s="281"/>
      <c r="AW1644" s="281"/>
      <c r="AX1644" s="281"/>
      <c r="AY1644" s="281"/>
      <c r="AZ1644" s="281"/>
      <c r="BA1644" s="281"/>
      <c r="BB1644" s="281"/>
      <c r="BC1644" s="281"/>
      <c r="BD1644" s="281"/>
      <c r="BE1644" s="281"/>
      <c r="BF1644" s="281"/>
      <c r="BG1644" s="281"/>
      <c r="BH1644" s="281"/>
      <c r="BI1644" s="281"/>
      <c r="BJ1644" s="281"/>
      <c r="BK1644" s="281"/>
      <c r="BL1644" s="281"/>
      <c r="BM1644" s="281"/>
      <c r="BN1644" s="281"/>
      <c r="BO1644" s="281"/>
      <c r="BP1644" s="281"/>
      <c r="BQ1644" s="281"/>
      <c r="BR1644" s="281"/>
      <c r="BS1644" s="281"/>
      <c r="BT1644" s="281"/>
      <c r="BU1644" s="281"/>
      <c r="BV1644" s="281"/>
      <c r="BW1644" s="281"/>
      <c r="BX1644" s="281"/>
      <c r="BY1644" s="281"/>
      <c r="BZ1644" s="281"/>
      <c r="CA1644" s="281"/>
      <c r="CB1644" s="281"/>
      <c r="CC1644" s="281"/>
      <c r="CD1644" s="281"/>
      <c r="CE1644" s="281"/>
      <c r="CF1644" s="281"/>
      <c r="CG1644" s="281"/>
      <c r="CH1644" s="281"/>
      <c r="CI1644" s="281"/>
      <c r="CJ1644" s="281"/>
      <c r="CK1644" s="281"/>
      <c r="CL1644" s="281"/>
      <c r="CM1644" s="281"/>
      <c r="CN1644" s="281"/>
      <c r="CO1644" s="281"/>
      <c r="CP1644" s="281"/>
      <c r="CQ1644" s="281"/>
      <c r="CR1644" s="281"/>
      <c r="CS1644" s="281"/>
      <c r="CT1644" s="281"/>
      <c r="CU1644" s="281"/>
      <c r="CV1644" s="281"/>
      <c r="CW1644" s="281"/>
      <c r="CX1644" s="281"/>
      <c r="CY1644" s="281"/>
      <c r="CZ1644" s="281"/>
      <c r="DA1644" s="281"/>
      <c r="DB1644" s="281"/>
      <c r="DC1644" s="281"/>
      <c r="DD1644" s="281"/>
      <c r="DE1644" s="281"/>
      <c r="DF1644" s="281"/>
      <c r="DG1644" s="281"/>
      <c r="DH1644" s="281"/>
      <c r="DI1644" s="281"/>
      <c r="DJ1644" s="281"/>
      <c r="DK1644" s="281"/>
      <c r="DL1644" s="281"/>
      <c r="DM1644" s="281"/>
      <c r="DN1644" s="281"/>
      <c r="DO1644" s="281"/>
      <c r="DP1644" s="281"/>
      <c r="DQ1644" s="281"/>
      <c r="DR1644" s="281"/>
      <c r="DS1644" s="281"/>
      <c r="DT1644" s="281"/>
      <c r="DU1644" s="281"/>
      <c r="DV1644" s="281"/>
      <c r="DW1644" s="281"/>
      <c r="DX1644" s="281"/>
      <c r="DY1644" s="281"/>
      <c r="DZ1644" s="281"/>
      <c r="EA1644" s="281"/>
      <c r="EB1644" s="281"/>
      <c r="EC1644" s="281"/>
      <c r="ED1644" s="281"/>
      <c r="EE1644" s="281"/>
      <c r="EF1644" s="281"/>
      <c r="EG1644" s="281"/>
      <c r="EH1644" s="281"/>
      <c r="EI1644" s="281"/>
      <c r="EJ1644" s="281"/>
      <c r="EK1644" s="281"/>
      <c r="EL1644" s="281"/>
      <c r="EM1644" s="281"/>
      <c r="EN1644" s="281"/>
      <c r="EO1644" s="281"/>
      <c r="EP1644" s="281"/>
      <c r="EQ1644" s="281"/>
      <c r="ER1644" s="281"/>
      <c r="ES1644" s="281"/>
      <c r="ET1644" s="281"/>
      <c r="EU1644" s="281"/>
      <c r="EV1644" s="281"/>
      <c r="EW1644" s="281"/>
      <c r="EX1644" s="281"/>
      <c r="EY1644" s="281"/>
      <c r="EZ1644" s="281"/>
      <c r="FA1644" s="281"/>
      <c r="FB1644" s="281"/>
      <c r="FC1644" s="281"/>
      <c r="FD1644" s="281"/>
      <c r="FE1644" s="281"/>
      <c r="FF1644" s="281"/>
      <c r="FG1644" s="281"/>
      <c r="FH1644" s="281"/>
      <c r="FI1644" s="281"/>
    </row>
    <row r="1645" spans="1:165" s="259" customFormat="1" x14ac:dyDescent="0.2">
      <c r="A1645" s="230"/>
      <c r="B1645" s="233"/>
      <c r="C1645" s="233"/>
      <c r="AK1645" s="281"/>
      <c r="AL1645" s="281"/>
      <c r="AM1645" s="281"/>
      <c r="AN1645" s="281"/>
      <c r="AO1645" s="281"/>
      <c r="AP1645" s="281"/>
      <c r="AQ1645" s="281"/>
      <c r="AR1645" s="281"/>
      <c r="AS1645" s="281"/>
      <c r="AT1645" s="281"/>
      <c r="AU1645" s="281"/>
      <c r="AV1645" s="281"/>
      <c r="AW1645" s="281"/>
      <c r="AX1645" s="281"/>
      <c r="AY1645" s="281"/>
      <c r="AZ1645" s="281"/>
      <c r="BA1645" s="281"/>
      <c r="BB1645" s="281"/>
      <c r="BC1645" s="281"/>
      <c r="BD1645" s="281"/>
      <c r="BE1645" s="281"/>
      <c r="BF1645" s="281"/>
      <c r="BG1645" s="281"/>
      <c r="BH1645" s="281"/>
      <c r="BI1645" s="281"/>
      <c r="BJ1645" s="281"/>
      <c r="BK1645" s="281"/>
      <c r="BL1645" s="281"/>
      <c r="BM1645" s="281"/>
      <c r="BN1645" s="281"/>
      <c r="BO1645" s="281"/>
      <c r="BP1645" s="281"/>
      <c r="BQ1645" s="281"/>
      <c r="BR1645" s="281"/>
      <c r="BS1645" s="281"/>
      <c r="BT1645" s="281"/>
      <c r="BU1645" s="281"/>
      <c r="BV1645" s="281"/>
      <c r="BW1645" s="281"/>
      <c r="BX1645" s="281"/>
      <c r="BY1645" s="281"/>
      <c r="BZ1645" s="281"/>
      <c r="CA1645" s="281"/>
      <c r="CB1645" s="281"/>
      <c r="CC1645" s="281"/>
      <c r="CD1645" s="281"/>
      <c r="CE1645" s="281"/>
      <c r="CF1645" s="281"/>
      <c r="CG1645" s="281"/>
      <c r="CH1645" s="281"/>
      <c r="CI1645" s="281"/>
      <c r="CJ1645" s="281"/>
      <c r="CK1645" s="281"/>
      <c r="CL1645" s="281"/>
      <c r="CM1645" s="281"/>
      <c r="CN1645" s="281"/>
      <c r="CO1645" s="281"/>
      <c r="CP1645" s="281"/>
      <c r="CQ1645" s="281"/>
      <c r="CR1645" s="281"/>
      <c r="CS1645" s="281"/>
      <c r="CT1645" s="281"/>
      <c r="CU1645" s="281"/>
      <c r="CV1645" s="281"/>
      <c r="CW1645" s="281"/>
      <c r="CX1645" s="281"/>
      <c r="CY1645" s="281"/>
      <c r="CZ1645" s="281"/>
      <c r="DA1645" s="281"/>
      <c r="DB1645" s="281"/>
      <c r="DC1645" s="281"/>
      <c r="DD1645" s="281"/>
      <c r="DE1645" s="281"/>
      <c r="DF1645" s="281"/>
      <c r="DG1645" s="281"/>
      <c r="DH1645" s="281"/>
      <c r="DI1645" s="281"/>
      <c r="DJ1645" s="281"/>
      <c r="DK1645" s="281"/>
      <c r="DL1645" s="281"/>
      <c r="DM1645" s="281"/>
      <c r="DN1645" s="281"/>
      <c r="DO1645" s="281"/>
      <c r="DP1645" s="281"/>
      <c r="DQ1645" s="281"/>
      <c r="DR1645" s="281"/>
      <c r="DS1645" s="281"/>
      <c r="DT1645" s="281"/>
      <c r="DU1645" s="281"/>
      <c r="DV1645" s="281"/>
      <c r="DW1645" s="281"/>
      <c r="DX1645" s="281"/>
      <c r="DY1645" s="281"/>
      <c r="DZ1645" s="281"/>
      <c r="EA1645" s="281"/>
      <c r="EB1645" s="281"/>
      <c r="EC1645" s="281"/>
      <c r="ED1645" s="281"/>
      <c r="EE1645" s="281"/>
      <c r="EF1645" s="281"/>
      <c r="EG1645" s="281"/>
      <c r="EH1645" s="281"/>
      <c r="EI1645" s="281"/>
      <c r="EJ1645" s="281"/>
      <c r="EK1645" s="281"/>
      <c r="EL1645" s="281"/>
      <c r="EM1645" s="281"/>
      <c r="EN1645" s="281"/>
      <c r="EO1645" s="281"/>
      <c r="EP1645" s="281"/>
      <c r="EQ1645" s="281"/>
      <c r="ER1645" s="281"/>
      <c r="ES1645" s="281"/>
      <c r="ET1645" s="281"/>
      <c r="EU1645" s="281"/>
      <c r="EV1645" s="281"/>
      <c r="EW1645" s="281"/>
      <c r="EX1645" s="281"/>
      <c r="EY1645" s="281"/>
      <c r="EZ1645" s="281"/>
      <c r="FA1645" s="281"/>
      <c r="FB1645" s="281"/>
      <c r="FC1645" s="281"/>
      <c r="FD1645" s="281"/>
      <c r="FE1645" s="281"/>
      <c r="FF1645" s="281"/>
      <c r="FG1645" s="281"/>
      <c r="FH1645" s="281"/>
      <c r="FI1645" s="281"/>
    </row>
    <row r="1646" spans="1:165" s="259" customFormat="1" x14ac:dyDescent="0.2">
      <c r="A1646" s="230"/>
      <c r="B1646" s="233"/>
      <c r="C1646" s="233"/>
      <c r="AK1646" s="281"/>
      <c r="AL1646" s="281"/>
      <c r="AM1646" s="281"/>
      <c r="AN1646" s="281"/>
      <c r="AO1646" s="281"/>
      <c r="AP1646" s="281"/>
      <c r="AQ1646" s="281"/>
      <c r="AR1646" s="281"/>
      <c r="AS1646" s="281"/>
      <c r="AT1646" s="281"/>
      <c r="AU1646" s="281"/>
      <c r="AV1646" s="281"/>
      <c r="AW1646" s="281"/>
      <c r="AX1646" s="281"/>
      <c r="AY1646" s="281"/>
      <c r="AZ1646" s="281"/>
      <c r="BA1646" s="281"/>
      <c r="BB1646" s="281"/>
      <c r="BC1646" s="281"/>
      <c r="BD1646" s="281"/>
      <c r="BE1646" s="281"/>
      <c r="BF1646" s="281"/>
      <c r="BG1646" s="281"/>
      <c r="BH1646" s="281"/>
      <c r="BI1646" s="281"/>
      <c r="BJ1646" s="281"/>
      <c r="BK1646" s="281"/>
      <c r="BL1646" s="281"/>
      <c r="BM1646" s="281"/>
      <c r="BN1646" s="281"/>
      <c r="BO1646" s="281"/>
      <c r="BP1646" s="281"/>
      <c r="BQ1646" s="281"/>
      <c r="BR1646" s="281"/>
      <c r="BS1646" s="281"/>
      <c r="BT1646" s="281"/>
      <c r="BU1646" s="281"/>
      <c r="BV1646" s="281"/>
      <c r="BW1646" s="281"/>
      <c r="BX1646" s="281"/>
      <c r="BY1646" s="281"/>
      <c r="BZ1646" s="281"/>
      <c r="CA1646" s="281"/>
      <c r="CB1646" s="281"/>
      <c r="CC1646" s="281"/>
      <c r="CD1646" s="281"/>
      <c r="CE1646" s="281"/>
      <c r="CF1646" s="281"/>
      <c r="CG1646" s="281"/>
      <c r="CH1646" s="281"/>
      <c r="CI1646" s="281"/>
      <c r="CJ1646" s="281"/>
      <c r="CK1646" s="281"/>
      <c r="CL1646" s="281"/>
      <c r="CM1646" s="281"/>
      <c r="CN1646" s="281"/>
      <c r="CO1646" s="281"/>
      <c r="CP1646" s="281"/>
      <c r="CQ1646" s="281"/>
      <c r="CR1646" s="281"/>
      <c r="CS1646" s="281"/>
      <c r="CT1646" s="281"/>
      <c r="CU1646" s="281"/>
      <c r="CV1646" s="281"/>
      <c r="CW1646" s="281"/>
      <c r="CX1646" s="281"/>
      <c r="CY1646" s="281"/>
      <c r="CZ1646" s="281"/>
      <c r="DA1646" s="281"/>
      <c r="DB1646" s="281"/>
      <c r="DC1646" s="281"/>
      <c r="DD1646" s="281"/>
      <c r="DE1646" s="281"/>
      <c r="DF1646" s="281"/>
      <c r="DG1646" s="281"/>
      <c r="DH1646" s="281"/>
      <c r="DI1646" s="281"/>
      <c r="DJ1646" s="281"/>
      <c r="DK1646" s="281"/>
      <c r="DL1646" s="281"/>
      <c r="DM1646" s="281"/>
      <c r="DN1646" s="281"/>
      <c r="DO1646" s="281"/>
      <c r="DP1646" s="281"/>
      <c r="DQ1646" s="281"/>
      <c r="DR1646" s="281"/>
      <c r="DS1646" s="281"/>
      <c r="DT1646" s="281"/>
      <c r="DU1646" s="281"/>
      <c r="DV1646" s="281"/>
      <c r="DW1646" s="281"/>
      <c r="DX1646" s="281"/>
      <c r="DY1646" s="281"/>
      <c r="DZ1646" s="281"/>
      <c r="EA1646" s="281"/>
      <c r="EB1646" s="281"/>
      <c r="EC1646" s="281"/>
      <c r="ED1646" s="281"/>
      <c r="EE1646" s="281"/>
      <c r="EF1646" s="281"/>
      <c r="EG1646" s="281"/>
      <c r="EH1646" s="281"/>
      <c r="EI1646" s="281"/>
      <c r="EJ1646" s="281"/>
      <c r="EK1646" s="281"/>
      <c r="EL1646" s="281"/>
      <c r="EM1646" s="281"/>
      <c r="EN1646" s="281"/>
      <c r="EO1646" s="281"/>
      <c r="EP1646" s="281"/>
      <c r="EQ1646" s="281"/>
      <c r="ER1646" s="281"/>
      <c r="ES1646" s="281"/>
      <c r="ET1646" s="281"/>
      <c r="EU1646" s="281"/>
      <c r="EV1646" s="281"/>
      <c r="EW1646" s="281"/>
      <c r="EX1646" s="281"/>
      <c r="EY1646" s="281"/>
      <c r="EZ1646" s="281"/>
      <c r="FA1646" s="281"/>
      <c r="FB1646" s="281"/>
      <c r="FC1646" s="281"/>
      <c r="FD1646" s="281"/>
      <c r="FE1646" s="281"/>
      <c r="FF1646" s="281"/>
      <c r="FG1646" s="281"/>
      <c r="FH1646" s="281"/>
      <c r="FI1646" s="281"/>
    </row>
    <row r="1647" spans="1:165" s="259" customFormat="1" x14ac:dyDescent="0.2">
      <c r="A1647" s="230"/>
      <c r="B1647" s="233"/>
      <c r="C1647" s="233"/>
      <c r="AK1647" s="281"/>
      <c r="AL1647" s="281"/>
      <c r="AM1647" s="281"/>
      <c r="AN1647" s="281"/>
      <c r="AO1647" s="281"/>
      <c r="AP1647" s="281"/>
      <c r="AQ1647" s="281"/>
      <c r="AR1647" s="281"/>
      <c r="AS1647" s="281"/>
      <c r="AT1647" s="281"/>
      <c r="AU1647" s="281"/>
      <c r="AV1647" s="281"/>
      <c r="AW1647" s="281"/>
      <c r="AX1647" s="281"/>
      <c r="AY1647" s="281"/>
      <c r="AZ1647" s="281"/>
      <c r="BA1647" s="281"/>
      <c r="BB1647" s="281"/>
      <c r="BC1647" s="281"/>
      <c r="BD1647" s="281"/>
      <c r="BE1647" s="281"/>
      <c r="BF1647" s="281"/>
      <c r="BG1647" s="281"/>
      <c r="BH1647" s="281"/>
      <c r="BI1647" s="281"/>
      <c r="BJ1647" s="281"/>
      <c r="BK1647" s="281"/>
      <c r="BL1647" s="281"/>
      <c r="BM1647" s="281"/>
      <c r="BN1647" s="281"/>
      <c r="BO1647" s="281"/>
      <c r="BP1647" s="281"/>
      <c r="BQ1647" s="281"/>
      <c r="BR1647" s="281"/>
      <c r="BS1647" s="281"/>
      <c r="BT1647" s="281"/>
      <c r="BU1647" s="281"/>
      <c r="BV1647" s="281"/>
      <c r="BW1647" s="281"/>
      <c r="BX1647" s="281"/>
      <c r="BY1647" s="281"/>
      <c r="BZ1647" s="281"/>
      <c r="CA1647" s="281"/>
      <c r="CB1647" s="281"/>
      <c r="CC1647" s="281"/>
      <c r="CD1647" s="281"/>
      <c r="CE1647" s="281"/>
      <c r="CF1647" s="281"/>
      <c r="CG1647" s="281"/>
      <c r="CH1647" s="281"/>
      <c r="CI1647" s="281"/>
      <c r="CJ1647" s="281"/>
      <c r="CK1647" s="281"/>
      <c r="CL1647" s="281"/>
      <c r="CM1647" s="281"/>
      <c r="CN1647" s="281"/>
      <c r="CO1647" s="281"/>
      <c r="CP1647" s="281"/>
      <c r="CQ1647" s="281"/>
      <c r="CR1647" s="281"/>
      <c r="CS1647" s="281"/>
      <c r="CT1647" s="281"/>
      <c r="CU1647" s="281"/>
      <c r="CV1647" s="281"/>
      <c r="CW1647" s="281"/>
      <c r="CX1647" s="281"/>
      <c r="CY1647" s="281"/>
      <c r="CZ1647" s="281"/>
      <c r="DA1647" s="281"/>
      <c r="DB1647" s="281"/>
      <c r="DC1647" s="281"/>
      <c r="DD1647" s="281"/>
      <c r="DE1647" s="281"/>
      <c r="DF1647" s="281"/>
      <c r="DG1647" s="281"/>
      <c r="DH1647" s="281"/>
      <c r="DI1647" s="281"/>
      <c r="DJ1647" s="281"/>
      <c r="DK1647" s="281"/>
      <c r="DL1647" s="281"/>
      <c r="DM1647" s="281"/>
      <c r="DN1647" s="281"/>
      <c r="DO1647" s="281"/>
      <c r="DP1647" s="281"/>
      <c r="DQ1647" s="281"/>
      <c r="DR1647" s="281"/>
      <c r="DS1647" s="281"/>
      <c r="DT1647" s="281"/>
      <c r="DU1647" s="281"/>
      <c r="DV1647" s="281"/>
      <c r="DW1647" s="281"/>
      <c r="DX1647" s="281"/>
      <c r="DY1647" s="281"/>
      <c r="DZ1647" s="281"/>
      <c r="EA1647" s="281"/>
      <c r="EB1647" s="281"/>
      <c r="EC1647" s="281"/>
      <c r="ED1647" s="281"/>
      <c r="EE1647" s="281"/>
      <c r="EF1647" s="281"/>
      <c r="EG1647" s="281"/>
      <c r="EH1647" s="281"/>
      <c r="EI1647" s="281"/>
      <c r="EJ1647" s="281"/>
      <c r="EK1647" s="281"/>
      <c r="EL1647" s="281"/>
      <c r="EM1647" s="281"/>
      <c r="EN1647" s="281"/>
      <c r="EO1647" s="281"/>
      <c r="EP1647" s="281"/>
      <c r="EQ1647" s="281"/>
      <c r="ER1647" s="281"/>
      <c r="ES1647" s="281"/>
      <c r="ET1647" s="281"/>
      <c r="EU1647" s="281"/>
      <c r="EV1647" s="281"/>
      <c r="EW1647" s="281"/>
      <c r="EX1647" s="281"/>
      <c r="EY1647" s="281"/>
      <c r="EZ1647" s="281"/>
      <c r="FA1647" s="281"/>
      <c r="FB1647" s="281"/>
      <c r="FC1647" s="281"/>
      <c r="FD1647" s="281"/>
      <c r="FE1647" s="281"/>
      <c r="FF1647" s="281"/>
      <c r="FG1647" s="281"/>
      <c r="FH1647" s="281"/>
      <c r="FI1647" s="281"/>
    </row>
    <row r="1648" spans="1:165" s="259" customFormat="1" x14ac:dyDescent="0.2">
      <c r="A1648" s="230"/>
      <c r="B1648" s="233"/>
      <c r="C1648" s="233"/>
      <c r="AK1648" s="281"/>
      <c r="AL1648" s="281"/>
      <c r="AM1648" s="281"/>
      <c r="AN1648" s="281"/>
      <c r="AO1648" s="281"/>
      <c r="AP1648" s="281"/>
      <c r="AQ1648" s="281"/>
      <c r="AR1648" s="281"/>
      <c r="AS1648" s="281"/>
      <c r="AT1648" s="281"/>
      <c r="AU1648" s="281"/>
      <c r="AV1648" s="281"/>
      <c r="AW1648" s="281"/>
      <c r="AX1648" s="281"/>
      <c r="AY1648" s="281"/>
      <c r="AZ1648" s="281"/>
      <c r="BA1648" s="281"/>
      <c r="BB1648" s="281"/>
      <c r="BC1648" s="281"/>
      <c r="BD1648" s="281"/>
      <c r="BE1648" s="281"/>
      <c r="BF1648" s="281"/>
      <c r="BG1648" s="281"/>
      <c r="BH1648" s="281"/>
      <c r="BI1648" s="281"/>
      <c r="BJ1648" s="281"/>
      <c r="BK1648" s="281"/>
      <c r="BL1648" s="281"/>
      <c r="BM1648" s="281"/>
      <c r="BN1648" s="281"/>
      <c r="BO1648" s="281"/>
      <c r="BP1648" s="281"/>
      <c r="BQ1648" s="281"/>
      <c r="BR1648" s="281"/>
      <c r="BS1648" s="281"/>
      <c r="BT1648" s="281"/>
      <c r="BU1648" s="281"/>
      <c r="BV1648" s="281"/>
      <c r="BW1648" s="281"/>
      <c r="BX1648" s="281"/>
      <c r="BY1648" s="281"/>
      <c r="BZ1648" s="281"/>
      <c r="CA1648" s="281"/>
      <c r="CB1648" s="281"/>
      <c r="CC1648" s="281"/>
      <c r="CD1648" s="281"/>
      <c r="CE1648" s="281"/>
      <c r="CF1648" s="281"/>
      <c r="CG1648" s="281"/>
      <c r="CH1648" s="281"/>
      <c r="CI1648" s="281"/>
      <c r="CJ1648" s="281"/>
      <c r="CK1648" s="281"/>
      <c r="CL1648" s="281"/>
      <c r="CM1648" s="281"/>
      <c r="CN1648" s="281"/>
      <c r="CO1648" s="281"/>
      <c r="CP1648" s="281"/>
      <c r="CQ1648" s="281"/>
      <c r="CR1648" s="281"/>
      <c r="CS1648" s="281"/>
      <c r="CT1648" s="281"/>
      <c r="CU1648" s="281"/>
      <c r="CV1648" s="281"/>
      <c r="CW1648" s="281"/>
      <c r="CX1648" s="281"/>
      <c r="CY1648" s="281"/>
      <c r="CZ1648" s="281"/>
      <c r="DA1648" s="281"/>
      <c r="DB1648" s="281"/>
      <c r="DC1648" s="281"/>
      <c r="DD1648" s="281"/>
      <c r="DE1648" s="281"/>
      <c r="DF1648" s="281"/>
      <c r="DG1648" s="281"/>
      <c r="DH1648" s="281"/>
      <c r="DI1648" s="281"/>
      <c r="DJ1648" s="281"/>
      <c r="DK1648" s="281"/>
      <c r="DL1648" s="281"/>
      <c r="DM1648" s="281"/>
      <c r="DN1648" s="281"/>
      <c r="DO1648" s="281"/>
      <c r="DP1648" s="281"/>
      <c r="DQ1648" s="281"/>
      <c r="DR1648" s="281"/>
      <c r="DS1648" s="281"/>
      <c r="DT1648" s="281"/>
      <c r="DU1648" s="281"/>
      <c r="DV1648" s="281"/>
      <c r="DW1648" s="281"/>
      <c r="DX1648" s="281"/>
      <c r="DY1648" s="281"/>
      <c r="DZ1648" s="281"/>
      <c r="EA1648" s="281"/>
      <c r="EB1648" s="281"/>
      <c r="EC1648" s="281"/>
      <c r="ED1648" s="281"/>
      <c r="EE1648" s="281"/>
      <c r="EF1648" s="281"/>
      <c r="EG1648" s="281"/>
      <c r="EH1648" s="281"/>
      <c r="EI1648" s="281"/>
      <c r="EJ1648" s="281"/>
      <c r="EK1648" s="281"/>
      <c r="EL1648" s="281"/>
      <c r="EM1648" s="281"/>
      <c r="EN1648" s="281"/>
      <c r="EO1648" s="281"/>
      <c r="EP1648" s="281"/>
      <c r="EQ1648" s="281"/>
      <c r="ER1648" s="281"/>
      <c r="ES1648" s="281"/>
      <c r="ET1648" s="281"/>
      <c r="EU1648" s="281"/>
      <c r="EV1648" s="281"/>
      <c r="EW1648" s="281"/>
      <c r="EX1648" s="281"/>
      <c r="EY1648" s="281"/>
      <c r="EZ1648" s="281"/>
      <c r="FA1648" s="281"/>
      <c r="FB1648" s="281"/>
      <c r="FC1648" s="281"/>
      <c r="FD1648" s="281"/>
      <c r="FE1648" s="281"/>
      <c r="FF1648" s="281"/>
      <c r="FG1648" s="281"/>
      <c r="FH1648" s="281"/>
      <c r="FI1648" s="281"/>
    </row>
    <row r="1649" spans="1:165" s="259" customFormat="1" x14ac:dyDescent="0.2">
      <c r="A1649" s="230"/>
      <c r="B1649" s="233"/>
      <c r="C1649" s="233"/>
      <c r="AK1649" s="281"/>
      <c r="AL1649" s="281"/>
      <c r="AM1649" s="281"/>
      <c r="AN1649" s="281"/>
      <c r="AO1649" s="281"/>
      <c r="AP1649" s="281"/>
      <c r="AQ1649" s="281"/>
      <c r="AR1649" s="281"/>
      <c r="AS1649" s="281"/>
      <c r="AT1649" s="281"/>
      <c r="AU1649" s="281"/>
      <c r="AV1649" s="281"/>
      <c r="AW1649" s="281"/>
      <c r="AX1649" s="281"/>
      <c r="AY1649" s="281"/>
      <c r="AZ1649" s="281"/>
      <c r="BA1649" s="281"/>
      <c r="BB1649" s="281"/>
      <c r="BC1649" s="281"/>
      <c r="BD1649" s="281"/>
      <c r="BE1649" s="281"/>
      <c r="BF1649" s="281"/>
      <c r="BG1649" s="281"/>
      <c r="BH1649" s="281"/>
      <c r="BI1649" s="281"/>
      <c r="BJ1649" s="281"/>
      <c r="BK1649" s="281"/>
      <c r="BL1649" s="281"/>
      <c r="BM1649" s="281"/>
      <c r="BN1649" s="281"/>
      <c r="BO1649" s="281"/>
      <c r="BP1649" s="281"/>
      <c r="BQ1649" s="281"/>
      <c r="BR1649" s="281"/>
      <c r="BS1649" s="281"/>
      <c r="BT1649" s="281"/>
      <c r="BU1649" s="281"/>
      <c r="BV1649" s="281"/>
      <c r="BW1649" s="281"/>
      <c r="BX1649" s="281"/>
      <c r="BY1649" s="281"/>
      <c r="BZ1649" s="281"/>
      <c r="CA1649" s="281"/>
      <c r="CB1649" s="281"/>
      <c r="CC1649" s="281"/>
      <c r="CD1649" s="281"/>
      <c r="CE1649" s="281"/>
      <c r="CF1649" s="281"/>
      <c r="CG1649" s="281"/>
      <c r="CH1649" s="281"/>
      <c r="CI1649" s="281"/>
      <c r="CJ1649" s="281"/>
      <c r="CK1649" s="281"/>
      <c r="CL1649" s="281"/>
      <c r="CM1649" s="281"/>
      <c r="CN1649" s="281"/>
      <c r="CO1649" s="281"/>
      <c r="CP1649" s="281"/>
      <c r="CQ1649" s="281"/>
      <c r="CR1649" s="281"/>
      <c r="CS1649" s="281"/>
      <c r="CT1649" s="281"/>
      <c r="CU1649" s="281"/>
      <c r="CV1649" s="281"/>
      <c r="CW1649" s="281"/>
      <c r="CX1649" s="281"/>
      <c r="CY1649" s="281"/>
      <c r="CZ1649" s="281"/>
      <c r="DA1649" s="281"/>
      <c r="DB1649" s="281"/>
      <c r="DC1649" s="281"/>
      <c r="DD1649" s="281"/>
      <c r="DE1649" s="281"/>
      <c r="DF1649" s="281"/>
      <c r="DG1649" s="281"/>
      <c r="DH1649" s="281"/>
      <c r="DI1649" s="281"/>
      <c r="DJ1649" s="281"/>
      <c r="DK1649" s="281"/>
      <c r="DL1649" s="281"/>
      <c r="DM1649" s="281"/>
      <c r="DN1649" s="281"/>
      <c r="DO1649" s="281"/>
      <c r="DP1649" s="281"/>
      <c r="DQ1649" s="281"/>
      <c r="DR1649" s="281"/>
      <c r="DS1649" s="281"/>
      <c r="DT1649" s="281"/>
      <c r="DU1649" s="281"/>
      <c r="DV1649" s="281"/>
      <c r="DW1649" s="281"/>
      <c r="DX1649" s="281"/>
      <c r="DY1649" s="281"/>
      <c r="DZ1649" s="281"/>
      <c r="EA1649" s="281"/>
      <c r="EB1649" s="281"/>
      <c r="EC1649" s="281"/>
      <c r="ED1649" s="281"/>
      <c r="EE1649" s="281"/>
      <c r="EF1649" s="281"/>
      <c r="EG1649" s="281"/>
      <c r="EH1649" s="281"/>
      <c r="EI1649" s="281"/>
      <c r="EJ1649" s="281"/>
      <c r="EK1649" s="281"/>
      <c r="EL1649" s="281"/>
      <c r="EM1649" s="281"/>
      <c r="EN1649" s="281"/>
      <c r="EO1649" s="281"/>
      <c r="EP1649" s="281"/>
      <c r="EQ1649" s="281"/>
      <c r="ER1649" s="281"/>
      <c r="ES1649" s="281"/>
      <c r="ET1649" s="281"/>
      <c r="EU1649" s="281"/>
      <c r="EV1649" s="281"/>
      <c r="EW1649" s="281"/>
      <c r="EX1649" s="281"/>
      <c r="EY1649" s="281"/>
      <c r="EZ1649" s="281"/>
      <c r="FA1649" s="281"/>
      <c r="FB1649" s="281"/>
      <c r="FC1649" s="281"/>
      <c r="FD1649" s="281"/>
      <c r="FE1649" s="281"/>
      <c r="FF1649" s="281"/>
      <c r="FG1649" s="281"/>
      <c r="FH1649" s="281"/>
      <c r="FI1649" s="281"/>
    </row>
    <row r="1650" spans="1:165" s="259" customFormat="1" x14ac:dyDescent="0.2">
      <c r="A1650" s="230"/>
      <c r="B1650" s="233"/>
      <c r="C1650" s="233"/>
      <c r="AK1650" s="281"/>
      <c r="AL1650" s="281"/>
      <c r="AM1650" s="281"/>
      <c r="AN1650" s="281"/>
      <c r="AO1650" s="281"/>
      <c r="AP1650" s="281"/>
      <c r="AQ1650" s="281"/>
      <c r="AR1650" s="281"/>
      <c r="AS1650" s="281"/>
      <c r="AT1650" s="281"/>
      <c r="AU1650" s="281"/>
      <c r="AV1650" s="281"/>
      <c r="AW1650" s="281"/>
      <c r="AX1650" s="281"/>
      <c r="AY1650" s="281"/>
      <c r="AZ1650" s="281"/>
      <c r="BA1650" s="281"/>
      <c r="BB1650" s="281"/>
      <c r="BC1650" s="281"/>
      <c r="BD1650" s="281"/>
      <c r="BE1650" s="281"/>
      <c r="BF1650" s="281"/>
      <c r="BG1650" s="281"/>
      <c r="BH1650" s="281"/>
      <c r="BI1650" s="281"/>
      <c r="BJ1650" s="281"/>
      <c r="BK1650" s="281"/>
      <c r="BL1650" s="281"/>
      <c r="BM1650" s="281"/>
      <c r="BN1650" s="281"/>
      <c r="BO1650" s="281"/>
      <c r="BP1650" s="281"/>
      <c r="BQ1650" s="281"/>
      <c r="BR1650" s="281"/>
      <c r="BS1650" s="281"/>
      <c r="BT1650" s="281"/>
      <c r="BU1650" s="281"/>
      <c r="BV1650" s="281"/>
      <c r="BW1650" s="281"/>
      <c r="BX1650" s="281"/>
      <c r="BY1650" s="281"/>
      <c r="BZ1650" s="281"/>
      <c r="CA1650" s="281"/>
      <c r="CB1650" s="281"/>
      <c r="CC1650" s="281"/>
      <c r="CD1650" s="281"/>
      <c r="CE1650" s="281"/>
      <c r="CF1650" s="281"/>
      <c r="CG1650" s="281"/>
      <c r="CH1650" s="281"/>
      <c r="CI1650" s="281"/>
      <c r="CJ1650" s="281"/>
      <c r="CK1650" s="281"/>
      <c r="CL1650" s="281"/>
      <c r="CM1650" s="281"/>
      <c r="CN1650" s="281"/>
      <c r="CO1650" s="281"/>
      <c r="CP1650" s="281"/>
      <c r="CQ1650" s="281"/>
      <c r="CR1650" s="281"/>
      <c r="CS1650" s="281"/>
      <c r="CT1650" s="281"/>
      <c r="CU1650" s="281"/>
      <c r="CV1650" s="281"/>
      <c r="CW1650" s="281"/>
      <c r="CX1650" s="281"/>
      <c r="CY1650" s="281"/>
      <c r="CZ1650" s="281"/>
      <c r="DA1650" s="281"/>
      <c r="DB1650" s="281"/>
      <c r="DC1650" s="281"/>
      <c r="DD1650" s="281"/>
      <c r="DE1650" s="281"/>
      <c r="DF1650" s="281"/>
      <c r="DG1650" s="281"/>
      <c r="DH1650" s="281"/>
      <c r="DI1650" s="281"/>
      <c r="DJ1650" s="281"/>
      <c r="DK1650" s="281"/>
      <c r="DL1650" s="281"/>
      <c r="DM1650" s="281"/>
      <c r="DN1650" s="281"/>
      <c r="DO1650" s="281"/>
      <c r="DP1650" s="281"/>
      <c r="DQ1650" s="281"/>
      <c r="DR1650" s="281"/>
      <c r="DS1650" s="281"/>
      <c r="DT1650" s="281"/>
      <c r="DU1650" s="281"/>
      <c r="DV1650" s="281"/>
      <c r="DW1650" s="281"/>
      <c r="DX1650" s="281"/>
      <c r="DY1650" s="281"/>
      <c r="DZ1650" s="281"/>
      <c r="EA1650" s="281"/>
      <c r="EB1650" s="281"/>
      <c r="EC1650" s="281"/>
      <c r="ED1650" s="281"/>
      <c r="EE1650" s="281"/>
      <c r="EF1650" s="281"/>
      <c r="EG1650" s="281"/>
      <c r="EH1650" s="281"/>
      <c r="EI1650" s="281"/>
      <c r="EJ1650" s="281"/>
      <c r="EK1650" s="281"/>
      <c r="EL1650" s="281"/>
      <c r="EM1650" s="281"/>
      <c r="EN1650" s="281"/>
      <c r="EO1650" s="281"/>
      <c r="EP1650" s="281"/>
      <c r="EQ1650" s="281"/>
      <c r="ER1650" s="281"/>
      <c r="ES1650" s="281"/>
      <c r="ET1650" s="281"/>
      <c r="EU1650" s="281"/>
      <c r="EV1650" s="281"/>
      <c r="EW1650" s="281"/>
      <c r="EX1650" s="281"/>
      <c r="EY1650" s="281"/>
      <c r="EZ1650" s="281"/>
      <c r="FA1650" s="281"/>
      <c r="FB1650" s="281"/>
      <c r="FC1650" s="281"/>
      <c r="FD1650" s="281"/>
      <c r="FE1650" s="281"/>
      <c r="FF1650" s="281"/>
      <c r="FG1650" s="281"/>
      <c r="FH1650" s="281"/>
      <c r="FI1650" s="281"/>
    </row>
    <row r="1651" spans="1:165" s="259" customFormat="1" x14ac:dyDescent="0.2">
      <c r="A1651" s="230"/>
      <c r="B1651" s="233"/>
      <c r="C1651" s="233"/>
      <c r="AK1651" s="281"/>
      <c r="AL1651" s="281"/>
      <c r="AM1651" s="281"/>
      <c r="AN1651" s="281"/>
      <c r="AO1651" s="281"/>
      <c r="AP1651" s="281"/>
      <c r="AQ1651" s="281"/>
      <c r="AR1651" s="281"/>
      <c r="AS1651" s="281"/>
      <c r="AT1651" s="281"/>
      <c r="AU1651" s="281"/>
      <c r="AV1651" s="281"/>
      <c r="AW1651" s="281"/>
      <c r="AX1651" s="281"/>
      <c r="AY1651" s="281"/>
      <c r="AZ1651" s="281"/>
      <c r="BA1651" s="281"/>
      <c r="BB1651" s="281"/>
      <c r="BC1651" s="281"/>
      <c r="BD1651" s="281"/>
      <c r="BE1651" s="281"/>
      <c r="BF1651" s="281"/>
      <c r="BG1651" s="281"/>
      <c r="BH1651" s="281"/>
      <c r="BI1651" s="281"/>
      <c r="BJ1651" s="281"/>
      <c r="BK1651" s="281"/>
      <c r="BL1651" s="281"/>
      <c r="BM1651" s="281"/>
      <c r="BN1651" s="281"/>
      <c r="BO1651" s="281"/>
      <c r="BP1651" s="281"/>
      <c r="BQ1651" s="281"/>
      <c r="BR1651" s="281"/>
      <c r="BS1651" s="281"/>
      <c r="BT1651" s="281"/>
      <c r="BU1651" s="281"/>
      <c r="BV1651" s="281"/>
      <c r="BW1651" s="281"/>
      <c r="BX1651" s="281"/>
      <c r="BY1651" s="281"/>
      <c r="BZ1651" s="281"/>
      <c r="CA1651" s="281"/>
      <c r="CB1651" s="281"/>
      <c r="CC1651" s="281"/>
      <c r="CD1651" s="281"/>
      <c r="CE1651" s="281"/>
      <c r="CF1651" s="281"/>
      <c r="CG1651" s="281"/>
      <c r="CH1651" s="281"/>
      <c r="CI1651" s="281"/>
      <c r="CJ1651" s="281"/>
      <c r="CK1651" s="281"/>
      <c r="CL1651" s="281"/>
      <c r="CM1651" s="281"/>
      <c r="CN1651" s="281"/>
      <c r="CO1651" s="281"/>
      <c r="CP1651" s="281"/>
      <c r="CQ1651" s="281"/>
      <c r="CR1651" s="281"/>
      <c r="CS1651" s="281"/>
      <c r="CT1651" s="281"/>
      <c r="CU1651" s="281"/>
      <c r="CV1651" s="281"/>
      <c r="CW1651" s="281"/>
      <c r="CX1651" s="281"/>
      <c r="CY1651" s="281"/>
      <c r="CZ1651" s="281"/>
      <c r="DA1651" s="281"/>
      <c r="DB1651" s="281"/>
      <c r="DC1651" s="281"/>
      <c r="DD1651" s="281"/>
      <c r="DE1651" s="281"/>
      <c r="DF1651" s="281"/>
      <c r="DG1651" s="281"/>
      <c r="DH1651" s="281"/>
      <c r="DI1651" s="281"/>
      <c r="DJ1651" s="281"/>
      <c r="DK1651" s="281"/>
      <c r="DL1651" s="281"/>
      <c r="DM1651" s="281"/>
      <c r="DN1651" s="281"/>
      <c r="DO1651" s="281"/>
      <c r="DP1651" s="281"/>
      <c r="DQ1651" s="281"/>
      <c r="DR1651" s="281"/>
      <c r="DS1651" s="281"/>
      <c r="DT1651" s="281"/>
      <c r="DU1651" s="281"/>
      <c r="DV1651" s="281"/>
      <c r="DW1651" s="281"/>
      <c r="DX1651" s="281"/>
      <c r="DY1651" s="281"/>
      <c r="DZ1651" s="281"/>
      <c r="EA1651" s="281"/>
      <c r="EB1651" s="281"/>
      <c r="EC1651" s="281"/>
      <c r="ED1651" s="281"/>
      <c r="EE1651" s="281"/>
      <c r="EF1651" s="281"/>
      <c r="EG1651" s="281"/>
      <c r="EH1651" s="281"/>
      <c r="EI1651" s="281"/>
      <c r="EJ1651" s="281"/>
      <c r="EK1651" s="281"/>
      <c r="EL1651" s="281"/>
      <c r="EM1651" s="281"/>
      <c r="EN1651" s="281"/>
      <c r="EO1651" s="281"/>
      <c r="EP1651" s="281"/>
      <c r="EQ1651" s="281"/>
      <c r="ER1651" s="281"/>
      <c r="ES1651" s="281"/>
      <c r="ET1651" s="281"/>
      <c r="EU1651" s="281"/>
      <c r="EV1651" s="281"/>
      <c r="EW1651" s="281"/>
      <c r="EX1651" s="281"/>
      <c r="EY1651" s="281"/>
      <c r="EZ1651" s="281"/>
      <c r="FA1651" s="281"/>
      <c r="FB1651" s="281"/>
      <c r="FC1651" s="281"/>
      <c r="FD1651" s="281"/>
      <c r="FE1651" s="281"/>
      <c r="FF1651" s="281"/>
      <c r="FG1651" s="281"/>
      <c r="FH1651" s="281"/>
      <c r="FI1651" s="281"/>
    </row>
    <row r="1652" spans="1:165" s="259" customFormat="1" x14ac:dyDescent="0.2">
      <c r="A1652" s="230"/>
      <c r="B1652" s="233"/>
      <c r="C1652" s="233"/>
      <c r="AK1652" s="281"/>
      <c r="AL1652" s="281"/>
      <c r="AM1652" s="281"/>
      <c r="AN1652" s="281"/>
      <c r="AO1652" s="281"/>
      <c r="AP1652" s="281"/>
      <c r="AQ1652" s="281"/>
      <c r="AR1652" s="281"/>
      <c r="AS1652" s="281"/>
      <c r="AT1652" s="281"/>
      <c r="AU1652" s="281"/>
      <c r="AV1652" s="281"/>
      <c r="AW1652" s="281"/>
      <c r="AX1652" s="281"/>
      <c r="AY1652" s="281"/>
      <c r="AZ1652" s="281"/>
      <c r="BA1652" s="281"/>
      <c r="BB1652" s="281"/>
      <c r="BC1652" s="281"/>
      <c r="BD1652" s="281"/>
      <c r="BE1652" s="281"/>
      <c r="BF1652" s="281"/>
      <c r="BG1652" s="281"/>
      <c r="BH1652" s="281"/>
      <c r="BI1652" s="281"/>
      <c r="BJ1652" s="281"/>
      <c r="BK1652" s="281"/>
      <c r="BL1652" s="281"/>
      <c r="BM1652" s="281"/>
      <c r="BN1652" s="281"/>
      <c r="BO1652" s="281"/>
      <c r="BP1652" s="281"/>
      <c r="BQ1652" s="281"/>
      <c r="BR1652" s="281"/>
      <c r="BS1652" s="281"/>
      <c r="BT1652" s="281"/>
      <c r="BU1652" s="281"/>
      <c r="BV1652" s="281"/>
      <c r="BW1652" s="281"/>
      <c r="BX1652" s="281"/>
      <c r="BY1652" s="281"/>
      <c r="BZ1652" s="281"/>
      <c r="CA1652" s="281"/>
      <c r="CB1652" s="281"/>
      <c r="CC1652" s="281"/>
      <c r="CD1652" s="281"/>
      <c r="CE1652" s="281"/>
      <c r="CF1652" s="281"/>
      <c r="CG1652" s="281"/>
      <c r="CH1652" s="281"/>
      <c r="CI1652" s="281"/>
      <c r="CJ1652" s="281"/>
      <c r="CK1652" s="281"/>
      <c r="CL1652" s="281"/>
      <c r="CM1652" s="281"/>
      <c r="CN1652" s="281"/>
      <c r="CO1652" s="281"/>
      <c r="CP1652" s="281"/>
      <c r="CQ1652" s="281"/>
      <c r="CR1652" s="281"/>
      <c r="CS1652" s="281"/>
      <c r="CT1652" s="281"/>
      <c r="CU1652" s="281"/>
      <c r="CV1652" s="281"/>
      <c r="CW1652" s="281"/>
      <c r="CX1652" s="281"/>
      <c r="CY1652" s="281"/>
      <c r="CZ1652" s="281"/>
      <c r="DA1652" s="281"/>
      <c r="DB1652" s="281"/>
      <c r="DC1652" s="281"/>
      <c r="DD1652" s="281"/>
      <c r="DE1652" s="281"/>
      <c r="DF1652" s="281"/>
      <c r="DG1652" s="281"/>
      <c r="DH1652" s="281"/>
      <c r="DI1652" s="281"/>
      <c r="DJ1652" s="281"/>
      <c r="DK1652" s="281"/>
      <c r="DL1652" s="281"/>
      <c r="DM1652" s="281"/>
      <c r="DN1652" s="281"/>
      <c r="DO1652" s="281"/>
      <c r="DP1652" s="281"/>
      <c r="DQ1652" s="281"/>
      <c r="DR1652" s="281"/>
      <c r="DS1652" s="281"/>
      <c r="DT1652" s="281"/>
      <c r="DU1652" s="281"/>
      <c r="DV1652" s="281"/>
      <c r="DW1652" s="281"/>
      <c r="DX1652" s="281"/>
      <c r="DY1652" s="281"/>
      <c r="DZ1652" s="281"/>
      <c r="EA1652" s="281"/>
      <c r="EB1652" s="281"/>
      <c r="EC1652" s="281"/>
      <c r="ED1652" s="281"/>
      <c r="EE1652" s="281"/>
      <c r="EF1652" s="281"/>
      <c r="EG1652" s="281"/>
      <c r="EH1652" s="281"/>
      <c r="EI1652" s="281"/>
      <c r="EJ1652" s="281"/>
      <c r="EK1652" s="281"/>
      <c r="EL1652" s="281"/>
      <c r="EM1652" s="281"/>
      <c r="EN1652" s="281"/>
      <c r="EO1652" s="281"/>
      <c r="EP1652" s="281"/>
      <c r="EQ1652" s="281"/>
      <c r="ER1652" s="281"/>
      <c r="ES1652" s="281"/>
      <c r="ET1652" s="281"/>
      <c r="EU1652" s="281"/>
      <c r="EV1652" s="281"/>
      <c r="EW1652" s="281"/>
      <c r="EX1652" s="281"/>
      <c r="EY1652" s="281"/>
      <c r="EZ1652" s="281"/>
      <c r="FA1652" s="281"/>
      <c r="FB1652" s="281"/>
      <c r="FC1652" s="281"/>
      <c r="FD1652" s="281"/>
      <c r="FE1652" s="281"/>
      <c r="FF1652" s="281"/>
      <c r="FG1652" s="281"/>
      <c r="FH1652" s="281"/>
      <c r="FI1652" s="281"/>
    </row>
    <row r="1653" spans="1:165" s="259" customFormat="1" x14ac:dyDescent="0.2">
      <c r="A1653" s="230"/>
      <c r="B1653" s="233"/>
      <c r="C1653" s="233"/>
      <c r="AK1653" s="281"/>
      <c r="AL1653" s="281"/>
      <c r="AM1653" s="281"/>
      <c r="AN1653" s="281"/>
      <c r="AO1653" s="281"/>
      <c r="AP1653" s="281"/>
      <c r="AQ1653" s="281"/>
      <c r="AR1653" s="281"/>
      <c r="AS1653" s="281"/>
      <c r="AT1653" s="281"/>
      <c r="AU1653" s="281"/>
      <c r="AV1653" s="281"/>
      <c r="AW1653" s="281"/>
      <c r="AX1653" s="281"/>
      <c r="AY1653" s="281"/>
      <c r="AZ1653" s="281"/>
      <c r="BA1653" s="281"/>
      <c r="BB1653" s="281"/>
      <c r="BC1653" s="281"/>
      <c r="BD1653" s="281"/>
      <c r="BE1653" s="281"/>
      <c r="BF1653" s="281"/>
      <c r="BG1653" s="281"/>
      <c r="BH1653" s="281"/>
      <c r="BI1653" s="281"/>
      <c r="BJ1653" s="281"/>
      <c r="BK1653" s="281"/>
      <c r="BL1653" s="281"/>
      <c r="BM1653" s="281"/>
      <c r="BN1653" s="281"/>
      <c r="BO1653" s="281"/>
      <c r="BP1653" s="281"/>
      <c r="BQ1653" s="281"/>
      <c r="BR1653" s="281"/>
      <c r="BS1653" s="281"/>
      <c r="BT1653" s="281"/>
      <c r="BU1653" s="281"/>
      <c r="BV1653" s="281"/>
      <c r="BW1653" s="281"/>
      <c r="BX1653" s="281"/>
      <c r="BY1653" s="281"/>
      <c r="BZ1653" s="281"/>
      <c r="CA1653" s="281"/>
      <c r="CB1653" s="281"/>
      <c r="CC1653" s="281"/>
      <c r="CD1653" s="281"/>
      <c r="CE1653" s="281"/>
      <c r="CF1653" s="281"/>
      <c r="CG1653" s="281"/>
      <c r="CH1653" s="281"/>
      <c r="CI1653" s="281"/>
      <c r="CJ1653" s="281"/>
      <c r="CK1653" s="281"/>
      <c r="CL1653" s="281"/>
      <c r="CM1653" s="281"/>
      <c r="CN1653" s="281"/>
      <c r="CO1653" s="281"/>
      <c r="CP1653" s="281"/>
      <c r="CQ1653" s="281"/>
      <c r="CR1653" s="281"/>
      <c r="CS1653" s="281"/>
      <c r="CT1653" s="281"/>
      <c r="CU1653" s="281"/>
      <c r="CV1653" s="281"/>
      <c r="CW1653" s="281"/>
      <c r="CX1653" s="281"/>
      <c r="CY1653" s="281"/>
      <c r="CZ1653" s="281"/>
      <c r="DA1653" s="281"/>
      <c r="DB1653" s="281"/>
      <c r="DC1653" s="281"/>
      <c r="DD1653" s="281"/>
      <c r="DE1653" s="281"/>
      <c r="DF1653" s="281"/>
      <c r="DG1653" s="281"/>
      <c r="DH1653" s="281"/>
      <c r="DI1653" s="281"/>
      <c r="DJ1653" s="281"/>
      <c r="DK1653" s="281"/>
      <c r="DL1653" s="281"/>
      <c r="DM1653" s="281"/>
      <c r="DN1653" s="281"/>
      <c r="DO1653" s="281"/>
      <c r="DP1653" s="281"/>
      <c r="DQ1653" s="281"/>
      <c r="DR1653" s="281"/>
      <c r="DS1653" s="281"/>
      <c r="DT1653" s="281"/>
      <c r="DU1653" s="281"/>
      <c r="DV1653" s="281"/>
      <c r="DW1653" s="281"/>
      <c r="DX1653" s="281"/>
      <c r="DY1653" s="281"/>
      <c r="DZ1653" s="281"/>
      <c r="EA1653" s="281"/>
      <c r="EB1653" s="281"/>
      <c r="EC1653" s="281"/>
      <c r="ED1653" s="281"/>
      <c r="EE1653" s="281"/>
      <c r="EF1653" s="281"/>
      <c r="EG1653" s="281"/>
      <c r="EH1653" s="281"/>
      <c r="EI1653" s="281"/>
      <c r="EJ1653" s="281"/>
      <c r="EK1653" s="281"/>
      <c r="EL1653" s="281"/>
      <c r="EM1653" s="281"/>
      <c r="EN1653" s="281"/>
      <c r="EO1653" s="281"/>
      <c r="EP1653" s="281"/>
      <c r="EQ1653" s="281"/>
      <c r="ER1653" s="281"/>
      <c r="ES1653" s="281"/>
      <c r="ET1653" s="281"/>
      <c r="EU1653" s="281"/>
      <c r="EV1653" s="281"/>
      <c r="EW1653" s="281"/>
      <c r="EX1653" s="281"/>
      <c r="EY1653" s="281"/>
      <c r="EZ1653" s="281"/>
      <c r="FA1653" s="281"/>
      <c r="FB1653" s="281"/>
      <c r="FC1653" s="281"/>
      <c r="FD1653" s="281"/>
      <c r="FE1653" s="281"/>
      <c r="FF1653" s="281"/>
      <c r="FG1653" s="281"/>
      <c r="FH1653" s="281"/>
      <c r="FI1653" s="281"/>
    </row>
    <row r="1654" spans="1:165" s="259" customFormat="1" x14ac:dyDescent="0.2">
      <c r="A1654" s="230"/>
      <c r="B1654" s="233"/>
      <c r="C1654" s="233"/>
      <c r="AK1654" s="281"/>
      <c r="AL1654" s="281"/>
      <c r="AM1654" s="281"/>
      <c r="AN1654" s="281"/>
      <c r="AO1654" s="281"/>
      <c r="AP1654" s="281"/>
      <c r="AQ1654" s="281"/>
      <c r="AR1654" s="281"/>
      <c r="AS1654" s="281"/>
      <c r="AT1654" s="281"/>
      <c r="AU1654" s="281"/>
      <c r="AV1654" s="281"/>
      <c r="AW1654" s="281"/>
      <c r="AX1654" s="281"/>
      <c r="AY1654" s="281"/>
      <c r="AZ1654" s="281"/>
      <c r="BA1654" s="281"/>
      <c r="BB1654" s="281"/>
      <c r="BC1654" s="281"/>
      <c r="BD1654" s="281"/>
      <c r="BE1654" s="281"/>
      <c r="BF1654" s="281"/>
      <c r="BG1654" s="281"/>
      <c r="BH1654" s="281"/>
      <c r="BI1654" s="281"/>
      <c r="BJ1654" s="281"/>
      <c r="BK1654" s="281"/>
      <c r="BL1654" s="281"/>
      <c r="BM1654" s="281"/>
      <c r="BN1654" s="281"/>
      <c r="BO1654" s="281"/>
      <c r="BP1654" s="281"/>
      <c r="BQ1654" s="281"/>
      <c r="BR1654" s="281"/>
      <c r="BS1654" s="281"/>
      <c r="BT1654" s="281"/>
      <c r="BU1654" s="281"/>
      <c r="BV1654" s="281"/>
      <c r="BW1654" s="281"/>
      <c r="BX1654" s="281"/>
      <c r="BY1654" s="281"/>
      <c r="BZ1654" s="281"/>
      <c r="CA1654" s="281"/>
      <c r="CB1654" s="281"/>
      <c r="CC1654" s="281"/>
      <c r="CD1654" s="281"/>
      <c r="CE1654" s="281"/>
      <c r="CF1654" s="281"/>
      <c r="CG1654" s="281"/>
      <c r="CH1654" s="281"/>
      <c r="CI1654" s="281"/>
      <c r="CJ1654" s="281"/>
      <c r="CK1654" s="281"/>
      <c r="CL1654" s="281"/>
      <c r="CM1654" s="281"/>
      <c r="CN1654" s="281"/>
      <c r="CO1654" s="281"/>
      <c r="CP1654" s="281"/>
      <c r="CQ1654" s="281"/>
      <c r="CR1654" s="281"/>
      <c r="CS1654" s="281"/>
      <c r="CT1654" s="281"/>
      <c r="CU1654" s="281"/>
      <c r="CV1654" s="281"/>
      <c r="CW1654" s="281"/>
      <c r="CX1654" s="281"/>
      <c r="CY1654" s="281"/>
      <c r="CZ1654" s="281"/>
      <c r="DA1654" s="281"/>
      <c r="DB1654" s="281"/>
      <c r="DC1654" s="281"/>
      <c r="DD1654" s="281"/>
      <c r="DE1654" s="281"/>
      <c r="DF1654" s="281"/>
      <c r="DG1654" s="281"/>
      <c r="DH1654" s="281"/>
      <c r="DI1654" s="281"/>
      <c r="DJ1654" s="281"/>
      <c r="DK1654" s="281"/>
      <c r="DL1654" s="281"/>
      <c r="DM1654" s="281"/>
      <c r="DN1654" s="281"/>
      <c r="DO1654" s="281"/>
      <c r="DP1654" s="281"/>
      <c r="DQ1654" s="281"/>
      <c r="DR1654" s="281"/>
      <c r="DS1654" s="281"/>
      <c r="DT1654" s="281"/>
      <c r="DU1654" s="281"/>
      <c r="DV1654" s="281"/>
      <c r="DW1654" s="281"/>
      <c r="DX1654" s="281"/>
      <c r="DY1654" s="281"/>
      <c r="DZ1654" s="281"/>
      <c r="EA1654" s="281"/>
      <c r="EB1654" s="281"/>
      <c r="EC1654" s="281"/>
      <c r="ED1654" s="281"/>
      <c r="EE1654" s="281"/>
      <c r="EF1654" s="281"/>
      <c r="EG1654" s="281"/>
      <c r="EH1654" s="281"/>
      <c r="EI1654" s="281"/>
      <c r="EJ1654" s="281"/>
      <c r="EK1654" s="281"/>
      <c r="EL1654" s="281"/>
      <c r="EM1654" s="281"/>
      <c r="EN1654" s="281"/>
      <c r="EO1654" s="281"/>
      <c r="EP1654" s="281"/>
      <c r="EQ1654" s="281"/>
      <c r="ER1654" s="281"/>
      <c r="ES1654" s="281"/>
      <c r="ET1654" s="281"/>
      <c r="EU1654" s="281"/>
      <c r="EV1654" s="281"/>
      <c r="EW1654" s="281"/>
      <c r="EX1654" s="281"/>
      <c r="EY1654" s="281"/>
      <c r="EZ1654" s="281"/>
      <c r="FA1654" s="281"/>
      <c r="FB1654" s="281"/>
      <c r="FC1654" s="281"/>
      <c r="FD1654" s="281"/>
      <c r="FE1654" s="281"/>
      <c r="FF1654" s="281"/>
      <c r="FG1654" s="281"/>
      <c r="FH1654" s="281"/>
      <c r="FI1654" s="281"/>
    </row>
    <row r="1655" spans="1:165" s="259" customFormat="1" x14ac:dyDescent="0.2">
      <c r="A1655" s="230"/>
      <c r="B1655" s="233"/>
      <c r="C1655" s="233"/>
      <c r="AK1655" s="281"/>
      <c r="AL1655" s="281"/>
      <c r="AM1655" s="281"/>
      <c r="AN1655" s="281"/>
      <c r="AO1655" s="281"/>
      <c r="AP1655" s="281"/>
      <c r="AQ1655" s="281"/>
      <c r="AR1655" s="281"/>
      <c r="AS1655" s="281"/>
      <c r="AT1655" s="281"/>
      <c r="AU1655" s="281"/>
      <c r="AV1655" s="281"/>
      <c r="AW1655" s="281"/>
      <c r="AX1655" s="281"/>
      <c r="AY1655" s="281"/>
      <c r="AZ1655" s="281"/>
      <c r="BA1655" s="281"/>
      <c r="BB1655" s="281"/>
      <c r="BC1655" s="281"/>
      <c r="BD1655" s="281"/>
      <c r="BE1655" s="281"/>
      <c r="BF1655" s="281"/>
      <c r="BG1655" s="281"/>
      <c r="BH1655" s="281"/>
      <c r="BI1655" s="281"/>
      <c r="BJ1655" s="281"/>
      <c r="BK1655" s="281"/>
      <c r="BL1655" s="281"/>
      <c r="BM1655" s="281"/>
      <c r="BN1655" s="281"/>
      <c r="BO1655" s="281"/>
      <c r="BP1655" s="281"/>
      <c r="BQ1655" s="281"/>
      <c r="BR1655" s="281"/>
      <c r="BS1655" s="281"/>
      <c r="BT1655" s="281"/>
      <c r="BU1655" s="281"/>
      <c r="BV1655" s="281"/>
      <c r="BW1655" s="281"/>
      <c r="BX1655" s="281"/>
      <c r="BY1655" s="281"/>
      <c r="BZ1655" s="281"/>
      <c r="CA1655" s="281"/>
      <c r="CB1655" s="281"/>
      <c r="CC1655" s="281"/>
      <c r="CD1655" s="281"/>
      <c r="CE1655" s="281"/>
      <c r="CF1655" s="281"/>
      <c r="CG1655" s="281"/>
      <c r="CH1655" s="281"/>
      <c r="CI1655" s="281"/>
      <c r="CJ1655" s="281"/>
      <c r="CK1655" s="281"/>
      <c r="CL1655" s="281"/>
      <c r="CM1655" s="281"/>
      <c r="CN1655" s="281"/>
      <c r="CO1655" s="281"/>
      <c r="CP1655" s="281"/>
      <c r="CQ1655" s="281"/>
      <c r="CR1655" s="281"/>
      <c r="CS1655" s="281"/>
      <c r="CT1655" s="281"/>
      <c r="CU1655" s="281"/>
      <c r="CV1655" s="281"/>
      <c r="CW1655" s="281"/>
      <c r="CX1655" s="281"/>
      <c r="CY1655" s="281"/>
      <c r="CZ1655" s="281"/>
      <c r="DA1655" s="281"/>
      <c r="DB1655" s="281"/>
      <c r="DC1655" s="281"/>
      <c r="DD1655" s="281"/>
      <c r="DE1655" s="281"/>
      <c r="DF1655" s="281"/>
      <c r="DG1655" s="281"/>
      <c r="DH1655" s="281"/>
      <c r="DI1655" s="281"/>
      <c r="DJ1655" s="281"/>
      <c r="DK1655" s="281"/>
      <c r="DL1655" s="281"/>
      <c r="DM1655" s="281"/>
      <c r="DN1655" s="281"/>
      <c r="DO1655" s="281"/>
      <c r="DP1655" s="281"/>
      <c r="DQ1655" s="281"/>
      <c r="DR1655" s="281"/>
      <c r="DS1655" s="281"/>
      <c r="DT1655" s="281"/>
      <c r="DU1655" s="281"/>
      <c r="DV1655" s="281"/>
      <c r="DW1655" s="281"/>
      <c r="DX1655" s="281"/>
      <c r="DY1655" s="281"/>
      <c r="DZ1655" s="281"/>
      <c r="EA1655" s="281"/>
      <c r="EB1655" s="281"/>
      <c r="EC1655" s="281"/>
      <c r="ED1655" s="281"/>
      <c r="EE1655" s="281"/>
      <c r="EF1655" s="281"/>
      <c r="EG1655" s="281"/>
      <c r="EH1655" s="281"/>
      <c r="EI1655" s="281"/>
      <c r="EJ1655" s="281"/>
      <c r="EK1655" s="281"/>
      <c r="EL1655" s="281"/>
      <c r="EM1655" s="281"/>
      <c r="EN1655" s="281"/>
      <c r="EO1655" s="281"/>
      <c r="EP1655" s="281"/>
      <c r="EQ1655" s="281"/>
      <c r="ER1655" s="281"/>
      <c r="ES1655" s="281"/>
      <c r="ET1655" s="281"/>
      <c r="EU1655" s="281"/>
      <c r="EV1655" s="281"/>
      <c r="EW1655" s="281"/>
      <c r="EX1655" s="281"/>
      <c r="EY1655" s="281"/>
      <c r="EZ1655" s="281"/>
      <c r="FA1655" s="281"/>
      <c r="FB1655" s="281"/>
      <c r="FC1655" s="281"/>
      <c r="FD1655" s="281"/>
      <c r="FE1655" s="281"/>
      <c r="FF1655" s="281"/>
      <c r="FG1655" s="281"/>
      <c r="FH1655" s="281"/>
      <c r="FI1655" s="281"/>
    </row>
    <row r="1656" spans="1:165" s="259" customFormat="1" x14ac:dyDescent="0.2">
      <c r="A1656" s="230"/>
      <c r="B1656" s="233"/>
      <c r="C1656" s="233"/>
      <c r="AK1656" s="281"/>
      <c r="AL1656" s="281"/>
      <c r="AM1656" s="281"/>
      <c r="AN1656" s="281"/>
      <c r="AO1656" s="281"/>
      <c r="AP1656" s="281"/>
      <c r="AQ1656" s="281"/>
      <c r="AR1656" s="281"/>
      <c r="AS1656" s="281"/>
      <c r="AT1656" s="281"/>
      <c r="AU1656" s="281"/>
      <c r="AV1656" s="281"/>
      <c r="AW1656" s="281"/>
      <c r="AX1656" s="281"/>
      <c r="AY1656" s="281"/>
      <c r="AZ1656" s="281"/>
      <c r="BA1656" s="281"/>
      <c r="BB1656" s="281"/>
      <c r="BC1656" s="281"/>
      <c r="BD1656" s="281"/>
      <c r="BE1656" s="281"/>
      <c r="BF1656" s="281"/>
      <c r="BG1656" s="281"/>
      <c r="BH1656" s="281"/>
      <c r="BI1656" s="281"/>
      <c r="BJ1656" s="281"/>
      <c r="BK1656" s="281"/>
      <c r="BL1656" s="281"/>
      <c r="BM1656" s="281"/>
      <c r="BN1656" s="281"/>
      <c r="BO1656" s="281"/>
      <c r="BP1656" s="281"/>
      <c r="BQ1656" s="281"/>
      <c r="BR1656" s="281"/>
      <c r="BS1656" s="281"/>
      <c r="BT1656" s="281"/>
      <c r="BU1656" s="281"/>
      <c r="BV1656" s="281"/>
      <c r="BW1656" s="281"/>
      <c r="BX1656" s="281"/>
      <c r="BY1656" s="281"/>
      <c r="BZ1656" s="281"/>
      <c r="CA1656" s="281"/>
      <c r="CB1656" s="281"/>
      <c r="CC1656" s="281"/>
      <c r="CD1656" s="281"/>
      <c r="CE1656" s="281"/>
      <c r="CF1656" s="281"/>
      <c r="CG1656" s="281"/>
      <c r="CH1656" s="281"/>
      <c r="CI1656" s="281"/>
      <c r="CJ1656" s="281"/>
      <c r="CK1656" s="281"/>
      <c r="CL1656" s="281"/>
      <c r="CM1656" s="281"/>
      <c r="CN1656" s="281"/>
      <c r="CO1656" s="281"/>
      <c r="CP1656" s="281"/>
      <c r="CQ1656" s="281"/>
      <c r="CR1656" s="281"/>
      <c r="CS1656" s="281"/>
      <c r="CT1656" s="281"/>
      <c r="CU1656" s="281"/>
      <c r="CV1656" s="281"/>
      <c r="CW1656" s="281"/>
      <c r="CX1656" s="281"/>
      <c r="CY1656" s="281"/>
      <c r="CZ1656" s="281"/>
      <c r="DA1656" s="281"/>
      <c r="DB1656" s="281"/>
      <c r="DC1656" s="281"/>
      <c r="DD1656" s="281"/>
      <c r="DE1656" s="281"/>
      <c r="DF1656" s="281"/>
      <c r="DG1656" s="281"/>
      <c r="DH1656" s="281"/>
      <c r="DI1656" s="281"/>
      <c r="DJ1656" s="281"/>
      <c r="DK1656" s="281"/>
      <c r="DL1656" s="281"/>
      <c r="DM1656" s="281"/>
      <c r="DN1656" s="281"/>
      <c r="DO1656" s="281"/>
      <c r="DP1656" s="281"/>
      <c r="DQ1656" s="281"/>
      <c r="DR1656" s="281"/>
      <c r="DS1656" s="281"/>
      <c r="DT1656" s="281"/>
      <c r="DU1656" s="281"/>
      <c r="DV1656" s="281"/>
      <c r="DW1656" s="281"/>
      <c r="DX1656" s="281"/>
      <c r="DY1656" s="281"/>
      <c r="DZ1656" s="281"/>
      <c r="EA1656" s="281"/>
      <c r="EB1656" s="281"/>
      <c r="EC1656" s="281"/>
      <c r="ED1656" s="281"/>
      <c r="EE1656" s="281"/>
      <c r="EF1656" s="281"/>
      <c r="EG1656" s="281"/>
      <c r="EH1656" s="281"/>
      <c r="EI1656" s="281"/>
      <c r="EJ1656" s="281"/>
      <c r="EK1656" s="281"/>
      <c r="EL1656" s="281"/>
      <c r="EM1656" s="281"/>
      <c r="EN1656" s="281"/>
      <c r="EO1656" s="281"/>
      <c r="EP1656" s="281"/>
      <c r="EQ1656" s="281"/>
      <c r="ER1656" s="281"/>
      <c r="ES1656" s="281"/>
      <c r="ET1656" s="281"/>
      <c r="EU1656" s="281"/>
      <c r="EV1656" s="281"/>
      <c r="EW1656" s="281"/>
      <c r="EX1656" s="281"/>
      <c r="EY1656" s="281"/>
      <c r="EZ1656" s="281"/>
      <c r="FA1656" s="281"/>
      <c r="FB1656" s="281"/>
      <c r="FC1656" s="281"/>
      <c r="FD1656" s="281"/>
      <c r="FE1656" s="281"/>
      <c r="FF1656" s="281"/>
      <c r="FG1656" s="281"/>
      <c r="FH1656" s="281"/>
      <c r="FI1656" s="281"/>
    </row>
    <row r="1657" spans="1:165" s="259" customFormat="1" x14ac:dyDescent="0.2">
      <c r="A1657" s="230"/>
      <c r="B1657" s="233"/>
      <c r="C1657" s="233"/>
      <c r="AK1657" s="281"/>
      <c r="AL1657" s="281"/>
      <c r="AM1657" s="281"/>
      <c r="AN1657" s="281"/>
      <c r="AO1657" s="281"/>
      <c r="AP1657" s="281"/>
      <c r="AQ1657" s="281"/>
      <c r="AR1657" s="281"/>
      <c r="AS1657" s="281"/>
      <c r="AT1657" s="281"/>
      <c r="AU1657" s="281"/>
      <c r="AV1657" s="281"/>
      <c r="AW1657" s="281"/>
      <c r="AX1657" s="281"/>
      <c r="AY1657" s="281"/>
      <c r="AZ1657" s="281"/>
      <c r="BA1657" s="281"/>
      <c r="BB1657" s="281"/>
      <c r="BC1657" s="281"/>
      <c r="BD1657" s="281"/>
      <c r="BE1657" s="281"/>
      <c r="BF1657" s="281"/>
      <c r="BG1657" s="281"/>
      <c r="BH1657" s="281"/>
      <c r="BI1657" s="281"/>
      <c r="BJ1657" s="281"/>
      <c r="BK1657" s="281"/>
      <c r="BL1657" s="281"/>
      <c r="BM1657" s="281"/>
      <c r="BN1657" s="281"/>
      <c r="BO1657" s="281"/>
      <c r="BP1657" s="281"/>
      <c r="BQ1657" s="281"/>
      <c r="BR1657" s="281"/>
      <c r="BS1657" s="281"/>
      <c r="BT1657" s="281"/>
      <c r="BU1657" s="281"/>
      <c r="BV1657" s="281"/>
      <c r="BW1657" s="281"/>
      <c r="BX1657" s="281"/>
      <c r="BY1657" s="281"/>
      <c r="BZ1657" s="281"/>
      <c r="CA1657" s="281"/>
      <c r="CB1657" s="281"/>
      <c r="CC1657" s="281"/>
      <c r="CD1657" s="281"/>
      <c r="CE1657" s="281"/>
      <c r="CF1657" s="281"/>
      <c r="CG1657" s="281"/>
      <c r="CH1657" s="281"/>
      <c r="CI1657" s="281"/>
      <c r="CJ1657" s="281"/>
      <c r="CK1657" s="281"/>
      <c r="CL1657" s="281"/>
      <c r="CM1657" s="281"/>
      <c r="CN1657" s="281"/>
      <c r="CO1657" s="281"/>
      <c r="CP1657" s="281"/>
      <c r="CQ1657" s="281"/>
      <c r="CR1657" s="281"/>
      <c r="CS1657" s="281"/>
      <c r="CT1657" s="281"/>
      <c r="CU1657" s="281"/>
      <c r="CV1657" s="281"/>
      <c r="CW1657" s="281"/>
      <c r="CX1657" s="281"/>
      <c r="CY1657" s="281"/>
      <c r="CZ1657" s="281"/>
      <c r="DA1657" s="281"/>
      <c r="DB1657" s="281"/>
      <c r="DC1657" s="281"/>
      <c r="DD1657" s="281"/>
      <c r="DE1657" s="281"/>
      <c r="DF1657" s="281"/>
      <c r="DG1657" s="281"/>
      <c r="DH1657" s="281"/>
      <c r="DI1657" s="281"/>
      <c r="DJ1657" s="281"/>
      <c r="DK1657" s="281"/>
      <c r="DL1657" s="281"/>
      <c r="DM1657" s="281"/>
      <c r="DN1657" s="281"/>
      <c r="DO1657" s="281"/>
      <c r="DP1657" s="281"/>
      <c r="DQ1657" s="281"/>
      <c r="DR1657" s="281"/>
      <c r="DS1657" s="281"/>
      <c r="DT1657" s="281"/>
      <c r="DU1657" s="281"/>
      <c r="DV1657" s="281"/>
      <c r="DW1657" s="281"/>
      <c r="DX1657" s="281"/>
      <c r="DY1657" s="281"/>
      <c r="DZ1657" s="281"/>
      <c r="EA1657" s="281"/>
      <c r="EB1657" s="281"/>
      <c r="EC1657" s="281"/>
      <c r="ED1657" s="281"/>
      <c r="EE1657" s="281"/>
      <c r="EF1657" s="281"/>
      <c r="EG1657" s="281"/>
      <c r="EH1657" s="281"/>
      <c r="EI1657" s="281"/>
      <c r="EJ1657" s="281"/>
      <c r="EK1657" s="281"/>
      <c r="EL1657" s="281"/>
      <c r="EM1657" s="281"/>
      <c r="EN1657" s="281"/>
      <c r="EO1657" s="281"/>
      <c r="EP1657" s="281"/>
      <c r="EQ1657" s="281"/>
      <c r="ER1657" s="281"/>
      <c r="ES1657" s="281"/>
      <c r="ET1657" s="281"/>
      <c r="EU1657" s="281"/>
      <c r="EV1657" s="281"/>
      <c r="EW1657" s="281"/>
      <c r="EX1657" s="281"/>
      <c r="EY1657" s="281"/>
      <c r="EZ1657" s="281"/>
      <c r="FA1657" s="281"/>
      <c r="FB1657" s="281"/>
      <c r="FC1657" s="281"/>
      <c r="FD1657" s="281"/>
      <c r="FE1657" s="281"/>
      <c r="FF1657" s="281"/>
      <c r="FG1657" s="281"/>
      <c r="FH1657" s="281"/>
      <c r="FI1657" s="281"/>
    </row>
    <row r="1658" spans="1:165" s="259" customFormat="1" x14ac:dyDescent="0.2">
      <c r="A1658" s="230"/>
      <c r="B1658" s="233"/>
      <c r="C1658" s="233"/>
      <c r="AK1658" s="281"/>
      <c r="AL1658" s="281"/>
      <c r="AM1658" s="281"/>
      <c r="AN1658" s="281"/>
      <c r="AO1658" s="281"/>
      <c r="AP1658" s="281"/>
      <c r="AQ1658" s="281"/>
      <c r="AR1658" s="281"/>
      <c r="AS1658" s="281"/>
      <c r="AT1658" s="281"/>
      <c r="AU1658" s="281"/>
      <c r="AV1658" s="281"/>
      <c r="AW1658" s="281"/>
      <c r="AX1658" s="281"/>
      <c r="AY1658" s="281"/>
      <c r="AZ1658" s="281"/>
      <c r="BA1658" s="281"/>
      <c r="BB1658" s="281"/>
      <c r="BC1658" s="281"/>
      <c r="BD1658" s="281"/>
      <c r="BE1658" s="281"/>
      <c r="BF1658" s="281"/>
      <c r="BG1658" s="281"/>
      <c r="BH1658" s="281"/>
      <c r="BI1658" s="281"/>
      <c r="BJ1658" s="281"/>
      <c r="BK1658" s="281"/>
      <c r="BL1658" s="281"/>
      <c r="BM1658" s="281"/>
      <c r="BN1658" s="281"/>
      <c r="BO1658" s="281"/>
      <c r="BP1658" s="281"/>
      <c r="BQ1658" s="281"/>
      <c r="BR1658" s="281"/>
      <c r="BS1658" s="281"/>
      <c r="BT1658" s="281"/>
      <c r="BU1658" s="281"/>
      <c r="BV1658" s="281"/>
      <c r="BW1658" s="281"/>
      <c r="BX1658" s="281"/>
      <c r="BY1658" s="281"/>
      <c r="BZ1658" s="281"/>
      <c r="CA1658" s="281"/>
      <c r="CB1658" s="281"/>
      <c r="CC1658" s="281"/>
      <c r="CD1658" s="281"/>
      <c r="CE1658" s="281"/>
      <c r="CF1658" s="281"/>
      <c r="CG1658" s="281"/>
      <c r="CH1658" s="281"/>
      <c r="CI1658" s="281"/>
      <c r="CJ1658" s="281"/>
      <c r="CK1658" s="281"/>
      <c r="CL1658" s="281"/>
      <c r="CM1658" s="281"/>
      <c r="CN1658" s="281"/>
      <c r="CO1658" s="281"/>
      <c r="CP1658" s="281"/>
      <c r="CQ1658" s="281"/>
      <c r="CR1658" s="281"/>
      <c r="CS1658" s="281"/>
      <c r="CT1658" s="281"/>
      <c r="CU1658" s="281"/>
      <c r="CV1658" s="281"/>
      <c r="CW1658" s="281"/>
      <c r="CX1658" s="281"/>
      <c r="CY1658" s="281"/>
      <c r="CZ1658" s="281"/>
      <c r="DA1658" s="281"/>
      <c r="DB1658" s="281"/>
      <c r="DC1658" s="281"/>
      <c r="DD1658" s="281"/>
      <c r="DE1658" s="281"/>
      <c r="DF1658" s="281"/>
      <c r="DG1658" s="281"/>
      <c r="DH1658" s="281"/>
      <c r="DI1658" s="281"/>
      <c r="DJ1658" s="281"/>
      <c r="DK1658" s="281"/>
      <c r="DL1658" s="281"/>
      <c r="DM1658" s="281"/>
      <c r="DN1658" s="281"/>
      <c r="DO1658" s="281"/>
      <c r="DP1658" s="281"/>
      <c r="DQ1658" s="281"/>
      <c r="DR1658" s="281"/>
      <c r="DS1658" s="281"/>
      <c r="DT1658" s="281"/>
      <c r="DU1658" s="281"/>
      <c r="DV1658" s="281"/>
      <c r="DW1658" s="281"/>
      <c r="DX1658" s="281"/>
      <c r="DY1658" s="281"/>
      <c r="DZ1658" s="281"/>
      <c r="EA1658" s="281"/>
      <c r="EB1658" s="281"/>
      <c r="EC1658" s="281"/>
      <c r="ED1658" s="281"/>
      <c r="EE1658" s="281"/>
      <c r="EF1658" s="281"/>
      <c r="EG1658" s="281"/>
      <c r="EH1658" s="281"/>
      <c r="EI1658" s="281"/>
      <c r="EJ1658" s="281"/>
      <c r="EK1658" s="281"/>
      <c r="EL1658" s="281"/>
      <c r="EM1658" s="281"/>
      <c r="EN1658" s="281"/>
      <c r="EO1658" s="281"/>
      <c r="EP1658" s="281"/>
      <c r="EQ1658" s="281"/>
      <c r="ER1658" s="281"/>
      <c r="ES1658" s="281"/>
      <c r="ET1658" s="281"/>
      <c r="EU1658" s="281"/>
      <c r="EV1658" s="281"/>
      <c r="EW1658" s="281"/>
      <c r="EX1658" s="281"/>
      <c r="EY1658" s="281"/>
      <c r="EZ1658" s="281"/>
      <c r="FA1658" s="281"/>
      <c r="FB1658" s="281"/>
      <c r="FC1658" s="281"/>
      <c r="FD1658" s="281"/>
      <c r="FE1658" s="281"/>
      <c r="FF1658" s="281"/>
      <c r="FG1658" s="281"/>
      <c r="FH1658" s="281"/>
      <c r="FI1658" s="281"/>
    </row>
    <row r="1659" spans="1:165" s="259" customFormat="1" x14ac:dyDescent="0.2">
      <c r="A1659" s="230"/>
      <c r="B1659" s="233"/>
      <c r="C1659" s="233"/>
      <c r="AK1659" s="281"/>
      <c r="AL1659" s="281"/>
      <c r="AM1659" s="281"/>
      <c r="AN1659" s="281"/>
      <c r="AO1659" s="281"/>
      <c r="AP1659" s="281"/>
      <c r="AQ1659" s="281"/>
      <c r="AR1659" s="281"/>
      <c r="AS1659" s="281"/>
      <c r="AT1659" s="281"/>
      <c r="AU1659" s="281"/>
      <c r="AV1659" s="281"/>
      <c r="AW1659" s="281"/>
      <c r="AX1659" s="281"/>
      <c r="AY1659" s="281"/>
      <c r="AZ1659" s="281"/>
      <c r="BA1659" s="281"/>
      <c r="BB1659" s="281"/>
      <c r="BC1659" s="281"/>
      <c r="BD1659" s="281"/>
      <c r="BE1659" s="281"/>
      <c r="BF1659" s="281"/>
      <c r="BG1659" s="281"/>
      <c r="BH1659" s="281"/>
      <c r="BI1659" s="281"/>
      <c r="BJ1659" s="281"/>
      <c r="BK1659" s="281"/>
      <c r="BL1659" s="281"/>
      <c r="BM1659" s="281"/>
      <c r="BN1659" s="281"/>
      <c r="BO1659" s="281"/>
      <c r="BP1659" s="281"/>
      <c r="BQ1659" s="281"/>
      <c r="BR1659" s="281"/>
      <c r="BS1659" s="281"/>
      <c r="BT1659" s="281"/>
      <c r="BU1659" s="281"/>
      <c r="BV1659" s="281"/>
      <c r="BW1659" s="281"/>
      <c r="BX1659" s="281"/>
      <c r="BY1659" s="281"/>
      <c r="BZ1659" s="281"/>
      <c r="CA1659" s="281"/>
      <c r="CB1659" s="281"/>
      <c r="CC1659" s="281"/>
      <c r="CD1659" s="281"/>
      <c r="CE1659" s="281"/>
      <c r="CF1659" s="281"/>
      <c r="CG1659" s="281"/>
      <c r="CH1659" s="281"/>
      <c r="CI1659" s="281"/>
      <c r="CJ1659" s="281"/>
      <c r="CK1659" s="281"/>
      <c r="CL1659" s="281"/>
      <c r="CM1659" s="281"/>
      <c r="CN1659" s="281"/>
      <c r="CO1659" s="281"/>
      <c r="CP1659" s="281"/>
      <c r="CQ1659" s="281"/>
      <c r="CR1659" s="281"/>
      <c r="CS1659" s="281"/>
      <c r="CT1659" s="281"/>
      <c r="CU1659" s="281"/>
      <c r="CV1659" s="281"/>
      <c r="CW1659" s="281"/>
      <c r="CX1659" s="281"/>
      <c r="CY1659" s="281"/>
      <c r="CZ1659" s="281"/>
      <c r="DA1659" s="281"/>
      <c r="DB1659" s="281"/>
      <c r="DC1659" s="281"/>
      <c r="DD1659" s="281"/>
      <c r="DE1659" s="281"/>
      <c r="DF1659" s="281"/>
      <c r="DG1659" s="281"/>
      <c r="DH1659" s="281"/>
      <c r="DI1659" s="281"/>
      <c r="DJ1659" s="281"/>
      <c r="DK1659" s="281"/>
      <c r="DL1659" s="281"/>
      <c r="DM1659" s="281"/>
      <c r="DN1659" s="281"/>
      <c r="DO1659" s="281"/>
      <c r="DP1659" s="281"/>
      <c r="DQ1659" s="281"/>
      <c r="DR1659" s="281"/>
      <c r="DS1659" s="281"/>
      <c r="DT1659" s="281"/>
      <c r="DU1659" s="281"/>
      <c r="DV1659" s="281"/>
      <c r="DW1659" s="281"/>
      <c r="DX1659" s="281"/>
      <c r="DY1659" s="281"/>
      <c r="DZ1659" s="281"/>
      <c r="EA1659" s="281"/>
      <c r="EB1659" s="281"/>
      <c r="EC1659" s="281"/>
      <c r="ED1659" s="281"/>
      <c r="EE1659" s="281"/>
      <c r="EF1659" s="281"/>
      <c r="EG1659" s="281"/>
      <c r="EH1659" s="281"/>
      <c r="EI1659" s="281"/>
      <c r="EJ1659" s="281"/>
      <c r="EK1659" s="281"/>
      <c r="EL1659" s="281"/>
      <c r="EM1659" s="281"/>
      <c r="EN1659" s="281"/>
      <c r="EO1659" s="281"/>
      <c r="EP1659" s="281"/>
      <c r="EQ1659" s="281"/>
      <c r="ER1659" s="281"/>
      <c r="ES1659" s="281"/>
      <c r="ET1659" s="281"/>
      <c r="EU1659" s="281"/>
      <c r="EV1659" s="281"/>
      <c r="EW1659" s="281"/>
      <c r="EX1659" s="281"/>
      <c r="EY1659" s="281"/>
      <c r="EZ1659" s="281"/>
      <c r="FA1659" s="281"/>
      <c r="FB1659" s="281"/>
      <c r="FC1659" s="281"/>
      <c r="FD1659" s="281"/>
      <c r="FE1659" s="281"/>
      <c r="FF1659" s="281"/>
      <c r="FG1659" s="281"/>
      <c r="FH1659" s="281"/>
      <c r="FI1659" s="281"/>
    </row>
    <row r="1660" spans="1:165" s="259" customFormat="1" x14ac:dyDescent="0.2">
      <c r="A1660" s="230"/>
      <c r="B1660" s="233"/>
      <c r="C1660" s="233"/>
      <c r="AK1660" s="281"/>
      <c r="AL1660" s="281"/>
      <c r="AM1660" s="281"/>
      <c r="AN1660" s="281"/>
      <c r="AO1660" s="281"/>
      <c r="AP1660" s="281"/>
      <c r="AQ1660" s="281"/>
      <c r="AR1660" s="281"/>
      <c r="AS1660" s="281"/>
      <c r="AT1660" s="281"/>
      <c r="AU1660" s="281"/>
      <c r="AV1660" s="281"/>
      <c r="AW1660" s="281"/>
      <c r="AX1660" s="281"/>
      <c r="AY1660" s="281"/>
      <c r="AZ1660" s="281"/>
      <c r="BA1660" s="281"/>
      <c r="BB1660" s="281"/>
      <c r="BC1660" s="281"/>
      <c r="BD1660" s="281"/>
      <c r="BE1660" s="281"/>
      <c r="BF1660" s="281"/>
      <c r="BG1660" s="281"/>
      <c r="BH1660" s="281"/>
      <c r="BI1660" s="281"/>
      <c r="BJ1660" s="281"/>
      <c r="BK1660" s="281"/>
      <c r="BL1660" s="281"/>
      <c r="BM1660" s="281"/>
      <c r="BN1660" s="281"/>
      <c r="BO1660" s="281"/>
      <c r="BP1660" s="281"/>
      <c r="BQ1660" s="281"/>
      <c r="BR1660" s="281"/>
      <c r="BS1660" s="281"/>
      <c r="BT1660" s="281"/>
      <c r="BU1660" s="281"/>
      <c r="BV1660" s="281"/>
      <c r="BW1660" s="281"/>
      <c r="BX1660" s="281"/>
      <c r="BY1660" s="281"/>
      <c r="BZ1660" s="281"/>
      <c r="CA1660" s="281"/>
      <c r="CB1660" s="281"/>
      <c r="CC1660" s="281"/>
      <c r="CD1660" s="281"/>
      <c r="CE1660" s="281"/>
      <c r="CF1660" s="281"/>
      <c r="CG1660" s="281"/>
      <c r="CH1660" s="281"/>
      <c r="CI1660" s="281"/>
      <c r="CJ1660" s="281"/>
      <c r="CK1660" s="281"/>
      <c r="CL1660" s="281"/>
      <c r="CM1660" s="281"/>
      <c r="CN1660" s="281"/>
      <c r="CO1660" s="281"/>
      <c r="CP1660" s="281"/>
      <c r="CQ1660" s="281"/>
      <c r="CR1660" s="281"/>
      <c r="CS1660" s="281"/>
      <c r="CT1660" s="281"/>
      <c r="CU1660" s="281"/>
      <c r="CV1660" s="281"/>
      <c r="CW1660" s="281"/>
      <c r="CX1660" s="281"/>
      <c r="CY1660" s="281"/>
      <c r="CZ1660" s="281"/>
      <c r="DA1660" s="281"/>
      <c r="DB1660" s="281"/>
      <c r="DC1660" s="281"/>
      <c r="DD1660" s="281"/>
      <c r="DE1660" s="281"/>
      <c r="DF1660" s="281"/>
      <c r="DG1660" s="281"/>
      <c r="DH1660" s="281"/>
      <c r="DI1660" s="281"/>
      <c r="DJ1660" s="281"/>
      <c r="DK1660" s="281"/>
      <c r="DL1660" s="281"/>
      <c r="DM1660" s="281"/>
      <c r="DN1660" s="281"/>
      <c r="DO1660" s="281"/>
      <c r="DP1660" s="281"/>
      <c r="DQ1660" s="281"/>
      <c r="DR1660" s="281"/>
      <c r="DS1660" s="281"/>
      <c r="DT1660" s="281"/>
      <c r="DU1660" s="281"/>
      <c r="DV1660" s="281"/>
      <c r="DW1660" s="281"/>
      <c r="DX1660" s="281"/>
      <c r="DY1660" s="281"/>
      <c r="DZ1660" s="281"/>
      <c r="EA1660" s="281"/>
      <c r="EB1660" s="281"/>
      <c r="EC1660" s="281"/>
      <c r="ED1660" s="281"/>
      <c r="EE1660" s="281"/>
      <c r="EF1660" s="281"/>
      <c r="EG1660" s="281"/>
      <c r="EH1660" s="281"/>
      <c r="EI1660" s="281"/>
      <c r="EJ1660" s="281"/>
      <c r="EK1660" s="281"/>
      <c r="EL1660" s="281"/>
      <c r="EM1660" s="281"/>
      <c r="EN1660" s="281"/>
      <c r="EO1660" s="281"/>
      <c r="EP1660" s="281"/>
      <c r="EQ1660" s="281"/>
      <c r="ER1660" s="281"/>
      <c r="ES1660" s="281"/>
      <c r="ET1660" s="281"/>
      <c r="EU1660" s="281"/>
      <c r="EV1660" s="281"/>
      <c r="EW1660" s="281"/>
      <c r="EX1660" s="281"/>
      <c r="EY1660" s="281"/>
      <c r="EZ1660" s="281"/>
      <c r="FA1660" s="281"/>
      <c r="FB1660" s="281"/>
      <c r="FC1660" s="281"/>
      <c r="FD1660" s="281"/>
      <c r="FE1660" s="281"/>
      <c r="FF1660" s="281"/>
      <c r="FG1660" s="281"/>
      <c r="FH1660" s="281"/>
      <c r="FI1660" s="281"/>
    </row>
    <row r="1661" spans="1:165" s="259" customFormat="1" x14ac:dyDescent="0.2">
      <c r="A1661" s="230"/>
      <c r="B1661" s="233"/>
      <c r="C1661" s="233"/>
      <c r="AK1661" s="281"/>
      <c r="AL1661" s="281"/>
      <c r="AM1661" s="281"/>
      <c r="AN1661" s="281"/>
      <c r="AO1661" s="281"/>
      <c r="AP1661" s="281"/>
      <c r="AQ1661" s="281"/>
      <c r="AR1661" s="281"/>
      <c r="AS1661" s="281"/>
      <c r="AT1661" s="281"/>
      <c r="AU1661" s="281"/>
      <c r="AV1661" s="281"/>
      <c r="AW1661" s="281"/>
      <c r="AX1661" s="281"/>
      <c r="AY1661" s="281"/>
      <c r="AZ1661" s="281"/>
      <c r="BA1661" s="281"/>
      <c r="BB1661" s="281"/>
      <c r="BC1661" s="281"/>
      <c r="BD1661" s="281"/>
      <c r="BE1661" s="281"/>
      <c r="BF1661" s="281"/>
      <c r="BG1661" s="281"/>
      <c r="BH1661" s="281"/>
      <c r="BI1661" s="281"/>
      <c r="BJ1661" s="281"/>
      <c r="BK1661" s="281"/>
      <c r="BL1661" s="281"/>
      <c r="BM1661" s="281"/>
      <c r="BN1661" s="281"/>
      <c r="BO1661" s="281"/>
      <c r="BP1661" s="281"/>
      <c r="BQ1661" s="281"/>
      <c r="BR1661" s="281"/>
      <c r="BS1661" s="281"/>
      <c r="BT1661" s="281"/>
      <c r="BU1661" s="281"/>
      <c r="BV1661" s="281"/>
      <c r="BW1661" s="281"/>
      <c r="BX1661" s="281"/>
      <c r="BY1661" s="281"/>
      <c r="BZ1661" s="281"/>
      <c r="CA1661" s="281"/>
      <c r="CB1661" s="281"/>
      <c r="CC1661" s="281"/>
      <c r="CD1661" s="281"/>
      <c r="CE1661" s="281"/>
      <c r="CF1661" s="281"/>
      <c r="CG1661" s="281"/>
      <c r="CH1661" s="281"/>
      <c r="CI1661" s="281"/>
      <c r="CJ1661" s="281"/>
      <c r="CK1661" s="281"/>
      <c r="CL1661" s="281"/>
      <c r="CM1661" s="281"/>
      <c r="CN1661" s="281"/>
      <c r="CO1661" s="281"/>
      <c r="CP1661" s="281"/>
      <c r="CQ1661" s="281"/>
      <c r="CR1661" s="281"/>
      <c r="CS1661" s="281"/>
      <c r="CT1661" s="281"/>
      <c r="CU1661" s="281"/>
      <c r="CV1661" s="281"/>
      <c r="CW1661" s="281"/>
      <c r="CX1661" s="281"/>
      <c r="CY1661" s="281"/>
      <c r="CZ1661" s="281"/>
      <c r="DA1661" s="281"/>
      <c r="DB1661" s="281"/>
      <c r="DC1661" s="281"/>
      <c r="DD1661" s="281"/>
      <c r="DE1661" s="281"/>
      <c r="DF1661" s="281"/>
      <c r="DG1661" s="281"/>
      <c r="DH1661" s="281"/>
      <c r="DI1661" s="281"/>
      <c r="DJ1661" s="281"/>
      <c r="DK1661" s="281"/>
      <c r="DL1661" s="281"/>
      <c r="DM1661" s="281"/>
      <c r="DN1661" s="281"/>
      <c r="DO1661" s="281"/>
      <c r="DP1661" s="281"/>
      <c r="DQ1661" s="281"/>
      <c r="DR1661" s="281"/>
      <c r="DS1661" s="281"/>
      <c r="DT1661" s="281"/>
      <c r="DU1661" s="281"/>
      <c r="DV1661" s="281"/>
      <c r="DW1661" s="281"/>
      <c r="DX1661" s="281"/>
      <c r="DY1661" s="281"/>
      <c r="DZ1661" s="281"/>
      <c r="EA1661" s="281"/>
      <c r="EB1661" s="281"/>
      <c r="EC1661" s="281"/>
      <c r="ED1661" s="281"/>
      <c r="EE1661" s="281"/>
      <c r="EF1661" s="281"/>
      <c r="EG1661" s="281"/>
      <c r="EH1661" s="281"/>
      <c r="EI1661" s="281"/>
      <c r="EJ1661" s="281"/>
      <c r="EK1661" s="281"/>
      <c r="EL1661" s="281"/>
      <c r="EM1661" s="281"/>
      <c r="EN1661" s="281"/>
      <c r="EO1661" s="281"/>
      <c r="EP1661" s="281"/>
      <c r="EQ1661" s="281"/>
      <c r="ER1661" s="281"/>
      <c r="ES1661" s="281"/>
      <c r="ET1661" s="281"/>
      <c r="EU1661" s="281"/>
      <c r="EV1661" s="281"/>
      <c r="EW1661" s="281"/>
      <c r="EX1661" s="281"/>
      <c r="EY1661" s="281"/>
      <c r="EZ1661" s="281"/>
      <c r="FA1661" s="281"/>
      <c r="FB1661" s="281"/>
      <c r="FC1661" s="281"/>
      <c r="FD1661" s="281"/>
      <c r="FE1661" s="281"/>
      <c r="FF1661" s="281"/>
      <c r="FG1661" s="281"/>
      <c r="FH1661" s="281"/>
      <c r="FI1661" s="281"/>
    </row>
    <row r="1662" spans="1:165" s="259" customFormat="1" x14ac:dyDescent="0.2">
      <c r="A1662" s="230"/>
      <c r="B1662" s="233"/>
      <c r="C1662" s="233"/>
      <c r="AK1662" s="281"/>
      <c r="AL1662" s="281"/>
      <c r="AM1662" s="281"/>
      <c r="AN1662" s="281"/>
      <c r="AO1662" s="281"/>
      <c r="AP1662" s="281"/>
      <c r="AQ1662" s="281"/>
      <c r="AR1662" s="281"/>
      <c r="AS1662" s="281"/>
      <c r="AT1662" s="281"/>
      <c r="AU1662" s="281"/>
      <c r="AV1662" s="281"/>
      <c r="AW1662" s="281"/>
      <c r="AX1662" s="281"/>
      <c r="AY1662" s="281"/>
      <c r="AZ1662" s="281"/>
      <c r="BA1662" s="281"/>
      <c r="BB1662" s="281"/>
      <c r="BC1662" s="281"/>
      <c r="BD1662" s="281"/>
      <c r="BE1662" s="281"/>
      <c r="BF1662" s="281"/>
      <c r="BG1662" s="281"/>
      <c r="BH1662" s="281"/>
      <c r="BI1662" s="281"/>
      <c r="BJ1662" s="281"/>
      <c r="BK1662" s="281"/>
      <c r="BL1662" s="281"/>
      <c r="BM1662" s="281"/>
      <c r="BN1662" s="281"/>
      <c r="BO1662" s="281"/>
      <c r="BP1662" s="281"/>
      <c r="BQ1662" s="281"/>
      <c r="BR1662" s="281"/>
      <c r="BS1662" s="281"/>
      <c r="BT1662" s="281"/>
      <c r="BU1662" s="281"/>
      <c r="BV1662" s="281"/>
      <c r="BW1662" s="281"/>
      <c r="BX1662" s="281"/>
      <c r="BY1662" s="281"/>
      <c r="BZ1662" s="281"/>
      <c r="CA1662" s="281"/>
      <c r="CB1662" s="281"/>
      <c r="CC1662" s="281"/>
      <c r="CD1662" s="281"/>
      <c r="CE1662" s="281"/>
      <c r="CF1662" s="281"/>
      <c r="CG1662" s="281"/>
      <c r="CH1662" s="281"/>
      <c r="CI1662" s="281"/>
      <c r="CJ1662" s="281"/>
      <c r="CK1662" s="281"/>
      <c r="CL1662" s="281"/>
      <c r="CM1662" s="281"/>
      <c r="CN1662" s="281"/>
      <c r="CO1662" s="281"/>
      <c r="CP1662" s="281"/>
      <c r="CQ1662" s="281"/>
      <c r="CR1662" s="281"/>
      <c r="CS1662" s="281"/>
      <c r="CT1662" s="281"/>
      <c r="CU1662" s="281"/>
      <c r="CV1662" s="281"/>
      <c r="CW1662" s="281"/>
      <c r="CX1662" s="281"/>
      <c r="CY1662" s="281"/>
      <c r="CZ1662" s="281"/>
      <c r="DA1662" s="281"/>
      <c r="DB1662" s="281"/>
      <c r="DC1662" s="281"/>
      <c r="DD1662" s="281"/>
      <c r="DE1662" s="281"/>
      <c r="DF1662" s="281"/>
      <c r="DG1662" s="281"/>
      <c r="DH1662" s="281"/>
      <c r="DI1662" s="281"/>
      <c r="DJ1662" s="281"/>
      <c r="DK1662" s="281"/>
      <c r="DL1662" s="281"/>
      <c r="DM1662" s="281"/>
      <c r="DN1662" s="281"/>
      <c r="DO1662" s="281"/>
      <c r="DP1662" s="281"/>
      <c r="DQ1662" s="281"/>
      <c r="DR1662" s="281"/>
      <c r="DS1662" s="281"/>
      <c r="DT1662" s="281"/>
      <c r="DU1662" s="281"/>
      <c r="DV1662" s="281"/>
      <c r="DW1662" s="281"/>
      <c r="DX1662" s="281"/>
      <c r="DY1662" s="281"/>
      <c r="DZ1662" s="281"/>
      <c r="EA1662" s="281"/>
      <c r="EB1662" s="281"/>
      <c r="EC1662" s="281"/>
      <c r="ED1662" s="281"/>
      <c r="EE1662" s="281"/>
      <c r="EF1662" s="281"/>
      <c r="EG1662" s="281"/>
      <c r="EH1662" s="281"/>
      <c r="EI1662" s="281"/>
      <c r="EJ1662" s="281"/>
      <c r="EK1662" s="281"/>
      <c r="EL1662" s="281"/>
      <c r="EM1662" s="281"/>
      <c r="EN1662" s="281"/>
      <c r="EO1662" s="281"/>
      <c r="EP1662" s="281"/>
      <c r="EQ1662" s="281"/>
      <c r="ER1662" s="281"/>
      <c r="ES1662" s="281"/>
      <c r="ET1662" s="281"/>
      <c r="EU1662" s="281"/>
      <c r="EV1662" s="281"/>
      <c r="EW1662" s="281"/>
      <c r="EX1662" s="281"/>
      <c r="EY1662" s="281"/>
      <c r="EZ1662" s="281"/>
      <c r="FA1662" s="281"/>
      <c r="FB1662" s="281"/>
      <c r="FC1662" s="281"/>
      <c r="FD1662" s="281"/>
      <c r="FE1662" s="281"/>
      <c r="FF1662" s="281"/>
      <c r="FG1662" s="281"/>
      <c r="FH1662" s="281"/>
      <c r="FI1662" s="281"/>
    </row>
    <row r="1663" spans="1:165" s="259" customFormat="1" x14ac:dyDescent="0.2">
      <c r="A1663" s="230"/>
      <c r="B1663" s="233"/>
      <c r="C1663" s="233"/>
      <c r="AK1663" s="281"/>
      <c r="AL1663" s="281"/>
      <c r="AM1663" s="281"/>
      <c r="AN1663" s="281"/>
      <c r="AO1663" s="281"/>
      <c r="AP1663" s="281"/>
      <c r="AQ1663" s="281"/>
      <c r="AR1663" s="281"/>
      <c r="AS1663" s="281"/>
      <c r="AT1663" s="281"/>
      <c r="AU1663" s="281"/>
      <c r="AV1663" s="281"/>
      <c r="AW1663" s="281"/>
      <c r="AX1663" s="281"/>
      <c r="AY1663" s="281"/>
      <c r="AZ1663" s="281"/>
      <c r="BA1663" s="281"/>
      <c r="BB1663" s="281"/>
      <c r="BC1663" s="281"/>
      <c r="BD1663" s="281"/>
      <c r="BE1663" s="281"/>
      <c r="BF1663" s="281"/>
      <c r="BG1663" s="281"/>
      <c r="BH1663" s="281"/>
      <c r="BI1663" s="281"/>
      <c r="BJ1663" s="281"/>
      <c r="BK1663" s="281"/>
      <c r="BL1663" s="281"/>
      <c r="BM1663" s="281"/>
      <c r="BN1663" s="281"/>
      <c r="BO1663" s="281"/>
      <c r="BP1663" s="281"/>
      <c r="BQ1663" s="281"/>
      <c r="BR1663" s="281"/>
      <c r="BS1663" s="281"/>
      <c r="BT1663" s="281"/>
      <c r="BU1663" s="281"/>
      <c r="BV1663" s="281"/>
      <c r="BW1663" s="281"/>
      <c r="BX1663" s="281"/>
      <c r="BY1663" s="281"/>
      <c r="BZ1663" s="281"/>
      <c r="CA1663" s="281"/>
      <c r="CB1663" s="281"/>
      <c r="CC1663" s="281"/>
      <c r="CD1663" s="281"/>
      <c r="CE1663" s="281"/>
      <c r="CF1663" s="281"/>
      <c r="CG1663" s="281"/>
      <c r="CH1663" s="281"/>
      <c r="CI1663" s="281"/>
      <c r="CJ1663" s="281"/>
      <c r="CK1663" s="281"/>
      <c r="CL1663" s="281"/>
      <c r="CM1663" s="281"/>
      <c r="CN1663" s="281"/>
      <c r="CO1663" s="281"/>
      <c r="CP1663" s="281"/>
      <c r="CQ1663" s="281"/>
      <c r="CR1663" s="281"/>
      <c r="CS1663" s="281"/>
      <c r="CT1663" s="281"/>
      <c r="CU1663" s="281"/>
      <c r="CV1663" s="281"/>
      <c r="CW1663" s="281"/>
      <c r="CX1663" s="281"/>
      <c r="CY1663" s="281"/>
      <c r="CZ1663" s="281"/>
      <c r="DA1663" s="281"/>
      <c r="DB1663" s="281"/>
      <c r="DC1663" s="281"/>
      <c r="DD1663" s="281"/>
      <c r="DE1663" s="281"/>
      <c r="DF1663" s="281"/>
      <c r="DG1663" s="281"/>
      <c r="DH1663" s="281"/>
      <c r="DI1663" s="281"/>
      <c r="DJ1663" s="281"/>
      <c r="DK1663" s="281"/>
      <c r="DL1663" s="281"/>
      <c r="DM1663" s="281"/>
      <c r="DN1663" s="281"/>
      <c r="DO1663" s="281"/>
      <c r="DP1663" s="281"/>
      <c r="DQ1663" s="281"/>
      <c r="DR1663" s="281"/>
      <c r="DS1663" s="281"/>
      <c r="DT1663" s="281"/>
      <c r="DU1663" s="281"/>
      <c r="DV1663" s="281"/>
      <c r="DW1663" s="281"/>
      <c r="DX1663" s="281"/>
      <c r="DY1663" s="281"/>
      <c r="DZ1663" s="281"/>
      <c r="EA1663" s="281"/>
      <c r="EB1663" s="281"/>
      <c r="EC1663" s="281"/>
      <c r="ED1663" s="281"/>
      <c r="EE1663" s="281"/>
      <c r="EF1663" s="281"/>
      <c r="EG1663" s="281"/>
      <c r="EH1663" s="281"/>
      <c r="EI1663" s="281"/>
      <c r="EJ1663" s="281"/>
      <c r="EK1663" s="281"/>
      <c r="EL1663" s="281"/>
      <c r="EM1663" s="281"/>
      <c r="EN1663" s="281"/>
      <c r="EO1663" s="281"/>
      <c r="EP1663" s="281"/>
      <c r="EQ1663" s="281"/>
      <c r="ER1663" s="281"/>
      <c r="ES1663" s="281"/>
      <c r="ET1663" s="281"/>
      <c r="EU1663" s="281"/>
      <c r="EV1663" s="281"/>
      <c r="EW1663" s="281"/>
      <c r="EX1663" s="281"/>
      <c r="EY1663" s="281"/>
      <c r="EZ1663" s="281"/>
      <c r="FA1663" s="281"/>
      <c r="FB1663" s="281"/>
      <c r="FC1663" s="281"/>
      <c r="FD1663" s="281"/>
      <c r="FE1663" s="281"/>
      <c r="FF1663" s="281"/>
      <c r="FG1663" s="281"/>
      <c r="FH1663" s="281"/>
      <c r="FI1663" s="281"/>
    </row>
    <row r="1664" spans="1:165" s="259" customFormat="1" x14ac:dyDescent="0.2">
      <c r="A1664" s="230"/>
      <c r="B1664" s="233"/>
      <c r="C1664" s="233"/>
      <c r="AK1664" s="281"/>
      <c r="AL1664" s="281"/>
      <c r="AM1664" s="281"/>
      <c r="AN1664" s="281"/>
      <c r="AO1664" s="281"/>
      <c r="AP1664" s="281"/>
      <c r="AQ1664" s="281"/>
      <c r="AR1664" s="281"/>
      <c r="AS1664" s="281"/>
      <c r="AT1664" s="281"/>
      <c r="AU1664" s="281"/>
      <c r="AV1664" s="281"/>
      <c r="AW1664" s="281"/>
      <c r="AX1664" s="281"/>
      <c r="AY1664" s="281"/>
      <c r="AZ1664" s="281"/>
      <c r="BA1664" s="281"/>
      <c r="BB1664" s="281"/>
      <c r="BC1664" s="281"/>
      <c r="BD1664" s="281"/>
      <c r="BE1664" s="281"/>
      <c r="BF1664" s="281"/>
      <c r="BG1664" s="281"/>
      <c r="BH1664" s="281"/>
      <c r="BI1664" s="281"/>
      <c r="BJ1664" s="281"/>
      <c r="BK1664" s="281"/>
      <c r="BL1664" s="281"/>
      <c r="BM1664" s="281"/>
      <c r="BN1664" s="281"/>
      <c r="BO1664" s="281"/>
      <c r="BP1664" s="281"/>
      <c r="BQ1664" s="281"/>
      <c r="BR1664" s="281"/>
      <c r="BS1664" s="281"/>
      <c r="BT1664" s="281"/>
      <c r="BU1664" s="281"/>
      <c r="BV1664" s="281"/>
      <c r="BW1664" s="281"/>
      <c r="BX1664" s="281"/>
      <c r="BY1664" s="281"/>
      <c r="BZ1664" s="281"/>
      <c r="CA1664" s="281"/>
      <c r="CB1664" s="281"/>
      <c r="CC1664" s="281"/>
      <c r="CD1664" s="281"/>
      <c r="CE1664" s="281"/>
      <c r="CF1664" s="281"/>
      <c r="CG1664" s="281"/>
      <c r="CH1664" s="281"/>
      <c r="CI1664" s="281"/>
      <c r="CJ1664" s="281"/>
      <c r="CK1664" s="281"/>
      <c r="CL1664" s="281"/>
      <c r="CM1664" s="281"/>
      <c r="CN1664" s="281"/>
      <c r="CO1664" s="281"/>
      <c r="CP1664" s="281"/>
      <c r="CQ1664" s="281"/>
      <c r="CR1664" s="281"/>
      <c r="CS1664" s="281"/>
      <c r="CT1664" s="281"/>
      <c r="CU1664" s="281"/>
      <c r="CV1664" s="281"/>
      <c r="CW1664" s="281"/>
      <c r="CX1664" s="281"/>
      <c r="CY1664" s="281"/>
      <c r="CZ1664" s="281"/>
      <c r="DA1664" s="281"/>
      <c r="DB1664" s="281"/>
      <c r="DC1664" s="281"/>
      <c r="DD1664" s="281"/>
      <c r="DE1664" s="281"/>
      <c r="DF1664" s="281"/>
      <c r="DG1664" s="281"/>
      <c r="DH1664" s="281"/>
      <c r="DI1664" s="281"/>
      <c r="DJ1664" s="281"/>
      <c r="DK1664" s="281"/>
      <c r="DL1664" s="281"/>
      <c r="DM1664" s="281"/>
      <c r="DN1664" s="281"/>
      <c r="DO1664" s="281"/>
      <c r="DP1664" s="281"/>
      <c r="DQ1664" s="281"/>
      <c r="DR1664" s="281"/>
      <c r="DS1664" s="281"/>
      <c r="DT1664" s="281"/>
      <c r="DU1664" s="281"/>
      <c r="DV1664" s="281"/>
      <c r="DW1664" s="281"/>
      <c r="DX1664" s="281"/>
      <c r="DY1664" s="281"/>
      <c r="DZ1664" s="281"/>
      <c r="EA1664" s="281"/>
      <c r="EB1664" s="281"/>
      <c r="EC1664" s="281"/>
      <c r="ED1664" s="281"/>
      <c r="EE1664" s="281"/>
      <c r="EF1664" s="281"/>
      <c r="EG1664" s="281"/>
      <c r="EH1664" s="281"/>
      <c r="EI1664" s="281"/>
      <c r="EJ1664" s="281"/>
      <c r="EK1664" s="281"/>
      <c r="EL1664" s="281"/>
      <c r="EM1664" s="281"/>
      <c r="EN1664" s="281"/>
      <c r="EO1664" s="281"/>
      <c r="EP1664" s="281"/>
      <c r="EQ1664" s="281"/>
      <c r="ER1664" s="281"/>
      <c r="ES1664" s="281"/>
      <c r="ET1664" s="281"/>
      <c r="EU1664" s="281"/>
      <c r="EV1664" s="281"/>
      <c r="EW1664" s="281"/>
      <c r="EX1664" s="281"/>
      <c r="EY1664" s="281"/>
      <c r="EZ1664" s="281"/>
      <c r="FA1664" s="281"/>
      <c r="FB1664" s="281"/>
      <c r="FC1664" s="281"/>
      <c r="FD1664" s="281"/>
      <c r="FE1664" s="281"/>
      <c r="FF1664" s="281"/>
      <c r="FG1664" s="281"/>
      <c r="FH1664" s="281"/>
      <c r="FI1664" s="281"/>
    </row>
    <row r="1665" spans="1:165" s="259" customFormat="1" x14ac:dyDescent="0.2">
      <c r="A1665" s="230"/>
      <c r="B1665" s="233"/>
      <c r="C1665" s="233"/>
      <c r="AK1665" s="281"/>
      <c r="AL1665" s="281"/>
      <c r="AM1665" s="281"/>
      <c r="AN1665" s="281"/>
      <c r="AO1665" s="281"/>
      <c r="AP1665" s="281"/>
      <c r="AQ1665" s="281"/>
      <c r="AR1665" s="281"/>
      <c r="AS1665" s="281"/>
      <c r="AT1665" s="281"/>
      <c r="AU1665" s="281"/>
      <c r="AV1665" s="281"/>
      <c r="AW1665" s="281"/>
      <c r="AX1665" s="281"/>
      <c r="AY1665" s="281"/>
      <c r="AZ1665" s="281"/>
      <c r="BA1665" s="281"/>
      <c r="BB1665" s="281"/>
      <c r="BC1665" s="281"/>
      <c r="BD1665" s="281"/>
      <c r="BE1665" s="281"/>
      <c r="BF1665" s="281"/>
      <c r="BG1665" s="281"/>
      <c r="BH1665" s="281"/>
      <c r="BI1665" s="281"/>
      <c r="BJ1665" s="281"/>
      <c r="BK1665" s="281"/>
      <c r="BL1665" s="281"/>
      <c r="BM1665" s="281"/>
      <c r="BN1665" s="281"/>
      <c r="BO1665" s="281"/>
      <c r="BP1665" s="281"/>
      <c r="BQ1665" s="281"/>
      <c r="BR1665" s="281"/>
      <c r="BS1665" s="281"/>
      <c r="BT1665" s="281"/>
      <c r="BU1665" s="281"/>
      <c r="BV1665" s="281"/>
      <c r="BW1665" s="281"/>
      <c r="BX1665" s="281"/>
      <c r="BY1665" s="281"/>
      <c r="BZ1665" s="281"/>
      <c r="CA1665" s="281"/>
      <c r="CB1665" s="281"/>
      <c r="CC1665" s="281"/>
      <c r="CD1665" s="281"/>
      <c r="CE1665" s="281"/>
      <c r="CF1665" s="281"/>
      <c r="CG1665" s="281"/>
      <c r="CH1665" s="281"/>
      <c r="CI1665" s="281"/>
      <c r="CJ1665" s="281"/>
      <c r="CK1665" s="281"/>
      <c r="CL1665" s="281"/>
      <c r="CM1665" s="281"/>
      <c r="CN1665" s="281"/>
      <c r="CO1665" s="281"/>
      <c r="CP1665" s="281"/>
      <c r="CQ1665" s="281"/>
      <c r="CR1665" s="281"/>
      <c r="CS1665" s="281"/>
      <c r="CT1665" s="281"/>
      <c r="CU1665" s="281"/>
      <c r="CV1665" s="281"/>
      <c r="CW1665" s="281"/>
      <c r="CX1665" s="281"/>
      <c r="CY1665" s="281"/>
      <c r="CZ1665" s="281"/>
      <c r="DA1665" s="281"/>
      <c r="DB1665" s="281"/>
      <c r="DC1665" s="281"/>
      <c r="DD1665" s="281"/>
      <c r="DE1665" s="281"/>
      <c r="DF1665" s="281"/>
      <c r="DG1665" s="281"/>
      <c r="DH1665" s="281"/>
      <c r="DI1665" s="281"/>
      <c r="DJ1665" s="281"/>
      <c r="DK1665" s="281"/>
      <c r="DL1665" s="281"/>
      <c r="DM1665" s="281"/>
      <c r="DN1665" s="281"/>
      <c r="DO1665" s="281"/>
      <c r="DP1665" s="281"/>
      <c r="DQ1665" s="281"/>
      <c r="DR1665" s="281"/>
      <c r="DS1665" s="281"/>
      <c r="DT1665" s="281"/>
      <c r="DU1665" s="281"/>
      <c r="DV1665" s="281"/>
      <c r="DW1665" s="281"/>
      <c r="DX1665" s="281"/>
      <c r="DY1665" s="281"/>
      <c r="DZ1665" s="281"/>
      <c r="EA1665" s="281"/>
      <c r="EB1665" s="281"/>
      <c r="EC1665" s="281"/>
      <c r="ED1665" s="281"/>
      <c r="EE1665" s="281"/>
      <c r="EF1665" s="281"/>
      <c r="EG1665" s="281"/>
      <c r="EH1665" s="281"/>
      <c r="EI1665" s="281"/>
      <c r="EJ1665" s="281"/>
      <c r="EK1665" s="281"/>
      <c r="EL1665" s="281"/>
      <c r="EM1665" s="281"/>
      <c r="EN1665" s="281"/>
      <c r="EO1665" s="281"/>
      <c r="EP1665" s="281"/>
      <c r="EQ1665" s="281"/>
      <c r="ER1665" s="281"/>
      <c r="ES1665" s="281"/>
      <c r="ET1665" s="281"/>
      <c r="EU1665" s="281"/>
      <c r="EV1665" s="281"/>
      <c r="EW1665" s="281"/>
      <c r="EX1665" s="281"/>
      <c r="EY1665" s="281"/>
      <c r="EZ1665" s="281"/>
      <c r="FA1665" s="281"/>
      <c r="FB1665" s="281"/>
      <c r="FC1665" s="281"/>
      <c r="FD1665" s="281"/>
      <c r="FE1665" s="281"/>
      <c r="FF1665" s="281"/>
      <c r="FG1665" s="281"/>
      <c r="FH1665" s="281"/>
      <c r="FI1665" s="281"/>
    </row>
    <row r="1666" spans="1:165" s="259" customFormat="1" x14ac:dyDescent="0.2">
      <c r="A1666" s="230"/>
      <c r="B1666" s="233"/>
      <c r="C1666" s="233"/>
      <c r="AK1666" s="281"/>
      <c r="AL1666" s="281"/>
      <c r="AM1666" s="281"/>
      <c r="AN1666" s="281"/>
      <c r="AO1666" s="281"/>
      <c r="AP1666" s="281"/>
      <c r="AQ1666" s="281"/>
      <c r="AR1666" s="281"/>
      <c r="AS1666" s="281"/>
      <c r="AT1666" s="281"/>
      <c r="AU1666" s="281"/>
      <c r="AV1666" s="281"/>
      <c r="AW1666" s="281"/>
      <c r="AX1666" s="281"/>
      <c r="AY1666" s="281"/>
      <c r="AZ1666" s="281"/>
      <c r="BA1666" s="281"/>
      <c r="BB1666" s="281"/>
      <c r="BC1666" s="281"/>
      <c r="BD1666" s="281"/>
      <c r="BE1666" s="281"/>
      <c r="BF1666" s="281"/>
      <c r="BG1666" s="281"/>
      <c r="BH1666" s="281"/>
      <c r="BI1666" s="281"/>
      <c r="BJ1666" s="281"/>
      <c r="BK1666" s="281"/>
      <c r="BL1666" s="281"/>
      <c r="BM1666" s="281"/>
      <c r="BN1666" s="281"/>
      <c r="BO1666" s="281"/>
      <c r="BP1666" s="281"/>
      <c r="BQ1666" s="281"/>
      <c r="BR1666" s="281"/>
      <c r="BS1666" s="281"/>
      <c r="BT1666" s="281"/>
      <c r="BU1666" s="281"/>
      <c r="BV1666" s="281"/>
      <c r="BW1666" s="281"/>
      <c r="BX1666" s="281"/>
      <c r="BY1666" s="281"/>
      <c r="BZ1666" s="281"/>
      <c r="CA1666" s="281"/>
      <c r="CB1666" s="281"/>
      <c r="CC1666" s="281"/>
      <c r="CD1666" s="281"/>
      <c r="CE1666" s="281"/>
      <c r="CF1666" s="281"/>
      <c r="CG1666" s="281"/>
      <c r="CH1666" s="281"/>
      <c r="CI1666" s="281"/>
      <c r="CJ1666" s="281"/>
      <c r="CK1666" s="281"/>
      <c r="CL1666" s="281"/>
      <c r="CM1666" s="281"/>
      <c r="CN1666" s="281"/>
      <c r="CO1666" s="281"/>
      <c r="CP1666" s="281"/>
      <c r="CQ1666" s="281"/>
      <c r="CR1666" s="281"/>
      <c r="CS1666" s="281"/>
      <c r="CT1666" s="281"/>
      <c r="CU1666" s="281"/>
      <c r="CV1666" s="281"/>
      <c r="CW1666" s="281"/>
      <c r="CX1666" s="281"/>
      <c r="CY1666" s="281"/>
      <c r="CZ1666" s="281"/>
      <c r="DA1666" s="281"/>
      <c r="DB1666" s="281"/>
      <c r="DC1666" s="281"/>
      <c r="DD1666" s="281"/>
      <c r="DE1666" s="281"/>
      <c r="DF1666" s="281"/>
      <c r="DG1666" s="281"/>
      <c r="DH1666" s="281"/>
      <c r="DI1666" s="281"/>
      <c r="DJ1666" s="281"/>
      <c r="DK1666" s="281"/>
      <c r="DL1666" s="281"/>
      <c r="DM1666" s="281"/>
      <c r="DN1666" s="281"/>
      <c r="DO1666" s="281"/>
      <c r="DP1666" s="281"/>
      <c r="DQ1666" s="281"/>
      <c r="DR1666" s="281"/>
      <c r="DS1666" s="281"/>
      <c r="DT1666" s="281"/>
      <c r="DU1666" s="281"/>
      <c r="DV1666" s="281"/>
      <c r="DW1666" s="281"/>
      <c r="DX1666" s="281"/>
      <c r="DY1666" s="281"/>
      <c r="DZ1666" s="281"/>
      <c r="EA1666" s="281"/>
      <c r="EB1666" s="281"/>
      <c r="EC1666" s="281"/>
      <c r="ED1666" s="281"/>
      <c r="EE1666" s="281"/>
      <c r="EF1666" s="281"/>
      <c r="EG1666" s="281"/>
      <c r="EH1666" s="281"/>
      <c r="EI1666" s="281"/>
      <c r="EJ1666" s="281"/>
      <c r="EK1666" s="281"/>
      <c r="EL1666" s="281"/>
      <c r="EM1666" s="281"/>
      <c r="EN1666" s="281"/>
      <c r="EO1666" s="281"/>
      <c r="EP1666" s="281"/>
      <c r="EQ1666" s="281"/>
      <c r="ER1666" s="281"/>
      <c r="ES1666" s="281"/>
      <c r="ET1666" s="281"/>
      <c r="EU1666" s="281"/>
      <c r="EV1666" s="281"/>
      <c r="EW1666" s="281"/>
      <c r="EX1666" s="281"/>
      <c r="EY1666" s="281"/>
      <c r="EZ1666" s="281"/>
      <c r="FA1666" s="281"/>
      <c r="FB1666" s="281"/>
      <c r="FC1666" s="281"/>
      <c r="FD1666" s="281"/>
      <c r="FE1666" s="281"/>
      <c r="FF1666" s="281"/>
      <c r="FG1666" s="281"/>
      <c r="FH1666" s="281"/>
      <c r="FI1666" s="281"/>
    </row>
    <row r="1667" spans="1:165" s="259" customFormat="1" x14ac:dyDescent="0.2">
      <c r="A1667" s="230"/>
      <c r="B1667" s="233"/>
      <c r="C1667" s="233"/>
      <c r="AK1667" s="281"/>
      <c r="AL1667" s="281"/>
      <c r="AM1667" s="281"/>
      <c r="AN1667" s="281"/>
      <c r="AO1667" s="281"/>
      <c r="AP1667" s="281"/>
      <c r="AQ1667" s="281"/>
      <c r="AR1667" s="281"/>
      <c r="AS1667" s="281"/>
      <c r="AT1667" s="281"/>
      <c r="AU1667" s="281"/>
      <c r="AV1667" s="281"/>
      <c r="AW1667" s="281"/>
      <c r="AX1667" s="281"/>
      <c r="AY1667" s="281"/>
      <c r="AZ1667" s="281"/>
      <c r="BA1667" s="281"/>
      <c r="BB1667" s="281"/>
      <c r="BC1667" s="281"/>
      <c r="BD1667" s="281"/>
      <c r="BE1667" s="281"/>
      <c r="BF1667" s="281"/>
      <c r="BG1667" s="281"/>
      <c r="BH1667" s="281"/>
      <c r="BI1667" s="281"/>
      <c r="BJ1667" s="281"/>
      <c r="BK1667" s="281"/>
      <c r="BL1667" s="281"/>
      <c r="BM1667" s="281"/>
      <c r="BN1667" s="281"/>
      <c r="BO1667" s="281"/>
      <c r="BP1667" s="281"/>
      <c r="BQ1667" s="281"/>
      <c r="BR1667" s="281"/>
      <c r="BS1667" s="281"/>
      <c r="BT1667" s="281"/>
      <c r="BU1667" s="281"/>
      <c r="BV1667" s="281"/>
      <c r="BW1667" s="281"/>
      <c r="BX1667" s="281"/>
      <c r="BY1667" s="281"/>
      <c r="BZ1667" s="281"/>
      <c r="CA1667" s="281"/>
      <c r="CB1667" s="281"/>
      <c r="CC1667" s="281"/>
      <c r="CD1667" s="281"/>
      <c r="CE1667" s="281"/>
      <c r="CF1667" s="281"/>
      <c r="CG1667" s="281"/>
      <c r="CH1667" s="281"/>
      <c r="CI1667" s="281"/>
      <c r="CJ1667" s="281"/>
      <c r="CK1667" s="281"/>
      <c r="CL1667" s="281"/>
      <c r="CM1667" s="281"/>
      <c r="CN1667" s="281"/>
      <c r="CO1667" s="281"/>
      <c r="CP1667" s="281"/>
      <c r="CQ1667" s="281"/>
      <c r="CR1667" s="281"/>
      <c r="CS1667" s="281"/>
      <c r="CT1667" s="281"/>
      <c r="CU1667" s="281"/>
      <c r="CV1667" s="281"/>
      <c r="CW1667" s="281"/>
      <c r="CX1667" s="281"/>
      <c r="CY1667" s="281"/>
      <c r="CZ1667" s="281"/>
      <c r="DA1667" s="281"/>
      <c r="DB1667" s="281"/>
      <c r="DC1667" s="281"/>
      <c r="DD1667" s="281"/>
      <c r="DE1667" s="281"/>
      <c r="DF1667" s="281"/>
      <c r="DG1667" s="281"/>
      <c r="DH1667" s="281"/>
      <c r="DI1667" s="281"/>
      <c r="DJ1667" s="281"/>
      <c r="DK1667" s="281"/>
      <c r="DL1667" s="281"/>
      <c r="DM1667" s="281"/>
      <c r="DN1667" s="281"/>
      <c r="DO1667" s="281"/>
      <c r="DP1667" s="281"/>
      <c r="DQ1667" s="281"/>
      <c r="DR1667" s="281"/>
      <c r="DS1667" s="281"/>
      <c r="DT1667" s="281"/>
      <c r="DU1667" s="281"/>
      <c r="DV1667" s="281"/>
      <c r="DW1667" s="281"/>
      <c r="DX1667" s="281"/>
      <c r="DY1667" s="281"/>
      <c r="DZ1667" s="281"/>
      <c r="EA1667" s="281"/>
      <c r="EB1667" s="281"/>
      <c r="EC1667" s="281"/>
      <c r="ED1667" s="281"/>
      <c r="EE1667" s="281"/>
      <c r="EF1667" s="281"/>
      <c r="EG1667" s="281"/>
      <c r="EH1667" s="281"/>
      <c r="EI1667" s="281"/>
      <c r="EJ1667" s="281"/>
      <c r="EK1667" s="281"/>
      <c r="EL1667" s="281"/>
      <c r="EM1667" s="281"/>
      <c r="EN1667" s="281"/>
      <c r="EO1667" s="281"/>
      <c r="EP1667" s="281"/>
      <c r="EQ1667" s="281"/>
      <c r="ER1667" s="281"/>
      <c r="ES1667" s="281"/>
      <c r="ET1667" s="281"/>
      <c r="EU1667" s="281"/>
      <c r="EV1667" s="281"/>
      <c r="EW1667" s="281"/>
      <c r="EX1667" s="281"/>
      <c r="EY1667" s="281"/>
      <c r="EZ1667" s="281"/>
      <c r="FA1667" s="281"/>
      <c r="FB1667" s="281"/>
      <c r="FC1667" s="281"/>
      <c r="FD1667" s="281"/>
      <c r="FE1667" s="281"/>
      <c r="FF1667" s="281"/>
      <c r="FG1667" s="281"/>
      <c r="FH1667" s="281"/>
      <c r="FI1667" s="281"/>
    </row>
    <row r="1668" spans="1:165" s="259" customFormat="1" x14ac:dyDescent="0.2">
      <c r="A1668" s="230"/>
      <c r="B1668" s="233"/>
      <c r="C1668" s="233"/>
      <c r="AK1668" s="281"/>
      <c r="AL1668" s="281"/>
      <c r="AM1668" s="281"/>
      <c r="AN1668" s="281"/>
      <c r="AO1668" s="281"/>
      <c r="AP1668" s="281"/>
      <c r="AQ1668" s="281"/>
      <c r="AR1668" s="281"/>
      <c r="AS1668" s="281"/>
      <c r="AT1668" s="281"/>
      <c r="AU1668" s="281"/>
      <c r="AV1668" s="281"/>
      <c r="AW1668" s="281"/>
      <c r="AX1668" s="281"/>
      <c r="AY1668" s="281"/>
      <c r="AZ1668" s="281"/>
      <c r="BA1668" s="281"/>
      <c r="BB1668" s="281"/>
      <c r="BC1668" s="281"/>
      <c r="BD1668" s="281"/>
      <c r="BE1668" s="281"/>
      <c r="BF1668" s="281"/>
      <c r="BG1668" s="281"/>
      <c r="BH1668" s="281"/>
      <c r="BI1668" s="281"/>
      <c r="BJ1668" s="281"/>
      <c r="BK1668" s="281"/>
      <c r="BL1668" s="281"/>
      <c r="BM1668" s="281"/>
      <c r="BN1668" s="281"/>
      <c r="BO1668" s="281"/>
      <c r="BP1668" s="281"/>
      <c r="BQ1668" s="281"/>
      <c r="BR1668" s="281"/>
      <c r="BS1668" s="281"/>
      <c r="BT1668" s="281"/>
      <c r="BU1668" s="281"/>
      <c r="BV1668" s="281"/>
      <c r="BW1668" s="281"/>
      <c r="BX1668" s="281"/>
      <c r="BY1668" s="281"/>
      <c r="BZ1668" s="281"/>
      <c r="CA1668" s="281"/>
      <c r="CB1668" s="281"/>
      <c r="CC1668" s="281"/>
      <c r="CD1668" s="281"/>
      <c r="CE1668" s="281"/>
      <c r="CF1668" s="281"/>
      <c r="CG1668" s="281"/>
      <c r="CH1668" s="281"/>
      <c r="CI1668" s="281"/>
      <c r="CJ1668" s="281"/>
      <c r="CK1668" s="281"/>
      <c r="CL1668" s="281"/>
      <c r="CM1668" s="281"/>
      <c r="CN1668" s="281"/>
      <c r="CO1668" s="281"/>
      <c r="CP1668" s="281"/>
      <c r="CQ1668" s="281"/>
      <c r="CR1668" s="281"/>
      <c r="CS1668" s="281"/>
      <c r="CT1668" s="281"/>
      <c r="CU1668" s="281"/>
      <c r="CV1668" s="281"/>
      <c r="CW1668" s="281"/>
      <c r="CX1668" s="281"/>
      <c r="CY1668" s="281"/>
      <c r="CZ1668" s="281"/>
      <c r="DA1668" s="281"/>
      <c r="DB1668" s="281"/>
      <c r="DC1668" s="281"/>
      <c r="DD1668" s="281"/>
      <c r="DE1668" s="281"/>
      <c r="DF1668" s="281"/>
      <c r="DG1668" s="281"/>
      <c r="DH1668" s="281"/>
      <c r="DI1668" s="281"/>
      <c r="DJ1668" s="281"/>
      <c r="DK1668" s="281"/>
      <c r="DL1668" s="281"/>
      <c r="DM1668" s="281"/>
      <c r="DN1668" s="281"/>
      <c r="DO1668" s="281"/>
      <c r="DP1668" s="281"/>
      <c r="DQ1668" s="281"/>
      <c r="DR1668" s="281"/>
      <c r="DS1668" s="281"/>
      <c r="DT1668" s="281"/>
      <c r="DU1668" s="281"/>
      <c r="DV1668" s="281"/>
      <c r="DW1668" s="281"/>
      <c r="DX1668" s="281"/>
      <c r="DY1668" s="281"/>
      <c r="DZ1668" s="281"/>
      <c r="EA1668" s="281"/>
      <c r="EB1668" s="281"/>
      <c r="EC1668" s="281"/>
      <c r="ED1668" s="281"/>
      <c r="EE1668" s="281"/>
      <c r="EF1668" s="281"/>
      <c r="EG1668" s="281"/>
      <c r="EH1668" s="281"/>
      <c r="EI1668" s="281"/>
      <c r="EJ1668" s="281"/>
      <c r="EK1668" s="281"/>
      <c r="EL1668" s="281"/>
      <c r="EM1668" s="281"/>
      <c r="EN1668" s="281"/>
      <c r="EO1668" s="281"/>
      <c r="EP1668" s="281"/>
      <c r="EQ1668" s="281"/>
      <c r="ER1668" s="281"/>
      <c r="ES1668" s="281"/>
      <c r="ET1668" s="281"/>
      <c r="EU1668" s="281"/>
      <c r="EV1668" s="281"/>
      <c r="EW1668" s="281"/>
      <c r="EX1668" s="281"/>
      <c r="EY1668" s="281"/>
      <c r="EZ1668" s="281"/>
      <c r="FA1668" s="281"/>
      <c r="FB1668" s="281"/>
      <c r="FC1668" s="281"/>
      <c r="FD1668" s="281"/>
      <c r="FE1668" s="281"/>
      <c r="FF1668" s="281"/>
      <c r="FG1668" s="281"/>
      <c r="FH1668" s="281"/>
      <c r="FI1668" s="281"/>
    </row>
    <row r="1669" spans="1:165" s="259" customFormat="1" x14ac:dyDescent="0.2">
      <c r="A1669" s="230"/>
      <c r="B1669" s="233"/>
      <c r="C1669" s="233"/>
      <c r="AK1669" s="281"/>
      <c r="AL1669" s="281"/>
      <c r="AM1669" s="281"/>
      <c r="AN1669" s="281"/>
      <c r="AO1669" s="281"/>
      <c r="AP1669" s="281"/>
      <c r="AQ1669" s="281"/>
      <c r="AR1669" s="281"/>
      <c r="AS1669" s="281"/>
      <c r="AT1669" s="281"/>
      <c r="AU1669" s="281"/>
      <c r="AV1669" s="281"/>
      <c r="AW1669" s="281"/>
      <c r="AX1669" s="281"/>
      <c r="AY1669" s="281"/>
      <c r="AZ1669" s="281"/>
      <c r="BA1669" s="281"/>
      <c r="BB1669" s="281"/>
      <c r="BC1669" s="281"/>
      <c r="BD1669" s="281"/>
      <c r="BE1669" s="281"/>
      <c r="BF1669" s="281"/>
      <c r="BG1669" s="281"/>
      <c r="BH1669" s="281"/>
      <c r="BI1669" s="281"/>
      <c r="BJ1669" s="281"/>
      <c r="BK1669" s="281"/>
      <c r="BL1669" s="281"/>
      <c r="BM1669" s="281"/>
      <c r="BN1669" s="281"/>
      <c r="BO1669" s="281"/>
      <c r="BP1669" s="281"/>
      <c r="BQ1669" s="281"/>
      <c r="BR1669" s="281"/>
      <c r="BS1669" s="281"/>
      <c r="BT1669" s="281"/>
      <c r="BU1669" s="281"/>
      <c r="BV1669" s="281"/>
      <c r="BW1669" s="281"/>
      <c r="BX1669" s="281"/>
      <c r="BY1669" s="281"/>
      <c r="BZ1669" s="281"/>
      <c r="CA1669" s="281"/>
      <c r="CB1669" s="281"/>
      <c r="CC1669" s="281"/>
      <c r="CD1669" s="281"/>
      <c r="CE1669" s="281"/>
      <c r="CF1669" s="281"/>
      <c r="CG1669" s="281"/>
      <c r="CH1669" s="281"/>
      <c r="CI1669" s="281"/>
      <c r="CJ1669" s="281"/>
      <c r="CK1669" s="281"/>
      <c r="CL1669" s="281"/>
      <c r="CM1669" s="281"/>
      <c r="CN1669" s="281"/>
      <c r="CO1669" s="281"/>
      <c r="CP1669" s="281"/>
      <c r="CQ1669" s="281"/>
      <c r="CR1669" s="281"/>
      <c r="CS1669" s="281"/>
      <c r="CT1669" s="281"/>
      <c r="CU1669" s="281"/>
      <c r="CV1669" s="281"/>
      <c r="CW1669" s="281"/>
      <c r="CX1669" s="281"/>
      <c r="CY1669" s="281"/>
      <c r="CZ1669" s="281"/>
      <c r="DA1669" s="281"/>
      <c r="DB1669" s="281"/>
      <c r="DC1669" s="281"/>
      <c r="DD1669" s="281"/>
      <c r="DE1669" s="281"/>
      <c r="DF1669" s="281"/>
      <c r="DG1669" s="281"/>
      <c r="DH1669" s="281"/>
      <c r="DI1669" s="281"/>
      <c r="DJ1669" s="281"/>
      <c r="DK1669" s="281"/>
      <c r="DL1669" s="281"/>
      <c r="DM1669" s="281"/>
      <c r="DN1669" s="281"/>
      <c r="DO1669" s="281"/>
      <c r="DP1669" s="281"/>
      <c r="DQ1669" s="281"/>
      <c r="DR1669" s="281"/>
      <c r="DS1669" s="281"/>
      <c r="DT1669" s="281"/>
      <c r="DU1669" s="281"/>
      <c r="DV1669" s="281"/>
      <c r="DW1669" s="281"/>
      <c r="DX1669" s="281"/>
      <c r="DY1669" s="281"/>
      <c r="DZ1669" s="281"/>
      <c r="EA1669" s="281"/>
      <c r="EB1669" s="281"/>
      <c r="EC1669" s="281"/>
      <c r="ED1669" s="281"/>
      <c r="EE1669" s="281"/>
      <c r="EF1669" s="281"/>
      <c r="EG1669" s="281"/>
      <c r="EH1669" s="281"/>
      <c r="EI1669" s="281"/>
      <c r="EJ1669" s="281"/>
      <c r="EK1669" s="281"/>
      <c r="EL1669" s="281"/>
      <c r="EM1669" s="281"/>
      <c r="EN1669" s="281"/>
      <c r="EO1669" s="281"/>
      <c r="EP1669" s="281"/>
      <c r="EQ1669" s="281"/>
      <c r="ER1669" s="281"/>
      <c r="ES1669" s="281"/>
      <c r="ET1669" s="281"/>
      <c r="EU1669" s="281"/>
      <c r="EV1669" s="281"/>
      <c r="EW1669" s="281"/>
      <c r="EX1669" s="281"/>
      <c r="EY1669" s="281"/>
      <c r="EZ1669" s="281"/>
      <c r="FA1669" s="281"/>
      <c r="FB1669" s="281"/>
      <c r="FC1669" s="281"/>
      <c r="FD1669" s="281"/>
      <c r="FE1669" s="281"/>
      <c r="FF1669" s="281"/>
      <c r="FG1669" s="281"/>
      <c r="FH1669" s="281"/>
      <c r="FI1669" s="281"/>
    </row>
    <row r="1670" spans="1:165" s="259" customFormat="1" x14ac:dyDescent="0.2">
      <c r="A1670" s="230"/>
      <c r="B1670" s="233"/>
      <c r="C1670" s="233"/>
      <c r="AK1670" s="281"/>
      <c r="AL1670" s="281"/>
      <c r="AM1670" s="281"/>
      <c r="AN1670" s="281"/>
      <c r="AO1670" s="281"/>
      <c r="AP1670" s="281"/>
      <c r="AQ1670" s="281"/>
      <c r="AR1670" s="281"/>
      <c r="AS1670" s="281"/>
      <c r="AT1670" s="281"/>
      <c r="AU1670" s="281"/>
      <c r="AV1670" s="281"/>
      <c r="AW1670" s="281"/>
      <c r="AX1670" s="281"/>
      <c r="AY1670" s="281"/>
      <c r="AZ1670" s="281"/>
      <c r="BA1670" s="281"/>
      <c r="BB1670" s="281"/>
      <c r="BC1670" s="281"/>
      <c r="BD1670" s="281"/>
      <c r="BE1670" s="281"/>
      <c r="BF1670" s="281"/>
      <c r="BG1670" s="281"/>
      <c r="BH1670" s="281"/>
      <c r="BI1670" s="281"/>
      <c r="BJ1670" s="281"/>
      <c r="BK1670" s="281"/>
      <c r="BL1670" s="281"/>
      <c r="BM1670" s="281"/>
      <c r="BN1670" s="281"/>
      <c r="BO1670" s="281"/>
      <c r="BP1670" s="281"/>
      <c r="BQ1670" s="281"/>
      <c r="BR1670" s="281"/>
      <c r="BS1670" s="281"/>
      <c r="BT1670" s="281"/>
      <c r="BU1670" s="281"/>
      <c r="BV1670" s="281"/>
      <c r="BW1670" s="281"/>
      <c r="BX1670" s="281"/>
      <c r="BY1670" s="281"/>
      <c r="BZ1670" s="281"/>
      <c r="CA1670" s="281"/>
      <c r="CB1670" s="281"/>
      <c r="CC1670" s="281"/>
      <c r="CD1670" s="281"/>
      <c r="CE1670" s="281"/>
      <c r="CF1670" s="281"/>
      <c r="CG1670" s="281"/>
      <c r="CH1670" s="281"/>
      <c r="CI1670" s="281"/>
      <c r="CJ1670" s="281"/>
      <c r="CK1670" s="281"/>
      <c r="CL1670" s="281"/>
      <c r="CM1670" s="281"/>
      <c r="CN1670" s="281"/>
      <c r="CO1670" s="281"/>
      <c r="CP1670" s="281"/>
      <c r="CQ1670" s="281"/>
      <c r="CR1670" s="281"/>
      <c r="CS1670" s="281"/>
      <c r="CT1670" s="281"/>
      <c r="CU1670" s="281"/>
      <c r="CV1670" s="281"/>
      <c r="CW1670" s="281"/>
      <c r="CX1670" s="281"/>
      <c r="CY1670" s="281"/>
      <c r="CZ1670" s="281"/>
      <c r="DA1670" s="281"/>
      <c r="DB1670" s="281"/>
      <c r="DC1670" s="281"/>
      <c r="DD1670" s="281"/>
      <c r="DE1670" s="281"/>
      <c r="DF1670" s="281"/>
      <c r="DG1670" s="281"/>
      <c r="DH1670" s="281"/>
      <c r="DI1670" s="281"/>
      <c r="DJ1670" s="281"/>
      <c r="DK1670" s="281"/>
      <c r="DL1670" s="281"/>
      <c r="DM1670" s="281"/>
      <c r="DN1670" s="281"/>
      <c r="DO1670" s="281"/>
      <c r="DP1670" s="281"/>
      <c r="DQ1670" s="281"/>
      <c r="DR1670" s="281"/>
      <c r="DS1670" s="281"/>
      <c r="DT1670" s="281"/>
      <c r="DU1670" s="281"/>
      <c r="DV1670" s="281"/>
      <c r="DW1670" s="281"/>
      <c r="DX1670" s="281"/>
      <c r="DY1670" s="281"/>
      <c r="DZ1670" s="281"/>
      <c r="EA1670" s="281"/>
      <c r="EB1670" s="281"/>
      <c r="EC1670" s="281"/>
      <c r="ED1670" s="281"/>
      <c r="EE1670" s="281"/>
      <c r="EF1670" s="281"/>
      <c r="EG1670" s="281"/>
      <c r="EH1670" s="281"/>
      <c r="EI1670" s="281"/>
      <c r="EJ1670" s="281"/>
      <c r="EK1670" s="281"/>
      <c r="EL1670" s="281"/>
      <c r="EM1670" s="281"/>
      <c r="EN1670" s="281"/>
      <c r="EO1670" s="281"/>
      <c r="EP1670" s="281"/>
      <c r="EQ1670" s="281"/>
      <c r="ER1670" s="281"/>
      <c r="ES1670" s="281"/>
      <c r="ET1670" s="281"/>
      <c r="EU1670" s="281"/>
      <c r="EV1670" s="281"/>
      <c r="EW1670" s="281"/>
      <c r="EX1670" s="281"/>
      <c r="EY1670" s="281"/>
      <c r="EZ1670" s="281"/>
      <c r="FA1670" s="281"/>
      <c r="FB1670" s="281"/>
      <c r="FC1670" s="281"/>
      <c r="FD1670" s="281"/>
      <c r="FE1670" s="281"/>
      <c r="FF1670" s="281"/>
      <c r="FG1670" s="281"/>
      <c r="FH1670" s="281"/>
      <c r="FI1670" s="281"/>
    </row>
    <row r="1671" spans="1:165" s="259" customFormat="1" x14ac:dyDescent="0.2">
      <c r="A1671" s="230"/>
      <c r="B1671" s="233"/>
      <c r="C1671" s="233"/>
      <c r="AK1671" s="281"/>
      <c r="AL1671" s="281"/>
      <c r="AM1671" s="281"/>
      <c r="AN1671" s="281"/>
      <c r="AO1671" s="281"/>
      <c r="AP1671" s="281"/>
      <c r="AQ1671" s="281"/>
      <c r="AR1671" s="281"/>
      <c r="AS1671" s="281"/>
      <c r="AT1671" s="281"/>
      <c r="AU1671" s="281"/>
      <c r="AV1671" s="281"/>
      <c r="AW1671" s="281"/>
      <c r="AX1671" s="281"/>
      <c r="AY1671" s="281"/>
      <c r="AZ1671" s="281"/>
      <c r="BA1671" s="281"/>
      <c r="BB1671" s="281"/>
      <c r="BC1671" s="281"/>
      <c r="BD1671" s="281"/>
      <c r="BE1671" s="281"/>
      <c r="BF1671" s="281"/>
      <c r="BG1671" s="281"/>
      <c r="BH1671" s="281"/>
      <c r="BI1671" s="281"/>
      <c r="BJ1671" s="281"/>
      <c r="BK1671" s="281"/>
      <c r="BL1671" s="281"/>
      <c r="BM1671" s="281"/>
      <c r="BN1671" s="281"/>
      <c r="BO1671" s="281"/>
      <c r="BP1671" s="281"/>
      <c r="BQ1671" s="281"/>
      <c r="BR1671" s="281"/>
      <c r="BS1671" s="281"/>
      <c r="BT1671" s="281"/>
      <c r="BU1671" s="281"/>
      <c r="BV1671" s="281"/>
      <c r="BW1671" s="281"/>
      <c r="BX1671" s="281"/>
      <c r="BY1671" s="281"/>
      <c r="BZ1671" s="281"/>
      <c r="CA1671" s="281"/>
      <c r="CB1671" s="281"/>
      <c r="CC1671" s="281"/>
      <c r="CD1671" s="281"/>
      <c r="CE1671" s="281"/>
      <c r="CF1671" s="281"/>
      <c r="CG1671" s="281"/>
      <c r="CH1671" s="281"/>
      <c r="CI1671" s="281"/>
      <c r="CJ1671" s="281"/>
      <c r="CK1671" s="281"/>
      <c r="CL1671" s="281"/>
      <c r="CM1671" s="281"/>
      <c r="CN1671" s="281"/>
      <c r="CO1671" s="281"/>
      <c r="CP1671" s="281"/>
      <c r="CQ1671" s="281"/>
      <c r="CR1671" s="281"/>
      <c r="CS1671" s="281"/>
      <c r="CT1671" s="281"/>
      <c r="CU1671" s="281"/>
      <c r="CV1671" s="281"/>
      <c r="CW1671" s="281"/>
      <c r="CX1671" s="281"/>
      <c r="CY1671" s="281"/>
      <c r="CZ1671" s="281"/>
      <c r="DA1671" s="281"/>
      <c r="DB1671" s="281"/>
      <c r="DC1671" s="281"/>
      <c r="DD1671" s="281"/>
      <c r="DE1671" s="281"/>
      <c r="DF1671" s="281"/>
      <c r="DG1671" s="281"/>
      <c r="DH1671" s="281"/>
      <c r="DI1671" s="281"/>
      <c r="DJ1671" s="281"/>
      <c r="DK1671" s="281"/>
      <c r="DL1671" s="281"/>
      <c r="DM1671" s="281"/>
      <c r="DN1671" s="281"/>
      <c r="DO1671" s="281"/>
      <c r="DP1671" s="281"/>
      <c r="DQ1671" s="281"/>
      <c r="DR1671" s="281"/>
      <c r="DS1671" s="281"/>
      <c r="DT1671" s="281"/>
      <c r="DU1671" s="281"/>
      <c r="DV1671" s="281"/>
      <c r="DW1671" s="281"/>
      <c r="DX1671" s="281"/>
      <c r="DY1671" s="281"/>
      <c r="DZ1671" s="281"/>
      <c r="EA1671" s="281"/>
      <c r="EB1671" s="281"/>
      <c r="EC1671" s="281"/>
      <c r="ED1671" s="281"/>
      <c r="EE1671" s="281"/>
      <c r="EF1671" s="281"/>
      <c r="EG1671" s="281"/>
      <c r="EH1671" s="281"/>
      <c r="EI1671" s="281"/>
      <c r="EJ1671" s="281"/>
      <c r="EK1671" s="281"/>
      <c r="EL1671" s="281"/>
      <c r="EM1671" s="281"/>
      <c r="EN1671" s="281"/>
      <c r="EO1671" s="281"/>
      <c r="EP1671" s="281"/>
      <c r="EQ1671" s="281"/>
      <c r="ER1671" s="281"/>
      <c r="ES1671" s="281"/>
      <c r="ET1671" s="281"/>
      <c r="EU1671" s="281"/>
      <c r="EV1671" s="281"/>
      <c r="EW1671" s="281"/>
      <c r="EX1671" s="281"/>
      <c r="EY1671" s="281"/>
      <c r="EZ1671" s="281"/>
      <c r="FA1671" s="281"/>
      <c r="FB1671" s="281"/>
      <c r="FC1671" s="281"/>
      <c r="FD1671" s="281"/>
      <c r="FE1671" s="281"/>
      <c r="FF1671" s="281"/>
      <c r="FG1671" s="281"/>
      <c r="FH1671" s="281"/>
      <c r="FI1671" s="281"/>
    </row>
    <row r="1672" spans="1:165" s="259" customFormat="1" x14ac:dyDescent="0.2">
      <c r="A1672" s="230"/>
      <c r="B1672" s="233"/>
      <c r="C1672" s="233"/>
      <c r="AK1672" s="281"/>
      <c r="AL1672" s="281"/>
      <c r="AM1672" s="281"/>
      <c r="AN1672" s="281"/>
      <c r="AO1672" s="281"/>
      <c r="AP1672" s="281"/>
      <c r="AQ1672" s="281"/>
      <c r="AR1672" s="281"/>
      <c r="AS1672" s="281"/>
      <c r="AT1672" s="281"/>
      <c r="AU1672" s="281"/>
      <c r="AV1672" s="281"/>
      <c r="AW1672" s="281"/>
      <c r="AX1672" s="281"/>
      <c r="AY1672" s="281"/>
      <c r="AZ1672" s="281"/>
      <c r="BA1672" s="281"/>
      <c r="BB1672" s="281"/>
      <c r="BC1672" s="281"/>
      <c r="BD1672" s="281"/>
      <c r="BE1672" s="281"/>
      <c r="BF1672" s="281"/>
      <c r="BG1672" s="281"/>
      <c r="BH1672" s="281"/>
      <c r="BI1672" s="281"/>
      <c r="BJ1672" s="281"/>
      <c r="BK1672" s="281"/>
      <c r="BL1672" s="281"/>
      <c r="BM1672" s="281"/>
      <c r="BN1672" s="281"/>
      <c r="BO1672" s="281"/>
      <c r="BP1672" s="281"/>
      <c r="BQ1672" s="281"/>
      <c r="BR1672" s="281"/>
      <c r="BS1672" s="281"/>
      <c r="BT1672" s="281"/>
      <c r="BU1672" s="281"/>
      <c r="BV1672" s="281"/>
      <c r="BW1672" s="281"/>
      <c r="BX1672" s="281"/>
      <c r="BY1672" s="281"/>
      <c r="BZ1672" s="281"/>
      <c r="CA1672" s="281"/>
      <c r="CB1672" s="281"/>
      <c r="CC1672" s="281"/>
      <c r="CD1672" s="281"/>
      <c r="CE1672" s="281"/>
      <c r="CF1672" s="281"/>
      <c r="CG1672" s="281"/>
      <c r="CH1672" s="281"/>
      <c r="CI1672" s="281"/>
      <c r="CJ1672" s="281"/>
      <c r="CK1672" s="281"/>
      <c r="CL1672" s="281"/>
      <c r="CM1672" s="281"/>
      <c r="CN1672" s="281"/>
      <c r="CO1672" s="281"/>
      <c r="CP1672" s="281"/>
      <c r="CQ1672" s="281"/>
      <c r="CR1672" s="281"/>
      <c r="CS1672" s="281"/>
      <c r="CT1672" s="281"/>
      <c r="CU1672" s="281"/>
      <c r="CV1672" s="281"/>
      <c r="CW1672" s="281"/>
      <c r="CX1672" s="281"/>
      <c r="CY1672" s="281"/>
      <c r="CZ1672" s="281"/>
      <c r="DA1672" s="281"/>
      <c r="DB1672" s="281"/>
      <c r="DC1672" s="281"/>
      <c r="DD1672" s="281"/>
      <c r="DE1672" s="281"/>
      <c r="DF1672" s="281"/>
      <c r="DG1672" s="281"/>
      <c r="DH1672" s="281"/>
      <c r="DI1672" s="281"/>
      <c r="DJ1672" s="281"/>
      <c r="DK1672" s="281"/>
      <c r="DL1672" s="281"/>
      <c r="DM1672" s="281"/>
      <c r="DN1672" s="281"/>
      <c r="DO1672" s="281"/>
      <c r="DP1672" s="281"/>
      <c r="DQ1672" s="281"/>
      <c r="DR1672" s="281"/>
      <c r="DS1672" s="281"/>
      <c r="DT1672" s="281"/>
      <c r="DU1672" s="281"/>
      <c r="DV1672" s="281"/>
      <c r="DW1672" s="281"/>
      <c r="DX1672" s="281"/>
      <c r="DY1672" s="281"/>
      <c r="DZ1672" s="281"/>
      <c r="EA1672" s="281"/>
      <c r="EB1672" s="281"/>
      <c r="EC1672" s="281"/>
      <c r="ED1672" s="281"/>
      <c r="EE1672" s="281"/>
      <c r="EF1672" s="281"/>
      <c r="EG1672" s="281"/>
      <c r="EH1672" s="281"/>
      <c r="EI1672" s="281"/>
      <c r="EJ1672" s="281"/>
      <c r="EK1672" s="281"/>
      <c r="EL1672" s="281"/>
      <c r="EM1672" s="281"/>
      <c r="EN1672" s="281"/>
      <c r="EO1672" s="281"/>
      <c r="EP1672" s="281"/>
      <c r="EQ1672" s="281"/>
      <c r="ER1672" s="281"/>
      <c r="ES1672" s="281"/>
      <c r="ET1672" s="281"/>
      <c r="EU1672" s="281"/>
      <c r="EV1672" s="281"/>
      <c r="EW1672" s="281"/>
      <c r="EX1672" s="281"/>
      <c r="EY1672" s="281"/>
      <c r="EZ1672" s="281"/>
      <c r="FA1672" s="281"/>
      <c r="FB1672" s="281"/>
      <c r="FC1672" s="281"/>
      <c r="FD1672" s="281"/>
      <c r="FE1672" s="281"/>
      <c r="FF1672" s="281"/>
      <c r="FG1672" s="281"/>
      <c r="FH1672" s="281"/>
      <c r="FI1672" s="281"/>
    </row>
    <row r="1673" spans="1:165" s="259" customFormat="1" x14ac:dyDescent="0.2">
      <c r="A1673" s="230"/>
      <c r="B1673" s="233"/>
      <c r="C1673" s="233"/>
      <c r="AK1673" s="281"/>
      <c r="AL1673" s="281"/>
      <c r="AM1673" s="281"/>
      <c r="AN1673" s="281"/>
      <c r="AO1673" s="281"/>
      <c r="AP1673" s="281"/>
      <c r="AQ1673" s="281"/>
      <c r="AR1673" s="281"/>
      <c r="AS1673" s="281"/>
      <c r="AT1673" s="281"/>
      <c r="AU1673" s="281"/>
      <c r="AV1673" s="281"/>
      <c r="AW1673" s="281"/>
      <c r="AX1673" s="281"/>
      <c r="AY1673" s="281"/>
      <c r="AZ1673" s="281"/>
      <c r="BA1673" s="281"/>
      <c r="BB1673" s="281"/>
      <c r="BC1673" s="281"/>
      <c r="BD1673" s="281"/>
      <c r="BE1673" s="281"/>
      <c r="BF1673" s="281"/>
      <c r="BG1673" s="281"/>
      <c r="BH1673" s="281"/>
      <c r="BI1673" s="281"/>
      <c r="BJ1673" s="281"/>
      <c r="BK1673" s="281"/>
      <c r="BL1673" s="281"/>
      <c r="BM1673" s="281"/>
      <c r="BN1673" s="281"/>
      <c r="BO1673" s="281"/>
      <c r="BP1673" s="281"/>
      <c r="BQ1673" s="281"/>
      <c r="BR1673" s="281"/>
      <c r="BS1673" s="281"/>
      <c r="BT1673" s="281"/>
      <c r="BU1673" s="281"/>
      <c r="BV1673" s="281"/>
      <c r="BW1673" s="281"/>
      <c r="BX1673" s="281"/>
      <c r="BY1673" s="281"/>
      <c r="BZ1673" s="281"/>
      <c r="CA1673" s="281"/>
      <c r="CB1673" s="281"/>
      <c r="CC1673" s="281"/>
      <c r="CD1673" s="281"/>
      <c r="CE1673" s="281"/>
      <c r="CF1673" s="281"/>
      <c r="CG1673" s="281"/>
      <c r="CH1673" s="281"/>
      <c r="CI1673" s="281"/>
      <c r="CJ1673" s="281"/>
      <c r="CK1673" s="281"/>
      <c r="CL1673" s="281"/>
      <c r="CM1673" s="281"/>
      <c r="CN1673" s="281"/>
      <c r="CO1673" s="281"/>
      <c r="CP1673" s="281"/>
      <c r="CQ1673" s="281"/>
      <c r="CR1673" s="281"/>
      <c r="CS1673" s="281"/>
      <c r="CT1673" s="281"/>
      <c r="CU1673" s="281"/>
      <c r="CV1673" s="281"/>
      <c r="CW1673" s="281"/>
      <c r="CX1673" s="281"/>
      <c r="CY1673" s="281"/>
      <c r="CZ1673" s="281"/>
      <c r="DA1673" s="281"/>
      <c r="DB1673" s="281"/>
      <c r="DC1673" s="281"/>
      <c r="DD1673" s="281"/>
      <c r="DE1673" s="281"/>
      <c r="DF1673" s="281"/>
      <c r="DG1673" s="281"/>
      <c r="DH1673" s="281"/>
      <c r="DI1673" s="281"/>
      <c r="DJ1673" s="281"/>
      <c r="DK1673" s="281"/>
      <c r="DL1673" s="281"/>
      <c r="DM1673" s="281"/>
      <c r="DN1673" s="281"/>
      <c r="DO1673" s="281"/>
      <c r="DP1673" s="281"/>
      <c r="DQ1673" s="281"/>
      <c r="DR1673" s="281"/>
      <c r="DS1673" s="281"/>
      <c r="DT1673" s="281"/>
      <c r="DU1673" s="281"/>
      <c r="DV1673" s="281"/>
      <c r="DW1673" s="281"/>
      <c r="DX1673" s="281"/>
      <c r="DY1673" s="281"/>
      <c r="DZ1673" s="281"/>
      <c r="EA1673" s="281"/>
      <c r="EB1673" s="281"/>
      <c r="EC1673" s="281"/>
      <c r="ED1673" s="281"/>
      <c r="EE1673" s="281"/>
      <c r="EF1673" s="281"/>
      <c r="EG1673" s="281"/>
      <c r="EH1673" s="281"/>
      <c r="EI1673" s="281"/>
      <c r="EJ1673" s="281"/>
      <c r="EK1673" s="281"/>
      <c r="EL1673" s="281"/>
      <c r="EM1673" s="281"/>
      <c r="EN1673" s="281"/>
      <c r="EO1673" s="281"/>
      <c r="EP1673" s="281"/>
      <c r="EQ1673" s="281"/>
      <c r="ER1673" s="281"/>
      <c r="ES1673" s="281"/>
      <c r="ET1673" s="281"/>
      <c r="EU1673" s="281"/>
      <c r="EV1673" s="281"/>
      <c r="EW1673" s="281"/>
      <c r="EX1673" s="281"/>
      <c r="EY1673" s="281"/>
      <c r="EZ1673" s="281"/>
      <c r="FA1673" s="281"/>
      <c r="FB1673" s="281"/>
      <c r="FC1673" s="281"/>
      <c r="FD1673" s="281"/>
      <c r="FE1673" s="281"/>
      <c r="FF1673" s="281"/>
      <c r="FG1673" s="281"/>
      <c r="FH1673" s="281"/>
      <c r="FI1673" s="281"/>
    </row>
    <row r="1674" spans="1:165" s="259" customFormat="1" x14ac:dyDescent="0.2">
      <c r="A1674" s="230"/>
      <c r="B1674" s="233"/>
      <c r="C1674" s="233"/>
      <c r="AK1674" s="281"/>
      <c r="AL1674" s="281"/>
      <c r="AM1674" s="281"/>
      <c r="AN1674" s="281"/>
      <c r="AO1674" s="281"/>
      <c r="AP1674" s="281"/>
      <c r="AQ1674" s="281"/>
      <c r="AR1674" s="281"/>
      <c r="AS1674" s="281"/>
      <c r="AT1674" s="281"/>
      <c r="AU1674" s="281"/>
      <c r="AV1674" s="281"/>
      <c r="AW1674" s="281"/>
      <c r="AX1674" s="281"/>
      <c r="AY1674" s="281"/>
      <c r="AZ1674" s="281"/>
      <c r="BA1674" s="281"/>
      <c r="BB1674" s="281"/>
      <c r="BC1674" s="281"/>
      <c r="BD1674" s="281"/>
      <c r="BE1674" s="281"/>
      <c r="BF1674" s="281"/>
      <c r="BG1674" s="281"/>
      <c r="BH1674" s="281"/>
      <c r="BI1674" s="281"/>
      <c r="BJ1674" s="281"/>
      <c r="BK1674" s="281"/>
      <c r="BL1674" s="281"/>
      <c r="BM1674" s="281"/>
      <c r="BN1674" s="281"/>
      <c r="BO1674" s="281"/>
      <c r="BP1674" s="281"/>
      <c r="BQ1674" s="281"/>
      <c r="BR1674" s="281"/>
      <c r="BS1674" s="281"/>
      <c r="BT1674" s="281"/>
      <c r="BU1674" s="281"/>
      <c r="BV1674" s="281"/>
      <c r="BW1674" s="281"/>
      <c r="BX1674" s="281"/>
      <c r="BY1674" s="281"/>
      <c r="BZ1674" s="281"/>
      <c r="CA1674" s="281"/>
      <c r="CB1674" s="281"/>
      <c r="CC1674" s="281"/>
      <c r="CD1674" s="281"/>
      <c r="CE1674" s="281"/>
      <c r="CF1674" s="281"/>
      <c r="CG1674" s="281"/>
      <c r="CH1674" s="281"/>
      <c r="CI1674" s="281"/>
      <c r="CJ1674" s="281"/>
      <c r="CK1674" s="281"/>
      <c r="CL1674" s="281"/>
      <c r="CM1674" s="281"/>
      <c r="CN1674" s="281"/>
      <c r="CO1674" s="281"/>
      <c r="CP1674" s="281"/>
      <c r="CQ1674" s="281"/>
      <c r="CR1674" s="281"/>
      <c r="CS1674" s="281"/>
      <c r="CT1674" s="281"/>
      <c r="CU1674" s="281"/>
      <c r="CV1674" s="281"/>
      <c r="CW1674" s="281"/>
      <c r="CX1674" s="281"/>
      <c r="CY1674" s="281"/>
      <c r="CZ1674" s="281"/>
      <c r="DA1674" s="281"/>
      <c r="DB1674" s="281"/>
      <c r="DC1674" s="281"/>
      <c r="DD1674" s="281"/>
      <c r="DE1674" s="281"/>
      <c r="DF1674" s="281"/>
      <c r="DG1674" s="281"/>
      <c r="DH1674" s="281"/>
      <c r="DI1674" s="281"/>
      <c r="DJ1674" s="281"/>
      <c r="DK1674" s="281"/>
      <c r="DL1674" s="281"/>
      <c r="DM1674" s="281"/>
      <c r="DN1674" s="281"/>
      <c r="DO1674" s="281"/>
      <c r="DP1674" s="281"/>
      <c r="DQ1674" s="281"/>
      <c r="DR1674" s="281"/>
      <c r="DS1674" s="281"/>
      <c r="DT1674" s="281"/>
      <c r="DU1674" s="281"/>
      <c r="DV1674" s="281"/>
      <c r="DW1674" s="281"/>
      <c r="DX1674" s="281"/>
      <c r="DY1674" s="281"/>
      <c r="DZ1674" s="281"/>
      <c r="EA1674" s="281"/>
      <c r="EB1674" s="281"/>
      <c r="EC1674" s="281"/>
      <c r="ED1674" s="281"/>
      <c r="EE1674" s="281"/>
      <c r="EF1674" s="281"/>
      <c r="EG1674" s="281"/>
      <c r="EH1674" s="281"/>
      <c r="EI1674" s="281"/>
      <c r="EJ1674" s="281"/>
      <c r="EK1674" s="281"/>
      <c r="EL1674" s="281"/>
      <c r="EM1674" s="281"/>
      <c r="EN1674" s="281"/>
      <c r="EO1674" s="281"/>
      <c r="EP1674" s="281"/>
      <c r="EQ1674" s="281"/>
      <c r="ER1674" s="281"/>
      <c r="ES1674" s="281"/>
      <c r="ET1674" s="281"/>
      <c r="EU1674" s="281"/>
      <c r="EV1674" s="281"/>
      <c r="EW1674" s="281"/>
      <c r="EX1674" s="281"/>
      <c r="EY1674" s="281"/>
      <c r="EZ1674" s="281"/>
      <c r="FA1674" s="281"/>
      <c r="FB1674" s="281"/>
      <c r="FC1674" s="281"/>
      <c r="FD1674" s="281"/>
      <c r="FE1674" s="281"/>
      <c r="FF1674" s="281"/>
      <c r="FG1674" s="281"/>
      <c r="FH1674" s="281"/>
      <c r="FI1674" s="281"/>
    </row>
    <row r="1675" spans="1:165" s="259" customFormat="1" x14ac:dyDescent="0.2">
      <c r="A1675" s="230"/>
      <c r="B1675" s="233"/>
      <c r="C1675" s="233"/>
      <c r="AK1675" s="281"/>
      <c r="AL1675" s="281"/>
      <c r="AM1675" s="281"/>
      <c r="AN1675" s="281"/>
      <c r="AO1675" s="281"/>
      <c r="AP1675" s="281"/>
      <c r="AQ1675" s="281"/>
      <c r="AR1675" s="281"/>
      <c r="AS1675" s="281"/>
      <c r="AT1675" s="281"/>
      <c r="AU1675" s="281"/>
      <c r="AV1675" s="281"/>
      <c r="AW1675" s="281"/>
      <c r="AX1675" s="281"/>
      <c r="AY1675" s="281"/>
      <c r="AZ1675" s="281"/>
      <c r="BA1675" s="281"/>
      <c r="BB1675" s="281"/>
      <c r="BC1675" s="281"/>
      <c r="BD1675" s="281"/>
      <c r="BE1675" s="281"/>
      <c r="BF1675" s="281"/>
      <c r="BG1675" s="281"/>
      <c r="BH1675" s="281"/>
      <c r="BI1675" s="281"/>
      <c r="BJ1675" s="281"/>
      <c r="BK1675" s="281"/>
      <c r="BL1675" s="281"/>
      <c r="BM1675" s="281"/>
      <c r="BN1675" s="281"/>
      <c r="BO1675" s="281"/>
      <c r="BP1675" s="281"/>
      <c r="BQ1675" s="281"/>
      <c r="BR1675" s="281"/>
      <c r="BS1675" s="281"/>
      <c r="BT1675" s="281"/>
      <c r="BU1675" s="281"/>
      <c r="BV1675" s="281"/>
      <c r="BW1675" s="281"/>
      <c r="BX1675" s="281"/>
      <c r="BY1675" s="281"/>
      <c r="BZ1675" s="281"/>
      <c r="CA1675" s="281"/>
      <c r="CB1675" s="281"/>
      <c r="CC1675" s="281"/>
      <c r="CD1675" s="281"/>
      <c r="CE1675" s="281"/>
      <c r="CF1675" s="281"/>
      <c r="CG1675" s="281"/>
      <c r="CH1675" s="281"/>
      <c r="CI1675" s="281"/>
      <c r="CJ1675" s="281"/>
      <c r="CK1675" s="281"/>
      <c r="CL1675" s="281"/>
      <c r="CM1675" s="281"/>
      <c r="CN1675" s="281"/>
      <c r="CO1675" s="281"/>
      <c r="CP1675" s="281"/>
      <c r="CQ1675" s="281"/>
      <c r="CR1675" s="281"/>
      <c r="CS1675" s="281"/>
      <c r="CT1675" s="281"/>
      <c r="CU1675" s="281"/>
      <c r="CV1675" s="281"/>
      <c r="CW1675" s="281"/>
      <c r="CX1675" s="281"/>
      <c r="CY1675" s="281"/>
      <c r="CZ1675" s="281"/>
      <c r="DA1675" s="281"/>
      <c r="DB1675" s="281"/>
      <c r="DC1675" s="281"/>
      <c r="DD1675" s="281"/>
      <c r="DE1675" s="281"/>
      <c r="DF1675" s="281"/>
      <c r="DG1675" s="281"/>
      <c r="DH1675" s="281"/>
      <c r="DI1675" s="281"/>
      <c r="DJ1675" s="281"/>
      <c r="DK1675" s="281"/>
      <c r="DL1675" s="281"/>
      <c r="DM1675" s="281"/>
      <c r="DN1675" s="281"/>
      <c r="DO1675" s="281"/>
      <c r="DP1675" s="281"/>
      <c r="DQ1675" s="281"/>
      <c r="DR1675" s="281"/>
      <c r="DS1675" s="281"/>
      <c r="DT1675" s="281"/>
      <c r="DU1675" s="281"/>
      <c r="DV1675" s="281"/>
      <c r="DW1675" s="281"/>
      <c r="DX1675" s="281"/>
      <c r="DY1675" s="281"/>
      <c r="DZ1675" s="281"/>
      <c r="EA1675" s="281"/>
      <c r="EB1675" s="281"/>
      <c r="EC1675" s="281"/>
      <c r="ED1675" s="281"/>
      <c r="EE1675" s="281"/>
      <c r="EF1675" s="281"/>
      <c r="EG1675" s="281"/>
      <c r="EH1675" s="281"/>
      <c r="EI1675" s="281"/>
      <c r="EJ1675" s="281"/>
      <c r="EK1675" s="281"/>
      <c r="EL1675" s="281"/>
      <c r="EM1675" s="281"/>
      <c r="EN1675" s="281"/>
      <c r="EO1675" s="281"/>
      <c r="EP1675" s="281"/>
      <c r="EQ1675" s="281"/>
      <c r="ER1675" s="281"/>
      <c r="ES1675" s="281"/>
      <c r="ET1675" s="281"/>
      <c r="EU1675" s="281"/>
      <c r="EV1675" s="281"/>
      <c r="EW1675" s="281"/>
      <c r="EX1675" s="281"/>
      <c r="EY1675" s="281"/>
      <c r="EZ1675" s="281"/>
      <c r="FA1675" s="281"/>
      <c r="FB1675" s="281"/>
      <c r="FC1675" s="281"/>
      <c r="FD1675" s="281"/>
      <c r="FE1675" s="281"/>
      <c r="FF1675" s="281"/>
      <c r="FG1675" s="281"/>
      <c r="FH1675" s="281"/>
      <c r="FI1675" s="281"/>
    </row>
    <row r="1676" spans="1:165" s="259" customFormat="1" x14ac:dyDescent="0.2">
      <c r="A1676" s="230"/>
      <c r="B1676" s="233"/>
      <c r="C1676" s="233"/>
      <c r="AK1676" s="281"/>
      <c r="AL1676" s="281"/>
      <c r="AM1676" s="281"/>
      <c r="AN1676" s="281"/>
      <c r="AO1676" s="281"/>
      <c r="AP1676" s="281"/>
      <c r="AQ1676" s="281"/>
      <c r="AR1676" s="281"/>
      <c r="AS1676" s="281"/>
      <c r="AT1676" s="281"/>
      <c r="AU1676" s="281"/>
      <c r="AV1676" s="281"/>
      <c r="AW1676" s="281"/>
      <c r="AX1676" s="281"/>
      <c r="AY1676" s="281"/>
      <c r="AZ1676" s="281"/>
      <c r="BA1676" s="281"/>
      <c r="BB1676" s="281"/>
      <c r="BC1676" s="281"/>
      <c r="BD1676" s="281"/>
      <c r="BE1676" s="281"/>
      <c r="BF1676" s="281"/>
      <c r="BG1676" s="281"/>
      <c r="BH1676" s="281"/>
      <c r="BI1676" s="281"/>
      <c r="BJ1676" s="281"/>
      <c r="BK1676" s="281"/>
      <c r="BL1676" s="281"/>
      <c r="BM1676" s="281"/>
      <c r="BN1676" s="281"/>
      <c r="BO1676" s="281"/>
      <c r="BP1676" s="281"/>
      <c r="BQ1676" s="281"/>
      <c r="BR1676" s="281"/>
      <c r="BS1676" s="281"/>
      <c r="BT1676" s="281"/>
      <c r="BU1676" s="281"/>
      <c r="BV1676" s="281"/>
      <c r="BW1676" s="281"/>
      <c r="BX1676" s="281"/>
      <c r="BY1676" s="281"/>
      <c r="BZ1676" s="281"/>
      <c r="CA1676" s="281"/>
      <c r="CB1676" s="281"/>
      <c r="CC1676" s="281"/>
      <c r="CD1676" s="281"/>
      <c r="CE1676" s="281"/>
      <c r="CF1676" s="281"/>
      <c r="CG1676" s="281"/>
      <c r="CH1676" s="281"/>
      <c r="CI1676" s="281"/>
      <c r="CJ1676" s="281"/>
      <c r="CK1676" s="281"/>
      <c r="CL1676" s="281"/>
      <c r="CM1676" s="281"/>
      <c r="CN1676" s="281"/>
      <c r="CO1676" s="281"/>
      <c r="CP1676" s="281"/>
      <c r="CQ1676" s="281"/>
      <c r="CR1676" s="281"/>
      <c r="CS1676" s="281"/>
      <c r="CT1676" s="281"/>
      <c r="CU1676" s="281"/>
      <c r="CV1676" s="281"/>
      <c r="CW1676" s="281"/>
      <c r="CX1676" s="281"/>
      <c r="CY1676" s="281"/>
      <c r="CZ1676" s="281"/>
      <c r="DA1676" s="281"/>
      <c r="DB1676" s="281"/>
      <c r="DC1676" s="281"/>
      <c r="DD1676" s="281"/>
      <c r="DE1676" s="281"/>
      <c r="DF1676" s="281"/>
      <c r="DG1676" s="281"/>
      <c r="DH1676" s="281"/>
      <c r="DI1676" s="281"/>
      <c r="DJ1676" s="281"/>
      <c r="DK1676" s="281"/>
      <c r="DL1676" s="281"/>
      <c r="DM1676" s="281"/>
      <c r="DN1676" s="281"/>
      <c r="DO1676" s="281"/>
      <c r="DP1676" s="281"/>
      <c r="DQ1676" s="281"/>
      <c r="DR1676" s="281"/>
      <c r="DS1676" s="281"/>
      <c r="DT1676" s="281"/>
      <c r="DU1676" s="281"/>
      <c r="DV1676" s="281"/>
      <c r="DW1676" s="281"/>
      <c r="DX1676" s="281"/>
      <c r="DY1676" s="281"/>
      <c r="DZ1676" s="281"/>
      <c r="EA1676" s="281"/>
      <c r="EB1676" s="281"/>
      <c r="EC1676" s="281"/>
      <c r="ED1676" s="281"/>
      <c r="EE1676" s="281"/>
      <c r="EF1676" s="281"/>
      <c r="EG1676" s="281"/>
      <c r="EH1676" s="281"/>
      <c r="EI1676" s="281"/>
      <c r="EJ1676" s="281"/>
      <c r="EK1676" s="281"/>
      <c r="EL1676" s="281"/>
      <c r="EM1676" s="281"/>
      <c r="EN1676" s="281"/>
      <c r="EO1676" s="281"/>
      <c r="EP1676" s="281"/>
      <c r="EQ1676" s="281"/>
      <c r="ER1676" s="281"/>
      <c r="ES1676" s="281"/>
      <c r="ET1676" s="281"/>
      <c r="EU1676" s="281"/>
      <c r="EV1676" s="281"/>
      <c r="EW1676" s="281"/>
      <c r="EX1676" s="281"/>
      <c r="EY1676" s="281"/>
      <c r="EZ1676" s="281"/>
      <c r="FA1676" s="281"/>
      <c r="FB1676" s="281"/>
      <c r="FC1676" s="281"/>
      <c r="FD1676" s="281"/>
      <c r="FE1676" s="281"/>
      <c r="FF1676" s="281"/>
      <c r="FG1676" s="281"/>
      <c r="FH1676" s="281"/>
      <c r="FI1676" s="281"/>
    </row>
    <row r="1677" spans="1:165" s="259" customFormat="1" x14ac:dyDescent="0.2">
      <c r="A1677" s="230"/>
      <c r="B1677" s="233"/>
      <c r="C1677" s="233"/>
      <c r="AK1677" s="281"/>
      <c r="AL1677" s="281"/>
      <c r="AM1677" s="281"/>
      <c r="AN1677" s="281"/>
      <c r="AO1677" s="281"/>
      <c r="AP1677" s="281"/>
      <c r="AQ1677" s="281"/>
      <c r="AR1677" s="281"/>
      <c r="AS1677" s="281"/>
      <c r="AT1677" s="281"/>
      <c r="AU1677" s="281"/>
      <c r="AV1677" s="281"/>
      <c r="AW1677" s="281"/>
      <c r="AX1677" s="281"/>
      <c r="AY1677" s="281"/>
      <c r="AZ1677" s="281"/>
      <c r="BA1677" s="281"/>
      <c r="BB1677" s="281"/>
      <c r="BC1677" s="281"/>
      <c r="BD1677" s="281"/>
      <c r="BE1677" s="281"/>
      <c r="BF1677" s="281"/>
      <c r="BG1677" s="281"/>
      <c r="BH1677" s="281"/>
      <c r="BI1677" s="281"/>
      <c r="BJ1677" s="281"/>
      <c r="BK1677" s="281"/>
      <c r="BL1677" s="281"/>
      <c r="BM1677" s="281"/>
      <c r="BN1677" s="281"/>
      <c r="BO1677" s="281"/>
      <c r="BP1677" s="281"/>
      <c r="BQ1677" s="281"/>
      <c r="BR1677" s="281"/>
      <c r="BS1677" s="281"/>
      <c r="BT1677" s="281"/>
      <c r="BU1677" s="281"/>
      <c r="BV1677" s="281"/>
      <c r="BW1677" s="281"/>
      <c r="BX1677" s="281"/>
      <c r="BY1677" s="281"/>
      <c r="BZ1677" s="281"/>
      <c r="CA1677" s="281"/>
      <c r="CB1677" s="281"/>
      <c r="CC1677" s="281"/>
      <c r="CD1677" s="281"/>
      <c r="CE1677" s="281"/>
      <c r="CF1677" s="281"/>
      <c r="CG1677" s="281"/>
      <c r="CH1677" s="281"/>
      <c r="CI1677" s="281"/>
      <c r="CJ1677" s="281"/>
      <c r="CK1677" s="281"/>
      <c r="CL1677" s="281"/>
      <c r="CM1677" s="281"/>
      <c r="CN1677" s="281"/>
      <c r="CO1677" s="281"/>
      <c r="CP1677" s="281"/>
      <c r="CQ1677" s="281"/>
      <c r="CR1677" s="281"/>
      <c r="CS1677" s="281"/>
      <c r="CT1677" s="281"/>
      <c r="CU1677" s="281"/>
      <c r="CV1677" s="281"/>
      <c r="CW1677" s="281"/>
      <c r="CX1677" s="281"/>
      <c r="CY1677" s="281"/>
      <c r="CZ1677" s="281"/>
      <c r="DA1677" s="281"/>
      <c r="DB1677" s="281"/>
      <c r="DC1677" s="281"/>
      <c r="DD1677" s="281"/>
      <c r="DE1677" s="281"/>
      <c r="DF1677" s="281"/>
      <c r="DG1677" s="281"/>
      <c r="DH1677" s="281"/>
      <c r="DI1677" s="281"/>
      <c r="DJ1677" s="281"/>
      <c r="DK1677" s="281"/>
      <c r="DL1677" s="281"/>
      <c r="DM1677" s="281"/>
      <c r="DN1677" s="281"/>
      <c r="DO1677" s="281"/>
      <c r="DP1677" s="281"/>
      <c r="DQ1677" s="281"/>
      <c r="DR1677" s="281"/>
      <c r="DS1677" s="281"/>
      <c r="DT1677" s="281"/>
      <c r="DU1677" s="281"/>
      <c r="DV1677" s="281"/>
      <c r="DW1677" s="281"/>
      <c r="DX1677" s="281"/>
      <c r="DY1677" s="281"/>
      <c r="DZ1677" s="281"/>
      <c r="EA1677" s="281"/>
      <c r="EB1677" s="281"/>
      <c r="EC1677" s="281"/>
      <c r="ED1677" s="281"/>
      <c r="EE1677" s="281"/>
      <c r="EF1677" s="281"/>
      <c r="EG1677" s="281"/>
      <c r="EH1677" s="281"/>
      <c r="EI1677" s="281"/>
      <c r="EJ1677" s="281"/>
      <c r="EK1677" s="281"/>
      <c r="EL1677" s="281"/>
      <c r="EM1677" s="281"/>
      <c r="EN1677" s="281"/>
      <c r="EO1677" s="281"/>
      <c r="EP1677" s="281"/>
      <c r="EQ1677" s="281"/>
      <c r="ER1677" s="281"/>
      <c r="ES1677" s="281"/>
      <c r="ET1677" s="281"/>
      <c r="EU1677" s="281"/>
      <c r="EV1677" s="281"/>
      <c r="EW1677" s="281"/>
      <c r="EX1677" s="281"/>
      <c r="EY1677" s="281"/>
      <c r="EZ1677" s="281"/>
      <c r="FA1677" s="281"/>
      <c r="FB1677" s="281"/>
      <c r="FC1677" s="281"/>
      <c r="FD1677" s="281"/>
      <c r="FE1677" s="281"/>
      <c r="FF1677" s="281"/>
      <c r="FG1677" s="281"/>
      <c r="FH1677" s="281"/>
      <c r="FI1677" s="281"/>
    </row>
    <row r="1678" spans="1:165" s="259" customFormat="1" x14ac:dyDescent="0.2">
      <c r="A1678" s="230"/>
      <c r="B1678" s="233"/>
      <c r="C1678" s="233"/>
      <c r="AK1678" s="281"/>
      <c r="AL1678" s="281"/>
      <c r="AM1678" s="281"/>
      <c r="AN1678" s="281"/>
      <c r="AO1678" s="281"/>
      <c r="AP1678" s="281"/>
      <c r="AQ1678" s="281"/>
      <c r="AR1678" s="281"/>
      <c r="AS1678" s="281"/>
      <c r="AT1678" s="281"/>
      <c r="AU1678" s="281"/>
      <c r="AV1678" s="281"/>
      <c r="AW1678" s="281"/>
      <c r="AX1678" s="281"/>
      <c r="AY1678" s="281"/>
      <c r="AZ1678" s="281"/>
      <c r="BA1678" s="281"/>
      <c r="BB1678" s="281"/>
      <c r="BC1678" s="281"/>
      <c r="BD1678" s="281"/>
      <c r="BE1678" s="281"/>
      <c r="BF1678" s="281"/>
      <c r="BG1678" s="281"/>
      <c r="BH1678" s="281"/>
      <c r="BI1678" s="281"/>
      <c r="BJ1678" s="281"/>
      <c r="BK1678" s="281"/>
      <c r="BL1678" s="281"/>
      <c r="BM1678" s="281"/>
      <c r="BN1678" s="281"/>
      <c r="BO1678" s="281"/>
      <c r="BP1678" s="281"/>
      <c r="BQ1678" s="281"/>
      <c r="BR1678" s="281"/>
      <c r="BS1678" s="281"/>
      <c r="BT1678" s="281"/>
      <c r="BU1678" s="281"/>
      <c r="BV1678" s="281"/>
      <c r="BW1678" s="281"/>
      <c r="BX1678" s="281"/>
      <c r="BY1678" s="281"/>
      <c r="BZ1678" s="281"/>
      <c r="CA1678" s="281"/>
      <c r="CB1678" s="281"/>
      <c r="CC1678" s="281"/>
      <c r="CD1678" s="281"/>
      <c r="CE1678" s="281"/>
      <c r="CF1678" s="281"/>
      <c r="CG1678" s="281"/>
      <c r="CH1678" s="281"/>
      <c r="CI1678" s="281"/>
      <c r="CJ1678" s="281"/>
      <c r="CK1678" s="281"/>
      <c r="CL1678" s="281"/>
      <c r="CM1678" s="281"/>
      <c r="CN1678" s="281"/>
      <c r="CO1678" s="281"/>
      <c r="CP1678" s="281"/>
      <c r="CQ1678" s="281"/>
      <c r="CR1678" s="281"/>
      <c r="CS1678" s="281"/>
      <c r="CT1678" s="281"/>
      <c r="CU1678" s="281"/>
      <c r="CV1678" s="281"/>
      <c r="CW1678" s="281"/>
      <c r="CX1678" s="281"/>
      <c r="CY1678" s="281"/>
      <c r="CZ1678" s="281"/>
      <c r="DA1678" s="281"/>
      <c r="DB1678" s="281"/>
      <c r="DC1678" s="281"/>
      <c r="DD1678" s="281"/>
      <c r="DE1678" s="281"/>
      <c r="DF1678" s="281"/>
      <c r="DG1678" s="281"/>
      <c r="DH1678" s="281"/>
      <c r="DI1678" s="281"/>
      <c r="DJ1678" s="281"/>
      <c r="DK1678" s="281"/>
      <c r="DL1678" s="281"/>
      <c r="DM1678" s="281"/>
      <c r="DN1678" s="281"/>
      <c r="DO1678" s="281"/>
      <c r="DP1678" s="281"/>
      <c r="DQ1678" s="281"/>
      <c r="DR1678" s="281"/>
      <c r="DS1678" s="281"/>
      <c r="DT1678" s="281"/>
      <c r="DU1678" s="281"/>
      <c r="DV1678" s="281"/>
      <c r="DW1678" s="281"/>
      <c r="DX1678" s="281"/>
      <c r="DY1678" s="281"/>
      <c r="DZ1678" s="281"/>
      <c r="EA1678" s="281"/>
      <c r="EB1678" s="281"/>
      <c r="EC1678" s="281"/>
      <c r="ED1678" s="281"/>
      <c r="EE1678" s="281"/>
      <c r="EF1678" s="281"/>
      <c r="EG1678" s="281"/>
      <c r="EH1678" s="281"/>
      <c r="EI1678" s="281"/>
      <c r="EJ1678" s="281"/>
      <c r="EK1678" s="281"/>
      <c r="EL1678" s="281"/>
      <c r="EM1678" s="281"/>
      <c r="EN1678" s="281"/>
      <c r="EO1678" s="281"/>
      <c r="EP1678" s="281"/>
      <c r="EQ1678" s="281"/>
      <c r="ER1678" s="281"/>
      <c r="ES1678" s="281"/>
      <c r="ET1678" s="281"/>
      <c r="EU1678" s="281"/>
      <c r="EV1678" s="281"/>
      <c r="EW1678" s="281"/>
      <c r="EX1678" s="281"/>
      <c r="EY1678" s="281"/>
      <c r="EZ1678" s="281"/>
      <c r="FA1678" s="281"/>
      <c r="FB1678" s="281"/>
      <c r="FC1678" s="281"/>
      <c r="FD1678" s="281"/>
      <c r="FE1678" s="281"/>
      <c r="FF1678" s="281"/>
      <c r="FG1678" s="281"/>
      <c r="FH1678" s="281"/>
      <c r="FI1678" s="281"/>
    </row>
    <row r="1679" spans="1:165" s="259" customFormat="1" x14ac:dyDescent="0.2">
      <c r="A1679" s="230"/>
      <c r="B1679" s="233"/>
      <c r="C1679" s="233"/>
      <c r="AK1679" s="281"/>
      <c r="AL1679" s="281"/>
      <c r="AM1679" s="281"/>
      <c r="AN1679" s="281"/>
      <c r="AO1679" s="281"/>
      <c r="AP1679" s="281"/>
      <c r="AQ1679" s="281"/>
      <c r="AR1679" s="281"/>
      <c r="AS1679" s="281"/>
      <c r="AT1679" s="281"/>
      <c r="AU1679" s="281"/>
      <c r="AV1679" s="281"/>
      <c r="AW1679" s="281"/>
      <c r="AX1679" s="281"/>
      <c r="AY1679" s="281"/>
      <c r="AZ1679" s="281"/>
      <c r="BA1679" s="281"/>
      <c r="BB1679" s="281"/>
      <c r="BC1679" s="281"/>
      <c r="BD1679" s="281"/>
      <c r="BE1679" s="281"/>
      <c r="BF1679" s="281"/>
      <c r="BG1679" s="281"/>
      <c r="BH1679" s="281"/>
      <c r="BI1679" s="281"/>
      <c r="BJ1679" s="281"/>
      <c r="BK1679" s="281"/>
      <c r="BL1679" s="281"/>
      <c r="BM1679" s="281"/>
      <c r="BN1679" s="281"/>
      <c r="BO1679" s="281"/>
      <c r="BP1679" s="281"/>
      <c r="BQ1679" s="281"/>
      <c r="BR1679" s="281"/>
      <c r="BS1679" s="281"/>
      <c r="BT1679" s="281"/>
      <c r="BU1679" s="281"/>
      <c r="BV1679" s="281"/>
      <c r="BW1679" s="281"/>
      <c r="BX1679" s="281"/>
      <c r="BY1679" s="281"/>
      <c r="BZ1679" s="281"/>
      <c r="CA1679" s="281"/>
      <c r="CB1679" s="281"/>
      <c r="CC1679" s="281"/>
      <c r="CD1679" s="281"/>
      <c r="CE1679" s="281"/>
      <c r="CF1679" s="281"/>
      <c r="CG1679" s="281"/>
      <c r="CH1679" s="281"/>
      <c r="CI1679" s="281"/>
      <c r="CJ1679" s="281"/>
      <c r="CK1679" s="281"/>
      <c r="CL1679" s="281"/>
      <c r="CM1679" s="281"/>
      <c r="CN1679" s="281"/>
      <c r="CO1679" s="281"/>
      <c r="CP1679" s="281"/>
      <c r="CQ1679" s="281"/>
      <c r="CR1679" s="281"/>
      <c r="CS1679" s="281"/>
      <c r="CT1679" s="281"/>
      <c r="CU1679" s="281"/>
      <c r="CV1679" s="281"/>
      <c r="CW1679" s="281"/>
      <c r="CX1679" s="281"/>
      <c r="CY1679" s="281"/>
      <c r="CZ1679" s="281"/>
      <c r="DA1679" s="281"/>
      <c r="DB1679" s="281"/>
      <c r="DC1679" s="281"/>
      <c r="DD1679" s="281"/>
      <c r="DE1679" s="281"/>
      <c r="DF1679" s="281"/>
      <c r="DG1679" s="281"/>
      <c r="DH1679" s="281"/>
      <c r="DI1679" s="281"/>
      <c r="DJ1679" s="281"/>
      <c r="DK1679" s="281"/>
      <c r="DL1679" s="281"/>
      <c r="DM1679" s="281"/>
      <c r="DN1679" s="281"/>
      <c r="DO1679" s="281"/>
      <c r="DP1679" s="281"/>
      <c r="DQ1679" s="281"/>
      <c r="DR1679" s="281"/>
      <c r="DS1679" s="281"/>
      <c r="DT1679" s="281"/>
      <c r="DU1679" s="281"/>
      <c r="DV1679" s="281"/>
      <c r="DW1679" s="281"/>
      <c r="DX1679" s="281"/>
      <c r="DY1679" s="281"/>
      <c r="DZ1679" s="281"/>
      <c r="EA1679" s="281"/>
      <c r="EB1679" s="281"/>
      <c r="EC1679" s="281"/>
      <c r="ED1679" s="281"/>
      <c r="EE1679" s="281"/>
      <c r="EF1679" s="281"/>
      <c r="EG1679" s="281"/>
      <c r="EH1679" s="281"/>
      <c r="EI1679" s="281"/>
      <c r="EJ1679" s="281"/>
      <c r="EK1679" s="281"/>
      <c r="EL1679" s="281"/>
      <c r="EM1679" s="281"/>
      <c r="EN1679" s="281"/>
      <c r="EO1679" s="281"/>
      <c r="EP1679" s="281"/>
      <c r="EQ1679" s="281"/>
      <c r="ER1679" s="281"/>
      <c r="ES1679" s="281"/>
      <c r="ET1679" s="281"/>
      <c r="EU1679" s="281"/>
      <c r="EV1679" s="281"/>
      <c r="EW1679" s="281"/>
      <c r="EX1679" s="281"/>
      <c r="EY1679" s="281"/>
      <c r="EZ1679" s="281"/>
      <c r="FA1679" s="281"/>
      <c r="FB1679" s="281"/>
      <c r="FC1679" s="281"/>
      <c r="FD1679" s="281"/>
      <c r="FE1679" s="281"/>
      <c r="FF1679" s="281"/>
      <c r="FG1679" s="281"/>
      <c r="FH1679" s="281"/>
      <c r="FI1679" s="281"/>
    </row>
    <row r="1680" spans="1:165" s="259" customFormat="1" x14ac:dyDescent="0.2">
      <c r="A1680" s="230"/>
      <c r="B1680" s="233"/>
      <c r="C1680" s="233"/>
      <c r="AK1680" s="281"/>
      <c r="AL1680" s="281"/>
      <c r="AM1680" s="281"/>
      <c r="AN1680" s="281"/>
      <c r="AO1680" s="281"/>
      <c r="AP1680" s="281"/>
      <c r="AQ1680" s="281"/>
      <c r="AR1680" s="281"/>
      <c r="AS1680" s="281"/>
      <c r="AT1680" s="281"/>
      <c r="AU1680" s="281"/>
      <c r="AV1680" s="281"/>
      <c r="AW1680" s="281"/>
      <c r="AX1680" s="281"/>
      <c r="AY1680" s="281"/>
      <c r="AZ1680" s="281"/>
      <c r="BA1680" s="281"/>
      <c r="BB1680" s="281"/>
      <c r="BC1680" s="281"/>
      <c r="BD1680" s="281"/>
      <c r="BE1680" s="281"/>
      <c r="BF1680" s="281"/>
      <c r="BG1680" s="281"/>
      <c r="BH1680" s="281"/>
      <c r="BI1680" s="281"/>
      <c r="BJ1680" s="281"/>
      <c r="BK1680" s="281"/>
      <c r="BL1680" s="281"/>
      <c r="BM1680" s="281"/>
      <c r="BN1680" s="281"/>
      <c r="BO1680" s="281"/>
      <c r="BP1680" s="281"/>
      <c r="BQ1680" s="281"/>
      <c r="BR1680" s="281"/>
      <c r="BS1680" s="281"/>
      <c r="BT1680" s="281"/>
      <c r="BU1680" s="281"/>
      <c r="BV1680" s="281"/>
      <c r="BW1680" s="281"/>
      <c r="BX1680" s="281"/>
      <c r="BY1680" s="281"/>
      <c r="BZ1680" s="281"/>
      <c r="CA1680" s="281"/>
      <c r="CB1680" s="281"/>
      <c r="CC1680" s="281"/>
      <c r="CD1680" s="281"/>
      <c r="CE1680" s="281"/>
      <c r="CF1680" s="281"/>
      <c r="CG1680" s="281"/>
      <c r="CH1680" s="281"/>
      <c r="CI1680" s="281"/>
      <c r="CJ1680" s="281"/>
      <c r="CK1680" s="281"/>
      <c r="CL1680" s="281"/>
      <c r="CM1680" s="281"/>
      <c r="CN1680" s="281"/>
      <c r="CO1680" s="281"/>
      <c r="CP1680" s="281"/>
      <c r="CQ1680" s="281"/>
      <c r="CR1680" s="281"/>
      <c r="CS1680" s="281"/>
      <c r="CT1680" s="281"/>
      <c r="CU1680" s="281"/>
      <c r="CV1680" s="281"/>
      <c r="CW1680" s="281"/>
      <c r="CX1680" s="281"/>
      <c r="CY1680" s="281"/>
      <c r="CZ1680" s="281"/>
      <c r="DA1680" s="281"/>
      <c r="DB1680" s="281"/>
      <c r="DC1680" s="281"/>
      <c r="DD1680" s="281"/>
      <c r="DE1680" s="281"/>
      <c r="DF1680" s="281"/>
      <c r="DG1680" s="281"/>
      <c r="DH1680" s="281"/>
      <c r="DI1680" s="281"/>
      <c r="DJ1680" s="281"/>
      <c r="DK1680" s="281"/>
      <c r="DL1680" s="281"/>
      <c r="DM1680" s="281"/>
      <c r="DN1680" s="281"/>
      <c r="DO1680" s="281"/>
      <c r="DP1680" s="281"/>
      <c r="DQ1680" s="281"/>
      <c r="DR1680" s="281"/>
      <c r="DS1680" s="281"/>
      <c r="DT1680" s="281"/>
      <c r="DU1680" s="281"/>
      <c r="DV1680" s="281"/>
      <c r="DW1680" s="281"/>
      <c r="DX1680" s="281"/>
      <c r="DY1680" s="281"/>
      <c r="DZ1680" s="281"/>
      <c r="EA1680" s="281"/>
      <c r="EB1680" s="281"/>
      <c r="EC1680" s="281"/>
      <c r="ED1680" s="281"/>
      <c r="EE1680" s="281"/>
      <c r="EF1680" s="281"/>
      <c r="EG1680" s="281"/>
      <c r="EH1680" s="281"/>
      <c r="EI1680" s="281"/>
      <c r="EJ1680" s="281"/>
      <c r="EK1680" s="281"/>
      <c r="EL1680" s="281"/>
      <c r="EM1680" s="281"/>
      <c r="EN1680" s="281"/>
      <c r="EO1680" s="281"/>
      <c r="EP1680" s="281"/>
      <c r="EQ1680" s="281"/>
      <c r="ER1680" s="281"/>
      <c r="ES1680" s="281"/>
      <c r="ET1680" s="281"/>
      <c r="EU1680" s="281"/>
      <c r="EV1680" s="281"/>
      <c r="EW1680" s="281"/>
      <c r="EX1680" s="281"/>
      <c r="EY1680" s="281"/>
      <c r="EZ1680" s="281"/>
      <c r="FA1680" s="281"/>
      <c r="FB1680" s="281"/>
      <c r="FC1680" s="281"/>
      <c r="FD1680" s="281"/>
      <c r="FE1680" s="281"/>
      <c r="FF1680" s="281"/>
      <c r="FG1680" s="281"/>
      <c r="FH1680" s="281"/>
      <c r="FI1680" s="281"/>
    </row>
    <row r="1681" spans="1:165" s="259" customFormat="1" x14ac:dyDescent="0.2">
      <c r="A1681" s="230"/>
      <c r="B1681" s="233"/>
      <c r="C1681" s="233"/>
      <c r="AK1681" s="281"/>
      <c r="AL1681" s="281"/>
      <c r="AM1681" s="281"/>
      <c r="AN1681" s="281"/>
      <c r="AO1681" s="281"/>
      <c r="AP1681" s="281"/>
      <c r="AQ1681" s="281"/>
      <c r="AR1681" s="281"/>
      <c r="AS1681" s="281"/>
      <c r="AT1681" s="281"/>
      <c r="AU1681" s="281"/>
      <c r="AV1681" s="281"/>
      <c r="AW1681" s="281"/>
      <c r="AX1681" s="281"/>
      <c r="AY1681" s="281"/>
      <c r="AZ1681" s="281"/>
      <c r="BA1681" s="281"/>
      <c r="BB1681" s="281"/>
      <c r="BC1681" s="281"/>
      <c r="BD1681" s="281"/>
      <c r="BE1681" s="281"/>
      <c r="BF1681" s="281"/>
      <c r="BG1681" s="281"/>
      <c r="BH1681" s="281"/>
      <c r="BI1681" s="281"/>
      <c r="BJ1681" s="281"/>
      <c r="BK1681" s="281"/>
      <c r="BL1681" s="281"/>
      <c r="BM1681" s="281"/>
      <c r="BN1681" s="281"/>
      <c r="BO1681" s="281"/>
      <c r="BP1681" s="281"/>
      <c r="BQ1681" s="281"/>
      <c r="BR1681" s="281"/>
      <c r="BS1681" s="281"/>
      <c r="BT1681" s="281"/>
      <c r="BU1681" s="281"/>
      <c r="BV1681" s="281"/>
      <c r="BW1681" s="281"/>
      <c r="BX1681" s="281"/>
      <c r="BY1681" s="281"/>
      <c r="BZ1681" s="281"/>
      <c r="CA1681" s="281"/>
      <c r="CB1681" s="281"/>
      <c r="CC1681" s="281"/>
      <c r="CD1681" s="281"/>
      <c r="CE1681" s="281"/>
      <c r="CF1681" s="281"/>
      <c r="CG1681" s="281"/>
      <c r="CH1681" s="281"/>
      <c r="CI1681" s="281"/>
      <c r="CJ1681" s="281"/>
      <c r="CK1681" s="281"/>
      <c r="CL1681" s="281"/>
      <c r="CM1681" s="281"/>
      <c r="CN1681" s="281"/>
      <c r="CO1681" s="281"/>
      <c r="CP1681" s="281"/>
      <c r="CQ1681" s="281"/>
      <c r="CR1681" s="281"/>
      <c r="CS1681" s="281"/>
      <c r="CT1681" s="281"/>
      <c r="CU1681" s="281"/>
      <c r="CV1681" s="281"/>
      <c r="CW1681" s="281"/>
      <c r="CX1681" s="281"/>
      <c r="CY1681" s="281"/>
      <c r="CZ1681" s="281"/>
      <c r="DA1681" s="281"/>
      <c r="DB1681" s="281"/>
      <c r="DC1681" s="281"/>
      <c r="DD1681" s="281"/>
      <c r="DE1681" s="281"/>
      <c r="DF1681" s="281"/>
      <c r="DG1681" s="281"/>
      <c r="DH1681" s="281"/>
      <c r="DI1681" s="281"/>
      <c r="DJ1681" s="281"/>
      <c r="DK1681" s="281"/>
      <c r="DL1681" s="281"/>
      <c r="DM1681" s="281"/>
      <c r="DN1681" s="281"/>
      <c r="DO1681" s="281"/>
      <c r="DP1681" s="281"/>
      <c r="DQ1681" s="281"/>
      <c r="DR1681" s="281"/>
      <c r="DS1681" s="281"/>
      <c r="DT1681" s="281"/>
      <c r="DU1681" s="281"/>
      <c r="DV1681" s="281"/>
      <c r="DW1681" s="281"/>
      <c r="DX1681" s="281"/>
      <c r="DY1681" s="281"/>
      <c r="DZ1681" s="281"/>
      <c r="EA1681" s="281"/>
      <c r="EB1681" s="281"/>
      <c r="EC1681" s="281"/>
      <c r="ED1681" s="281"/>
      <c r="EE1681" s="281"/>
      <c r="EF1681" s="281"/>
      <c r="EG1681" s="281"/>
      <c r="EH1681" s="281"/>
      <c r="EI1681" s="281"/>
      <c r="EJ1681" s="281"/>
      <c r="EK1681" s="281"/>
      <c r="EL1681" s="281"/>
      <c r="EM1681" s="281"/>
      <c r="EN1681" s="281"/>
      <c r="EO1681" s="281"/>
      <c r="EP1681" s="281"/>
      <c r="EQ1681" s="281"/>
      <c r="ER1681" s="281"/>
      <c r="ES1681" s="281"/>
      <c r="ET1681" s="281"/>
      <c r="EU1681" s="281"/>
      <c r="EV1681" s="281"/>
      <c r="EW1681" s="281"/>
      <c r="EX1681" s="281"/>
      <c r="EY1681" s="281"/>
      <c r="EZ1681" s="281"/>
      <c r="FA1681" s="281"/>
      <c r="FB1681" s="281"/>
      <c r="FC1681" s="281"/>
      <c r="FD1681" s="281"/>
      <c r="FE1681" s="281"/>
      <c r="FF1681" s="281"/>
      <c r="FG1681" s="281"/>
      <c r="FH1681" s="281"/>
      <c r="FI1681" s="281"/>
    </row>
    <row r="1682" spans="1:165" s="259" customFormat="1" x14ac:dyDescent="0.2">
      <c r="A1682" s="230"/>
      <c r="B1682" s="233"/>
      <c r="C1682" s="233"/>
      <c r="AK1682" s="281"/>
      <c r="AL1682" s="281"/>
      <c r="AM1682" s="281"/>
      <c r="AN1682" s="281"/>
      <c r="AO1682" s="281"/>
      <c r="AP1682" s="281"/>
      <c r="AQ1682" s="281"/>
      <c r="AR1682" s="281"/>
      <c r="AS1682" s="281"/>
      <c r="AT1682" s="281"/>
      <c r="AU1682" s="281"/>
      <c r="AV1682" s="281"/>
      <c r="AW1682" s="281"/>
      <c r="AX1682" s="281"/>
      <c r="AY1682" s="281"/>
      <c r="AZ1682" s="281"/>
      <c r="BA1682" s="281"/>
      <c r="BB1682" s="281"/>
      <c r="BC1682" s="281"/>
      <c r="BD1682" s="281"/>
      <c r="BE1682" s="281"/>
      <c r="BF1682" s="281"/>
      <c r="BG1682" s="281"/>
      <c r="BH1682" s="281"/>
      <c r="BI1682" s="281"/>
      <c r="BJ1682" s="281"/>
      <c r="BK1682" s="281"/>
      <c r="BL1682" s="281"/>
      <c r="BM1682" s="281"/>
      <c r="BN1682" s="281"/>
      <c r="BO1682" s="281"/>
      <c r="BP1682" s="281"/>
      <c r="BQ1682" s="281"/>
      <c r="BR1682" s="281"/>
      <c r="BS1682" s="281"/>
      <c r="BT1682" s="281"/>
      <c r="BU1682" s="281"/>
      <c r="BV1682" s="281"/>
      <c r="BW1682" s="281"/>
      <c r="BX1682" s="281"/>
      <c r="BY1682" s="281"/>
      <c r="BZ1682" s="281"/>
      <c r="CA1682" s="281"/>
      <c r="CB1682" s="281"/>
      <c r="CC1682" s="281"/>
      <c r="CD1682" s="281"/>
      <c r="CE1682" s="281"/>
      <c r="CF1682" s="281"/>
      <c r="CG1682" s="281"/>
      <c r="CH1682" s="281"/>
      <c r="CI1682" s="281"/>
      <c r="CJ1682" s="281"/>
      <c r="CK1682" s="281"/>
      <c r="CL1682" s="281"/>
      <c r="CM1682" s="281"/>
      <c r="CN1682" s="281"/>
      <c r="CO1682" s="281"/>
      <c r="CP1682" s="281"/>
      <c r="CQ1682" s="281"/>
      <c r="CR1682" s="281"/>
      <c r="CS1682" s="281"/>
      <c r="CT1682" s="281"/>
      <c r="CU1682" s="281"/>
      <c r="CV1682" s="281"/>
      <c r="CW1682" s="281"/>
      <c r="CX1682" s="281"/>
      <c r="CY1682" s="281"/>
      <c r="CZ1682" s="281"/>
      <c r="DA1682" s="281"/>
      <c r="DB1682" s="281"/>
      <c r="DC1682" s="281"/>
      <c r="DD1682" s="281"/>
      <c r="DE1682" s="281"/>
      <c r="DF1682" s="281"/>
      <c r="DG1682" s="281"/>
      <c r="DH1682" s="281"/>
      <c r="DI1682" s="281"/>
      <c r="DJ1682" s="281"/>
      <c r="DK1682" s="281"/>
      <c r="DL1682" s="281"/>
      <c r="DM1682" s="281"/>
      <c r="DN1682" s="281"/>
      <c r="DO1682" s="281"/>
      <c r="DP1682" s="281"/>
      <c r="DQ1682" s="281"/>
      <c r="DR1682" s="281"/>
      <c r="DS1682" s="281"/>
      <c r="DT1682" s="281"/>
      <c r="DU1682" s="281"/>
      <c r="DV1682" s="281"/>
      <c r="DW1682" s="281"/>
      <c r="DX1682" s="281"/>
      <c r="DY1682" s="281"/>
      <c r="DZ1682" s="281"/>
      <c r="EA1682" s="281"/>
      <c r="EB1682" s="281"/>
      <c r="EC1682" s="281"/>
      <c r="ED1682" s="281"/>
      <c r="EE1682" s="281"/>
      <c r="EF1682" s="281"/>
      <c r="EG1682" s="281"/>
      <c r="EH1682" s="281"/>
      <c r="EI1682" s="281"/>
      <c r="EJ1682" s="281"/>
      <c r="EK1682" s="281"/>
      <c r="EL1682" s="281"/>
      <c r="EM1682" s="281"/>
      <c r="EN1682" s="281"/>
      <c r="EO1682" s="281"/>
      <c r="EP1682" s="281"/>
      <c r="EQ1682" s="281"/>
      <c r="ER1682" s="281"/>
      <c r="ES1682" s="281"/>
      <c r="ET1682" s="281"/>
      <c r="EU1682" s="281"/>
      <c r="EV1682" s="281"/>
      <c r="EW1682" s="281"/>
      <c r="EX1682" s="281"/>
      <c r="EY1682" s="281"/>
      <c r="EZ1682" s="281"/>
      <c r="FA1682" s="281"/>
      <c r="FB1682" s="281"/>
      <c r="FC1682" s="281"/>
      <c r="FD1682" s="281"/>
      <c r="FE1682" s="281"/>
      <c r="FF1682" s="281"/>
      <c r="FG1682" s="281"/>
      <c r="FH1682" s="281"/>
      <c r="FI1682" s="281"/>
    </row>
    <row r="1683" spans="1:165" s="259" customFormat="1" x14ac:dyDescent="0.2">
      <c r="A1683" s="230"/>
      <c r="B1683" s="233"/>
      <c r="C1683" s="233"/>
      <c r="AK1683" s="281"/>
      <c r="AL1683" s="281"/>
      <c r="AM1683" s="281"/>
      <c r="AN1683" s="281"/>
      <c r="AO1683" s="281"/>
      <c r="AP1683" s="281"/>
      <c r="AQ1683" s="281"/>
      <c r="AR1683" s="281"/>
      <c r="AS1683" s="281"/>
      <c r="AT1683" s="281"/>
      <c r="AU1683" s="281"/>
      <c r="AV1683" s="281"/>
      <c r="AW1683" s="281"/>
      <c r="AX1683" s="281"/>
      <c r="AY1683" s="281"/>
      <c r="AZ1683" s="281"/>
      <c r="BA1683" s="281"/>
      <c r="BB1683" s="281"/>
      <c r="BC1683" s="281"/>
      <c r="BD1683" s="281"/>
      <c r="BE1683" s="281"/>
      <c r="BF1683" s="281"/>
      <c r="BG1683" s="281"/>
      <c r="BH1683" s="281"/>
      <c r="BI1683" s="281"/>
      <c r="BJ1683" s="281"/>
      <c r="BK1683" s="281"/>
      <c r="BL1683" s="281"/>
      <c r="BM1683" s="281"/>
      <c r="BN1683" s="281"/>
      <c r="BO1683" s="281"/>
      <c r="BP1683" s="281"/>
      <c r="BQ1683" s="281"/>
      <c r="BR1683" s="281"/>
      <c r="BS1683" s="281"/>
      <c r="BT1683" s="281"/>
      <c r="BU1683" s="281"/>
      <c r="BV1683" s="281"/>
      <c r="BW1683" s="281"/>
      <c r="BX1683" s="281"/>
      <c r="BY1683" s="281"/>
      <c r="BZ1683" s="281"/>
      <c r="CA1683" s="281"/>
      <c r="CB1683" s="281"/>
      <c r="CC1683" s="281"/>
      <c r="CD1683" s="281"/>
      <c r="CE1683" s="281"/>
      <c r="CF1683" s="281"/>
      <c r="CG1683" s="281"/>
      <c r="CH1683" s="281"/>
      <c r="CI1683" s="281"/>
      <c r="CJ1683" s="281"/>
      <c r="CK1683" s="281"/>
      <c r="CL1683" s="281"/>
      <c r="CM1683" s="281"/>
      <c r="CN1683" s="281"/>
      <c r="CO1683" s="281"/>
      <c r="CP1683" s="281"/>
      <c r="CQ1683" s="281"/>
      <c r="CR1683" s="281"/>
      <c r="CS1683" s="281"/>
      <c r="CT1683" s="281"/>
      <c r="CU1683" s="281"/>
      <c r="CV1683" s="281"/>
      <c r="CW1683" s="281"/>
      <c r="CX1683" s="281"/>
      <c r="CY1683" s="281"/>
      <c r="CZ1683" s="281"/>
      <c r="DA1683" s="281"/>
      <c r="DB1683" s="281"/>
      <c r="DC1683" s="281"/>
      <c r="DD1683" s="281"/>
      <c r="DE1683" s="281"/>
      <c r="DF1683" s="281"/>
      <c r="DG1683" s="281"/>
      <c r="DH1683" s="281"/>
      <c r="DI1683" s="281"/>
      <c r="DJ1683" s="281"/>
      <c r="DK1683" s="281"/>
      <c r="DL1683" s="281"/>
      <c r="DM1683" s="281"/>
      <c r="DN1683" s="281"/>
      <c r="DO1683" s="281"/>
      <c r="DP1683" s="281"/>
      <c r="DQ1683" s="281"/>
      <c r="DR1683" s="281"/>
      <c r="DS1683" s="281"/>
      <c r="DT1683" s="281"/>
      <c r="DU1683" s="281"/>
      <c r="DV1683" s="281"/>
      <c r="DW1683" s="281"/>
      <c r="DX1683" s="281"/>
      <c r="DY1683" s="281"/>
      <c r="DZ1683" s="281"/>
      <c r="EA1683" s="281"/>
      <c r="EB1683" s="281"/>
      <c r="EC1683" s="281"/>
      <c r="ED1683" s="281"/>
      <c r="EE1683" s="281"/>
      <c r="EF1683" s="281"/>
      <c r="EG1683" s="281"/>
      <c r="EH1683" s="281"/>
      <c r="EI1683" s="281"/>
      <c r="EJ1683" s="281"/>
      <c r="EK1683" s="281"/>
      <c r="EL1683" s="281"/>
      <c r="EM1683" s="281"/>
      <c r="EN1683" s="281"/>
      <c r="EO1683" s="281"/>
      <c r="EP1683" s="281"/>
      <c r="EQ1683" s="281"/>
      <c r="ER1683" s="281"/>
      <c r="ES1683" s="281"/>
      <c r="ET1683" s="281"/>
      <c r="EU1683" s="281"/>
      <c r="EV1683" s="281"/>
      <c r="EW1683" s="281"/>
      <c r="EX1683" s="281"/>
      <c r="EY1683" s="281"/>
      <c r="EZ1683" s="281"/>
      <c r="FA1683" s="281"/>
      <c r="FB1683" s="281"/>
      <c r="FC1683" s="281"/>
      <c r="FD1683" s="281"/>
      <c r="FE1683" s="281"/>
      <c r="FF1683" s="281"/>
      <c r="FG1683" s="281"/>
      <c r="FH1683" s="281"/>
      <c r="FI1683" s="281"/>
    </row>
    <row r="1684" spans="1:165" s="259" customFormat="1" x14ac:dyDescent="0.2">
      <c r="A1684" s="230"/>
      <c r="B1684" s="233"/>
      <c r="C1684" s="233"/>
      <c r="AK1684" s="281"/>
      <c r="AL1684" s="281"/>
      <c r="AM1684" s="281"/>
      <c r="AN1684" s="281"/>
      <c r="AO1684" s="281"/>
      <c r="AP1684" s="281"/>
      <c r="AQ1684" s="281"/>
      <c r="AR1684" s="281"/>
      <c r="AS1684" s="281"/>
      <c r="AT1684" s="281"/>
      <c r="AU1684" s="281"/>
      <c r="AV1684" s="281"/>
      <c r="AW1684" s="281"/>
      <c r="AX1684" s="281"/>
      <c r="AY1684" s="281"/>
      <c r="AZ1684" s="281"/>
      <c r="BA1684" s="281"/>
      <c r="BB1684" s="281"/>
      <c r="BC1684" s="281"/>
      <c r="BD1684" s="281"/>
      <c r="BE1684" s="281"/>
      <c r="BF1684" s="281"/>
      <c r="BG1684" s="281"/>
      <c r="BH1684" s="281"/>
      <c r="BI1684" s="281"/>
      <c r="BJ1684" s="281"/>
      <c r="BK1684" s="281"/>
      <c r="BL1684" s="281"/>
      <c r="BM1684" s="281"/>
      <c r="BN1684" s="281"/>
      <c r="BO1684" s="281"/>
      <c r="BP1684" s="281"/>
      <c r="BQ1684" s="281"/>
      <c r="BR1684" s="281"/>
      <c r="BS1684" s="281"/>
      <c r="BT1684" s="281"/>
      <c r="BU1684" s="281"/>
      <c r="BV1684" s="281"/>
      <c r="BW1684" s="281"/>
      <c r="BX1684" s="281"/>
      <c r="BY1684" s="281"/>
      <c r="BZ1684" s="281"/>
      <c r="CA1684" s="281"/>
      <c r="CB1684" s="281"/>
      <c r="CC1684" s="281"/>
      <c r="CD1684" s="281"/>
      <c r="CE1684" s="281"/>
      <c r="CF1684" s="281"/>
      <c r="CG1684" s="281"/>
      <c r="CH1684" s="281"/>
      <c r="CI1684" s="281"/>
      <c r="CJ1684" s="281"/>
      <c r="CK1684" s="281"/>
      <c r="CL1684" s="281"/>
      <c r="CM1684" s="281"/>
      <c r="CN1684" s="281"/>
      <c r="CO1684" s="281"/>
      <c r="CP1684" s="281"/>
      <c r="CQ1684" s="281"/>
      <c r="CR1684" s="281"/>
      <c r="CS1684" s="281"/>
      <c r="CT1684" s="281"/>
      <c r="CU1684" s="281"/>
      <c r="CV1684" s="281"/>
      <c r="CW1684" s="281"/>
      <c r="CX1684" s="281"/>
      <c r="CY1684" s="281"/>
      <c r="CZ1684" s="281"/>
      <c r="DA1684" s="281"/>
      <c r="DB1684" s="281"/>
      <c r="DC1684" s="281"/>
      <c r="DD1684" s="281"/>
      <c r="DE1684" s="281"/>
      <c r="DF1684" s="281"/>
      <c r="DG1684" s="281"/>
      <c r="DH1684" s="281"/>
      <c r="DI1684" s="281"/>
      <c r="DJ1684" s="281"/>
      <c r="DK1684" s="281"/>
      <c r="DL1684" s="281"/>
      <c r="DM1684" s="281"/>
      <c r="DN1684" s="281"/>
      <c r="DO1684" s="281"/>
      <c r="DP1684" s="281"/>
      <c r="DQ1684" s="281"/>
      <c r="DR1684" s="281"/>
      <c r="DS1684" s="281"/>
      <c r="DT1684" s="281"/>
      <c r="DU1684" s="281"/>
      <c r="DV1684" s="281"/>
      <c r="DW1684" s="281"/>
      <c r="DX1684" s="281"/>
      <c r="DY1684" s="281"/>
      <c r="DZ1684" s="281"/>
      <c r="EA1684" s="281"/>
      <c r="EB1684" s="281"/>
      <c r="EC1684" s="281"/>
      <c r="ED1684" s="281"/>
      <c r="EE1684" s="281"/>
      <c r="EF1684" s="281"/>
      <c r="EG1684" s="281"/>
      <c r="EH1684" s="281"/>
      <c r="EI1684" s="281"/>
      <c r="EJ1684" s="281"/>
      <c r="EK1684" s="281"/>
      <c r="EL1684" s="281"/>
      <c r="EM1684" s="281"/>
      <c r="EN1684" s="281"/>
      <c r="EO1684" s="281"/>
      <c r="EP1684" s="281"/>
      <c r="EQ1684" s="281"/>
      <c r="ER1684" s="281"/>
      <c r="ES1684" s="281"/>
      <c r="ET1684" s="281"/>
      <c r="EU1684" s="281"/>
      <c r="EV1684" s="281"/>
      <c r="EW1684" s="281"/>
      <c r="EX1684" s="281"/>
      <c r="EY1684" s="281"/>
      <c r="EZ1684" s="281"/>
      <c r="FA1684" s="281"/>
      <c r="FB1684" s="281"/>
      <c r="FC1684" s="281"/>
      <c r="FD1684" s="281"/>
      <c r="FE1684" s="281"/>
      <c r="FF1684" s="281"/>
      <c r="FG1684" s="281"/>
      <c r="FH1684" s="281"/>
      <c r="FI1684" s="281"/>
    </row>
    <row r="1685" spans="1:165" s="259" customFormat="1" x14ac:dyDescent="0.2">
      <c r="A1685" s="230"/>
      <c r="B1685" s="233"/>
      <c r="C1685" s="233"/>
      <c r="AK1685" s="281"/>
      <c r="AL1685" s="281"/>
      <c r="AM1685" s="281"/>
      <c r="AN1685" s="281"/>
      <c r="AO1685" s="281"/>
      <c r="AP1685" s="281"/>
      <c r="AQ1685" s="281"/>
      <c r="AR1685" s="281"/>
      <c r="AS1685" s="281"/>
      <c r="AT1685" s="281"/>
      <c r="AU1685" s="281"/>
      <c r="AV1685" s="281"/>
      <c r="AW1685" s="281"/>
      <c r="AX1685" s="281"/>
      <c r="AY1685" s="281"/>
      <c r="AZ1685" s="281"/>
      <c r="BA1685" s="281"/>
      <c r="BB1685" s="281"/>
      <c r="BC1685" s="281"/>
      <c r="BD1685" s="281"/>
      <c r="BE1685" s="281"/>
      <c r="BF1685" s="281"/>
      <c r="BG1685" s="281"/>
      <c r="BH1685" s="281"/>
      <c r="BI1685" s="281"/>
      <c r="BJ1685" s="281"/>
      <c r="BK1685" s="281"/>
      <c r="BL1685" s="281"/>
      <c r="BM1685" s="281"/>
      <c r="BN1685" s="281"/>
      <c r="BO1685" s="281"/>
      <c r="BP1685" s="281"/>
      <c r="BQ1685" s="281"/>
      <c r="BR1685" s="281"/>
      <c r="BS1685" s="281"/>
      <c r="BT1685" s="281"/>
      <c r="BU1685" s="281"/>
      <c r="BV1685" s="281"/>
      <c r="BW1685" s="281"/>
      <c r="BX1685" s="281"/>
      <c r="BY1685" s="281"/>
      <c r="BZ1685" s="281"/>
      <c r="CA1685" s="281"/>
      <c r="CB1685" s="281"/>
      <c r="CC1685" s="281"/>
      <c r="CD1685" s="281"/>
      <c r="CE1685" s="281"/>
      <c r="CF1685" s="281"/>
      <c r="CG1685" s="281"/>
      <c r="CH1685" s="281"/>
      <c r="CI1685" s="281"/>
      <c r="CJ1685" s="281"/>
      <c r="CK1685" s="281"/>
      <c r="CL1685" s="281"/>
      <c r="CM1685" s="281"/>
      <c r="CN1685" s="281"/>
      <c r="CO1685" s="281"/>
      <c r="CP1685" s="281"/>
      <c r="CQ1685" s="281"/>
      <c r="CR1685" s="281"/>
      <c r="CS1685" s="281"/>
      <c r="CT1685" s="281"/>
      <c r="CU1685" s="281"/>
      <c r="CV1685" s="281"/>
      <c r="CW1685" s="281"/>
      <c r="CX1685" s="281"/>
      <c r="CY1685" s="281"/>
      <c r="CZ1685" s="281"/>
      <c r="DA1685" s="281"/>
      <c r="DB1685" s="281"/>
      <c r="DC1685" s="281"/>
      <c r="DD1685" s="281"/>
      <c r="DE1685" s="281"/>
      <c r="DF1685" s="281"/>
      <c r="DG1685" s="281"/>
      <c r="DH1685" s="281"/>
      <c r="DI1685" s="281"/>
      <c r="DJ1685" s="281"/>
      <c r="DK1685" s="281"/>
      <c r="DL1685" s="281"/>
      <c r="DM1685" s="281"/>
      <c r="DN1685" s="281"/>
      <c r="DO1685" s="281"/>
      <c r="DP1685" s="281"/>
      <c r="DQ1685" s="281"/>
      <c r="DR1685" s="281"/>
      <c r="DS1685" s="281"/>
      <c r="DT1685" s="281"/>
      <c r="DU1685" s="281"/>
      <c r="DV1685" s="281"/>
      <c r="DW1685" s="281"/>
      <c r="DX1685" s="281"/>
      <c r="DY1685" s="281"/>
      <c r="DZ1685" s="281"/>
      <c r="EA1685" s="281"/>
      <c r="EB1685" s="281"/>
      <c r="EC1685" s="281"/>
      <c r="ED1685" s="281"/>
      <c r="EE1685" s="281"/>
      <c r="EF1685" s="281"/>
      <c r="EG1685" s="281"/>
      <c r="EH1685" s="281"/>
      <c r="EI1685" s="281"/>
      <c r="EJ1685" s="281"/>
      <c r="EK1685" s="281"/>
      <c r="EL1685" s="281"/>
      <c r="EM1685" s="281"/>
      <c r="EN1685" s="281"/>
      <c r="EO1685" s="281"/>
      <c r="EP1685" s="281"/>
      <c r="EQ1685" s="281"/>
      <c r="ER1685" s="281"/>
      <c r="ES1685" s="281"/>
      <c r="ET1685" s="281"/>
      <c r="EU1685" s="281"/>
      <c r="EV1685" s="281"/>
      <c r="EW1685" s="281"/>
      <c r="EX1685" s="281"/>
      <c r="EY1685" s="281"/>
      <c r="EZ1685" s="281"/>
      <c r="FA1685" s="281"/>
      <c r="FB1685" s="281"/>
      <c r="FC1685" s="281"/>
      <c r="FD1685" s="281"/>
      <c r="FE1685" s="281"/>
      <c r="FF1685" s="281"/>
      <c r="FG1685" s="281"/>
      <c r="FH1685" s="281"/>
      <c r="FI1685" s="281"/>
    </row>
    <row r="1686" spans="1:165" s="259" customFormat="1" x14ac:dyDescent="0.2">
      <c r="A1686" s="230"/>
      <c r="B1686" s="233"/>
      <c r="C1686" s="233"/>
      <c r="AK1686" s="281"/>
      <c r="AL1686" s="281"/>
      <c r="AM1686" s="281"/>
      <c r="AN1686" s="281"/>
      <c r="AO1686" s="281"/>
      <c r="AP1686" s="281"/>
      <c r="AQ1686" s="281"/>
      <c r="AR1686" s="281"/>
      <c r="AS1686" s="281"/>
      <c r="AT1686" s="281"/>
      <c r="AU1686" s="281"/>
      <c r="AV1686" s="281"/>
      <c r="AW1686" s="281"/>
      <c r="AX1686" s="281"/>
      <c r="AY1686" s="281"/>
      <c r="AZ1686" s="281"/>
      <c r="BA1686" s="281"/>
      <c r="BB1686" s="281"/>
      <c r="BC1686" s="281"/>
      <c r="BD1686" s="281"/>
      <c r="BE1686" s="281"/>
      <c r="BF1686" s="281"/>
      <c r="BG1686" s="281"/>
      <c r="BH1686" s="281"/>
      <c r="BI1686" s="281"/>
      <c r="BJ1686" s="281"/>
      <c r="BK1686" s="281"/>
      <c r="BL1686" s="281"/>
      <c r="BM1686" s="281"/>
      <c r="BN1686" s="281"/>
      <c r="BO1686" s="281"/>
      <c r="BP1686" s="281"/>
      <c r="BQ1686" s="281"/>
      <c r="BR1686" s="281"/>
      <c r="BS1686" s="281"/>
      <c r="BT1686" s="281"/>
      <c r="BU1686" s="281"/>
      <c r="BV1686" s="281"/>
      <c r="BW1686" s="281"/>
      <c r="BX1686" s="281"/>
      <c r="BY1686" s="281"/>
      <c r="BZ1686" s="281"/>
      <c r="CA1686" s="281"/>
      <c r="CB1686" s="281"/>
      <c r="CC1686" s="281"/>
      <c r="CD1686" s="281"/>
      <c r="CE1686" s="281"/>
      <c r="CF1686" s="281"/>
      <c r="CG1686" s="281"/>
      <c r="CH1686" s="281"/>
      <c r="CI1686" s="281"/>
      <c r="CJ1686" s="281"/>
      <c r="CK1686" s="281"/>
      <c r="CL1686" s="281"/>
      <c r="CM1686" s="281"/>
      <c r="CN1686" s="281"/>
      <c r="CO1686" s="281"/>
      <c r="CP1686" s="281"/>
      <c r="CQ1686" s="281"/>
      <c r="CR1686" s="281"/>
      <c r="CS1686" s="281"/>
      <c r="CT1686" s="281"/>
      <c r="CU1686" s="281"/>
      <c r="CV1686" s="281"/>
      <c r="CW1686" s="281"/>
      <c r="CX1686" s="281"/>
      <c r="CY1686" s="281"/>
      <c r="CZ1686" s="281"/>
      <c r="DA1686" s="281"/>
      <c r="DB1686" s="281"/>
      <c r="DC1686" s="281"/>
      <c r="DD1686" s="281"/>
      <c r="DE1686" s="281"/>
      <c r="DF1686" s="281"/>
      <c r="DG1686" s="281"/>
      <c r="DH1686" s="281"/>
      <c r="DI1686" s="281"/>
      <c r="DJ1686" s="281"/>
      <c r="DK1686" s="281"/>
      <c r="DL1686" s="281"/>
      <c r="DM1686" s="281"/>
      <c r="DN1686" s="281"/>
      <c r="DO1686" s="281"/>
      <c r="DP1686" s="281"/>
      <c r="DQ1686" s="281"/>
      <c r="DR1686" s="281"/>
      <c r="DS1686" s="281"/>
      <c r="DT1686" s="281"/>
      <c r="DU1686" s="281"/>
      <c r="DV1686" s="281"/>
      <c r="DW1686" s="281"/>
      <c r="DX1686" s="281"/>
      <c r="DY1686" s="281"/>
      <c r="DZ1686" s="281"/>
      <c r="EA1686" s="281"/>
      <c r="EB1686" s="281"/>
      <c r="EC1686" s="281"/>
      <c r="ED1686" s="281"/>
      <c r="EE1686" s="281"/>
      <c r="EF1686" s="281"/>
      <c r="EG1686" s="281"/>
      <c r="EH1686" s="281"/>
      <c r="EI1686" s="281"/>
      <c r="EJ1686" s="281"/>
      <c r="EK1686" s="281"/>
      <c r="EL1686" s="281"/>
      <c r="EM1686" s="281"/>
      <c r="EN1686" s="281"/>
      <c r="EO1686" s="281"/>
      <c r="EP1686" s="281"/>
      <c r="EQ1686" s="281"/>
      <c r="ER1686" s="281"/>
      <c r="ES1686" s="281"/>
      <c r="ET1686" s="281"/>
      <c r="EU1686" s="281"/>
      <c r="EV1686" s="281"/>
      <c r="EW1686" s="281"/>
      <c r="EX1686" s="281"/>
      <c r="EY1686" s="281"/>
      <c r="EZ1686" s="281"/>
      <c r="FA1686" s="281"/>
      <c r="FB1686" s="281"/>
      <c r="FC1686" s="281"/>
      <c r="FD1686" s="281"/>
      <c r="FE1686" s="281"/>
      <c r="FF1686" s="281"/>
      <c r="FG1686" s="281"/>
      <c r="FH1686" s="281"/>
      <c r="FI1686" s="281"/>
    </row>
    <row r="1687" spans="1:165" s="259" customFormat="1" x14ac:dyDescent="0.2">
      <c r="A1687" s="230"/>
      <c r="B1687" s="233"/>
      <c r="C1687" s="233"/>
      <c r="AK1687" s="281"/>
      <c r="AL1687" s="281"/>
      <c r="AM1687" s="281"/>
      <c r="AN1687" s="281"/>
      <c r="AO1687" s="281"/>
      <c r="AP1687" s="281"/>
      <c r="AQ1687" s="281"/>
      <c r="AR1687" s="281"/>
      <c r="AS1687" s="281"/>
      <c r="AT1687" s="281"/>
      <c r="AU1687" s="281"/>
      <c r="AV1687" s="281"/>
      <c r="AW1687" s="281"/>
      <c r="AX1687" s="281"/>
      <c r="AY1687" s="281"/>
      <c r="AZ1687" s="281"/>
      <c r="BA1687" s="281"/>
      <c r="BB1687" s="281"/>
      <c r="BC1687" s="281"/>
      <c r="BD1687" s="281"/>
      <c r="BE1687" s="281"/>
      <c r="BF1687" s="281"/>
      <c r="BG1687" s="281"/>
      <c r="BH1687" s="281"/>
      <c r="BI1687" s="281"/>
      <c r="BJ1687" s="281"/>
      <c r="BK1687" s="281"/>
      <c r="BL1687" s="281"/>
      <c r="BM1687" s="281"/>
      <c r="BN1687" s="281"/>
      <c r="BO1687" s="281"/>
      <c r="BP1687" s="281"/>
      <c r="BQ1687" s="281"/>
      <c r="BR1687" s="281"/>
      <c r="BS1687" s="281"/>
      <c r="BT1687" s="281"/>
      <c r="BU1687" s="281"/>
      <c r="BV1687" s="281"/>
      <c r="BW1687" s="281"/>
      <c r="BX1687" s="281"/>
      <c r="BY1687" s="281"/>
      <c r="BZ1687" s="281"/>
      <c r="CA1687" s="281"/>
      <c r="CB1687" s="281"/>
      <c r="CC1687" s="281"/>
      <c r="CD1687" s="281"/>
      <c r="CE1687" s="281"/>
      <c r="CF1687" s="281"/>
      <c r="CG1687" s="281"/>
      <c r="CH1687" s="281"/>
      <c r="CI1687" s="281"/>
      <c r="CJ1687" s="281"/>
      <c r="CK1687" s="281"/>
      <c r="CL1687" s="281"/>
      <c r="CM1687" s="281"/>
      <c r="CN1687" s="281"/>
      <c r="CO1687" s="281"/>
      <c r="CP1687" s="281"/>
      <c r="CQ1687" s="281"/>
      <c r="CR1687" s="281"/>
      <c r="CS1687" s="281"/>
      <c r="CT1687" s="281"/>
      <c r="CU1687" s="281"/>
      <c r="CV1687" s="281"/>
      <c r="CW1687" s="281"/>
      <c r="CX1687" s="281"/>
      <c r="CY1687" s="281"/>
      <c r="CZ1687" s="281"/>
      <c r="DA1687" s="281"/>
      <c r="DB1687" s="281"/>
      <c r="DC1687" s="281"/>
      <c r="DD1687" s="281"/>
      <c r="DE1687" s="281"/>
      <c r="DF1687" s="281"/>
      <c r="DG1687" s="281"/>
      <c r="DH1687" s="281"/>
      <c r="DI1687" s="281"/>
      <c r="DJ1687" s="281"/>
      <c r="DK1687" s="281"/>
      <c r="DL1687" s="281"/>
      <c r="DM1687" s="281"/>
      <c r="DN1687" s="281"/>
      <c r="DO1687" s="281"/>
      <c r="DP1687" s="281"/>
      <c r="DQ1687" s="281"/>
      <c r="DR1687" s="281"/>
      <c r="DS1687" s="281"/>
      <c r="DT1687" s="281"/>
      <c r="DU1687" s="281"/>
      <c r="DV1687" s="281"/>
      <c r="DW1687" s="281"/>
      <c r="DX1687" s="281"/>
      <c r="DY1687" s="281"/>
      <c r="DZ1687" s="281"/>
      <c r="EA1687" s="281"/>
      <c r="EB1687" s="281"/>
      <c r="EC1687" s="281"/>
      <c r="ED1687" s="281"/>
      <c r="EE1687" s="281"/>
      <c r="EF1687" s="281"/>
      <c r="EG1687" s="281"/>
      <c r="EH1687" s="281"/>
      <c r="EI1687" s="281"/>
      <c r="EJ1687" s="281"/>
      <c r="EK1687" s="281"/>
      <c r="EL1687" s="281"/>
      <c r="EM1687" s="281"/>
      <c r="EN1687" s="281"/>
      <c r="EO1687" s="281"/>
      <c r="EP1687" s="281"/>
      <c r="EQ1687" s="281"/>
      <c r="ER1687" s="281"/>
      <c r="ES1687" s="281"/>
      <c r="ET1687" s="281"/>
      <c r="EU1687" s="281"/>
      <c r="EV1687" s="281"/>
      <c r="EW1687" s="281"/>
      <c r="EX1687" s="281"/>
      <c r="EY1687" s="281"/>
      <c r="EZ1687" s="281"/>
      <c r="FA1687" s="281"/>
      <c r="FB1687" s="281"/>
      <c r="FC1687" s="281"/>
      <c r="FD1687" s="281"/>
      <c r="FE1687" s="281"/>
      <c r="FF1687" s="281"/>
      <c r="FG1687" s="281"/>
      <c r="FH1687" s="281"/>
      <c r="FI1687" s="281"/>
    </row>
    <row r="1688" spans="1:165" s="259" customFormat="1" x14ac:dyDescent="0.2">
      <c r="A1688" s="230"/>
      <c r="B1688" s="233"/>
      <c r="C1688" s="233"/>
      <c r="AK1688" s="281"/>
      <c r="AL1688" s="281"/>
      <c r="AM1688" s="281"/>
      <c r="AN1688" s="281"/>
      <c r="AO1688" s="281"/>
      <c r="AP1688" s="281"/>
      <c r="AQ1688" s="281"/>
      <c r="AR1688" s="281"/>
      <c r="AS1688" s="281"/>
      <c r="AT1688" s="281"/>
      <c r="AU1688" s="281"/>
      <c r="AV1688" s="281"/>
      <c r="AW1688" s="281"/>
      <c r="AX1688" s="281"/>
      <c r="AY1688" s="281"/>
      <c r="AZ1688" s="281"/>
      <c r="BA1688" s="281"/>
      <c r="BB1688" s="281"/>
      <c r="BC1688" s="281"/>
      <c r="BD1688" s="281"/>
      <c r="BE1688" s="281"/>
      <c r="BF1688" s="281"/>
      <c r="BG1688" s="281"/>
      <c r="BH1688" s="281"/>
      <c r="BI1688" s="281"/>
      <c r="BJ1688" s="281"/>
      <c r="BK1688" s="281"/>
      <c r="BL1688" s="281"/>
      <c r="BM1688" s="281"/>
      <c r="BN1688" s="281"/>
      <c r="BO1688" s="281"/>
      <c r="BP1688" s="281"/>
      <c r="BQ1688" s="281"/>
      <c r="BR1688" s="281"/>
      <c r="BS1688" s="281"/>
      <c r="BT1688" s="281"/>
      <c r="BU1688" s="281"/>
      <c r="BV1688" s="281"/>
      <c r="BW1688" s="281"/>
      <c r="BX1688" s="281"/>
      <c r="BY1688" s="281"/>
      <c r="BZ1688" s="281"/>
      <c r="CA1688" s="281"/>
      <c r="CB1688" s="281"/>
      <c r="CC1688" s="281"/>
      <c r="CD1688" s="281"/>
      <c r="CE1688" s="281"/>
      <c r="CF1688" s="281"/>
      <c r="CG1688" s="281"/>
      <c r="CH1688" s="281"/>
      <c r="CI1688" s="281"/>
      <c r="CJ1688" s="281"/>
      <c r="CK1688" s="281"/>
      <c r="CL1688" s="281"/>
      <c r="CM1688" s="281"/>
      <c r="CN1688" s="281"/>
      <c r="CO1688" s="281"/>
      <c r="CP1688" s="281"/>
      <c r="CQ1688" s="281"/>
      <c r="CR1688" s="281"/>
      <c r="CS1688" s="281"/>
      <c r="CT1688" s="281"/>
      <c r="CU1688" s="281"/>
      <c r="CV1688" s="281"/>
      <c r="CW1688" s="281"/>
      <c r="CX1688" s="281"/>
      <c r="CY1688" s="281"/>
      <c r="CZ1688" s="281"/>
      <c r="DA1688" s="281"/>
      <c r="DB1688" s="281"/>
      <c r="DC1688" s="281"/>
      <c r="DD1688" s="281"/>
      <c r="DE1688" s="281"/>
      <c r="DF1688" s="281"/>
      <c r="DG1688" s="281"/>
      <c r="DH1688" s="281"/>
      <c r="DI1688" s="281"/>
      <c r="DJ1688" s="281"/>
      <c r="DK1688" s="281"/>
      <c r="DL1688" s="281"/>
      <c r="DM1688" s="281"/>
      <c r="DN1688" s="281"/>
      <c r="DO1688" s="281"/>
      <c r="DP1688" s="281"/>
      <c r="DQ1688" s="281"/>
      <c r="DR1688" s="281"/>
      <c r="DS1688" s="281"/>
      <c r="DT1688" s="281"/>
      <c r="DU1688" s="281"/>
      <c r="DV1688" s="281"/>
      <c r="DW1688" s="281"/>
      <c r="DX1688" s="281"/>
      <c r="DY1688" s="281"/>
      <c r="DZ1688" s="281"/>
      <c r="EA1688" s="281"/>
      <c r="EB1688" s="281"/>
      <c r="EC1688" s="281"/>
      <c r="ED1688" s="281"/>
      <c r="EE1688" s="281"/>
      <c r="EF1688" s="281"/>
      <c r="EG1688" s="281"/>
      <c r="EH1688" s="281"/>
      <c r="EI1688" s="281"/>
      <c r="EJ1688" s="281"/>
      <c r="EK1688" s="281"/>
      <c r="EL1688" s="281"/>
      <c r="EM1688" s="281"/>
      <c r="EN1688" s="281"/>
      <c r="EO1688" s="281"/>
      <c r="EP1688" s="281"/>
      <c r="EQ1688" s="281"/>
      <c r="ER1688" s="281"/>
      <c r="ES1688" s="281"/>
      <c r="ET1688" s="281"/>
      <c r="EU1688" s="281"/>
      <c r="EV1688" s="281"/>
      <c r="EW1688" s="281"/>
      <c r="EX1688" s="281"/>
      <c r="EY1688" s="281"/>
      <c r="EZ1688" s="281"/>
      <c r="FA1688" s="281"/>
      <c r="FB1688" s="281"/>
      <c r="FC1688" s="281"/>
      <c r="FD1688" s="281"/>
      <c r="FE1688" s="281"/>
      <c r="FF1688" s="281"/>
      <c r="FG1688" s="281"/>
      <c r="FH1688" s="281"/>
      <c r="FI1688" s="281"/>
    </row>
    <row r="1689" spans="1:165" s="259" customFormat="1" x14ac:dyDescent="0.2">
      <c r="A1689" s="230"/>
      <c r="B1689" s="233"/>
      <c r="C1689" s="233"/>
      <c r="AK1689" s="281"/>
      <c r="AL1689" s="281"/>
      <c r="AM1689" s="281"/>
      <c r="AN1689" s="281"/>
      <c r="AO1689" s="281"/>
      <c r="AP1689" s="281"/>
      <c r="AQ1689" s="281"/>
      <c r="AR1689" s="281"/>
      <c r="AS1689" s="281"/>
      <c r="AT1689" s="281"/>
      <c r="AU1689" s="281"/>
      <c r="AV1689" s="281"/>
      <c r="AW1689" s="281"/>
      <c r="AX1689" s="281"/>
      <c r="AY1689" s="281"/>
      <c r="AZ1689" s="281"/>
      <c r="BA1689" s="281"/>
      <c r="BB1689" s="281"/>
      <c r="BC1689" s="281"/>
      <c r="BD1689" s="281"/>
      <c r="BE1689" s="281"/>
      <c r="BF1689" s="281"/>
      <c r="BG1689" s="281"/>
      <c r="BH1689" s="281"/>
      <c r="BI1689" s="281"/>
      <c r="BJ1689" s="281"/>
      <c r="BK1689" s="281"/>
      <c r="BL1689" s="281"/>
      <c r="BM1689" s="281"/>
      <c r="BN1689" s="281"/>
      <c r="BO1689" s="281"/>
      <c r="BP1689" s="281"/>
      <c r="BQ1689" s="281"/>
      <c r="BR1689" s="281"/>
      <c r="BS1689" s="281"/>
      <c r="BT1689" s="281"/>
      <c r="BU1689" s="281"/>
      <c r="BV1689" s="281"/>
      <c r="BW1689" s="281"/>
      <c r="BX1689" s="281"/>
      <c r="BY1689" s="281"/>
      <c r="BZ1689" s="281"/>
      <c r="CA1689" s="281"/>
      <c r="CB1689" s="281"/>
      <c r="CC1689" s="281"/>
      <c r="CD1689" s="281"/>
      <c r="CE1689" s="281"/>
      <c r="CF1689" s="281"/>
      <c r="CG1689" s="281"/>
      <c r="CH1689" s="281"/>
      <c r="CI1689" s="281"/>
      <c r="CJ1689" s="281"/>
      <c r="CK1689" s="281"/>
      <c r="CL1689" s="281"/>
      <c r="CM1689" s="281"/>
      <c r="CN1689" s="281"/>
      <c r="CO1689" s="281"/>
      <c r="CP1689" s="281"/>
      <c r="CQ1689" s="281"/>
      <c r="CR1689" s="281"/>
      <c r="CS1689" s="281"/>
      <c r="CT1689" s="281"/>
      <c r="CU1689" s="281"/>
      <c r="CV1689" s="281"/>
      <c r="CW1689" s="281"/>
      <c r="CX1689" s="281"/>
      <c r="CY1689" s="281"/>
      <c r="CZ1689" s="281"/>
      <c r="DA1689" s="281"/>
      <c r="DB1689" s="281"/>
      <c r="DC1689" s="281"/>
      <c r="DD1689" s="281"/>
      <c r="DE1689" s="281"/>
      <c r="DF1689" s="281"/>
      <c r="DG1689" s="281"/>
      <c r="DH1689" s="281"/>
      <c r="DI1689" s="281"/>
      <c r="DJ1689" s="281"/>
      <c r="DK1689" s="281"/>
      <c r="DL1689" s="281"/>
      <c r="DM1689" s="281"/>
      <c r="DN1689" s="281"/>
      <c r="DO1689" s="281"/>
      <c r="DP1689" s="281"/>
      <c r="DQ1689" s="281"/>
      <c r="DR1689" s="281"/>
      <c r="DS1689" s="281"/>
      <c r="DT1689" s="281"/>
      <c r="DU1689" s="281"/>
      <c r="DV1689" s="281"/>
      <c r="DW1689" s="281"/>
      <c r="DX1689" s="281"/>
      <c r="DY1689" s="281"/>
      <c r="DZ1689" s="281"/>
      <c r="EA1689" s="281"/>
      <c r="EB1689" s="281"/>
      <c r="EC1689" s="281"/>
      <c r="ED1689" s="281"/>
      <c r="EE1689" s="281"/>
      <c r="EF1689" s="281"/>
      <c r="EG1689" s="281"/>
      <c r="EH1689" s="281"/>
      <c r="EI1689" s="281"/>
      <c r="EJ1689" s="281"/>
      <c r="EK1689" s="281"/>
      <c r="EL1689" s="281"/>
      <c r="EM1689" s="281"/>
      <c r="EN1689" s="281"/>
      <c r="EO1689" s="281"/>
      <c r="EP1689" s="281"/>
      <c r="EQ1689" s="281"/>
      <c r="ER1689" s="281"/>
      <c r="ES1689" s="281"/>
      <c r="ET1689" s="281"/>
      <c r="EU1689" s="281"/>
      <c r="EV1689" s="281"/>
      <c r="EW1689" s="281"/>
      <c r="EX1689" s="281"/>
      <c r="EY1689" s="281"/>
      <c r="EZ1689" s="281"/>
      <c r="FA1689" s="281"/>
      <c r="FB1689" s="281"/>
      <c r="FC1689" s="281"/>
      <c r="FD1689" s="281"/>
      <c r="FE1689" s="281"/>
      <c r="FF1689" s="281"/>
      <c r="FG1689" s="281"/>
      <c r="FH1689" s="281"/>
      <c r="FI1689" s="281"/>
    </row>
    <row r="1690" spans="1:165" s="259" customFormat="1" x14ac:dyDescent="0.2">
      <c r="A1690" s="230"/>
      <c r="B1690" s="233"/>
      <c r="C1690" s="233"/>
      <c r="AK1690" s="281"/>
      <c r="AL1690" s="281"/>
      <c r="AM1690" s="281"/>
      <c r="AN1690" s="281"/>
      <c r="AO1690" s="281"/>
      <c r="AP1690" s="281"/>
      <c r="AQ1690" s="281"/>
      <c r="AR1690" s="281"/>
      <c r="AS1690" s="281"/>
      <c r="AT1690" s="281"/>
      <c r="AU1690" s="281"/>
      <c r="AV1690" s="281"/>
      <c r="AW1690" s="281"/>
      <c r="AX1690" s="281"/>
      <c r="AY1690" s="281"/>
      <c r="AZ1690" s="281"/>
      <c r="BA1690" s="281"/>
      <c r="BB1690" s="281"/>
      <c r="BC1690" s="281"/>
      <c r="BD1690" s="281"/>
      <c r="BE1690" s="281"/>
      <c r="BF1690" s="281"/>
      <c r="BG1690" s="281"/>
      <c r="BH1690" s="281"/>
      <c r="BI1690" s="281"/>
      <c r="BJ1690" s="281"/>
      <c r="BK1690" s="281"/>
      <c r="BL1690" s="281"/>
      <c r="BM1690" s="281"/>
      <c r="BN1690" s="281"/>
      <c r="BO1690" s="281"/>
      <c r="BP1690" s="281"/>
      <c r="BQ1690" s="281"/>
      <c r="BR1690" s="281"/>
      <c r="BS1690" s="281"/>
      <c r="BT1690" s="281"/>
      <c r="BU1690" s="281"/>
      <c r="BV1690" s="281"/>
      <c r="BW1690" s="281"/>
      <c r="BX1690" s="281"/>
      <c r="BY1690" s="281"/>
      <c r="BZ1690" s="281"/>
      <c r="CA1690" s="281"/>
      <c r="CB1690" s="281"/>
      <c r="CC1690" s="281"/>
      <c r="CD1690" s="281"/>
      <c r="CE1690" s="281"/>
      <c r="CF1690" s="281"/>
      <c r="CG1690" s="281"/>
      <c r="CH1690" s="281"/>
      <c r="CI1690" s="281"/>
      <c r="CJ1690" s="281"/>
      <c r="CK1690" s="281"/>
      <c r="CL1690" s="281"/>
      <c r="CM1690" s="281"/>
      <c r="CN1690" s="281"/>
      <c r="CO1690" s="281"/>
      <c r="CP1690" s="281"/>
      <c r="CQ1690" s="281"/>
      <c r="CR1690" s="281"/>
      <c r="CS1690" s="281"/>
      <c r="CT1690" s="281"/>
      <c r="CU1690" s="281"/>
      <c r="CV1690" s="281"/>
      <c r="CW1690" s="281"/>
      <c r="CX1690" s="281"/>
      <c r="CY1690" s="281"/>
      <c r="CZ1690" s="281"/>
      <c r="DA1690" s="281"/>
      <c r="DB1690" s="281"/>
      <c r="DC1690" s="281"/>
      <c r="DD1690" s="281"/>
      <c r="DE1690" s="281"/>
      <c r="DF1690" s="281"/>
      <c r="DG1690" s="281"/>
      <c r="DH1690" s="281"/>
      <c r="DI1690" s="281"/>
      <c r="DJ1690" s="281"/>
      <c r="DK1690" s="281"/>
      <c r="DL1690" s="281"/>
      <c r="DM1690" s="281"/>
      <c r="DN1690" s="281"/>
      <c r="DO1690" s="281"/>
      <c r="DP1690" s="281"/>
      <c r="DQ1690" s="281"/>
      <c r="DR1690" s="281"/>
      <c r="DS1690" s="281"/>
      <c r="DT1690" s="281"/>
      <c r="DU1690" s="281"/>
      <c r="DV1690" s="281"/>
      <c r="DW1690" s="281"/>
      <c r="DX1690" s="281"/>
      <c r="DY1690" s="281"/>
      <c r="DZ1690" s="281"/>
      <c r="EA1690" s="281"/>
      <c r="EB1690" s="281"/>
      <c r="EC1690" s="281"/>
      <c r="ED1690" s="281"/>
      <c r="EE1690" s="281"/>
      <c r="EF1690" s="281"/>
      <c r="EG1690" s="281"/>
      <c r="EH1690" s="281"/>
      <c r="EI1690" s="281"/>
      <c r="EJ1690" s="281"/>
      <c r="EK1690" s="281"/>
      <c r="EL1690" s="281"/>
      <c r="EM1690" s="281"/>
      <c r="EN1690" s="281"/>
      <c r="EO1690" s="281"/>
      <c r="EP1690" s="281"/>
      <c r="EQ1690" s="281"/>
      <c r="ER1690" s="281"/>
      <c r="ES1690" s="281"/>
      <c r="ET1690" s="281"/>
      <c r="EU1690" s="281"/>
      <c r="EV1690" s="281"/>
      <c r="EW1690" s="281"/>
      <c r="EX1690" s="281"/>
      <c r="EY1690" s="281"/>
      <c r="EZ1690" s="281"/>
      <c r="FA1690" s="281"/>
      <c r="FB1690" s="281"/>
      <c r="FC1690" s="281"/>
      <c r="FD1690" s="281"/>
      <c r="FE1690" s="281"/>
      <c r="FF1690" s="281"/>
      <c r="FG1690" s="281"/>
      <c r="FH1690" s="281"/>
      <c r="FI1690" s="281"/>
    </row>
    <row r="1691" spans="1:165" s="259" customFormat="1" x14ac:dyDescent="0.2">
      <c r="A1691" s="230"/>
      <c r="B1691" s="233"/>
      <c r="C1691" s="233"/>
      <c r="AK1691" s="281"/>
      <c r="AL1691" s="281"/>
      <c r="AM1691" s="281"/>
      <c r="AN1691" s="281"/>
      <c r="AO1691" s="281"/>
      <c r="AP1691" s="281"/>
      <c r="AQ1691" s="281"/>
      <c r="AR1691" s="281"/>
      <c r="AS1691" s="281"/>
      <c r="AT1691" s="281"/>
      <c r="AU1691" s="281"/>
      <c r="AV1691" s="281"/>
      <c r="AW1691" s="281"/>
      <c r="AX1691" s="281"/>
      <c r="AY1691" s="281"/>
      <c r="AZ1691" s="281"/>
      <c r="BA1691" s="281"/>
      <c r="BB1691" s="281"/>
      <c r="BC1691" s="281"/>
      <c r="BD1691" s="281"/>
      <c r="BE1691" s="281"/>
      <c r="BF1691" s="281"/>
      <c r="BG1691" s="281"/>
      <c r="BH1691" s="281"/>
      <c r="BI1691" s="281"/>
      <c r="BJ1691" s="281"/>
      <c r="BK1691" s="281"/>
      <c r="BL1691" s="281"/>
      <c r="BM1691" s="281"/>
      <c r="BN1691" s="281"/>
      <c r="BO1691" s="281"/>
      <c r="BP1691" s="281"/>
      <c r="BQ1691" s="281"/>
      <c r="BR1691" s="281"/>
      <c r="BS1691" s="281"/>
      <c r="BT1691" s="281"/>
      <c r="BU1691" s="281"/>
      <c r="BV1691" s="281"/>
      <c r="BW1691" s="281"/>
      <c r="BX1691" s="281"/>
      <c r="BY1691" s="281"/>
      <c r="BZ1691" s="281"/>
      <c r="CA1691" s="281"/>
      <c r="CB1691" s="281"/>
      <c r="CC1691" s="281"/>
      <c r="CD1691" s="281"/>
      <c r="CE1691" s="281"/>
      <c r="CF1691" s="281"/>
      <c r="CG1691" s="281"/>
      <c r="CH1691" s="281"/>
      <c r="CI1691" s="281"/>
      <c r="CJ1691" s="281"/>
      <c r="CK1691" s="281"/>
      <c r="CL1691" s="281"/>
      <c r="CM1691" s="281"/>
      <c r="CN1691" s="281"/>
      <c r="CO1691" s="281"/>
      <c r="CP1691" s="281"/>
      <c r="CQ1691" s="281"/>
      <c r="CR1691" s="281"/>
      <c r="CS1691" s="281"/>
      <c r="CT1691" s="281"/>
      <c r="CU1691" s="281"/>
      <c r="CV1691" s="281"/>
      <c r="CW1691" s="281"/>
      <c r="CX1691" s="281"/>
      <c r="CY1691" s="281"/>
      <c r="CZ1691" s="281"/>
      <c r="DA1691" s="281"/>
      <c r="DB1691" s="281"/>
      <c r="DC1691" s="281"/>
      <c r="DD1691" s="281"/>
      <c r="DE1691" s="281"/>
      <c r="DF1691" s="281"/>
      <c r="DG1691" s="281"/>
      <c r="DH1691" s="281"/>
      <c r="DI1691" s="281"/>
      <c r="DJ1691" s="281"/>
      <c r="DK1691" s="281"/>
      <c r="DL1691" s="281"/>
      <c r="DM1691" s="281"/>
      <c r="DN1691" s="281"/>
      <c r="DO1691" s="281"/>
      <c r="DP1691" s="281"/>
      <c r="DQ1691" s="281"/>
      <c r="DR1691" s="281"/>
      <c r="DS1691" s="281"/>
      <c r="DT1691" s="281"/>
      <c r="DU1691" s="281"/>
      <c r="DV1691" s="281"/>
      <c r="DW1691" s="281"/>
      <c r="DX1691" s="281"/>
      <c r="DY1691" s="281"/>
      <c r="DZ1691" s="281"/>
      <c r="EA1691" s="281"/>
      <c r="EB1691" s="281"/>
      <c r="EC1691" s="281"/>
      <c r="ED1691" s="281"/>
      <c r="EE1691" s="281"/>
      <c r="EF1691" s="281"/>
      <c r="EG1691" s="281"/>
      <c r="EH1691" s="281"/>
      <c r="EI1691" s="281"/>
      <c r="EJ1691" s="281"/>
      <c r="EK1691" s="281"/>
      <c r="EL1691" s="281"/>
      <c r="EM1691" s="281"/>
      <c r="EN1691" s="281"/>
      <c r="EO1691" s="281"/>
      <c r="EP1691" s="281"/>
      <c r="EQ1691" s="281"/>
      <c r="ER1691" s="281"/>
      <c r="ES1691" s="281"/>
      <c r="ET1691" s="281"/>
      <c r="EU1691" s="281"/>
      <c r="EV1691" s="281"/>
      <c r="EW1691" s="281"/>
      <c r="EX1691" s="281"/>
      <c r="EY1691" s="281"/>
      <c r="EZ1691" s="281"/>
      <c r="FA1691" s="281"/>
      <c r="FB1691" s="281"/>
      <c r="FC1691" s="281"/>
      <c r="FD1691" s="281"/>
      <c r="FE1691" s="281"/>
      <c r="FF1691" s="281"/>
      <c r="FG1691" s="281"/>
      <c r="FH1691" s="281"/>
      <c r="FI1691" s="281"/>
    </row>
    <row r="1692" spans="1:165" s="259" customFormat="1" x14ac:dyDescent="0.2">
      <c r="A1692" s="230"/>
      <c r="B1692" s="233"/>
      <c r="C1692" s="233"/>
      <c r="AK1692" s="281"/>
      <c r="AL1692" s="281"/>
      <c r="AM1692" s="281"/>
      <c r="AN1692" s="281"/>
      <c r="AO1692" s="281"/>
      <c r="AP1692" s="281"/>
      <c r="AQ1692" s="281"/>
      <c r="AR1692" s="281"/>
      <c r="AS1692" s="281"/>
      <c r="AT1692" s="281"/>
      <c r="AU1692" s="281"/>
      <c r="AV1692" s="281"/>
      <c r="AW1692" s="281"/>
      <c r="AX1692" s="281"/>
      <c r="AY1692" s="281"/>
      <c r="AZ1692" s="281"/>
      <c r="BA1692" s="281"/>
      <c r="BB1692" s="281"/>
      <c r="BC1692" s="281"/>
      <c r="BD1692" s="281"/>
      <c r="BE1692" s="281"/>
      <c r="BF1692" s="281"/>
      <c r="BG1692" s="281"/>
      <c r="BH1692" s="281"/>
      <c r="BI1692" s="281"/>
      <c r="BJ1692" s="281"/>
      <c r="BK1692" s="281"/>
      <c r="BL1692" s="281"/>
      <c r="BM1692" s="281"/>
      <c r="BN1692" s="281"/>
      <c r="BO1692" s="281"/>
      <c r="BP1692" s="281"/>
      <c r="BQ1692" s="281"/>
      <c r="BR1692" s="281"/>
      <c r="BS1692" s="281"/>
      <c r="BT1692" s="281"/>
      <c r="BU1692" s="281"/>
      <c r="BV1692" s="281"/>
      <c r="BW1692" s="281"/>
      <c r="BX1692" s="281"/>
      <c r="BY1692" s="281"/>
      <c r="BZ1692" s="281"/>
      <c r="CA1692" s="281"/>
      <c r="CB1692" s="281"/>
      <c r="CC1692" s="281"/>
      <c r="CD1692" s="281"/>
      <c r="CE1692" s="281"/>
      <c r="CF1692" s="281"/>
      <c r="CG1692" s="281"/>
      <c r="CH1692" s="281"/>
      <c r="CI1692" s="281"/>
      <c r="CJ1692" s="281"/>
      <c r="CK1692" s="281"/>
      <c r="CL1692" s="281"/>
      <c r="CM1692" s="281"/>
      <c r="CN1692" s="281"/>
      <c r="CO1692" s="281"/>
      <c r="CP1692" s="281"/>
      <c r="CQ1692" s="281"/>
      <c r="CR1692" s="281"/>
      <c r="CS1692" s="281"/>
      <c r="CT1692" s="281"/>
      <c r="CU1692" s="281"/>
      <c r="CV1692" s="281"/>
      <c r="CW1692" s="281"/>
      <c r="CX1692" s="281"/>
      <c r="CY1692" s="281"/>
      <c r="CZ1692" s="281"/>
      <c r="DA1692" s="281"/>
      <c r="DB1692" s="281"/>
      <c r="DC1692" s="281"/>
      <c r="DD1692" s="281"/>
      <c r="DE1692" s="281"/>
      <c r="DF1692" s="281"/>
      <c r="DG1692" s="281"/>
      <c r="DH1692" s="281"/>
      <c r="DI1692" s="281"/>
      <c r="DJ1692" s="281"/>
      <c r="DK1692" s="281"/>
      <c r="DL1692" s="281"/>
      <c r="DM1692" s="281"/>
      <c r="DN1692" s="281"/>
      <c r="DO1692" s="281"/>
      <c r="DP1692" s="281"/>
      <c r="DQ1692" s="281"/>
      <c r="DR1692" s="281"/>
      <c r="DS1692" s="281"/>
      <c r="DT1692" s="281"/>
      <c r="DU1692" s="281"/>
      <c r="DV1692" s="281"/>
      <c r="DW1692" s="281"/>
      <c r="DX1692" s="281"/>
      <c r="DY1692" s="281"/>
      <c r="DZ1692" s="281"/>
      <c r="EA1692" s="281"/>
      <c r="EB1692" s="281"/>
      <c r="EC1692" s="281"/>
      <c r="ED1692" s="281"/>
      <c r="EE1692" s="281"/>
      <c r="EF1692" s="281"/>
      <c r="EG1692" s="281"/>
      <c r="EH1692" s="281"/>
      <c r="EI1692" s="281"/>
      <c r="EJ1692" s="281"/>
      <c r="EK1692" s="281"/>
      <c r="EL1692" s="281"/>
      <c r="EM1692" s="281"/>
      <c r="EN1692" s="281"/>
      <c r="EO1692" s="281"/>
      <c r="EP1692" s="281"/>
      <c r="EQ1692" s="281"/>
      <c r="ER1692" s="281"/>
      <c r="ES1692" s="281"/>
      <c r="ET1692" s="281"/>
      <c r="EU1692" s="281"/>
      <c r="EV1692" s="281"/>
      <c r="EW1692" s="281"/>
      <c r="EX1692" s="281"/>
      <c r="EY1692" s="281"/>
      <c r="EZ1692" s="281"/>
      <c r="FA1692" s="281"/>
      <c r="FB1692" s="281"/>
      <c r="FC1692" s="281"/>
      <c r="FD1692" s="281"/>
      <c r="FE1692" s="281"/>
      <c r="FF1692" s="281"/>
      <c r="FG1692" s="281"/>
      <c r="FH1692" s="281"/>
      <c r="FI1692" s="281"/>
    </row>
    <row r="1693" spans="1:165" s="259" customFormat="1" x14ac:dyDescent="0.2">
      <c r="A1693" s="230"/>
      <c r="B1693" s="233"/>
      <c r="C1693" s="233"/>
      <c r="AK1693" s="281"/>
      <c r="AL1693" s="281"/>
      <c r="AM1693" s="281"/>
      <c r="AN1693" s="281"/>
      <c r="AO1693" s="281"/>
      <c r="AP1693" s="281"/>
      <c r="AQ1693" s="281"/>
      <c r="AR1693" s="281"/>
      <c r="AS1693" s="281"/>
      <c r="AT1693" s="281"/>
      <c r="AU1693" s="281"/>
      <c r="AV1693" s="281"/>
      <c r="AW1693" s="281"/>
      <c r="AX1693" s="281"/>
      <c r="AY1693" s="281"/>
      <c r="AZ1693" s="281"/>
      <c r="BA1693" s="281"/>
      <c r="BB1693" s="281"/>
      <c r="BC1693" s="281"/>
      <c r="BD1693" s="281"/>
      <c r="BE1693" s="281"/>
      <c r="BF1693" s="281"/>
      <c r="BG1693" s="281"/>
      <c r="BH1693" s="281"/>
      <c r="BI1693" s="281"/>
      <c r="BJ1693" s="281"/>
      <c r="BK1693" s="281"/>
      <c r="BL1693" s="281"/>
      <c r="BM1693" s="281"/>
      <c r="BN1693" s="281"/>
      <c r="BO1693" s="281"/>
      <c r="BP1693" s="281"/>
      <c r="BQ1693" s="281"/>
      <c r="BR1693" s="281"/>
      <c r="BS1693" s="281"/>
      <c r="BT1693" s="281"/>
      <c r="BU1693" s="281"/>
      <c r="BV1693" s="281"/>
      <c r="BW1693" s="281"/>
      <c r="BX1693" s="281"/>
      <c r="BY1693" s="281"/>
      <c r="BZ1693" s="281"/>
      <c r="CA1693" s="281"/>
      <c r="CB1693" s="281"/>
      <c r="CC1693" s="281"/>
      <c r="CD1693" s="281"/>
      <c r="CE1693" s="281"/>
      <c r="CF1693" s="281"/>
      <c r="CG1693" s="281"/>
      <c r="CH1693" s="281"/>
      <c r="CI1693" s="281"/>
      <c r="CJ1693" s="281"/>
      <c r="CK1693" s="281"/>
      <c r="CL1693" s="281"/>
      <c r="CM1693" s="281"/>
      <c r="CN1693" s="281"/>
      <c r="CO1693" s="281"/>
      <c r="CP1693" s="281"/>
      <c r="CQ1693" s="281"/>
      <c r="CR1693" s="281"/>
      <c r="CS1693" s="281"/>
      <c r="CT1693" s="281"/>
      <c r="CU1693" s="281"/>
      <c r="CV1693" s="281"/>
      <c r="CW1693" s="281"/>
      <c r="CX1693" s="281"/>
      <c r="CY1693" s="281"/>
      <c r="CZ1693" s="281"/>
      <c r="DA1693" s="281"/>
      <c r="DB1693" s="281"/>
      <c r="DC1693" s="281"/>
      <c r="DD1693" s="281"/>
      <c r="DE1693" s="281"/>
      <c r="DF1693" s="281"/>
      <c r="DG1693" s="281"/>
      <c r="DH1693" s="281"/>
      <c r="DI1693" s="281"/>
      <c r="DJ1693" s="281"/>
      <c r="DK1693" s="281"/>
      <c r="DL1693" s="281"/>
      <c r="DM1693" s="281"/>
      <c r="DN1693" s="281"/>
      <c r="DO1693" s="281"/>
      <c r="DP1693" s="281"/>
      <c r="DQ1693" s="281"/>
      <c r="DR1693" s="281"/>
      <c r="DS1693" s="281"/>
      <c r="DT1693" s="281"/>
      <c r="DU1693" s="281"/>
      <c r="DV1693" s="281"/>
      <c r="DW1693" s="281"/>
      <c r="DX1693" s="281"/>
      <c r="DY1693" s="281"/>
      <c r="DZ1693" s="281"/>
      <c r="EA1693" s="281"/>
      <c r="EB1693" s="281"/>
      <c r="EC1693" s="281"/>
      <c r="ED1693" s="281"/>
      <c r="EE1693" s="281"/>
      <c r="EF1693" s="281"/>
      <c r="EG1693" s="281"/>
      <c r="EH1693" s="281"/>
      <c r="EI1693" s="281"/>
      <c r="EJ1693" s="281"/>
      <c r="EK1693" s="281"/>
      <c r="EL1693" s="281"/>
      <c r="EM1693" s="281"/>
      <c r="EN1693" s="281"/>
      <c r="EO1693" s="281"/>
      <c r="EP1693" s="281"/>
      <c r="EQ1693" s="281"/>
      <c r="ER1693" s="281"/>
      <c r="ES1693" s="281"/>
      <c r="ET1693" s="281"/>
      <c r="EU1693" s="281"/>
      <c r="EV1693" s="281"/>
      <c r="EW1693" s="281"/>
      <c r="EX1693" s="281"/>
      <c r="EY1693" s="281"/>
      <c r="EZ1693" s="281"/>
      <c r="FA1693" s="281"/>
      <c r="FB1693" s="281"/>
      <c r="FC1693" s="281"/>
      <c r="FD1693" s="281"/>
      <c r="FE1693" s="281"/>
      <c r="FF1693" s="281"/>
      <c r="FG1693" s="281"/>
      <c r="FH1693" s="281"/>
      <c r="FI1693" s="281"/>
    </row>
    <row r="1694" spans="1:165" s="259" customFormat="1" x14ac:dyDescent="0.2">
      <c r="A1694" s="230"/>
      <c r="B1694" s="233"/>
      <c r="C1694" s="233"/>
      <c r="AK1694" s="281"/>
      <c r="AL1694" s="281"/>
      <c r="AM1694" s="281"/>
      <c r="AN1694" s="281"/>
      <c r="AO1694" s="281"/>
      <c r="AP1694" s="281"/>
      <c r="AQ1694" s="281"/>
      <c r="AR1694" s="281"/>
      <c r="AS1694" s="281"/>
      <c r="AT1694" s="281"/>
      <c r="AU1694" s="281"/>
      <c r="AV1694" s="281"/>
      <c r="AW1694" s="281"/>
      <c r="AX1694" s="281"/>
      <c r="AY1694" s="281"/>
      <c r="AZ1694" s="281"/>
      <c r="BA1694" s="281"/>
      <c r="BB1694" s="281"/>
      <c r="BC1694" s="281"/>
      <c r="BD1694" s="281"/>
      <c r="BE1694" s="281"/>
      <c r="BF1694" s="281"/>
      <c r="BG1694" s="281"/>
      <c r="BH1694" s="281"/>
      <c r="BI1694" s="281"/>
      <c r="BJ1694" s="281"/>
      <c r="BK1694" s="281"/>
      <c r="BL1694" s="281"/>
      <c r="BM1694" s="281"/>
      <c r="BN1694" s="281"/>
      <c r="BO1694" s="281"/>
      <c r="BP1694" s="281"/>
      <c r="BQ1694" s="281"/>
      <c r="BR1694" s="281"/>
      <c r="BS1694" s="281"/>
      <c r="BT1694" s="281"/>
      <c r="BU1694" s="281"/>
      <c r="BV1694" s="281"/>
      <c r="BW1694" s="281"/>
      <c r="BX1694" s="281"/>
      <c r="BY1694" s="281"/>
      <c r="BZ1694" s="281"/>
      <c r="CA1694" s="281"/>
      <c r="CB1694" s="281"/>
      <c r="CC1694" s="281"/>
      <c r="CD1694" s="281"/>
      <c r="CE1694" s="281"/>
      <c r="CF1694" s="281"/>
      <c r="CG1694" s="281"/>
      <c r="CH1694" s="281"/>
      <c r="CI1694" s="281"/>
      <c r="CJ1694" s="281"/>
      <c r="CK1694" s="281"/>
      <c r="CL1694" s="281"/>
      <c r="CM1694" s="281"/>
      <c r="CN1694" s="281"/>
      <c r="CO1694" s="281"/>
      <c r="CP1694" s="281"/>
      <c r="CQ1694" s="281"/>
      <c r="CR1694" s="281"/>
      <c r="CS1694" s="281"/>
      <c r="CT1694" s="281"/>
      <c r="CU1694" s="281"/>
      <c r="CV1694" s="281"/>
      <c r="CW1694" s="281"/>
      <c r="CX1694" s="281"/>
      <c r="CY1694" s="281"/>
      <c r="CZ1694" s="281"/>
      <c r="DA1694" s="281"/>
      <c r="DB1694" s="281"/>
      <c r="DC1694" s="281"/>
      <c r="DD1694" s="281"/>
      <c r="DE1694" s="281"/>
      <c r="DF1694" s="281"/>
      <c r="DG1694" s="281"/>
      <c r="DH1694" s="281"/>
      <c r="DI1694" s="281"/>
      <c r="DJ1694" s="281"/>
      <c r="DK1694" s="281"/>
      <c r="DL1694" s="281"/>
      <c r="DM1694" s="281"/>
      <c r="DN1694" s="281"/>
      <c r="DO1694" s="281"/>
      <c r="DP1694" s="281"/>
      <c r="DQ1694" s="281"/>
      <c r="DR1694" s="281"/>
      <c r="DS1694" s="281"/>
      <c r="DT1694" s="281"/>
      <c r="DU1694" s="281"/>
      <c r="DV1694" s="281"/>
      <c r="DW1694" s="281"/>
      <c r="DX1694" s="281"/>
      <c r="DY1694" s="281"/>
      <c r="DZ1694" s="281"/>
      <c r="EA1694" s="281"/>
      <c r="EB1694" s="281"/>
      <c r="EC1694" s="281"/>
      <c r="ED1694" s="281"/>
      <c r="EE1694" s="281"/>
      <c r="EF1694" s="281"/>
      <c r="EG1694" s="281"/>
      <c r="EH1694" s="281"/>
      <c r="EI1694" s="281"/>
      <c r="EJ1694" s="281"/>
      <c r="EK1694" s="281"/>
      <c r="EL1694" s="281"/>
      <c r="EM1694" s="281"/>
      <c r="EN1694" s="281"/>
      <c r="EO1694" s="281"/>
      <c r="EP1694" s="281"/>
      <c r="EQ1694" s="281"/>
      <c r="ER1694" s="281"/>
      <c r="ES1694" s="281"/>
      <c r="ET1694" s="281"/>
      <c r="EU1694" s="281"/>
      <c r="EV1694" s="281"/>
      <c r="EW1694" s="281"/>
      <c r="EX1694" s="281"/>
      <c r="EY1694" s="281"/>
      <c r="EZ1694" s="281"/>
      <c r="FA1694" s="281"/>
      <c r="FB1694" s="281"/>
      <c r="FC1694" s="281"/>
      <c r="FD1694" s="281"/>
      <c r="FE1694" s="281"/>
      <c r="FF1694" s="281"/>
      <c r="FG1694" s="281"/>
      <c r="FH1694" s="281"/>
      <c r="FI1694" s="281"/>
    </row>
    <row r="1695" spans="1:165" s="259" customFormat="1" x14ac:dyDescent="0.2">
      <c r="A1695" s="230"/>
      <c r="B1695" s="233"/>
      <c r="C1695" s="233"/>
      <c r="AK1695" s="281"/>
      <c r="AL1695" s="281"/>
      <c r="AM1695" s="281"/>
      <c r="AN1695" s="281"/>
      <c r="AO1695" s="281"/>
      <c r="AP1695" s="281"/>
      <c r="AQ1695" s="281"/>
      <c r="AR1695" s="281"/>
      <c r="AS1695" s="281"/>
      <c r="AT1695" s="281"/>
      <c r="AU1695" s="281"/>
      <c r="AV1695" s="281"/>
      <c r="AW1695" s="281"/>
      <c r="AX1695" s="281"/>
      <c r="AY1695" s="281"/>
      <c r="AZ1695" s="281"/>
      <c r="BA1695" s="281"/>
      <c r="BB1695" s="281"/>
      <c r="BC1695" s="281"/>
      <c r="BD1695" s="281"/>
      <c r="BE1695" s="281"/>
      <c r="BF1695" s="281"/>
      <c r="BG1695" s="281"/>
      <c r="BH1695" s="281"/>
      <c r="BI1695" s="281"/>
      <c r="BJ1695" s="281"/>
      <c r="BK1695" s="281"/>
      <c r="BL1695" s="281"/>
      <c r="BM1695" s="281"/>
      <c r="BN1695" s="281"/>
      <c r="BO1695" s="281"/>
      <c r="BP1695" s="281"/>
      <c r="BQ1695" s="281"/>
      <c r="BR1695" s="281"/>
      <c r="BS1695" s="281"/>
      <c r="BT1695" s="281"/>
      <c r="BU1695" s="281"/>
      <c r="BV1695" s="281"/>
      <c r="BW1695" s="281"/>
      <c r="BX1695" s="281"/>
      <c r="BY1695" s="281"/>
      <c r="BZ1695" s="281"/>
      <c r="CA1695" s="281"/>
      <c r="CB1695" s="281"/>
      <c r="CC1695" s="281"/>
      <c r="CD1695" s="281"/>
      <c r="CE1695" s="281"/>
      <c r="CF1695" s="281"/>
      <c r="CG1695" s="281"/>
      <c r="CH1695" s="281"/>
      <c r="CI1695" s="281"/>
      <c r="CJ1695" s="281"/>
      <c r="CK1695" s="281"/>
      <c r="CL1695" s="281"/>
      <c r="CM1695" s="281"/>
      <c r="CN1695" s="281"/>
      <c r="CO1695" s="281"/>
      <c r="CP1695" s="281"/>
      <c r="CQ1695" s="281"/>
      <c r="CR1695" s="281"/>
      <c r="CS1695" s="281"/>
      <c r="CT1695" s="281"/>
      <c r="CU1695" s="281"/>
      <c r="CV1695" s="281"/>
      <c r="CW1695" s="281"/>
      <c r="CX1695" s="281"/>
      <c r="CY1695" s="281"/>
      <c r="CZ1695" s="281"/>
      <c r="DA1695" s="281"/>
      <c r="DB1695" s="281"/>
      <c r="DC1695" s="281"/>
      <c r="DD1695" s="281"/>
      <c r="DE1695" s="281"/>
      <c r="DF1695" s="281"/>
      <c r="DG1695" s="281"/>
      <c r="DH1695" s="281"/>
      <c r="DI1695" s="281"/>
      <c r="DJ1695" s="281"/>
      <c r="DK1695" s="281"/>
      <c r="DL1695" s="281"/>
      <c r="DM1695" s="281"/>
      <c r="DN1695" s="281"/>
      <c r="DO1695" s="281"/>
      <c r="DP1695" s="281"/>
      <c r="DQ1695" s="281"/>
      <c r="DR1695" s="281"/>
      <c r="DS1695" s="281"/>
      <c r="DT1695" s="281"/>
      <c r="DU1695" s="281"/>
      <c r="DV1695" s="281"/>
      <c r="DW1695" s="281"/>
      <c r="DX1695" s="281"/>
      <c r="DY1695" s="281"/>
      <c r="DZ1695" s="281"/>
      <c r="EA1695" s="281"/>
      <c r="EB1695" s="281"/>
      <c r="EC1695" s="281"/>
      <c r="ED1695" s="281"/>
      <c r="EE1695" s="281"/>
      <c r="EF1695" s="281"/>
      <c r="EG1695" s="281"/>
      <c r="EH1695" s="281"/>
      <c r="EI1695" s="281"/>
      <c r="EJ1695" s="281"/>
      <c r="EK1695" s="281"/>
      <c r="EL1695" s="281"/>
      <c r="EM1695" s="281"/>
      <c r="EN1695" s="281"/>
      <c r="EO1695" s="281"/>
      <c r="EP1695" s="281"/>
      <c r="EQ1695" s="281"/>
      <c r="ER1695" s="281"/>
      <c r="ES1695" s="281"/>
      <c r="ET1695" s="281"/>
      <c r="EU1695" s="281"/>
      <c r="EV1695" s="281"/>
      <c r="EW1695" s="281"/>
      <c r="EX1695" s="281"/>
      <c r="EY1695" s="281"/>
      <c r="EZ1695" s="281"/>
      <c r="FA1695" s="281"/>
      <c r="FB1695" s="281"/>
      <c r="FC1695" s="281"/>
      <c r="FD1695" s="281"/>
      <c r="FE1695" s="281"/>
      <c r="FF1695" s="281"/>
      <c r="FG1695" s="281"/>
      <c r="FH1695" s="281"/>
      <c r="FI1695" s="281"/>
    </row>
    <row r="1696" spans="1:165" s="259" customFormat="1" x14ac:dyDescent="0.2">
      <c r="A1696" s="230"/>
      <c r="B1696" s="233"/>
      <c r="C1696" s="233"/>
      <c r="AK1696" s="281"/>
      <c r="AL1696" s="281"/>
      <c r="AM1696" s="281"/>
      <c r="AN1696" s="281"/>
      <c r="AO1696" s="281"/>
      <c r="AP1696" s="281"/>
      <c r="AQ1696" s="281"/>
      <c r="AR1696" s="281"/>
      <c r="AS1696" s="281"/>
      <c r="AT1696" s="281"/>
      <c r="AU1696" s="281"/>
      <c r="AV1696" s="281"/>
      <c r="AW1696" s="281"/>
      <c r="AX1696" s="281"/>
      <c r="AY1696" s="281"/>
      <c r="AZ1696" s="281"/>
      <c r="BA1696" s="281"/>
      <c r="BB1696" s="281"/>
      <c r="BC1696" s="281"/>
      <c r="BD1696" s="281"/>
      <c r="BE1696" s="281"/>
      <c r="BF1696" s="281"/>
      <c r="BG1696" s="281"/>
      <c r="BH1696" s="281"/>
      <c r="BI1696" s="281"/>
      <c r="BJ1696" s="281"/>
      <c r="BK1696" s="281"/>
      <c r="BL1696" s="281"/>
      <c r="BM1696" s="281"/>
      <c r="BN1696" s="281"/>
      <c r="BO1696" s="281"/>
      <c r="BP1696" s="281"/>
      <c r="BQ1696" s="281"/>
      <c r="BR1696" s="281"/>
      <c r="BS1696" s="281"/>
      <c r="BT1696" s="281"/>
      <c r="BU1696" s="281"/>
      <c r="BV1696" s="281"/>
      <c r="BW1696" s="281"/>
      <c r="BX1696" s="281"/>
      <c r="BY1696" s="281"/>
      <c r="BZ1696" s="281"/>
      <c r="CA1696" s="281"/>
      <c r="CB1696" s="281"/>
      <c r="CC1696" s="281"/>
      <c r="CD1696" s="281"/>
      <c r="CE1696" s="281"/>
      <c r="CF1696" s="281"/>
      <c r="CG1696" s="281"/>
      <c r="CH1696" s="281"/>
      <c r="CI1696" s="281"/>
      <c r="CJ1696" s="281"/>
      <c r="CK1696" s="281"/>
      <c r="CL1696" s="281"/>
      <c r="CM1696" s="281"/>
      <c r="CN1696" s="281"/>
      <c r="CO1696" s="281"/>
      <c r="CP1696" s="281"/>
      <c r="CQ1696" s="281"/>
      <c r="CR1696" s="281"/>
      <c r="CS1696" s="281"/>
      <c r="CT1696" s="281"/>
      <c r="CU1696" s="281"/>
      <c r="CV1696" s="281"/>
      <c r="CW1696" s="281"/>
      <c r="CX1696" s="281"/>
      <c r="CY1696" s="281"/>
      <c r="CZ1696" s="281"/>
      <c r="DA1696" s="281"/>
      <c r="DB1696" s="281"/>
      <c r="DC1696" s="281"/>
      <c r="DD1696" s="281"/>
      <c r="DE1696" s="281"/>
      <c r="DF1696" s="281"/>
      <c r="DG1696" s="281"/>
      <c r="DH1696" s="281"/>
      <c r="DI1696" s="281"/>
      <c r="DJ1696" s="281"/>
      <c r="DK1696" s="281"/>
      <c r="DL1696" s="281"/>
      <c r="DM1696" s="281"/>
      <c r="DN1696" s="281"/>
      <c r="DO1696" s="281"/>
      <c r="DP1696" s="281"/>
      <c r="DQ1696" s="281"/>
      <c r="DR1696" s="281"/>
      <c r="DS1696" s="281"/>
      <c r="DT1696" s="281"/>
      <c r="DU1696" s="281"/>
      <c r="DV1696" s="281"/>
      <c r="DW1696" s="281"/>
      <c r="DX1696" s="281"/>
      <c r="DY1696" s="281"/>
      <c r="DZ1696" s="281"/>
      <c r="EA1696" s="281"/>
      <c r="EB1696" s="281"/>
      <c r="EC1696" s="281"/>
      <c r="ED1696" s="281"/>
      <c r="EE1696" s="281"/>
      <c r="EF1696" s="281"/>
      <c r="EG1696" s="281"/>
      <c r="EH1696" s="281"/>
      <c r="EI1696" s="281"/>
      <c r="EJ1696" s="281"/>
      <c r="EK1696" s="281"/>
      <c r="EL1696" s="281"/>
      <c r="EM1696" s="281"/>
      <c r="EN1696" s="281"/>
      <c r="EO1696" s="281"/>
      <c r="EP1696" s="281"/>
      <c r="EQ1696" s="281"/>
      <c r="ER1696" s="281"/>
      <c r="ES1696" s="281"/>
      <c r="ET1696" s="281"/>
      <c r="EU1696" s="281"/>
      <c r="EV1696" s="281"/>
      <c r="EW1696" s="281"/>
      <c r="EX1696" s="281"/>
      <c r="EY1696" s="281"/>
      <c r="EZ1696" s="281"/>
      <c r="FA1696" s="281"/>
      <c r="FB1696" s="281"/>
      <c r="FC1696" s="281"/>
      <c r="FD1696" s="281"/>
      <c r="FE1696" s="281"/>
      <c r="FF1696" s="281"/>
      <c r="FG1696" s="281"/>
      <c r="FH1696" s="281"/>
      <c r="FI1696" s="281"/>
    </row>
    <row r="1697" spans="1:165" s="259" customFormat="1" x14ac:dyDescent="0.2">
      <c r="A1697" s="230"/>
      <c r="B1697" s="233"/>
      <c r="C1697" s="233"/>
      <c r="AK1697" s="281"/>
      <c r="AL1697" s="281"/>
      <c r="AM1697" s="281"/>
      <c r="AN1697" s="281"/>
      <c r="AO1697" s="281"/>
      <c r="AP1697" s="281"/>
      <c r="AQ1697" s="281"/>
      <c r="AR1697" s="281"/>
      <c r="AS1697" s="281"/>
      <c r="AT1697" s="281"/>
      <c r="AU1697" s="281"/>
      <c r="AV1697" s="281"/>
      <c r="AW1697" s="281"/>
      <c r="AX1697" s="281"/>
      <c r="AY1697" s="281"/>
      <c r="AZ1697" s="281"/>
      <c r="BA1697" s="281"/>
      <c r="BB1697" s="281"/>
      <c r="BC1697" s="281"/>
      <c r="BD1697" s="281"/>
      <c r="BE1697" s="281"/>
      <c r="BF1697" s="281"/>
      <c r="BG1697" s="281"/>
      <c r="BH1697" s="281"/>
      <c r="BI1697" s="281"/>
      <c r="BJ1697" s="281"/>
      <c r="BK1697" s="281"/>
      <c r="BL1697" s="281"/>
      <c r="BM1697" s="281"/>
      <c r="BN1697" s="281"/>
      <c r="BO1697" s="281"/>
      <c r="BP1697" s="281"/>
      <c r="BQ1697" s="281"/>
      <c r="BR1697" s="281"/>
      <c r="BS1697" s="281"/>
      <c r="BT1697" s="281"/>
      <c r="BU1697" s="281"/>
      <c r="BV1697" s="281"/>
      <c r="BW1697" s="281"/>
      <c r="BX1697" s="281"/>
      <c r="BY1697" s="281"/>
      <c r="BZ1697" s="281"/>
      <c r="CA1697" s="281"/>
      <c r="CB1697" s="281"/>
      <c r="CC1697" s="281"/>
      <c r="CD1697" s="281"/>
      <c r="CE1697" s="281"/>
      <c r="CF1697" s="281"/>
      <c r="CG1697" s="281"/>
      <c r="CH1697" s="281"/>
      <c r="CI1697" s="281"/>
      <c r="CJ1697" s="281"/>
      <c r="CK1697" s="281"/>
      <c r="CL1697" s="281"/>
      <c r="CM1697" s="281"/>
      <c r="CN1697" s="281"/>
      <c r="CO1697" s="281"/>
      <c r="CP1697" s="281"/>
      <c r="CQ1697" s="281"/>
      <c r="CR1697" s="281"/>
      <c r="CS1697" s="281"/>
      <c r="CT1697" s="281"/>
      <c r="CU1697" s="281"/>
      <c r="CV1697" s="281"/>
      <c r="CW1697" s="281"/>
      <c r="CX1697" s="281"/>
      <c r="CY1697" s="281"/>
      <c r="CZ1697" s="281"/>
      <c r="DA1697" s="281"/>
      <c r="DB1697" s="281"/>
      <c r="DC1697" s="281"/>
      <c r="DD1697" s="281"/>
      <c r="DE1697" s="281"/>
      <c r="DF1697" s="281"/>
      <c r="DG1697" s="281"/>
      <c r="DH1697" s="281"/>
      <c r="DI1697" s="281"/>
      <c r="DJ1697" s="281"/>
      <c r="DK1697" s="281"/>
      <c r="DL1697" s="281"/>
      <c r="DM1697" s="281"/>
      <c r="DN1697" s="281"/>
      <c r="DO1697" s="281"/>
      <c r="DP1697" s="281"/>
      <c r="DQ1697" s="281"/>
      <c r="DR1697" s="281"/>
      <c r="DS1697" s="281"/>
      <c r="DT1697" s="281"/>
      <c r="DU1697" s="281"/>
      <c r="DV1697" s="281"/>
      <c r="DW1697" s="281"/>
      <c r="DX1697" s="281"/>
      <c r="DY1697" s="281"/>
      <c r="DZ1697" s="281"/>
      <c r="EA1697" s="281"/>
      <c r="EB1697" s="281"/>
      <c r="EC1697" s="281"/>
      <c r="ED1697" s="281"/>
      <c r="EE1697" s="281"/>
      <c r="EF1697" s="281"/>
      <c r="EG1697" s="281"/>
      <c r="EH1697" s="281"/>
      <c r="EI1697" s="281"/>
      <c r="EJ1697" s="281"/>
      <c r="EK1697" s="281"/>
      <c r="EL1697" s="281"/>
      <c r="EM1697" s="281"/>
      <c r="EN1697" s="281"/>
      <c r="EO1697" s="281"/>
      <c r="EP1697" s="281"/>
      <c r="EQ1697" s="281"/>
      <c r="ER1697" s="281"/>
      <c r="ES1697" s="281"/>
      <c r="ET1697" s="281"/>
      <c r="EU1697" s="281"/>
      <c r="EV1697" s="281"/>
      <c r="EW1697" s="281"/>
      <c r="EX1697" s="281"/>
      <c r="EY1697" s="281"/>
      <c r="EZ1697" s="281"/>
      <c r="FA1697" s="281"/>
      <c r="FB1697" s="281"/>
      <c r="FC1697" s="281"/>
      <c r="FD1697" s="281"/>
      <c r="FE1697" s="281"/>
      <c r="FF1697" s="281"/>
      <c r="FG1697" s="281"/>
      <c r="FH1697" s="281"/>
      <c r="FI1697" s="281"/>
    </row>
    <row r="1698" spans="1:165" s="259" customFormat="1" x14ac:dyDescent="0.2">
      <c r="A1698" s="230"/>
      <c r="B1698" s="233"/>
      <c r="C1698" s="233"/>
      <c r="AK1698" s="281"/>
      <c r="AL1698" s="281"/>
      <c r="AM1698" s="281"/>
      <c r="AN1698" s="281"/>
      <c r="AO1698" s="281"/>
      <c r="AP1698" s="281"/>
      <c r="AQ1698" s="281"/>
      <c r="AR1698" s="281"/>
      <c r="AS1698" s="281"/>
      <c r="AT1698" s="281"/>
      <c r="AU1698" s="281"/>
      <c r="AV1698" s="281"/>
      <c r="AW1698" s="281"/>
      <c r="AX1698" s="281"/>
      <c r="AY1698" s="281"/>
      <c r="AZ1698" s="281"/>
      <c r="BA1698" s="281"/>
      <c r="BB1698" s="281"/>
      <c r="BC1698" s="281"/>
      <c r="BD1698" s="281"/>
      <c r="BE1698" s="281"/>
      <c r="BF1698" s="281"/>
      <c r="BG1698" s="281"/>
      <c r="BH1698" s="281"/>
      <c r="BI1698" s="281"/>
      <c r="BJ1698" s="281"/>
      <c r="BK1698" s="281"/>
      <c r="BL1698" s="281"/>
      <c r="BM1698" s="281"/>
      <c r="BN1698" s="281"/>
      <c r="BO1698" s="281"/>
      <c r="BP1698" s="281"/>
      <c r="BQ1698" s="281"/>
      <c r="BR1698" s="281"/>
      <c r="BS1698" s="281"/>
      <c r="BT1698" s="281"/>
      <c r="BU1698" s="281"/>
      <c r="BV1698" s="281"/>
      <c r="BW1698" s="281"/>
      <c r="BX1698" s="281"/>
      <c r="BY1698" s="281"/>
      <c r="BZ1698" s="281"/>
      <c r="CA1698" s="281"/>
      <c r="CB1698" s="281"/>
      <c r="CC1698" s="281"/>
      <c r="CD1698" s="281"/>
      <c r="CE1698" s="281"/>
      <c r="CF1698" s="281"/>
      <c r="CG1698" s="281"/>
      <c r="CH1698" s="281"/>
      <c r="CI1698" s="281"/>
      <c r="CJ1698" s="281"/>
      <c r="CK1698" s="281"/>
      <c r="CL1698" s="281"/>
      <c r="CM1698" s="281"/>
      <c r="CN1698" s="281"/>
      <c r="CO1698" s="281"/>
      <c r="CP1698" s="281"/>
      <c r="CQ1698" s="281"/>
      <c r="CR1698" s="281"/>
      <c r="CS1698" s="281"/>
      <c r="CT1698" s="281"/>
      <c r="CU1698" s="281"/>
      <c r="CV1698" s="281"/>
      <c r="CW1698" s="281"/>
      <c r="CX1698" s="281"/>
      <c r="CY1698" s="281"/>
      <c r="CZ1698" s="281"/>
      <c r="DA1698" s="281"/>
      <c r="DB1698" s="281"/>
      <c r="DC1698" s="281"/>
      <c r="DD1698" s="281"/>
      <c r="DE1698" s="281"/>
      <c r="DF1698" s="281"/>
      <c r="DG1698" s="281"/>
      <c r="DH1698" s="281"/>
      <c r="DI1698" s="281"/>
      <c r="DJ1698" s="281"/>
      <c r="DK1698" s="281"/>
      <c r="DL1698" s="281"/>
      <c r="DM1698" s="281"/>
      <c r="DN1698" s="281"/>
      <c r="DO1698" s="281"/>
      <c r="DP1698" s="281"/>
      <c r="DQ1698" s="281"/>
      <c r="DR1698" s="281"/>
      <c r="DS1698" s="281"/>
      <c r="DT1698" s="281"/>
      <c r="DU1698" s="281"/>
      <c r="DV1698" s="281"/>
      <c r="DW1698" s="281"/>
      <c r="DX1698" s="281"/>
      <c r="DY1698" s="281"/>
      <c r="DZ1698" s="281"/>
      <c r="EA1698" s="281"/>
      <c r="EB1698" s="281"/>
      <c r="EC1698" s="281"/>
      <c r="ED1698" s="281"/>
      <c r="EE1698" s="281"/>
      <c r="EF1698" s="281"/>
      <c r="EG1698" s="281"/>
      <c r="EH1698" s="281"/>
      <c r="EI1698" s="281"/>
      <c r="EJ1698" s="281"/>
      <c r="EK1698" s="281"/>
      <c r="EL1698" s="281"/>
      <c r="EM1698" s="281"/>
      <c r="EN1698" s="281"/>
      <c r="EO1698" s="281"/>
      <c r="EP1698" s="281"/>
      <c r="EQ1698" s="281"/>
      <c r="ER1698" s="281"/>
      <c r="ES1698" s="281"/>
      <c r="ET1698" s="281"/>
      <c r="EU1698" s="281"/>
      <c r="EV1698" s="281"/>
      <c r="EW1698" s="281"/>
      <c r="EX1698" s="281"/>
      <c r="EY1698" s="281"/>
      <c r="EZ1698" s="281"/>
      <c r="FA1698" s="281"/>
      <c r="FB1698" s="281"/>
      <c r="FC1698" s="281"/>
      <c r="FD1698" s="281"/>
      <c r="FE1698" s="281"/>
      <c r="FF1698" s="281"/>
      <c r="FG1698" s="281"/>
      <c r="FH1698" s="281"/>
      <c r="FI1698" s="281"/>
    </row>
    <row r="1699" spans="1:165" s="259" customFormat="1" x14ac:dyDescent="0.2">
      <c r="A1699" s="230"/>
      <c r="B1699" s="233"/>
      <c r="C1699" s="233"/>
      <c r="AK1699" s="281"/>
      <c r="AL1699" s="281"/>
      <c r="AM1699" s="281"/>
      <c r="AN1699" s="281"/>
      <c r="AO1699" s="281"/>
      <c r="AP1699" s="281"/>
      <c r="AQ1699" s="281"/>
      <c r="AR1699" s="281"/>
      <c r="AS1699" s="281"/>
      <c r="AT1699" s="281"/>
      <c r="AU1699" s="281"/>
      <c r="AV1699" s="281"/>
      <c r="AW1699" s="281"/>
      <c r="AX1699" s="281"/>
      <c r="AY1699" s="281"/>
      <c r="AZ1699" s="281"/>
      <c r="BA1699" s="281"/>
      <c r="BB1699" s="281"/>
      <c r="BC1699" s="281"/>
      <c r="BD1699" s="281"/>
      <c r="BE1699" s="281"/>
      <c r="BF1699" s="281"/>
      <c r="BG1699" s="281"/>
      <c r="BH1699" s="281"/>
      <c r="BI1699" s="281"/>
      <c r="BJ1699" s="281"/>
      <c r="BK1699" s="281"/>
      <c r="BL1699" s="281"/>
      <c r="BM1699" s="281"/>
      <c r="BN1699" s="281"/>
      <c r="BO1699" s="281"/>
      <c r="BP1699" s="281"/>
      <c r="BQ1699" s="281"/>
      <c r="BR1699" s="281"/>
      <c r="BS1699" s="281"/>
      <c r="BT1699" s="281"/>
      <c r="BU1699" s="281"/>
      <c r="BV1699" s="281"/>
      <c r="BW1699" s="281"/>
      <c r="BX1699" s="281"/>
      <c r="BY1699" s="281"/>
      <c r="BZ1699" s="281"/>
      <c r="CA1699" s="281"/>
      <c r="CB1699" s="281"/>
      <c r="CC1699" s="281"/>
      <c r="CD1699" s="281"/>
      <c r="CE1699" s="281"/>
      <c r="CF1699" s="281"/>
      <c r="CG1699" s="281"/>
      <c r="CH1699" s="281"/>
      <c r="CI1699" s="281"/>
      <c r="CJ1699" s="281"/>
      <c r="CK1699" s="281"/>
      <c r="CL1699" s="281"/>
      <c r="CM1699" s="281"/>
      <c r="CN1699" s="281"/>
      <c r="CO1699" s="281"/>
      <c r="CP1699" s="281"/>
      <c r="CQ1699" s="281"/>
      <c r="CR1699" s="281"/>
      <c r="CS1699" s="281"/>
      <c r="CT1699" s="281"/>
      <c r="CU1699" s="281"/>
      <c r="CV1699" s="281"/>
      <c r="CW1699" s="281"/>
      <c r="CX1699" s="281"/>
      <c r="CY1699" s="281"/>
      <c r="CZ1699" s="281"/>
      <c r="DA1699" s="281"/>
      <c r="DB1699" s="281"/>
      <c r="DC1699" s="281"/>
      <c r="DD1699" s="281"/>
      <c r="DE1699" s="281"/>
      <c r="DF1699" s="281"/>
      <c r="DG1699" s="281"/>
      <c r="DH1699" s="281"/>
      <c r="DI1699" s="281"/>
      <c r="DJ1699" s="281"/>
      <c r="DK1699" s="281"/>
      <c r="DL1699" s="281"/>
      <c r="DM1699" s="281"/>
      <c r="DN1699" s="281"/>
      <c r="DO1699" s="281"/>
      <c r="DP1699" s="281"/>
      <c r="DQ1699" s="281"/>
      <c r="DR1699" s="281"/>
      <c r="DS1699" s="281"/>
      <c r="DT1699" s="281"/>
      <c r="DU1699" s="281"/>
      <c r="DV1699" s="281"/>
      <c r="DW1699" s="281"/>
      <c r="DX1699" s="281"/>
      <c r="DY1699" s="281"/>
      <c r="DZ1699" s="281"/>
      <c r="EA1699" s="281"/>
      <c r="EB1699" s="281"/>
      <c r="EC1699" s="281"/>
      <c r="ED1699" s="281"/>
      <c r="EE1699" s="281"/>
      <c r="EF1699" s="281"/>
      <c r="EG1699" s="281"/>
      <c r="EH1699" s="281"/>
      <c r="EI1699" s="281"/>
      <c r="EJ1699" s="281"/>
      <c r="EK1699" s="281"/>
      <c r="EL1699" s="281"/>
      <c r="EM1699" s="281"/>
      <c r="EN1699" s="281"/>
      <c r="EO1699" s="281"/>
      <c r="EP1699" s="281"/>
      <c r="EQ1699" s="281"/>
      <c r="ER1699" s="281"/>
      <c r="ES1699" s="281"/>
      <c r="ET1699" s="281"/>
      <c r="EU1699" s="281"/>
      <c r="EV1699" s="281"/>
      <c r="EW1699" s="281"/>
      <c r="EX1699" s="281"/>
      <c r="EY1699" s="281"/>
      <c r="EZ1699" s="281"/>
      <c r="FA1699" s="281"/>
      <c r="FB1699" s="281"/>
      <c r="FC1699" s="281"/>
      <c r="FD1699" s="281"/>
      <c r="FE1699" s="281"/>
      <c r="FF1699" s="281"/>
      <c r="FG1699" s="281"/>
      <c r="FH1699" s="281"/>
      <c r="FI1699" s="281"/>
    </row>
    <row r="1700" spans="1:165" s="259" customFormat="1" x14ac:dyDescent="0.2">
      <c r="A1700" s="230"/>
      <c r="B1700" s="233"/>
      <c r="C1700" s="233"/>
      <c r="AK1700" s="281"/>
      <c r="AL1700" s="281"/>
      <c r="AM1700" s="281"/>
      <c r="AN1700" s="281"/>
      <c r="AO1700" s="281"/>
      <c r="AP1700" s="281"/>
      <c r="AQ1700" s="281"/>
      <c r="AR1700" s="281"/>
      <c r="AS1700" s="281"/>
      <c r="AT1700" s="281"/>
      <c r="AU1700" s="281"/>
      <c r="AV1700" s="281"/>
      <c r="AW1700" s="281"/>
      <c r="AX1700" s="281"/>
      <c r="AY1700" s="281"/>
      <c r="AZ1700" s="281"/>
      <c r="BA1700" s="281"/>
      <c r="BB1700" s="281"/>
      <c r="BC1700" s="281"/>
      <c r="BD1700" s="281"/>
      <c r="BE1700" s="281"/>
      <c r="BF1700" s="281"/>
      <c r="BG1700" s="281"/>
      <c r="BH1700" s="281"/>
      <c r="BI1700" s="281"/>
      <c r="BJ1700" s="281"/>
      <c r="BK1700" s="281"/>
      <c r="BL1700" s="281"/>
      <c r="BM1700" s="281"/>
      <c r="BN1700" s="281"/>
      <c r="BO1700" s="281"/>
      <c r="BP1700" s="281"/>
      <c r="BQ1700" s="281"/>
      <c r="BR1700" s="281"/>
      <c r="BS1700" s="281"/>
      <c r="BT1700" s="281"/>
      <c r="BU1700" s="281"/>
      <c r="BV1700" s="281"/>
      <c r="BW1700" s="281"/>
      <c r="BX1700" s="281"/>
      <c r="BY1700" s="281"/>
      <c r="BZ1700" s="281"/>
      <c r="CA1700" s="281"/>
      <c r="CB1700" s="281"/>
      <c r="CC1700" s="281"/>
      <c r="CD1700" s="281"/>
      <c r="CE1700" s="281"/>
      <c r="CF1700" s="281"/>
      <c r="CG1700" s="281"/>
      <c r="CH1700" s="281"/>
      <c r="CI1700" s="281"/>
      <c r="CJ1700" s="281"/>
      <c r="CK1700" s="281"/>
      <c r="CL1700" s="281"/>
      <c r="CM1700" s="281"/>
      <c r="CN1700" s="281"/>
      <c r="CO1700" s="281"/>
      <c r="CP1700" s="281"/>
      <c r="CQ1700" s="281"/>
      <c r="CR1700" s="281"/>
      <c r="CS1700" s="281"/>
      <c r="CT1700" s="281"/>
      <c r="CU1700" s="281"/>
      <c r="CV1700" s="281"/>
      <c r="CW1700" s="281"/>
      <c r="CX1700" s="281"/>
      <c r="CY1700" s="281"/>
      <c r="CZ1700" s="281"/>
      <c r="DA1700" s="281"/>
      <c r="DB1700" s="281"/>
      <c r="DC1700" s="281"/>
      <c r="DD1700" s="281"/>
      <c r="DE1700" s="281"/>
      <c r="DF1700" s="281"/>
      <c r="DG1700" s="281"/>
      <c r="DH1700" s="281"/>
      <c r="DI1700" s="281"/>
      <c r="DJ1700" s="281"/>
      <c r="DK1700" s="281"/>
      <c r="DL1700" s="281"/>
      <c r="DM1700" s="281"/>
      <c r="DN1700" s="281"/>
      <c r="DO1700" s="281"/>
      <c r="DP1700" s="281"/>
      <c r="DQ1700" s="281"/>
      <c r="DR1700" s="281"/>
      <c r="DS1700" s="281"/>
      <c r="DT1700" s="281"/>
      <c r="DU1700" s="281"/>
      <c r="DV1700" s="281"/>
      <c r="DW1700" s="281"/>
      <c r="DX1700" s="281"/>
      <c r="DY1700" s="281"/>
      <c r="DZ1700" s="281"/>
      <c r="EA1700" s="281"/>
      <c r="EB1700" s="281"/>
      <c r="EC1700" s="281"/>
      <c r="ED1700" s="281"/>
      <c r="EE1700" s="281"/>
      <c r="EF1700" s="281"/>
      <c r="EG1700" s="281"/>
      <c r="EH1700" s="281"/>
      <c r="EI1700" s="281"/>
      <c r="EJ1700" s="281"/>
      <c r="EK1700" s="281"/>
      <c r="EL1700" s="281"/>
      <c r="EM1700" s="281"/>
      <c r="EN1700" s="281"/>
      <c r="EO1700" s="281"/>
      <c r="EP1700" s="281"/>
      <c r="EQ1700" s="281"/>
      <c r="ER1700" s="281"/>
      <c r="ES1700" s="281"/>
      <c r="ET1700" s="281"/>
      <c r="EU1700" s="281"/>
      <c r="EV1700" s="281"/>
      <c r="EW1700" s="281"/>
      <c r="EX1700" s="281"/>
      <c r="EY1700" s="281"/>
      <c r="EZ1700" s="281"/>
      <c r="FA1700" s="281"/>
      <c r="FB1700" s="281"/>
      <c r="FC1700" s="281"/>
      <c r="FD1700" s="281"/>
      <c r="FE1700" s="281"/>
      <c r="FF1700" s="281"/>
      <c r="FG1700" s="281"/>
      <c r="FH1700" s="281"/>
      <c r="FI1700" s="281"/>
    </row>
    <row r="1701" spans="1:165" s="259" customFormat="1" x14ac:dyDescent="0.2">
      <c r="A1701" s="230"/>
      <c r="B1701" s="233"/>
      <c r="C1701" s="233"/>
      <c r="AK1701" s="281"/>
      <c r="AL1701" s="281"/>
      <c r="AM1701" s="281"/>
      <c r="AN1701" s="281"/>
      <c r="AO1701" s="281"/>
      <c r="AP1701" s="281"/>
      <c r="AQ1701" s="281"/>
      <c r="AR1701" s="281"/>
      <c r="AS1701" s="281"/>
      <c r="AT1701" s="281"/>
      <c r="AU1701" s="281"/>
      <c r="AV1701" s="281"/>
      <c r="AW1701" s="281"/>
      <c r="AX1701" s="281"/>
      <c r="AY1701" s="281"/>
      <c r="AZ1701" s="281"/>
      <c r="BA1701" s="281"/>
      <c r="BB1701" s="281"/>
      <c r="BC1701" s="281"/>
      <c r="BD1701" s="281"/>
      <c r="BE1701" s="281"/>
      <c r="BF1701" s="281"/>
      <c r="BG1701" s="281"/>
      <c r="BH1701" s="281"/>
      <c r="BI1701" s="281"/>
      <c r="BJ1701" s="281"/>
      <c r="BK1701" s="281"/>
      <c r="BL1701" s="281"/>
      <c r="BM1701" s="281"/>
      <c r="BN1701" s="281"/>
      <c r="BO1701" s="281"/>
      <c r="BP1701" s="281"/>
      <c r="BQ1701" s="281"/>
      <c r="BR1701" s="281"/>
      <c r="BS1701" s="281"/>
      <c r="BT1701" s="281"/>
      <c r="BU1701" s="281"/>
      <c r="BV1701" s="281"/>
      <c r="BW1701" s="281"/>
      <c r="BX1701" s="281"/>
      <c r="BY1701" s="281"/>
      <c r="BZ1701" s="281"/>
      <c r="CA1701" s="281"/>
      <c r="CB1701" s="281"/>
      <c r="CC1701" s="281"/>
      <c r="CD1701" s="281"/>
      <c r="CE1701" s="281"/>
      <c r="CF1701" s="281"/>
      <c r="CG1701" s="281"/>
      <c r="CH1701" s="281"/>
      <c r="CI1701" s="281"/>
      <c r="CJ1701" s="281"/>
      <c r="CK1701" s="281"/>
      <c r="CL1701" s="281"/>
      <c r="CM1701" s="281"/>
      <c r="CN1701" s="281"/>
      <c r="CO1701" s="281"/>
      <c r="CP1701" s="281"/>
      <c r="CQ1701" s="281"/>
      <c r="CR1701" s="281"/>
      <c r="CS1701" s="281"/>
      <c r="CT1701" s="281"/>
      <c r="CU1701" s="281"/>
      <c r="CV1701" s="281"/>
      <c r="CW1701" s="281"/>
      <c r="CX1701" s="281"/>
      <c r="CY1701" s="281"/>
      <c r="CZ1701" s="281"/>
      <c r="DA1701" s="281"/>
      <c r="DB1701" s="281"/>
      <c r="DC1701" s="281"/>
      <c r="DD1701" s="281"/>
      <c r="DE1701" s="281"/>
      <c r="DF1701" s="281"/>
      <c r="DG1701" s="281"/>
      <c r="DH1701" s="281"/>
      <c r="DI1701" s="281"/>
      <c r="DJ1701" s="281"/>
      <c r="DK1701" s="281"/>
      <c r="DL1701" s="281"/>
      <c r="DM1701" s="281"/>
      <c r="DN1701" s="281"/>
      <c r="DO1701" s="281"/>
      <c r="DP1701" s="281"/>
      <c r="DQ1701" s="281"/>
      <c r="DR1701" s="281"/>
      <c r="DS1701" s="281"/>
      <c r="DT1701" s="281"/>
      <c r="DU1701" s="281"/>
      <c r="DV1701" s="281"/>
      <c r="DW1701" s="281"/>
      <c r="DX1701" s="281"/>
      <c r="DY1701" s="281"/>
      <c r="DZ1701" s="281"/>
      <c r="EA1701" s="281"/>
      <c r="EB1701" s="281"/>
      <c r="EC1701" s="281"/>
      <c r="ED1701" s="281"/>
      <c r="EE1701" s="281"/>
      <c r="EF1701" s="281"/>
      <c r="EG1701" s="281"/>
      <c r="EH1701" s="281"/>
      <c r="EI1701" s="281"/>
      <c r="EJ1701" s="281"/>
      <c r="EK1701" s="281"/>
      <c r="EL1701" s="281"/>
      <c r="EM1701" s="281"/>
      <c r="EN1701" s="281"/>
      <c r="EO1701" s="281"/>
      <c r="EP1701" s="281"/>
      <c r="EQ1701" s="281"/>
      <c r="ER1701" s="281"/>
      <c r="ES1701" s="281"/>
      <c r="ET1701" s="281"/>
      <c r="EU1701" s="281"/>
      <c r="EV1701" s="281"/>
      <c r="EW1701" s="281"/>
      <c r="EX1701" s="281"/>
      <c r="EY1701" s="281"/>
      <c r="EZ1701" s="281"/>
      <c r="FA1701" s="281"/>
      <c r="FB1701" s="281"/>
      <c r="FC1701" s="281"/>
      <c r="FD1701" s="281"/>
      <c r="FE1701" s="281"/>
      <c r="FF1701" s="281"/>
      <c r="FG1701" s="281"/>
      <c r="FH1701" s="281"/>
      <c r="FI1701" s="281"/>
    </row>
    <row r="1702" spans="1:165" s="259" customFormat="1" x14ac:dyDescent="0.2">
      <c r="A1702" s="230"/>
      <c r="B1702" s="233"/>
      <c r="C1702" s="233"/>
      <c r="AK1702" s="281"/>
      <c r="AL1702" s="281"/>
      <c r="AM1702" s="281"/>
      <c r="AN1702" s="281"/>
      <c r="AO1702" s="281"/>
      <c r="AP1702" s="281"/>
      <c r="AQ1702" s="281"/>
      <c r="AR1702" s="281"/>
      <c r="AS1702" s="281"/>
      <c r="AT1702" s="281"/>
      <c r="AU1702" s="281"/>
      <c r="AV1702" s="281"/>
      <c r="AW1702" s="281"/>
      <c r="AX1702" s="281"/>
      <c r="AY1702" s="281"/>
      <c r="AZ1702" s="281"/>
      <c r="BA1702" s="281"/>
      <c r="BB1702" s="281"/>
      <c r="BC1702" s="281"/>
      <c r="BD1702" s="281"/>
      <c r="BE1702" s="281"/>
      <c r="BF1702" s="281"/>
      <c r="BG1702" s="281"/>
      <c r="BH1702" s="281"/>
      <c r="BI1702" s="281"/>
      <c r="BJ1702" s="281"/>
      <c r="BK1702" s="281"/>
      <c r="BL1702" s="281"/>
      <c r="BM1702" s="281"/>
      <c r="BN1702" s="281"/>
      <c r="BO1702" s="281"/>
      <c r="BP1702" s="281"/>
      <c r="BQ1702" s="281"/>
      <c r="BR1702" s="281"/>
      <c r="BS1702" s="281"/>
      <c r="BT1702" s="281"/>
      <c r="BU1702" s="281"/>
      <c r="BV1702" s="281"/>
      <c r="BW1702" s="281"/>
      <c r="BX1702" s="281"/>
      <c r="BY1702" s="281"/>
      <c r="BZ1702" s="281"/>
      <c r="CA1702" s="281"/>
      <c r="CB1702" s="281"/>
      <c r="CC1702" s="281"/>
      <c r="CD1702" s="281"/>
      <c r="CE1702" s="281"/>
      <c r="CF1702" s="281"/>
      <c r="CG1702" s="281"/>
      <c r="CH1702" s="281"/>
      <c r="CI1702" s="281"/>
      <c r="CJ1702" s="281"/>
      <c r="CK1702" s="281"/>
      <c r="CL1702" s="281"/>
      <c r="CM1702" s="281"/>
      <c r="CN1702" s="281"/>
      <c r="CO1702" s="281"/>
      <c r="CP1702" s="281"/>
      <c r="CQ1702" s="281"/>
      <c r="CR1702" s="281"/>
      <c r="CS1702" s="281"/>
      <c r="CT1702" s="281"/>
      <c r="CU1702" s="281"/>
      <c r="CV1702" s="281"/>
      <c r="CW1702" s="281"/>
      <c r="CX1702" s="281"/>
      <c r="CY1702" s="281"/>
      <c r="CZ1702" s="281"/>
      <c r="DA1702" s="281"/>
      <c r="DB1702" s="281"/>
      <c r="DC1702" s="281"/>
      <c r="DD1702" s="281"/>
      <c r="DE1702" s="281"/>
      <c r="DF1702" s="281"/>
      <c r="DG1702" s="281"/>
      <c r="DH1702" s="281"/>
      <c r="DI1702" s="281"/>
      <c r="DJ1702" s="281"/>
      <c r="DK1702" s="281"/>
      <c r="DL1702" s="281"/>
      <c r="DM1702" s="281"/>
      <c r="DN1702" s="281"/>
      <c r="DO1702" s="281"/>
      <c r="DP1702" s="281"/>
      <c r="DQ1702" s="281"/>
      <c r="DR1702" s="281"/>
      <c r="DS1702" s="281"/>
      <c r="DT1702" s="281"/>
      <c r="DU1702" s="281"/>
      <c r="DV1702" s="281"/>
      <c r="DW1702" s="281"/>
      <c r="DX1702" s="281"/>
      <c r="DY1702" s="281"/>
      <c r="DZ1702" s="281"/>
      <c r="EA1702" s="281"/>
      <c r="EB1702" s="281"/>
      <c r="EC1702" s="281"/>
      <c r="ED1702" s="281"/>
      <c r="EE1702" s="281"/>
      <c r="EF1702" s="281"/>
      <c r="EG1702" s="281"/>
      <c r="EH1702" s="281"/>
      <c r="EI1702" s="281"/>
      <c r="EJ1702" s="281"/>
      <c r="EK1702" s="281"/>
      <c r="EL1702" s="281"/>
      <c r="EM1702" s="281"/>
      <c r="EN1702" s="281"/>
      <c r="EO1702" s="281"/>
      <c r="EP1702" s="281"/>
      <c r="EQ1702" s="281"/>
      <c r="ER1702" s="281"/>
      <c r="ES1702" s="281"/>
      <c r="ET1702" s="281"/>
      <c r="EU1702" s="281"/>
      <c r="EV1702" s="281"/>
      <c r="EW1702" s="281"/>
      <c r="EX1702" s="281"/>
      <c r="EY1702" s="281"/>
      <c r="EZ1702" s="281"/>
      <c r="FA1702" s="281"/>
      <c r="FB1702" s="281"/>
      <c r="FC1702" s="281"/>
      <c r="FD1702" s="281"/>
      <c r="FE1702" s="281"/>
      <c r="FF1702" s="281"/>
      <c r="FG1702" s="281"/>
      <c r="FH1702" s="281"/>
      <c r="FI1702" s="281"/>
    </row>
    <row r="1703" spans="1:165" s="259" customFormat="1" x14ac:dyDescent="0.2">
      <c r="A1703" s="230"/>
      <c r="B1703" s="233"/>
      <c r="C1703" s="233"/>
      <c r="AK1703" s="281"/>
      <c r="AL1703" s="281"/>
      <c r="AM1703" s="281"/>
      <c r="AN1703" s="281"/>
      <c r="AO1703" s="281"/>
      <c r="AP1703" s="281"/>
      <c r="AQ1703" s="281"/>
      <c r="AR1703" s="281"/>
      <c r="AS1703" s="281"/>
      <c r="AT1703" s="281"/>
      <c r="AU1703" s="281"/>
      <c r="AV1703" s="281"/>
      <c r="AW1703" s="281"/>
      <c r="AX1703" s="281"/>
      <c r="AY1703" s="281"/>
      <c r="AZ1703" s="281"/>
      <c r="BA1703" s="281"/>
      <c r="BB1703" s="281"/>
      <c r="BC1703" s="281"/>
      <c r="BD1703" s="281"/>
      <c r="BE1703" s="281"/>
      <c r="BF1703" s="281"/>
      <c r="BG1703" s="281"/>
      <c r="BH1703" s="281"/>
      <c r="BI1703" s="281"/>
      <c r="BJ1703" s="281"/>
      <c r="BK1703" s="281"/>
      <c r="BL1703" s="281"/>
      <c r="BM1703" s="281"/>
      <c r="BN1703" s="281"/>
      <c r="BO1703" s="281"/>
      <c r="BP1703" s="281"/>
      <c r="BQ1703" s="281"/>
      <c r="BR1703" s="281"/>
      <c r="BS1703" s="281"/>
      <c r="BT1703" s="281"/>
      <c r="BU1703" s="281"/>
      <c r="BV1703" s="281"/>
      <c r="BW1703" s="281"/>
      <c r="BX1703" s="281"/>
      <c r="BY1703" s="281"/>
      <c r="BZ1703" s="281"/>
      <c r="CA1703" s="281"/>
      <c r="CB1703" s="281"/>
      <c r="CC1703" s="281"/>
      <c r="CD1703" s="281"/>
      <c r="CE1703" s="281"/>
      <c r="CF1703" s="281"/>
      <c r="CG1703" s="281"/>
      <c r="CH1703" s="281"/>
      <c r="CI1703" s="281"/>
      <c r="CJ1703" s="281"/>
      <c r="CK1703" s="281"/>
      <c r="CL1703" s="281"/>
      <c r="CM1703" s="281"/>
      <c r="CN1703" s="281"/>
      <c r="CO1703" s="281"/>
      <c r="CP1703" s="281"/>
      <c r="CQ1703" s="281"/>
      <c r="CR1703" s="281"/>
      <c r="CS1703" s="281"/>
      <c r="CT1703" s="281"/>
      <c r="CU1703" s="281"/>
      <c r="CV1703" s="281"/>
      <c r="CW1703" s="281"/>
      <c r="CX1703" s="281"/>
      <c r="CY1703" s="281"/>
      <c r="CZ1703" s="281"/>
      <c r="DA1703" s="281"/>
      <c r="DB1703" s="281"/>
      <c r="DC1703" s="281"/>
      <c r="DD1703" s="281"/>
      <c r="DE1703" s="281"/>
      <c r="DF1703" s="281"/>
      <c r="DG1703" s="281"/>
      <c r="DH1703" s="281"/>
      <c r="DI1703" s="281"/>
      <c r="DJ1703" s="281"/>
      <c r="DK1703" s="281"/>
      <c r="DL1703" s="281"/>
      <c r="DM1703" s="281"/>
      <c r="DN1703" s="281"/>
      <c r="DO1703" s="281"/>
      <c r="DP1703" s="281"/>
      <c r="DQ1703" s="281"/>
      <c r="DR1703" s="281"/>
      <c r="DS1703" s="281"/>
      <c r="DT1703" s="281"/>
      <c r="DU1703" s="281"/>
      <c r="DV1703" s="281"/>
      <c r="DW1703" s="281"/>
      <c r="DX1703" s="281"/>
      <c r="DY1703" s="281"/>
      <c r="DZ1703" s="281"/>
      <c r="EA1703" s="281"/>
      <c r="EB1703" s="281"/>
      <c r="EC1703" s="281"/>
      <c r="ED1703" s="281"/>
      <c r="EE1703" s="281"/>
      <c r="EF1703" s="281"/>
      <c r="EG1703" s="281"/>
      <c r="EH1703" s="281"/>
      <c r="EI1703" s="281"/>
      <c r="EJ1703" s="281"/>
      <c r="EK1703" s="281"/>
      <c r="EL1703" s="281"/>
      <c r="EM1703" s="281"/>
      <c r="EN1703" s="281"/>
      <c r="EO1703" s="281"/>
      <c r="EP1703" s="281"/>
      <c r="EQ1703" s="281"/>
      <c r="ER1703" s="281"/>
      <c r="ES1703" s="281"/>
      <c r="ET1703" s="281"/>
      <c r="EU1703" s="281"/>
      <c r="EV1703" s="281"/>
      <c r="EW1703" s="281"/>
      <c r="EX1703" s="281"/>
      <c r="EY1703" s="281"/>
      <c r="EZ1703" s="281"/>
      <c r="FA1703" s="281"/>
      <c r="FB1703" s="281"/>
      <c r="FC1703" s="281"/>
      <c r="FD1703" s="281"/>
      <c r="FE1703" s="281"/>
      <c r="FF1703" s="281"/>
      <c r="FG1703" s="281"/>
      <c r="FH1703" s="281"/>
      <c r="FI1703" s="281"/>
    </row>
    <row r="1704" spans="1:165" s="259" customFormat="1" x14ac:dyDescent="0.2">
      <c r="A1704" s="230"/>
      <c r="B1704" s="233"/>
      <c r="C1704" s="233"/>
      <c r="AK1704" s="281"/>
      <c r="AL1704" s="281"/>
      <c r="AM1704" s="281"/>
      <c r="AN1704" s="281"/>
      <c r="AO1704" s="281"/>
      <c r="AP1704" s="281"/>
      <c r="AQ1704" s="281"/>
      <c r="AR1704" s="281"/>
      <c r="AS1704" s="281"/>
      <c r="AT1704" s="281"/>
      <c r="AU1704" s="281"/>
      <c r="AV1704" s="281"/>
      <c r="AW1704" s="281"/>
      <c r="AX1704" s="281"/>
      <c r="AY1704" s="281"/>
      <c r="AZ1704" s="281"/>
      <c r="BA1704" s="281"/>
      <c r="BB1704" s="281"/>
      <c r="BC1704" s="281"/>
      <c r="BD1704" s="281"/>
      <c r="BE1704" s="281"/>
      <c r="BF1704" s="281"/>
      <c r="BG1704" s="281"/>
      <c r="BH1704" s="281"/>
      <c r="BI1704" s="281"/>
      <c r="BJ1704" s="281"/>
      <c r="BK1704" s="281"/>
      <c r="BL1704" s="281"/>
      <c r="BM1704" s="281"/>
      <c r="BN1704" s="281"/>
      <c r="BO1704" s="281"/>
      <c r="BP1704" s="281"/>
      <c r="BQ1704" s="281"/>
      <c r="BR1704" s="281"/>
      <c r="BS1704" s="281"/>
      <c r="BT1704" s="281"/>
      <c r="BU1704" s="281"/>
      <c r="BV1704" s="281"/>
      <c r="BW1704" s="281"/>
      <c r="BX1704" s="281"/>
      <c r="BY1704" s="281"/>
      <c r="BZ1704" s="281"/>
      <c r="CA1704" s="281"/>
      <c r="CB1704" s="281"/>
      <c r="CC1704" s="281"/>
      <c r="CD1704" s="281"/>
      <c r="CE1704" s="281"/>
      <c r="CF1704" s="281"/>
      <c r="CG1704" s="281"/>
      <c r="CH1704" s="281"/>
      <c r="CI1704" s="281"/>
      <c r="CJ1704" s="281"/>
      <c r="CK1704" s="281"/>
      <c r="CL1704" s="281"/>
      <c r="CM1704" s="281"/>
      <c r="CN1704" s="281"/>
      <c r="CO1704" s="281"/>
      <c r="CP1704" s="281"/>
      <c r="CQ1704" s="281"/>
      <c r="CR1704" s="281"/>
      <c r="CS1704" s="281"/>
      <c r="CT1704" s="281"/>
      <c r="CU1704" s="281"/>
      <c r="CV1704" s="281"/>
      <c r="CW1704" s="281"/>
      <c r="CX1704" s="281"/>
      <c r="CY1704" s="281"/>
      <c r="CZ1704" s="281"/>
      <c r="DA1704" s="281"/>
      <c r="DB1704" s="281"/>
      <c r="DC1704" s="281"/>
      <c r="DD1704" s="281"/>
      <c r="DE1704" s="281"/>
      <c r="DF1704" s="281"/>
      <c r="DG1704" s="281"/>
      <c r="DH1704" s="281"/>
      <c r="DI1704" s="281"/>
      <c r="DJ1704" s="281"/>
      <c r="DK1704" s="281"/>
      <c r="DL1704" s="281"/>
      <c r="DM1704" s="281"/>
      <c r="DN1704" s="281"/>
      <c r="DO1704" s="281"/>
      <c r="DP1704" s="281"/>
      <c r="DQ1704" s="281"/>
      <c r="DR1704" s="281"/>
      <c r="DS1704" s="281"/>
      <c r="DT1704" s="281"/>
      <c r="DU1704" s="281"/>
      <c r="DV1704" s="281"/>
      <c r="DW1704" s="281"/>
      <c r="DX1704" s="281"/>
      <c r="DY1704" s="281"/>
      <c r="DZ1704" s="281"/>
      <c r="EA1704" s="281"/>
      <c r="EB1704" s="281"/>
      <c r="EC1704" s="281"/>
      <c r="ED1704" s="281"/>
      <c r="EE1704" s="281"/>
      <c r="EF1704" s="281"/>
      <c r="EG1704" s="281"/>
      <c r="EH1704" s="281"/>
      <c r="EI1704" s="281"/>
      <c r="EJ1704" s="281"/>
      <c r="EK1704" s="281"/>
      <c r="EL1704" s="281"/>
      <c r="EM1704" s="281"/>
      <c r="EN1704" s="281"/>
      <c r="EO1704" s="281"/>
      <c r="EP1704" s="281"/>
      <c r="EQ1704" s="281"/>
      <c r="ER1704" s="281"/>
      <c r="ES1704" s="281"/>
      <c r="ET1704" s="281"/>
      <c r="EU1704" s="281"/>
      <c r="EV1704" s="281"/>
      <c r="EW1704" s="281"/>
      <c r="EX1704" s="281"/>
      <c r="EY1704" s="281"/>
      <c r="EZ1704" s="281"/>
      <c r="FA1704" s="281"/>
      <c r="FB1704" s="281"/>
      <c r="FC1704" s="281"/>
      <c r="FD1704" s="281"/>
      <c r="FE1704" s="281"/>
      <c r="FF1704" s="281"/>
      <c r="FG1704" s="281"/>
      <c r="FH1704" s="281"/>
      <c r="FI1704" s="281"/>
    </row>
    <row r="1705" spans="1:165" s="259" customFormat="1" x14ac:dyDescent="0.2">
      <c r="A1705" s="230"/>
      <c r="B1705" s="233"/>
      <c r="C1705" s="233"/>
      <c r="AK1705" s="281"/>
      <c r="AL1705" s="281"/>
      <c r="AM1705" s="281"/>
      <c r="AN1705" s="281"/>
      <c r="AO1705" s="281"/>
      <c r="AP1705" s="281"/>
      <c r="AQ1705" s="281"/>
      <c r="AR1705" s="281"/>
      <c r="AS1705" s="281"/>
      <c r="AT1705" s="281"/>
      <c r="AU1705" s="281"/>
      <c r="AV1705" s="281"/>
      <c r="AW1705" s="281"/>
      <c r="AX1705" s="281"/>
      <c r="AY1705" s="281"/>
      <c r="AZ1705" s="281"/>
      <c r="BA1705" s="281"/>
      <c r="BB1705" s="281"/>
      <c r="BC1705" s="281"/>
      <c r="BD1705" s="281"/>
      <c r="BE1705" s="281"/>
      <c r="BF1705" s="281"/>
      <c r="BG1705" s="281"/>
      <c r="BH1705" s="281"/>
      <c r="BI1705" s="281"/>
      <c r="BJ1705" s="281"/>
      <c r="BK1705" s="281"/>
      <c r="BL1705" s="281"/>
      <c r="BM1705" s="281"/>
      <c r="BN1705" s="281"/>
      <c r="BO1705" s="281"/>
      <c r="BP1705" s="281"/>
      <c r="BQ1705" s="281"/>
      <c r="BR1705" s="281"/>
      <c r="BS1705" s="281"/>
      <c r="BT1705" s="281"/>
      <c r="BU1705" s="281"/>
      <c r="BV1705" s="281"/>
      <c r="BW1705" s="281"/>
      <c r="BX1705" s="281"/>
      <c r="BY1705" s="281"/>
      <c r="BZ1705" s="281"/>
      <c r="CA1705" s="281"/>
      <c r="CB1705" s="281"/>
      <c r="CC1705" s="281"/>
      <c r="CD1705" s="281"/>
      <c r="CE1705" s="281"/>
      <c r="CF1705" s="281"/>
      <c r="CG1705" s="281"/>
      <c r="CH1705" s="281"/>
      <c r="CI1705" s="281"/>
      <c r="CJ1705" s="281"/>
      <c r="CK1705" s="281"/>
      <c r="CL1705" s="281"/>
      <c r="CM1705" s="281"/>
      <c r="CN1705" s="281"/>
      <c r="CO1705" s="281"/>
      <c r="CP1705" s="281"/>
      <c r="CQ1705" s="281"/>
      <c r="CR1705" s="281"/>
      <c r="CS1705" s="281"/>
      <c r="CT1705" s="281"/>
      <c r="CU1705" s="281"/>
      <c r="CV1705" s="281"/>
      <c r="CW1705" s="281"/>
      <c r="CX1705" s="281"/>
      <c r="CY1705" s="281"/>
      <c r="CZ1705" s="281"/>
      <c r="DA1705" s="281"/>
      <c r="DB1705" s="281"/>
      <c r="DC1705" s="281"/>
      <c r="DD1705" s="281"/>
      <c r="DE1705" s="281"/>
      <c r="DF1705" s="281"/>
      <c r="DG1705" s="281"/>
      <c r="DH1705" s="281"/>
      <c r="DI1705" s="281"/>
      <c r="DJ1705" s="281"/>
      <c r="DK1705" s="281"/>
      <c r="DL1705" s="281"/>
      <c r="DM1705" s="281"/>
      <c r="DN1705" s="281"/>
      <c r="DO1705" s="281"/>
      <c r="DP1705" s="281"/>
      <c r="DQ1705" s="281"/>
      <c r="DR1705" s="281"/>
      <c r="DS1705" s="281"/>
      <c r="DT1705" s="281"/>
      <c r="DU1705" s="281"/>
      <c r="DV1705" s="281"/>
      <c r="DW1705" s="281"/>
      <c r="DX1705" s="281"/>
      <c r="DY1705" s="281"/>
      <c r="DZ1705" s="281"/>
      <c r="EA1705" s="281"/>
      <c r="EB1705" s="281"/>
      <c r="EC1705" s="281"/>
      <c r="ED1705" s="281"/>
      <c r="EE1705" s="281"/>
      <c r="EF1705" s="281"/>
      <c r="EG1705" s="281"/>
      <c r="EH1705" s="281"/>
      <c r="EI1705" s="281"/>
      <c r="EJ1705" s="281"/>
      <c r="EK1705" s="281"/>
      <c r="EL1705" s="281"/>
      <c r="EM1705" s="281"/>
      <c r="EN1705" s="281"/>
      <c r="EO1705" s="281"/>
      <c r="EP1705" s="281"/>
      <c r="EQ1705" s="281"/>
      <c r="ER1705" s="281"/>
      <c r="ES1705" s="281"/>
      <c r="ET1705" s="281"/>
      <c r="EU1705" s="281"/>
      <c r="EV1705" s="281"/>
      <c r="EW1705" s="281"/>
      <c r="EX1705" s="281"/>
      <c r="EY1705" s="281"/>
      <c r="EZ1705" s="281"/>
      <c r="FA1705" s="281"/>
      <c r="FB1705" s="281"/>
      <c r="FC1705" s="281"/>
      <c r="FD1705" s="281"/>
      <c r="FE1705" s="281"/>
      <c r="FF1705" s="281"/>
      <c r="FG1705" s="281"/>
      <c r="FH1705" s="281"/>
      <c r="FI1705" s="281"/>
    </row>
    <row r="1706" spans="1:165" s="259" customFormat="1" x14ac:dyDescent="0.2">
      <c r="A1706" s="230"/>
      <c r="B1706" s="233"/>
      <c r="C1706" s="233"/>
      <c r="AK1706" s="281"/>
      <c r="AL1706" s="281"/>
      <c r="AM1706" s="281"/>
      <c r="AN1706" s="281"/>
      <c r="AO1706" s="281"/>
      <c r="AP1706" s="281"/>
      <c r="AQ1706" s="281"/>
      <c r="AR1706" s="281"/>
      <c r="AS1706" s="281"/>
      <c r="AT1706" s="281"/>
      <c r="AU1706" s="281"/>
      <c r="AV1706" s="281"/>
      <c r="AW1706" s="281"/>
      <c r="AX1706" s="281"/>
      <c r="AY1706" s="281"/>
      <c r="AZ1706" s="281"/>
      <c r="BA1706" s="281"/>
      <c r="BB1706" s="281"/>
      <c r="BC1706" s="281"/>
      <c r="BD1706" s="281"/>
      <c r="BE1706" s="281"/>
      <c r="BF1706" s="281"/>
      <c r="BG1706" s="281"/>
      <c r="BH1706" s="281"/>
      <c r="BI1706" s="281"/>
      <c r="BJ1706" s="281"/>
      <c r="BK1706" s="281"/>
      <c r="BL1706" s="281"/>
      <c r="BM1706" s="281"/>
      <c r="BN1706" s="281"/>
      <c r="BO1706" s="281"/>
      <c r="BP1706" s="281"/>
      <c r="BQ1706" s="281"/>
      <c r="BR1706" s="281"/>
      <c r="BS1706" s="281"/>
      <c r="BT1706" s="281"/>
      <c r="BU1706" s="281"/>
      <c r="BV1706" s="281"/>
      <c r="BW1706" s="281"/>
      <c r="BX1706" s="281"/>
      <c r="BY1706" s="281"/>
      <c r="BZ1706" s="281"/>
      <c r="CA1706" s="281"/>
      <c r="CB1706" s="281"/>
      <c r="CC1706" s="281"/>
      <c r="CD1706" s="281"/>
      <c r="CE1706" s="281"/>
      <c r="CF1706" s="281"/>
      <c r="CG1706" s="281"/>
      <c r="CH1706" s="281"/>
      <c r="CI1706" s="281"/>
      <c r="CJ1706" s="281"/>
      <c r="CK1706" s="281"/>
      <c r="CL1706" s="281"/>
      <c r="CM1706" s="281"/>
      <c r="CN1706" s="281"/>
      <c r="CO1706" s="281"/>
      <c r="CP1706" s="281"/>
      <c r="CQ1706" s="281"/>
      <c r="CR1706" s="281"/>
      <c r="CS1706" s="281"/>
      <c r="CT1706" s="281"/>
      <c r="CU1706" s="281"/>
      <c r="CV1706" s="281"/>
      <c r="CW1706" s="281"/>
      <c r="CX1706" s="281"/>
      <c r="CY1706" s="281"/>
      <c r="CZ1706" s="281"/>
      <c r="DA1706" s="281"/>
      <c r="DB1706" s="281"/>
      <c r="DC1706" s="281"/>
      <c r="DD1706" s="281"/>
      <c r="DE1706" s="281"/>
      <c r="DF1706" s="281"/>
      <c r="DG1706" s="281"/>
      <c r="DH1706" s="281"/>
      <c r="DI1706" s="281"/>
      <c r="DJ1706" s="281"/>
      <c r="DK1706" s="281"/>
      <c r="DL1706" s="281"/>
      <c r="DM1706" s="281"/>
      <c r="DN1706" s="281"/>
      <c r="DO1706" s="281"/>
      <c r="DP1706" s="281"/>
      <c r="DQ1706" s="281"/>
      <c r="DR1706" s="281"/>
      <c r="DS1706" s="281"/>
      <c r="DT1706" s="281"/>
      <c r="DU1706" s="281"/>
      <c r="DV1706" s="281"/>
      <c r="DW1706" s="281"/>
      <c r="DX1706" s="281"/>
      <c r="DY1706" s="281"/>
      <c r="DZ1706" s="281"/>
      <c r="EA1706" s="281"/>
      <c r="EB1706" s="281"/>
      <c r="EC1706" s="281"/>
      <c r="ED1706" s="281"/>
      <c r="EE1706" s="281"/>
      <c r="EF1706" s="281"/>
      <c r="EG1706" s="281"/>
      <c r="EH1706" s="281"/>
      <c r="EI1706" s="281"/>
      <c r="EJ1706" s="281"/>
      <c r="EK1706" s="281"/>
      <c r="EL1706" s="281"/>
      <c r="EM1706" s="281"/>
      <c r="EN1706" s="281"/>
      <c r="EO1706" s="281"/>
      <c r="EP1706" s="281"/>
      <c r="EQ1706" s="281"/>
      <c r="ER1706" s="281"/>
      <c r="ES1706" s="281"/>
      <c r="ET1706" s="281"/>
      <c r="EU1706" s="281"/>
      <c r="EV1706" s="281"/>
      <c r="EW1706" s="281"/>
      <c r="EX1706" s="281"/>
      <c r="EY1706" s="281"/>
      <c r="EZ1706" s="281"/>
      <c r="FA1706" s="281"/>
      <c r="FB1706" s="281"/>
      <c r="FC1706" s="281"/>
      <c r="FD1706" s="281"/>
      <c r="FE1706" s="281"/>
      <c r="FF1706" s="281"/>
      <c r="FG1706" s="281"/>
      <c r="FH1706" s="281"/>
      <c r="FI1706" s="281"/>
    </row>
    <row r="1707" spans="1:165" s="259" customFormat="1" x14ac:dyDescent="0.2">
      <c r="A1707" s="230"/>
      <c r="B1707" s="233"/>
      <c r="C1707" s="233"/>
      <c r="AK1707" s="281"/>
      <c r="AL1707" s="281"/>
      <c r="AM1707" s="281"/>
      <c r="AN1707" s="281"/>
      <c r="AO1707" s="281"/>
      <c r="AP1707" s="281"/>
      <c r="AQ1707" s="281"/>
      <c r="AR1707" s="281"/>
      <c r="AS1707" s="281"/>
      <c r="AT1707" s="281"/>
      <c r="AU1707" s="281"/>
      <c r="AV1707" s="281"/>
      <c r="AW1707" s="281"/>
      <c r="AX1707" s="281"/>
      <c r="AY1707" s="281"/>
      <c r="AZ1707" s="281"/>
      <c r="BA1707" s="281"/>
      <c r="BB1707" s="281"/>
      <c r="BC1707" s="281"/>
      <c r="BD1707" s="281"/>
      <c r="BE1707" s="281"/>
      <c r="BF1707" s="281"/>
      <c r="BG1707" s="281"/>
      <c r="BH1707" s="281"/>
      <c r="BI1707" s="281"/>
      <c r="BJ1707" s="281"/>
      <c r="BK1707" s="281"/>
      <c r="BL1707" s="281"/>
      <c r="BM1707" s="281"/>
      <c r="BN1707" s="281"/>
      <c r="BO1707" s="281"/>
      <c r="BP1707" s="281"/>
      <c r="BQ1707" s="281"/>
      <c r="BR1707" s="281"/>
      <c r="BS1707" s="281"/>
      <c r="BT1707" s="281"/>
      <c r="BU1707" s="281"/>
      <c r="BV1707" s="281"/>
      <c r="BW1707" s="281"/>
      <c r="BX1707" s="281"/>
      <c r="BY1707" s="281"/>
      <c r="BZ1707" s="281"/>
      <c r="CA1707" s="281"/>
      <c r="CB1707" s="281"/>
      <c r="CC1707" s="281"/>
      <c r="CD1707" s="281"/>
      <c r="CE1707" s="281"/>
      <c r="CF1707" s="281"/>
      <c r="CG1707" s="281"/>
      <c r="CH1707" s="281"/>
      <c r="CI1707" s="281"/>
      <c r="CJ1707" s="281"/>
      <c r="CK1707" s="281"/>
      <c r="CL1707" s="281"/>
      <c r="CM1707" s="281"/>
      <c r="CN1707" s="281"/>
      <c r="CO1707" s="281"/>
      <c r="CP1707" s="281"/>
      <c r="CQ1707" s="281"/>
      <c r="CR1707" s="281"/>
      <c r="CS1707" s="281"/>
      <c r="CT1707" s="281"/>
      <c r="CU1707" s="281"/>
      <c r="CV1707" s="281"/>
      <c r="CW1707" s="281"/>
      <c r="CX1707" s="281"/>
      <c r="CY1707" s="281"/>
      <c r="CZ1707" s="281"/>
      <c r="DA1707" s="281"/>
      <c r="DB1707" s="281"/>
      <c r="DC1707" s="281"/>
      <c r="DD1707" s="281"/>
      <c r="DE1707" s="281"/>
      <c r="DF1707" s="281"/>
      <c r="DG1707" s="281"/>
      <c r="DH1707" s="281"/>
      <c r="DI1707" s="281"/>
      <c r="DJ1707" s="281"/>
      <c r="DK1707" s="281"/>
      <c r="DL1707" s="281"/>
      <c r="DM1707" s="281"/>
      <c r="DN1707" s="281"/>
      <c r="DO1707" s="281"/>
      <c r="DP1707" s="281"/>
      <c r="DQ1707" s="281"/>
      <c r="DR1707" s="281"/>
      <c r="DS1707" s="281"/>
      <c r="DT1707" s="281"/>
      <c r="DU1707" s="281"/>
      <c r="DV1707" s="281"/>
      <c r="DW1707" s="281"/>
      <c r="DX1707" s="281"/>
      <c r="DY1707" s="281"/>
      <c r="DZ1707" s="281"/>
      <c r="EA1707" s="281"/>
      <c r="EB1707" s="281"/>
      <c r="EC1707" s="281"/>
      <c r="ED1707" s="281"/>
      <c r="EE1707" s="281"/>
      <c r="EF1707" s="281"/>
      <c r="EG1707" s="281"/>
      <c r="EH1707" s="281"/>
      <c r="EI1707" s="281"/>
      <c r="EJ1707" s="281"/>
      <c r="EK1707" s="281"/>
      <c r="EL1707" s="281"/>
      <c r="EM1707" s="281"/>
      <c r="EN1707" s="281"/>
      <c r="EO1707" s="281"/>
      <c r="EP1707" s="281"/>
      <c r="EQ1707" s="281"/>
      <c r="ER1707" s="281"/>
      <c r="ES1707" s="281"/>
      <c r="ET1707" s="281"/>
      <c r="EU1707" s="281"/>
      <c r="EV1707" s="281"/>
      <c r="EW1707" s="281"/>
      <c r="EX1707" s="281"/>
      <c r="EY1707" s="281"/>
      <c r="EZ1707" s="281"/>
      <c r="FA1707" s="281"/>
      <c r="FB1707" s="281"/>
      <c r="FC1707" s="281"/>
      <c r="FD1707" s="281"/>
      <c r="FE1707" s="281"/>
      <c r="FF1707" s="281"/>
      <c r="FG1707" s="281"/>
      <c r="FH1707" s="281"/>
      <c r="FI1707" s="281"/>
    </row>
    <row r="1708" spans="1:165" s="259" customFormat="1" x14ac:dyDescent="0.2">
      <c r="A1708" s="230"/>
      <c r="B1708" s="233"/>
      <c r="C1708" s="233"/>
      <c r="AK1708" s="281"/>
      <c r="AL1708" s="281"/>
      <c r="AM1708" s="281"/>
      <c r="AN1708" s="281"/>
      <c r="AO1708" s="281"/>
      <c r="AP1708" s="281"/>
      <c r="AQ1708" s="281"/>
      <c r="AR1708" s="281"/>
      <c r="AS1708" s="281"/>
      <c r="AT1708" s="281"/>
      <c r="AU1708" s="281"/>
      <c r="AV1708" s="281"/>
      <c r="AW1708" s="281"/>
      <c r="AX1708" s="281"/>
      <c r="AY1708" s="281"/>
      <c r="AZ1708" s="281"/>
      <c r="BA1708" s="281"/>
      <c r="BB1708" s="281"/>
      <c r="BC1708" s="281"/>
      <c r="BD1708" s="281"/>
      <c r="BE1708" s="281"/>
      <c r="BF1708" s="281"/>
      <c r="BG1708" s="281"/>
      <c r="BH1708" s="281"/>
      <c r="BI1708" s="281"/>
      <c r="BJ1708" s="281"/>
      <c r="BK1708" s="281"/>
      <c r="BL1708" s="281"/>
      <c r="BM1708" s="281"/>
      <c r="BN1708" s="281"/>
      <c r="BO1708" s="281"/>
      <c r="BP1708" s="281"/>
      <c r="BQ1708" s="281"/>
      <c r="BR1708" s="281"/>
      <c r="BS1708" s="281"/>
      <c r="BT1708" s="281"/>
      <c r="BU1708" s="281"/>
      <c r="BV1708" s="281"/>
      <c r="BW1708" s="281"/>
      <c r="BX1708" s="281"/>
      <c r="BY1708" s="281"/>
      <c r="BZ1708" s="281"/>
      <c r="CA1708" s="281"/>
      <c r="CB1708" s="281"/>
      <c r="CC1708" s="281"/>
      <c r="CD1708" s="281"/>
      <c r="CE1708" s="281"/>
      <c r="CF1708" s="281"/>
      <c r="CG1708" s="281"/>
      <c r="CH1708" s="281"/>
      <c r="CI1708" s="281"/>
      <c r="CJ1708" s="281"/>
      <c r="CK1708" s="281"/>
      <c r="CL1708" s="281"/>
      <c r="CM1708" s="281"/>
      <c r="CN1708" s="281"/>
      <c r="CO1708" s="281"/>
      <c r="CP1708" s="281"/>
      <c r="CQ1708" s="281"/>
      <c r="CR1708" s="281"/>
      <c r="CS1708" s="281"/>
      <c r="CT1708" s="281"/>
      <c r="CU1708" s="281"/>
      <c r="CV1708" s="281"/>
      <c r="CW1708" s="281"/>
      <c r="CX1708" s="281"/>
      <c r="CY1708" s="281"/>
      <c r="CZ1708" s="281"/>
      <c r="DA1708" s="281"/>
      <c r="DB1708" s="281"/>
      <c r="DC1708" s="281"/>
      <c r="DD1708" s="281"/>
      <c r="DE1708" s="281"/>
      <c r="DF1708" s="281"/>
      <c r="DG1708" s="281"/>
      <c r="DH1708" s="281"/>
      <c r="DI1708" s="281"/>
      <c r="DJ1708" s="281"/>
      <c r="DK1708" s="281"/>
      <c r="DL1708" s="281"/>
      <c r="DM1708" s="281"/>
      <c r="DN1708" s="281"/>
      <c r="DO1708" s="281"/>
      <c r="DP1708" s="281"/>
      <c r="DQ1708" s="281"/>
      <c r="DR1708" s="281"/>
      <c r="DS1708" s="281"/>
      <c r="DT1708" s="281"/>
      <c r="DU1708" s="281"/>
      <c r="DV1708" s="281"/>
      <c r="DW1708" s="281"/>
      <c r="DX1708" s="281"/>
      <c r="DY1708" s="281"/>
      <c r="DZ1708" s="281"/>
      <c r="EA1708" s="281"/>
      <c r="EB1708" s="281"/>
      <c r="EC1708" s="281"/>
      <c r="ED1708" s="281"/>
      <c r="EE1708" s="281"/>
      <c r="EF1708" s="281"/>
      <c r="EG1708" s="281"/>
      <c r="EH1708" s="281"/>
      <c r="EI1708" s="281"/>
      <c r="EJ1708" s="281"/>
      <c r="EK1708" s="281"/>
      <c r="EL1708" s="281"/>
      <c r="EM1708" s="281"/>
      <c r="EN1708" s="281"/>
      <c r="EO1708" s="281"/>
      <c r="EP1708" s="281"/>
      <c r="EQ1708" s="281"/>
      <c r="ER1708" s="281"/>
      <c r="ES1708" s="281"/>
      <c r="ET1708" s="281"/>
      <c r="EU1708" s="281"/>
      <c r="EV1708" s="281"/>
      <c r="EW1708" s="281"/>
      <c r="EX1708" s="281"/>
      <c r="EY1708" s="281"/>
      <c r="EZ1708" s="281"/>
      <c r="FA1708" s="281"/>
      <c r="FB1708" s="281"/>
      <c r="FC1708" s="281"/>
      <c r="FD1708" s="281"/>
      <c r="FE1708" s="281"/>
      <c r="FF1708" s="281"/>
      <c r="FG1708" s="281"/>
      <c r="FH1708" s="281"/>
      <c r="FI1708" s="281"/>
    </row>
    <row r="1709" spans="1:165" s="259" customFormat="1" x14ac:dyDescent="0.2">
      <c r="A1709" s="230"/>
      <c r="B1709" s="233"/>
      <c r="C1709" s="233"/>
      <c r="AK1709" s="281"/>
      <c r="AL1709" s="281"/>
      <c r="AM1709" s="281"/>
      <c r="AN1709" s="281"/>
      <c r="AO1709" s="281"/>
      <c r="AP1709" s="281"/>
      <c r="AQ1709" s="281"/>
      <c r="AR1709" s="281"/>
      <c r="AS1709" s="281"/>
      <c r="AT1709" s="281"/>
      <c r="AU1709" s="281"/>
      <c r="AV1709" s="281"/>
      <c r="AW1709" s="281"/>
      <c r="AX1709" s="281"/>
      <c r="AY1709" s="281"/>
      <c r="AZ1709" s="281"/>
      <c r="BA1709" s="281"/>
      <c r="BB1709" s="281"/>
      <c r="BC1709" s="281"/>
      <c r="BD1709" s="281"/>
      <c r="BE1709" s="281"/>
      <c r="BF1709" s="281"/>
      <c r="BG1709" s="281"/>
      <c r="BH1709" s="281"/>
      <c r="BI1709" s="281"/>
      <c r="BJ1709" s="281"/>
      <c r="BK1709" s="281"/>
      <c r="BL1709" s="281"/>
      <c r="BM1709" s="281"/>
      <c r="BN1709" s="281"/>
      <c r="BO1709" s="281"/>
      <c r="BP1709" s="281"/>
      <c r="BQ1709" s="281"/>
      <c r="BR1709" s="281"/>
      <c r="BS1709" s="281"/>
      <c r="BT1709" s="281"/>
      <c r="BU1709" s="281"/>
      <c r="BV1709" s="281"/>
      <c r="BW1709" s="281"/>
      <c r="BX1709" s="281"/>
      <c r="BY1709" s="281"/>
      <c r="BZ1709" s="281"/>
      <c r="CA1709" s="281"/>
      <c r="CB1709" s="281"/>
      <c r="CC1709" s="281"/>
      <c r="CD1709" s="281"/>
      <c r="CE1709" s="281"/>
      <c r="CF1709" s="281"/>
      <c r="CG1709" s="281"/>
      <c r="CH1709" s="281"/>
      <c r="CI1709" s="281"/>
      <c r="CJ1709" s="281"/>
      <c r="CK1709" s="281"/>
      <c r="CL1709" s="281"/>
      <c r="CM1709" s="281"/>
      <c r="CN1709" s="281"/>
      <c r="CO1709" s="281"/>
      <c r="CP1709" s="281"/>
      <c r="CQ1709" s="281"/>
      <c r="CR1709" s="281"/>
      <c r="CS1709" s="281"/>
      <c r="CT1709" s="281"/>
      <c r="CU1709" s="281"/>
      <c r="CV1709" s="281"/>
      <c r="CW1709" s="281"/>
      <c r="CX1709" s="281"/>
      <c r="CY1709" s="281"/>
      <c r="CZ1709" s="281"/>
      <c r="DA1709" s="281"/>
      <c r="DB1709" s="281"/>
      <c r="DC1709" s="281"/>
      <c r="DD1709" s="281"/>
      <c r="DE1709" s="281"/>
      <c r="DF1709" s="281"/>
      <c r="DG1709" s="281"/>
      <c r="DH1709" s="281"/>
      <c r="DI1709" s="281"/>
      <c r="DJ1709" s="281"/>
      <c r="DK1709" s="281"/>
      <c r="DL1709" s="281"/>
      <c r="DM1709" s="281"/>
      <c r="DN1709" s="281"/>
      <c r="DO1709" s="281"/>
      <c r="DP1709" s="281"/>
      <c r="DQ1709" s="281"/>
      <c r="DR1709" s="281"/>
      <c r="DS1709" s="281"/>
      <c r="DT1709" s="281"/>
      <c r="DU1709" s="281"/>
      <c r="DV1709" s="281"/>
      <c r="DW1709" s="281"/>
      <c r="DX1709" s="281"/>
      <c r="DY1709" s="281"/>
      <c r="DZ1709" s="281"/>
      <c r="EA1709" s="281"/>
      <c r="EB1709" s="281"/>
      <c r="EC1709" s="281"/>
      <c r="ED1709" s="281"/>
      <c r="EE1709" s="281"/>
      <c r="EF1709" s="281"/>
      <c r="EG1709" s="281"/>
      <c r="EH1709" s="281"/>
      <c r="EI1709" s="281"/>
      <c r="EJ1709" s="281"/>
      <c r="EK1709" s="281"/>
      <c r="EL1709" s="281"/>
      <c r="EM1709" s="281"/>
      <c r="EN1709" s="281"/>
      <c r="EO1709" s="281"/>
      <c r="EP1709" s="281"/>
      <c r="EQ1709" s="281"/>
      <c r="ER1709" s="281"/>
      <c r="ES1709" s="281"/>
      <c r="ET1709" s="281"/>
      <c r="EU1709" s="281"/>
      <c r="EV1709" s="281"/>
      <c r="EW1709" s="281"/>
      <c r="EX1709" s="281"/>
      <c r="EY1709" s="281"/>
      <c r="EZ1709" s="281"/>
      <c r="FA1709" s="281"/>
      <c r="FB1709" s="281"/>
      <c r="FC1709" s="281"/>
      <c r="FD1709" s="281"/>
      <c r="FE1709" s="281"/>
      <c r="FF1709" s="281"/>
      <c r="FG1709" s="281"/>
      <c r="FH1709" s="281"/>
      <c r="FI1709" s="281"/>
    </row>
    <row r="1710" spans="1:165" s="259" customFormat="1" x14ac:dyDescent="0.2">
      <c r="A1710" s="230"/>
      <c r="B1710" s="233"/>
      <c r="C1710" s="233"/>
      <c r="AK1710" s="281"/>
      <c r="AL1710" s="281"/>
      <c r="AM1710" s="281"/>
      <c r="AN1710" s="281"/>
      <c r="AO1710" s="281"/>
      <c r="AP1710" s="281"/>
      <c r="AQ1710" s="281"/>
      <c r="AR1710" s="281"/>
      <c r="AS1710" s="281"/>
      <c r="AT1710" s="281"/>
      <c r="AU1710" s="281"/>
      <c r="AV1710" s="281"/>
      <c r="AW1710" s="281"/>
      <c r="AX1710" s="281"/>
      <c r="AY1710" s="281"/>
      <c r="AZ1710" s="281"/>
      <c r="BA1710" s="281"/>
      <c r="BB1710" s="281"/>
      <c r="BC1710" s="281"/>
      <c r="BD1710" s="281"/>
      <c r="BE1710" s="281"/>
      <c r="BF1710" s="281"/>
      <c r="BG1710" s="281"/>
      <c r="BH1710" s="281"/>
      <c r="BI1710" s="281"/>
      <c r="BJ1710" s="281"/>
      <c r="BK1710" s="281"/>
      <c r="BL1710" s="281"/>
      <c r="BM1710" s="281"/>
      <c r="BN1710" s="281"/>
      <c r="BO1710" s="281"/>
      <c r="BP1710" s="281"/>
      <c r="BQ1710" s="281"/>
      <c r="BR1710" s="281"/>
      <c r="BS1710" s="281"/>
      <c r="BT1710" s="281"/>
      <c r="BU1710" s="281"/>
      <c r="BV1710" s="281"/>
      <c r="BW1710" s="281"/>
      <c r="BX1710" s="281"/>
      <c r="BY1710" s="281"/>
      <c r="BZ1710" s="281"/>
      <c r="CA1710" s="281"/>
      <c r="CB1710" s="281"/>
      <c r="CC1710" s="281"/>
      <c r="CD1710" s="281"/>
      <c r="CE1710" s="281"/>
      <c r="CF1710" s="281"/>
      <c r="CG1710" s="281"/>
      <c r="CH1710" s="281"/>
      <c r="CI1710" s="281"/>
      <c r="CJ1710" s="281"/>
      <c r="CK1710" s="281"/>
      <c r="CL1710" s="281"/>
      <c r="CM1710" s="281"/>
      <c r="CN1710" s="281"/>
      <c r="CO1710" s="281"/>
      <c r="CP1710" s="281"/>
      <c r="CQ1710" s="281"/>
      <c r="CR1710" s="281"/>
      <c r="CS1710" s="281"/>
      <c r="CT1710" s="281"/>
      <c r="CU1710" s="281"/>
      <c r="CV1710" s="281"/>
      <c r="CW1710" s="281"/>
      <c r="CX1710" s="281"/>
      <c r="CY1710" s="281"/>
      <c r="CZ1710" s="281"/>
      <c r="DA1710" s="281"/>
      <c r="DB1710" s="281"/>
      <c r="DC1710" s="281"/>
      <c r="DD1710" s="281"/>
      <c r="DE1710" s="281"/>
      <c r="DF1710" s="281"/>
      <c r="DG1710" s="281"/>
      <c r="DH1710" s="281"/>
      <c r="DI1710" s="281"/>
      <c r="DJ1710" s="281"/>
      <c r="DK1710" s="281"/>
      <c r="DL1710" s="281"/>
      <c r="DM1710" s="281"/>
      <c r="DN1710" s="281"/>
      <c r="DO1710" s="281"/>
      <c r="DP1710" s="281"/>
      <c r="DQ1710" s="281"/>
      <c r="DR1710" s="281"/>
      <c r="DS1710" s="281"/>
      <c r="DT1710" s="281"/>
      <c r="DU1710" s="281"/>
      <c r="DV1710" s="281"/>
      <c r="DW1710" s="281"/>
      <c r="DX1710" s="281"/>
      <c r="DY1710" s="281"/>
      <c r="DZ1710" s="281"/>
      <c r="EA1710" s="281"/>
      <c r="EB1710" s="281"/>
      <c r="EC1710" s="281"/>
      <c r="ED1710" s="281"/>
      <c r="EE1710" s="281"/>
      <c r="EF1710" s="281"/>
      <c r="EG1710" s="281"/>
      <c r="EH1710" s="281"/>
      <c r="EI1710" s="281"/>
      <c r="EJ1710" s="281"/>
      <c r="EK1710" s="281"/>
      <c r="EL1710" s="281"/>
      <c r="EM1710" s="281"/>
      <c r="EN1710" s="281"/>
      <c r="EO1710" s="281"/>
      <c r="EP1710" s="281"/>
      <c r="EQ1710" s="281"/>
      <c r="ER1710" s="281"/>
      <c r="ES1710" s="281"/>
      <c r="ET1710" s="281"/>
      <c r="EU1710" s="281"/>
      <c r="EV1710" s="281"/>
      <c r="EW1710" s="281"/>
      <c r="EX1710" s="281"/>
      <c r="EY1710" s="281"/>
      <c r="EZ1710" s="281"/>
      <c r="FA1710" s="281"/>
      <c r="FB1710" s="281"/>
      <c r="FC1710" s="281"/>
      <c r="FD1710" s="281"/>
      <c r="FE1710" s="281"/>
      <c r="FF1710" s="281"/>
      <c r="FG1710" s="281"/>
      <c r="FH1710" s="281"/>
      <c r="FI1710" s="281"/>
    </row>
    <row r="1711" spans="1:165" s="259" customFormat="1" x14ac:dyDescent="0.2">
      <c r="A1711" s="230"/>
      <c r="B1711" s="233"/>
      <c r="C1711" s="233"/>
      <c r="AK1711" s="281"/>
      <c r="AL1711" s="281"/>
      <c r="AM1711" s="281"/>
      <c r="AN1711" s="281"/>
      <c r="AO1711" s="281"/>
      <c r="AP1711" s="281"/>
      <c r="AQ1711" s="281"/>
      <c r="AR1711" s="281"/>
      <c r="AS1711" s="281"/>
      <c r="AT1711" s="281"/>
      <c r="AU1711" s="281"/>
      <c r="AV1711" s="281"/>
      <c r="AW1711" s="281"/>
      <c r="AX1711" s="281"/>
      <c r="AY1711" s="281"/>
      <c r="AZ1711" s="281"/>
      <c r="BA1711" s="281"/>
      <c r="BB1711" s="281"/>
      <c r="BC1711" s="281"/>
      <c r="BD1711" s="281"/>
      <c r="BE1711" s="281"/>
      <c r="BF1711" s="281"/>
      <c r="BG1711" s="281"/>
      <c r="BH1711" s="281"/>
      <c r="BI1711" s="281"/>
      <c r="BJ1711" s="281"/>
      <c r="BK1711" s="281"/>
      <c r="BL1711" s="281"/>
      <c r="BM1711" s="281"/>
      <c r="BN1711" s="281"/>
      <c r="BO1711" s="281"/>
      <c r="BP1711" s="281"/>
      <c r="BQ1711" s="281"/>
      <c r="BR1711" s="281"/>
      <c r="BS1711" s="281"/>
      <c r="BT1711" s="281"/>
      <c r="BU1711" s="281"/>
      <c r="BV1711" s="281"/>
      <c r="BW1711" s="281"/>
      <c r="BX1711" s="281"/>
      <c r="BY1711" s="281"/>
      <c r="BZ1711" s="281"/>
      <c r="CA1711" s="281"/>
      <c r="CB1711" s="281"/>
      <c r="CC1711" s="281"/>
      <c r="CD1711" s="281"/>
      <c r="CE1711" s="281"/>
      <c r="CF1711" s="281"/>
      <c r="CG1711" s="281"/>
      <c r="CH1711" s="281"/>
      <c r="CI1711" s="281"/>
      <c r="CJ1711" s="281"/>
      <c r="CK1711" s="281"/>
      <c r="CL1711" s="281"/>
      <c r="CM1711" s="281"/>
      <c r="CN1711" s="281"/>
      <c r="CO1711" s="281"/>
      <c r="CP1711" s="281"/>
      <c r="CQ1711" s="281"/>
      <c r="CR1711" s="281"/>
      <c r="CS1711" s="281"/>
      <c r="CT1711" s="281"/>
      <c r="CU1711" s="281"/>
      <c r="CV1711" s="281"/>
      <c r="CW1711" s="281"/>
      <c r="CX1711" s="281"/>
      <c r="CY1711" s="281"/>
      <c r="CZ1711" s="281"/>
      <c r="DA1711" s="281"/>
      <c r="DB1711" s="281"/>
      <c r="DC1711" s="281"/>
      <c r="DD1711" s="281"/>
      <c r="DE1711" s="281"/>
      <c r="DF1711" s="281"/>
      <c r="DG1711" s="281"/>
      <c r="DH1711" s="281"/>
      <c r="DI1711" s="281"/>
      <c r="DJ1711" s="281"/>
      <c r="DK1711" s="281"/>
      <c r="DL1711" s="281"/>
      <c r="DM1711" s="281"/>
      <c r="DN1711" s="281"/>
      <c r="DO1711" s="281"/>
      <c r="DP1711" s="281"/>
      <c r="DQ1711" s="281"/>
      <c r="DR1711" s="281"/>
      <c r="DS1711" s="281"/>
      <c r="DT1711" s="281"/>
      <c r="DU1711" s="281"/>
      <c r="DV1711" s="281"/>
      <c r="DW1711" s="281"/>
      <c r="DX1711" s="281"/>
      <c r="DY1711" s="281"/>
      <c r="DZ1711" s="281"/>
      <c r="EA1711" s="281"/>
      <c r="EB1711" s="281"/>
      <c r="EC1711" s="281"/>
      <c r="ED1711" s="281"/>
      <c r="EE1711" s="281"/>
      <c r="EF1711" s="281"/>
      <c r="EG1711" s="281"/>
      <c r="EH1711" s="281"/>
      <c r="EI1711" s="281"/>
      <c r="EJ1711" s="281"/>
      <c r="EK1711" s="281"/>
      <c r="EL1711" s="281"/>
      <c r="EM1711" s="281"/>
      <c r="EN1711" s="281"/>
      <c r="EO1711" s="281"/>
      <c r="EP1711" s="281"/>
      <c r="EQ1711" s="281"/>
      <c r="ER1711" s="281"/>
      <c r="ES1711" s="281"/>
      <c r="ET1711" s="281"/>
      <c r="EU1711" s="281"/>
      <c r="EV1711" s="281"/>
      <c r="EW1711" s="281"/>
      <c r="EX1711" s="281"/>
      <c r="EY1711" s="281"/>
      <c r="EZ1711" s="281"/>
      <c r="FA1711" s="281"/>
      <c r="FB1711" s="281"/>
      <c r="FC1711" s="281"/>
      <c r="FD1711" s="281"/>
      <c r="FE1711" s="281"/>
      <c r="FF1711" s="281"/>
      <c r="FG1711" s="281"/>
      <c r="FH1711" s="281"/>
      <c r="FI1711" s="281"/>
    </row>
    <row r="1712" spans="1:165" s="259" customFormat="1" x14ac:dyDescent="0.2">
      <c r="A1712" s="230"/>
      <c r="B1712" s="233"/>
      <c r="C1712" s="233"/>
      <c r="AK1712" s="281"/>
      <c r="AL1712" s="281"/>
      <c r="AM1712" s="281"/>
      <c r="AN1712" s="281"/>
      <c r="AO1712" s="281"/>
      <c r="AP1712" s="281"/>
      <c r="AQ1712" s="281"/>
      <c r="AR1712" s="281"/>
      <c r="AS1712" s="281"/>
      <c r="AT1712" s="281"/>
      <c r="AU1712" s="281"/>
      <c r="AV1712" s="281"/>
      <c r="AW1712" s="281"/>
      <c r="AX1712" s="281"/>
      <c r="AY1712" s="281"/>
      <c r="AZ1712" s="281"/>
      <c r="BA1712" s="281"/>
      <c r="BB1712" s="281"/>
      <c r="BC1712" s="281"/>
      <c r="BD1712" s="281"/>
      <c r="BE1712" s="281"/>
      <c r="BF1712" s="281"/>
      <c r="BG1712" s="281"/>
      <c r="BH1712" s="281"/>
      <c r="BI1712" s="281"/>
      <c r="BJ1712" s="281"/>
      <c r="BK1712" s="281"/>
      <c r="BL1712" s="281"/>
      <c r="BM1712" s="281"/>
      <c r="BN1712" s="281"/>
      <c r="BO1712" s="281"/>
      <c r="BP1712" s="281"/>
      <c r="BQ1712" s="281"/>
      <c r="BR1712" s="281"/>
      <c r="BS1712" s="281"/>
      <c r="BT1712" s="281"/>
      <c r="BU1712" s="281"/>
      <c r="BV1712" s="281"/>
      <c r="BW1712" s="281"/>
      <c r="BX1712" s="281"/>
      <c r="BY1712" s="281"/>
      <c r="BZ1712" s="281"/>
      <c r="CA1712" s="281"/>
      <c r="CB1712" s="281"/>
      <c r="CC1712" s="281"/>
      <c r="CD1712" s="281"/>
      <c r="CE1712" s="281"/>
      <c r="CF1712" s="281"/>
      <c r="CG1712" s="281"/>
      <c r="CH1712" s="281"/>
      <c r="CI1712" s="281"/>
      <c r="CJ1712" s="281"/>
      <c r="CK1712" s="281"/>
      <c r="CL1712" s="281"/>
      <c r="CM1712" s="281"/>
      <c r="CN1712" s="281"/>
      <c r="CO1712" s="281"/>
      <c r="CP1712" s="281"/>
      <c r="CQ1712" s="281"/>
      <c r="CR1712" s="281"/>
      <c r="CS1712" s="281"/>
      <c r="CT1712" s="281"/>
      <c r="CU1712" s="281"/>
      <c r="CV1712" s="281"/>
      <c r="CW1712" s="281"/>
      <c r="CX1712" s="281"/>
      <c r="CY1712" s="281"/>
      <c r="CZ1712" s="281"/>
      <c r="DA1712" s="281"/>
      <c r="DB1712" s="281"/>
      <c r="DC1712" s="281"/>
      <c r="DD1712" s="281"/>
      <c r="DE1712" s="281"/>
      <c r="DF1712" s="281"/>
      <c r="DG1712" s="281"/>
      <c r="DH1712" s="281"/>
      <c r="DI1712" s="281"/>
      <c r="DJ1712" s="281"/>
      <c r="DK1712" s="281"/>
      <c r="DL1712" s="281"/>
      <c r="DM1712" s="281"/>
      <c r="DN1712" s="281"/>
      <c r="DO1712" s="281"/>
      <c r="DP1712" s="281"/>
      <c r="DQ1712" s="281"/>
      <c r="DR1712" s="281"/>
      <c r="DS1712" s="281"/>
      <c r="DT1712" s="281"/>
      <c r="DU1712" s="281"/>
      <c r="DV1712" s="281"/>
      <c r="DW1712" s="281"/>
      <c r="DX1712" s="281"/>
      <c r="DY1712" s="281"/>
      <c r="DZ1712" s="281"/>
      <c r="EA1712" s="281"/>
      <c r="EB1712" s="281"/>
      <c r="EC1712" s="281"/>
      <c r="ED1712" s="281"/>
      <c r="EE1712" s="281"/>
      <c r="EF1712" s="281"/>
      <c r="EG1712" s="281"/>
      <c r="EH1712" s="281"/>
      <c r="EI1712" s="281"/>
      <c r="EJ1712" s="281"/>
      <c r="EK1712" s="281"/>
      <c r="EL1712" s="281"/>
      <c r="EM1712" s="281"/>
      <c r="EN1712" s="281"/>
      <c r="EO1712" s="281"/>
      <c r="EP1712" s="281"/>
      <c r="EQ1712" s="281"/>
      <c r="ER1712" s="281"/>
      <c r="ES1712" s="281"/>
      <c r="ET1712" s="281"/>
      <c r="EU1712" s="281"/>
      <c r="EV1712" s="281"/>
      <c r="EW1712" s="281"/>
      <c r="EX1712" s="281"/>
      <c r="EY1712" s="281"/>
      <c r="EZ1712" s="281"/>
      <c r="FA1712" s="281"/>
      <c r="FB1712" s="281"/>
      <c r="FC1712" s="281"/>
      <c r="FD1712" s="281"/>
      <c r="FE1712" s="281"/>
      <c r="FF1712" s="281"/>
      <c r="FG1712" s="281"/>
      <c r="FH1712" s="281"/>
      <c r="FI1712" s="281"/>
    </row>
    <row r="1713" spans="1:165" s="259" customFormat="1" x14ac:dyDescent="0.2">
      <c r="A1713" s="230"/>
      <c r="B1713" s="233"/>
      <c r="C1713" s="233"/>
      <c r="AK1713" s="281"/>
      <c r="AL1713" s="281"/>
      <c r="AM1713" s="281"/>
      <c r="AN1713" s="281"/>
      <c r="AO1713" s="281"/>
      <c r="AP1713" s="281"/>
      <c r="AQ1713" s="281"/>
      <c r="AR1713" s="281"/>
      <c r="AS1713" s="281"/>
      <c r="AT1713" s="281"/>
      <c r="AU1713" s="281"/>
      <c r="AV1713" s="281"/>
      <c r="AW1713" s="281"/>
      <c r="AX1713" s="281"/>
      <c r="AY1713" s="281"/>
      <c r="AZ1713" s="281"/>
      <c r="BA1713" s="281"/>
      <c r="BB1713" s="281"/>
      <c r="BC1713" s="281"/>
      <c r="BD1713" s="281"/>
      <c r="BE1713" s="281"/>
      <c r="BF1713" s="281"/>
      <c r="BG1713" s="281"/>
      <c r="BH1713" s="281"/>
      <c r="BI1713" s="281"/>
      <c r="BJ1713" s="281"/>
      <c r="BK1713" s="281"/>
      <c r="BL1713" s="281"/>
      <c r="BM1713" s="281"/>
      <c r="BN1713" s="281"/>
      <c r="BO1713" s="281"/>
      <c r="BP1713" s="281"/>
      <c r="BQ1713" s="281"/>
      <c r="BR1713" s="281"/>
      <c r="BS1713" s="281"/>
      <c r="BT1713" s="281"/>
      <c r="BU1713" s="281"/>
      <c r="BV1713" s="281"/>
      <c r="BW1713" s="281"/>
      <c r="BX1713" s="281"/>
      <c r="BY1713" s="281"/>
      <c r="BZ1713" s="281"/>
      <c r="CA1713" s="281"/>
      <c r="CB1713" s="281"/>
      <c r="CC1713" s="281"/>
      <c r="CD1713" s="281"/>
      <c r="CE1713" s="281"/>
      <c r="CF1713" s="281"/>
      <c r="CG1713" s="281"/>
      <c r="CH1713" s="281"/>
      <c r="CI1713" s="281"/>
      <c r="CJ1713" s="281"/>
      <c r="CK1713" s="281"/>
      <c r="CL1713" s="281"/>
      <c r="CM1713" s="281"/>
      <c r="CN1713" s="281"/>
      <c r="CO1713" s="281"/>
      <c r="CP1713" s="281"/>
      <c r="CQ1713" s="281"/>
      <c r="CR1713" s="281"/>
      <c r="CS1713" s="281"/>
      <c r="CT1713" s="281"/>
      <c r="CU1713" s="281"/>
      <c r="CV1713" s="281"/>
      <c r="CW1713" s="281"/>
      <c r="CX1713" s="281"/>
      <c r="CY1713" s="281"/>
      <c r="CZ1713" s="281"/>
      <c r="DA1713" s="281"/>
      <c r="DB1713" s="281"/>
      <c r="DC1713" s="281"/>
      <c r="DD1713" s="281"/>
      <c r="DE1713" s="281"/>
      <c r="DF1713" s="281"/>
      <c r="DG1713" s="281"/>
      <c r="DH1713" s="281"/>
      <c r="DI1713" s="281"/>
      <c r="DJ1713" s="281"/>
      <c r="DK1713" s="281"/>
      <c r="DL1713" s="281"/>
      <c r="DM1713" s="281"/>
      <c r="DN1713" s="281"/>
      <c r="DO1713" s="281"/>
      <c r="DP1713" s="281"/>
      <c r="DQ1713" s="281"/>
      <c r="DR1713" s="281"/>
      <c r="DS1713" s="281"/>
      <c r="DT1713" s="281"/>
      <c r="DU1713" s="281"/>
      <c r="DV1713" s="281"/>
      <c r="DW1713" s="281"/>
      <c r="DX1713" s="281"/>
      <c r="DY1713" s="281"/>
      <c r="DZ1713" s="281"/>
      <c r="EA1713" s="281"/>
      <c r="EB1713" s="281"/>
      <c r="EC1713" s="281"/>
      <c r="ED1713" s="281"/>
      <c r="EE1713" s="281"/>
      <c r="EF1713" s="281"/>
      <c r="EG1713" s="281"/>
      <c r="EH1713" s="281"/>
      <c r="EI1713" s="281"/>
      <c r="EJ1713" s="281"/>
      <c r="EK1713" s="281"/>
      <c r="EL1713" s="281"/>
      <c r="EM1713" s="281"/>
      <c r="EN1713" s="281"/>
      <c r="EO1713" s="281"/>
      <c r="EP1713" s="281"/>
      <c r="EQ1713" s="281"/>
      <c r="ER1713" s="281"/>
      <c r="ES1713" s="281"/>
      <c r="ET1713" s="281"/>
      <c r="EU1713" s="281"/>
      <c r="EV1713" s="281"/>
      <c r="EW1713" s="281"/>
      <c r="EX1713" s="281"/>
      <c r="EY1713" s="281"/>
      <c r="EZ1713" s="281"/>
      <c r="FA1713" s="281"/>
      <c r="FB1713" s="281"/>
      <c r="FC1713" s="281"/>
      <c r="FD1713" s="281"/>
      <c r="FE1713" s="281"/>
      <c r="FF1713" s="281"/>
      <c r="FG1713" s="281"/>
      <c r="FH1713" s="281"/>
      <c r="FI1713" s="281"/>
    </row>
    <row r="1714" spans="1:165" s="259" customFormat="1" x14ac:dyDescent="0.2">
      <c r="A1714" s="230"/>
      <c r="B1714" s="233"/>
      <c r="C1714" s="233"/>
      <c r="AK1714" s="281"/>
      <c r="AL1714" s="281"/>
      <c r="AM1714" s="281"/>
      <c r="AN1714" s="281"/>
      <c r="AO1714" s="281"/>
      <c r="AP1714" s="281"/>
      <c r="AQ1714" s="281"/>
      <c r="AR1714" s="281"/>
      <c r="AS1714" s="281"/>
      <c r="AT1714" s="281"/>
      <c r="AU1714" s="281"/>
      <c r="AV1714" s="281"/>
      <c r="AW1714" s="281"/>
      <c r="AX1714" s="281"/>
      <c r="AY1714" s="281"/>
      <c r="AZ1714" s="281"/>
      <c r="BA1714" s="281"/>
      <c r="BB1714" s="281"/>
      <c r="BC1714" s="281"/>
      <c r="BD1714" s="281"/>
      <c r="BE1714" s="281"/>
      <c r="BF1714" s="281"/>
      <c r="BG1714" s="281"/>
      <c r="BH1714" s="281"/>
      <c r="BI1714" s="281"/>
      <c r="BJ1714" s="281"/>
      <c r="BK1714" s="281"/>
      <c r="BL1714" s="281"/>
      <c r="BM1714" s="281"/>
      <c r="BN1714" s="281"/>
      <c r="BO1714" s="281"/>
      <c r="BP1714" s="281"/>
      <c r="BQ1714" s="281"/>
      <c r="BR1714" s="281"/>
      <c r="BS1714" s="281"/>
      <c r="BT1714" s="281"/>
      <c r="BU1714" s="281"/>
      <c r="BV1714" s="281"/>
      <c r="BW1714" s="281"/>
      <c r="BX1714" s="281"/>
      <c r="BY1714" s="281"/>
      <c r="BZ1714" s="281"/>
      <c r="CA1714" s="281"/>
      <c r="CB1714" s="281"/>
      <c r="CC1714" s="281"/>
      <c r="CD1714" s="281"/>
      <c r="CE1714" s="281"/>
      <c r="CF1714" s="281"/>
      <c r="CG1714" s="281"/>
      <c r="CH1714" s="281"/>
      <c r="CI1714" s="281"/>
      <c r="CJ1714" s="281"/>
      <c r="CK1714" s="281"/>
      <c r="CL1714" s="281"/>
      <c r="CM1714" s="281"/>
      <c r="CN1714" s="281"/>
      <c r="CO1714" s="281"/>
      <c r="CP1714" s="281"/>
      <c r="CQ1714" s="281"/>
      <c r="CR1714" s="281"/>
      <c r="CS1714" s="281"/>
      <c r="CT1714" s="281"/>
      <c r="CU1714" s="281"/>
      <c r="CV1714" s="281"/>
      <c r="CW1714" s="281"/>
      <c r="CX1714" s="281"/>
      <c r="CY1714" s="281"/>
      <c r="CZ1714" s="281"/>
      <c r="DA1714" s="281"/>
      <c r="DB1714" s="281"/>
      <c r="DC1714" s="281"/>
      <c r="DD1714" s="281"/>
      <c r="DE1714" s="281"/>
      <c r="DF1714" s="281"/>
      <c r="DG1714" s="281"/>
      <c r="DH1714" s="281"/>
      <c r="DI1714" s="281"/>
      <c r="DJ1714" s="281"/>
      <c r="DK1714" s="281"/>
      <c r="DL1714" s="281"/>
      <c r="DM1714" s="281"/>
      <c r="DN1714" s="281"/>
      <c r="DO1714" s="281"/>
      <c r="DP1714" s="281"/>
      <c r="DQ1714" s="281"/>
      <c r="DR1714" s="281"/>
      <c r="DS1714" s="281"/>
      <c r="DT1714" s="281"/>
      <c r="DU1714" s="281"/>
      <c r="DV1714" s="281"/>
      <c r="DW1714" s="281"/>
      <c r="DX1714" s="281"/>
      <c r="DY1714" s="281"/>
      <c r="DZ1714" s="281"/>
      <c r="EA1714" s="281"/>
      <c r="EB1714" s="281"/>
      <c r="EC1714" s="281"/>
      <c r="ED1714" s="281"/>
      <c r="EE1714" s="281"/>
      <c r="EF1714" s="281"/>
      <c r="EG1714" s="281"/>
      <c r="EH1714" s="281"/>
      <c r="EI1714" s="281"/>
      <c r="EJ1714" s="281"/>
      <c r="EK1714" s="281"/>
      <c r="EL1714" s="281"/>
      <c r="EM1714" s="281"/>
      <c r="EN1714" s="281"/>
      <c r="EO1714" s="281"/>
      <c r="EP1714" s="281"/>
      <c r="EQ1714" s="281"/>
      <c r="ER1714" s="281"/>
      <c r="ES1714" s="281"/>
      <c r="ET1714" s="281"/>
      <c r="EU1714" s="281"/>
      <c r="EV1714" s="281"/>
      <c r="EW1714" s="281"/>
      <c r="EX1714" s="281"/>
      <c r="EY1714" s="281"/>
      <c r="EZ1714" s="281"/>
      <c r="FA1714" s="281"/>
      <c r="FB1714" s="281"/>
      <c r="FC1714" s="281"/>
      <c r="FD1714" s="281"/>
      <c r="FE1714" s="281"/>
      <c r="FF1714" s="281"/>
      <c r="FG1714" s="281"/>
      <c r="FH1714" s="281"/>
      <c r="FI1714" s="281"/>
    </row>
    <row r="1715" spans="1:165" s="259" customFormat="1" x14ac:dyDescent="0.2">
      <c r="A1715" s="230"/>
      <c r="B1715" s="233"/>
      <c r="C1715" s="233"/>
      <c r="AK1715" s="281"/>
      <c r="AL1715" s="281"/>
      <c r="AM1715" s="281"/>
      <c r="AN1715" s="281"/>
      <c r="AO1715" s="281"/>
      <c r="AP1715" s="281"/>
      <c r="AQ1715" s="281"/>
      <c r="AR1715" s="281"/>
      <c r="AS1715" s="281"/>
      <c r="AT1715" s="281"/>
      <c r="AU1715" s="281"/>
      <c r="AV1715" s="281"/>
      <c r="AW1715" s="281"/>
      <c r="AX1715" s="281"/>
      <c r="AY1715" s="281"/>
      <c r="AZ1715" s="281"/>
      <c r="BA1715" s="281"/>
      <c r="BB1715" s="281"/>
      <c r="BC1715" s="281"/>
      <c r="BD1715" s="281"/>
      <c r="BE1715" s="281"/>
      <c r="BF1715" s="281"/>
      <c r="BG1715" s="281"/>
      <c r="BH1715" s="281"/>
      <c r="BI1715" s="281"/>
      <c r="BJ1715" s="281"/>
      <c r="BK1715" s="281"/>
      <c r="BL1715" s="281"/>
      <c r="BM1715" s="281"/>
      <c r="BN1715" s="281"/>
      <c r="BO1715" s="281"/>
      <c r="BP1715" s="281"/>
      <c r="BQ1715" s="281"/>
      <c r="BR1715" s="281"/>
      <c r="BS1715" s="281"/>
      <c r="BT1715" s="281"/>
      <c r="BU1715" s="281"/>
      <c r="BV1715" s="281"/>
      <c r="BW1715" s="281"/>
      <c r="BX1715" s="281"/>
      <c r="BY1715" s="281"/>
      <c r="BZ1715" s="281"/>
      <c r="CA1715" s="281"/>
      <c r="CB1715" s="281"/>
      <c r="CC1715" s="281"/>
      <c r="CD1715" s="281"/>
      <c r="CE1715" s="281"/>
      <c r="CF1715" s="281"/>
      <c r="CG1715" s="281"/>
      <c r="CH1715" s="281"/>
      <c r="CI1715" s="281"/>
      <c r="CJ1715" s="281"/>
      <c r="CK1715" s="281"/>
      <c r="CL1715" s="281"/>
      <c r="CM1715" s="281"/>
      <c r="CN1715" s="281"/>
      <c r="CO1715" s="281"/>
      <c r="CP1715" s="281"/>
      <c r="CQ1715" s="281"/>
      <c r="CR1715" s="281"/>
      <c r="CS1715" s="281"/>
      <c r="CT1715" s="281"/>
      <c r="CU1715" s="281"/>
      <c r="CV1715" s="281"/>
      <c r="CW1715" s="281"/>
      <c r="CX1715" s="281"/>
      <c r="CY1715" s="281"/>
      <c r="CZ1715" s="281"/>
      <c r="DA1715" s="281"/>
      <c r="DB1715" s="281"/>
      <c r="DC1715" s="281"/>
      <c r="DD1715" s="281"/>
      <c r="DE1715" s="281"/>
      <c r="DF1715" s="281"/>
      <c r="DG1715" s="281"/>
      <c r="DH1715" s="281"/>
      <c r="DI1715" s="281"/>
      <c r="DJ1715" s="281"/>
      <c r="DK1715" s="281"/>
      <c r="DL1715" s="281"/>
      <c r="DM1715" s="281"/>
      <c r="DN1715" s="281"/>
      <c r="DO1715" s="281"/>
      <c r="DP1715" s="281"/>
      <c r="DQ1715" s="281"/>
      <c r="DR1715" s="281"/>
      <c r="DS1715" s="281"/>
      <c r="DT1715" s="281"/>
      <c r="DU1715" s="281"/>
      <c r="DV1715" s="281"/>
      <c r="DW1715" s="281"/>
      <c r="DX1715" s="281"/>
      <c r="DY1715" s="281"/>
      <c r="DZ1715" s="281"/>
      <c r="EA1715" s="281"/>
      <c r="EB1715" s="281"/>
      <c r="EC1715" s="281"/>
      <c r="ED1715" s="281"/>
      <c r="EE1715" s="281"/>
      <c r="EF1715" s="281"/>
      <c r="EG1715" s="281"/>
      <c r="EH1715" s="281"/>
      <c r="EI1715" s="281"/>
      <c r="EJ1715" s="281"/>
      <c r="EK1715" s="281"/>
      <c r="EL1715" s="281"/>
      <c r="EM1715" s="281"/>
      <c r="EN1715" s="281"/>
      <c r="EO1715" s="281"/>
      <c r="EP1715" s="281"/>
      <c r="EQ1715" s="281"/>
      <c r="ER1715" s="281"/>
      <c r="ES1715" s="281"/>
      <c r="ET1715" s="281"/>
      <c r="EU1715" s="281"/>
      <c r="EV1715" s="281"/>
      <c r="EW1715" s="281"/>
      <c r="EX1715" s="281"/>
      <c r="EY1715" s="281"/>
      <c r="EZ1715" s="281"/>
      <c r="FA1715" s="281"/>
      <c r="FB1715" s="281"/>
      <c r="FC1715" s="281"/>
      <c r="FD1715" s="281"/>
      <c r="FE1715" s="281"/>
      <c r="FF1715" s="281"/>
      <c r="FG1715" s="281"/>
      <c r="FH1715" s="281"/>
      <c r="FI1715" s="281"/>
    </row>
    <row r="1716" spans="1:165" s="259" customFormat="1" x14ac:dyDescent="0.2">
      <c r="A1716" s="230"/>
      <c r="B1716" s="233"/>
      <c r="C1716" s="233"/>
      <c r="AK1716" s="281"/>
      <c r="AL1716" s="281"/>
      <c r="AM1716" s="281"/>
      <c r="AN1716" s="281"/>
      <c r="AO1716" s="281"/>
      <c r="AP1716" s="281"/>
      <c r="AQ1716" s="281"/>
      <c r="AR1716" s="281"/>
      <c r="AS1716" s="281"/>
      <c r="AT1716" s="281"/>
      <c r="AU1716" s="281"/>
      <c r="AV1716" s="281"/>
      <c r="AW1716" s="281"/>
      <c r="AX1716" s="281"/>
      <c r="AY1716" s="281"/>
      <c r="AZ1716" s="281"/>
      <c r="BA1716" s="281"/>
      <c r="BB1716" s="281"/>
      <c r="BC1716" s="281"/>
      <c r="BD1716" s="281"/>
      <c r="BE1716" s="281"/>
      <c r="BF1716" s="281"/>
      <c r="BG1716" s="281"/>
      <c r="BH1716" s="281"/>
      <c r="BI1716" s="281"/>
      <c r="BJ1716" s="281"/>
      <c r="BK1716" s="281"/>
      <c r="BL1716" s="281"/>
      <c r="BM1716" s="281"/>
      <c r="BN1716" s="281"/>
      <c r="BO1716" s="281"/>
      <c r="BP1716" s="281"/>
      <c r="BQ1716" s="281"/>
      <c r="BR1716" s="281"/>
      <c r="BS1716" s="281"/>
      <c r="BT1716" s="281"/>
      <c r="BU1716" s="281"/>
      <c r="BV1716" s="281"/>
      <c r="BW1716" s="281"/>
      <c r="BX1716" s="281"/>
      <c r="BY1716" s="281"/>
      <c r="BZ1716" s="281"/>
      <c r="CA1716" s="281"/>
      <c r="CB1716" s="281"/>
      <c r="CC1716" s="281"/>
      <c r="CD1716" s="281"/>
      <c r="CE1716" s="281"/>
      <c r="CF1716" s="281"/>
      <c r="CG1716" s="281"/>
      <c r="CH1716" s="281"/>
      <c r="CI1716" s="281"/>
      <c r="CJ1716" s="281"/>
      <c r="CK1716" s="281"/>
      <c r="CL1716" s="281"/>
      <c r="CM1716" s="281"/>
      <c r="CN1716" s="281"/>
      <c r="CO1716" s="281"/>
      <c r="CP1716" s="281"/>
      <c r="CQ1716" s="281"/>
      <c r="CR1716" s="281"/>
      <c r="CS1716" s="281"/>
      <c r="CT1716" s="281"/>
      <c r="CU1716" s="281"/>
      <c r="CV1716" s="281"/>
      <c r="CW1716" s="281"/>
      <c r="CX1716" s="281"/>
      <c r="CY1716" s="281"/>
      <c r="CZ1716" s="281"/>
      <c r="DA1716" s="281"/>
      <c r="DB1716" s="281"/>
      <c r="DC1716" s="281"/>
      <c r="DD1716" s="281"/>
      <c r="DE1716" s="281"/>
      <c r="DF1716" s="281"/>
      <c r="DG1716" s="281"/>
      <c r="DH1716" s="281"/>
      <c r="DI1716" s="281"/>
      <c r="DJ1716" s="281"/>
      <c r="DK1716" s="281"/>
      <c r="DL1716" s="281"/>
      <c r="DM1716" s="281"/>
      <c r="DN1716" s="281"/>
      <c r="DO1716" s="281"/>
      <c r="DP1716" s="281"/>
      <c r="DQ1716" s="281"/>
      <c r="DR1716" s="281"/>
      <c r="DS1716" s="281"/>
      <c r="DT1716" s="281"/>
      <c r="DU1716" s="281"/>
      <c r="DV1716" s="281"/>
      <c r="DW1716" s="281"/>
      <c r="DX1716" s="281"/>
      <c r="DY1716" s="281"/>
      <c r="DZ1716" s="281"/>
      <c r="EA1716" s="281"/>
      <c r="EB1716" s="281"/>
      <c r="EC1716" s="281"/>
      <c r="ED1716" s="281"/>
      <c r="EE1716" s="281"/>
      <c r="EF1716" s="281"/>
      <c r="EG1716" s="281"/>
      <c r="EH1716" s="281"/>
      <c r="EI1716" s="281"/>
      <c r="EJ1716" s="281"/>
      <c r="EK1716" s="281"/>
      <c r="EL1716" s="281"/>
      <c r="EM1716" s="281"/>
      <c r="EN1716" s="281"/>
      <c r="EO1716" s="281"/>
      <c r="EP1716" s="281"/>
      <c r="EQ1716" s="281"/>
      <c r="ER1716" s="281"/>
      <c r="ES1716" s="281"/>
      <c r="ET1716" s="281"/>
      <c r="EU1716" s="281"/>
      <c r="EV1716" s="281"/>
      <c r="EW1716" s="281"/>
      <c r="EX1716" s="281"/>
      <c r="EY1716" s="281"/>
      <c r="EZ1716" s="281"/>
      <c r="FA1716" s="281"/>
      <c r="FB1716" s="281"/>
      <c r="FC1716" s="281"/>
      <c r="FD1716" s="281"/>
      <c r="FE1716" s="281"/>
      <c r="FF1716" s="281"/>
      <c r="FG1716" s="281"/>
      <c r="FH1716" s="281"/>
      <c r="FI1716" s="281"/>
    </row>
    <row r="1717" spans="1:165" s="259" customFormat="1" x14ac:dyDescent="0.2">
      <c r="A1717" s="230"/>
      <c r="B1717" s="233"/>
      <c r="C1717" s="233"/>
      <c r="AK1717" s="281"/>
      <c r="AL1717" s="281"/>
      <c r="AM1717" s="281"/>
      <c r="AN1717" s="281"/>
      <c r="AO1717" s="281"/>
      <c r="AP1717" s="281"/>
      <c r="AQ1717" s="281"/>
      <c r="AR1717" s="281"/>
      <c r="AS1717" s="281"/>
      <c r="AT1717" s="281"/>
      <c r="AU1717" s="281"/>
      <c r="AV1717" s="281"/>
      <c r="AW1717" s="281"/>
      <c r="AX1717" s="281"/>
      <c r="AY1717" s="281"/>
      <c r="AZ1717" s="281"/>
      <c r="BA1717" s="281"/>
      <c r="BB1717" s="281"/>
      <c r="BC1717" s="281"/>
      <c r="BD1717" s="281"/>
      <c r="BE1717" s="281"/>
      <c r="BF1717" s="281"/>
      <c r="BG1717" s="281"/>
      <c r="BH1717" s="281"/>
      <c r="BI1717" s="281"/>
      <c r="BJ1717" s="281"/>
      <c r="BK1717" s="281"/>
      <c r="BL1717" s="281"/>
      <c r="BM1717" s="281"/>
      <c r="BN1717" s="281"/>
      <c r="BO1717" s="281"/>
      <c r="BP1717" s="281"/>
      <c r="BQ1717" s="281"/>
      <c r="BR1717" s="281"/>
      <c r="BS1717" s="281"/>
      <c r="BT1717" s="281"/>
      <c r="BU1717" s="281"/>
      <c r="BV1717" s="281"/>
      <c r="BW1717" s="281"/>
      <c r="BX1717" s="281"/>
      <c r="BY1717" s="281"/>
      <c r="BZ1717" s="281"/>
      <c r="CA1717" s="281"/>
      <c r="CB1717" s="281"/>
      <c r="CC1717" s="281"/>
      <c r="CD1717" s="281"/>
      <c r="CE1717" s="281"/>
      <c r="CF1717" s="281"/>
      <c r="CG1717" s="281"/>
      <c r="CH1717" s="281"/>
      <c r="CI1717" s="281"/>
      <c r="CJ1717" s="281"/>
      <c r="CK1717" s="281"/>
      <c r="CL1717" s="281"/>
      <c r="CM1717" s="281"/>
      <c r="CN1717" s="281"/>
      <c r="CO1717" s="281"/>
      <c r="CP1717" s="281"/>
      <c r="CQ1717" s="281"/>
      <c r="CR1717" s="281"/>
      <c r="CS1717" s="281"/>
      <c r="CT1717" s="281"/>
      <c r="CU1717" s="281"/>
      <c r="CV1717" s="281"/>
      <c r="CW1717" s="281"/>
      <c r="CX1717" s="281"/>
      <c r="CY1717" s="281"/>
      <c r="CZ1717" s="281"/>
      <c r="DA1717" s="281"/>
      <c r="DB1717" s="281"/>
      <c r="DC1717" s="281"/>
      <c r="DD1717" s="281"/>
      <c r="DE1717" s="281"/>
      <c r="DF1717" s="281"/>
      <c r="DG1717" s="281"/>
      <c r="DH1717" s="281"/>
      <c r="DI1717" s="281"/>
      <c r="DJ1717" s="281"/>
      <c r="DK1717" s="281"/>
      <c r="DL1717" s="281"/>
      <c r="DM1717" s="281"/>
      <c r="DN1717" s="281"/>
      <c r="DO1717" s="281"/>
      <c r="DP1717" s="281"/>
      <c r="DQ1717" s="281"/>
      <c r="DR1717" s="281"/>
      <c r="DS1717" s="281"/>
      <c r="DT1717" s="281"/>
      <c r="DU1717" s="281"/>
      <c r="DV1717" s="281"/>
      <c r="DW1717" s="281"/>
      <c r="DX1717" s="281"/>
      <c r="DY1717" s="281"/>
      <c r="DZ1717" s="281"/>
      <c r="EA1717" s="281"/>
      <c r="EB1717" s="281"/>
      <c r="EC1717" s="281"/>
      <c r="ED1717" s="281"/>
      <c r="EE1717" s="281"/>
      <c r="EF1717" s="281"/>
      <c r="EG1717" s="281"/>
      <c r="EH1717" s="281"/>
      <c r="EI1717" s="281"/>
      <c r="EJ1717" s="281"/>
      <c r="EK1717" s="281"/>
      <c r="EL1717" s="281"/>
      <c r="EM1717" s="281"/>
      <c r="EN1717" s="281"/>
      <c r="EO1717" s="281"/>
      <c r="EP1717" s="281"/>
      <c r="EQ1717" s="281"/>
      <c r="ER1717" s="281"/>
      <c r="ES1717" s="281"/>
      <c r="ET1717" s="281"/>
      <c r="EU1717" s="281"/>
      <c r="EV1717" s="281"/>
      <c r="EW1717" s="281"/>
      <c r="EX1717" s="281"/>
      <c r="EY1717" s="281"/>
      <c r="EZ1717" s="281"/>
      <c r="FA1717" s="281"/>
      <c r="FB1717" s="281"/>
      <c r="FC1717" s="281"/>
      <c r="FD1717" s="281"/>
      <c r="FE1717" s="281"/>
      <c r="FF1717" s="281"/>
      <c r="FG1717" s="281"/>
      <c r="FH1717" s="281"/>
      <c r="FI1717" s="281"/>
    </row>
    <row r="1718" spans="1:165" s="259" customFormat="1" x14ac:dyDescent="0.2">
      <c r="A1718" s="230"/>
      <c r="B1718" s="233"/>
      <c r="C1718" s="233"/>
      <c r="AK1718" s="281"/>
      <c r="AL1718" s="281"/>
      <c r="AM1718" s="281"/>
      <c r="AN1718" s="281"/>
      <c r="AO1718" s="281"/>
      <c r="AP1718" s="281"/>
      <c r="AQ1718" s="281"/>
      <c r="AR1718" s="281"/>
      <c r="AS1718" s="281"/>
      <c r="AT1718" s="281"/>
      <c r="AU1718" s="281"/>
      <c r="AV1718" s="281"/>
      <c r="AW1718" s="281"/>
      <c r="AX1718" s="281"/>
      <c r="AY1718" s="281"/>
      <c r="AZ1718" s="281"/>
      <c r="BA1718" s="281"/>
      <c r="BB1718" s="281"/>
      <c r="BC1718" s="281"/>
      <c r="BD1718" s="281"/>
      <c r="BE1718" s="281"/>
      <c r="BF1718" s="281"/>
      <c r="BG1718" s="281"/>
      <c r="BH1718" s="281"/>
      <c r="BI1718" s="281"/>
      <c r="BJ1718" s="281"/>
      <c r="BK1718" s="281"/>
      <c r="BL1718" s="281"/>
      <c r="BM1718" s="281"/>
      <c r="BN1718" s="281"/>
      <c r="BO1718" s="281"/>
      <c r="BP1718" s="281"/>
      <c r="BQ1718" s="281"/>
      <c r="BR1718" s="281"/>
      <c r="BS1718" s="281"/>
      <c r="BT1718" s="281"/>
      <c r="BU1718" s="281"/>
      <c r="BV1718" s="281"/>
      <c r="BW1718" s="281"/>
      <c r="BX1718" s="281"/>
      <c r="BY1718" s="281"/>
      <c r="BZ1718" s="281"/>
      <c r="CA1718" s="281"/>
      <c r="CB1718" s="281"/>
      <c r="CC1718" s="281"/>
      <c r="CD1718" s="281"/>
      <c r="CE1718" s="281"/>
      <c r="CF1718" s="281"/>
      <c r="CG1718" s="281"/>
      <c r="CH1718" s="281"/>
      <c r="CI1718" s="281"/>
      <c r="CJ1718" s="281"/>
      <c r="CK1718" s="281"/>
      <c r="CL1718" s="281"/>
      <c r="CM1718" s="281"/>
      <c r="CN1718" s="281"/>
      <c r="CO1718" s="281"/>
      <c r="CP1718" s="281"/>
      <c r="CQ1718" s="281"/>
      <c r="CR1718" s="281"/>
      <c r="CS1718" s="281"/>
      <c r="CT1718" s="281"/>
      <c r="CU1718" s="281"/>
      <c r="CV1718" s="281"/>
      <c r="CW1718" s="281"/>
      <c r="CX1718" s="281"/>
      <c r="CY1718" s="281"/>
      <c r="CZ1718" s="281"/>
      <c r="DA1718" s="281"/>
      <c r="DB1718" s="281"/>
      <c r="DC1718" s="281"/>
      <c r="DD1718" s="281"/>
      <c r="DE1718" s="281"/>
      <c r="DF1718" s="281"/>
      <c r="DG1718" s="281"/>
      <c r="DH1718" s="281"/>
      <c r="DI1718" s="281"/>
      <c r="DJ1718" s="281"/>
      <c r="DK1718" s="281"/>
      <c r="DL1718" s="281"/>
      <c r="DM1718" s="281"/>
      <c r="DN1718" s="281"/>
      <c r="DO1718" s="281"/>
      <c r="DP1718" s="281"/>
      <c r="DQ1718" s="281"/>
      <c r="DR1718" s="281"/>
      <c r="DS1718" s="281"/>
      <c r="DT1718" s="281"/>
      <c r="DU1718" s="281"/>
      <c r="DV1718" s="281"/>
      <c r="DW1718" s="281"/>
      <c r="DX1718" s="281"/>
      <c r="DY1718" s="281"/>
      <c r="DZ1718" s="281"/>
      <c r="EA1718" s="281"/>
      <c r="EB1718" s="281"/>
      <c r="EC1718" s="281"/>
      <c r="ED1718" s="281"/>
      <c r="EE1718" s="281"/>
      <c r="EF1718" s="281"/>
      <c r="EG1718" s="281"/>
      <c r="EH1718" s="281"/>
      <c r="EI1718" s="281"/>
      <c r="EJ1718" s="281"/>
      <c r="EK1718" s="281"/>
      <c r="EL1718" s="281"/>
      <c r="EM1718" s="281"/>
      <c r="EN1718" s="281"/>
      <c r="EO1718" s="281"/>
      <c r="EP1718" s="281"/>
      <c r="EQ1718" s="281"/>
      <c r="ER1718" s="281"/>
      <c r="ES1718" s="281"/>
      <c r="ET1718" s="281"/>
      <c r="EU1718" s="281"/>
      <c r="EV1718" s="281"/>
      <c r="EW1718" s="281"/>
      <c r="EX1718" s="281"/>
      <c r="EY1718" s="281"/>
      <c r="EZ1718" s="281"/>
      <c r="FA1718" s="281"/>
      <c r="FB1718" s="281"/>
      <c r="FC1718" s="281"/>
      <c r="FD1718" s="281"/>
      <c r="FE1718" s="281"/>
      <c r="FF1718" s="281"/>
      <c r="FG1718" s="281"/>
      <c r="FH1718" s="281"/>
      <c r="FI1718" s="281"/>
    </row>
    <row r="1719" spans="1:165" s="259" customFormat="1" x14ac:dyDescent="0.2">
      <c r="A1719" s="230"/>
      <c r="B1719" s="233"/>
      <c r="C1719" s="233"/>
      <c r="AK1719" s="281"/>
      <c r="AL1719" s="281"/>
      <c r="AM1719" s="281"/>
      <c r="AN1719" s="281"/>
      <c r="AO1719" s="281"/>
      <c r="AP1719" s="281"/>
      <c r="AQ1719" s="281"/>
      <c r="AR1719" s="281"/>
      <c r="AS1719" s="281"/>
      <c r="AT1719" s="281"/>
      <c r="AU1719" s="281"/>
      <c r="AV1719" s="281"/>
      <c r="AW1719" s="281"/>
      <c r="AX1719" s="281"/>
      <c r="AY1719" s="281"/>
      <c r="AZ1719" s="281"/>
      <c r="BA1719" s="281"/>
      <c r="BB1719" s="281"/>
      <c r="BC1719" s="281"/>
      <c r="BD1719" s="281"/>
      <c r="BE1719" s="281"/>
      <c r="BF1719" s="281"/>
      <c r="BG1719" s="281"/>
      <c r="BH1719" s="281"/>
      <c r="BI1719" s="281"/>
      <c r="BJ1719" s="281"/>
      <c r="BK1719" s="281"/>
      <c r="BL1719" s="281"/>
      <c r="BM1719" s="281"/>
      <c r="BN1719" s="281"/>
      <c r="BO1719" s="281"/>
      <c r="BP1719" s="281"/>
      <c r="BQ1719" s="281"/>
      <c r="BR1719" s="281"/>
      <c r="BS1719" s="281"/>
      <c r="BT1719" s="281"/>
      <c r="BU1719" s="281"/>
      <c r="BV1719" s="281"/>
      <c r="BW1719" s="281"/>
      <c r="BX1719" s="281"/>
      <c r="BY1719" s="281"/>
      <c r="BZ1719" s="281"/>
      <c r="CA1719" s="281"/>
      <c r="CB1719" s="281"/>
      <c r="CC1719" s="281"/>
      <c r="CD1719" s="281"/>
      <c r="CE1719" s="281"/>
      <c r="CF1719" s="281"/>
      <c r="CG1719" s="281"/>
      <c r="CH1719" s="281"/>
      <c r="CI1719" s="281"/>
      <c r="CJ1719" s="281"/>
      <c r="CK1719" s="281"/>
      <c r="CL1719" s="281"/>
      <c r="CM1719" s="281"/>
      <c r="CN1719" s="281"/>
      <c r="CO1719" s="281"/>
      <c r="CP1719" s="281"/>
      <c r="CQ1719" s="281"/>
      <c r="CR1719" s="281"/>
      <c r="CS1719" s="281"/>
      <c r="CT1719" s="281"/>
      <c r="CU1719" s="281"/>
      <c r="CV1719" s="281"/>
      <c r="CW1719" s="281"/>
      <c r="CX1719" s="281"/>
      <c r="CY1719" s="281"/>
      <c r="CZ1719" s="281"/>
      <c r="DA1719" s="281"/>
      <c r="DB1719" s="281"/>
      <c r="DC1719" s="281"/>
      <c r="DD1719" s="281"/>
      <c r="DE1719" s="281"/>
      <c r="DF1719" s="281"/>
      <c r="DG1719" s="281"/>
      <c r="DH1719" s="281"/>
      <c r="DI1719" s="281"/>
      <c r="DJ1719" s="281"/>
      <c r="DK1719" s="281"/>
      <c r="DL1719" s="281"/>
      <c r="DM1719" s="281"/>
      <c r="DN1719" s="281"/>
      <c r="DO1719" s="281"/>
      <c r="DP1719" s="281"/>
      <c r="DQ1719" s="281"/>
      <c r="DR1719" s="281"/>
      <c r="DS1719" s="281"/>
      <c r="DT1719" s="281"/>
      <c r="DU1719" s="281"/>
      <c r="DV1719" s="281"/>
      <c r="DW1719" s="281"/>
      <c r="DX1719" s="281"/>
      <c r="DY1719" s="281"/>
      <c r="DZ1719" s="281"/>
      <c r="EA1719" s="281"/>
      <c r="EB1719" s="281"/>
      <c r="EC1719" s="281"/>
      <c r="ED1719" s="281"/>
      <c r="EE1719" s="281"/>
      <c r="EF1719" s="281"/>
      <c r="EG1719" s="281"/>
      <c r="EH1719" s="281"/>
      <c r="EI1719" s="281"/>
      <c r="EJ1719" s="281"/>
      <c r="EK1719" s="281"/>
      <c r="EL1719" s="281"/>
      <c r="EM1719" s="281"/>
      <c r="EN1719" s="281"/>
      <c r="EO1719" s="281"/>
      <c r="EP1719" s="281"/>
      <c r="EQ1719" s="281"/>
      <c r="ER1719" s="281"/>
      <c r="ES1719" s="281"/>
      <c r="ET1719" s="281"/>
      <c r="EU1719" s="281"/>
      <c r="EV1719" s="281"/>
      <c r="EW1719" s="281"/>
      <c r="EX1719" s="281"/>
      <c r="EY1719" s="281"/>
      <c r="EZ1719" s="281"/>
      <c r="FA1719" s="281"/>
      <c r="FB1719" s="281"/>
      <c r="FC1719" s="281"/>
      <c r="FD1719" s="281"/>
      <c r="FE1719" s="281"/>
      <c r="FF1719" s="281"/>
      <c r="FG1719" s="281"/>
      <c r="FH1719" s="281"/>
      <c r="FI1719" s="281"/>
    </row>
    <row r="1720" spans="1:165" s="259" customFormat="1" x14ac:dyDescent="0.2">
      <c r="A1720" s="230"/>
      <c r="B1720" s="233"/>
      <c r="C1720" s="233"/>
      <c r="AK1720" s="281"/>
      <c r="AL1720" s="281"/>
      <c r="AM1720" s="281"/>
      <c r="AN1720" s="281"/>
      <c r="AO1720" s="281"/>
      <c r="AP1720" s="281"/>
      <c r="AQ1720" s="281"/>
      <c r="AR1720" s="281"/>
      <c r="AS1720" s="281"/>
      <c r="AT1720" s="281"/>
      <c r="AU1720" s="281"/>
      <c r="AV1720" s="281"/>
      <c r="AW1720" s="281"/>
      <c r="AX1720" s="281"/>
      <c r="AY1720" s="281"/>
      <c r="AZ1720" s="281"/>
      <c r="BA1720" s="281"/>
      <c r="BB1720" s="281"/>
      <c r="BC1720" s="281"/>
      <c r="BD1720" s="281"/>
      <c r="BE1720" s="281"/>
      <c r="BF1720" s="281"/>
      <c r="BG1720" s="281"/>
      <c r="BH1720" s="281"/>
      <c r="BI1720" s="281"/>
      <c r="BJ1720" s="281"/>
      <c r="BK1720" s="281"/>
      <c r="BL1720" s="281"/>
      <c r="BM1720" s="281"/>
      <c r="BN1720" s="281"/>
      <c r="BO1720" s="281"/>
      <c r="BP1720" s="281"/>
      <c r="BQ1720" s="281"/>
      <c r="BR1720" s="281"/>
      <c r="BS1720" s="281"/>
      <c r="BT1720" s="281"/>
      <c r="BU1720" s="281"/>
      <c r="BV1720" s="281"/>
      <c r="BW1720" s="281"/>
      <c r="BX1720" s="281"/>
      <c r="BY1720" s="281"/>
      <c r="BZ1720" s="281"/>
      <c r="CA1720" s="281"/>
      <c r="CB1720" s="281"/>
      <c r="CC1720" s="281"/>
      <c r="CD1720" s="281"/>
      <c r="CE1720" s="281"/>
      <c r="CF1720" s="281"/>
      <c r="CG1720" s="281"/>
      <c r="CH1720" s="281"/>
      <c r="CI1720" s="281"/>
      <c r="CJ1720" s="281"/>
      <c r="CK1720" s="281"/>
      <c r="CL1720" s="281"/>
      <c r="CM1720" s="281"/>
      <c r="CN1720" s="281"/>
      <c r="CO1720" s="281"/>
      <c r="CP1720" s="281"/>
      <c r="CQ1720" s="281"/>
      <c r="CR1720" s="281"/>
      <c r="CS1720" s="281"/>
      <c r="CT1720" s="281"/>
      <c r="CU1720" s="281"/>
      <c r="CV1720" s="281"/>
      <c r="CW1720" s="281"/>
      <c r="CX1720" s="281"/>
      <c r="CY1720" s="281"/>
      <c r="CZ1720" s="281"/>
      <c r="DA1720" s="281"/>
      <c r="DB1720" s="281"/>
      <c r="DC1720" s="281"/>
      <c r="DD1720" s="281"/>
      <c r="DE1720" s="281"/>
      <c r="DF1720" s="281"/>
      <c r="DG1720" s="281"/>
      <c r="DH1720" s="281"/>
      <c r="DI1720" s="281"/>
      <c r="DJ1720" s="281"/>
      <c r="DK1720" s="281"/>
      <c r="DL1720" s="281"/>
      <c r="DM1720" s="281"/>
      <c r="DN1720" s="281"/>
      <c r="DO1720" s="281"/>
      <c r="DP1720" s="281"/>
      <c r="DQ1720" s="281"/>
      <c r="DR1720" s="281"/>
      <c r="DS1720" s="281"/>
      <c r="DT1720" s="281"/>
      <c r="DU1720" s="281"/>
      <c r="DV1720" s="281"/>
      <c r="DW1720" s="281"/>
      <c r="DX1720" s="281"/>
      <c r="DY1720" s="281"/>
      <c r="DZ1720" s="281"/>
      <c r="EA1720" s="281"/>
      <c r="EB1720" s="281"/>
      <c r="EC1720" s="281"/>
      <c r="ED1720" s="281"/>
      <c r="EE1720" s="281"/>
      <c r="EF1720" s="281"/>
      <c r="EG1720" s="281"/>
      <c r="EH1720" s="281"/>
      <c r="EI1720" s="281"/>
      <c r="EJ1720" s="281"/>
      <c r="EK1720" s="281"/>
      <c r="EL1720" s="281"/>
      <c r="EM1720" s="281"/>
      <c r="EN1720" s="281"/>
      <c r="EO1720" s="281"/>
      <c r="EP1720" s="281"/>
      <c r="EQ1720" s="281"/>
      <c r="ER1720" s="281"/>
      <c r="ES1720" s="281"/>
      <c r="ET1720" s="281"/>
      <c r="EU1720" s="281"/>
      <c r="EV1720" s="281"/>
      <c r="EW1720" s="281"/>
      <c r="EX1720" s="281"/>
      <c r="EY1720" s="281"/>
      <c r="EZ1720" s="281"/>
      <c r="FA1720" s="281"/>
      <c r="FB1720" s="281"/>
      <c r="FC1720" s="281"/>
      <c r="FD1720" s="281"/>
      <c r="FE1720" s="281"/>
      <c r="FF1720" s="281"/>
      <c r="FG1720" s="281"/>
      <c r="FH1720" s="281"/>
      <c r="FI1720" s="281"/>
    </row>
    <row r="1721" spans="1:165" s="259" customFormat="1" x14ac:dyDescent="0.2">
      <c r="A1721" s="230"/>
      <c r="B1721" s="233"/>
      <c r="C1721" s="233"/>
      <c r="AK1721" s="281"/>
      <c r="AL1721" s="281"/>
      <c r="AM1721" s="281"/>
      <c r="AN1721" s="281"/>
      <c r="AO1721" s="281"/>
      <c r="AP1721" s="281"/>
      <c r="AQ1721" s="281"/>
      <c r="AR1721" s="281"/>
      <c r="AS1721" s="281"/>
      <c r="AT1721" s="281"/>
      <c r="AU1721" s="281"/>
      <c r="AV1721" s="281"/>
      <c r="AW1721" s="281"/>
      <c r="AX1721" s="281"/>
      <c r="AY1721" s="281"/>
      <c r="AZ1721" s="281"/>
      <c r="BA1721" s="281"/>
      <c r="BB1721" s="281"/>
      <c r="BC1721" s="281"/>
      <c r="BD1721" s="281"/>
      <c r="BE1721" s="281"/>
      <c r="BF1721" s="281"/>
      <c r="BG1721" s="281"/>
      <c r="BH1721" s="281"/>
      <c r="BI1721" s="281"/>
      <c r="BJ1721" s="281"/>
      <c r="BK1721" s="281"/>
      <c r="BL1721" s="281"/>
      <c r="BM1721" s="281"/>
      <c r="BN1721" s="281"/>
      <c r="BO1721" s="281"/>
      <c r="BP1721" s="281"/>
      <c r="BQ1721" s="281"/>
      <c r="BR1721" s="281"/>
      <c r="BS1721" s="281"/>
      <c r="BT1721" s="281"/>
      <c r="BU1721" s="281"/>
      <c r="BV1721" s="281"/>
      <c r="BW1721" s="281"/>
      <c r="BX1721" s="281"/>
      <c r="BY1721" s="281"/>
      <c r="BZ1721" s="281"/>
      <c r="CA1721" s="281"/>
      <c r="CB1721" s="281"/>
      <c r="CC1721" s="281"/>
      <c r="CD1721" s="281"/>
      <c r="CE1721" s="281"/>
      <c r="CF1721" s="281"/>
      <c r="CG1721" s="281"/>
      <c r="CH1721" s="281"/>
      <c r="CI1721" s="281"/>
      <c r="CJ1721" s="281"/>
      <c r="CK1721" s="281"/>
      <c r="CL1721" s="281"/>
      <c r="CM1721" s="281"/>
      <c r="CN1721" s="281"/>
      <c r="CO1721" s="281"/>
      <c r="CP1721" s="281"/>
      <c r="CQ1721" s="281"/>
      <c r="CR1721" s="281"/>
      <c r="CS1721" s="281"/>
      <c r="CT1721" s="281"/>
      <c r="CU1721" s="281"/>
      <c r="CV1721" s="281"/>
      <c r="CW1721" s="281"/>
      <c r="CX1721" s="281"/>
      <c r="CY1721" s="281"/>
      <c r="CZ1721" s="281"/>
      <c r="DA1721" s="281"/>
      <c r="DB1721" s="281"/>
      <c r="DC1721" s="281"/>
      <c r="DD1721" s="281"/>
      <c r="DE1721" s="281"/>
      <c r="DF1721" s="281"/>
      <c r="DG1721" s="281"/>
      <c r="DH1721" s="281"/>
      <c r="DI1721" s="281"/>
      <c r="DJ1721" s="281"/>
      <c r="DK1721" s="281"/>
      <c r="DL1721" s="281"/>
      <c r="DM1721" s="281"/>
      <c r="DN1721" s="281"/>
      <c r="DO1721" s="281"/>
      <c r="DP1721" s="281"/>
      <c r="DQ1721" s="281"/>
      <c r="DR1721" s="281"/>
      <c r="DS1721" s="281"/>
      <c r="DT1721" s="281"/>
      <c r="DU1721" s="281"/>
      <c r="DV1721" s="281"/>
      <c r="DW1721" s="281"/>
      <c r="DX1721" s="281"/>
      <c r="DY1721" s="281"/>
      <c r="DZ1721" s="281"/>
      <c r="EA1721" s="281"/>
      <c r="EB1721" s="281"/>
      <c r="EC1721" s="281"/>
      <c r="ED1721" s="281"/>
      <c r="EE1721" s="281"/>
      <c r="EF1721" s="281"/>
      <c r="EG1721" s="281"/>
      <c r="EH1721" s="281"/>
      <c r="EI1721" s="281"/>
      <c r="EJ1721" s="281"/>
      <c r="EK1721" s="281"/>
      <c r="EL1721" s="281"/>
      <c r="EM1721" s="281"/>
      <c r="EN1721" s="281"/>
      <c r="EO1721" s="281"/>
      <c r="EP1721" s="281"/>
      <c r="EQ1721" s="281"/>
      <c r="ER1721" s="281"/>
      <c r="ES1721" s="281"/>
      <c r="ET1721" s="281"/>
      <c r="EU1721" s="281"/>
      <c r="EV1721" s="281"/>
      <c r="EW1721" s="281"/>
      <c r="EX1721" s="281"/>
      <c r="EY1721" s="281"/>
      <c r="EZ1721" s="281"/>
      <c r="FA1721" s="281"/>
      <c r="FB1721" s="281"/>
      <c r="FC1721" s="281"/>
      <c r="FD1721" s="281"/>
      <c r="FE1721" s="281"/>
      <c r="FF1721" s="281"/>
      <c r="FG1721" s="281"/>
      <c r="FH1721" s="281"/>
      <c r="FI1721" s="281"/>
    </row>
    <row r="1722" spans="1:165" s="259" customFormat="1" x14ac:dyDescent="0.2">
      <c r="A1722" s="230"/>
      <c r="B1722" s="233"/>
      <c r="C1722" s="233"/>
      <c r="AK1722" s="281"/>
      <c r="AL1722" s="281"/>
      <c r="AM1722" s="281"/>
      <c r="AN1722" s="281"/>
      <c r="AO1722" s="281"/>
      <c r="AP1722" s="281"/>
      <c r="AQ1722" s="281"/>
      <c r="AR1722" s="281"/>
      <c r="AS1722" s="281"/>
      <c r="AT1722" s="281"/>
      <c r="AU1722" s="281"/>
      <c r="AV1722" s="281"/>
      <c r="AW1722" s="281"/>
      <c r="AX1722" s="281"/>
      <c r="AY1722" s="281"/>
      <c r="AZ1722" s="281"/>
      <c r="BA1722" s="281"/>
      <c r="BB1722" s="281"/>
      <c r="BC1722" s="281"/>
      <c r="BD1722" s="281"/>
      <c r="BE1722" s="281"/>
      <c r="BF1722" s="281"/>
      <c r="BG1722" s="281"/>
      <c r="BH1722" s="281"/>
      <c r="BI1722" s="281"/>
      <c r="BJ1722" s="281"/>
      <c r="BK1722" s="281"/>
      <c r="BL1722" s="281"/>
      <c r="BM1722" s="281"/>
      <c r="BN1722" s="281"/>
      <c r="BO1722" s="281"/>
      <c r="BP1722" s="281"/>
      <c r="BQ1722" s="281"/>
      <c r="BR1722" s="281"/>
      <c r="BS1722" s="281"/>
      <c r="BT1722" s="281"/>
      <c r="BU1722" s="281"/>
      <c r="BV1722" s="281"/>
      <c r="BW1722" s="281"/>
      <c r="BX1722" s="281"/>
      <c r="BY1722" s="281"/>
      <c r="BZ1722" s="281"/>
      <c r="CA1722" s="281"/>
      <c r="CB1722" s="281"/>
      <c r="CC1722" s="281"/>
      <c r="CD1722" s="281"/>
      <c r="CE1722" s="281"/>
      <c r="CF1722" s="281"/>
      <c r="CG1722" s="281"/>
      <c r="CH1722" s="281"/>
      <c r="CI1722" s="281"/>
      <c r="CJ1722" s="281"/>
      <c r="CK1722" s="281"/>
      <c r="CL1722" s="281"/>
      <c r="CM1722" s="281"/>
      <c r="CN1722" s="281"/>
      <c r="CO1722" s="281"/>
      <c r="CP1722" s="281"/>
      <c r="CQ1722" s="281"/>
      <c r="CR1722" s="281"/>
      <c r="CS1722" s="281"/>
      <c r="CT1722" s="281"/>
      <c r="CU1722" s="281"/>
      <c r="CV1722" s="281"/>
      <c r="CW1722" s="281"/>
      <c r="CX1722" s="281"/>
      <c r="CY1722" s="281"/>
      <c r="CZ1722" s="281"/>
      <c r="DA1722" s="281"/>
      <c r="DB1722" s="281"/>
      <c r="DC1722" s="281"/>
      <c r="DD1722" s="281"/>
      <c r="DE1722" s="281"/>
      <c r="DF1722" s="281"/>
      <c r="DG1722" s="281"/>
      <c r="DH1722" s="281"/>
      <c r="DI1722" s="281"/>
      <c r="DJ1722" s="281"/>
      <c r="DK1722" s="281"/>
      <c r="DL1722" s="281"/>
      <c r="DM1722" s="281"/>
      <c r="DN1722" s="281"/>
      <c r="DO1722" s="281"/>
      <c r="DP1722" s="281"/>
      <c r="DQ1722" s="281"/>
      <c r="DR1722" s="281"/>
      <c r="DS1722" s="281"/>
      <c r="DT1722" s="281"/>
      <c r="DU1722" s="281"/>
      <c r="DV1722" s="281"/>
      <c r="DW1722" s="281"/>
      <c r="DX1722" s="281"/>
      <c r="DY1722" s="281"/>
      <c r="DZ1722" s="281"/>
      <c r="EA1722" s="281"/>
      <c r="EB1722" s="281"/>
      <c r="EC1722" s="281"/>
      <c r="ED1722" s="281"/>
      <c r="EE1722" s="281"/>
      <c r="EF1722" s="281"/>
      <c r="EG1722" s="281"/>
      <c r="EH1722" s="281"/>
      <c r="EI1722" s="281"/>
      <c r="EJ1722" s="281"/>
      <c r="EK1722" s="281"/>
      <c r="EL1722" s="281"/>
      <c r="EM1722" s="281"/>
      <c r="EN1722" s="281"/>
      <c r="EO1722" s="281"/>
      <c r="EP1722" s="281"/>
      <c r="EQ1722" s="281"/>
      <c r="ER1722" s="281"/>
      <c r="ES1722" s="281"/>
      <c r="ET1722" s="281"/>
      <c r="EU1722" s="281"/>
      <c r="EV1722" s="281"/>
      <c r="EW1722" s="281"/>
      <c r="EX1722" s="281"/>
      <c r="EY1722" s="281"/>
      <c r="EZ1722" s="281"/>
      <c r="FA1722" s="281"/>
      <c r="FB1722" s="281"/>
      <c r="FC1722" s="281"/>
      <c r="FD1722" s="281"/>
      <c r="FE1722" s="281"/>
      <c r="FF1722" s="281"/>
      <c r="FG1722" s="281"/>
      <c r="FH1722" s="281"/>
      <c r="FI1722" s="281"/>
    </row>
    <row r="1723" spans="1:165" s="259" customFormat="1" x14ac:dyDescent="0.2">
      <c r="A1723" s="230"/>
      <c r="B1723" s="233"/>
      <c r="C1723" s="233"/>
      <c r="AK1723" s="281"/>
      <c r="AL1723" s="281"/>
      <c r="AM1723" s="281"/>
      <c r="AN1723" s="281"/>
      <c r="AO1723" s="281"/>
      <c r="AP1723" s="281"/>
      <c r="AQ1723" s="281"/>
      <c r="AR1723" s="281"/>
      <c r="AS1723" s="281"/>
      <c r="AT1723" s="281"/>
      <c r="AU1723" s="281"/>
      <c r="AV1723" s="281"/>
      <c r="AW1723" s="281"/>
      <c r="AX1723" s="281"/>
      <c r="AY1723" s="281"/>
      <c r="AZ1723" s="281"/>
      <c r="BA1723" s="281"/>
      <c r="BB1723" s="281"/>
      <c r="BC1723" s="281"/>
      <c r="BD1723" s="281"/>
      <c r="BE1723" s="281"/>
      <c r="BF1723" s="281"/>
      <c r="BG1723" s="281"/>
      <c r="BH1723" s="281"/>
      <c r="BI1723" s="281"/>
      <c r="BJ1723" s="281"/>
      <c r="BK1723" s="281"/>
      <c r="BL1723" s="281"/>
      <c r="BM1723" s="281"/>
      <c r="BN1723" s="281"/>
      <c r="BO1723" s="281"/>
      <c r="BP1723" s="281"/>
      <c r="BQ1723" s="281"/>
      <c r="BR1723" s="281"/>
      <c r="BS1723" s="281"/>
      <c r="BT1723" s="281"/>
      <c r="BU1723" s="281"/>
      <c r="BV1723" s="281"/>
      <c r="BW1723" s="281"/>
      <c r="BX1723" s="281"/>
      <c r="BY1723" s="281"/>
      <c r="BZ1723" s="281"/>
      <c r="CA1723" s="281"/>
      <c r="CB1723" s="281"/>
      <c r="CC1723" s="281"/>
      <c r="CD1723" s="281"/>
      <c r="CE1723" s="281"/>
      <c r="CF1723" s="281"/>
      <c r="CG1723" s="281"/>
      <c r="CH1723" s="281"/>
      <c r="CI1723" s="281"/>
      <c r="CJ1723" s="281"/>
      <c r="CK1723" s="281"/>
      <c r="CL1723" s="281"/>
      <c r="CM1723" s="281"/>
      <c r="CN1723" s="281"/>
      <c r="CO1723" s="281"/>
      <c r="CP1723" s="281"/>
      <c r="CQ1723" s="281"/>
      <c r="CR1723" s="281"/>
      <c r="CS1723" s="281"/>
      <c r="CT1723" s="281"/>
      <c r="CU1723" s="281"/>
      <c r="CV1723" s="281"/>
      <c r="CW1723" s="281"/>
      <c r="CX1723" s="281"/>
      <c r="CY1723" s="281"/>
      <c r="CZ1723" s="281"/>
      <c r="DA1723" s="281"/>
      <c r="DB1723" s="281"/>
      <c r="DC1723" s="281"/>
      <c r="DD1723" s="281"/>
      <c r="DE1723" s="281"/>
      <c r="DF1723" s="281"/>
      <c r="DG1723" s="281"/>
      <c r="DH1723" s="281"/>
      <c r="DI1723" s="281"/>
      <c r="DJ1723" s="281"/>
      <c r="DK1723" s="281"/>
      <c r="DL1723" s="281"/>
      <c r="DM1723" s="281"/>
      <c r="DN1723" s="281"/>
      <c r="DO1723" s="281"/>
      <c r="DP1723" s="281"/>
      <c r="DQ1723" s="281"/>
      <c r="DR1723" s="281"/>
      <c r="DS1723" s="281"/>
      <c r="DT1723" s="281"/>
      <c r="DU1723" s="281"/>
      <c r="DV1723" s="281"/>
      <c r="DW1723" s="281"/>
      <c r="DX1723" s="281"/>
      <c r="DY1723" s="281"/>
      <c r="DZ1723" s="281"/>
      <c r="EA1723" s="281"/>
      <c r="EB1723" s="281"/>
      <c r="EC1723" s="281"/>
      <c r="ED1723" s="281"/>
      <c r="EE1723" s="281"/>
      <c r="EF1723" s="281"/>
      <c r="EG1723" s="281"/>
      <c r="EH1723" s="281"/>
      <c r="EI1723" s="281"/>
      <c r="EJ1723" s="281"/>
      <c r="EK1723" s="281"/>
      <c r="EL1723" s="281"/>
      <c r="EM1723" s="281"/>
      <c r="EN1723" s="281"/>
      <c r="EO1723" s="281"/>
      <c r="EP1723" s="281"/>
      <c r="EQ1723" s="281"/>
      <c r="ER1723" s="281"/>
      <c r="ES1723" s="281"/>
      <c r="ET1723" s="281"/>
      <c r="EU1723" s="281"/>
      <c r="EV1723" s="281"/>
      <c r="EW1723" s="281"/>
      <c r="EX1723" s="281"/>
      <c r="EY1723" s="281"/>
      <c r="EZ1723" s="281"/>
      <c r="FA1723" s="281"/>
      <c r="FB1723" s="281"/>
      <c r="FC1723" s="281"/>
      <c r="FD1723" s="281"/>
      <c r="FE1723" s="281"/>
      <c r="FF1723" s="281"/>
      <c r="FG1723" s="281"/>
      <c r="FH1723" s="281"/>
      <c r="FI1723" s="281"/>
    </row>
    <row r="1724" spans="1:165" s="259" customFormat="1" x14ac:dyDescent="0.2">
      <c r="A1724" s="230"/>
      <c r="B1724" s="233"/>
      <c r="C1724" s="233"/>
      <c r="AK1724" s="281"/>
      <c r="AL1724" s="281"/>
      <c r="AM1724" s="281"/>
      <c r="AN1724" s="281"/>
      <c r="AO1724" s="281"/>
      <c r="AP1724" s="281"/>
      <c r="AQ1724" s="281"/>
      <c r="AR1724" s="281"/>
      <c r="AS1724" s="281"/>
      <c r="AT1724" s="281"/>
      <c r="AU1724" s="281"/>
      <c r="AV1724" s="281"/>
      <c r="AW1724" s="281"/>
      <c r="AX1724" s="281"/>
      <c r="AY1724" s="281"/>
      <c r="AZ1724" s="281"/>
      <c r="BA1724" s="281"/>
      <c r="BB1724" s="281"/>
      <c r="BC1724" s="281"/>
      <c r="BD1724" s="281"/>
      <c r="BE1724" s="281"/>
      <c r="BF1724" s="281"/>
      <c r="BG1724" s="281"/>
      <c r="BH1724" s="281"/>
      <c r="BI1724" s="281"/>
      <c r="BJ1724" s="281"/>
      <c r="BK1724" s="281"/>
      <c r="BL1724" s="281"/>
      <c r="BM1724" s="281"/>
      <c r="BN1724" s="281"/>
      <c r="BO1724" s="281"/>
      <c r="BP1724" s="281"/>
      <c r="BQ1724" s="281"/>
      <c r="BR1724" s="281"/>
      <c r="BS1724" s="281"/>
      <c r="BT1724" s="281"/>
      <c r="BU1724" s="281"/>
      <c r="BV1724" s="281"/>
      <c r="BW1724" s="281"/>
      <c r="BX1724" s="281"/>
      <c r="BY1724" s="281"/>
      <c r="BZ1724" s="281"/>
      <c r="CA1724" s="281"/>
      <c r="CB1724" s="281"/>
      <c r="CC1724" s="281"/>
      <c r="CD1724" s="281"/>
      <c r="CE1724" s="281"/>
      <c r="CF1724" s="281"/>
      <c r="CG1724" s="281"/>
      <c r="CH1724" s="281"/>
      <c r="CI1724" s="281"/>
      <c r="CJ1724" s="281"/>
      <c r="CK1724" s="281"/>
      <c r="CL1724" s="281"/>
      <c r="CM1724" s="281"/>
      <c r="CN1724" s="281"/>
      <c r="CO1724" s="281"/>
      <c r="CP1724" s="281"/>
      <c r="CQ1724" s="281"/>
      <c r="CR1724" s="281"/>
      <c r="CS1724" s="281"/>
      <c r="CT1724" s="281"/>
      <c r="CU1724" s="281"/>
      <c r="CV1724" s="281"/>
      <c r="CW1724" s="281"/>
      <c r="CX1724" s="281"/>
      <c r="CY1724" s="281"/>
      <c r="CZ1724" s="281"/>
      <c r="DA1724" s="281"/>
      <c r="DB1724" s="281"/>
      <c r="DC1724" s="281"/>
      <c r="DD1724" s="281"/>
      <c r="DE1724" s="281"/>
      <c r="DF1724" s="281"/>
      <c r="DG1724" s="281"/>
      <c r="DH1724" s="281"/>
      <c r="DI1724" s="281"/>
      <c r="DJ1724" s="281"/>
      <c r="DK1724" s="281"/>
      <c r="DL1724" s="281"/>
      <c r="DM1724" s="281"/>
      <c r="DN1724" s="281"/>
      <c r="DO1724" s="281"/>
      <c r="DP1724" s="281"/>
      <c r="DQ1724" s="281"/>
      <c r="DR1724" s="281"/>
      <c r="DS1724" s="281"/>
      <c r="DT1724" s="281"/>
      <c r="DU1724" s="281"/>
      <c r="DV1724" s="281"/>
      <c r="DW1724" s="281"/>
      <c r="DX1724" s="281"/>
      <c r="DY1724" s="281"/>
      <c r="DZ1724" s="281"/>
      <c r="EA1724" s="281"/>
      <c r="EB1724" s="281"/>
      <c r="EC1724" s="281"/>
      <c r="ED1724" s="281"/>
      <c r="EE1724" s="281"/>
      <c r="EF1724" s="281"/>
      <c r="EG1724" s="281"/>
      <c r="EH1724" s="281"/>
      <c r="EI1724" s="281"/>
      <c r="EJ1724" s="281"/>
      <c r="EK1724" s="281"/>
      <c r="EL1724" s="281"/>
      <c r="EM1724" s="281"/>
      <c r="EN1724" s="281"/>
      <c r="EO1724" s="281"/>
      <c r="EP1724" s="281"/>
      <c r="EQ1724" s="281"/>
      <c r="ER1724" s="281"/>
      <c r="ES1724" s="281"/>
      <c r="ET1724" s="281"/>
      <c r="EU1724" s="281"/>
      <c r="EV1724" s="281"/>
      <c r="EW1724" s="281"/>
      <c r="EX1724" s="281"/>
      <c r="EY1724" s="281"/>
      <c r="EZ1724" s="281"/>
      <c r="FA1724" s="281"/>
      <c r="FB1724" s="281"/>
      <c r="FC1724" s="281"/>
      <c r="FD1724" s="281"/>
      <c r="FE1724" s="281"/>
      <c r="FF1724" s="281"/>
      <c r="FG1724" s="281"/>
      <c r="FH1724" s="281"/>
      <c r="FI1724" s="281"/>
    </row>
    <row r="1725" spans="1:165" s="259" customFormat="1" x14ac:dyDescent="0.2">
      <c r="A1725" s="230"/>
      <c r="B1725" s="233"/>
      <c r="C1725" s="233"/>
      <c r="AK1725" s="281"/>
      <c r="AL1725" s="281"/>
      <c r="AM1725" s="281"/>
      <c r="AN1725" s="281"/>
      <c r="AO1725" s="281"/>
      <c r="AP1725" s="281"/>
      <c r="AQ1725" s="281"/>
      <c r="AR1725" s="281"/>
      <c r="AS1725" s="281"/>
      <c r="AT1725" s="281"/>
      <c r="AU1725" s="281"/>
      <c r="AV1725" s="281"/>
      <c r="AW1725" s="281"/>
      <c r="AX1725" s="281"/>
      <c r="AY1725" s="281"/>
      <c r="AZ1725" s="281"/>
      <c r="BA1725" s="281"/>
      <c r="BB1725" s="281"/>
      <c r="BC1725" s="281"/>
      <c r="BD1725" s="281"/>
      <c r="BE1725" s="281"/>
      <c r="BF1725" s="281"/>
      <c r="BG1725" s="281"/>
      <c r="BH1725" s="281"/>
      <c r="BI1725" s="281"/>
      <c r="BJ1725" s="281"/>
      <c r="BK1725" s="281"/>
      <c r="BL1725" s="281"/>
      <c r="BM1725" s="281"/>
      <c r="BN1725" s="281"/>
      <c r="BO1725" s="281"/>
      <c r="BP1725" s="281"/>
      <c r="BQ1725" s="281"/>
      <c r="BR1725" s="281"/>
      <c r="BS1725" s="281"/>
      <c r="BT1725" s="281"/>
      <c r="BU1725" s="281"/>
      <c r="BV1725" s="281"/>
      <c r="BW1725" s="281"/>
      <c r="BX1725" s="281"/>
      <c r="BY1725" s="281"/>
      <c r="BZ1725" s="281"/>
      <c r="CA1725" s="281"/>
      <c r="CB1725" s="281"/>
      <c r="CC1725" s="281"/>
      <c r="CD1725" s="281"/>
      <c r="CE1725" s="281"/>
      <c r="CF1725" s="281"/>
      <c r="CG1725" s="281"/>
      <c r="CH1725" s="281"/>
      <c r="CI1725" s="281"/>
      <c r="CJ1725" s="281"/>
      <c r="CK1725" s="281"/>
      <c r="CL1725" s="281"/>
      <c r="CM1725" s="281"/>
      <c r="CN1725" s="281"/>
      <c r="CO1725" s="281"/>
      <c r="CP1725" s="281"/>
      <c r="CQ1725" s="281"/>
      <c r="CR1725" s="281"/>
      <c r="CS1725" s="281"/>
      <c r="CT1725" s="281"/>
      <c r="CU1725" s="281"/>
      <c r="CV1725" s="281"/>
      <c r="CW1725" s="281"/>
      <c r="CX1725" s="281"/>
      <c r="CY1725" s="281"/>
      <c r="CZ1725" s="281"/>
      <c r="DA1725" s="281"/>
      <c r="DB1725" s="281"/>
      <c r="DC1725" s="281"/>
      <c r="DD1725" s="281"/>
      <c r="DE1725" s="281"/>
      <c r="DF1725" s="281"/>
      <c r="DG1725" s="281"/>
      <c r="DH1725" s="281"/>
      <c r="DI1725" s="281"/>
      <c r="DJ1725" s="281"/>
      <c r="DK1725" s="281"/>
      <c r="DL1725" s="281"/>
      <c r="DM1725" s="281"/>
      <c r="DN1725" s="281"/>
      <c r="DO1725" s="281"/>
      <c r="DP1725" s="281"/>
      <c r="DQ1725" s="281"/>
      <c r="DR1725" s="281"/>
      <c r="DS1725" s="281"/>
      <c r="DT1725" s="281"/>
      <c r="DU1725" s="281"/>
      <c r="DV1725" s="281"/>
      <c r="DW1725" s="281"/>
      <c r="DX1725" s="281"/>
      <c r="DY1725" s="281"/>
      <c r="DZ1725" s="281"/>
      <c r="EA1725" s="281"/>
      <c r="EB1725" s="281"/>
      <c r="EC1725" s="281"/>
      <c r="ED1725" s="281"/>
      <c r="EE1725" s="281"/>
      <c r="EF1725" s="281"/>
      <c r="EG1725" s="281"/>
      <c r="EH1725" s="281"/>
      <c r="EI1725" s="281"/>
      <c r="EJ1725" s="281"/>
      <c r="EK1725" s="281"/>
      <c r="EL1725" s="281"/>
      <c r="EM1725" s="281"/>
      <c r="EN1725" s="281"/>
      <c r="EO1725" s="281"/>
      <c r="EP1725" s="281"/>
      <c r="EQ1725" s="281"/>
      <c r="ER1725" s="281"/>
      <c r="ES1725" s="281"/>
      <c r="ET1725" s="281"/>
      <c r="EU1725" s="281"/>
      <c r="EV1725" s="281"/>
      <c r="EW1725" s="281"/>
      <c r="EX1725" s="281"/>
      <c r="EY1725" s="281"/>
      <c r="EZ1725" s="281"/>
      <c r="FA1725" s="281"/>
      <c r="FB1725" s="281"/>
      <c r="FC1725" s="281"/>
      <c r="FD1725" s="281"/>
      <c r="FE1725" s="281"/>
      <c r="FF1725" s="281"/>
      <c r="FG1725" s="281"/>
      <c r="FH1725" s="281"/>
      <c r="FI1725" s="281"/>
    </row>
    <row r="1726" spans="1:165" s="259" customFormat="1" x14ac:dyDescent="0.2">
      <c r="A1726" s="230"/>
      <c r="B1726" s="233"/>
      <c r="C1726" s="233"/>
      <c r="AK1726" s="281"/>
      <c r="AL1726" s="281"/>
      <c r="AM1726" s="281"/>
      <c r="AN1726" s="281"/>
      <c r="AO1726" s="281"/>
      <c r="AP1726" s="281"/>
      <c r="AQ1726" s="281"/>
      <c r="AR1726" s="281"/>
      <c r="AS1726" s="281"/>
      <c r="AT1726" s="281"/>
      <c r="AU1726" s="281"/>
      <c r="AV1726" s="281"/>
      <c r="AW1726" s="281"/>
      <c r="AX1726" s="281"/>
      <c r="AY1726" s="281"/>
      <c r="AZ1726" s="281"/>
      <c r="BA1726" s="281"/>
      <c r="BB1726" s="281"/>
      <c r="BC1726" s="281"/>
      <c r="BD1726" s="281"/>
      <c r="BE1726" s="281"/>
      <c r="BF1726" s="281"/>
      <c r="BG1726" s="281"/>
      <c r="BH1726" s="281"/>
      <c r="BI1726" s="281"/>
      <c r="BJ1726" s="281"/>
      <c r="BK1726" s="281"/>
      <c r="BL1726" s="281"/>
      <c r="BM1726" s="281"/>
      <c r="BN1726" s="281"/>
      <c r="BO1726" s="281"/>
      <c r="BP1726" s="281"/>
      <c r="BQ1726" s="281"/>
      <c r="BR1726" s="281"/>
      <c r="BS1726" s="281"/>
      <c r="BT1726" s="281"/>
      <c r="BU1726" s="281"/>
      <c r="BV1726" s="281"/>
      <c r="BW1726" s="281"/>
      <c r="BX1726" s="281"/>
      <c r="BY1726" s="281"/>
      <c r="BZ1726" s="281"/>
      <c r="CA1726" s="281"/>
      <c r="CB1726" s="281"/>
      <c r="CC1726" s="281"/>
      <c r="CD1726" s="281"/>
      <c r="CE1726" s="281"/>
      <c r="CF1726" s="281"/>
      <c r="CG1726" s="281"/>
      <c r="CH1726" s="281"/>
      <c r="CI1726" s="281"/>
      <c r="CJ1726" s="281"/>
      <c r="CK1726" s="281"/>
      <c r="CL1726" s="281"/>
      <c r="CM1726" s="281"/>
      <c r="CN1726" s="281"/>
      <c r="CO1726" s="281"/>
      <c r="CP1726" s="281"/>
      <c r="CQ1726" s="281"/>
      <c r="CR1726" s="281"/>
      <c r="CS1726" s="281"/>
      <c r="CT1726" s="281"/>
      <c r="CU1726" s="281"/>
      <c r="CV1726" s="281"/>
      <c r="CW1726" s="281"/>
      <c r="CX1726" s="281"/>
      <c r="CY1726" s="281"/>
      <c r="CZ1726" s="281"/>
      <c r="DA1726" s="281"/>
      <c r="DB1726" s="281"/>
      <c r="DC1726" s="281"/>
      <c r="DD1726" s="281"/>
      <c r="DE1726" s="281"/>
      <c r="DF1726" s="281"/>
      <c r="DG1726" s="281"/>
      <c r="DH1726" s="281"/>
      <c r="DI1726" s="281"/>
      <c r="DJ1726" s="281"/>
      <c r="DK1726" s="281"/>
      <c r="DL1726" s="281"/>
      <c r="DM1726" s="281"/>
      <c r="DN1726" s="281"/>
      <c r="DO1726" s="281"/>
      <c r="DP1726" s="281"/>
      <c r="DQ1726" s="281"/>
      <c r="DR1726" s="281"/>
      <c r="DS1726" s="281"/>
      <c r="DT1726" s="281"/>
      <c r="DU1726" s="281"/>
      <c r="DV1726" s="281"/>
      <c r="DW1726" s="281"/>
      <c r="DX1726" s="281"/>
      <c r="DY1726" s="281"/>
      <c r="DZ1726" s="281"/>
      <c r="EA1726" s="281"/>
      <c r="EB1726" s="281"/>
      <c r="EC1726" s="281"/>
      <c r="ED1726" s="281"/>
      <c r="EE1726" s="281"/>
      <c r="EF1726" s="281"/>
      <c r="EG1726" s="281"/>
      <c r="EH1726" s="281"/>
      <c r="EI1726" s="281"/>
      <c r="EJ1726" s="281"/>
      <c r="EK1726" s="281"/>
      <c r="EL1726" s="281"/>
      <c r="EM1726" s="281"/>
      <c r="EN1726" s="281"/>
      <c r="EO1726" s="281"/>
      <c r="EP1726" s="281"/>
      <c r="EQ1726" s="281"/>
      <c r="ER1726" s="281"/>
      <c r="ES1726" s="281"/>
      <c r="ET1726" s="281"/>
      <c r="EU1726" s="281"/>
      <c r="EV1726" s="281"/>
      <c r="EW1726" s="281"/>
      <c r="EX1726" s="281"/>
      <c r="EY1726" s="281"/>
      <c r="EZ1726" s="281"/>
      <c r="FA1726" s="281"/>
      <c r="FB1726" s="281"/>
      <c r="FC1726" s="281"/>
      <c r="FD1726" s="281"/>
      <c r="FE1726" s="281"/>
      <c r="FF1726" s="281"/>
      <c r="FG1726" s="281"/>
      <c r="FH1726" s="281"/>
      <c r="FI1726" s="281"/>
    </row>
    <row r="1727" spans="1:165" s="259" customFormat="1" x14ac:dyDescent="0.2">
      <c r="A1727" s="230"/>
      <c r="B1727" s="233"/>
      <c r="C1727" s="233"/>
      <c r="AK1727" s="281"/>
      <c r="AL1727" s="281"/>
      <c r="AM1727" s="281"/>
      <c r="AN1727" s="281"/>
      <c r="AO1727" s="281"/>
      <c r="AP1727" s="281"/>
      <c r="AQ1727" s="281"/>
      <c r="AR1727" s="281"/>
      <c r="AS1727" s="281"/>
      <c r="AT1727" s="281"/>
      <c r="AU1727" s="281"/>
      <c r="AV1727" s="281"/>
      <c r="AW1727" s="281"/>
      <c r="AX1727" s="281"/>
      <c r="AY1727" s="281"/>
      <c r="AZ1727" s="281"/>
      <c r="BA1727" s="281"/>
      <c r="BB1727" s="281"/>
      <c r="BC1727" s="281"/>
      <c r="BD1727" s="281"/>
      <c r="BE1727" s="281"/>
      <c r="BF1727" s="281"/>
      <c r="BG1727" s="281"/>
      <c r="BH1727" s="281"/>
      <c r="BI1727" s="281"/>
      <c r="BJ1727" s="281"/>
      <c r="BK1727" s="281"/>
      <c r="BL1727" s="281"/>
      <c r="BM1727" s="281"/>
      <c r="BN1727" s="281"/>
      <c r="BO1727" s="281"/>
      <c r="BP1727" s="281"/>
      <c r="BQ1727" s="281"/>
      <c r="BR1727" s="281"/>
      <c r="BS1727" s="281"/>
      <c r="BT1727" s="281"/>
      <c r="BU1727" s="281"/>
      <c r="BV1727" s="281"/>
      <c r="BW1727" s="281"/>
      <c r="BX1727" s="281"/>
      <c r="BY1727" s="281"/>
      <c r="BZ1727" s="281"/>
      <c r="CA1727" s="281"/>
      <c r="CB1727" s="281"/>
      <c r="CC1727" s="281"/>
      <c r="CD1727" s="281"/>
      <c r="CE1727" s="281"/>
      <c r="CF1727" s="281"/>
      <c r="CG1727" s="281"/>
      <c r="CH1727" s="281"/>
      <c r="CI1727" s="281"/>
      <c r="CJ1727" s="281"/>
      <c r="CK1727" s="281"/>
      <c r="CL1727" s="281"/>
      <c r="CM1727" s="281"/>
      <c r="CN1727" s="281"/>
      <c r="CO1727" s="281"/>
      <c r="CP1727" s="281"/>
      <c r="CQ1727" s="281"/>
      <c r="CR1727" s="281"/>
      <c r="CS1727" s="281"/>
      <c r="CT1727" s="281"/>
      <c r="CU1727" s="281"/>
      <c r="CV1727" s="281"/>
      <c r="CW1727" s="281"/>
      <c r="CX1727" s="281"/>
      <c r="CY1727" s="281"/>
      <c r="CZ1727" s="281"/>
      <c r="DA1727" s="281"/>
      <c r="DB1727" s="281"/>
      <c r="DC1727" s="281"/>
      <c r="DD1727" s="281"/>
      <c r="DE1727" s="281"/>
      <c r="DF1727" s="281"/>
      <c r="DG1727" s="281"/>
      <c r="DH1727" s="281"/>
      <c r="DI1727" s="281"/>
      <c r="DJ1727" s="281"/>
      <c r="DK1727" s="281"/>
      <c r="DL1727" s="281"/>
      <c r="DM1727" s="281"/>
      <c r="DN1727" s="281"/>
      <c r="DO1727" s="281"/>
      <c r="DP1727" s="281"/>
      <c r="DQ1727" s="281"/>
      <c r="DR1727" s="281"/>
      <c r="DS1727" s="281"/>
      <c r="DT1727" s="281"/>
      <c r="DU1727" s="281"/>
      <c r="DV1727" s="281"/>
      <c r="DW1727" s="281"/>
      <c r="DX1727" s="281"/>
      <c r="DY1727" s="281"/>
      <c r="DZ1727" s="281"/>
      <c r="EA1727" s="281"/>
      <c r="EB1727" s="281"/>
      <c r="EC1727" s="281"/>
      <c r="ED1727" s="281"/>
      <c r="EE1727" s="281"/>
      <c r="EF1727" s="281"/>
      <c r="EG1727" s="281"/>
      <c r="EH1727" s="281"/>
      <c r="EI1727" s="281"/>
      <c r="EJ1727" s="281"/>
      <c r="EK1727" s="281"/>
      <c r="EL1727" s="281"/>
      <c r="EM1727" s="281"/>
      <c r="EN1727" s="281"/>
      <c r="EO1727" s="281"/>
      <c r="EP1727" s="281"/>
      <c r="EQ1727" s="281"/>
      <c r="ER1727" s="281"/>
      <c r="ES1727" s="281"/>
      <c r="ET1727" s="281"/>
      <c r="EU1727" s="281"/>
      <c r="EV1727" s="281"/>
      <c r="EW1727" s="281"/>
      <c r="EX1727" s="281"/>
      <c r="EY1727" s="281"/>
      <c r="EZ1727" s="281"/>
      <c r="FA1727" s="281"/>
      <c r="FB1727" s="281"/>
      <c r="FC1727" s="281"/>
      <c r="FD1727" s="281"/>
      <c r="FE1727" s="281"/>
      <c r="FF1727" s="281"/>
      <c r="FG1727" s="281"/>
      <c r="FH1727" s="281"/>
      <c r="FI1727" s="281"/>
    </row>
    <row r="1728" spans="1:165" s="259" customFormat="1" x14ac:dyDescent="0.2">
      <c r="A1728" s="230"/>
      <c r="B1728" s="233"/>
      <c r="C1728" s="233"/>
      <c r="AK1728" s="281"/>
      <c r="AL1728" s="281"/>
      <c r="AM1728" s="281"/>
      <c r="AN1728" s="281"/>
      <c r="AO1728" s="281"/>
      <c r="AP1728" s="281"/>
      <c r="AQ1728" s="281"/>
      <c r="AR1728" s="281"/>
      <c r="AS1728" s="281"/>
      <c r="AT1728" s="281"/>
      <c r="AU1728" s="281"/>
      <c r="AV1728" s="281"/>
      <c r="AW1728" s="281"/>
      <c r="AX1728" s="281"/>
      <c r="AY1728" s="281"/>
      <c r="AZ1728" s="281"/>
      <c r="BA1728" s="281"/>
      <c r="BB1728" s="281"/>
      <c r="BC1728" s="281"/>
      <c r="BD1728" s="281"/>
      <c r="BE1728" s="281"/>
      <c r="BF1728" s="281"/>
      <c r="BG1728" s="281"/>
      <c r="BH1728" s="281"/>
      <c r="BI1728" s="281"/>
      <c r="BJ1728" s="281"/>
      <c r="BK1728" s="281"/>
      <c r="BL1728" s="281"/>
      <c r="BM1728" s="281"/>
      <c r="BN1728" s="281"/>
      <c r="BO1728" s="281"/>
      <c r="BP1728" s="281"/>
      <c r="BQ1728" s="281"/>
      <c r="BR1728" s="281"/>
      <c r="BS1728" s="281"/>
      <c r="BT1728" s="281"/>
      <c r="BU1728" s="281"/>
      <c r="BV1728" s="281"/>
      <c r="BW1728" s="281"/>
      <c r="BX1728" s="281"/>
      <c r="BY1728" s="281"/>
      <c r="BZ1728" s="281"/>
      <c r="CA1728" s="281"/>
      <c r="CB1728" s="281"/>
      <c r="CC1728" s="281"/>
      <c r="CD1728" s="281"/>
      <c r="CE1728" s="281"/>
      <c r="CF1728" s="281"/>
      <c r="CG1728" s="281"/>
      <c r="CH1728" s="281"/>
      <c r="CI1728" s="281"/>
      <c r="CJ1728" s="281"/>
      <c r="CK1728" s="281"/>
      <c r="CL1728" s="281"/>
      <c r="CM1728" s="281"/>
      <c r="CN1728" s="281"/>
      <c r="CO1728" s="281"/>
      <c r="CP1728" s="281"/>
      <c r="CQ1728" s="281"/>
      <c r="CR1728" s="281"/>
      <c r="CS1728" s="281"/>
      <c r="CT1728" s="281"/>
      <c r="CU1728" s="281"/>
      <c r="CV1728" s="281"/>
      <c r="CW1728" s="281"/>
      <c r="CX1728" s="281"/>
      <c r="CY1728" s="281"/>
      <c r="CZ1728" s="281"/>
      <c r="DA1728" s="281"/>
      <c r="DB1728" s="281"/>
      <c r="DC1728" s="281"/>
      <c r="DD1728" s="281"/>
      <c r="DE1728" s="281"/>
      <c r="DF1728" s="281"/>
      <c r="DG1728" s="281"/>
      <c r="DH1728" s="281"/>
      <c r="DI1728" s="281"/>
      <c r="DJ1728" s="281"/>
      <c r="DK1728" s="281"/>
      <c r="DL1728" s="281"/>
      <c r="DM1728" s="281"/>
      <c r="DN1728" s="281"/>
      <c r="DO1728" s="281"/>
      <c r="DP1728" s="281"/>
      <c r="DQ1728" s="281"/>
      <c r="DR1728" s="281"/>
      <c r="DS1728" s="281"/>
      <c r="DT1728" s="281"/>
      <c r="DU1728" s="281"/>
      <c r="DV1728" s="281"/>
      <c r="DW1728" s="281"/>
      <c r="DX1728" s="281"/>
      <c r="DY1728" s="281"/>
      <c r="DZ1728" s="281"/>
      <c r="EA1728" s="281"/>
      <c r="EB1728" s="281"/>
      <c r="EC1728" s="281"/>
      <c r="ED1728" s="281"/>
      <c r="EE1728" s="281"/>
      <c r="EF1728" s="281"/>
      <c r="EG1728" s="281"/>
      <c r="EH1728" s="281"/>
      <c r="EI1728" s="281"/>
      <c r="EJ1728" s="281"/>
      <c r="EK1728" s="281"/>
      <c r="EL1728" s="281"/>
      <c r="EM1728" s="281"/>
      <c r="EN1728" s="281"/>
      <c r="EO1728" s="281"/>
      <c r="EP1728" s="281"/>
      <c r="EQ1728" s="281"/>
      <c r="ER1728" s="281"/>
      <c r="ES1728" s="281"/>
      <c r="ET1728" s="281"/>
      <c r="EU1728" s="281"/>
      <c r="EV1728" s="281"/>
      <c r="EW1728" s="281"/>
      <c r="EX1728" s="281"/>
      <c r="EY1728" s="281"/>
      <c r="EZ1728" s="281"/>
      <c r="FA1728" s="281"/>
      <c r="FB1728" s="281"/>
      <c r="FC1728" s="281"/>
      <c r="FD1728" s="281"/>
      <c r="FE1728" s="281"/>
      <c r="FF1728" s="281"/>
      <c r="FG1728" s="281"/>
      <c r="FH1728" s="281"/>
      <c r="FI1728" s="281"/>
    </row>
    <row r="1729" spans="1:165" s="259" customFormat="1" x14ac:dyDescent="0.2">
      <c r="A1729" s="230"/>
      <c r="B1729" s="233"/>
      <c r="C1729" s="233"/>
      <c r="AK1729" s="281"/>
      <c r="AL1729" s="281"/>
      <c r="AM1729" s="281"/>
      <c r="AN1729" s="281"/>
      <c r="AO1729" s="281"/>
      <c r="AP1729" s="281"/>
      <c r="AQ1729" s="281"/>
      <c r="AR1729" s="281"/>
      <c r="AS1729" s="281"/>
      <c r="AT1729" s="281"/>
      <c r="AU1729" s="281"/>
      <c r="AV1729" s="281"/>
      <c r="AW1729" s="281"/>
      <c r="AX1729" s="281"/>
      <c r="AY1729" s="281"/>
      <c r="AZ1729" s="281"/>
      <c r="BA1729" s="281"/>
      <c r="BB1729" s="281"/>
      <c r="BC1729" s="281"/>
      <c r="BD1729" s="281"/>
      <c r="BE1729" s="281"/>
      <c r="BF1729" s="281"/>
      <c r="BG1729" s="281"/>
      <c r="BH1729" s="281"/>
      <c r="BI1729" s="281"/>
      <c r="BJ1729" s="281"/>
      <c r="BK1729" s="281"/>
      <c r="BL1729" s="281"/>
      <c r="BM1729" s="281"/>
      <c r="BN1729" s="281"/>
      <c r="BO1729" s="281"/>
      <c r="BP1729" s="281"/>
      <c r="BQ1729" s="281"/>
      <c r="BR1729" s="281"/>
      <c r="BS1729" s="281"/>
      <c r="BT1729" s="281"/>
      <c r="BU1729" s="281"/>
      <c r="BV1729" s="281"/>
      <c r="BW1729" s="281"/>
      <c r="BX1729" s="281"/>
      <c r="BY1729" s="281"/>
      <c r="BZ1729" s="281"/>
      <c r="CA1729" s="281"/>
      <c r="CB1729" s="281"/>
      <c r="CC1729" s="281"/>
      <c r="CD1729" s="281"/>
      <c r="CE1729" s="281"/>
      <c r="CF1729" s="281"/>
      <c r="CG1729" s="281"/>
      <c r="CH1729" s="281"/>
      <c r="CI1729" s="281"/>
      <c r="CJ1729" s="281"/>
      <c r="CK1729" s="281"/>
      <c r="CL1729" s="281"/>
      <c r="CM1729" s="281"/>
      <c r="CN1729" s="281"/>
      <c r="CO1729" s="281"/>
      <c r="CP1729" s="281"/>
      <c r="CQ1729" s="281"/>
      <c r="CR1729" s="281"/>
      <c r="CS1729" s="281"/>
      <c r="CT1729" s="281"/>
      <c r="CU1729" s="281"/>
      <c r="CV1729" s="281"/>
      <c r="CW1729" s="281"/>
      <c r="CX1729" s="281"/>
      <c r="CY1729" s="281"/>
      <c r="CZ1729" s="281"/>
      <c r="DA1729" s="281"/>
      <c r="DB1729" s="281"/>
      <c r="DC1729" s="281"/>
      <c r="DD1729" s="281"/>
      <c r="DE1729" s="281"/>
      <c r="DF1729" s="281"/>
      <c r="DG1729" s="281"/>
      <c r="DH1729" s="281"/>
      <c r="DI1729" s="281"/>
      <c r="DJ1729" s="281"/>
      <c r="DK1729" s="281"/>
      <c r="DL1729" s="281"/>
      <c r="DM1729" s="281"/>
      <c r="DN1729" s="281"/>
      <c r="DO1729" s="281"/>
      <c r="DP1729" s="281"/>
      <c r="DQ1729" s="281"/>
      <c r="DR1729" s="281"/>
      <c r="DS1729" s="281"/>
      <c r="DT1729" s="281"/>
      <c r="DU1729" s="281"/>
      <c r="DV1729" s="281"/>
      <c r="DW1729" s="281"/>
      <c r="DX1729" s="281"/>
      <c r="DY1729" s="281"/>
      <c r="DZ1729" s="281"/>
      <c r="EA1729" s="281"/>
      <c r="EB1729" s="281"/>
      <c r="EC1729" s="281"/>
      <c r="ED1729" s="281"/>
      <c r="EE1729" s="281"/>
      <c r="EF1729" s="281"/>
      <c r="EG1729" s="281"/>
      <c r="EH1729" s="281"/>
      <c r="EI1729" s="281"/>
      <c r="EJ1729" s="281"/>
      <c r="EK1729" s="281"/>
      <c r="EL1729" s="281"/>
      <c r="EM1729" s="281"/>
      <c r="EN1729" s="281"/>
      <c r="EO1729" s="281"/>
      <c r="EP1729" s="281"/>
      <c r="EQ1729" s="281"/>
      <c r="ER1729" s="281"/>
      <c r="ES1729" s="281"/>
      <c r="ET1729" s="281"/>
      <c r="EU1729" s="281"/>
      <c r="EV1729" s="281"/>
      <c r="EW1729" s="281"/>
      <c r="EX1729" s="281"/>
      <c r="EY1729" s="281"/>
      <c r="EZ1729" s="281"/>
      <c r="FA1729" s="281"/>
      <c r="FB1729" s="281"/>
      <c r="FC1729" s="281"/>
      <c r="FD1729" s="281"/>
      <c r="FE1729" s="281"/>
      <c r="FF1729" s="281"/>
      <c r="FG1729" s="281"/>
      <c r="FH1729" s="281"/>
      <c r="FI1729" s="281"/>
    </row>
    <row r="1730" spans="1:165" s="259" customFormat="1" x14ac:dyDescent="0.2">
      <c r="A1730" s="230"/>
      <c r="B1730" s="233"/>
      <c r="C1730" s="233"/>
      <c r="AK1730" s="281"/>
      <c r="AL1730" s="281"/>
      <c r="AM1730" s="281"/>
      <c r="AN1730" s="281"/>
      <c r="AO1730" s="281"/>
      <c r="AP1730" s="281"/>
      <c r="AQ1730" s="281"/>
      <c r="AR1730" s="281"/>
      <c r="AS1730" s="281"/>
      <c r="AT1730" s="281"/>
      <c r="AU1730" s="281"/>
      <c r="AV1730" s="281"/>
      <c r="AW1730" s="281"/>
      <c r="AX1730" s="281"/>
      <c r="AY1730" s="281"/>
      <c r="AZ1730" s="281"/>
      <c r="BA1730" s="281"/>
      <c r="BB1730" s="281"/>
      <c r="BC1730" s="281"/>
      <c r="BD1730" s="281"/>
      <c r="BE1730" s="281"/>
      <c r="BF1730" s="281"/>
      <c r="BG1730" s="281"/>
      <c r="BH1730" s="281"/>
      <c r="BI1730" s="281"/>
      <c r="BJ1730" s="281"/>
      <c r="BK1730" s="281"/>
      <c r="BL1730" s="281"/>
      <c r="BM1730" s="281"/>
      <c r="BN1730" s="281"/>
      <c r="BO1730" s="281"/>
      <c r="BP1730" s="281"/>
      <c r="BQ1730" s="281"/>
      <c r="BR1730" s="281"/>
      <c r="BS1730" s="281"/>
      <c r="BT1730" s="281"/>
      <c r="BU1730" s="281"/>
      <c r="BV1730" s="281"/>
      <c r="BW1730" s="281"/>
      <c r="BX1730" s="281"/>
      <c r="BY1730" s="281"/>
      <c r="BZ1730" s="281"/>
      <c r="CA1730" s="281"/>
      <c r="CB1730" s="281"/>
      <c r="CC1730" s="281"/>
      <c r="CD1730" s="281"/>
      <c r="CE1730" s="281"/>
      <c r="CF1730" s="281"/>
      <c r="CG1730" s="281"/>
      <c r="CH1730" s="281"/>
      <c r="CI1730" s="281"/>
      <c r="CJ1730" s="281"/>
      <c r="CK1730" s="281"/>
      <c r="CL1730" s="281"/>
      <c r="CM1730" s="281"/>
      <c r="CN1730" s="281"/>
      <c r="CO1730" s="281"/>
      <c r="CP1730" s="281"/>
      <c r="CQ1730" s="281"/>
      <c r="CR1730" s="281"/>
      <c r="CS1730" s="281"/>
      <c r="CT1730" s="281"/>
      <c r="CU1730" s="281"/>
      <c r="CV1730" s="281"/>
      <c r="CW1730" s="281"/>
      <c r="CX1730" s="281"/>
      <c r="CY1730" s="281"/>
      <c r="CZ1730" s="281"/>
      <c r="DA1730" s="281"/>
      <c r="DB1730" s="281"/>
      <c r="DC1730" s="281"/>
      <c r="DD1730" s="281"/>
      <c r="DE1730" s="281"/>
      <c r="DF1730" s="281"/>
      <c r="DG1730" s="281"/>
      <c r="DH1730" s="281"/>
      <c r="DI1730" s="281"/>
      <c r="DJ1730" s="281"/>
      <c r="DK1730" s="281"/>
      <c r="DL1730" s="281"/>
      <c r="DM1730" s="281"/>
      <c r="DN1730" s="281"/>
      <c r="DO1730" s="281"/>
      <c r="DP1730" s="281"/>
      <c r="DQ1730" s="281"/>
      <c r="DR1730" s="281"/>
      <c r="DS1730" s="281"/>
      <c r="DT1730" s="281"/>
      <c r="DU1730" s="281"/>
      <c r="DV1730" s="281"/>
      <c r="DW1730" s="281"/>
      <c r="DX1730" s="281"/>
      <c r="DY1730" s="281"/>
      <c r="DZ1730" s="281"/>
      <c r="EA1730" s="281"/>
      <c r="EB1730" s="281"/>
      <c r="EC1730" s="281"/>
      <c r="ED1730" s="281"/>
      <c r="EE1730" s="281"/>
      <c r="EF1730" s="281"/>
      <c r="EG1730" s="281"/>
      <c r="EH1730" s="281"/>
      <c r="EI1730" s="281"/>
      <c r="EJ1730" s="281"/>
      <c r="EK1730" s="281"/>
      <c r="EL1730" s="281"/>
      <c r="EM1730" s="281"/>
      <c r="EN1730" s="281"/>
      <c r="EO1730" s="281"/>
      <c r="EP1730" s="281"/>
      <c r="EQ1730" s="281"/>
      <c r="ER1730" s="281"/>
      <c r="ES1730" s="281"/>
      <c r="ET1730" s="281"/>
      <c r="EU1730" s="281"/>
      <c r="EV1730" s="281"/>
      <c r="EW1730" s="281"/>
      <c r="EX1730" s="281"/>
      <c r="EY1730" s="281"/>
      <c r="EZ1730" s="281"/>
      <c r="FA1730" s="281"/>
      <c r="FB1730" s="281"/>
      <c r="FC1730" s="281"/>
      <c r="FD1730" s="281"/>
      <c r="FE1730" s="281"/>
      <c r="FF1730" s="281"/>
      <c r="FG1730" s="281"/>
      <c r="FH1730" s="281"/>
      <c r="FI1730" s="281"/>
    </row>
    <row r="1731" spans="1:165" s="259" customFormat="1" x14ac:dyDescent="0.2">
      <c r="A1731" s="230"/>
      <c r="B1731" s="233"/>
      <c r="C1731" s="233"/>
      <c r="AK1731" s="281"/>
      <c r="AL1731" s="281"/>
      <c r="AM1731" s="281"/>
      <c r="AN1731" s="281"/>
      <c r="AO1731" s="281"/>
      <c r="AP1731" s="281"/>
      <c r="AQ1731" s="281"/>
      <c r="AR1731" s="281"/>
      <c r="AS1731" s="281"/>
      <c r="AT1731" s="281"/>
      <c r="AU1731" s="281"/>
      <c r="AV1731" s="281"/>
      <c r="AW1731" s="281"/>
      <c r="AX1731" s="281"/>
      <c r="AY1731" s="281"/>
      <c r="AZ1731" s="281"/>
      <c r="BA1731" s="281"/>
      <c r="BB1731" s="281"/>
      <c r="BC1731" s="281"/>
      <c r="BD1731" s="281"/>
      <c r="BE1731" s="281"/>
      <c r="BF1731" s="281"/>
      <c r="BG1731" s="281"/>
      <c r="BH1731" s="281"/>
      <c r="BI1731" s="281"/>
      <c r="BJ1731" s="281"/>
      <c r="BK1731" s="281"/>
      <c r="BL1731" s="281"/>
      <c r="BM1731" s="281"/>
      <c r="BN1731" s="281"/>
      <c r="BO1731" s="281"/>
      <c r="BP1731" s="281"/>
      <c r="BQ1731" s="281"/>
      <c r="BR1731" s="281"/>
      <c r="BS1731" s="281"/>
      <c r="BT1731" s="281"/>
      <c r="BU1731" s="281"/>
      <c r="BV1731" s="281"/>
      <c r="BW1731" s="281"/>
      <c r="BX1731" s="281"/>
      <c r="BY1731" s="281"/>
      <c r="BZ1731" s="281"/>
      <c r="CA1731" s="281"/>
      <c r="CB1731" s="281"/>
      <c r="CC1731" s="281"/>
      <c r="CD1731" s="281"/>
      <c r="CE1731" s="281"/>
      <c r="CF1731" s="281"/>
      <c r="CG1731" s="281"/>
      <c r="CH1731" s="281"/>
      <c r="CI1731" s="281"/>
      <c r="CJ1731" s="281"/>
      <c r="CK1731" s="281"/>
      <c r="CL1731" s="281"/>
      <c r="CM1731" s="281"/>
      <c r="CN1731" s="281"/>
      <c r="CO1731" s="281"/>
      <c r="CP1731" s="281"/>
      <c r="CQ1731" s="281"/>
      <c r="CR1731" s="281"/>
      <c r="CS1731" s="281"/>
      <c r="CT1731" s="281"/>
      <c r="CU1731" s="281"/>
      <c r="CV1731" s="281"/>
      <c r="CW1731" s="281"/>
      <c r="CX1731" s="281"/>
      <c r="CY1731" s="281"/>
      <c r="CZ1731" s="281"/>
      <c r="DA1731" s="281"/>
      <c r="DB1731" s="281"/>
      <c r="DC1731" s="281"/>
      <c r="DD1731" s="281"/>
      <c r="DE1731" s="281"/>
      <c r="DF1731" s="281"/>
      <c r="DG1731" s="281"/>
      <c r="DH1731" s="281"/>
      <c r="DI1731" s="281"/>
      <c r="DJ1731" s="281"/>
      <c r="DK1731" s="281"/>
      <c r="DL1731" s="281"/>
      <c r="DM1731" s="281"/>
      <c r="DN1731" s="281"/>
      <c r="DO1731" s="281"/>
      <c r="DP1731" s="281"/>
      <c r="DQ1731" s="281"/>
      <c r="DR1731" s="281"/>
      <c r="DS1731" s="281"/>
      <c r="DT1731" s="281"/>
      <c r="DU1731" s="281"/>
      <c r="DV1731" s="281"/>
      <c r="DW1731" s="281"/>
      <c r="DX1731" s="281"/>
      <c r="DY1731" s="281"/>
      <c r="DZ1731" s="281"/>
      <c r="EA1731" s="281"/>
      <c r="EB1731" s="281"/>
      <c r="EC1731" s="281"/>
      <c r="ED1731" s="281"/>
      <c r="EE1731" s="281"/>
      <c r="EF1731" s="281"/>
      <c r="EG1731" s="281"/>
      <c r="EH1731" s="281"/>
      <c r="EI1731" s="281"/>
      <c r="EJ1731" s="281"/>
      <c r="EK1731" s="281"/>
      <c r="EL1731" s="281"/>
      <c r="EM1731" s="281"/>
      <c r="EN1731" s="281"/>
      <c r="EO1731" s="281"/>
      <c r="EP1731" s="281"/>
      <c r="EQ1731" s="281"/>
      <c r="ER1731" s="281"/>
      <c r="ES1731" s="281"/>
      <c r="ET1731" s="281"/>
      <c r="EU1731" s="281"/>
      <c r="EV1731" s="281"/>
      <c r="EW1731" s="281"/>
      <c r="EX1731" s="281"/>
      <c r="EY1731" s="281"/>
      <c r="EZ1731" s="281"/>
      <c r="FA1731" s="281"/>
      <c r="FB1731" s="281"/>
      <c r="FC1731" s="281"/>
      <c r="FD1731" s="281"/>
      <c r="FE1731" s="281"/>
      <c r="FF1731" s="281"/>
      <c r="FG1731" s="281"/>
      <c r="FH1731" s="281"/>
      <c r="FI1731" s="281"/>
    </row>
    <row r="1732" spans="1:165" s="259" customFormat="1" x14ac:dyDescent="0.2">
      <c r="A1732" s="230"/>
      <c r="B1732" s="233"/>
      <c r="C1732" s="233"/>
      <c r="AK1732" s="281"/>
      <c r="AL1732" s="281"/>
      <c r="AM1732" s="281"/>
      <c r="AN1732" s="281"/>
      <c r="AO1732" s="281"/>
      <c r="AP1732" s="281"/>
      <c r="AQ1732" s="281"/>
      <c r="AR1732" s="281"/>
      <c r="AS1732" s="281"/>
      <c r="AT1732" s="281"/>
      <c r="AU1732" s="281"/>
      <c r="AV1732" s="281"/>
      <c r="AW1732" s="281"/>
      <c r="AX1732" s="281"/>
      <c r="AY1732" s="281"/>
      <c r="AZ1732" s="281"/>
      <c r="BA1732" s="281"/>
      <c r="BB1732" s="281"/>
      <c r="BC1732" s="281"/>
      <c r="BD1732" s="281"/>
      <c r="BE1732" s="281"/>
      <c r="BF1732" s="281"/>
      <c r="BG1732" s="281"/>
      <c r="BH1732" s="281"/>
      <c r="BI1732" s="281"/>
      <c r="BJ1732" s="281"/>
      <c r="BK1732" s="281"/>
      <c r="BL1732" s="281"/>
      <c r="BM1732" s="281"/>
      <c r="BN1732" s="281"/>
      <c r="BO1732" s="281"/>
      <c r="BP1732" s="281"/>
      <c r="BQ1732" s="281"/>
      <c r="BR1732" s="281"/>
      <c r="BS1732" s="281"/>
      <c r="BT1732" s="281"/>
      <c r="BU1732" s="281"/>
      <c r="BV1732" s="281"/>
      <c r="BW1732" s="281"/>
      <c r="BX1732" s="281"/>
      <c r="BY1732" s="281"/>
      <c r="BZ1732" s="281"/>
      <c r="CA1732" s="281"/>
      <c r="CB1732" s="281"/>
      <c r="CC1732" s="281"/>
      <c r="CD1732" s="281"/>
      <c r="CE1732" s="281"/>
      <c r="CF1732" s="281"/>
      <c r="CG1732" s="281"/>
      <c r="CH1732" s="281"/>
      <c r="CI1732" s="281"/>
      <c r="CJ1732" s="281"/>
      <c r="CK1732" s="281"/>
      <c r="CL1732" s="281"/>
      <c r="CM1732" s="281"/>
      <c r="CN1732" s="281"/>
      <c r="CO1732" s="281"/>
      <c r="CP1732" s="281"/>
      <c r="CQ1732" s="281"/>
      <c r="CR1732" s="281"/>
      <c r="CS1732" s="281"/>
      <c r="CT1732" s="281"/>
      <c r="CU1732" s="281"/>
      <c r="CV1732" s="281"/>
      <c r="CW1732" s="281"/>
      <c r="CX1732" s="281"/>
      <c r="CY1732" s="281"/>
      <c r="CZ1732" s="281"/>
      <c r="DA1732" s="281"/>
      <c r="DB1732" s="281"/>
      <c r="DC1732" s="281"/>
      <c r="DD1732" s="281"/>
      <c r="DE1732" s="281"/>
      <c r="DF1732" s="281"/>
      <c r="DG1732" s="281"/>
      <c r="DH1732" s="281"/>
      <c r="DI1732" s="281"/>
      <c r="DJ1732" s="281"/>
      <c r="DK1732" s="281"/>
      <c r="DL1732" s="281"/>
      <c r="DM1732" s="281"/>
      <c r="DN1732" s="281"/>
      <c r="DO1732" s="281"/>
      <c r="DP1732" s="281"/>
      <c r="DQ1732" s="281"/>
      <c r="DR1732" s="281"/>
      <c r="DS1732" s="281"/>
      <c r="DT1732" s="281"/>
      <c r="DU1732" s="281"/>
      <c r="DV1732" s="281"/>
      <c r="DW1732" s="281"/>
      <c r="DX1732" s="281"/>
      <c r="DY1732" s="281"/>
      <c r="DZ1732" s="281"/>
      <c r="EA1732" s="281"/>
      <c r="EB1732" s="281"/>
      <c r="EC1732" s="281"/>
      <c r="ED1732" s="281"/>
      <c r="EE1732" s="281"/>
      <c r="EF1732" s="281"/>
      <c r="EG1732" s="281"/>
      <c r="EH1732" s="281"/>
      <c r="EI1732" s="281"/>
      <c r="EJ1732" s="281"/>
      <c r="EK1732" s="281"/>
      <c r="EL1732" s="281"/>
      <c r="EM1732" s="281"/>
      <c r="EN1732" s="281"/>
      <c r="EO1732" s="281"/>
      <c r="EP1732" s="281"/>
      <c r="EQ1732" s="281"/>
      <c r="ER1732" s="281"/>
      <c r="ES1732" s="281"/>
      <c r="ET1732" s="281"/>
      <c r="EU1732" s="281"/>
      <c r="EV1732" s="281"/>
      <c r="EW1732" s="281"/>
      <c r="EX1732" s="281"/>
      <c r="EY1732" s="281"/>
      <c r="EZ1732" s="281"/>
      <c r="FA1732" s="281"/>
      <c r="FB1732" s="281"/>
      <c r="FC1732" s="281"/>
      <c r="FD1732" s="281"/>
      <c r="FE1732" s="281"/>
      <c r="FF1732" s="281"/>
      <c r="FG1732" s="281"/>
      <c r="FH1732" s="281"/>
      <c r="FI1732" s="281"/>
    </row>
    <row r="1733" spans="1:165" s="259" customFormat="1" x14ac:dyDescent="0.2">
      <c r="A1733" s="230"/>
      <c r="B1733" s="233"/>
      <c r="C1733" s="233"/>
      <c r="AK1733" s="281"/>
      <c r="AL1733" s="281"/>
      <c r="AM1733" s="281"/>
      <c r="AN1733" s="281"/>
      <c r="AO1733" s="281"/>
      <c r="AP1733" s="281"/>
      <c r="AQ1733" s="281"/>
      <c r="AR1733" s="281"/>
      <c r="AS1733" s="281"/>
      <c r="AT1733" s="281"/>
      <c r="AU1733" s="281"/>
      <c r="AV1733" s="281"/>
      <c r="AW1733" s="281"/>
      <c r="AX1733" s="281"/>
      <c r="AY1733" s="281"/>
      <c r="AZ1733" s="281"/>
      <c r="BA1733" s="281"/>
      <c r="BB1733" s="281"/>
      <c r="BC1733" s="281"/>
      <c r="BD1733" s="281"/>
      <c r="BE1733" s="281"/>
      <c r="BF1733" s="281"/>
      <c r="BG1733" s="281"/>
      <c r="BH1733" s="281"/>
      <c r="BI1733" s="281"/>
      <c r="BJ1733" s="281"/>
      <c r="BK1733" s="281"/>
      <c r="BL1733" s="281"/>
      <c r="BM1733" s="281"/>
      <c r="BN1733" s="281"/>
      <c r="BO1733" s="281"/>
      <c r="BP1733" s="281"/>
      <c r="BQ1733" s="281"/>
      <c r="BR1733" s="281"/>
      <c r="BS1733" s="281"/>
      <c r="BT1733" s="281"/>
      <c r="BU1733" s="281"/>
      <c r="BV1733" s="281"/>
      <c r="BW1733" s="281"/>
      <c r="BX1733" s="281"/>
      <c r="BY1733" s="281"/>
      <c r="BZ1733" s="281"/>
      <c r="CA1733" s="281"/>
      <c r="CB1733" s="281"/>
      <c r="CC1733" s="281"/>
      <c r="CD1733" s="281"/>
      <c r="CE1733" s="281"/>
      <c r="CF1733" s="281"/>
      <c r="CG1733" s="281"/>
      <c r="CH1733" s="281"/>
      <c r="CI1733" s="281"/>
      <c r="CJ1733" s="281"/>
      <c r="CK1733" s="281"/>
      <c r="CL1733" s="281"/>
      <c r="CM1733" s="281"/>
      <c r="CN1733" s="281"/>
      <c r="CO1733" s="281"/>
      <c r="CP1733" s="281"/>
      <c r="CQ1733" s="281"/>
      <c r="CR1733" s="281"/>
      <c r="CS1733" s="281"/>
      <c r="CT1733" s="281"/>
      <c r="CU1733" s="281"/>
      <c r="CV1733" s="281"/>
      <c r="CW1733" s="281"/>
      <c r="CX1733" s="281"/>
      <c r="CY1733" s="281"/>
      <c r="CZ1733" s="281"/>
      <c r="DA1733" s="281"/>
      <c r="DB1733" s="281"/>
      <c r="DC1733" s="281"/>
      <c r="DD1733" s="281"/>
      <c r="DE1733" s="281"/>
      <c r="DF1733" s="281"/>
      <c r="DG1733" s="281"/>
      <c r="DH1733" s="281"/>
      <c r="DI1733" s="281"/>
      <c r="DJ1733" s="281"/>
      <c r="DK1733" s="281"/>
      <c r="DL1733" s="281"/>
      <c r="DM1733" s="281"/>
      <c r="DN1733" s="281"/>
      <c r="DO1733" s="281"/>
      <c r="DP1733" s="281"/>
      <c r="DQ1733" s="281"/>
      <c r="DR1733" s="281"/>
      <c r="DS1733" s="281"/>
      <c r="DT1733" s="281"/>
      <c r="DU1733" s="281"/>
      <c r="DV1733" s="281"/>
      <c r="DW1733" s="281"/>
      <c r="DX1733" s="281"/>
      <c r="DY1733" s="281"/>
      <c r="DZ1733" s="281"/>
      <c r="EA1733" s="281"/>
      <c r="EB1733" s="281"/>
      <c r="EC1733" s="281"/>
      <c r="ED1733" s="281"/>
      <c r="EE1733" s="281"/>
      <c r="EF1733" s="281"/>
      <c r="EG1733" s="281"/>
      <c r="EH1733" s="281"/>
      <c r="EI1733" s="281"/>
      <c r="EJ1733" s="281"/>
      <c r="EK1733" s="281"/>
      <c r="EL1733" s="281"/>
      <c r="EM1733" s="281"/>
      <c r="EN1733" s="281"/>
      <c r="EO1733" s="281"/>
      <c r="EP1733" s="281"/>
      <c r="EQ1733" s="281"/>
      <c r="ER1733" s="281"/>
      <c r="ES1733" s="281"/>
      <c r="ET1733" s="281"/>
      <c r="EU1733" s="281"/>
      <c r="EV1733" s="281"/>
      <c r="EW1733" s="281"/>
      <c r="EX1733" s="281"/>
      <c r="EY1733" s="281"/>
      <c r="EZ1733" s="281"/>
      <c r="FA1733" s="281"/>
      <c r="FB1733" s="281"/>
      <c r="FC1733" s="281"/>
      <c r="FD1733" s="281"/>
      <c r="FE1733" s="281"/>
      <c r="FF1733" s="281"/>
      <c r="FG1733" s="281"/>
      <c r="FH1733" s="281"/>
      <c r="FI1733" s="281"/>
    </row>
    <row r="1734" spans="1:165" s="259" customFormat="1" x14ac:dyDescent="0.2">
      <c r="A1734" s="230"/>
      <c r="B1734" s="233"/>
      <c r="C1734" s="233"/>
      <c r="AK1734" s="281"/>
      <c r="AL1734" s="281"/>
      <c r="AM1734" s="281"/>
      <c r="AN1734" s="281"/>
      <c r="AO1734" s="281"/>
      <c r="AP1734" s="281"/>
      <c r="AQ1734" s="281"/>
      <c r="AR1734" s="281"/>
      <c r="AS1734" s="281"/>
      <c r="AT1734" s="281"/>
      <c r="AU1734" s="281"/>
      <c r="AV1734" s="281"/>
      <c r="AW1734" s="281"/>
      <c r="AX1734" s="281"/>
      <c r="AY1734" s="281"/>
      <c r="AZ1734" s="281"/>
      <c r="BA1734" s="281"/>
      <c r="BB1734" s="281"/>
      <c r="BC1734" s="281"/>
      <c r="BD1734" s="281"/>
      <c r="BE1734" s="281"/>
      <c r="BF1734" s="281"/>
      <c r="BG1734" s="281"/>
      <c r="BH1734" s="281"/>
      <c r="BI1734" s="281"/>
      <c r="BJ1734" s="281"/>
      <c r="BK1734" s="281"/>
      <c r="BL1734" s="281"/>
      <c r="BM1734" s="281"/>
      <c r="BN1734" s="281"/>
      <c r="BO1734" s="281"/>
      <c r="BP1734" s="281"/>
      <c r="BQ1734" s="281"/>
      <c r="BR1734" s="281"/>
      <c r="BS1734" s="281"/>
      <c r="BT1734" s="281"/>
      <c r="BU1734" s="281"/>
      <c r="BV1734" s="281"/>
      <c r="BW1734" s="281"/>
      <c r="BX1734" s="281"/>
      <c r="BY1734" s="281"/>
      <c r="BZ1734" s="281"/>
      <c r="CA1734" s="281"/>
      <c r="CB1734" s="281"/>
      <c r="CC1734" s="281"/>
      <c r="CD1734" s="281"/>
      <c r="CE1734" s="281"/>
      <c r="CF1734" s="281"/>
      <c r="CG1734" s="281"/>
      <c r="CH1734" s="281"/>
      <c r="CI1734" s="281"/>
      <c r="CJ1734" s="281"/>
      <c r="CK1734" s="281"/>
      <c r="CL1734" s="281"/>
      <c r="CM1734" s="281"/>
      <c r="CN1734" s="281"/>
      <c r="CO1734" s="281"/>
      <c r="CP1734" s="281"/>
      <c r="CQ1734" s="281"/>
      <c r="CR1734" s="281"/>
      <c r="CS1734" s="281"/>
      <c r="CT1734" s="281"/>
      <c r="CU1734" s="281"/>
      <c r="CV1734" s="281"/>
      <c r="CW1734" s="281"/>
      <c r="CX1734" s="281"/>
      <c r="CY1734" s="281"/>
      <c r="CZ1734" s="281"/>
      <c r="DA1734" s="281"/>
      <c r="DB1734" s="281"/>
      <c r="DC1734" s="281"/>
      <c r="DD1734" s="281"/>
      <c r="DE1734" s="281"/>
      <c r="DF1734" s="281"/>
      <c r="DG1734" s="281"/>
      <c r="DH1734" s="281"/>
      <c r="DI1734" s="281"/>
      <c r="DJ1734" s="281"/>
      <c r="DK1734" s="281"/>
      <c r="DL1734" s="281"/>
      <c r="DM1734" s="281"/>
      <c r="DN1734" s="281"/>
      <c r="DO1734" s="281"/>
      <c r="DP1734" s="281"/>
      <c r="DQ1734" s="281"/>
      <c r="DR1734" s="281"/>
      <c r="DS1734" s="281"/>
      <c r="DT1734" s="281"/>
      <c r="DU1734" s="281"/>
      <c r="DV1734" s="281"/>
      <c r="DW1734" s="281"/>
      <c r="DX1734" s="281"/>
      <c r="DY1734" s="281"/>
      <c r="DZ1734" s="281"/>
      <c r="EA1734" s="281"/>
      <c r="EB1734" s="281"/>
      <c r="EC1734" s="281"/>
      <c r="ED1734" s="281"/>
      <c r="EE1734" s="281"/>
      <c r="EF1734" s="281"/>
      <c r="EG1734" s="281"/>
      <c r="EH1734" s="281"/>
      <c r="EI1734" s="281"/>
      <c r="EJ1734" s="281"/>
      <c r="EK1734" s="281"/>
      <c r="EL1734" s="281"/>
      <c r="EM1734" s="281"/>
      <c r="EN1734" s="281"/>
      <c r="EO1734" s="281"/>
      <c r="EP1734" s="281"/>
      <c r="EQ1734" s="281"/>
      <c r="ER1734" s="281"/>
      <c r="ES1734" s="281"/>
      <c r="ET1734" s="281"/>
      <c r="EU1734" s="281"/>
      <c r="EV1734" s="281"/>
      <c r="EW1734" s="281"/>
      <c r="EX1734" s="281"/>
      <c r="EY1734" s="281"/>
      <c r="EZ1734" s="281"/>
      <c r="FA1734" s="281"/>
      <c r="FB1734" s="281"/>
      <c r="FC1734" s="281"/>
      <c r="FD1734" s="281"/>
      <c r="FE1734" s="281"/>
      <c r="FF1734" s="281"/>
      <c r="FG1734" s="281"/>
      <c r="FH1734" s="281"/>
      <c r="FI1734" s="281"/>
    </row>
    <row r="1735" spans="1:165" s="259" customFormat="1" x14ac:dyDescent="0.2">
      <c r="A1735" s="230"/>
      <c r="B1735" s="233"/>
      <c r="C1735" s="233"/>
      <c r="AK1735" s="281"/>
      <c r="AL1735" s="281"/>
      <c r="AM1735" s="281"/>
      <c r="AN1735" s="281"/>
      <c r="AO1735" s="281"/>
      <c r="AP1735" s="281"/>
      <c r="AQ1735" s="281"/>
      <c r="AR1735" s="281"/>
      <c r="AS1735" s="281"/>
      <c r="AT1735" s="281"/>
      <c r="AU1735" s="281"/>
      <c r="AV1735" s="281"/>
      <c r="AW1735" s="281"/>
      <c r="AX1735" s="281"/>
      <c r="AY1735" s="281"/>
      <c r="AZ1735" s="281"/>
      <c r="BA1735" s="281"/>
      <c r="BB1735" s="281"/>
      <c r="BC1735" s="281"/>
      <c r="BD1735" s="281"/>
      <c r="BE1735" s="281"/>
      <c r="BF1735" s="281"/>
      <c r="BG1735" s="281"/>
      <c r="BH1735" s="281"/>
      <c r="BI1735" s="281"/>
      <c r="BJ1735" s="281"/>
      <c r="BK1735" s="281"/>
      <c r="BL1735" s="281"/>
      <c r="BM1735" s="281"/>
      <c r="BN1735" s="281"/>
      <c r="BO1735" s="281"/>
      <c r="BP1735" s="281"/>
      <c r="BQ1735" s="281"/>
      <c r="BR1735" s="281"/>
      <c r="BS1735" s="281"/>
      <c r="BT1735" s="281"/>
      <c r="BU1735" s="281"/>
      <c r="BV1735" s="281"/>
      <c r="BW1735" s="281"/>
      <c r="BX1735" s="281"/>
      <c r="BY1735" s="281"/>
      <c r="BZ1735" s="281"/>
      <c r="CA1735" s="281"/>
      <c r="CB1735" s="281"/>
      <c r="CC1735" s="281"/>
      <c r="CD1735" s="281"/>
      <c r="CE1735" s="281"/>
      <c r="CF1735" s="281"/>
      <c r="CG1735" s="281"/>
      <c r="CH1735" s="281"/>
      <c r="CI1735" s="281"/>
      <c r="CJ1735" s="281"/>
      <c r="CK1735" s="281"/>
      <c r="CL1735" s="281"/>
      <c r="CM1735" s="281"/>
      <c r="CN1735" s="281"/>
      <c r="CO1735" s="281"/>
      <c r="CP1735" s="281"/>
      <c r="CQ1735" s="281"/>
      <c r="CR1735" s="281"/>
      <c r="CS1735" s="281"/>
      <c r="CT1735" s="281"/>
      <c r="CU1735" s="281"/>
      <c r="CV1735" s="281"/>
      <c r="CW1735" s="281"/>
      <c r="CX1735" s="281"/>
      <c r="CY1735" s="281"/>
      <c r="CZ1735" s="281"/>
      <c r="DA1735" s="281"/>
      <c r="DB1735" s="281"/>
      <c r="DC1735" s="281"/>
      <c r="DD1735" s="281"/>
      <c r="DE1735" s="281"/>
      <c r="DF1735" s="281"/>
      <c r="DG1735" s="281"/>
      <c r="DH1735" s="281"/>
      <c r="DI1735" s="281"/>
      <c r="DJ1735" s="281"/>
      <c r="DK1735" s="281"/>
      <c r="DL1735" s="281"/>
      <c r="DM1735" s="281"/>
      <c r="DN1735" s="281"/>
      <c r="DO1735" s="281"/>
      <c r="DP1735" s="281"/>
      <c r="DQ1735" s="281"/>
      <c r="DR1735" s="281"/>
      <c r="DS1735" s="281"/>
      <c r="DT1735" s="281"/>
      <c r="DU1735" s="281"/>
      <c r="DV1735" s="281"/>
      <c r="DW1735" s="281"/>
      <c r="DX1735" s="281"/>
      <c r="DY1735" s="281"/>
      <c r="DZ1735" s="281"/>
      <c r="EA1735" s="281"/>
      <c r="EB1735" s="281"/>
      <c r="EC1735" s="281"/>
      <c r="ED1735" s="281"/>
      <c r="EE1735" s="281"/>
      <c r="EF1735" s="281"/>
      <c r="EG1735" s="281"/>
      <c r="EH1735" s="281"/>
      <c r="EI1735" s="281"/>
      <c r="EJ1735" s="281"/>
      <c r="EK1735" s="281"/>
      <c r="EL1735" s="281"/>
      <c r="EM1735" s="281"/>
      <c r="EN1735" s="281"/>
      <c r="EO1735" s="281"/>
      <c r="EP1735" s="281"/>
      <c r="EQ1735" s="281"/>
      <c r="ER1735" s="281"/>
      <c r="ES1735" s="281"/>
      <c r="ET1735" s="281"/>
      <c r="EU1735" s="281"/>
      <c r="EV1735" s="281"/>
      <c r="EW1735" s="281"/>
      <c r="EX1735" s="281"/>
      <c r="EY1735" s="281"/>
      <c r="EZ1735" s="281"/>
      <c r="FA1735" s="281"/>
      <c r="FB1735" s="281"/>
      <c r="FC1735" s="281"/>
      <c r="FD1735" s="281"/>
      <c r="FE1735" s="281"/>
      <c r="FF1735" s="281"/>
      <c r="FG1735" s="281"/>
      <c r="FH1735" s="281"/>
      <c r="FI1735" s="281"/>
    </row>
    <row r="1736" spans="1:165" s="259" customFormat="1" x14ac:dyDescent="0.2">
      <c r="A1736" s="230"/>
      <c r="B1736" s="233"/>
      <c r="C1736" s="233"/>
      <c r="AK1736" s="281"/>
      <c r="AL1736" s="281"/>
      <c r="AM1736" s="281"/>
      <c r="AN1736" s="281"/>
      <c r="AO1736" s="281"/>
      <c r="AP1736" s="281"/>
      <c r="AQ1736" s="281"/>
      <c r="AR1736" s="281"/>
      <c r="AS1736" s="281"/>
      <c r="AT1736" s="281"/>
      <c r="AU1736" s="281"/>
      <c r="AV1736" s="281"/>
      <c r="AW1736" s="281"/>
      <c r="AX1736" s="281"/>
      <c r="AY1736" s="281"/>
      <c r="AZ1736" s="281"/>
      <c r="BA1736" s="281"/>
      <c r="BB1736" s="281"/>
      <c r="BC1736" s="281"/>
      <c r="BD1736" s="281"/>
      <c r="BE1736" s="281"/>
      <c r="BF1736" s="281"/>
      <c r="BG1736" s="281"/>
      <c r="BH1736" s="281"/>
      <c r="BI1736" s="281"/>
      <c r="BJ1736" s="281"/>
      <c r="BK1736" s="281"/>
      <c r="BL1736" s="281"/>
      <c r="BM1736" s="281"/>
      <c r="BN1736" s="281"/>
      <c r="BO1736" s="281"/>
      <c r="BP1736" s="281"/>
      <c r="BQ1736" s="281"/>
      <c r="BR1736" s="281"/>
      <c r="BS1736" s="281"/>
      <c r="BT1736" s="281"/>
      <c r="BU1736" s="281"/>
      <c r="BV1736" s="281"/>
      <c r="BW1736" s="281"/>
      <c r="BX1736" s="281"/>
      <c r="BY1736" s="281"/>
      <c r="BZ1736" s="281"/>
      <c r="CA1736" s="281"/>
      <c r="CB1736" s="281"/>
      <c r="CC1736" s="281"/>
      <c r="CD1736" s="281"/>
      <c r="CE1736" s="281"/>
      <c r="CF1736" s="281"/>
      <c r="CG1736" s="281"/>
      <c r="CH1736" s="281"/>
      <c r="CI1736" s="281"/>
      <c r="CJ1736" s="281"/>
      <c r="CK1736" s="281"/>
      <c r="CL1736" s="281"/>
      <c r="CM1736" s="281"/>
      <c r="CN1736" s="281"/>
      <c r="CO1736" s="281"/>
      <c r="CP1736" s="281"/>
      <c r="CQ1736" s="281"/>
      <c r="CR1736" s="281"/>
      <c r="CS1736" s="281"/>
      <c r="CT1736" s="281"/>
      <c r="CU1736" s="281"/>
      <c r="CV1736" s="281"/>
      <c r="CW1736" s="281"/>
      <c r="CX1736" s="281"/>
      <c r="CY1736" s="281"/>
      <c r="CZ1736" s="281"/>
      <c r="DA1736" s="281"/>
      <c r="DB1736" s="281"/>
      <c r="DC1736" s="281"/>
      <c r="DD1736" s="281"/>
      <c r="DE1736" s="281"/>
      <c r="DF1736" s="281"/>
      <c r="DG1736" s="281"/>
      <c r="DH1736" s="281"/>
      <c r="DI1736" s="281"/>
      <c r="DJ1736" s="281"/>
      <c r="DK1736" s="281"/>
      <c r="DL1736" s="281"/>
      <c r="DM1736" s="281"/>
      <c r="DN1736" s="281"/>
      <c r="DO1736" s="281"/>
      <c r="DP1736" s="281"/>
      <c r="DQ1736" s="281"/>
      <c r="DR1736" s="281"/>
      <c r="DS1736" s="281"/>
      <c r="DT1736" s="281"/>
      <c r="DU1736" s="281"/>
      <c r="DV1736" s="281"/>
      <c r="DW1736" s="281"/>
      <c r="DX1736" s="281"/>
      <c r="DY1736" s="281"/>
      <c r="DZ1736" s="281"/>
      <c r="EA1736" s="281"/>
      <c r="EB1736" s="281"/>
      <c r="EC1736" s="281"/>
      <c r="ED1736" s="281"/>
      <c r="EE1736" s="281"/>
      <c r="EF1736" s="281"/>
      <c r="EG1736" s="281"/>
      <c r="EH1736" s="281"/>
      <c r="EI1736" s="281"/>
      <c r="EJ1736" s="281"/>
      <c r="EK1736" s="281"/>
      <c r="EL1736" s="281"/>
      <c r="EM1736" s="281"/>
      <c r="EN1736" s="281"/>
      <c r="EO1736" s="281"/>
      <c r="EP1736" s="281"/>
      <c r="EQ1736" s="281"/>
      <c r="ER1736" s="281"/>
      <c r="ES1736" s="281"/>
      <c r="ET1736" s="281"/>
      <c r="EU1736" s="281"/>
      <c r="EV1736" s="281"/>
      <c r="EW1736" s="281"/>
      <c r="EX1736" s="281"/>
      <c r="EY1736" s="281"/>
      <c r="EZ1736" s="281"/>
      <c r="FA1736" s="281"/>
      <c r="FB1736" s="281"/>
      <c r="FC1736" s="281"/>
      <c r="FD1736" s="281"/>
      <c r="FE1736" s="281"/>
      <c r="FF1736" s="281"/>
      <c r="FG1736" s="281"/>
      <c r="FH1736" s="281"/>
      <c r="FI1736" s="281"/>
    </row>
    <row r="1737" spans="1:165" s="259" customFormat="1" x14ac:dyDescent="0.2">
      <c r="A1737" s="230"/>
      <c r="B1737" s="233"/>
      <c r="C1737" s="233"/>
      <c r="AK1737" s="281"/>
      <c r="AL1737" s="281"/>
      <c r="AM1737" s="281"/>
      <c r="AN1737" s="281"/>
      <c r="AO1737" s="281"/>
      <c r="AP1737" s="281"/>
      <c r="AQ1737" s="281"/>
      <c r="AR1737" s="281"/>
      <c r="AS1737" s="281"/>
      <c r="AT1737" s="281"/>
      <c r="AU1737" s="281"/>
      <c r="AV1737" s="281"/>
      <c r="AW1737" s="281"/>
      <c r="AX1737" s="281"/>
      <c r="AY1737" s="281"/>
      <c r="AZ1737" s="281"/>
      <c r="BA1737" s="281"/>
      <c r="BB1737" s="281"/>
      <c r="BC1737" s="281"/>
      <c r="BD1737" s="281"/>
      <c r="BE1737" s="281"/>
      <c r="BF1737" s="281"/>
      <c r="BG1737" s="281"/>
      <c r="BH1737" s="281"/>
      <c r="BI1737" s="281"/>
      <c r="BJ1737" s="281"/>
      <c r="BK1737" s="281"/>
      <c r="BL1737" s="281"/>
      <c r="BM1737" s="281"/>
      <c r="BN1737" s="281"/>
      <c r="BO1737" s="281"/>
      <c r="BP1737" s="281"/>
      <c r="BQ1737" s="281"/>
      <c r="BR1737" s="281"/>
      <c r="BS1737" s="281"/>
      <c r="BT1737" s="281"/>
      <c r="BU1737" s="281"/>
      <c r="BV1737" s="281"/>
      <c r="BW1737" s="281"/>
      <c r="BX1737" s="281"/>
      <c r="BY1737" s="281"/>
      <c r="BZ1737" s="281"/>
      <c r="CA1737" s="281"/>
      <c r="CB1737" s="281"/>
      <c r="CC1737" s="281"/>
      <c r="CD1737" s="281"/>
      <c r="CE1737" s="281"/>
      <c r="CF1737" s="281"/>
      <c r="CG1737" s="281"/>
      <c r="CH1737" s="281"/>
      <c r="CI1737" s="281"/>
      <c r="CJ1737" s="281"/>
      <c r="CK1737" s="281"/>
      <c r="CL1737" s="281"/>
      <c r="CM1737" s="281"/>
      <c r="CN1737" s="281"/>
      <c r="CO1737" s="281"/>
      <c r="CP1737" s="281"/>
      <c r="CQ1737" s="281"/>
      <c r="CR1737" s="281"/>
      <c r="CS1737" s="281"/>
      <c r="CT1737" s="281"/>
      <c r="CU1737" s="281"/>
      <c r="CV1737" s="281"/>
      <c r="CW1737" s="281"/>
      <c r="CX1737" s="281"/>
      <c r="CY1737" s="281"/>
      <c r="CZ1737" s="281"/>
      <c r="DA1737" s="281"/>
      <c r="DB1737" s="281"/>
      <c r="DC1737" s="281"/>
      <c r="DD1737" s="281"/>
      <c r="DE1737" s="281"/>
      <c r="DF1737" s="281"/>
      <c r="DG1737" s="281"/>
      <c r="DH1737" s="281"/>
      <c r="DI1737" s="281"/>
      <c r="DJ1737" s="281"/>
      <c r="DK1737" s="281"/>
      <c r="DL1737" s="281"/>
      <c r="DM1737" s="281"/>
      <c r="DN1737" s="281"/>
      <c r="DO1737" s="281"/>
      <c r="DP1737" s="281"/>
      <c r="DQ1737" s="281"/>
      <c r="DR1737" s="281"/>
      <c r="DS1737" s="281"/>
      <c r="DT1737" s="281"/>
      <c r="DU1737" s="281"/>
      <c r="DV1737" s="281"/>
      <c r="DW1737" s="281"/>
      <c r="DX1737" s="281"/>
      <c r="DY1737" s="281"/>
      <c r="DZ1737" s="281"/>
      <c r="EA1737" s="281"/>
      <c r="EB1737" s="281"/>
      <c r="EC1737" s="281"/>
      <c r="ED1737" s="281"/>
      <c r="EE1737" s="281"/>
      <c r="EF1737" s="281"/>
      <c r="EG1737" s="281"/>
      <c r="EH1737" s="281"/>
      <c r="EI1737" s="281"/>
      <c r="EJ1737" s="281"/>
      <c r="EK1737" s="281"/>
      <c r="EL1737" s="281"/>
      <c r="EM1737" s="281"/>
      <c r="EN1737" s="281"/>
      <c r="EO1737" s="281"/>
      <c r="EP1737" s="281"/>
      <c r="EQ1737" s="281"/>
      <c r="ER1737" s="281"/>
      <c r="ES1737" s="281"/>
      <c r="ET1737" s="281"/>
      <c r="EU1737" s="281"/>
      <c r="EV1737" s="281"/>
      <c r="EW1737" s="281"/>
      <c r="EX1737" s="281"/>
      <c r="EY1737" s="281"/>
      <c r="EZ1737" s="281"/>
      <c r="FA1737" s="281"/>
      <c r="FB1737" s="281"/>
      <c r="FC1737" s="281"/>
      <c r="FD1737" s="281"/>
      <c r="FE1737" s="281"/>
      <c r="FF1737" s="281"/>
      <c r="FG1737" s="281"/>
      <c r="FH1737" s="281"/>
      <c r="FI1737" s="281"/>
    </row>
    <row r="1738" spans="1:165" s="259" customFormat="1" x14ac:dyDescent="0.2">
      <c r="A1738" s="230"/>
      <c r="B1738" s="233"/>
      <c r="C1738" s="233"/>
      <c r="AK1738" s="281"/>
      <c r="AL1738" s="281"/>
      <c r="AM1738" s="281"/>
      <c r="AN1738" s="281"/>
      <c r="AO1738" s="281"/>
      <c r="AP1738" s="281"/>
      <c r="AQ1738" s="281"/>
      <c r="AR1738" s="281"/>
      <c r="AS1738" s="281"/>
      <c r="AT1738" s="281"/>
      <c r="AU1738" s="281"/>
      <c r="AV1738" s="281"/>
      <c r="AW1738" s="281"/>
      <c r="AX1738" s="281"/>
      <c r="AY1738" s="281"/>
      <c r="AZ1738" s="281"/>
      <c r="BA1738" s="281"/>
      <c r="BB1738" s="281"/>
      <c r="BC1738" s="281"/>
      <c r="BD1738" s="281"/>
      <c r="BE1738" s="281"/>
      <c r="BF1738" s="281"/>
      <c r="BG1738" s="281"/>
      <c r="BH1738" s="281"/>
      <c r="BI1738" s="281"/>
      <c r="BJ1738" s="281"/>
      <c r="BK1738" s="281"/>
      <c r="BL1738" s="281"/>
      <c r="BM1738" s="281"/>
      <c r="BN1738" s="281"/>
      <c r="BO1738" s="281"/>
      <c r="BP1738" s="281"/>
      <c r="BQ1738" s="281"/>
      <c r="BR1738" s="281"/>
      <c r="BS1738" s="281"/>
      <c r="BT1738" s="281"/>
      <c r="BU1738" s="281"/>
      <c r="BV1738" s="281"/>
      <c r="BW1738" s="281"/>
      <c r="BX1738" s="281"/>
      <c r="BY1738" s="281"/>
      <c r="BZ1738" s="281"/>
      <c r="CA1738" s="281"/>
      <c r="CB1738" s="281"/>
      <c r="CC1738" s="281"/>
      <c r="CD1738" s="281"/>
      <c r="CE1738" s="281"/>
      <c r="CF1738" s="281"/>
      <c r="CG1738" s="281"/>
      <c r="CH1738" s="281"/>
      <c r="CI1738" s="281"/>
      <c r="CJ1738" s="281"/>
      <c r="CK1738" s="281"/>
      <c r="CL1738" s="281"/>
      <c r="CM1738" s="281"/>
      <c r="CN1738" s="281"/>
      <c r="CO1738" s="281"/>
      <c r="CP1738" s="281"/>
      <c r="CQ1738" s="281"/>
      <c r="CR1738" s="281"/>
      <c r="CS1738" s="281"/>
      <c r="CT1738" s="281"/>
      <c r="CU1738" s="281"/>
      <c r="CV1738" s="281"/>
      <c r="CW1738" s="281"/>
      <c r="CX1738" s="281"/>
      <c r="CY1738" s="281"/>
      <c r="CZ1738" s="281"/>
      <c r="DA1738" s="281"/>
      <c r="DB1738" s="281"/>
      <c r="DC1738" s="281"/>
      <c r="DD1738" s="281"/>
      <c r="DE1738" s="281"/>
      <c r="DF1738" s="281"/>
      <c r="DG1738" s="281"/>
      <c r="DH1738" s="281"/>
      <c r="DI1738" s="281"/>
      <c r="DJ1738" s="281"/>
      <c r="DK1738" s="281"/>
      <c r="DL1738" s="281"/>
      <c r="DM1738" s="281"/>
      <c r="DN1738" s="281"/>
      <c r="DO1738" s="281"/>
      <c r="DP1738" s="281"/>
      <c r="DQ1738" s="281"/>
      <c r="DR1738" s="281"/>
      <c r="DS1738" s="281"/>
      <c r="DT1738" s="281"/>
      <c r="DU1738" s="281"/>
      <c r="DV1738" s="281"/>
      <c r="DW1738" s="281"/>
      <c r="DX1738" s="281"/>
      <c r="DY1738" s="281"/>
      <c r="DZ1738" s="281"/>
      <c r="EA1738" s="281"/>
      <c r="EB1738" s="281"/>
      <c r="EC1738" s="281"/>
      <c r="ED1738" s="281"/>
      <c r="EE1738" s="281"/>
      <c r="EF1738" s="281"/>
      <c r="EG1738" s="281"/>
      <c r="EH1738" s="281"/>
      <c r="EI1738" s="281"/>
      <c r="EJ1738" s="281"/>
      <c r="EK1738" s="281"/>
      <c r="EL1738" s="281"/>
      <c r="EM1738" s="281"/>
      <c r="EN1738" s="281"/>
      <c r="EO1738" s="281"/>
      <c r="EP1738" s="281"/>
      <c r="EQ1738" s="281"/>
      <c r="ER1738" s="281"/>
      <c r="ES1738" s="281"/>
      <c r="ET1738" s="281"/>
      <c r="EU1738" s="281"/>
      <c r="EV1738" s="281"/>
      <c r="EW1738" s="281"/>
      <c r="EX1738" s="281"/>
      <c r="EY1738" s="281"/>
      <c r="EZ1738" s="281"/>
      <c r="FA1738" s="281"/>
      <c r="FB1738" s="281"/>
      <c r="FC1738" s="281"/>
      <c r="FD1738" s="281"/>
      <c r="FE1738" s="281"/>
      <c r="FF1738" s="281"/>
      <c r="FG1738" s="281"/>
      <c r="FH1738" s="281"/>
      <c r="FI1738" s="281"/>
    </row>
    <row r="1739" spans="1:165" s="259" customFormat="1" x14ac:dyDescent="0.2">
      <c r="A1739" s="230"/>
      <c r="B1739" s="233"/>
      <c r="C1739" s="233"/>
      <c r="AK1739" s="281"/>
      <c r="AL1739" s="281"/>
      <c r="AM1739" s="281"/>
      <c r="AN1739" s="281"/>
      <c r="AO1739" s="281"/>
      <c r="AP1739" s="281"/>
      <c r="AQ1739" s="281"/>
      <c r="AR1739" s="281"/>
      <c r="AS1739" s="281"/>
      <c r="AT1739" s="281"/>
      <c r="AU1739" s="281"/>
      <c r="AV1739" s="281"/>
      <c r="AW1739" s="281"/>
      <c r="AX1739" s="281"/>
      <c r="AY1739" s="281"/>
      <c r="AZ1739" s="281"/>
      <c r="BA1739" s="281"/>
      <c r="BB1739" s="281"/>
      <c r="BC1739" s="281"/>
      <c r="BD1739" s="281"/>
      <c r="BE1739" s="281"/>
      <c r="BF1739" s="281"/>
      <c r="BG1739" s="281"/>
      <c r="BH1739" s="281"/>
      <c r="BI1739" s="281"/>
      <c r="BJ1739" s="281"/>
      <c r="BK1739" s="281"/>
      <c r="BL1739" s="281"/>
      <c r="BM1739" s="281"/>
      <c r="BN1739" s="281"/>
      <c r="BO1739" s="281"/>
      <c r="BP1739" s="281"/>
      <c r="BQ1739" s="281"/>
      <c r="BR1739" s="281"/>
      <c r="BS1739" s="281"/>
      <c r="BT1739" s="281"/>
      <c r="BU1739" s="281"/>
      <c r="BV1739" s="281"/>
      <c r="BW1739" s="281"/>
      <c r="BX1739" s="281"/>
      <c r="BY1739" s="281"/>
      <c r="BZ1739" s="281"/>
      <c r="CA1739" s="281"/>
      <c r="CB1739" s="281"/>
      <c r="CC1739" s="281"/>
      <c r="CD1739" s="281"/>
      <c r="CE1739" s="281"/>
      <c r="CF1739" s="281"/>
      <c r="CG1739" s="281"/>
      <c r="CH1739" s="281"/>
      <c r="CI1739" s="281"/>
      <c r="CJ1739" s="281"/>
      <c r="CK1739" s="281"/>
      <c r="CL1739" s="281"/>
      <c r="CM1739" s="281"/>
      <c r="CN1739" s="281"/>
      <c r="CO1739" s="281"/>
      <c r="CP1739" s="281"/>
      <c r="CQ1739" s="281"/>
      <c r="CR1739" s="281"/>
      <c r="CS1739" s="281"/>
      <c r="CT1739" s="281"/>
      <c r="CU1739" s="281"/>
      <c r="CV1739" s="281"/>
      <c r="CW1739" s="281"/>
      <c r="CX1739" s="281"/>
      <c r="CY1739" s="281"/>
      <c r="CZ1739" s="281"/>
      <c r="DA1739" s="281"/>
      <c r="DB1739" s="281"/>
      <c r="DC1739" s="281"/>
      <c r="DD1739" s="281"/>
      <c r="DE1739" s="281"/>
      <c r="DF1739" s="281"/>
      <c r="DG1739" s="281"/>
      <c r="DH1739" s="281"/>
      <c r="DI1739" s="281"/>
      <c r="DJ1739" s="281"/>
      <c r="DK1739" s="281"/>
      <c r="DL1739" s="281"/>
      <c r="DM1739" s="281"/>
      <c r="DN1739" s="281"/>
      <c r="DO1739" s="281"/>
      <c r="DP1739" s="281"/>
      <c r="DQ1739" s="281"/>
      <c r="DR1739" s="281"/>
      <c r="DS1739" s="281"/>
      <c r="DT1739" s="281"/>
      <c r="DU1739" s="281"/>
      <c r="DV1739" s="281"/>
      <c r="DW1739" s="281"/>
      <c r="DX1739" s="281"/>
      <c r="DY1739" s="281"/>
      <c r="DZ1739" s="281"/>
      <c r="EA1739" s="281"/>
      <c r="EB1739" s="281"/>
      <c r="EC1739" s="281"/>
      <c r="ED1739" s="281"/>
      <c r="EE1739" s="281"/>
      <c r="EF1739" s="281"/>
      <c r="EG1739" s="281"/>
      <c r="EH1739" s="281"/>
      <c r="EI1739" s="281"/>
      <c r="EJ1739" s="281"/>
      <c r="EK1739" s="281"/>
      <c r="EL1739" s="281"/>
      <c r="EM1739" s="281"/>
      <c r="EN1739" s="281"/>
      <c r="EO1739" s="281"/>
      <c r="EP1739" s="281"/>
      <c r="EQ1739" s="281"/>
      <c r="ER1739" s="281"/>
      <c r="ES1739" s="281"/>
      <c r="ET1739" s="281"/>
      <c r="EU1739" s="281"/>
      <c r="EV1739" s="281"/>
      <c r="EW1739" s="281"/>
      <c r="EX1739" s="281"/>
      <c r="EY1739" s="281"/>
      <c r="EZ1739" s="281"/>
      <c r="FA1739" s="281"/>
      <c r="FB1739" s="281"/>
      <c r="FC1739" s="281"/>
      <c r="FD1739" s="281"/>
      <c r="FE1739" s="281"/>
      <c r="FF1739" s="281"/>
      <c r="FG1739" s="281"/>
      <c r="FH1739" s="281"/>
      <c r="FI1739" s="281"/>
    </row>
    <row r="1740" spans="1:165" s="259" customFormat="1" x14ac:dyDescent="0.2">
      <c r="A1740" s="230"/>
      <c r="B1740" s="233"/>
      <c r="C1740" s="233"/>
      <c r="AK1740" s="281"/>
      <c r="AL1740" s="281"/>
      <c r="AM1740" s="281"/>
      <c r="AN1740" s="281"/>
      <c r="AO1740" s="281"/>
      <c r="AP1740" s="281"/>
      <c r="AQ1740" s="281"/>
      <c r="AR1740" s="281"/>
      <c r="AS1740" s="281"/>
      <c r="AT1740" s="281"/>
      <c r="AU1740" s="281"/>
      <c r="AV1740" s="281"/>
      <c r="AW1740" s="281"/>
      <c r="AX1740" s="281"/>
      <c r="AY1740" s="281"/>
      <c r="AZ1740" s="281"/>
      <c r="BA1740" s="281"/>
      <c r="BB1740" s="281"/>
      <c r="BC1740" s="281"/>
      <c r="BD1740" s="281"/>
      <c r="BE1740" s="281"/>
      <c r="BF1740" s="281"/>
      <c r="BG1740" s="281"/>
      <c r="BH1740" s="281"/>
      <c r="BI1740" s="281"/>
      <c r="BJ1740" s="281"/>
      <c r="BK1740" s="281"/>
      <c r="BL1740" s="281"/>
      <c r="BM1740" s="281"/>
      <c r="BN1740" s="281"/>
      <c r="BO1740" s="281"/>
      <c r="BP1740" s="281"/>
      <c r="BQ1740" s="281"/>
      <c r="BR1740" s="281"/>
      <c r="BS1740" s="281"/>
      <c r="BT1740" s="281"/>
      <c r="BU1740" s="281"/>
      <c r="BV1740" s="281"/>
      <c r="BW1740" s="281"/>
      <c r="BX1740" s="281"/>
      <c r="BY1740" s="281"/>
      <c r="BZ1740" s="281"/>
      <c r="CA1740" s="281"/>
      <c r="CB1740" s="281"/>
      <c r="CC1740" s="281"/>
      <c r="CD1740" s="281"/>
      <c r="CE1740" s="281"/>
      <c r="CF1740" s="281"/>
      <c r="CG1740" s="281"/>
      <c r="CH1740" s="281"/>
      <c r="CI1740" s="281"/>
      <c r="CJ1740" s="281"/>
      <c r="CK1740" s="281"/>
      <c r="CL1740" s="281"/>
      <c r="CM1740" s="281"/>
      <c r="CN1740" s="281"/>
      <c r="CO1740" s="281"/>
      <c r="CP1740" s="281"/>
      <c r="CQ1740" s="281"/>
      <c r="CR1740" s="281"/>
      <c r="CS1740" s="281"/>
      <c r="CT1740" s="281"/>
      <c r="CU1740" s="281"/>
      <c r="CV1740" s="281"/>
      <c r="CW1740" s="281"/>
      <c r="CX1740" s="281"/>
      <c r="CY1740" s="281"/>
      <c r="CZ1740" s="281"/>
      <c r="DA1740" s="281"/>
      <c r="DB1740" s="281"/>
      <c r="DC1740" s="281"/>
      <c r="DD1740" s="281"/>
      <c r="DE1740" s="281"/>
      <c r="DF1740" s="281"/>
      <c r="DG1740" s="281"/>
      <c r="DH1740" s="281"/>
      <c r="DI1740" s="281"/>
      <c r="DJ1740" s="281"/>
      <c r="DK1740" s="281"/>
      <c r="DL1740" s="281"/>
      <c r="DM1740" s="281"/>
      <c r="DN1740" s="281"/>
      <c r="DO1740" s="281"/>
      <c r="DP1740" s="281"/>
      <c r="DQ1740" s="281"/>
      <c r="DR1740" s="281"/>
      <c r="DS1740" s="281"/>
      <c r="DT1740" s="281"/>
      <c r="DU1740" s="281"/>
      <c r="DV1740" s="281"/>
      <c r="DW1740" s="281"/>
      <c r="DX1740" s="281"/>
      <c r="DY1740" s="281"/>
      <c r="DZ1740" s="281"/>
      <c r="EA1740" s="281"/>
      <c r="EB1740" s="281"/>
      <c r="EC1740" s="281"/>
      <c r="ED1740" s="281"/>
      <c r="EE1740" s="281"/>
      <c r="EF1740" s="281"/>
      <c r="EG1740" s="281"/>
      <c r="EH1740" s="281"/>
      <c r="EI1740" s="281"/>
      <c r="EJ1740" s="281"/>
      <c r="EK1740" s="281"/>
      <c r="EL1740" s="281"/>
      <c r="EM1740" s="281"/>
      <c r="EN1740" s="281"/>
      <c r="EO1740" s="281"/>
      <c r="EP1740" s="281"/>
      <c r="EQ1740" s="281"/>
      <c r="ER1740" s="281"/>
      <c r="ES1740" s="281"/>
      <c r="ET1740" s="281"/>
      <c r="EU1740" s="281"/>
      <c r="EV1740" s="281"/>
      <c r="EW1740" s="281"/>
      <c r="EX1740" s="281"/>
      <c r="EY1740" s="281"/>
      <c r="EZ1740" s="281"/>
      <c r="FA1740" s="281"/>
      <c r="FB1740" s="281"/>
      <c r="FC1740" s="281"/>
      <c r="FD1740" s="281"/>
      <c r="FE1740" s="281"/>
      <c r="FF1740" s="281"/>
      <c r="FG1740" s="281"/>
      <c r="FH1740" s="281"/>
      <c r="FI1740" s="281"/>
    </row>
    <row r="1741" spans="1:165" s="259" customFormat="1" x14ac:dyDescent="0.2">
      <c r="A1741" s="230"/>
      <c r="B1741" s="233"/>
      <c r="C1741" s="233"/>
      <c r="AK1741" s="281"/>
      <c r="AL1741" s="281"/>
      <c r="AM1741" s="281"/>
      <c r="AN1741" s="281"/>
      <c r="AO1741" s="281"/>
      <c r="AP1741" s="281"/>
      <c r="AQ1741" s="281"/>
      <c r="AR1741" s="281"/>
      <c r="AS1741" s="281"/>
      <c r="AT1741" s="281"/>
      <c r="AU1741" s="281"/>
      <c r="AV1741" s="281"/>
      <c r="AW1741" s="281"/>
      <c r="AX1741" s="281"/>
      <c r="AY1741" s="281"/>
      <c r="AZ1741" s="281"/>
      <c r="BA1741" s="281"/>
      <c r="BB1741" s="281"/>
      <c r="BC1741" s="281"/>
      <c r="BD1741" s="281"/>
      <c r="BE1741" s="281"/>
      <c r="BF1741" s="281"/>
      <c r="BG1741" s="281"/>
      <c r="BH1741" s="281"/>
      <c r="BI1741" s="281"/>
      <c r="BJ1741" s="281"/>
      <c r="BK1741" s="281"/>
      <c r="BL1741" s="281"/>
      <c r="BM1741" s="281"/>
      <c r="BN1741" s="281"/>
      <c r="BO1741" s="281"/>
      <c r="BP1741" s="281"/>
      <c r="BQ1741" s="281"/>
      <c r="BR1741" s="281"/>
      <c r="BS1741" s="281"/>
      <c r="BT1741" s="281"/>
      <c r="BU1741" s="281"/>
      <c r="BV1741" s="281"/>
      <c r="BW1741" s="281"/>
      <c r="BX1741" s="281"/>
      <c r="BY1741" s="281"/>
      <c r="BZ1741" s="281"/>
      <c r="CA1741" s="281"/>
      <c r="CB1741" s="281"/>
      <c r="CC1741" s="281"/>
      <c r="CD1741" s="281"/>
      <c r="CE1741" s="281"/>
      <c r="CF1741" s="281"/>
      <c r="CG1741" s="281"/>
      <c r="CH1741" s="281"/>
      <c r="CI1741" s="281"/>
      <c r="CJ1741" s="281"/>
      <c r="CK1741" s="281"/>
      <c r="CL1741" s="281"/>
      <c r="CM1741" s="281"/>
      <c r="CN1741" s="281"/>
      <c r="CO1741" s="281"/>
      <c r="CP1741" s="281"/>
      <c r="CQ1741" s="281"/>
      <c r="CR1741" s="281"/>
      <c r="CS1741" s="281"/>
      <c r="CT1741" s="281"/>
      <c r="CU1741" s="281"/>
      <c r="CV1741" s="281"/>
      <c r="CW1741" s="281"/>
      <c r="CX1741" s="281"/>
      <c r="CY1741" s="281"/>
      <c r="CZ1741" s="281"/>
      <c r="DA1741" s="281"/>
      <c r="DB1741" s="281"/>
      <c r="DC1741" s="281"/>
      <c r="DD1741" s="281"/>
      <c r="DE1741" s="281"/>
      <c r="DF1741" s="281"/>
      <c r="DG1741" s="281"/>
      <c r="DH1741" s="281"/>
      <c r="DI1741" s="281"/>
      <c r="DJ1741" s="281"/>
      <c r="DK1741" s="281"/>
      <c r="DL1741" s="281"/>
      <c r="DM1741" s="281"/>
      <c r="DN1741" s="281"/>
      <c r="DO1741" s="281"/>
      <c r="DP1741" s="281"/>
      <c r="DQ1741" s="281"/>
      <c r="DR1741" s="281"/>
      <c r="DS1741" s="281"/>
      <c r="DT1741" s="281"/>
      <c r="DU1741" s="281"/>
      <c r="DV1741" s="281"/>
      <c r="DW1741" s="281"/>
      <c r="DX1741" s="281"/>
      <c r="DY1741" s="281"/>
      <c r="DZ1741" s="281"/>
      <c r="EA1741" s="281"/>
      <c r="EB1741" s="281"/>
      <c r="EC1741" s="281"/>
      <c r="ED1741" s="281"/>
      <c r="EE1741" s="281"/>
      <c r="EF1741" s="281"/>
      <c r="EG1741" s="281"/>
      <c r="EH1741" s="281"/>
      <c r="EI1741" s="281"/>
      <c r="EJ1741" s="281"/>
      <c r="EK1741" s="281"/>
      <c r="EL1741" s="281"/>
      <c r="EM1741" s="281"/>
      <c r="EN1741" s="281"/>
      <c r="EO1741" s="281"/>
      <c r="EP1741" s="281"/>
      <c r="EQ1741" s="281"/>
      <c r="ER1741" s="281"/>
      <c r="ES1741" s="281"/>
      <c r="ET1741" s="281"/>
      <c r="EU1741" s="281"/>
      <c r="EV1741" s="281"/>
      <c r="EW1741" s="281"/>
      <c r="EX1741" s="281"/>
      <c r="EY1741" s="281"/>
      <c r="EZ1741" s="281"/>
      <c r="FA1741" s="281"/>
      <c r="FB1741" s="281"/>
      <c r="FC1741" s="281"/>
      <c r="FD1741" s="281"/>
      <c r="FE1741" s="281"/>
      <c r="FF1741" s="281"/>
      <c r="FG1741" s="281"/>
      <c r="FH1741" s="281"/>
      <c r="FI1741" s="281"/>
    </row>
    <row r="1742" spans="1:165" s="259" customFormat="1" x14ac:dyDescent="0.2">
      <c r="A1742" s="230"/>
      <c r="B1742" s="233"/>
      <c r="C1742" s="233"/>
      <c r="AK1742" s="281"/>
      <c r="AL1742" s="281"/>
      <c r="AM1742" s="281"/>
      <c r="AN1742" s="281"/>
      <c r="AO1742" s="281"/>
      <c r="AP1742" s="281"/>
      <c r="AQ1742" s="281"/>
      <c r="AR1742" s="281"/>
      <c r="AS1742" s="281"/>
      <c r="AT1742" s="281"/>
      <c r="AU1742" s="281"/>
      <c r="AV1742" s="281"/>
      <c r="AW1742" s="281"/>
      <c r="AX1742" s="281"/>
      <c r="AY1742" s="281"/>
      <c r="AZ1742" s="281"/>
      <c r="BA1742" s="281"/>
      <c r="BB1742" s="281"/>
      <c r="BC1742" s="281"/>
      <c r="BD1742" s="281"/>
      <c r="BE1742" s="281"/>
      <c r="BF1742" s="281"/>
      <c r="BG1742" s="281"/>
      <c r="BH1742" s="281"/>
      <c r="BI1742" s="281"/>
      <c r="BJ1742" s="281"/>
      <c r="BK1742" s="281"/>
      <c r="BL1742" s="281"/>
      <c r="BM1742" s="281"/>
      <c r="BN1742" s="281"/>
      <c r="BO1742" s="281"/>
      <c r="BP1742" s="281"/>
      <c r="BQ1742" s="281"/>
      <c r="BR1742" s="281"/>
      <c r="BS1742" s="281"/>
      <c r="BT1742" s="281"/>
      <c r="BU1742" s="281"/>
      <c r="BV1742" s="281"/>
      <c r="BW1742" s="281"/>
      <c r="BX1742" s="281"/>
      <c r="BY1742" s="281"/>
      <c r="BZ1742" s="281"/>
      <c r="CA1742" s="281"/>
      <c r="CB1742" s="281"/>
      <c r="CC1742" s="281"/>
      <c r="CD1742" s="281"/>
      <c r="CE1742" s="281"/>
      <c r="CF1742" s="281"/>
      <c r="CG1742" s="281"/>
      <c r="CH1742" s="281"/>
      <c r="CI1742" s="281"/>
      <c r="CJ1742" s="281"/>
      <c r="CK1742" s="281"/>
      <c r="CL1742" s="281"/>
      <c r="CM1742" s="281"/>
      <c r="CN1742" s="281"/>
      <c r="CO1742" s="281"/>
      <c r="CP1742" s="281"/>
      <c r="CQ1742" s="281"/>
      <c r="CR1742" s="281"/>
      <c r="CS1742" s="281"/>
      <c r="CT1742" s="281"/>
      <c r="CU1742" s="281"/>
      <c r="CV1742" s="281"/>
      <c r="CW1742" s="281"/>
      <c r="CX1742" s="281"/>
      <c r="CY1742" s="281"/>
      <c r="CZ1742" s="281"/>
      <c r="DA1742" s="281"/>
      <c r="DB1742" s="281"/>
      <c r="DC1742" s="281"/>
      <c r="DD1742" s="281"/>
      <c r="DE1742" s="281"/>
      <c r="DF1742" s="281"/>
      <c r="DG1742" s="281"/>
      <c r="DH1742" s="281"/>
      <c r="DI1742" s="281"/>
      <c r="DJ1742" s="281"/>
      <c r="DK1742" s="281"/>
      <c r="DL1742" s="281"/>
      <c r="DM1742" s="281"/>
      <c r="DN1742" s="281"/>
      <c r="DO1742" s="281"/>
      <c r="DP1742" s="281"/>
      <c r="DQ1742" s="281"/>
      <c r="DR1742" s="281"/>
      <c r="DS1742" s="281"/>
      <c r="DT1742" s="281"/>
      <c r="DU1742" s="281"/>
      <c r="DV1742" s="281"/>
      <c r="DW1742" s="281"/>
      <c r="DX1742" s="281"/>
      <c r="DY1742" s="281"/>
      <c r="DZ1742" s="281"/>
      <c r="EA1742" s="281"/>
      <c r="EB1742" s="281"/>
      <c r="EC1742" s="281"/>
      <c r="ED1742" s="281"/>
      <c r="EE1742" s="281"/>
      <c r="EF1742" s="281"/>
      <c r="EG1742" s="281"/>
      <c r="EH1742" s="281"/>
      <c r="EI1742" s="281"/>
      <c r="EJ1742" s="281"/>
      <c r="EK1742" s="281"/>
      <c r="EL1742" s="281"/>
      <c r="EM1742" s="281"/>
      <c r="EN1742" s="281"/>
      <c r="EO1742" s="281"/>
      <c r="EP1742" s="281"/>
      <c r="EQ1742" s="281"/>
      <c r="ER1742" s="281"/>
      <c r="ES1742" s="281"/>
      <c r="ET1742" s="281"/>
      <c r="EU1742" s="281"/>
      <c r="EV1742" s="281"/>
      <c r="EW1742" s="281"/>
      <c r="EX1742" s="281"/>
      <c r="EY1742" s="281"/>
      <c r="EZ1742" s="281"/>
      <c r="FA1742" s="281"/>
      <c r="FB1742" s="281"/>
      <c r="FC1742" s="281"/>
      <c r="FD1742" s="281"/>
      <c r="FE1742" s="281"/>
      <c r="FF1742" s="281"/>
      <c r="FG1742" s="281"/>
      <c r="FH1742" s="281"/>
      <c r="FI1742" s="281"/>
    </row>
    <row r="1743" spans="1:165" s="259" customFormat="1" x14ac:dyDescent="0.2">
      <c r="A1743" s="230"/>
      <c r="B1743" s="233"/>
      <c r="C1743" s="233"/>
      <c r="AK1743" s="281"/>
      <c r="AL1743" s="281"/>
      <c r="AM1743" s="281"/>
      <c r="AN1743" s="281"/>
      <c r="AO1743" s="281"/>
      <c r="AP1743" s="281"/>
      <c r="AQ1743" s="281"/>
      <c r="AR1743" s="281"/>
      <c r="AS1743" s="281"/>
      <c r="AT1743" s="281"/>
      <c r="AU1743" s="281"/>
      <c r="AV1743" s="281"/>
      <c r="AW1743" s="281"/>
      <c r="AX1743" s="281"/>
      <c r="AY1743" s="281"/>
      <c r="AZ1743" s="281"/>
      <c r="BA1743" s="281"/>
      <c r="BB1743" s="281"/>
      <c r="BC1743" s="281"/>
      <c r="BD1743" s="281"/>
      <c r="BE1743" s="281"/>
      <c r="BF1743" s="281"/>
      <c r="BG1743" s="281"/>
      <c r="BH1743" s="281"/>
      <c r="BI1743" s="281"/>
      <c r="BJ1743" s="281"/>
      <c r="BK1743" s="281"/>
      <c r="BL1743" s="281"/>
      <c r="BM1743" s="281"/>
      <c r="BN1743" s="281"/>
      <c r="BO1743" s="281"/>
      <c r="BP1743" s="281"/>
      <c r="BQ1743" s="281"/>
      <c r="BR1743" s="281"/>
      <c r="BS1743" s="281"/>
      <c r="BT1743" s="281"/>
      <c r="BU1743" s="281"/>
      <c r="BV1743" s="281"/>
      <c r="BW1743" s="281"/>
      <c r="BX1743" s="281"/>
      <c r="BY1743" s="281"/>
      <c r="BZ1743" s="281"/>
      <c r="CA1743" s="281"/>
      <c r="CB1743" s="281"/>
      <c r="CC1743" s="281"/>
      <c r="CD1743" s="281"/>
      <c r="CE1743" s="281"/>
      <c r="CF1743" s="281"/>
      <c r="CG1743" s="281"/>
      <c r="CH1743" s="281"/>
      <c r="CI1743" s="281"/>
      <c r="CJ1743" s="281"/>
      <c r="CK1743" s="281"/>
      <c r="CL1743" s="281"/>
      <c r="CM1743" s="281"/>
      <c r="CN1743" s="281"/>
      <c r="CO1743" s="281"/>
      <c r="CP1743" s="281"/>
      <c r="CQ1743" s="281"/>
      <c r="CR1743" s="281"/>
      <c r="CS1743" s="281"/>
      <c r="CT1743" s="281"/>
      <c r="CU1743" s="281"/>
      <c r="CV1743" s="281"/>
      <c r="CW1743" s="281"/>
      <c r="CX1743" s="281"/>
      <c r="CY1743" s="281"/>
      <c r="CZ1743" s="281"/>
      <c r="DA1743" s="281"/>
      <c r="DB1743" s="281"/>
      <c r="DC1743" s="281"/>
      <c r="DD1743" s="281"/>
      <c r="DE1743" s="281"/>
      <c r="DF1743" s="281"/>
      <c r="DG1743" s="281"/>
      <c r="DH1743" s="281"/>
      <c r="DI1743" s="281"/>
      <c r="DJ1743" s="281"/>
      <c r="DK1743" s="281"/>
      <c r="DL1743" s="281"/>
      <c r="DM1743" s="281"/>
      <c r="DN1743" s="281"/>
      <c r="DO1743" s="281"/>
      <c r="DP1743" s="281"/>
      <c r="DQ1743" s="281"/>
      <c r="DR1743" s="281"/>
      <c r="DS1743" s="281"/>
      <c r="DT1743" s="281"/>
      <c r="DU1743" s="281"/>
      <c r="DV1743" s="281"/>
      <c r="DW1743" s="281"/>
      <c r="DX1743" s="281"/>
      <c r="DY1743" s="281"/>
      <c r="DZ1743" s="281"/>
      <c r="EA1743" s="281"/>
      <c r="EB1743" s="281"/>
      <c r="EC1743" s="281"/>
      <c r="ED1743" s="281"/>
      <c r="EE1743" s="281"/>
      <c r="EF1743" s="281"/>
      <c r="EG1743" s="281"/>
      <c r="EH1743" s="281"/>
      <c r="EI1743" s="281"/>
      <c r="EJ1743" s="281"/>
      <c r="EK1743" s="281"/>
      <c r="EL1743" s="281"/>
      <c r="EM1743" s="281"/>
      <c r="EN1743" s="281"/>
      <c r="EO1743" s="281"/>
      <c r="EP1743" s="281"/>
      <c r="EQ1743" s="281"/>
      <c r="ER1743" s="281"/>
      <c r="ES1743" s="281"/>
      <c r="ET1743" s="281"/>
      <c r="EU1743" s="281"/>
      <c r="EV1743" s="281"/>
      <c r="EW1743" s="281"/>
      <c r="EX1743" s="281"/>
      <c r="EY1743" s="281"/>
      <c r="EZ1743" s="281"/>
      <c r="FA1743" s="281"/>
      <c r="FB1743" s="281"/>
      <c r="FC1743" s="281"/>
      <c r="FD1743" s="281"/>
      <c r="FE1743" s="281"/>
      <c r="FF1743" s="281"/>
      <c r="FG1743" s="281"/>
      <c r="FH1743" s="281"/>
      <c r="FI1743" s="281"/>
    </row>
    <row r="1744" spans="1:165" s="259" customFormat="1" x14ac:dyDescent="0.2">
      <c r="A1744" s="230"/>
      <c r="B1744" s="233"/>
      <c r="C1744" s="233"/>
      <c r="AK1744" s="281"/>
      <c r="AL1744" s="281"/>
      <c r="AM1744" s="281"/>
      <c r="AN1744" s="281"/>
      <c r="AO1744" s="281"/>
      <c r="AP1744" s="281"/>
      <c r="AQ1744" s="281"/>
      <c r="AR1744" s="281"/>
      <c r="AS1744" s="281"/>
      <c r="AT1744" s="281"/>
      <c r="AU1744" s="281"/>
      <c r="AV1744" s="281"/>
      <c r="AW1744" s="281"/>
      <c r="AX1744" s="281"/>
      <c r="AY1744" s="281"/>
      <c r="AZ1744" s="281"/>
      <c r="BA1744" s="281"/>
      <c r="BB1744" s="281"/>
      <c r="BC1744" s="281"/>
      <c r="BD1744" s="281"/>
      <c r="BE1744" s="281"/>
      <c r="BF1744" s="281"/>
      <c r="BG1744" s="281"/>
      <c r="BH1744" s="281"/>
      <c r="BI1744" s="281"/>
      <c r="BJ1744" s="281"/>
      <c r="BK1744" s="281"/>
      <c r="BL1744" s="281"/>
      <c r="BM1744" s="281"/>
      <c r="BN1744" s="281"/>
      <c r="BO1744" s="281"/>
      <c r="BP1744" s="281"/>
      <c r="BQ1744" s="281"/>
      <c r="BR1744" s="281"/>
      <c r="BS1744" s="281"/>
      <c r="BT1744" s="281"/>
      <c r="BU1744" s="281"/>
      <c r="BV1744" s="281"/>
      <c r="BW1744" s="281"/>
      <c r="BX1744" s="281"/>
      <c r="BY1744" s="281"/>
      <c r="BZ1744" s="281"/>
      <c r="CA1744" s="281"/>
      <c r="CB1744" s="281"/>
      <c r="CC1744" s="281"/>
      <c r="CD1744" s="281"/>
      <c r="CE1744" s="281"/>
      <c r="CF1744" s="281"/>
      <c r="CG1744" s="281"/>
      <c r="CH1744" s="281"/>
      <c r="CI1744" s="281"/>
      <c r="CJ1744" s="281"/>
      <c r="CK1744" s="281"/>
      <c r="CL1744" s="281"/>
      <c r="CM1744" s="281"/>
      <c r="CN1744" s="281"/>
      <c r="CO1744" s="281"/>
      <c r="CP1744" s="281"/>
      <c r="CQ1744" s="281"/>
      <c r="CR1744" s="281"/>
      <c r="CS1744" s="281"/>
      <c r="CT1744" s="281"/>
      <c r="CU1744" s="281"/>
      <c r="CV1744" s="281"/>
      <c r="CW1744" s="281"/>
      <c r="CX1744" s="281"/>
      <c r="CY1744" s="281"/>
      <c r="CZ1744" s="281"/>
      <c r="DA1744" s="281"/>
      <c r="DB1744" s="281"/>
      <c r="DC1744" s="281"/>
      <c r="DD1744" s="281"/>
      <c r="DE1744" s="281"/>
      <c r="DF1744" s="281"/>
      <c r="DG1744" s="281"/>
      <c r="DH1744" s="281"/>
      <c r="DI1744" s="281"/>
      <c r="DJ1744" s="281"/>
      <c r="DK1744" s="281"/>
      <c r="DL1744" s="281"/>
      <c r="DM1744" s="281"/>
      <c r="DN1744" s="281"/>
      <c r="DO1744" s="281"/>
      <c r="DP1744" s="281"/>
      <c r="DQ1744" s="281"/>
      <c r="DR1744" s="281"/>
      <c r="DS1744" s="281"/>
      <c r="DT1744" s="281"/>
      <c r="DU1744" s="281"/>
      <c r="DV1744" s="281"/>
      <c r="DW1744" s="281"/>
      <c r="DX1744" s="281"/>
      <c r="DY1744" s="281"/>
      <c r="DZ1744" s="281"/>
      <c r="EA1744" s="281"/>
      <c r="EB1744" s="281"/>
      <c r="EC1744" s="281"/>
      <c r="ED1744" s="281"/>
      <c r="EE1744" s="281"/>
      <c r="EF1744" s="281"/>
      <c r="EG1744" s="281"/>
      <c r="EH1744" s="281"/>
      <c r="EI1744" s="281"/>
      <c r="EJ1744" s="281"/>
      <c r="EK1744" s="281"/>
      <c r="EL1744" s="281"/>
      <c r="EM1744" s="281"/>
      <c r="EN1744" s="281"/>
      <c r="EO1744" s="281"/>
      <c r="EP1744" s="281"/>
      <c r="EQ1744" s="281"/>
      <c r="ER1744" s="281"/>
      <c r="ES1744" s="281"/>
      <c r="ET1744" s="281"/>
      <c r="EU1744" s="281"/>
      <c r="EV1744" s="281"/>
      <c r="EW1744" s="281"/>
      <c r="EX1744" s="281"/>
      <c r="EY1744" s="281"/>
      <c r="EZ1744" s="281"/>
      <c r="FA1744" s="281"/>
      <c r="FB1744" s="281"/>
      <c r="FC1744" s="281"/>
      <c r="FD1744" s="281"/>
      <c r="FE1744" s="281"/>
      <c r="FF1744" s="281"/>
      <c r="FG1744" s="281"/>
      <c r="FH1744" s="281"/>
      <c r="FI1744" s="281"/>
    </row>
    <row r="1745" spans="1:165" s="259" customFormat="1" x14ac:dyDescent="0.2">
      <c r="A1745" s="230"/>
      <c r="B1745" s="233"/>
      <c r="C1745" s="233"/>
      <c r="AK1745" s="281"/>
      <c r="AL1745" s="281"/>
      <c r="AM1745" s="281"/>
      <c r="AN1745" s="281"/>
      <c r="AO1745" s="281"/>
      <c r="AP1745" s="281"/>
      <c r="AQ1745" s="281"/>
      <c r="AR1745" s="281"/>
      <c r="AS1745" s="281"/>
      <c r="AT1745" s="281"/>
      <c r="AU1745" s="281"/>
      <c r="AV1745" s="281"/>
      <c r="AW1745" s="281"/>
      <c r="AX1745" s="281"/>
      <c r="AY1745" s="281"/>
      <c r="AZ1745" s="281"/>
      <c r="BA1745" s="281"/>
      <c r="BB1745" s="281"/>
      <c r="BC1745" s="281"/>
      <c r="BD1745" s="281"/>
      <c r="BE1745" s="281"/>
      <c r="BF1745" s="281"/>
      <c r="BG1745" s="281"/>
      <c r="BH1745" s="281"/>
      <c r="BI1745" s="281"/>
      <c r="BJ1745" s="281"/>
      <c r="BK1745" s="281"/>
      <c r="BL1745" s="281"/>
      <c r="BM1745" s="281"/>
      <c r="BN1745" s="281"/>
      <c r="BO1745" s="281"/>
      <c r="BP1745" s="281"/>
      <c r="BQ1745" s="281"/>
      <c r="BR1745" s="281"/>
      <c r="BS1745" s="281"/>
      <c r="BT1745" s="281"/>
      <c r="BU1745" s="281"/>
      <c r="BV1745" s="281"/>
      <c r="BW1745" s="281"/>
      <c r="BX1745" s="281"/>
      <c r="BY1745" s="281"/>
      <c r="BZ1745" s="281"/>
      <c r="CA1745" s="281"/>
      <c r="CB1745" s="281"/>
      <c r="CC1745" s="281"/>
      <c r="CD1745" s="281"/>
      <c r="CE1745" s="281"/>
      <c r="CF1745" s="281"/>
      <c r="CG1745" s="281"/>
      <c r="CH1745" s="281"/>
      <c r="CI1745" s="281"/>
      <c r="CJ1745" s="281"/>
      <c r="CK1745" s="281"/>
      <c r="CL1745" s="281"/>
      <c r="CM1745" s="281"/>
      <c r="CN1745" s="281"/>
      <c r="CO1745" s="281"/>
      <c r="CP1745" s="281"/>
      <c r="CQ1745" s="281"/>
      <c r="CR1745" s="281"/>
      <c r="CS1745" s="281"/>
      <c r="CT1745" s="281"/>
      <c r="CU1745" s="281"/>
      <c r="CV1745" s="281"/>
      <c r="CW1745" s="281"/>
      <c r="CX1745" s="281"/>
      <c r="CY1745" s="281"/>
      <c r="CZ1745" s="281"/>
      <c r="DA1745" s="281"/>
      <c r="DB1745" s="281"/>
      <c r="DC1745" s="281"/>
      <c r="DD1745" s="281"/>
      <c r="DE1745" s="281"/>
      <c r="DF1745" s="281"/>
      <c r="DG1745" s="281"/>
      <c r="DH1745" s="281"/>
      <c r="DI1745" s="281"/>
      <c r="DJ1745" s="281"/>
      <c r="DK1745" s="281"/>
      <c r="DL1745" s="281"/>
      <c r="DM1745" s="281"/>
      <c r="DN1745" s="281"/>
      <c r="DO1745" s="281"/>
      <c r="DP1745" s="281"/>
      <c r="DQ1745" s="281"/>
      <c r="DR1745" s="281"/>
      <c r="DS1745" s="281"/>
      <c r="DT1745" s="281"/>
      <c r="DU1745" s="281"/>
      <c r="DV1745" s="281"/>
      <c r="DW1745" s="281"/>
      <c r="DX1745" s="281"/>
      <c r="DY1745" s="281"/>
      <c r="DZ1745" s="281"/>
      <c r="EA1745" s="281"/>
      <c r="EB1745" s="281"/>
      <c r="EC1745" s="281"/>
      <c r="ED1745" s="281"/>
      <c r="EE1745" s="281"/>
      <c r="EF1745" s="281"/>
      <c r="EG1745" s="281"/>
      <c r="EH1745" s="281"/>
      <c r="EI1745" s="281"/>
      <c r="EJ1745" s="281"/>
      <c r="EK1745" s="281"/>
      <c r="EL1745" s="281"/>
      <c r="EM1745" s="281"/>
      <c r="EN1745" s="281"/>
      <c r="EO1745" s="281"/>
      <c r="EP1745" s="281"/>
      <c r="EQ1745" s="281"/>
      <c r="ER1745" s="281"/>
      <c r="ES1745" s="281"/>
      <c r="ET1745" s="281"/>
      <c r="EU1745" s="281"/>
      <c r="EV1745" s="281"/>
      <c r="EW1745" s="281"/>
      <c r="EX1745" s="281"/>
      <c r="EY1745" s="281"/>
      <c r="EZ1745" s="281"/>
      <c r="FA1745" s="281"/>
      <c r="FB1745" s="281"/>
      <c r="FC1745" s="281"/>
      <c r="FD1745" s="281"/>
      <c r="FE1745" s="281"/>
      <c r="FF1745" s="281"/>
      <c r="FG1745" s="281"/>
      <c r="FH1745" s="281"/>
      <c r="FI1745" s="281"/>
    </row>
    <row r="1746" spans="1:165" s="259" customFormat="1" x14ac:dyDescent="0.2">
      <c r="A1746" s="230"/>
      <c r="B1746" s="233"/>
      <c r="C1746" s="233"/>
      <c r="AK1746" s="281"/>
      <c r="AL1746" s="281"/>
      <c r="AM1746" s="281"/>
      <c r="AN1746" s="281"/>
      <c r="AO1746" s="281"/>
      <c r="AP1746" s="281"/>
      <c r="AQ1746" s="281"/>
      <c r="AR1746" s="281"/>
      <c r="AS1746" s="281"/>
      <c r="AT1746" s="281"/>
      <c r="AU1746" s="281"/>
      <c r="AV1746" s="281"/>
      <c r="AW1746" s="281"/>
      <c r="AX1746" s="281"/>
      <c r="AY1746" s="281"/>
      <c r="AZ1746" s="281"/>
      <c r="BA1746" s="281"/>
      <c r="BB1746" s="281"/>
      <c r="BC1746" s="281"/>
      <c r="BD1746" s="281"/>
      <c r="BE1746" s="281"/>
      <c r="BF1746" s="281"/>
      <c r="BG1746" s="281"/>
      <c r="BH1746" s="281"/>
      <c r="BI1746" s="281"/>
      <c r="BJ1746" s="281"/>
      <c r="BK1746" s="281"/>
      <c r="BL1746" s="281"/>
      <c r="BM1746" s="281"/>
      <c r="BN1746" s="281"/>
      <c r="BO1746" s="281"/>
      <c r="BP1746" s="281"/>
      <c r="BQ1746" s="281"/>
      <c r="BR1746" s="281"/>
      <c r="BS1746" s="281"/>
      <c r="BT1746" s="281"/>
      <c r="BU1746" s="281"/>
      <c r="BV1746" s="281"/>
      <c r="BW1746" s="281"/>
      <c r="BX1746" s="281"/>
      <c r="BY1746" s="281"/>
      <c r="BZ1746" s="281"/>
      <c r="CA1746" s="281"/>
      <c r="CB1746" s="281"/>
      <c r="CC1746" s="281"/>
      <c r="CD1746" s="281"/>
      <c r="CE1746" s="281"/>
      <c r="CF1746" s="281"/>
      <c r="CG1746" s="281"/>
      <c r="CH1746" s="281"/>
      <c r="CI1746" s="281"/>
      <c r="CJ1746" s="281"/>
      <c r="CK1746" s="281"/>
      <c r="CL1746" s="281"/>
      <c r="CM1746" s="281"/>
      <c r="CN1746" s="281"/>
      <c r="CO1746" s="281"/>
      <c r="CP1746" s="281"/>
      <c r="CQ1746" s="281"/>
      <c r="CR1746" s="281"/>
      <c r="CS1746" s="281"/>
      <c r="CT1746" s="281"/>
      <c r="CU1746" s="281"/>
      <c r="CV1746" s="281"/>
      <c r="CW1746" s="281"/>
      <c r="CX1746" s="281"/>
      <c r="CY1746" s="281"/>
      <c r="CZ1746" s="281"/>
      <c r="DA1746" s="281"/>
      <c r="DB1746" s="281"/>
      <c r="DC1746" s="281"/>
      <c r="DD1746" s="281"/>
      <c r="DE1746" s="281"/>
      <c r="DF1746" s="281"/>
      <c r="DG1746" s="281"/>
      <c r="DH1746" s="281"/>
      <c r="DI1746" s="281"/>
      <c r="DJ1746" s="281"/>
      <c r="DK1746" s="281"/>
      <c r="DL1746" s="281"/>
      <c r="DM1746" s="281"/>
      <c r="DN1746" s="281"/>
      <c r="DO1746" s="281"/>
      <c r="DP1746" s="281"/>
      <c r="DQ1746" s="281"/>
      <c r="DR1746" s="281"/>
      <c r="DS1746" s="281"/>
      <c r="DT1746" s="281"/>
      <c r="DU1746" s="281"/>
      <c r="DV1746" s="281"/>
      <c r="DW1746" s="281"/>
      <c r="DX1746" s="281"/>
      <c r="DY1746" s="281"/>
      <c r="DZ1746" s="281"/>
      <c r="EA1746" s="281"/>
      <c r="EB1746" s="281"/>
      <c r="EC1746" s="281"/>
      <c r="ED1746" s="281"/>
      <c r="EE1746" s="281"/>
      <c r="EF1746" s="281"/>
      <c r="EG1746" s="281"/>
      <c r="EH1746" s="281"/>
      <c r="EI1746" s="281"/>
      <c r="EJ1746" s="281"/>
      <c r="EK1746" s="281"/>
      <c r="EL1746" s="281"/>
      <c r="EM1746" s="281"/>
      <c r="EN1746" s="281"/>
      <c r="EO1746" s="281"/>
      <c r="EP1746" s="281"/>
      <c r="EQ1746" s="281"/>
      <c r="ER1746" s="281"/>
      <c r="ES1746" s="281"/>
      <c r="ET1746" s="281"/>
      <c r="EU1746" s="281"/>
      <c r="EV1746" s="281"/>
      <c r="EW1746" s="281"/>
      <c r="EX1746" s="281"/>
      <c r="EY1746" s="281"/>
      <c r="EZ1746" s="281"/>
      <c r="FA1746" s="281"/>
      <c r="FB1746" s="281"/>
      <c r="FC1746" s="281"/>
      <c r="FD1746" s="281"/>
      <c r="FE1746" s="281"/>
      <c r="FF1746" s="281"/>
      <c r="FG1746" s="281"/>
      <c r="FH1746" s="281"/>
      <c r="FI1746" s="281"/>
    </row>
    <row r="1747" spans="1:165" s="259" customFormat="1" x14ac:dyDescent="0.2">
      <c r="A1747" s="230"/>
      <c r="B1747" s="233"/>
      <c r="C1747" s="233"/>
      <c r="AK1747" s="281"/>
      <c r="AL1747" s="281"/>
      <c r="AM1747" s="281"/>
      <c r="AN1747" s="281"/>
      <c r="AO1747" s="281"/>
      <c r="AP1747" s="281"/>
      <c r="AQ1747" s="281"/>
      <c r="AR1747" s="281"/>
      <c r="AS1747" s="281"/>
      <c r="AT1747" s="281"/>
      <c r="AU1747" s="281"/>
      <c r="AV1747" s="281"/>
      <c r="AW1747" s="281"/>
      <c r="AX1747" s="281"/>
      <c r="AY1747" s="281"/>
      <c r="AZ1747" s="281"/>
      <c r="BA1747" s="281"/>
      <c r="BB1747" s="281"/>
      <c r="BC1747" s="281"/>
      <c r="BD1747" s="281"/>
      <c r="BE1747" s="281"/>
      <c r="BF1747" s="281"/>
      <c r="BG1747" s="281"/>
      <c r="BH1747" s="281"/>
      <c r="BI1747" s="281"/>
      <c r="BJ1747" s="281"/>
      <c r="BK1747" s="281"/>
      <c r="BL1747" s="281"/>
      <c r="BM1747" s="281"/>
      <c r="BN1747" s="281"/>
      <c r="BO1747" s="281"/>
      <c r="BP1747" s="281"/>
      <c r="BQ1747" s="281"/>
      <c r="BR1747" s="281"/>
      <c r="BS1747" s="281"/>
      <c r="BT1747" s="281"/>
      <c r="BU1747" s="281"/>
      <c r="BV1747" s="281"/>
      <c r="BW1747" s="281"/>
      <c r="BX1747" s="281"/>
      <c r="BY1747" s="281"/>
      <c r="BZ1747" s="281"/>
      <c r="CA1747" s="281"/>
      <c r="CB1747" s="281"/>
      <c r="CC1747" s="281"/>
      <c r="CD1747" s="281"/>
      <c r="CE1747" s="281"/>
      <c r="CF1747" s="281"/>
      <c r="CG1747" s="281"/>
      <c r="CH1747" s="281"/>
      <c r="CI1747" s="281"/>
      <c r="CJ1747" s="281"/>
      <c r="CK1747" s="281"/>
      <c r="CL1747" s="281"/>
      <c r="CM1747" s="281"/>
      <c r="CN1747" s="281"/>
      <c r="CO1747" s="281"/>
      <c r="CP1747" s="281"/>
      <c r="CQ1747" s="281"/>
      <c r="CR1747" s="281"/>
      <c r="CS1747" s="281"/>
      <c r="CT1747" s="281"/>
      <c r="CU1747" s="281"/>
      <c r="CV1747" s="281"/>
      <c r="CW1747" s="281"/>
      <c r="CX1747" s="281"/>
      <c r="CY1747" s="281"/>
      <c r="CZ1747" s="281"/>
      <c r="DA1747" s="281"/>
      <c r="DB1747" s="281"/>
      <c r="DC1747" s="281"/>
      <c r="DD1747" s="281"/>
      <c r="DE1747" s="281"/>
      <c r="DF1747" s="281"/>
      <c r="DG1747" s="281"/>
      <c r="DH1747" s="281"/>
      <c r="DI1747" s="281"/>
      <c r="DJ1747" s="281"/>
      <c r="DK1747" s="281"/>
      <c r="DL1747" s="281"/>
      <c r="DM1747" s="281"/>
      <c r="DN1747" s="281"/>
      <c r="DO1747" s="281"/>
      <c r="DP1747" s="281"/>
      <c r="DQ1747" s="281"/>
      <c r="DR1747" s="281"/>
      <c r="DS1747" s="281"/>
      <c r="DT1747" s="281"/>
      <c r="DU1747" s="281"/>
      <c r="DV1747" s="281"/>
      <c r="DW1747" s="281"/>
      <c r="DX1747" s="281"/>
      <c r="DY1747" s="281"/>
      <c r="DZ1747" s="281"/>
      <c r="EA1747" s="281"/>
      <c r="EB1747" s="281"/>
      <c r="EC1747" s="281"/>
      <c r="ED1747" s="281"/>
      <c r="EE1747" s="281"/>
      <c r="EF1747" s="281"/>
      <c r="EG1747" s="281"/>
      <c r="EH1747" s="281"/>
      <c r="EI1747" s="281"/>
      <c r="EJ1747" s="281"/>
      <c r="EK1747" s="281"/>
      <c r="EL1747" s="281"/>
      <c r="EM1747" s="281"/>
      <c r="EN1747" s="281"/>
      <c r="EO1747" s="281"/>
      <c r="EP1747" s="281"/>
      <c r="EQ1747" s="281"/>
      <c r="ER1747" s="281"/>
      <c r="ES1747" s="281"/>
      <c r="ET1747" s="281"/>
      <c r="EU1747" s="281"/>
      <c r="EV1747" s="281"/>
      <c r="EW1747" s="281"/>
      <c r="EX1747" s="281"/>
      <c r="EY1747" s="281"/>
      <c r="EZ1747" s="281"/>
      <c r="FA1747" s="281"/>
      <c r="FB1747" s="281"/>
      <c r="FC1747" s="281"/>
      <c r="FD1747" s="281"/>
      <c r="FE1747" s="281"/>
      <c r="FF1747" s="281"/>
      <c r="FG1747" s="281"/>
      <c r="FH1747" s="281"/>
      <c r="FI1747" s="281"/>
    </row>
    <row r="1748" spans="1:165" s="259" customFormat="1" x14ac:dyDescent="0.2">
      <c r="A1748" s="230"/>
      <c r="B1748" s="233"/>
      <c r="C1748" s="233"/>
      <c r="AK1748" s="281"/>
      <c r="AL1748" s="281"/>
      <c r="AM1748" s="281"/>
      <c r="AN1748" s="281"/>
      <c r="AO1748" s="281"/>
      <c r="AP1748" s="281"/>
      <c r="AQ1748" s="281"/>
      <c r="AR1748" s="281"/>
      <c r="AS1748" s="281"/>
      <c r="AT1748" s="281"/>
      <c r="AU1748" s="281"/>
      <c r="AV1748" s="281"/>
      <c r="AW1748" s="281"/>
      <c r="AX1748" s="281"/>
      <c r="AY1748" s="281"/>
      <c r="AZ1748" s="281"/>
      <c r="BA1748" s="281"/>
      <c r="BB1748" s="281"/>
      <c r="BC1748" s="281"/>
      <c r="BD1748" s="281"/>
      <c r="BE1748" s="281"/>
      <c r="BF1748" s="281"/>
      <c r="BG1748" s="281"/>
      <c r="BH1748" s="281"/>
      <c r="BI1748" s="281"/>
      <c r="BJ1748" s="281"/>
      <c r="BK1748" s="281"/>
      <c r="BL1748" s="281"/>
      <c r="BM1748" s="281"/>
      <c r="BN1748" s="281"/>
      <c r="BO1748" s="281"/>
      <c r="BP1748" s="281"/>
      <c r="BQ1748" s="281"/>
      <c r="BR1748" s="281"/>
      <c r="BS1748" s="281"/>
      <c r="BT1748" s="281"/>
      <c r="BU1748" s="281"/>
      <c r="BV1748" s="281"/>
      <c r="BW1748" s="281"/>
      <c r="BX1748" s="281"/>
      <c r="BY1748" s="281"/>
      <c r="BZ1748" s="281"/>
      <c r="CA1748" s="281"/>
      <c r="CB1748" s="281"/>
      <c r="CC1748" s="281"/>
      <c r="CD1748" s="281"/>
      <c r="CE1748" s="281"/>
      <c r="CF1748" s="281"/>
      <c r="CG1748" s="281"/>
      <c r="CH1748" s="281"/>
      <c r="CI1748" s="281"/>
      <c r="CJ1748" s="281"/>
      <c r="CK1748" s="281"/>
      <c r="CL1748" s="281"/>
      <c r="CM1748" s="281"/>
      <c r="CN1748" s="281"/>
      <c r="CO1748" s="281"/>
      <c r="CP1748" s="281"/>
      <c r="CQ1748" s="281"/>
      <c r="CR1748" s="281"/>
      <c r="CS1748" s="281"/>
      <c r="CT1748" s="281"/>
      <c r="CU1748" s="281"/>
      <c r="CV1748" s="281"/>
      <c r="CW1748" s="281"/>
      <c r="CX1748" s="281"/>
      <c r="CY1748" s="281"/>
      <c r="CZ1748" s="281"/>
      <c r="DA1748" s="281"/>
      <c r="DB1748" s="281"/>
      <c r="DC1748" s="281"/>
      <c r="DD1748" s="281"/>
      <c r="DE1748" s="281"/>
      <c r="DF1748" s="281"/>
      <c r="DG1748" s="281"/>
      <c r="DH1748" s="281"/>
      <c r="DI1748" s="281"/>
      <c r="DJ1748" s="281"/>
      <c r="DK1748" s="281"/>
      <c r="DL1748" s="281"/>
      <c r="DM1748" s="281"/>
      <c r="DN1748" s="281"/>
      <c r="DO1748" s="281"/>
      <c r="DP1748" s="281"/>
      <c r="DQ1748" s="281"/>
      <c r="DR1748" s="281"/>
      <c r="DS1748" s="281"/>
      <c r="DT1748" s="281"/>
      <c r="DU1748" s="281"/>
      <c r="DV1748" s="281"/>
      <c r="DW1748" s="281"/>
      <c r="DX1748" s="281"/>
      <c r="DY1748" s="281"/>
      <c r="DZ1748" s="281"/>
      <c r="EA1748" s="281"/>
      <c r="EB1748" s="281"/>
      <c r="EC1748" s="281"/>
      <c r="ED1748" s="281"/>
      <c r="EE1748" s="281"/>
      <c r="EF1748" s="281"/>
      <c r="EG1748" s="281"/>
      <c r="EH1748" s="281"/>
      <c r="EI1748" s="281"/>
      <c r="EJ1748" s="281"/>
      <c r="EK1748" s="281"/>
      <c r="EL1748" s="281"/>
      <c r="EM1748" s="281"/>
      <c r="EN1748" s="281"/>
      <c r="EO1748" s="281"/>
      <c r="EP1748" s="281"/>
      <c r="EQ1748" s="281"/>
      <c r="ER1748" s="281"/>
      <c r="ES1748" s="281"/>
      <c r="ET1748" s="281"/>
      <c r="EU1748" s="281"/>
      <c r="EV1748" s="281"/>
      <c r="EW1748" s="281"/>
      <c r="EX1748" s="281"/>
      <c r="EY1748" s="281"/>
      <c r="EZ1748" s="281"/>
      <c r="FA1748" s="281"/>
      <c r="FB1748" s="281"/>
      <c r="FC1748" s="281"/>
      <c r="FD1748" s="281"/>
      <c r="FE1748" s="281"/>
      <c r="FF1748" s="281"/>
      <c r="FG1748" s="281"/>
      <c r="FH1748" s="281"/>
      <c r="FI1748" s="281"/>
    </row>
    <row r="1749" spans="1:165" s="259" customFormat="1" x14ac:dyDescent="0.2">
      <c r="A1749" s="230"/>
      <c r="B1749" s="233"/>
      <c r="C1749" s="233"/>
      <c r="AK1749" s="281"/>
      <c r="AL1749" s="281"/>
      <c r="AM1749" s="281"/>
      <c r="AN1749" s="281"/>
      <c r="AO1749" s="281"/>
      <c r="AP1749" s="281"/>
      <c r="AQ1749" s="281"/>
      <c r="AR1749" s="281"/>
      <c r="AS1749" s="281"/>
      <c r="AT1749" s="281"/>
      <c r="AU1749" s="281"/>
      <c r="AV1749" s="281"/>
      <c r="AW1749" s="281"/>
      <c r="AX1749" s="281"/>
      <c r="AY1749" s="281"/>
      <c r="AZ1749" s="281"/>
      <c r="BA1749" s="281"/>
      <c r="BB1749" s="281"/>
      <c r="BC1749" s="281"/>
      <c r="BD1749" s="281"/>
      <c r="BE1749" s="281"/>
      <c r="BF1749" s="281"/>
      <c r="BG1749" s="281"/>
      <c r="BH1749" s="281"/>
      <c r="BI1749" s="281"/>
      <c r="BJ1749" s="281"/>
      <c r="BK1749" s="281"/>
      <c r="BL1749" s="281"/>
      <c r="BM1749" s="281"/>
      <c r="BN1749" s="281"/>
      <c r="BO1749" s="281"/>
      <c r="BP1749" s="281"/>
      <c r="BQ1749" s="281"/>
      <c r="BR1749" s="281"/>
      <c r="BS1749" s="281"/>
      <c r="BT1749" s="281"/>
      <c r="BU1749" s="281"/>
      <c r="BV1749" s="281"/>
      <c r="BW1749" s="281"/>
      <c r="BX1749" s="281"/>
      <c r="BY1749" s="281"/>
      <c r="BZ1749" s="281"/>
      <c r="CA1749" s="281"/>
      <c r="CB1749" s="281"/>
      <c r="CC1749" s="281"/>
      <c r="CD1749" s="281"/>
      <c r="CE1749" s="281"/>
      <c r="CF1749" s="281"/>
      <c r="CG1749" s="281"/>
      <c r="CH1749" s="281"/>
      <c r="CI1749" s="281"/>
      <c r="CJ1749" s="281"/>
      <c r="CK1749" s="281"/>
      <c r="CL1749" s="281"/>
      <c r="CM1749" s="281"/>
      <c r="CN1749" s="281"/>
      <c r="CO1749" s="281"/>
      <c r="CP1749" s="281"/>
      <c r="CQ1749" s="281"/>
      <c r="CR1749" s="281"/>
      <c r="CS1749" s="281"/>
      <c r="CT1749" s="281"/>
      <c r="CU1749" s="281"/>
      <c r="CV1749" s="281"/>
      <c r="CW1749" s="281"/>
      <c r="CX1749" s="281"/>
      <c r="CY1749" s="281"/>
      <c r="CZ1749" s="281"/>
      <c r="DA1749" s="281"/>
      <c r="DB1749" s="281"/>
      <c r="DC1749" s="281"/>
      <c r="DD1749" s="281"/>
      <c r="DE1749" s="281"/>
      <c r="DF1749" s="281"/>
      <c r="DG1749" s="281"/>
      <c r="DH1749" s="281"/>
      <c r="DI1749" s="281"/>
      <c r="DJ1749" s="281"/>
      <c r="DK1749" s="281"/>
      <c r="DL1749" s="281"/>
      <c r="DM1749" s="281"/>
      <c r="DN1749" s="281"/>
      <c r="DO1749" s="281"/>
      <c r="DP1749" s="281"/>
      <c r="DQ1749" s="281"/>
      <c r="DR1749" s="281"/>
      <c r="DS1749" s="281"/>
      <c r="DT1749" s="281"/>
      <c r="DU1749" s="281"/>
      <c r="DV1749" s="281"/>
      <c r="DW1749" s="281"/>
      <c r="DX1749" s="281"/>
      <c r="DY1749" s="281"/>
      <c r="DZ1749" s="281"/>
      <c r="EA1749" s="281"/>
      <c r="EB1749" s="281"/>
      <c r="EC1749" s="281"/>
      <c r="ED1749" s="281"/>
      <c r="EE1749" s="281"/>
      <c r="EF1749" s="281"/>
      <c r="EG1749" s="281"/>
      <c r="EH1749" s="281"/>
      <c r="EI1749" s="281"/>
      <c r="EJ1749" s="281"/>
      <c r="EK1749" s="281"/>
      <c r="EL1749" s="281"/>
      <c r="EM1749" s="281"/>
      <c r="EN1749" s="281"/>
      <c r="EO1749" s="281"/>
      <c r="EP1749" s="281"/>
      <c r="EQ1749" s="281"/>
      <c r="ER1749" s="281"/>
      <c r="ES1749" s="281"/>
      <c r="ET1749" s="281"/>
      <c r="EU1749" s="281"/>
      <c r="EV1749" s="281"/>
      <c r="EW1749" s="281"/>
      <c r="EX1749" s="281"/>
      <c r="EY1749" s="281"/>
      <c r="EZ1749" s="281"/>
      <c r="FA1749" s="281"/>
      <c r="FB1749" s="281"/>
      <c r="FC1749" s="281"/>
      <c r="FD1749" s="281"/>
      <c r="FE1749" s="281"/>
      <c r="FF1749" s="281"/>
      <c r="FG1749" s="281"/>
      <c r="FH1749" s="281"/>
      <c r="FI1749" s="281"/>
    </row>
    <row r="1750" spans="1:165" s="259" customFormat="1" x14ac:dyDescent="0.2">
      <c r="A1750" s="230"/>
      <c r="B1750" s="233"/>
      <c r="C1750" s="233"/>
      <c r="AK1750" s="281"/>
      <c r="AL1750" s="281"/>
      <c r="AM1750" s="281"/>
      <c r="AN1750" s="281"/>
      <c r="AO1750" s="281"/>
      <c r="AP1750" s="281"/>
      <c r="AQ1750" s="281"/>
      <c r="AR1750" s="281"/>
      <c r="AS1750" s="281"/>
      <c r="AT1750" s="281"/>
      <c r="AU1750" s="281"/>
      <c r="AV1750" s="281"/>
      <c r="AW1750" s="281"/>
      <c r="AX1750" s="281"/>
      <c r="AY1750" s="281"/>
      <c r="AZ1750" s="281"/>
      <c r="BA1750" s="281"/>
      <c r="BB1750" s="281"/>
      <c r="BC1750" s="281"/>
      <c r="BD1750" s="281"/>
      <c r="BE1750" s="281"/>
      <c r="BF1750" s="281"/>
      <c r="BG1750" s="281"/>
      <c r="BH1750" s="281"/>
      <c r="BI1750" s="281"/>
      <c r="BJ1750" s="281"/>
      <c r="BK1750" s="281"/>
      <c r="BL1750" s="281"/>
      <c r="BM1750" s="281"/>
      <c r="BN1750" s="281"/>
      <c r="BO1750" s="281"/>
      <c r="BP1750" s="281"/>
      <c r="BQ1750" s="281"/>
      <c r="BR1750" s="281"/>
      <c r="BS1750" s="281"/>
      <c r="BT1750" s="281"/>
      <c r="BU1750" s="281"/>
      <c r="BV1750" s="281"/>
      <c r="BW1750" s="281"/>
      <c r="BX1750" s="281"/>
      <c r="BY1750" s="281"/>
      <c r="BZ1750" s="281"/>
      <c r="CA1750" s="281"/>
      <c r="CB1750" s="281"/>
      <c r="CC1750" s="281"/>
      <c r="CD1750" s="281"/>
      <c r="CE1750" s="281"/>
      <c r="CF1750" s="281"/>
      <c r="CG1750" s="281"/>
      <c r="CH1750" s="281"/>
      <c r="CI1750" s="281"/>
      <c r="CJ1750" s="281"/>
      <c r="CK1750" s="281"/>
      <c r="CL1750" s="281"/>
      <c r="CM1750" s="281"/>
      <c r="CN1750" s="281"/>
      <c r="CO1750" s="281"/>
      <c r="CP1750" s="281"/>
      <c r="CQ1750" s="281"/>
      <c r="CR1750" s="281"/>
      <c r="CS1750" s="281"/>
      <c r="CT1750" s="281"/>
      <c r="CU1750" s="281"/>
      <c r="CV1750" s="281"/>
      <c r="CW1750" s="281"/>
      <c r="CX1750" s="281"/>
      <c r="CY1750" s="281"/>
      <c r="CZ1750" s="281"/>
      <c r="DA1750" s="281"/>
      <c r="DB1750" s="281"/>
      <c r="DC1750" s="281"/>
      <c r="DD1750" s="281"/>
      <c r="DE1750" s="281"/>
      <c r="DF1750" s="281"/>
      <c r="DG1750" s="281"/>
      <c r="DH1750" s="281"/>
      <c r="DI1750" s="281"/>
      <c r="DJ1750" s="281"/>
      <c r="DK1750" s="281"/>
      <c r="DL1750" s="281"/>
      <c r="DM1750" s="281"/>
      <c r="DN1750" s="281"/>
      <c r="DO1750" s="281"/>
      <c r="DP1750" s="281"/>
      <c r="DQ1750" s="281"/>
      <c r="DR1750" s="281"/>
      <c r="DS1750" s="281"/>
      <c r="DT1750" s="281"/>
      <c r="DU1750" s="281"/>
      <c r="DV1750" s="281"/>
      <c r="DW1750" s="281"/>
      <c r="DX1750" s="281"/>
      <c r="DY1750" s="281"/>
      <c r="DZ1750" s="281"/>
      <c r="EA1750" s="281"/>
      <c r="EB1750" s="281"/>
      <c r="EC1750" s="281"/>
      <c r="ED1750" s="281"/>
      <c r="EE1750" s="281"/>
      <c r="EF1750" s="281"/>
      <c r="EG1750" s="281"/>
      <c r="EH1750" s="281"/>
      <c r="EI1750" s="281"/>
      <c r="EJ1750" s="281"/>
      <c r="EK1750" s="281"/>
      <c r="EL1750" s="281"/>
      <c r="EM1750" s="281"/>
      <c r="EN1750" s="281"/>
      <c r="EO1750" s="281"/>
      <c r="EP1750" s="281"/>
      <c r="EQ1750" s="281"/>
      <c r="ER1750" s="281"/>
      <c r="ES1750" s="281"/>
      <c r="ET1750" s="281"/>
      <c r="EU1750" s="281"/>
      <c r="EV1750" s="281"/>
      <c r="EW1750" s="281"/>
      <c r="EX1750" s="281"/>
      <c r="EY1750" s="281"/>
      <c r="EZ1750" s="281"/>
      <c r="FA1750" s="281"/>
      <c r="FB1750" s="281"/>
      <c r="FC1750" s="281"/>
      <c r="FD1750" s="281"/>
      <c r="FE1750" s="281"/>
      <c r="FF1750" s="281"/>
      <c r="FG1750" s="281"/>
      <c r="FH1750" s="281"/>
      <c r="FI1750" s="281"/>
    </row>
    <row r="1751" spans="1:165" s="259" customFormat="1" x14ac:dyDescent="0.2">
      <c r="A1751" s="230"/>
      <c r="B1751" s="233"/>
      <c r="C1751" s="233"/>
      <c r="AK1751" s="281"/>
      <c r="AL1751" s="281"/>
      <c r="AM1751" s="281"/>
      <c r="AN1751" s="281"/>
      <c r="AO1751" s="281"/>
      <c r="AP1751" s="281"/>
      <c r="AQ1751" s="281"/>
      <c r="AR1751" s="281"/>
      <c r="AS1751" s="281"/>
      <c r="AT1751" s="281"/>
      <c r="AU1751" s="281"/>
      <c r="AV1751" s="281"/>
      <c r="AW1751" s="281"/>
      <c r="AX1751" s="281"/>
      <c r="AY1751" s="281"/>
      <c r="AZ1751" s="281"/>
      <c r="BA1751" s="281"/>
      <c r="BB1751" s="281"/>
      <c r="BC1751" s="281"/>
      <c r="BD1751" s="281"/>
      <c r="BE1751" s="281"/>
      <c r="BF1751" s="281"/>
      <c r="BG1751" s="281"/>
      <c r="BH1751" s="281"/>
      <c r="BI1751" s="281"/>
      <c r="BJ1751" s="281"/>
      <c r="BK1751" s="281"/>
      <c r="BL1751" s="281"/>
      <c r="BM1751" s="281"/>
      <c r="BN1751" s="281"/>
      <c r="BO1751" s="281"/>
      <c r="BP1751" s="281"/>
      <c r="BQ1751" s="281"/>
      <c r="BR1751" s="281"/>
      <c r="BS1751" s="281"/>
      <c r="BT1751" s="281"/>
      <c r="BU1751" s="281"/>
      <c r="BV1751" s="281"/>
      <c r="BW1751" s="281"/>
      <c r="BX1751" s="281"/>
      <c r="BY1751" s="281"/>
      <c r="BZ1751" s="281"/>
      <c r="CA1751" s="281"/>
      <c r="CB1751" s="281"/>
      <c r="CC1751" s="281"/>
      <c r="CD1751" s="281"/>
      <c r="CE1751" s="281"/>
      <c r="CF1751" s="281"/>
      <c r="CG1751" s="281"/>
      <c r="CH1751" s="281"/>
      <c r="CI1751" s="281"/>
      <c r="CJ1751" s="281"/>
      <c r="CK1751" s="281"/>
      <c r="CL1751" s="281"/>
      <c r="CM1751" s="281"/>
      <c r="CN1751" s="281"/>
      <c r="CO1751" s="281"/>
      <c r="CP1751" s="281"/>
      <c r="CQ1751" s="281"/>
      <c r="CR1751" s="281"/>
      <c r="CS1751" s="281"/>
      <c r="CT1751" s="281"/>
      <c r="CU1751" s="281"/>
      <c r="CV1751" s="281"/>
      <c r="CW1751" s="281"/>
      <c r="CX1751" s="281"/>
      <c r="CY1751" s="281"/>
      <c r="CZ1751" s="281"/>
      <c r="DA1751" s="281"/>
      <c r="DB1751" s="281"/>
      <c r="DC1751" s="281"/>
      <c r="DD1751" s="281"/>
      <c r="DE1751" s="281"/>
      <c r="DF1751" s="281"/>
      <c r="DG1751" s="281"/>
      <c r="DH1751" s="281"/>
      <c r="DI1751" s="281"/>
      <c r="DJ1751" s="281"/>
      <c r="DK1751" s="281"/>
      <c r="DL1751" s="281"/>
      <c r="DM1751" s="281"/>
      <c r="DN1751" s="281"/>
      <c r="DO1751" s="281"/>
      <c r="DP1751" s="281"/>
      <c r="DQ1751" s="281"/>
      <c r="DR1751" s="281"/>
      <c r="DS1751" s="281"/>
      <c r="DT1751" s="281"/>
      <c r="DU1751" s="281"/>
      <c r="DV1751" s="281"/>
      <c r="DW1751" s="281"/>
      <c r="DX1751" s="281"/>
      <c r="DY1751" s="281"/>
      <c r="DZ1751" s="281"/>
      <c r="EA1751" s="281"/>
      <c r="EB1751" s="281"/>
      <c r="EC1751" s="281"/>
      <c r="ED1751" s="281"/>
      <c r="EE1751" s="281"/>
      <c r="EF1751" s="281"/>
      <c r="EG1751" s="281"/>
      <c r="EH1751" s="281"/>
      <c r="EI1751" s="281"/>
      <c r="EJ1751" s="281"/>
      <c r="EK1751" s="281"/>
      <c r="EL1751" s="281"/>
      <c r="EM1751" s="281"/>
      <c r="EN1751" s="281"/>
      <c r="EO1751" s="281"/>
      <c r="EP1751" s="281"/>
      <c r="EQ1751" s="281"/>
      <c r="ER1751" s="281"/>
      <c r="ES1751" s="281"/>
      <c r="ET1751" s="281"/>
      <c r="EU1751" s="281"/>
      <c r="EV1751" s="281"/>
      <c r="EW1751" s="281"/>
      <c r="EX1751" s="281"/>
      <c r="EY1751" s="281"/>
      <c r="EZ1751" s="281"/>
      <c r="FA1751" s="281"/>
      <c r="FB1751" s="281"/>
      <c r="FC1751" s="281"/>
      <c r="FD1751" s="281"/>
      <c r="FE1751" s="281"/>
      <c r="FF1751" s="281"/>
      <c r="FG1751" s="281"/>
      <c r="FH1751" s="281"/>
      <c r="FI1751" s="281"/>
    </row>
    <row r="1752" spans="1:165" s="259" customFormat="1" x14ac:dyDescent="0.2">
      <c r="A1752" s="230"/>
      <c r="B1752" s="233"/>
      <c r="C1752" s="233"/>
      <c r="AK1752" s="281"/>
      <c r="AL1752" s="281"/>
      <c r="AM1752" s="281"/>
      <c r="AN1752" s="281"/>
      <c r="AO1752" s="281"/>
      <c r="AP1752" s="281"/>
      <c r="AQ1752" s="281"/>
      <c r="AR1752" s="281"/>
      <c r="AS1752" s="281"/>
      <c r="AT1752" s="281"/>
      <c r="AU1752" s="281"/>
      <c r="AV1752" s="281"/>
      <c r="AW1752" s="281"/>
      <c r="AX1752" s="281"/>
      <c r="AY1752" s="281"/>
      <c r="AZ1752" s="281"/>
      <c r="BA1752" s="281"/>
      <c r="BB1752" s="281"/>
      <c r="BC1752" s="281"/>
      <c r="BD1752" s="281"/>
      <c r="BE1752" s="281"/>
      <c r="BF1752" s="281"/>
      <c r="BG1752" s="281"/>
      <c r="BH1752" s="281"/>
      <c r="BI1752" s="281"/>
      <c r="BJ1752" s="281"/>
      <c r="BK1752" s="281"/>
      <c r="BL1752" s="281"/>
      <c r="BM1752" s="281"/>
      <c r="BN1752" s="281"/>
      <c r="BO1752" s="281"/>
      <c r="BP1752" s="281"/>
      <c r="BQ1752" s="281"/>
      <c r="BR1752" s="281"/>
      <c r="BS1752" s="281"/>
      <c r="BT1752" s="281"/>
      <c r="BU1752" s="281"/>
      <c r="BV1752" s="281"/>
      <c r="BW1752" s="281"/>
      <c r="BX1752" s="281"/>
      <c r="BY1752" s="281"/>
      <c r="BZ1752" s="281"/>
      <c r="CA1752" s="281"/>
      <c r="CB1752" s="281"/>
      <c r="CC1752" s="281"/>
      <c r="CD1752" s="281"/>
      <c r="CE1752" s="281"/>
      <c r="CF1752" s="281"/>
      <c r="CG1752" s="281"/>
      <c r="CH1752" s="281"/>
      <c r="CI1752" s="281"/>
      <c r="CJ1752" s="281"/>
      <c r="CK1752" s="281"/>
      <c r="CL1752" s="281"/>
      <c r="CM1752" s="281"/>
      <c r="CN1752" s="281"/>
      <c r="CO1752" s="281"/>
      <c r="CP1752" s="281"/>
      <c r="CQ1752" s="281"/>
      <c r="CR1752" s="281"/>
      <c r="CS1752" s="281"/>
      <c r="CT1752" s="281"/>
      <c r="CU1752" s="281"/>
      <c r="CV1752" s="281"/>
      <c r="CW1752" s="281"/>
      <c r="CX1752" s="281"/>
      <c r="CY1752" s="281"/>
      <c r="CZ1752" s="281"/>
      <c r="DA1752" s="281"/>
      <c r="DB1752" s="281"/>
      <c r="DC1752" s="281"/>
      <c r="DD1752" s="281"/>
      <c r="DE1752" s="281"/>
      <c r="DF1752" s="281"/>
      <c r="DG1752" s="281"/>
      <c r="DH1752" s="281"/>
      <c r="DI1752" s="281"/>
      <c r="DJ1752" s="281"/>
      <c r="DK1752" s="281"/>
      <c r="DL1752" s="281"/>
      <c r="DM1752" s="281"/>
      <c r="DN1752" s="281"/>
      <c r="DO1752" s="281"/>
      <c r="DP1752" s="281"/>
      <c r="DQ1752" s="281"/>
      <c r="DR1752" s="281"/>
      <c r="DS1752" s="281"/>
      <c r="DT1752" s="281"/>
      <c r="DU1752" s="281"/>
      <c r="DV1752" s="281"/>
      <c r="DW1752" s="281"/>
      <c r="DX1752" s="281"/>
      <c r="DY1752" s="281"/>
      <c r="DZ1752" s="281"/>
      <c r="EA1752" s="281"/>
      <c r="EB1752" s="281"/>
      <c r="EC1752" s="281"/>
      <c r="ED1752" s="281"/>
      <c r="EE1752" s="281"/>
      <c r="EF1752" s="281"/>
      <c r="EG1752" s="281"/>
      <c r="EH1752" s="281"/>
      <c r="EI1752" s="281"/>
      <c r="EJ1752" s="281"/>
      <c r="EK1752" s="281"/>
      <c r="EL1752" s="281"/>
      <c r="EM1752" s="281"/>
      <c r="EN1752" s="281"/>
      <c r="EO1752" s="281"/>
      <c r="EP1752" s="281"/>
      <c r="EQ1752" s="281"/>
      <c r="ER1752" s="281"/>
      <c r="ES1752" s="281"/>
      <c r="ET1752" s="281"/>
      <c r="EU1752" s="281"/>
      <c r="EV1752" s="281"/>
      <c r="EW1752" s="281"/>
      <c r="EX1752" s="281"/>
      <c r="EY1752" s="281"/>
      <c r="EZ1752" s="281"/>
      <c r="FA1752" s="281"/>
      <c r="FB1752" s="281"/>
      <c r="FC1752" s="281"/>
      <c r="FD1752" s="281"/>
      <c r="FE1752" s="281"/>
      <c r="FF1752" s="281"/>
      <c r="FG1752" s="281"/>
      <c r="FH1752" s="281"/>
      <c r="FI1752" s="281"/>
    </row>
    <row r="1753" spans="1:165" s="259" customFormat="1" x14ac:dyDescent="0.2">
      <c r="A1753" s="230"/>
      <c r="B1753" s="233"/>
      <c r="C1753" s="233"/>
      <c r="AK1753" s="281"/>
      <c r="AL1753" s="281"/>
      <c r="AM1753" s="281"/>
      <c r="AN1753" s="281"/>
      <c r="AO1753" s="281"/>
      <c r="AP1753" s="281"/>
      <c r="AQ1753" s="281"/>
      <c r="AR1753" s="281"/>
      <c r="AS1753" s="281"/>
      <c r="AT1753" s="281"/>
      <c r="AU1753" s="281"/>
      <c r="AV1753" s="281"/>
      <c r="AW1753" s="281"/>
      <c r="AX1753" s="281"/>
      <c r="AY1753" s="281"/>
      <c r="AZ1753" s="281"/>
      <c r="BA1753" s="281"/>
      <c r="BB1753" s="281"/>
      <c r="BC1753" s="281"/>
      <c r="BD1753" s="281"/>
      <c r="BE1753" s="281"/>
      <c r="BF1753" s="281"/>
      <c r="BG1753" s="281"/>
      <c r="BH1753" s="281"/>
      <c r="BI1753" s="281"/>
      <c r="BJ1753" s="281"/>
      <c r="BK1753" s="281"/>
      <c r="BL1753" s="281"/>
      <c r="BM1753" s="281"/>
      <c r="BN1753" s="281"/>
      <c r="BO1753" s="281"/>
      <c r="BP1753" s="281"/>
      <c r="BQ1753" s="281"/>
      <c r="BR1753" s="281"/>
      <c r="BS1753" s="281"/>
      <c r="BT1753" s="281"/>
      <c r="BU1753" s="281"/>
      <c r="BV1753" s="281"/>
      <c r="BW1753" s="281"/>
      <c r="BX1753" s="281"/>
      <c r="BY1753" s="281"/>
      <c r="BZ1753" s="281"/>
      <c r="CA1753" s="281"/>
      <c r="CB1753" s="281"/>
      <c r="CC1753" s="281"/>
      <c r="CD1753" s="281"/>
      <c r="CE1753" s="281"/>
      <c r="CF1753" s="281"/>
      <c r="CG1753" s="281"/>
      <c r="CH1753" s="281"/>
      <c r="CI1753" s="281"/>
      <c r="CJ1753" s="281"/>
      <c r="CK1753" s="281"/>
      <c r="CL1753" s="281"/>
      <c r="CM1753" s="281"/>
      <c r="CN1753" s="281"/>
      <c r="CO1753" s="281"/>
      <c r="CP1753" s="281"/>
      <c r="CQ1753" s="281"/>
      <c r="CR1753" s="281"/>
      <c r="CS1753" s="281"/>
      <c r="CT1753" s="281"/>
      <c r="CU1753" s="281"/>
      <c r="CV1753" s="281"/>
      <c r="CW1753" s="281"/>
      <c r="CX1753" s="281"/>
      <c r="CY1753" s="281"/>
      <c r="CZ1753" s="281"/>
      <c r="DA1753" s="281"/>
      <c r="DB1753" s="281"/>
      <c r="DC1753" s="281"/>
      <c r="DD1753" s="281"/>
      <c r="DE1753" s="281"/>
      <c r="DF1753" s="281"/>
      <c r="DG1753" s="281"/>
      <c r="DH1753" s="281"/>
      <c r="DI1753" s="281"/>
      <c r="DJ1753" s="281"/>
      <c r="DK1753" s="281"/>
      <c r="DL1753" s="281"/>
      <c r="DM1753" s="281"/>
      <c r="DN1753" s="281"/>
      <c r="DO1753" s="281"/>
      <c r="DP1753" s="281"/>
      <c r="DQ1753" s="281"/>
      <c r="DR1753" s="281"/>
      <c r="DS1753" s="281"/>
      <c r="DT1753" s="281"/>
      <c r="DU1753" s="281"/>
      <c r="DV1753" s="281"/>
      <c r="DW1753" s="281"/>
      <c r="DX1753" s="281"/>
      <c r="DY1753" s="281"/>
      <c r="DZ1753" s="281"/>
      <c r="EA1753" s="281"/>
      <c r="EB1753" s="281"/>
      <c r="EC1753" s="281"/>
      <c r="ED1753" s="281"/>
      <c r="EE1753" s="281"/>
      <c r="EF1753" s="281"/>
      <c r="EG1753" s="281"/>
      <c r="EH1753" s="281"/>
      <c r="EI1753" s="281"/>
      <c r="EJ1753" s="281"/>
      <c r="EK1753" s="281"/>
      <c r="EL1753" s="281"/>
      <c r="EM1753" s="281"/>
      <c r="EN1753" s="281"/>
      <c r="EO1753" s="281"/>
      <c r="EP1753" s="281"/>
      <c r="EQ1753" s="281"/>
      <c r="ER1753" s="281"/>
      <c r="ES1753" s="281"/>
      <c r="ET1753" s="281"/>
      <c r="EU1753" s="281"/>
      <c r="EV1753" s="281"/>
      <c r="EW1753" s="281"/>
      <c r="EX1753" s="281"/>
      <c r="EY1753" s="281"/>
      <c r="EZ1753" s="281"/>
      <c r="FA1753" s="281"/>
      <c r="FB1753" s="281"/>
      <c r="FC1753" s="281"/>
      <c r="FD1753" s="281"/>
      <c r="FE1753" s="281"/>
      <c r="FF1753" s="281"/>
      <c r="FG1753" s="281"/>
      <c r="FH1753" s="281"/>
      <c r="FI1753" s="281"/>
    </row>
    <row r="1754" spans="1:165" s="259" customFormat="1" x14ac:dyDescent="0.2">
      <c r="A1754" s="230"/>
      <c r="B1754" s="233"/>
      <c r="C1754" s="233"/>
      <c r="AK1754" s="281"/>
      <c r="AL1754" s="281"/>
      <c r="AM1754" s="281"/>
      <c r="AN1754" s="281"/>
      <c r="AO1754" s="281"/>
      <c r="AP1754" s="281"/>
      <c r="AQ1754" s="281"/>
      <c r="AR1754" s="281"/>
      <c r="AS1754" s="281"/>
      <c r="AT1754" s="281"/>
      <c r="AU1754" s="281"/>
      <c r="AV1754" s="281"/>
      <c r="AW1754" s="281"/>
      <c r="AX1754" s="281"/>
      <c r="AY1754" s="281"/>
      <c r="AZ1754" s="281"/>
      <c r="BA1754" s="281"/>
      <c r="BB1754" s="281"/>
      <c r="BC1754" s="281"/>
      <c r="BD1754" s="281"/>
      <c r="BE1754" s="281"/>
      <c r="BF1754" s="281"/>
      <c r="BG1754" s="281"/>
      <c r="BH1754" s="281"/>
      <c r="BI1754" s="281"/>
      <c r="BJ1754" s="281"/>
      <c r="BK1754" s="281"/>
      <c r="BL1754" s="281"/>
      <c r="BM1754" s="281"/>
      <c r="BN1754" s="281"/>
      <c r="BO1754" s="281"/>
      <c r="BP1754" s="281"/>
      <c r="BQ1754" s="281"/>
      <c r="BR1754" s="281"/>
      <c r="BS1754" s="281"/>
      <c r="BT1754" s="281"/>
      <c r="BU1754" s="281"/>
      <c r="BV1754" s="281"/>
      <c r="BW1754" s="281"/>
      <c r="BX1754" s="281"/>
      <c r="BY1754" s="281"/>
      <c r="BZ1754" s="281"/>
      <c r="CA1754" s="281"/>
      <c r="CB1754" s="281"/>
      <c r="CC1754" s="281"/>
      <c r="CD1754" s="281"/>
      <c r="CE1754" s="281"/>
      <c r="CF1754" s="281"/>
      <c r="CG1754" s="281"/>
      <c r="CH1754" s="281"/>
      <c r="CI1754" s="281"/>
      <c r="CJ1754" s="281"/>
      <c r="CK1754" s="281"/>
      <c r="CL1754" s="281"/>
      <c r="CM1754" s="281"/>
      <c r="CN1754" s="281"/>
      <c r="CO1754" s="281"/>
      <c r="CP1754" s="281"/>
      <c r="CQ1754" s="281"/>
      <c r="CR1754" s="281"/>
      <c r="CS1754" s="281"/>
      <c r="CT1754" s="281"/>
      <c r="CU1754" s="281"/>
      <c r="CV1754" s="281"/>
      <c r="CW1754" s="281"/>
      <c r="CX1754" s="281"/>
      <c r="CY1754" s="281"/>
      <c r="CZ1754" s="281"/>
      <c r="DA1754" s="281"/>
      <c r="DB1754" s="281"/>
      <c r="DC1754" s="281"/>
      <c r="DD1754" s="281"/>
      <c r="DE1754" s="281"/>
      <c r="DF1754" s="281"/>
      <c r="DG1754" s="281"/>
      <c r="DH1754" s="281"/>
      <c r="DI1754" s="281"/>
      <c r="DJ1754" s="281"/>
      <c r="DK1754" s="281"/>
      <c r="DL1754" s="281"/>
      <c r="DM1754" s="281"/>
      <c r="DN1754" s="281"/>
      <c r="DO1754" s="281"/>
      <c r="DP1754" s="281"/>
      <c r="DQ1754" s="281"/>
      <c r="DR1754" s="281"/>
      <c r="DS1754" s="281"/>
      <c r="DT1754" s="281"/>
      <c r="DU1754" s="281"/>
      <c r="DV1754" s="281"/>
      <c r="DW1754" s="281"/>
      <c r="DX1754" s="281"/>
      <c r="DY1754" s="281"/>
      <c r="DZ1754" s="281"/>
      <c r="EA1754" s="281"/>
      <c r="EB1754" s="281"/>
      <c r="EC1754" s="281"/>
      <c r="ED1754" s="281"/>
      <c r="EE1754" s="281"/>
      <c r="EF1754" s="281"/>
      <c r="EG1754" s="281"/>
      <c r="EH1754" s="281"/>
      <c r="EI1754" s="281"/>
      <c r="EJ1754" s="281"/>
      <c r="EK1754" s="281"/>
      <c r="EL1754" s="281"/>
      <c r="EM1754" s="281"/>
      <c r="EN1754" s="281"/>
      <c r="EO1754" s="281"/>
      <c r="EP1754" s="281"/>
      <c r="EQ1754" s="281"/>
      <c r="ER1754" s="281"/>
      <c r="ES1754" s="281"/>
      <c r="ET1754" s="281"/>
      <c r="EU1754" s="281"/>
      <c r="EV1754" s="281"/>
      <c r="EW1754" s="281"/>
      <c r="EX1754" s="281"/>
      <c r="EY1754" s="281"/>
      <c r="EZ1754" s="281"/>
      <c r="FA1754" s="281"/>
      <c r="FB1754" s="281"/>
      <c r="FC1754" s="281"/>
      <c r="FD1754" s="281"/>
      <c r="FE1754" s="281"/>
      <c r="FF1754" s="281"/>
      <c r="FG1754" s="281"/>
      <c r="FH1754" s="281"/>
      <c r="FI1754" s="281"/>
    </row>
    <row r="1755" spans="1:165" s="259" customFormat="1" x14ac:dyDescent="0.2">
      <c r="A1755" s="230"/>
      <c r="B1755" s="233"/>
      <c r="C1755" s="233"/>
      <c r="AK1755" s="281"/>
      <c r="AL1755" s="281"/>
      <c r="AM1755" s="281"/>
      <c r="AN1755" s="281"/>
      <c r="AO1755" s="281"/>
      <c r="AP1755" s="281"/>
      <c r="AQ1755" s="281"/>
      <c r="AR1755" s="281"/>
      <c r="AS1755" s="281"/>
      <c r="AT1755" s="281"/>
      <c r="AU1755" s="281"/>
      <c r="AV1755" s="281"/>
      <c r="AW1755" s="281"/>
      <c r="AX1755" s="281"/>
      <c r="AY1755" s="281"/>
      <c r="AZ1755" s="281"/>
      <c r="BA1755" s="281"/>
      <c r="BB1755" s="281"/>
      <c r="BC1755" s="281"/>
      <c r="BD1755" s="281"/>
      <c r="BE1755" s="281"/>
      <c r="BF1755" s="281"/>
      <c r="BG1755" s="281"/>
      <c r="BH1755" s="281"/>
      <c r="BI1755" s="281"/>
      <c r="BJ1755" s="281"/>
      <c r="BK1755" s="281"/>
      <c r="BL1755" s="281"/>
      <c r="BM1755" s="281"/>
      <c r="BN1755" s="281"/>
      <c r="BO1755" s="281"/>
      <c r="BP1755" s="281"/>
      <c r="BQ1755" s="281"/>
      <c r="BR1755" s="281"/>
      <c r="BS1755" s="281"/>
      <c r="BT1755" s="281"/>
      <c r="BU1755" s="281"/>
      <c r="BV1755" s="281"/>
      <c r="BW1755" s="281"/>
      <c r="BX1755" s="281"/>
      <c r="BY1755" s="281"/>
      <c r="BZ1755" s="281"/>
      <c r="CA1755" s="281"/>
      <c r="CB1755" s="281"/>
      <c r="CC1755" s="281"/>
      <c r="CD1755" s="281"/>
      <c r="CE1755" s="281"/>
      <c r="CF1755" s="281"/>
      <c r="CG1755" s="281"/>
      <c r="CH1755" s="281"/>
      <c r="CI1755" s="281"/>
      <c r="CJ1755" s="281"/>
      <c r="CK1755" s="281"/>
      <c r="CL1755" s="281"/>
      <c r="CM1755" s="281"/>
      <c r="CN1755" s="281"/>
      <c r="CO1755" s="281"/>
      <c r="CP1755" s="281"/>
      <c r="CQ1755" s="281"/>
      <c r="CR1755" s="281"/>
      <c r="CS1755" s="281"/>
      <c r="CT1755" s="281"/>
      <c r="CU1755" s="281"/>
      <c r="CV1755" s="281"/>
      <c r="CW1755" s="281"/>
      <c r="CX1755" s="281"/>
      <c r="CY1755" s="281"/>
      <c r="CZ1755" s="281"/>
      <c r="DA1755" s="281"/>
      <c r="DB1755" s="281"/>
      <c r="DC1755" s="281"/>
      <c r="DD1755" s="281"/>
      <c r="DE1755" s="281"/>
      <c r="DF1755" s="281"/>
      <c r="DG1755" s="281"/>
      <c r="DH1755" s="281"/>
      <c r="DI1755" s="281"/>
      <c r="DJ1755" s="281"/>
      <c r="DK1755" s="281"/>
      <c r="DL1755" s="281"/>
      <c r="DM1755" s="281"/>
      <c r="DN1755" s="281"/>
      <c r="DO1755" s="281"/>
      <c r="DP1755" s="281"/>
      <c r="DQ1755" s="281"/>
      <c r="DR1755" s="281"/>
      <c r="DS1755" s="281"/>
      <c r="DT1755" s="281"/>
      <c r="DU1755" s="281"/>
      <c r="DV1755" s="281"/>
      <c r="DW1755" s="281"/>
      <c r="DX1755" s="281"/>
      <c r="DY1755" s="281"/>
      <c r="DZ1755" s="281"/>
      <c r="EA1755" s="281"/>
      <c r="EB1755" s="281"/>
      <c r="EC1755" s="281"/>
      <c r="ED1755" s="281"/>
      <c r="EE1755" s="281"/>
      <c r="EF1755" s="281"/>
      <c r="EG1755" s="281"/>
      <c r="EH1755" s="281"/>
      <c r="EI1755" s="281"/>
      <c r="EJ1755" s="281"/>
      <c r="EK1755" s="281"/>
      <c r="EL1755" s="281"/>
      <c r="EM1755" s="281"/>
      <c r="EN1755" s="281"/>
      <c r="EO1755" s="281"/>
      <c r="EP1755" s="281"/>
      <c r="EQ1755" s="281"/>
      <c r="ER1755" s="281"/>
      <c r="ES1755" s="281"/>
      <c r="ET1755" s="281"/>
      <c r="EU1755" s="281"/>
      <c r="EV1755" s="281"/>
      <c r="EW1755" s="281"/>
      <c r="EX1755" s="281"/>
      <c r="EY1755" s="281"/>
      <c r="EZ1755" s="281"/>
      <c r="FA1755" s="281"/>
      <c r="FB1755" s="281"/>
      <c r="FC1755" s="281"/>
      <c r="FD1755" s="281"/>
      <c r="FE1755" s="281"/>
      <c r="FF1755" s="281"/>
      <c r="FG1755" s="281"/>
      <c r="FH1755" s="281"/>
      <c r="FI1755" s="281"/>
    </row>
    <row r="1756" spans="1:165" s="259" customFormat="1" x14ac:dyDescent="0.2">
      <c r="A1756" s="230"/>
      <c r="B1756" s="233"/>
      <c r="C1756" s="233"/>
      <c r="AK1756" s="281"/>
      <c r="AL1756" s="281"/>
      <c r="AM1756" s="281"/>
      <c r="AN1756" s="281"/>
      <c r="AO1756" s="281"/>
      <c r="AP1756" s="281"/>
      <c r="AQ1756" s="281"/>
      <c r="AR1756" s="281"/>
      <c r="AS1756" s="281"/>
      <c r="AT1756" s="281"/>
      <c r="AU1756" s="281"/>
      <c r="AV1756" s="281"/>
      <c r="AW1756" s="281"/>
      <c r="AX1756" s="281"/>
      <c r="AY1756" s="281"/>
      <c r="AZ1756" s="281"/>
      <c r="BA1756" s="281"/>
      <c r="BB1756" s="281"/>
      <c r="BC1756" s="281"/>
      <c r="BD1756" s="281"/>
      <c r="BE1756" s="281"/>
      <c r="BF1756" s="281"/>
      <c r="BG1756" s="281"/>
      <c r="BH1756" s="281"/>
      <c r="BI1756" s="281"/>
      <c r="BJ1756" s="281"/>
      <c r="BK1756" s="281"/>
      <c r="BL1756" s="281"/>
      <c r="BM1756" s="281"/>
      <c r="BN1756" s="281"/>
      <c r="BO1756" s="281"/>
      <c r="BP1756" s="281"/>
      <c r="BQ1756" s="281"/>
      <c r="BR1756" s="281"/>
      <c r="BS1756" s="281"/>
      <c r="BT1756" s="281"/>
      <c r="BU1756" s="281"/>
      <c r="BV1756" s="281"/>
      <c r="BW1756" s="281"/>
      <c r="BX1756" s="281"/>
      <c r="BY1756" s="281"/>
      <c r="BZ1756" s="281"/>
      <c r="CA1756" s="281"/>
      <c r="CB1756" s="281"/>
      <c r="CC1756" s="281"/>
      <c r="CD1756" s="281"/>
      <c r="CE1756" s="281"/>
      <c r="CF1756" s="281"/>
      <c r="CG1756" s="281"/>
      <c r="CH1756" s="281"/>
      <c r="CI1756" s="281"/>
      <c r="CJ1756" s="281"/>
      <c r="CK1756" s="281"/>
      <c r="CL1756" s="281"/>
      <c r="CM1756" s="281"/>
      <c r="CN1756" s="281"/>
      <c r="CO1756" s="281"/>
      <c r="CP1756" s="281"/>
      <c r="CQ1756" s="281"/>
      <c r="CR1756" s="281"/>
      <c r="CS1756" s="281"/>
      <c r="CT1756" s="281"/>
      <c r="CU1756" s="281"/>
      <c r="CV1756" s="281"/>
      <c r="CW1756" s="281"/>
      <c r="CX1756" s="281"/>
      <c r="CY1756" s="281"/>
      <c r="CZ1756" s="281"/>
      <c r="DA1756" s="281"/>
      <c r="DB1756" s="281"/>
      <c r="DC1756" s="281"/>
      <c r="DD1756" s="281"/>
      <c r="DE1756" s="281"/>
      <c r="DF1756" s="281"/>
      <c r="DG1756" s="281"/>
      <c r="DH1756" s="281"/>
      <c r="DI1756" s="281"/>
      <c r="DJ1756" s="281"/>
      <c r="DK1756" s="281"/>
      <c r="DL1756" s="281"/>
      <c r="DM1756" s="281"/>
      <c r="DN1756" s="281"/>
      <c r="DO1756" s="281"/>
      <c r="DP1756" s="281"/>
      <c r="DQ1756" s="281"/>
      <c r="DR1756" s="281"/>
      <c r="DS1756" s="281"/>
      <c r="DT1756" s="281"/>
      <c r="DU1756" s="281"/>
      <c r="DV1756" s="281"/>
      <c r="DW1756" s="281"/>
      <c r="DX1756" s="281"/>
      <c r="DY1756" s="281"/>
      <c r="DZ1756" s="281"/>
      <c r="EA1756" s="281"/>
      <c r="EB1756" s="281"/>
      <c r="EC1756" s="281"/>
      <c r="ED1756" s="281"/>
      <c r="EE1756" s="281"/>
      <c r="EF1756" s="281"/>
      <c r="EG1756" s="281"/>
      <c r="EH1756" s="281"/>
      <c r="EI1756" s="281"/>
      <c r="EJ1756" s="281"/>
      <c r="EK1756" s="281"/>
      <c r="EL1756" s="281"/>
      <c r="EM1756" s="281"/>
      <c r="EN1756" s="281"/>
      <c r="EO1756" s="281"/>
      <c r="EP1756" s="281"/>
      <c r="EQ1756" s="281"/>
      <c r="ER1756" s="281"/>
      <c r="ES1756" s="281"/>
      <c r="ET1756" s="281"/>
      <c r="EU1756" s="281"/>
      <c r="EV1756" s="281"/>
      <c r="EW1756" s="281"/>
      <c r="EX1756" s="281"/>
      <c r="EY1756" s="281"/>
      <c r="EZ1756" s="281"/>
      <c r="FA1756" s="281"/>
      <c r="FB1756" s="281"/>
      <c r="FC1756" s="281"/>
      <c r="FD1756" s="281"/>
      <c r="FE1756" s="281"/>
      <c r="FF1756" s="281"/>
      <c r="FG1756" s="281"/>
      <c r="FH1756" s="281"/>
      <c r="FI1756" s="281"/>
    </row>
    <row r="1757" spans="1:165" s="259" customFormat="1" x14ac:dyDescent="0.2">
      <c r="A1757" s="230"/>
      <c r="B1757" s="233"/>
      <c r="C1757" s="233"/>
      <c r="AK1757" s="281"/>
      <c r="AL1757" s="281"/>
      <c r="AM1757" s="281"/>
      <c r="AN1757" s="281"/>
      <c r="AO1757" s="281"/>
      <c r="AP1757" s="281"/>
      <c r="AQ1757" s="281"/>
      <c r="AR1757" s="281"/>
      <c r="AS1757" s="281"/>
      <c r="AT1757" s="281"/>
      <c r="AU1757" s="281"/>
      <c r="AV1757" s="281"/>
      <c r="AW1757" s="281"/>
      <c r="AX1757" s="281"/>
      <c r="AY1757" s="281"/>
      <c r="AZ1757" s="281"/>
      <c r="BA1757" s="281"/>
      <c r="BB1757" s="281"/>
      <c r="BC1757" s="281"/>
      <c r="BD1757" s="281"/>
      <c r="BE1757" s="281"/>
      <c r="BF1757" s="281"/>
      <c r="BG1757" s="281"/>
      <c r="BH1757" s="281"/>
      <c r="BI1757" s="281"/>
      <c r="BJ1757" s="281"/>
      <c r="BK1757" s="281"/>
      <c r="BL1757" s="281"/>
      <c r="BM1757" s="281"/>
      <c r="BN1757" s="281"/>
      <c r="BO1757" s="281"/>
      <c r="BP1757" s="281"/>
      <c r="BQ1757" s="281"/>
      <c r="BR1757" s="281"/>
      <c r="BS1757" s="281"/>
      <c r="BT1757" s="281"/>
      <c r="BU1757" s="281"/>
      <c r="BV1757" s="281"/>
      <c r="BW1757" s="281"/>
      <c r="BX1757" s="281"/>
      <c r="BY1757" s="281"/>
      <c r="BZ1757" s="281"/>
      <c r="CA1757" s="281"/>
      <c r="CB1757" s="281"/>
      <c r="CC1757" s="281"/>
      <c r="CD1757" s="281"/>
      <c r="CE1757" s="281"/>
      <c r="CF1757" s="281"/>
      <c r="CG1757" s="281"/>
      <c r="CH1757" s="281"/>
      <c r="CI1757" s="281"/>
      <c r="CJ1757" s="281"/>
      <c r="CK1757" s="281"/>
      <c r="CL1757" s="281"/>
      <c r="CM1757" s="281"/>
      <c r="CN1757" s="281"/>
      <c r="CO1757" s="281"/>
      <c r="CP1757" s="281"/>
      <c r="CQ1757" s="281"/>
      <c r="CR1757" s="281"/>
      <c r="CS1757" s="281"/>
      <c r="CT1757" s="281"/>
      <c r="CU1757" s="281"/>
      <c r="CV1757" s="281"/>
      <c r="CW1757" s="281"/>
      <c r="CX1757" s="281"/>
      <c r="CY1757" s="281"/>
      <c r="CZ1757" s="281"/>
      <c r="DA1757" s="281"/>
      <c r="DB1757" s="281"/>
      <c r="DC1757" s="281"/>
      <c r="DD1757" s="281"/>
      <c r="DE1757" s="281"/>
      <c r="DF1757" s="281"/>
      <c r="DG1757" s="281"/>
      <c r="DH1757" s="281"/>
      <c r="DI1757" s="281"/>
      <c r="DJ1757" s="281"/>
      <c r="DK1757" s="281"/>
      <c r="DL1757" s="281"/>
      <c r="DM1757" s="281"/>
      <c r="DN1757" s="281"/>
      <c r="DO1757" s="281"/>
      <c r="DP1757" s="281"/>
      <c r="DQ1757" s="281"/>
      <c r="DR1757" s="281"/>
      <c r="DS1757" s="281"/>
      <c r="DT1757" s="281"/>
      <c r="DU1757" s="281"/>
      <c r="DV1757" s="281"/>
      <c r="DW1757" s="281"/>
      <c r="DX1757" s="281"/>
      <c r="DY1757" s="281"/>
      <c r="DZ1757" s="281"/>
      <c r="EA1757" s="281"/>
      <c r="EB1757" s="281"/>
      <c r="EC1757" s="281"/>
      <c r="ED1757" s="281"/>
      <c r="EE1757" s="281"/>
      <c r="EF1757" s="281"/>
      <c r="EG1757" s="281"/>
      <c r="EH1757" s="281"/>
      <c r="EI1757" s="281"/>
      <c r="EJ1757" s="281"/>
      <c r="EK1757" s="281"/>
      <c r="EL1757" s="281"/>
      <c r="EM1757" s="281"/>
      <c r="EN1757" s="281"/>
      <c r="EO1757" s="281"/>
      <c r="EP1757" s="281"/>
      <c r="EQ1757" s="281"/>
      <c r="ER1757" s="281"/>
      <c r="ES1757" s="281"/>
      <c r="ET1757" s="281"/>
      <c r="EU1757" s="281"/>
      <c r="EV1757" s="281"/>
      <c r="EW1757" s="281"/>
      <c r="EX1757" s="281"/>
      <c r="EY1757" s="281"/>
      <c r="EZ1757" s="281"/>
      <c r="FA1757" s="281"/>
      <c r="FB1757" s="281"/>
      <c r="FC1757" s="281"/>
      <c r="FD1757" s="281"/>
      <c r="FE1757" s="281"/>
      <c r="FF1757" s="281"/>
      <c r="FG1757" s="281"/>
      <c r="FH1757" s="281"/>
      <c r="FI1757" s="281"/>
    </row>
    <row r="1758" spans="1:165" s="259" customFormat="1" x14ac:dyDescent="0.2">
      <c r="A1758" s="230"/>
      <c r="B1758" s="233"/>
      <c r="C1758" s="233"/>
      <c r="AK1758" s="281"/>
      <c r="AL1758" s="281"/>
      <c r="AM1758" s="281"/>
      <c r="AN1758" s="281"/>
      <c r="AO1758" s="281"/>
      <c r="AP1758" s="281"/>
      <c r="AQ1758" s="281"/>
      <c r="AR1758" s="281"/>
      <c r="AS1758" s="281"/>
      <c r="AT1758" s="281"/>
      <c r="AU1758" s="281"/>
      <c r="AV1758" s="281"/>
      <c r="AW1758" s="281"/>
      <c r="AX1758" s="281"/>
      <c r="AY1758" s="281"/>
      <c r="AZ1758" s="281"/>
      <c r="BA1758" s="281"/>
      <c r="BB1758" s="281"/>
      <c r="BC1758" s="281"/>
      <c r="BD1758" s="281"/>
      <c r="BE1758" s="281"/>
      <c r="BF1758" s="281"/>
      <c r="BG1758" s="281"/>
      <c r="BH1758" s="281"/>
      <c r="BI1758" s="281"/>
      <c r="BJ1758" s="281"/>
      <c r="BK1758" s="281"/>
      <c r="BL1758" s="281"/>
      <c r="BM1758" s="281"/>
      <c r="BN1758" s="281"/>
      <c r="BO1758" s="281"/>
      <c r="BP1758" s="281"/>
      <c r="BQ1758" s="281"/>
      <c r="BR1758" s="281"/>
      <c r="BS1758" s="281"/>
      <c r="BT1758" s="281"/>
      <c r="BU1758" s="281"/>
      <c r="BV1758" s="281"/>
      <c r="BW1758" s="281"/>
      <c r="BX1758" s="281"/>
      <c r="BY1758" s="281"/>
      <c r="BZ1758" s="281"/>
      <c r="CA1758" s="281"/>
      <c r="CB1758" s="281"/>
      <c r="CC1758" s="281"/>
      <c r="CD1758" s="281"/>
      <c r="CE1758" s="281"/>
      <c r="CF1758" s="281"/>
      <c r="CG1758" s="281"/>
      <c r="CH1758" s="281"/>
      <c r="CI1758" s="281"/>
      <c r="CJ1758" s="281"/>
      <c r="CK1758" s="281"/>
      <c r="CL1758" s="281"/>
      <c r="CM1758" s="281"/>
      <c r="CN1758" s="281"/>
      <c r="CO1758" s="281"/>
      <c r="CP1758" s="281"/>
      <c r="CQ1758" s="281"/>
      <c r="CR1758" s="281"/>
      <c r="CS1758" s="281"/>
      <c r="CT1758" s="281"/>
      <c r="CU1758" s="281"/>
      <c r="CV1758" s="281"/>
      <c r="CW1758" s="281"/>
      <c r="CX1758" s="281"/>
      <c r="CY1758" s="281"/>
      <c r="CZ1758" s="281"/>
      <c r="DA1758" s="281"/>
      <c r="DB1758" s="281"/>
      <c r="DC1758" s="281"/>
      <c r="DD1758" s="281"/>
      <c r="DE1758" s="281"/>
      <c r="DF1758" s="281"/>
      <c r="DG1758" s="281"/>
      <c r="DH1758" s="281"/>
      <c r="DI1758" s="281"/>
      <c r="DJ1758" s="281"/>
      <c r="DK1758" s="281"/>
      <c r="DL1758" s="281"/>
      <c r="DM1758" s="281"/>
      <c r="DN1758" s="281"/>
      <c r="DO1758" s="281"/>
      <c r="DP1758" s="281"/>
      <c r="DQ1758" s="281"/>
      <c r="DR1758" s="281"/>
      <c r="DS1758" s="281"/>
      <c r="DT1758" s="281"/>
      <c r="DU1758" s="281"/>
      <c r="DV1758" s="281"/>
      <c r="DW1758" s="281"/>
      <c r="DX1758" s="281"/>
      <c r="DY1758" s="281"/>
      <c r="DZ1758" s="281"/>
      <c r="EA1758" s="281"/>
      <c r="EB1758" s="281"/>
      <c r="EC1758" s="281"/>
      <c r="ED1758" s="281"/>
      <c r="EE1758" s="281"/>
      <c r="EF1758" s="281"/>
      <c r="EG1758" s="281"/>
      <c r="EH1758" s="281"/>
      <c r="EI1758" s="281"/>
      <c r="EJ1758" s="281"/>
      <c r="EK1758" s="281"/>
      <c r="EL1758" s="281"/>
      <c r="EM1758" s="281"/>
      <c r="EN1758" s="281"/>
      <c r="EO1758" s="281"/>
      <c r="EP1758" s="281"/>
      <c r="EQ1758" s="281"/>
      <c r="ER1758" s="281"/>
      <c r="ES1758" s="281"/>
      <c r="ET1758" s="281"/>
      <c r="EU1758" s="281"/>
      <c r="EV1758" s="281"/>
      <c r="EW1758" s="281"/>
      <c r="EX1758" s="281"/>
      <c r="EY1758" s="281"/>
      <c r="EZ1758" s="281"/>
      <c r="FA1758" s="281"/>
      <c r="FB1758" s="281"/>
      <c r="FC1758" s="281"/>
      <c r="FD1758" s="281"/>
      <c r="FE1758" s="281"/>
      <c r="FF1758" s="281"/>
      <c r="FG1758" s="281"/>
      <c r="FH1758" s="281"/>
      <c r="FI1758" s="281"/>
    </row>
    <row r="1759" spans="1:165" s="259" customFormat="1" x14ac:dyDescent="0.2">
      <c r="A1759" s="230"/>
      <c r="B1759" s="233"/>
      <c r="C1759" s="233"/>
      <c r="AK1759" s="281"/>
      <c r="AL1759" s="281"/>
      <c r="AM1759" s="281"/>
      <c r="AN1759" s="281"/>
      <c r="AO1759" s="281"/>
      <c r="AP1759" s="281"/>
      <c r="AQ1759" s="281"/>
      <c r="AR1759" s="281"/>
      <c r="AS1759" s="281"/>
      <c r="AT1759" s="281"/>
      <c r="AU1759" s="281"/>
      <c r="AV1759" s="281"/>
      <c r="AW1759" s="281"/>
      <c r="AX1759" s="281"/>
      <c r="AY1759" s="281"/>
      <c r="AZ1759" s="281"/>
      <c r="BA1759" s="281"/>
      <c r="BB1759" s="281"/>
      <c r="BC1759" s="281"/>
      <c r="BD1759" s="281"/>
      <c r="BE1759" s="281"/>
      <c r="BF1759" s="281"/>
      <c r="BG1759" s="281"/>
      <c r="BH1759" s="281"/>
      <c r="BI1759" s="281"/>
      <c r="BJ1759" s="281"/>
      <c r="BK1759" s="281"/>
      <c r="BL1759" s="281"/>
      <c r="BM1759" s="281"/>
      <c r="BN1759" s="281"/>
      <c r="BO1759" s="281"/>
      <c r="BP1759" s="281"/>
      <c r="BQ1759" s="281"/>
      <c r="BR1759" s="281"/>
      <c r="BS1759" s="281"/>
      <c r="BT1759" s="281"/>
      <c r="BU1759" s="281"/>
      <c r="BV1759" s="281"/>
      <c r="BW1759" s="281"/>
      <c r="BX1759" s="281"/>
      <c r="BY1759" s="281"/>
      <c r="BZ1759" s="281"/>
      <c r="CA1759" s="281"/>
      <c r="CB1759" s="281"/>
      <c r="CC1759" s="281"/>
      <c r="CD1759" s="281"/>
      <c r="CE1759" s="281"/>
      <c r="CF1759" s="281"/>
      <c r="CG1759" s="281"/>
      <c r="CH1759" s="281"/>
      <c r="CI1759" s="281"/>
      <c r="CJ1759" s="281"/>
      <c r="CK1759" s="281"/>
      <c r="CL1759" s="281"/>
      <c r="CM1759" s="281"/>
      <c r="CN1759" s="281"/>
      <c r="CO1759" s="281"/>
      <c r="CP1759" s="281"/>
      <c r="CQ1759" s="281"/>
      <c r="CR1759" s="281"/>
      <c r="CS1759" s="281"/>
      <c r="CT1759" s="281"/>
      <c r="CU1759" s="281"/>
      <c r="CV1759" s="281"/>
      <c r="CW1759" s="281"/>
      <c r="CX1759" s="281"/>
      <c r="CY1759" s="281"/>
      <c r="CZ1759" s="281"/>
      <c r="DA1759" s="281"/>
      <c r="DB1759" s="281"/>
      <c r="DC1759" s="281"/>
      <c r="DD1759" s="281"/>
      <c r="DE1759" s="281"/>
      <c r="DF1759" s="281"/>
      <c r="DG1759" s="281"/>
      <c r="DH1759" s="281"/>
      <c r="DI1759" s="281"/>
      <c r="DJ1759" s="281"/>
      <c r="DK1759" s="281"/>
      <c r="DL1759" s="281"/>
      <c r="DM1759" s="281"/>
      <c r="DN1759" s="281"/>
      <c r="DO1759" s="281"/>
      <c r="DP1759" s="281"/>
      <c r="DQ1759" s="281"/>
      <c r="DR1759" s="281"/>
      <c r="DS1759" s="281"/>
      <c r="DT1759" s="281"/>
      <c r="DU1759" s="281"/>
      <c r="DV1759" s="281"/>
      <c r="DW1759" s="281"/>
      <c r="DX1759" s="281"/>
      <c r="DY1759" s="281"/>
      <c r="DZ1759" s="281"/>
      <c r="EA1759" s="281"/>
      <c r="EB1759" s="281"/>
      <c r="EC1759" s="281"/>
      <c r="ED1759" s="281"/>
      <c r="EE1759" s="281"/>
      <c r="EF1759" s="281"/>
      <c r="EG1759" s="281"/>
      <c r="EH1759" s="281"/>
      <c r="EI1759" s="281"/>
      <c r="EJ1759" s="281"/>
      <c r="EK1759" s="281"/>
      <c r="EL1759" s="281"/>
      <c r="EM1759" s="281"/>
      <c r="EN1759" s="281"/>
      <c r="EO1759" s="281"/>
      <c r="EP1759" s="281"/>
      <c r="EQ1759" s="281"/>
      <c r="ER1759" s="281"/>
      <c r="ES1759" s="281"/>
      <c r="ET1759" s="281"/>
      <c r="EU1759" s="281"/>
      <c r="EV1759" s="281"/>
      <c r="EW1759" s="281"/>
      <c r="EX1759" s="281"/>
      <c r="EY1759" s="281"/>
      <c r="EZ1759" s="281"/>
      <c r="FA1759" s="281"/>
      <c r="FB1759" s="281"/>
      <c r="FC1759" s="281"/>
      <c r="FD1759" s="281"/>
      <c r="FE1759" s="281"/>
      <c r="FF1759" s="281"/>
      <c r="FG1759" s="281"/>
      <c r="FH1759" s="281"/>
      <c r="FI1759" s="281"/>
    </row>
    <row r="1760" spans="1:165" s="259" customFormat="1" x14ac:dyDescent="0.2">
      <c r="A1760" s="230"/>
      <c r="B1760" s="233"/>
      <c r="C1760" s="233"/>
      <c r="AK1760" s="281"/>
      <c r="AL1760" s="281"/>
      <c r="AM1760" s="281"/>
      <c r="AN1760" s="281"/>
      <c r="AO1760" s="281"/>
      <c r="AP1760" s="281"/>
      <c r="AQ1760" s="281"/>
      <c r="AR1760" s="281"/>
      <c r="AS1760" s="281"/>
      <c r="AT1760" s="281"/>
      <c r="AU1760" s="281"/>
      <c r="AV1760" s="281"/>
      <c r="AW1760" s="281"/>
      <c r="AX1760" s="281"/>
      <c r="AY1760" s="281"/>
      <c r="AZ1760" s="281"/>
      <c r="BA1760" s="281"/>
      <c r="BB1760" s="281"/>
      <c r="BC1760" s="281"/>
      <c r="BD1760" s="281"/>
      <c r="BE1760" s="281"/>
      <c r="BF1760" s="281"/>
      <c r="BG1760" s="281"/>
      <c r="BH1760" s="281"/>
      <c r="BI1760" s="281"/>
      <c r="BJ1760" s="281"/>
      <c r="BK1760" s="281"/>
      <c r="BL1760" s="281"/>
      <c r="BM1760" s="281"/>
      <c r="BN1760" s="281"/>
      <c r="BO1760" s="281"/>
      <c r="BP1760" s="281"/>
      <c r="BQ1760" s="281"/>
      <c r="BR1760" s="281"/>
      <c r="BS1760" s="281"/>
      <c r="BT1760" s="281"/>
      <c r="BU1760" s="281"/>
      <c r="BV1760" s="281"/>
      <c r="BW1760" s="281"/>
      <c r="BX1760" s="281"/>
      <c r="BY1760" s="281"/>
      <c r="BZ1760" s="281"/>
      <c r="CA1760" s="281"/>
      <c r="CB1760" s="281"/>
      <c r="CC1760" s="281"/>
      <c r="CD1760" s="281"/>
      <c r="CE1760" s="281"/>
      <c r="CF1760" s="281"/>
      <c r="CG1760" s="281"/>
      <c r="CH1760" s="281"/>
      <c r="CI1760" s="281"/>
      <c r="CJ1760" s="281"/>
      <c r="CK1760" s="281"/>
      <c r="CL1760" s="281"/>
      <c r="CM1760" s="281"/>
      <c r="CN1760" s="281"/>
      <c r="CO1760" s="281"/>
      <c r="CP1760" s="281"/>
      <c r="CQ1760" s="281"/>
      <c r="CR1760" s="281"/>
      <c r="CS1760" s="281"/>
      <c r="CT1760" s="281"/>
      <c r="CU1760" s="281"/>
      <c r="CV1760" s="281"/>
      <c r="CW1760" s="281"/>
      <c r="CX1760" s="281"/>
      <c r="CY1760" s="281"/>
      <c r="CZ1760" s="281"/>
      <c r="DA1760" s="281"/>
      <c r="DB1760" s="281"/>
      <c r="DC1760" s="281"/>
      <c r="DD1760" s="281"/>
      <c r="DE1760" s="281"/>
      <c r="DF1760" s="281"/>
      <c r="DG1760" s="281"/>
      <c r="DH1760" s="281"/>
      <c r="DI1760" s="281"/>
      <c r="DJ1760" s="281"/>
      <c r="DK1760" s="281"/>
      <c r="DL1760" s="281"/>
      <c r="DM1760" s="281"/>
      <c r="DN1760" s="281"/>
      <c r="DO1760" s="281"/>
      <c r="DP1760" s="281"/>
      <c r="DQ1760" s="281"/>
      <c r="DR1760" s="281"/>
      <c r="DS1760" s="281"/>
      <c r="DT1760" s="281"/>
      <c r="DU1760" s="281"/>
      <c r="DV1760" s="281"/>
      <c r="DW1760" s="281"/>
      <c r="DX1760" s="281"/>
      <c r="DY1760" s="281"/>
      <c r="DZ1760" s="281"/>
      <c r="EA1760" s="281"/>
      <c r="EB1760" s="281"/>
      <c r="EC1760" s="281"/>
      <c r="ED1760" s="281"/>
      <c r="EE1760" s="281"/>
      <c r="EF1760" s="281"/>
      <c r="EG1760" s="281"/>
      <c r="EH1760" s="281"/>
      <c r="EI1760" s="281"/>
      <c r="EJ1760" s="281"/>
      <c r="EK1760" s="281"/>
      <c r="EL1760" s="281"/>
      <c r="EM1760" s="281"/>
      <c r="EN1760" s="281"/>
      <c r="EO1760" s="281"/>
      <c r="EP1760" s="281"/>
      <c r="EQ1760" s="281"/>
      <c r="ER1760" s="281"/>
      <c r="ES1760" s="281"/>
      <c r="ET1760" s="281"/>
      <c r="EU1760" s="281"/>
      <c r="EV1760" s="281"/>
      <c r="EW1760" s="281"/>
      <c r="EX1760" s="281"/>
      <c r="EY1760" s="281"/>
      <c r="EZ1760" s="281"/>
      <c r="FA1760" s="281"/>
      <c r="FB1760" s="281"/>
      <c r="FC1760" s="281"/>
      <c r="FD1760" s="281"/>
      <c r="FE1760" s="281"/>
      <c r="FF1760" s="281"/>
      <c r="FG1760" s="281"/>
      <c r="FH1760" s="281"/>
      <c r="FI1760" s="281"/>
    </row>
    <row r="1761" spans="1:165" s="259" customFormat="1" x14ac:dyDescent="0.2">
      <c r="A1761" s="230"/>
      <c r="B1761" s="233"/>
      <c r="C1761" s="233"/>
      <c r="AK1761" s="281"/>
      <c r="AL1761" s="281"/>
      <c r="AM1761" s="281"/>
      <c r="AN1761" s="281"/>
      <c r="AO1761" s="281"/>
      <c r="AP1761" s="281"/>
      <c r="AQ1761" s="281"/>
      <c r="AR1761" s="281"/>
      <c r="AS1761" s="281"/>
      <c r="AT1761" s="281"/>
      <c r="AU1761" s="281"/>
      <c r="AV1761" s="281"/>
      <c r="AW1761" s="281"/>
      <c r="AX1761" s="281"/>
      <c r="AY1761" s="281"/>
      <c r="AZ1761" s="281"/>
      <c r="BA1761" s="281"/>
      <c r="BB1761" s="281"/>
      <c r="BC1761" s="281"/>
      <c r="BD1761" s="281"/>
      <c r="BE1761" s="281"/>
      <c r="BF1761" s="281"/>
      <c r="BG1761" s="281"/>
      <c r="BH1761" s="281"/>
      <c r="BI1761" s="281"/>
      <c r="BJ1761" s="281"/>
      <c r="BK1761" s="281"/>
      <c r="BL1761" s="281"/>
      <c r="BM1761" s="281"/>
      <c r="BN1761" s="281"/>
      <c r="BO1761" s="281"/>
      <c r="BP1761" s="281"/>
      <c r="BQ1761" s="281"/>
      <c r="BR1761" s="281"/>
      <c r="BS1761" s="281"/>
      <c r="BT1761" s="281"/>
      <c r="BU1761" s="281"/>
      <c r="BV1761" s="281"/>
      <c r="BW1761" s="281"/>
      <c r="BX1761" s="281"/>
      <c r="BY1761" s="281"/>
      <c r="BZ1761" s="281"/>
      <c r="CA1761" s="281"/>
      <c r="CB1761" s="281"/>
      <c r="CC1761" s="281"/>
      <c r="CD1761" s="281"/>
      <c r="CE1761" s="281"/>
      <c r="CF1761" s="281"/>
      <c r="CG1761" s="281"/>
      <c r="CH1761" s="281"/>
      <c r="CI1761" s="281"/>
      <c r="CJ1761" s="281"/>
      <c r="CK1761" s="281"/>
      <c r="CL1761" s="281"/>
      <c r="CM1761" s="281"/>
      <c r="CN1761" s="281"/>
      <c r="CO1761" s="281"/>
      <c r="CP1761" s="281"/>
      <c r="CQ1761" s="281"/>
      <c r="CR1761" s="281"/>
      <c r="CS1761" s="281"/>
      <c r="CT1761" s="281"/>
      <c r="CU1761" s="281"/>
      <c r="CV1761" s="281"/>
      <c r="CW1761" s="281"/>
      <c r="CX1761" s="281"/>
      <c r="CY1761" s="281"/>
      <c r="CZ1761" s="281"/>
      <c r="DA1761" s="281"/>
      <c r="DB1761" s="281"/>
      <c r="DC1761" s="281"/>
      <c r="DD1761" s="281"/>
      <c r="DE1761" s="281"/>
      <c r="DF1761" s="281"/>
      <c r="DG1761" s="281"/>
      <c r="DH1761" s="281"/>
      <c r="DI1761" s="281"/>
      <c r="DJ1761" s="281"/>
      <c r="DK1761" s="281"/>
      <c r="DL1761" s="281"/>
      <c r="DM1761" s="281"/>
      <c r="DN1761" s="281"/>
      <c r="DO1761" s="281"/>
      <c r="DP1761" s="281"/>
      <c r="DQ1761" s="281"/>
      <c r="DR1761" s="281"/>
      <c r="DS1761" s="281"/>
      <c r="DT1761" s="281"/>
      <c r="DU1761" s="281"/>
      <c r="DV1761" s="281"/>
      <c r="DW1761" s="281"/>
      <c r="DX1761" s="281"/>
      <c r="DY1761" s="281"/>
      <c r="DZ1761" s="281"/>
      <c r="EA1761" s="281"/>
      <c r="EB1761" s="281"/>
      <c r="EC1761" s="281"/>
      <c r="ED1761" s="281"/>
      <c r="EE1761" s="281"/>
      <c r="EF1761" s="281"/>
      <c r="EG1761" s="281"/>
      <c r="EH1761" s="281"/>
      <c r="EI1761" s="281"/>
      <c r="EJ1761" s="281"/>
      <c r="EK1761" s="281"/>
      <c r="EL1761" s="281"/>
      <c r="EM1761" s="281"/>
      <c r="EN1761" s="281"/>
      <c r="EO1761" s="281"/>
      <c r="EP1761" s="281"/>
      <c r="EQ1761" s="281"/>
      <c r="ER1761" s="281"/>
      <c r="ES1761" s="281"/>
      <c r="ET1761" s="281"/>
      <c r="EU1761" s="281"/>
      <c r="EV1761" s="281"/>
      <c r="EW1761" s="281"/>
      <c r="EX1761" s="281"/>
      <c r="EY1761" s="281"/>
      <c r="EZ1761" s="281"/>
      <c r="FA1761" s="281"/>
      <c r="FB1761" s="281"/>
      <c r="FC1761" s="281"/>
      <c r="FD1761" s="281"/>
      <c r="FE1761" s="281"/>
      <c r="FF1761" s="281"/>
      <c r="FG1761" s="281"/>
      <c r="FH1761" s="281"/>
      <c r="FI1761" s="281"/>
    </row>
    <row r="1762" spans="1:165" s="259" customFormat="1" x14ac:dyDescent="0.2">
      <c r="A1762" s="230"/>
      <c r="B1762" s="233"/>
      <c r="C1762" s="233"/>
      <c r="AK1762" s="281"/>
      <c r="AL1762" s="281"/>
      <c r="AM1762" s="281"/>
      <c r="AN1762" s="281"/>
      <c r="AO1762" s="281"/>
      <c r="AP1762" s="281"/>
      <c r="AQ1762" s="281"/>
      <c r="AR1762" s="281"/>
      <c r="AS1762" s="281"/>
      <c r="AT1762" s="281"/>
      <c r="AU1762" s="281"/>
      <c r="AV1762" s="281"/>
      <c r="AW1762" s="281"/>
      <c r="AX1762" s="281"/>
      <c r="AY1762" s="281"/>
      <c r="AZ1762" s="281"/>
      <c r="BA1762" s="281"/>
      <c r="BB1762" s="281"/>
      <c r="BC1762" s="281"/>
      <c r="BD1762" s="281"/>
      <c r="BE1762" s="281"/>
      <c r="BF1762" s="281"/>
      <c r="BG1762" s="281"/>
      <c r="BH1762" s="281"/>
      <c r="BI1762" s="281"/>
      <c r="BJ1762" s="281"/>
      <c r="BK1762" s="281"/>
      <c r="BL1762" s="281"/>
      <c r="BM1762" s="281"/>
      <c r="BN1762" s="281"/>
      <c r="BO1762" s="281"/>
      <c r="BP1762" s="281"/>
      <c r="BQ1762" s="281"/>
      <c r="BR1762" s="281"/>
      <c r="BS1762" s="281"/>
      <c r="BT1762" s="281"/>
      <c r="BU1762" s="281"/>
      <c r="BV1762" s="281"/>
      <c r="BW1762" s="281"/>
      <c r="BX1762" s="281"/>
      <c r="BY1762" s="281"/>
      <c r="BZ1762" s="281"/>
      <c r="CA1762" s="281"/>
      <c r="CB1762" s="281"/>
      <c r="CC1762" s="281"/>
      <c r="CD1762" s="281"/>
      <c r="CE1762" s="281"/>
      <c r="CF1762" s="281"/>
      <c r="CG1762" s="281"/>
      <c r="CH1762" s="281"/>
      <c r="CI1762" s="281"/>
      <c r="CJ1762" s="281"/>
      <c r="CK1762" s="281"/>
      <c r="CL1762" s="281"/>
      <c r="CM1762" s="281"/>
      <c r="CN1762" s="281"/>
      <c r="CO1762" s="281"/>
      <c r="CP1762" s="281"/>
      <c r="CQ1762" s="281"/>
      <c r="CR1762" s="281"/>
      <c r="CS1762" s="281"/>
      <c r="CT1762" s="281"/>
      <c r="CU1762" s="281"/>
      <c r="CV1762" s="281"/>
      <c r="CW1762" s="281"/>
      <c r="CX1762" s="281"/>
      <c r="CY1762" s="281"/>
      <c r="CZ1762" s="281"/>
      <c r="DA1762" s="281"/>
      <c r="DB1762" s="281"/>
      <c r="DC1762" s="281"/>
      <c r="DD1762" s="281"/>
      <c r="DE1762" s="281"/>
      <c r="DF1762" s="281"/>
      <c r="DG1762" s="281"/>
      <c r="DH1762" s="281"/>
      <c r="DI1762" s="281"/>
      <c r="DJ1762" s="281"/>
      <c r="DK1762" s="281"/>
      <c r="DL1762" s="281"/>
      <c r="DM1762" s="281"/>
      <c r="DN1762" s="281"/>
      <c r="DO1762" s="281"/>
      <c r="DP1762" s="281"/>
      <c r="DQ1762" s="281"/>
      <c r="DR1762" s="281"/>
      <c r="DS1762" s="281"/>
      <c r="DT1762" s="281"/>
      <c r="DU1762" s="281"/>
      <c r="DV1762" s="281"/>
      <c r="DW1762" s="281"/>
      <c r="DX1762" s="281"/>
      <c r="DY1762" s="281"/>
      <c r="DZ1762" s="281"/>
      <c r="EA1762" s="281"/>
      <c r="EB1762" s="281"/>
      <c r="EC1762" s="281"/>
      <c r="ED1762" s="281"/>
      <c r="EE1762" s="281"/>
      <c r="EF1762" s="281"/>
      <c r="EG1762" s="281"/>
      <c r="EH1762" s="281"/>
      <c r="EI1762" s="281"/>
      <c r="EJ1762" s="281"/>
      <c r="EK1762" s="281"/>
      <c r="EL1762" s="281"/>
      <c r="EM1762" s="281"/>
      <c r="EN1762" s="281"/>
      <c r="EO1762" s="281"/>
      <c r="EP1762" s="281"/>
      <c r="EQ1762" s="281"/>
      <c r="ER1762" s="281"/>
      <c r="ES1762" s="281"/>
      <c r="ET1762" s="281"/>
      <c r="EU1762" s="281"/>
      <c r="EV1762" s="281"/>
      <c r="EW1762" s="281"/>
      <c r="EX1762" s="281"/>
      <c r="EY1762" s="281"/>
      <c r="EZ1762" s="281"/>
      <c r="FA1762" s="281"/>
      <c r="FB1762" s="281"/>
      <c r="FC1762" s="281"/>
      <c r="FD1762" s="281"/>
      <c r="FE1762" s="281"/>
      <c r="FF1762" s="281"/>
      <c r="FG1762" s="281"/>
      <c r="FH1762" s="281"/>
      <c r="FI1762" s="281"/>
    </row>
    <row r="1763" spans="1:165" s="259" customFormat="1" x14ac:dyDescent="0.2">
      <c r="A1763" s="230"/>
      <c r="B1763" s="233"/>
      <c r="C1763" s="233"/>
      <c r="AK1763" s="281"/>
      <c r="AL1763" s="281"/>
      <c r="AM1763" s="281"/>
      <c r="AN1763" s="281"/>
      <c r="AO1763" s="281"/>
      <c r="AP1763" s="281"/>
      <c r="AQ1763" s="281"/>
      <c r="AR1763" s="281"/>
      <c r="AS1763" s="281"/>
      <c r="AT1763" s="281"/>
      <c r="AU1763" s="281"/>
      <c r="AV1763" s="281"/>
      <c r="AW1763" s="281"/>
      <c r="AX1763" s="281"/>
      <c r="AY1763" s="281"/>
      <c r="AZ1763" s="281"/>
      <c r="BA1763" s="281"/>
      <c r="BB1763" s="281"/>
      <c r="BC1763" s="281"/>
      <c r="BD1763" s="281"/>
      <c r="BE1763" s="281"/>
      <c r="BF1763" s="281"/>
      <c r="BG1763" s="281"/>
      <c r="BH1763" s="281"/>
      <c r="BI1763" s="281"/>
      <c r="BJ1763" s="281"/>
      <c r="BK1763" s="281"/>
      <c r="BL1763" s="281"/>
      <c r="BM1763" s="281"/>
      <c r="BN1763" s="281"/>
      <c r="BO1763" s="281"/>
      <c r="BP1763" s="281"/>
      <c r="BQ1763" s="281"/>
      <c r="BR1763" s="281"/>
      <c r="BS1763" s="281"/>
      <c r="BT1763" s="281"/>
      <c r="BU1763" s="281"/>
      <c r="BV1763" s="281"/>
      <c r="BW1763" s="281"/>
      <c r="BX1763" s="281"/>
      <c r="BY1763" s="281"/>
      <c r="BZ1763" s="281"/>
      <c r="CA1763" s="281"/>
      <c r="CB1763" s="281"/>
      <c r="CC1763" s="281"/>
      <c r="CD1763" s="281"/>
      <c r="CE1763" s="281"/>
      <c r="CF1763" s="281"/>
      <c r="CG1763" s="281"/>
      <c r="CH1763" s="281"/>
      <c r="CI1763" s="281"/>
      <c r="CJ1763" s="281"/>
      <c r="CK1763" s="281"/>
      <c r="CL1763" s="281"/>
      <c r="CM1763" s="281"/>
      <c r="CN1763" s="281"/>
      <c r="CO1763" s="281"/>
      <c r="CP1763" s="281"/>
      <c r="CQ1763" s="281"/>
      <c r="CR1763" s="281"/>
      <c r="CS1763" s="281"/>
      <c r="CT1763" s="281"/>
      <c r="CU1763" s="281"/>
      <c r="CV1763" s="281"/>
      <c r="CW1763" s="281"/>
      <c r="CX1763" s="281"/>
      <c r="CY1763" s="281"/>
      <c r="CZ1763" s="281"/>
      <c r="DA1763" s="281"/>
      <c r="DB1763" s="281"/>
      <c r="DC1763" s="281"/>
      <c r="DD1763" s="281"/>
      <c r="DE1763" s="281"/>
      <c r="DF1763" s="281"/>
      <c r="DG1763" s="281"/>
      <c r="DH1763" s="281"/>
      <c r="DI1763" s="281"/>
      <c r="DJ1763" s="281"/>
      <c r="DK1763" s="281"/>
      <c r="DL1763" s="281"/>
      <c r="DM1763" s="281"/>
      <c r="DN1763" s="281"/>
      <c r="DO1763" s="281"/>
      <c r="DP1763" s="281"/>
      <c r="DQ1763" s="281"/>
      <c r="DR1763" s="281"/>
      <c r="DS1763" s="281"/>
      <c r="DT1763" s="281"/>
      <c r="DU1763" s="281"/>
      <c r="DV1763" s="281"/>
      <c r="DW1763" s="281"/>
      <c r="DX1763" s="281"/>
      <c r="DY1763" s="281"/>
      <c r="DZ1763" s="281"/>
      <c r="EA1763" s="281"/>
      <c r="EB1763" s="281"/>
      <c r="EC1763" s="281"/>
      <c r="ED1763" s="281"/>
      <c r="EE1763" s="281"/>
      <c r="EF1763" s="281"/>
      <c r="EG1763" s="281"/>
      <c r="EH1763" s="281"/>
      <c r="EI1763" s="281"/>
      <c r="EJ1763" s="281"/>
      <c r="EK1763" s="281"/>
      <c r="EL1763" s="281"/>
      <c r="EM1763" s="281"/>
      <c r="EN1763" s="281"/>
      <c r="EO1763" s="281"/>
      <c r="EP1763" s="281"/>
      <c r="EQ1763" s="281"/>
      <c r="ER1763" s="281"/>
      <c r="ES1763" s="281"/>
      <c r="ET1763" s="281"/>
      <c r="EU1763" s="281"/>
      <c r="EV1763" s="281"/>
      <c r="EW1763" s="281"/>
      <c r="EX1763" s="281"/>
      <c r="EY1763" s="281"/>
      <c r="EZ1763" s="281"/>
      <c r="FA1763" s="281"/>
      <c r="FB1763" s="281"/>
      <c r="FC1763" s="281"/>
      <c r="FD1763" s="281"/>
      <c r="FE1763" s="281"/>
      <c r="FF1763" s="281"/>
      <c r="FG1763" s="281"/>
      <c r="FH1763" s="281"/>
      <c r="FI1763" s="281"/>
    </row>
    <row r="1764" spans="1:165" s="259" customFormat="1" x14ac:dyDescent="0.2">
      <c r="A1764" s="230"/>
      <c r="B1764" s="233"/>
      <c r="C1764" s="233"/>
      <c r="AK1764" s="281"/>
      <c r="AL1764" s="281"/>
      <c r="AM1764" s="281"/>
      <c r="AN1764" s="281"/>
      <c r="AO1764" s="281"/>
      <c r="AP1764" s="281"/>
      <c r="AQ1764" s="281"/>
      <c r="AR1764" s="281"/>
      <c r="AS1764" s="281"/>
      <c r="AT1764" s="281"/>
      <c r="AU1764" s="281"/>
      <c r="AV1764" s="281"/>
      <c r="AW1764" s="281"/>
      <c r="AX1764" s="281"/>
      <c r="AY1764" s="281"/>
      <c r="AZ1764" s="281"/>
      <c r="BA1764" s="281"/>
      <c r="BB1764" s="281"/>
      <c r="BC1764" s="281"/>
      <c r="BD1764" s="281"/>
      <c r="BE1764" s="281"/>
      <c r="BF1764" s="281"/>
      <c r="BG1764" s="281"/>
      <c r="BH1764" s="281"/>
      <c r="BI1764" s="281"/>
      <c r="BJ1764" s="281"/>
      <c r="BK1764" s="281"/>
      <c r="BL1764" s="281"/>
      <c r="BM1764" s="281"/>
      <c r="BN1764" s="281"/>
      <c r="BO1764" s="281"/>
      <c r="BP1764" s="281"/>
      <c r="BQ1764" s="281"/>
      <c r="BR1764" s="281"/>
      <c r="BS1764" s="281"/>
      <c r="BT1764" s="281"/>
      <c r="BU1764" s="281"/>
      <c r="BV1764" s="281"/>
      <c r="BW1764" s="281"/>
      <c r="BX1764" s="281"/>
      <c r="BY1764" s="281"/>
      <c r="BZ1764" s="281"/>
      <c r="CA1764" s="281"/>
      <c r="CB1764" s="281"/>
      <c r="CC1764" s="281"/>
      <c r="CD1764" s="281"/>
      <c r="CE1764" s="281"/>
      <c r="CF1764" s="281"/>
      <c r="CG1764" s="281"/>
      <c r="CH1764" s="281"/>
      <c r="CI1764" s="281"/>
      <c r="CJ1764" s="281"/>
      <c r="CK1764" s="281"/>
      <c r="CL1764" s="281"/>
      <c r="CM1764" s="281"/>
      <c r="CN1764" s="281"/>
      <c r="CO1764" s="281"/>
      <c r="CP1764" s="281"/>
      <c r="CQ1764" s="281"/>
      <c r="CR1764" s="281"/>
      <c r="CS1764" s="281"/>
      <c r="CT1764" s="281"/>
      <c r="CU1764" s="281"/>
      <c r="CV1764" s="281"/>
      <c r="CW1764" s="281"/>
      <c r="CX1764" s="281"/>
      <c r="CY1764" s="281"/>
      <c r="CZ1764" s="281"/>
      <c r="DA1764" s="281"/>
      <c r="DB1764" s="281"/>
      <c r="DC1764" s="281"/>
      <c r="DD1764" s="281"/>
      <c r="DE1764" s="281"/>
      <c r="DF1764" s="281"/>
      <c r="DG1764" s="281"/>
      <c r="DH1764" s="281"/>
      <c r="DI1764" s="281"/>
      <c r="DJ1764" s="281"/>
      <c r="DK1764" s="281"/>
      <c r="DL1764" s="281"/>
      <c r="DM1764" s="281"/>
      <c r="DN1764" s="281"/>
      <c r="DO1764" s="281"/>
      <c r="DP1764" s="281"/>
      <c r="DQ1764" s="281"/>
      <c r="DR1764" s="281"/>
      <c r="DS1764" s="281"/>
      <c r="DT1764" s="281"/>
      <c r="DU1764" s="281"/>
      <c r="DV1764" s="281"/>
      <c r="DW1764" s="281"/>
      <c r="DX1764" s="281"/>
      <c r="DY1764" s="281"/>
      <c r="DZ1764" s="281"/>
      <c r="EA1764" s="281"/>
      <c r="EB1764" s="281"/>
      <c r="EC1764" s="281"/>
      <c r="ED1764" s="281"/>
      <c r="EE1764" s="281"/>
      <c r="EF1764" s="281"/>
      <c r="EG1764" s="281"/>
      <c r="EH1764" s="281"/>
      <c r="EI1764" s="281"/>
      <c r="EJ1764" s="281"/>
      <c r="EK1764" s="281"/>
      <c r="EL1764" s="281"/>
      <c r="EM1764" s="281"/>
      <c r="EN1764" s="281"/>
      <c r="EO1764" s="281"/>
      <c r="EP1764" s="281"/>
      <c r="EQ1764" s="281"/>
      <c r="ER1764" s="281"/>
      <c r="ES1764" s="281"/>
      <c r="ET1764" s="281"/>
      <c r="EU1764" s="281"/>
      <c r="EV1764" s="281"/>
      <c r="EW1764" s="281"/>
      <c r="EX1764" s="281"/>
      <c r="EY1764" s="281"/>
      <c r="EZ1764" s="281"/>
      <c r="FA1764" s="281"/>
      <c r="FB1764" s="281"/>
      <c r="FC1764" s="281"/>
      <c r="FD1764" s="281"/>
      <c r="FE1764" s="281"/>
      <c r="FF1764" s="281"/>
      <c r="FG1764" s="281"/>
      <c r="FH1764" s="281"/>
      <c r="FI1764" s="281"/>
    </row>
    <row r="1765" spans="1:165" s="259" customFormat="1" x14ac:dyDescent="0.2">
      <c r="A1765" s="230"/>
      <c r="B1765" s="233"/>
      <c r="C1765" s="233"/>
      <c r="AK1765" s="281"/>
      <c r="AL1765" s="281"/>
      <c r="AM1765" s="281"/>
      <c r="AN1765" s="281"/>
      <c r="AO1765" s="281"/>
      <c r="AP1765" s="281"/>
      <c r="AQ1765" s="281"/>
      <c r="AR1765" s="281"/>
      <c r="AS1765" s="281"/>
      <c r="AT1765" s="281"/>
      <c r="AU1765" s="281"/>
      <c r="AV1765" s="281"/>
      <c r="AW1765" s="281"/>
      <c r="AX1765" s="281"/>
      <c r="AY1765" s="281"/>
      <c r="AZ1765" s="281"/>
      <c r="BA1765" s="281"/>
      <c r="BB1765" s="281"/>
      <c r="BC1765" s="281"/>
      <c r="BD1765" s="281"/>
      <c r="BE1765" s="281"/>
      <c r="BF1765" s="281"/>
      <c r="BG1765" s="281"/>
      <c r="BH1765" s="281"/>
      <c r="BI1765" s="281"/>
      <c r="BJ1765" s="281"/>
      <c r="BK1765" s="281"/>
      <c r="BL1765" s="281"/>
      <c r="BM1765" s="281"/>
      <c r="BN1765" s="281"/>
      <c r="BO1765" s="281"/>
      <c r="BP1765" s="281"/>
      <c r="BQ1765" s="281"/>
      <c r="BR1765" s="281"/>
      <c r="BS1765" s="281"/>
      <c r="BT1765" s="281"/>
      <c r="BU1765" s="281"/>
      <c r="BV1765" s="281"/>
      <c r="BW1765" s="281"/>
      <c r="BX1765" s="281"/>
      <c r="BY1765" s="281"/>
      <c r="BZ1765" s="281"/>
      <c r="CA1765" s="281"/>
      <c r="CB1765" s="281"/>
      <c r="CC1765" s="281"/>
      <c r="CD1765" s="281"/>
      <c r="CE1765" s="281"/>
      <c r="CF1765" s="281"/>
      <c r="CG1765" s="281"/>
      <c r="CH1765" s="281"/>
      <c r="CI1765" s="281"/>
      <c r="CJ1765" s="281"/>
      <c r="CK1765" s="281"/>
      <c r="CL1765" s="281"/>
      <c r="CM1765" s="281"/>
      <c r="CN1765" s="281"/>
      <c r="CO1765" s="281"/>
      <c r="CP1765" s="281"/>
      <c r="CQ1765" s="281"/>
      <c r="CR1765" s="281"/>
      <c r="CS1765" s="281"/>
      <c r="CT1765" s="281"/>
      <c r="CU1765" s="281"/>
      <c r="CV1765" s="281"/>
      <c r="CW1765" s="281"/>
      <c r="CX1765" s="281"/>
      <c r="CY1765" s="281"/>
      <c r="CZ1765" s="281"/>
      <c r="DA1765" s="281"/>
      <c r="DB1765" s="281"/>
      <c r="DC1765" s="281"/>
      <c r="DD1765" s="281"/>
      <c r="DE1765" s="281"/>
      <c r="DF1765" s="281"/>
      <c r="DG1765" s="281"/>
      <c r="DH1765" s="281"/>
      <c r="DI1765" s="281"/>
      <c r="DJ1765" s="281"/>
      <c r="DK1765" s="281"/>
      <c r="DL1765" s="281"/>
      <c r="DM1765" s="281"/>
      <c r="DN1765" s="281"/>
      <c r="DO1765" s="281"/>
      <c r="DP1765" s="281"/>
      <c r="DQ1765" s="281"/>
      <c r="DR1765" s="281"/>
      <c r="DS1765" s="281"/>
      <c r="DT1765" s="281"/>
      <c r="DU1765" s="281"/>
      <c r="DV1765" s="281"/>
      <c r="DW1765" s="281"/>
      <c r="DX1765" s="281"/>
      <c r="DY1765" s="281"/>
      <c r="DZ1765" s="281"/>
      <c r="EA1765" s="281"/>
      <c r="EB1765" s="281"/>
      <c r="EC1765" s="281"/>
      <c r="ED1765" s="281"/>
      <c r="EE1765" s="281"/>
      <c r="EF1765" s="281"/>
      <c r="EG1765" s="281"/>
      <c r="EH1765" s="281"/>
      <c r="EI1765" s="281"/>
      <c r="EJ1765" s="281"/>
      <c r="EK1765" s="281"/>
      <c r="EL1765" s="281"/>
      <c r="EM1765" s="281"/>
      <c r="EN1765" s="281"/>
      <c r="EO1765" s="281"/>
      <c r="EP1765" s="281"/>
      <c r="EQ1765" s="281"/>
      <c r="ER1765" s="281"/>
      <c r="ES1765" s="281"/>
      <c r="ET1765" s="281"/>
      <c r="EU1765" s="281"/>
      <c r="EV1765" s="281"/>
      <c r="EW1765" s="281"/>
      <c r="EX1765" s="281"/>
      <c r="EY1765" s="281"/>
      <c r="EZ1765" s="281"/>
      <c r="FA1765" s="281"/>
      <c r="FB1765" s="281"/>
      <c r="FC1765" s="281"/>
      <c r="FD1765" s="281"/>
      <c r="FE1765" s="281"/>
      <c r="FF1765" s="281"/>
      <c r="FG1765" s="281"/>
      <c r="FH1765" s="281"/>
      <c r="FI1765" s="281"/>
    </row>
    <row r="1766" spans="1:165" s="259" customFormat="1" x14ac:dyDescent="0.2">
      <c r="A1766" s="230"/>
      <c r="B1766" s="233"/>
      <c r="C1766" s="233"/>
      <c r="AK1766" s="281"/>
      <c r="AL1766" s="281"/>
      <c r="AM1766" s="281"/>
      <c r="AN1766" s="281"/>
      <c r="AO1766" s="281"/>
      <c r="AP1766" s="281"/>
      <c r="AQ1766" s="281"/>
      <c r="AR1766" s="281"/>
      <c r="AS1766" s="281"/>
      <c r="AT1766" s="281"/>
      <c r="AU1766" s="281"/>
      <c r="AV1766" s="281"/>
      <c r="AW1766" s="281"/>
      <c r="AX1766" s="281"/>
      <c r="AY1766" s="281"/>
      <c r="AZ1766" s="281"/>
      <c r="BA1766" s="281"/>
      <c r="BB1766" s="281"/>
      <c r="BC1766" s="281"/>
      <c r="BD1766" s="281"/>
      <c r="BE1766" s="281"/>
      <c r="BF1766" s="281"/>
      <c r="BG1766" s="281"/>
      <c r="BH1766" s="281"/>
      <c r="BI1766" s="281"/>
      <c r="BJ1766" s="281"/>
      <c r="BK1766" s="281"/>
      <c r="BL1766" s="281"/>
      <c r="BM1766" s="281"/>
      <c r="BN1766" s="281"/>
      <c r="BO1766" s="281"/>
      <c r="BP1766" s="281"/>
      <c r="BQ1766" s="281"/>
      <c r="BR1766" s="281"/>
      <c r="BS1766" s="281"/>
      <c r="BT1766" s="281"/>
      <c r="BU1766" s="281"/>
      <c r="BV1766" s="281"/>
      <c r="BW1766" s="281"/>
      <c r="BX1766" s="281"/>
      <c r="BY1766" s="281"/>
      <c r="BZ1766" s="281"/>
      <c r="CA1766" s="281"/>
      <c r="CB1766" s="281"/>
      <c r="CC1766" s="281"/>
      <c r="CD1766" s="281"/>
      <c r="CE1766" s="281"/>
      <c r="CF1766" s="281"/>
      <c r="CG1766" s="281"/>
      <c r="CH1766" s="281"/>
      <c r="CI1766" s="281"/>
      <c r="CJ1766" s="281"/>
      <c r="CK1766" s="281"/>
      <c r="CL1766" s="281"/>
      <c r="CM1766" s="281"/>
      <c r="CN1766" s="281"/>
      <c r="CO1766" s="281"/>
      <c r="CP1766" s="281"/>
      <c r="CQ1766" s="281"/>
      <c r="CR1766" s="281"/>
      <c r="CS1766" s="281"/>
      <c r="CT1766" s="281"/>
      <c r="CU1766" s="281"/>
      <c r="CV1766" s="281"/>
      <c r="CW1766" s="281"/>
      <c r="CX1766" s="281"/>
      <c r="CY1766" s="281"/>
      <c r="CZ1766" s="281"/>
      <c r="DA1766" s="281"/>
      <c r="DB1766" s="281"/>
      <c r="DC1766" s="281"/>
      <c r="DD1766" s="281"/>
      <c r="DE1766" s="281"/>
      <c r="DF1766" s="281"/>
      <c r="DG1766" s="281"/>
      <c r="DH1766" s="281"/>
      <c r="DI1766" s="281"/>
      <c r="DJ1766" s="281"/>
      <c r="DK1766" s="281"/>
      <c r="DL1766" s="281"/>
      <c r="DM1766" s="281"/>
      <c r="DN1766" s="281"/>
      <c r="DO1766" s="281"/>
      <c r="DP1766" s="281"/>
      <c r="DQ1766" s="281"/>
      <c r="DR1766" s="281"/>
      <c r="DS1766" s="281"/>
      <c r="DT1766" s="281"/>
      <c r="DU1766" s="281"/>
      <c r="DV1766" s="281"/>
      <c r="DW1766" s="281"/>
      <c r="DX1766" s="281"/>
      <c r="DY1766" s="281"/>
      <c r="DZ1766" s="281"/>
      <c r="EA1766" s="281"/>
      <c r="EB1766" s="281"/>
      <c r="EC1766" s="281"/>
      <c r="ED1766" s="281"/>
      <c r="EE1766" s="281"/>
      <c r="EF1766" s="281"/>
      <c r="EG1766" s="281"/>
      <c r="EH1766" s="281"/>
      <c r="EI1766" s="281"/>
      <c r="EJ1766" s="281"/>
      <c r="EK1766" s="281"/>
      <c r="EL1766" s="281"/>
      <c r="EM1766" s="281"/>
      <c r="EN1766" s="281"/>
      <c r="EO1766" s="281"/>
      <c r="EP1766" s="281"/>
      <c r="EQ1766" s="281"/>
      <c r="ER1766" s="281"/>
      <c r="ES1766" s="281"/>
      <c r="ET1766" s="281"/>
      <c r="EU1766" s="281"/>
      <c r="EV1766" s="281"/>
      <c r="EW1766" s="281"/>
      <c r="EX1766" s="281"/>
      <c r="EY1766" s="281"/>
      <c r="EZ1766" s="281"/>
      <c r="FA1766" s="281"/>
      <c r="FB1766" s="281"/>
      <c r="FC1766" s="281"/>
      <c r="FD1766" s="281"/>
      <c r="FE1766" s="281"/>
      <c r="FF1766" s="281"/>
      <c r="FG1766" s="281"/>
      <c r="FH1766" s="281"/>
      <c r="FI1766" s="281"/>
    </row>
    <row r="1767" spans="1:165" s="259" customFormat="1" x14ac:dyDescent="0.2">
      <c r="A1767" s="230"/>
      <c r="B1767" s="233"/>
      <c r="C1767" s="233"/>
      <c r="AK1767" s="281"/>
      <c r="AL1767" s="281"/>
      <c r="AM1767" s="281"/>
      <c r="AN1767" s="281"/>
      <c r="AO1767" s="281"/>
      <c r="AP1767" s="281"/>
      <c r="AQ1767" s="281"/>
      <c r="AR1767" s="281"/>
      <c r="AS1767" s="281"/>
      <c r="AT1767" s="281"/>
      <c r="AU1767" s="281"/>
      <c r="AV1767" s="281"/>
      <c r="AW1767" s="281"/>
      <c r="AX1767" s="281"/>
      <c r="AY1767" s="281"/>
      <c r="AZ1767" s="281"/>
      <c r="BA1767" s="281"/>
      <c r="BB1767" s="281"/>
      <c r="BC1767" s="281"/>
      <c r="BD1767" s="281"/>
      <c r="BE1767" s="281"/>
      <c r="BF1767" s="281"/>
      <c r="BG1767" s="281"/>
      <c r="BH1767" s="281"/>
      <c r="BI1767" s="281"/>
      <c r="BJ1767" s="281"/>
      <c r="BK1767" s="281"/>
      <c r="BL1767" s="281"/>
      <c r="BM1767" s="281"/>
      <c r="BN1767" s="281"/>
      <c r="BO1767" s="281"/>
      <c r="BP1767" s="281"/>
      <c r="BQ1767" s="281"/>
      <c r="BR1767" s="281"/>
      <c r="BS1767" s="281"/>
      <c r="BT1767" s="281"/>
      <c r="BU1767" s="281"/>
      <c r="BV1767" s="281"/>
      <c r="BW1767" s="281"/>
      <c r="BX1767" s="281"/>
      <c r="BY1767" s="281"/>
      <c r="BZ1767" s="281"/>
      <c r="CA1767" s="281"/>
      <c r="CB1767" s="281"/>
      <c r="CC1767" s="281"/>
      <c r="CD1767" s="281"/>
      <c r="CE1767" s="281"/>
      <c r="CF1767" s="281"/>
      <c r="CG1767" s="281"/>
      <c r="CH1767" s="281"/>
      <c r="CI1767" s="281"/>
      <c r="CJ1767" s="281"/>
      <c r="CK1767" s="281"/>
      <c r="CL1767" s="281"/>
      <c r="CM1767" s="281"/>
      <c r="CN1767" s="281"/>
      <c r="CO1767" s="281"/>
      <c r="CP1767" s="281"/>
      <c r="CQ1767" s="281"/>
      <c r="CR1767" s="281"/>
      <c r="CS1767" s="281"/>
      <c r="CT1767" s="281"/>
      <c r="CU1767" s="281"/>
      <c r="CV1767" s="281"/>
      <c r="CW1767" s="281"/>
      <c r="CX1767" s="281"/>
      <c r="CY1767" s="281"/>
      <c r="CZ1767" s="281"/>
      <c r="DA1767" s="281"/>
      <c r="DB1767" s="281"/>
      <c r="DC1767" s="281"/>
      <c r="DD1767" s="281"/>
      <c r="DE1767" s="281"/>
      <c r="DF1767" s="281"/>
      <c r="DG1767" s="281"/>
      <c r="DH1767" s="281"/>
      <c r="DI1767" s="281"/>
      <c r="DJ1767" s="281"/>
      <c r="DK1767" s="281"/>
      <c r="DL1767" s="281"/>
      <c r="DM1767" s="281"/>
      <c r="DN1767" s="281"/>
      <c r="DO1767" s="281"/>
      <c r="DP1767" s="281"/>
      <c r="DQ1767" s="281"/>
      <c r="DR1767" s="281"/>
      <c r="DS1767" s="281"/>
      <c r="DT1767" s="281"/>
      <c r="DU1767" s="281"/>
      <c r="DV1767" s="281"/>
      <c r="DW1767" s="281"/>
      <c r="DX1767" s="281"/>
      <c r="DY1767" s="281"/>
      <c r="DZ1767" s="281"/>
      <c r="EA1767" s="281"/>
      <c r="EB1767" s="281"/>
      <c r="EC1767" s="281"/>
      <c r="ED1767" s="281"/>
      <c r="EE1767" s="281"/>
      <c r="EF1767" s="281"/>
      <c r="EG1767" s="281"/>
      <c r="EH1767" s="281"/>
      <c r="EI1767" s="281"/>
      <c r="EJ1767" s="281"/>
      <c r="EK1767" s="281"/>
      <c r="EL1767" s="281"/>
      <c r="EM1767" s="281"/>
      <c r="EN1767" s="281"/>
      <c r="EO1767" s="281"/>
      <c r="EP1767" s="281"/>
      <c r="EQ1767" s="281"/>
      <c r="ER1767" s="281"/>
      <c r="ES1767" s="281"/>
      <c r="ET1767" s="281"/>
      <c r="EU1767" s="281"/>
      <c r="EV1767" s="281"/>
      <c r="EW1767" s="281"/>
      <c r="EX1767" s="281"/>
      <c r="EY1767" s="281"/>
      <c r="EZ1767" s="281"/>
      <c r="FA1767" s="281"/>
      <c r="FB1767" s="281"/>
      <c r="FC1767" s="281"/>
      <c r="FD1767" s="281"/>
      <c r="FE1767" s="281"/>
      <c r="FF1767" s="281"/>
      <c r="FG1767" s="281"/>
      <c r="FH1767" s="281"/>
      <c r="FI1767" s="281"/>
    </row>
    <row r="1768" spans="1:165" s="259" customFormat="1" x14ac:dyDescent="0.2">
      <c r="A1768" s="230"/>
      <c r="B1768" s="233"/>
      <c r="C1768" s="233"/>
      <c r="AK1768" s="281"/>
      <c r="AL1768" s="281"/>
      <c r="AM1768" s="281"/>
      <c r="AN1768" s="281"/>
      <c r="AO1768" s="281"/>
      <c r="AP1768" s="281"/>
      <c r="AQ1768" s="281"/>
      <c r="AR1768" s="281"/>
      <c r="AS1768" s="281"/>
      <c r="AT1768" s="281"/>
      <c r="AU1768" s="281"/>
      <c r="AV1768" s="281"/>
      <c r="AW1768" s="281"/>
      <c r="AX1768" s="281"/>
      <c r="AY1768" s="281"/>
      <c r="AZ1768" s="281"/>
      <c r="BA1768" s="281"/>
      <c r="BB1768" s="281"/>
      <c r="BC1768" s="281"/>
      <c r="BD1768" s="281"/>
      <c r="BE1768" s="281"/>
      <c r="BF1768" s="281"/>
      <c r="BG1768" s="281"/>
      <c r="BH1768" s="281"/>
      <c r="BI1768" s="281"/>
      <c r="BJ1768" s="281"/>
      <c r="BK1768" s="281"/>
      <c r="BL1768" s="281"/>
      <c r="BM1768" s="281"/>
      <c r="BN1768" s="281"/>
      <c r="BO1768" s="281"/>
      <c r="BP1768" s="281"/>
      <c r="BQ1768" s="281"/>
      <c r="BR1768" s="281"/>
      <c r="BS1768" s="281"/>
      <c r="BT1768" s="281"/>
      <c r="BU1768" s="281"/>
      <c r="BV1768" s="281"/>
      <c r="BW1768" s="281"/>
      <c r="BX1768" s="281"/>
      <c r="BY1768" s="281"/>
      <c r="BZ1768" s="281"/>
      <c r="CA1768" s="281"/>
      <c r="CB1768" s="281"/>
      <c r="CC1768" s="281"/>
      <c r="CD1768" s="281"/>
      <c r="CE1768" s="281"/>
      <c r="CF1768" s="281"/>
      <c r="CG1768" s="281"/>
      <c r="CH1768" s="281"/>
      <c r="CI1768" s="281"/>
      <c r="CJ1768" s="281"/>
      <c r="CK1768" s="281"/>
      <c r="CL1768" s="281"/>
      <c r="CM1768" s="281"/>
      <c r="CN1768" s="281"/>
      <c r="CO1768" s="281"/>
      <c r="CP1768" s="281"/>
      <c r="CQ1768" s="281"/>
      <c r="CR1768" s="281"/>
      <c r="CS1768" s="281"/>
      <c r="CT1768" s="281"/>
      <c r="CU1768" s="281"/>
      <c r="CV1768" s="281"/>
      <c r="CW1768" s="281"/>
      <c r="CX1768" s="281"/>
      <c r="CY1768" s="281"/>
      <c r="CZ1768" s="281"/>
      <c r="DA1768" s="281"/>
      <c r="DB1768" s="281"/>
      <c r="DC1768" s="281"/>
      <c r="DD1768" s="281"/>
      <c r="DE1768" s="281"/>
      <c r="DF1768" s="281"/>
      <c r="DG1768" s="281"/>
      <c r="DH1768" s="281"/>
      <c r="DI1768" s="281"/>
      <c r="DJ1768" s="281"/>
      <c r="DK1768" s="281"/>
      <c r="DL1768" s="281"/>
      <c r="DM1768" s="281"/>
      <c r="DN1768" s="281"/>
      <c r="DO1768" s="281"/>
      <c r="DP1768" s="281"/>
      <c r="DQ1768" s="281"/>
      <c r="DR1768" s="281"/>
      <c r="DS1768" s="281"/>
      <c r="DT1768" s="281"/>
      <c r="DU1768" s="281"/>
      <c r="DV1768" s="281"/>
      <c r="DW1768" s="281"/>
      <c r="DX1768" s="281"/>
      <c r="DY1768" s="281"/>
      <c r="DZ1768" s="281"/>
      <c r="EA1768" s="281"/>
      <c r="EB1768" s="281"/>
      <c r="EC1768" s="281"/>
      <c r="ED1768" s="281"/>
      <c r="EE1768" s="281"/>
      <c r="EF1768" s="281"/>
      <c r="EG1768" s="281"/>
      <c r="EH1768" s="281"/>
      <c r="EI1768" s="281"/>
      <c r="EJ1768" s="281"/>
      <c r="EK1768" s="281"/>
      <c r="EL1768" s="281"/>
      <c r="EM1768" s="281"/>
      <c r="EN1768" s="281"/>
      <c r="EO1768" s="281"/>
      <c r="EP1768" s="281"/>
      <c r="EQ1768" s="281"/>
      <c r="ER1768" s="281"/>
      <c r="ES1768" s="281"/>
      <c r="ET1768" s="281"/>
      <c r="EU1768" s="281"/>
      <c r="EV1768" s="281"/>
      <c r="EW1768" s="281"/>
      <c r="EX1768" s="281"/>
      <c r="EY1768" s="281"/>
      <c r="EZ1768" s="281"/>
      <c r="FA1768" s="281"/>
      <c r="FB1768" s="281"/>
      <c r="FC1768" s="281"/>
      <c r="FD1768" s="281"/>
      <c r="FE1768" s="281"/>
      <c r="FF1768" s="281"/>
      <c r="FG1768" s="281"/>
      <c r="FH1768" s="281"/>
      <c r="FI1768" s="281"/>
    </row>
    <row r="1769" spans="1:165" s="259" customFormat="1" x14ac:dyDescent="0.2">
      <c r="A1769" s="230"/>
      <c r="B1769" s="233"/>
      <c r="C1769" s="233"/>
      <c r="AK1769" s="281"/>
      <c r="AL1769" s="281"/>
      <c r="AM1769" s="281"/>
      <c r="AN1769" s="281"/>
      <c r="AO1769" s="281"/>
      <c r="AP1769" s="281"/>
      <c r="AQ1769" s="281"/>
      <c r="AR1769" s="281"/>
      <c r="AS1769" s="281"/>
      <c r="AT1769" s="281"/>
      <c r="AU1769" s="281"/>
      <c r="AV1769" s="281"/>
      <c r="AW1769" s="281"/>
      <c r="AX1769" s="281"/>
      <c r="AY1769" s="281"/>
      <c r="AZ1769" s="281"/>
      <c r="BA1769" s="281"/>
      <c r="BB1769" s="281"/>
      <c r="BC1769" s="281"/>
      <c r="BD1769" s="281"/>
      <c r="BE1769" s="281"/>
      <c r="BF1769" s="281"/>
      <c r="BG1769" s="281"/>
      <c r="BH1769" s="281"/>
      <c r="BI1769" s="281"/>
      <c r="BJ1769" s="281"/>
      <c r="BK1769" s="281"/>
      <c r="BL1769" s="281"/>
      <c r="BM1769" s="281"/>
      <c r="BN1769" s="281"/>
      <c r="BO1769" s="281"/>
      <c r="BP1769" s="281"/>
      <c r="BQ1769" s="281"/>
      <c r="BR1769" s="281"/>
      <c r="BS1769" s="281"/>
      <c r="BT1769" s="281"/>
      <c r="BU1769" s="281"/>
      <c r="BV1769" s="281"/>
      <c r="BW1769" s="281"/>
      <c r="BX1769" s="281"/>
      <c r="BY1769" s="281"/>
      <c r="BZ1769" s="281"/>
      <c r="CA1769" s="281"/>
      <c r="CB1769" s="281"/>
      <c r="CC1769" s="281"/>
      <c r="CD1769" s="281"/>
      <c r="CE1769" s="281"/>
      <c r="CF1769" s="281"/>
      <c r="CG1769" s="281"/>
      <c r="CH1769" s="281"/>
      <c r="CI1769" s="281"/>
      <c r="CJ1769" s="281"/>
      <c r="CK1769" s="281"/>
      <c r="CL1769" s="281"/>
      <c r="CM1769" s="281"/>
      <c r="CN1769" s="281"/>
      <c r="CO1769" s="281"/>
      <c r="CP1769" s="281"/>
      <c r="CQ1769" s="281"/>
      <c r="CR1769" s="281"/>
      <c r="CS1769" s="281"/>
      <c r="CT1769" s="281"/>
      <c r="CU1769" s="281"/>
      <c r="CV1769" s="281"/>
      <c r="CW1769" s="281"/>
      <c r="CX1769" s="281"/>
      <c r="CY1769" s="281"/>
      <c r="CZ1769" s="281"/>
      <c r="DA1769" s="281"/>
      <c r="DB1769" s="281"/>
      <c r="DC1769" s="281"/>
      <c r="DD1769" s="281"/>
      <c r="DE1769" s="281"/>
      <c r="DF1769" s="281"/>
      <c r="DG1769" s="281"/>
      <c r="DH1769" s="281"/>
      <c r="DI1769" s="281"/>
      <c r="DJ1769" s="281"/>
      <c r="DK1769" s="281"/>
      <c r="DL1769" s="281"/>
      <c r="DM1769" s="281"/>
      <c r="DN1769" s="281"/>
      <c r="DO1769" s="281"/>
      <c r="DP1769" s="281"/>
      <c r="DQ1769" s="281"/>
      <c r="DR1769" s="281"/>
      <c r="DS1769" s="281"/>
      <c r="DT1769" s="281"/>
      <c r="DU1769" s="281"/>
      <c r="DV1769" s="281"/>
      <c r="DW1769" s="281"/>
      <c r="DX1769" s="281"/>
      <c r="DY1769" s="281"/>
      <c r="DZ1769" s="281"/>
      <c r="EA1769" s="281"/>
      <c r="EB1769" s="281"/>
      <c r="EC1769" s="281"/>
      <c r="ED1769" s="281"/>
      <c r="EE1769" s="281"/>
      <c r="EF1769" s="281"/>
      <c r="EG1769" s="281"/>
      <c r="EH1769" s="281"/>
      <c r="EI1769" s="281"/>
      <c r="EJ1769" s="281"/>
      <c r="EK1769" s="281"/>
      <c r="EL1769" s="281"/>
      <c r="EM1769" s="281"/>
      <c r="EN1769" s="281"/>
      <c r="EO1769" s="281"/>
      <c r="EP1769" s="281"/>
      <c r="EQ1769" s="281"/>
      <c r="ER1769" s="281"/>
      <c r="ES1769" s="281"/>
      <c r="ET1769" s="281"/>
      <c r="EU1769" s="281"/>
      <c r="EV1769" s="281"/>
      <c r="EW1769" s="281"/>
      <c r="EX1769" s="281"/>
      <c r="EY1769" s="281"/>
      <c r="EZ1769" s="281"/>
      <c r="FA1769" s="281"/>
      <c r="FB1769" s="281"/>
      <c r="FC1769" s="281"/>
      <c r="FD1769" s="281"/>
      <c r="FE1769" s="281"/>
      <c r="FF1769" s="281"/>
      <c r="FG1769" s="281"/>
      <c r="FH1769" s="281"/>
      <c r="FI1769" s="281"/>
    </row>
    <row r="1770" spans="1:165" s="259" customFormat="1" x14ac:dyDescent="0.2">
      <c r="A1770" s="230"/>
      <c r="B1770" s="233"/>
      <c r="C1770" s="233"/>
      <c r="AK1770" s="281"/>
      <c r="AL1770" s="281"/>
      <c r="AM1770" s="281"/>
      <c r="AN1770" s="281"/>
      <c r="AO1770" s="281"/>
      <c r="AP1770" s="281"/>
      <c r="AQ1770" s="281"/>
      <c r="AR1770" s="281"/>
      <c r="AS1770" s="281"/>
      <c r="AT1770" s="281"/>
      <c r="AU1770" s="281"/>
      <c r="AV1770" s="281"/>
      <c r="AW1770" s="281"/>
      <c r="AX1770" s="281"/>
      <c r="AY1770" s="281"/>
      <c r="AZ1770" s="281"/>
      <c r="BA1770" s="281"/>
      <c r="BB1770" s="281"/>
      <c r="BC1770" s="281"/>
      <c r="BD1770" s="281"/>
      <c r="BE1770" s="281"/>
      <c r="BF1770" s="281"/>
      <c r="BG1770" s="281"/>
      <c r="BH1770" s="281"/>
      <c r="BI1770" s="281"/>
      <c r="BJ1770" s="281"/>
      <c r="BK1770" s="281"/>
      <c r="BL1770" s="281"/>
      <c r="BM1770" s="281"/>
      <c r="BN1770" s="281"/>
      <c r="BO1770" s="281"/>
      <c r="BP1770" s="281"/>
      <c r="BQ1770" s="281"/>
      <c r="BR1770" s="281"/>
      <c r="BS1770" s="281"/>
      <c r="BT1770" s="281"/>
      <c r="BU1770" s="281"/>
      <c r="BV1770" s="281"/>
      <c r="BW1770" s="281"/>
      <c r="BX1770" s="281"/>
      <c r="BY1770" s="281"/>
      <c r="BZ1770" s="281"/>
      <c r="CA1770" s="281"/>
      <c r="CB1770" s="281"/>
      <c r="CC1770" s="281"/>
      <c r="CD1770" s="281"/>
      <c r="CE1770" s="281"/>
      <c r="CF1770" s="281"/>
      <c r="CG1770" s="281"/>
      <c r="CH1770" s="281"/>
      <c r="CI1770" s="281"/>
      <c r="CJ1770" s="281"/>
      <c r="CK1770" s="281"/>
      <c r="CL1770" s="281"/>
      <c r="CM1770" s="281"/>
      <c r="CN1770" s="281"/>
      <c r="CO1770" s="281"/>
      <c r="CP1770" s="281"/>
      <c r="CQ1770" s="281"/>
      <c r="CR1770" s="281"/>
      <c r="CS1770" s="281"/>
      <c r="CT1770" s="281"/>
      <c r="CU1770" s="281"/>
      <c r="CV1770" s="281"/>
      <c r="CW1770" s="281"/>
      <c r="CX1770" s="281"/>
      <c r="CY1770" s="281"/>
      <c r="CZ1770" s="281"/>
      <c r="DA1770" s="281"/>
      <c r="DB1770" s="281"/>
      <c r="DC1770" s="281"/>
      <c r="DD1770" s="281"/>
      <c r="DE1770" s="281"/>
      <c r="DF1770" s="281"/>
      <c r="DG1770" s="281"/>
      <c r="DH1770" s="281"/>
      <c r="DI1770" s="281"/>
      <c r="DJ1770" s="281"/>
      <c r="DK1770" s="281"/>
      <c r="DL1770" s="281"/>
      <c r="DM1770" s="281"/>
      <c r="DN1770" s="281"/>
      <c r="DO1770" s="281"/>
      <c r="DP1770" s="281"/>
      <c r="DQ1770" s="281"/>
      <c r="DR1770" s="281"/>
      <c r="DS1770" s="281"/>
      <c r="DT1770" s="281"/>
      <c r="DU1770" s="281"/>
      <c r="DV1770" s="281"/>
      <c r="DW1770" s="281"/>
      <c r="DX1770" s="281"/>
      <c r="DY1770" s="281"/>
      <c r="DZ1770" s="281"/>
      <c r="EA1770" s="281"/>
      <c r="EB1770" s="281"/>
      <c r="EC1770" s="281"/>
      <c r="ED1770" s="281"/>
      <c r="EE1770" s="281"/>
      <c r="EF1770" s="281"/>
      <c r="EG1770" s="281"/>
      <c r="EH1770" s="281"/>
      <c r="EI1770" s="281"/>
      <c r="EJ1770" s="281"/>
      <c r="EK1770" s="281"/>
      <c r="EL1770" s="281"/>
      <c r="EM1770" s="281"/>
      <c r="EN1770" s="281"/>
      <c r="EO1770" s="281"/>
      <c r="EP1770" s="281"/>
      <c r="EQ1770" s="281"/>
      <c r="ER1770" s="281"/>
      <c r="ES1770" s="281"/>
      <c r="ET1770" s="281"/>
      <c r="EU1770" s="281"/>
      <c r="EV1770" s="281"/>
      <c r="EW1770" s="281"/>
      <c r="EX1770" s="281"/>
      <c r="EY1770" s="281"/>
      <c r="EZ1770" s="281"/>
      <c r="FA1770" s="281"/>
      <c r="FB1770" s="281"/>
      <c r="FC1770" s="281"/>
      <c r="FD1770" s="281"/>
      <c r="FE1770" s="281"/>
      <c r="FF1770" s="281"/>
      <c r="FG1770" s="281"/>
      <c r="FH1770" s="281"/>
      <c r="FI1770" s="281"/>
    </row>
    <row r="1771" spans="1:165" s="259" customFormat="1" x14ac:dyDescent="0.2">
      <c r="A1771" s="230"/>
      <c r="B1771" s="233"/>
      <c r="C1771" s="233"/>
      <c r="AK1771" s="281"/>
      <c r="AL1771" s="281"/>
      <c r="AM1771" s="281"/>
      <c r="AN1771" s="281"/>
      <c r="AO1771" s="281"/>
      <c r="AP1771" s="281"/>
      <c r="AQ1771" s="281"/>
      <c r="AR1771" s="281"/>
      <c r="AS1771" s="281"/>
      <c r="AT1771" s="281"/>
      <c r="AU1771" s="281"/>
      <c r="AV1771" s="281"/>
      <c r="AW1771" s="281"/>
      <c r="AX1771" s="281"/>
      <c r="AY1771" s="281"/>
      <c r="AZ1771" s="281"/>
      <c r="BA1771" s="281"/>
      <c r="BB1771" s="281"/>
      <c r="BC1771" s="281"/>
      <c r="BD1771" s="281"/>
      <c r="BE1771" s="281"/>
      <c r="BF1771" s="281"/>
      <c r="BG1771" s="281"/>
      <c r="BH1771" s="281"/>
      <c r="BI1771" s="281"/>
      <c r="BJ1771" s="281"/>
      <c r="BK1771" s="281"/>
      <c r="BL1771" s="281"/>
      <c r="BM1771" s="281"/>
      <c r="BN1771" s="281"/>
      <c r="BO1771" s="281"/>
      <c r="BP1771" s="281"/>
      <c r="BQ1771" s="281"/>
      <c r="BR1771" s="281"/>
      <c r="BS1771" s="281"/>
      <c r="BT1771" s="281"/>
      <c r="BU1771" s="281"/>
      <c r="BV1771" s="281"/>
      <c r="BW1771" s="281"/>
      <c r="BX1771" s="281"/>
      <c r="BY1771" s="281"/>
      <c r="BZ1771" s="281"/>
      <c r="CA1771" s="281"/>
      <c r="CB1771" s="281"/>
      <c r="CC1771" s="281"/>
      <c r="CD1771" s="281"/>
      <c r="CE1771" s="281"/>
      <c r="CF1771" s="281"/>
      <c r="CG1771" s="281"/>
      <c r="CH1771" s="281"/>
      <c r="CI1771" s="281"/>
      <c r="CJ1771" s="281"/>
      <c r="CK1771" s="281"/>
      <c r="CL1771" s="281"/>
      <c r="CM1771" s="281"/>
      <c r="CN1771" s="281"/>
      <c r="CO1771" s="281"/>
      <c r="CP1771" s="281"/>
      <c r="CQ1771" s="281"/>
      <c r="CR1771" s="281"/>
      <c r="CS1771" s="281"/>
      <c r="CT1771" s="281"/>
      <c r="CU1771" s="281"/>
      <c r="CV1771" s="281"/>
      <c r="CW1771" s="281"/>
      <c r="CX1771" s="281"/>
      <c r="CY1771" s="281"/>
      <c r="CZ1771" s="281"/>
      <c r="DA1771" s="281"/>
      <c r="DB1771" s="281"/>
      <c r="DC1771" s="281"/>
      <c r="DD1771" s="281"/>
      <c r="DE1771" s="281"/>
      <c r="DF1771" s="281"/>
      <c r="DG1771" s="281"/>
      <c r="DH1771" s="281"/>
      <c r="DI1771" s="281"/>
      <c r="DJ1771" s="281"/>
      <c r="DK1771" s="281"/>
      <c r="DL1771" s="281"/>
      <c r="DM1771" s="281"/>
      <c r="DN1771" s="281"/>
      <c r="DO1771" s="281"/>
      <c r="DP1771" s="281"/>
      <c r="DQ1771" s="281"/>
      <c r="DR1771" s="281"/>
      <c r="DS1771" s="281"/>
      <c r="DT1771" s="281"/>
      <c r="DU1771" s="281"/>
      <c r="DV1771" s="281"/>
      <c r="DW1771" s="281"/>
      <c r="DX1771" s="281"/>
      <c r="DY1771" s="281"/>
      <c r="DZ1771" s="281"/>
      <c r="EA1771" s="281"/>
      <c r="EB1771" s="281"/>
      <c r="EC1771" s="281"/>
      <c r="ED1771" s="281"/>
      <c r="EE1771" s="281"/>
      <c r="EF1771" s="281"/>
      <c r="EG1771" s="281"/>
      <c r="EH1771" s="281"/>
      <c r="EI1771" s="281"/>
      <c r="EJ1771" s="281"/>
      <c r="EK1771" s="281"/>
      <c r="EL1771" s="281"/>
      <c r="EM1771" s="281"/>
      <c r="EN1771" s="281"/>
      <c r="EO1771" s="281"/>
      <c r="EP1771" s="281"/>
      <c r="EQ1771" s="281"/>
      <c r="ER1771" s="281"/>
      <c r="ES1771" s="281"/>
      <c r="ET1771" s="281"/>
      <c r="EU1771" s="281"/>
      <c r="EV1771" s="281"/>
      <c r="EW1771" s="281"/>
      <c r="EX1771" s="281"/>
      <c r="EY1771" s="281"/>
      <c r="EZ1771" s="281"/>
      <c r="FA1771" s="281"/>
      <c r="FB1771" s="281"/>
      <c r="FC1771" s="281"/>
      <c r="FD1771" s="281"/>
      <c r="FE1771" s="281"/>
      <c r="FF1771" s="281"/>
      <c r="FG1771" s="281"/>
      <c r="FH1771" s="281"/>
      <c r="FI1771" s="281"/>
    </row>
    <row r="1772" spans="1:165" s="259" customFormat="1" x14ac:dyDescent="0.2">
      <c r="A1772" s="230"/>
      <c r="B1772" s="233"/>
      <c r="C1772" s="233"/>
      <c r="AK1772" s="281"/>
      <c r="AL1772" s="281"/>
      <c r="AM1772" s="281"/>
      <c r="AN1772" s="281"/>
      <c r="AO1772" s="281"/>
      <c r="AP1772" s="281"/>
      <c r="AQ1772" s="281"/>
      <c r="AR1772" s="281"/>
      <c r="AS1772" s="281"/>
      <c r="AT1772" s="281"/>
      <c r="AU1772" s="281"/>
      <c r="AV1772" s="281"/>
      <c r="AW1772" s="281"/>
      <c r="AX1772" s="281"/>
      <c r="AY1772" s="281"/>
      <c r="AZ1772" s="281"/>
      <c r="BA1772" s="281"/>
      <c r="BB1772" s="281"/>
      <c r="BC1772" s="281"/>
      <c r="BD1772" s="281"/>
      <c r="BE1772" s="281"/>
      <c r="BF1772" s="281"/>
      <c r="BG1772" s="281"/>
      <c r="BH1772" s="281"/>
      <c r="BI1772" s="281"/>
      <c r="BJ1772" s="281"/>
      <c r="BK1772" s="281"/>
      <c r="BL1772" s="281"/>
      <c r="BM1772" s="281"/>
      <c r="BN1772" s="281"/>
      <c r="BO1772" s="281"/>
      <c r="BP1772" s="281"/>
      <c r="BQ1772" s="281"/>
      <c r="BR1772" s="281"/>
      <c r="BS1772" s="281"/>
      <c r="BT1772" s="281"/>
      <c r="BU1772" s="281"/>
      <c r="BV1772" s="281"/>
      <c r="BW1772" s="281"/>
      <c r="BX1772" s="281"/>
      <c r="BY1772" s="281"/>
      <c r="BZ1772" s="281"/>
      <c r="CA1772" s="281"/>
      <c r="CB1772" s="281"/>
      <c r="CC1772" s="281"/>
      <c r="CD1772" s="281"/>
      <c r="CE1772" s="281"/>
      <c r="CF1772" s="281"/>
      <c r="CG1772" s="281"/>
      <c r="CH1772" s="281"/>
      <c r="CI1772" s="281"/>
      <c r="CJ1772" s="281"/>
      <c r="CK1772" s="281"/>
      <c r="CL1772" s="281"/>
      <c r="CM1772" s="281"/>
      <c r="CN1772" s="281"/>
      <c r="CO1772" s="281"/>
      <c r="CP1772" s="281"/>
      <c r="CQ1772" s="281"/>
      <c r="CR1772" s="281"/>
      <c r="CS1772" s="281"/>
      <c r="CT1772" s="281"/>
      <c r="CU1772" s="281"/>
      <c r="CV1772" s="281"/>
      <c r="CW1772" s="281"/>
      <c r="CX1772" s="281"/>
      <c r="CY1772" s="281"/>
      <c r="CZ1772" s="281"/>
      <c r="DA1772" s="281"/>
      <c r="DB1772" s="281"/>
      <c r="DC1772" s="281"/>
      <c r="DD1772" s="281"/>
      <c r="DE1772" s="281"/>
      <c r="DF1772" s="281"/>
      <c r="DG1772" s="281"/>
      <c r="DH1772" s="281"/>
      <c r="DI1772" s="281"/>
      <c r="DJ1772" s="281"/>
      <c r="DK1772" s="281"/>
      <c r="DL1772" s="281"/>
      <c r="DM1772" s="281"/>
      <c r="DN1772" s="281"/>
      <c r="DO1772" s="281"/>
      <c r="DP1772" s="281"/>
      <c r="DQ1772" s="281"/>
      <c r="DR1772" s="281"/>
      <c r="DS1772" s="281"/>
      <c r="DT1772" s="281"/>
      <c r="DU1772" s="281"/>
      <c r="DV1772" s="281"/>
      <c r="DW1772" s="281"/>
      <c r="DX1772" s="281"/>
      <c r="DY1772" s="281"/>
      <c r="DZ1772" s="281"/>
      <c r="EA1772" s="281"/>
      <c r="EB1772" s="281"/>
      <c r="EC1772" s="281"/>
      <c r="ED1772" s="281"/>
      <c r="EE1772" s="281"/>
      <c r="EF1772" s="281"/>
      <c r="EG1772" s="281"/>
      <c r="EH1772" s="281"/>
      <c r="EI1772" s="281"/>
      <c r="EJ1772" s="281"/>
      <c r="EK1772" s="281"/>
      <c r="EL1772" s="281"/>
      <c r="EM1772" s="281"/>
      <c r="EN1772" s="281"/>
      <c r="EO1772" s="281"/>
      <c r="EP1772" s="281"/>
      <c r="EQ1772" s="281"/>
      <c r="ER1772" s="281"/>
      <c r="ES1772" s="281"/>
      <c r="ET1772" s="281"/>
      <c r="EU1772" s="281"/>
      <c r="EV1772" s="281"/>
      <c r="EW1772" s="281"/>
      <c r="EX1772" s="281"/>
      <c r="EY1772" s="281"/>
      <c r="EZ1772" s="281"/>
      <c r="FA1772" s="281"/>
      <c r="FB1772" s="281"/>
      <c r="FC1772" s="281"/>
      <c r="FD1772" s="281"/>
      <c r="FE1772" s="281"/>
      <c r="FF1772" s="281"/>
      <c r="FG1772" s="281"/>
      <c r="FH1772" s="281"/>
      <c r="FI1772" s="281"/>
    </row>
    <row r="1773" spans="1:165" s="259" customFormat="1" x14ac:dyDescent="0.2">
      <c r="A1773" s="230"/>
      <c r="B1773" s="233"/>
      <c r="C1773" s="233"/>
      <c r="AK1773" s="281"/>
      <c r="AL1773" s="281"/>
      <c r="AM1773" s="281"/>
      <c r="AN1773" s="281"/>
      <c r="AO1773" s="281"/>
      <c r="AP1773" s="281"/>
      <c r="AQ1773" s="281"/>
      <c r="AR1773" s="281"/>
      <c r="AS1773" s="281"/>
      <c r="AT1773" s="281"/>
      <c r="AU1773" s="281"/>
      <c r="AV1773" s="281"/>
      <c r="AW1773" s="281"/>
      <c r="AX1773" s="281"/>
      <c r="AY1773" s="281"/>
      <c r="AZ1773" s="281"/>
      <c r="BA1773" s="281"/>
      <c r="BB1773" s="281"/>
      <c r="BC1773" s="281"/>
      <c r="BD1773" s="281"/>
      <c r="BE1773" s="281"/>
      <c r="BF1773" s="281"/>
      <c r="BG1773" s="281"/>
      <c r="BH1773" s="281"/>
      <c r="BI1773" s="281"/>
      <c r="BJ1773" s="281"/>
      <c r="BK1773" s="281"/>
      <c r="BL1773" s="281"/>
      <c r="BM1773" s="281"/>
      <c r="BN1773" s="281"/>
      <c r="BO1773" s="281"/>
      <c r="BP1773" s="281"/>
      <c r="BQ1773" s="281"/>
      <c r="BR1773" s="281"/>
      <c r="BS1773" s="281"/>
      <c r="BT1773" s="281"/>
      <c r="BU1773" s="281"/>
      <c r="BV1773" s="281"/>
      <c r="BW1773" s="281"/>
      <c r="BX1773" s="281"/>
      <c r="BY1773" s="281"/>
      <c r="BZ1773" s="281"/>
      <c r="CA1773" s="281"/>
      <c r="CB1773" s="281"/>
      <c r="CC1773" s="281"/>
      <c r="CD1773" s="281"/>
      <c r="CE1773" s="281"/>
      <c r="CF1773" s="281"/>
      <c r="CG1773" s="281"/>
      <c r="CH1773" s="281"/>
      <c r="CI1773" s="281"/>
      <c r="CJ1773" s="281"/>
      <c r="CK1773" s="281"/>
      <c r="CL1773" s="281"/>
      <c r="CM1773" s="281"/>
      <c r="CN1773" s="281"/>
      <c r="CO1773" s="281"/>
      <c r="CP1773" s="281"/>
      <c r="CQ1773" s="281"/>
      <c r="CR1773" s="281"/>
      <c r="CS1773" s="281"/>
      <c r="CT1773" s="281"/>
      <c r="CU1773" s="281"/>
      <c r="CV1773" s="281"/>
      <c r="CW1773" s="281"/>
      <c r="CX1773" s="281"/>
      <c r="CY1773" s="281"/>
      <c r="CZ1773" s="281"/>
      <c r="DA1773" s="281"/>
      <c r="DB1773" s="281"/>
      <c r="DC1773" s="281"/>
      <c r="DD1773" s="281"/>
      <c r="DE1773" s="281"/>
      <c r="DF1773" s="281"/>
      <c r="DG1773" s="281"/>
      <c r="DH1773" s="281"/>
      <c r="DI1773" s="281"/>
      <c r="DJ1773" s="281"/>
      <c r="DK1773" s="281"/>
      <c r="DL1773" s="281"/>
      <c r="DM1773" s="281"/>
      <c r="DN1773" s="281"/>
      <c r="DO1773" s="281"/>
      <c r="DP1773" s="281"/>
      <c r="DQ1773" s="281"/>
      <c r="DR1773" s="281"/>
      <c r="DS1773" s="281"/>
      <c r="DT1773" s="281"/>
      <c r="DU1773" s="281"/>
      <c r="DV1773" s="281"/>
      <c r="DW1773" s="281"/>
      <c r="DX1773" s="281"/>
      <c r="DY1773" s="281"/>
      <c r="DZ1773" s="281"/>
      <c r="EA1773" s="281"/>
      <c r="EB1773" s="281"/>
      <c r="EC1773" s="281"/>
      <c r="ED1773" s="281"/>
      <c r="EE1773" s="281"/>
      <c r="EF1773" s="281"/>
      <c r="EG1773" s="281"/>
      <c r="EH1773" s="281"/>
      <c r="EI1773" s="281"/>
      <c r="EJ1773" s="281"/>
      <c r="EK1773" s="281"/>
      <c r="EL1773" s="281"/>
      <c r="EM1773" s="281"/>
      <c r="EN1773" s="281"/>
      <c r="EO1773" s="281"/>
      <c r="EP1773" s="281"/>
      <c r="EQ1773" s="281"/>
      <c r="ER1773" s="281"/>
      <c r="ES1773" s="281"/>
      <c r="ET1773" s="281"/>
      <c r="EU1773" s="281"/>
      <c r="EV1773" s="281"/>
      <c r="EW1773" s="281"/>
      <c r="EX1773" s="281"/>
      <c r="EY1773" s="281"/>
      <c r="EZ1773" s="281"/>
      <c r="FA1773" s="281"/>
      <c r="FB1773" s="281"/>
      <c r="FC1773" s="281"/>
      <c r="FD1773" s="281"/>
      <c r="FE1773" s="281"/>
      <c r="FF1773" s="281"/>
      <c r="FG1773" s="281"/>
      <c r="FH1773" s="281"/>
      <c r="FI1773" s="281"/>
    </row>
    <row r="1774" spans="1:165" s="259" customFormat="1" x14ac:dyDescent="0.2">
      <c r="A1774" s="230"/>
      <c r="B1774" s="233"/>
      <c r="C1774" s="233"/>
      <c r="AK1774" s="281"/>
      <c r="AL1774" s="281"/>
      <c r="AM1774" s="281"/>
      <c r="AN1774" s="281"/>
      <c r="AO1774" s="281"/>
      <c r="AP1774" s="281"/>
      <c r="AQ1774" s="281"/>
      <c r="AR1774" s="281"/>
      <c r="AS1774" s="281"/>
      <c r="AT1774" s="281"/>
      <c r="AU1774" s="281"/>
      <c r="AV1774" s="281"/>
      <c r="AW1774" s="281"/>
      <c r="AX1774" s="281"/>
      <c r="AY1774" s="281"/>
      <c r="AZ1774" s="281"/>
      <c r="BA1774" s="281"/>
      <c r="BB1774" s="281"/>
      <c r="BC1774" s="281"/>
      <c r="BD1774" s="281"/>
      <c r="BE1774" s="281"/>
      <c r="BF1774" s="281"/>
      <c r="BG1774" s="281"/>
      <c r="BH1774" s="281"/>
      <c r="BI1774" s="281"/>
      <c r="BJ1774" s="281"/>
      <c r="BK1774" s="281"/>
      <c r="BL1774" s="281"/>
      <c r="BM1774" s="281"/>
      <c r="BN1774" s="281"/>
      <c r="BO1774" s="281"/>
      <c r="BP1774" s="281"/>
      <c r="BQ1774" s="281"/>
      <c r="BR1774" s="281"/>
      <c r="BS1774" s="281"/>
      <c r="BT1774" s="281"/>
      <c r="BU1774" s="281"/>
      <c r="BV1774" s="281"/>
      <c r="BW1774" s="281"/>
      <c r="BX1774" s="281"/>
      <c r="BY1774" s="281"/>
      <c r="BZ1774" s="281"/>
      <c r="CA1774" s="281"/>
      <c r="CB1774" s="281"/>
      <c r="CC1774" s="281"/>
      <c r="CD1774" s="281"/>
      <c r="CE1774" s="281"/>
      <c r="CF1774" s="281"/>
      <c r="CG1774" s="281"/>
      <c r="CH1774" s="281"/>
      <c r="CI1774" s="281"/>
      <c r="CJ1774" s="281"/>
      <c r="CK1774" s="281"/>
      <c r="CL1774" s="281"/>
      <c r="CM1774" s="281"/>
      <c r="CN1774" s="281"/>
      <c r="CO1774" s="281"/>
      <c r="CP1774" s="281"/>
      <c r="CQ1774" s="281"/>
      <c r="CR1774" s="281"/>
      <c r="CS1774" s="281"/>
      <c r="CT1774" s="281"/>
      <c r="CU1774" s="281"/>
      <c r="CV1774" s="281"/>
      <c r="CW1774" s="281"/>
      <c r="CX1774" s="281"/>
      <c r="CY1774" s="281"/>
      <c r="CZ1774" s="281"/>
      <c r="DA1774" s="281"/>
      <c r="DB1774" s="281"/>
      <c r="DC1774" s="281"/>
      <c r="DD1774" s="281"/>
      <c r="DE1774" s="281"/>
      <c r="DF1774" s="281"/>
      <c r="DG1774" s="281"/>
      <c r="DH1774" s="281"/>
      <c r="DI1774" s="281"/>
      <c r="DJ1774" s="281"/>
      <c r="DK1774" s="281"/>
      <c r="DL1774" s="281"/>
      <c r="DM1774" s="281"/>
      <c r="DN1774" s="281"/>
      <c r="DO1774" s="281"/>
      <c r="DP1774" s="281"/>
      <c r="DQ1774" s="281"/>
      <c r="DR1774" s="281"/>
      <c r="DS1774" s="281"/>
      <c r="DT1774" s="281"/>
      <c r="DU1774" s="281"/>
      <c r="DV1774" s="281"/>
      <c r="DW1774" s="281"/>
      <c r="DX1774" s="281"/>
      <c r="DY1774" s="281"/>
      <c r="DZ1774" s="281"/>
      <c r="EA1774" s="281"/>
      <c r="EB1774" s="281"/>
      <c r="EC1774" s="281"/>
      <c r="ED1774" s="281"/>
      <c r="EE1774" s="281"/>
      <c r="EF1774" s="281"/>
      <c r="EG1774" s="281"/>
      <c r="EH1774" s="281"/>
      <c r="EI1774" s="281"/>
      <c r="EJ1774" s="281"/>
      <c r="EK1774" s="281"/>
      <c r="EL1774" s="281"/>
      <c r="EM1774" s="281"/>
      <c r="EN1774" s="281"/>
      <c r="EO1774" s="281"/>
      <c r="EP1774" s="281"/>
      <c r="EQ1774" s="281"/>
      <c r="ER1774" s="281"/>
      <c r="ES1774" s="281"/>
      <c r="ET1774" s="281"/>
      <c r="EU1774" s="281"/>
      <c r="EV1774" s="281"/>
      <c r="EW1774" s="281"/>
      <c r="EX1774" s="281"/>
      <c r="EY1774" s="281"/>
      <c r="EZ1774" s="281"/>
      <c r="FA1774" s="281"/>
      <c r="FB1774" s="281"/>
      <c r="FC1774" s="281"/>
      <c r="FD1774" s="281"/>
      <c r="FE1774" s="281"/>
      <c r="FF1774" s="281"/>
      <c r="FG1774" s="281"/>
      <c r="FH1774" s="281"/>
      <c r="FI1774" s="281"/>
    </row>
    <row r="1775" spans="1:165" s="259" customFormat="1" x14ac:dyDescent="0.2">
      <c r="A1775" s="230"/>
      <c r="B1775" s="233"/>
      <c r="C1775" s="233"/>
      <c r="AK1775" s="281"/>
      <c r="AL1775" s="281"/>
      <c r="AM1775" s="281"/>
      <c r="AN1775" s="281"/>
      <c r="AO1775" s="281"/>
      <c r="AP1775" s="281"/>
      <c r="AQ1775" s="281"/>
      <c r="AR1775" s="281"/>
      <c r="AS1775" s="281"/>
      <c r="AT1775" s="281"/>
      <c r="AU1775" s="281"/>
      <c r="AV1775" s="281"/>
      <c r="AW1775" s="281"/>
      <c r="AX1775" s="281"/>
      <c r="AY1775" s="281"/>
      <c r="AZ1775" s="281"/>
      <c r="BA1775" s="281"/>
      <c r="BB1775" s="281"/>
      <c r="BC1775" s="281"/>
      <c r="BD1775" s="281"/>
      <c r="BE1775" s="281"/>
      <c r="BF1775" s="281"/>
      <c r="BG1775" s="281"/>
      <c r="BH1775" s="281"/>
      <c r="BI1775" s="281"/>
      <c r="BJ1775" s="281"/>
      <c r="BK1775" s="281"/>
      <c r="BL1775" s="281"/>
      <c r="BM1775" s="281"/>
      <c r="BN1775" s="281"/>
      <c r="BO1775" s="281"/>
      <c r="BP1775" s="281"/>
      <c r="BQ1775" s="281"/>
      <c r="BR1775" s="281"/>
      <c r="BS1775" s="281"/>
      <c r="BT1775" s="281"/>
      <c r="BU1775" s="281"/>
      <c r="BV1775" s="281"/>
      <c r="BW1775" s="281"/>
      <c r="BX1775" s="281"/>
      <c r="BY1775" s="281"/>
      <c r="BZ1775" s="281"/>
      <c r="CA1775" s="281"/>
      <c r="CB1775" s="281"/>
      <c r="CC1775" s="281"/>
      <c r="CD1775" s="281"/>
      <c r="CE1775" s="281"/>
      <c r="CF1775" s="281"/>
      <c r="CG1775" s="281"/>
      <c r="CH1775" s="281"/>
      <c r="CI1775" s="281"/>
      <c r="CJ1775" s="281"/>
      <c r="CK1775" s="281"/>
      <c r="CL1775" s="281"/>
      <c r="CM1775" s="281"/>
      <c r="CN1775" s="281"/>
      <c r="CO1775" s="281"/>
      <c r="CP1775" s="281"/>
      <c r="CQ1775" s="281"/>
      <c r="CR1775" s="281"/>
      <c r="CS1775" s="281"/>
      <c r="CT1775" s="281"/>
      <c r="CU1775" s="281"/>
      <c r="CV1775" s="281"/>
      <c r="CW1775" s="281"/>
      <c r="CX1775" s="281"/>
      <c r="CY1775" s="281"/>
      <c r="CZ1775" s="281"/>
      <c r="DA1775" s="281"/>
      <c r="DB1775" s="281"/>
      <c r="DC1775" s="281"/>
      <c r="DD1775" s="281"/>
      <c r="DE1775" s="281"/>
      <c r="DF1775" s="281"/>
      <c r="DG1775" s="281"/>
      <c r="DH1775" s="281"/>
      <c r="DI1775" s="281"/>
      <c r="DJ1775" s="281"/>
      <c r="DK1775" s="281"/>
      <c r="DL1775" s="281"/>
      <c r="DM1775" s="281"/>
      <c r="DN1775" s="281"/>
      <c r="DO1775" s="281"/>
      <c r="DP1775" s="281"/>
      <c r="DQ1775" s="281"/>
      <c r="DR1775" s="281"/>
      <c r="DS1775" s="281"/>
      <c r="DT1775" s="281"/>
      <c r="DU1775" s="281"/>
      <c r="DV1775" s="281"/>
      <c r="DW1775" s="281"/>
      <c r="DX1775" s="281"/>
      <c r="DY1775" s="281"/>
      <c r="DZ1775" s="281"/>
      <c r="EA1775" s="281"/>
      <c r="EB1775" s="281"/>
      <c r="EC1775" s="281"/>
      <c r="ED1775" s="281"/>
      <c r="EE1775" s="281"/>
      <c r="EF1775" s="281"/>
      <c r="EG1775" s="281"/>
      <c r="EH1775" s="281"/>
      <c r="EI1775" s="281"/>
      <c r="EJ1775" s="281"/>
      <c r="EK1775" s="281"/>
      <c r="EL1775" s="281"/>
      <c r="EM1775" s="281"/>
      <c r="EN1775" s="281"/>
      <c r="EO1775" s="281"/>
      <c r="EP1775" s="281"/>
      <c r="EQ1775" s="281"/>
      <c r="ER1775" s="281"/>
      <c r="ES1775" s="281"/>
      <c r="ET1775" s="281"/>
      <c r="EU1775" s="281"/>
      <c r="EV1775" s="281"/>
      <c r="EW1775" s="281"/>
      <c r="EX1775" s="281"/>
      <c r="EY1775" s="281"/>
      <c r="EZ1775" s="281"/>
      <c r="FA1775" s="281"/>
      <c r="FB1775" s="281"/>
      <c r="FC1775" s="281"/>
      <c r="FD1775" s="281"/>
      <c r="FE1775" s="281"/>
      <c r="FF1775" s="281"/>
      <c r="FG1775" s="281"/>
      <c r="FH1775" s="281"/>
      <c r="FI1775" s="281"/>
    </row>
    <row r="1776" spans="1:165" s="259" customFormat="1" x14ac:dyDescent="0.2">
      <c r="A1776" s="230"/>
      <c r="B1776" s="233"/>
      <c r="C1776" s="233"/>
      <c r="AK1776" s="281"/>
      <c r="AL1776" s="281"/>
      <c r="AM1776" s="281"/>
      <c r="AN1776" s="281"/>
      <c r="AO1776" s="281"/>
      <c r="AP1776" s="281"/>
      <c r="AQ1776" s="281"/>
      <c r="AR1776" s="281"/>
      <c r="AS1776" s="281"/>
      <c r="AT1776" s="281"/>
      <c r="AU1776" s="281"/>
      <c r="AV1776" s="281"/>
      <c r="AW1776" s="281"/>
      <c r="AX1776" s="281"/>
      <c r="AY1776" s="281"/>
      <c r="AZ1776" s="281"/>
      <c r="BA1776" s="281"/>
      <c r="BB1776" s="281"/>
      <c r="BC1776" s="281"/>
      <c r="BD1776" s="281"/>
      <c r="BE1776" s="281"/>
      <c r="BF1776" s="281"/>
      <c r="BG1776" s="281"/>
      <c r="BH1776" s="281"/>
      <c r="BI1776" s="281"/>
      <c r="BJ1776" s="281"/>
      <c r="BK1776" s="281"/>
      <c r="BL1776" s="281"/>
      <c r="BM1776" s="281"/>
      <c r="BN1776" s="281"/>
      <c r="BO1776" s="281"/>
      <c r="BP1776" s="281"/>
      <c r="BQ1776" s="281"/>
      <c r="BR1776" s="281"/>
      <c r="BS1776" s="281"/>
      <c r="BT1776" s="281"/>
      <c r="BU1776" s="281"/>
      <c r="BV1776" s="281"/>
      <c r="BW1776" s="281"/>
      <c r="BX1776" s="281"/>
      <c r="BY1776" s="281"/>
      <c r="BZ1776" s="281"/>
      <c r="CA1776" s="281"/>
      <c r="CB1776" s="281"/>
      <c r="CC1776" s="281"/>
      <c r="CD1776" s="281"/>
      <c r="CE1776" s="281"/>
      <c r="CF1776" s="281"/>
      <c r="CG1776" s="281"/>
      <c r="CH1776" s="281"/>
      <c r="CI1776" s="281"/>
      <c r="CJ1776" s="281"/>
      <c r="CK1776" s="281"/>
      <c r="CL1776" s="281"/>
      <c r="CM1776" s="281"/>
      <c r="CN1776" s="281"/>
      <c r="CO1776" s="281"/>
      <c r="CP1776" s="281"/>
      <c r="CQ1776" s="281"/>
      <c r="CR1776" s="281"/>
      <c r="CS1776" s="281"/>
      <c r="CT1776" s="281"/>
      <c r="CU1776" s="281"/>
      <c r="CV1776" s="281"/>
      <c r="CW1776" s="281"/>
      <c r="CX1776" s="281"/>
      <c r="CY1776" s="281"/>
      <c r="CZ1776" s="281"/>
      <c r="DA1776" s="281"/>
      <c r="DB1776" s="281"/>
      <c r="DC1776" s="281"/>
      <c r="DD1776" s="281"/>
      <c r="DE1776" s="281"/>
      <c r="DF1776" s="281"/>
      <c r="DG1776" s="281"/>
      <c r="DH1776" s="281"/>
      <c r="DI1776" s="281"/>
      <c r="DJ1776" s="281"/>
      <c r="DK1776" s="281"/>
      <c r="DL1776" s="281"/>
      <c r="DM1776" s="281"/>
      <c r="DN1776" s="281"/>
      <c r="DO1776" s="281"/>
      <c r="DP1776" s="281"/>
      <c r="DQ1776" s="281"/>
      <c r="DR1776" s="281"/>
      <c r="DS1776" s="281"/>
      <c r="DT1776" s="281"/>
      <c r="DU1776" s="281"/>
      <c r="DV1776" s="281"/>
      <c r="DW1776" s="281"/>
      <c r="DX1776" s="281"/>
      <c r="DY1776" s="281"/>
      <c r="DZ1776" s="281"/>
      <c r="EA1776" s="281"/>
      <c r="EB1776" s="281"/>
      <c r="EC1776" s="281"/>
      <c r="ED1776" s="281"/>
      <c r="EE1776" s="281"/>
      <c r="EF1776" s="281"/>
      <c r="EG1776" s="281"/>
      <c r="EH1776" s="281"/>
      <c r="EI1776" s="281"/>
      <c r="EJ1776" s="281"/>
      <c r="EK1776" s="281"/>
      <c r="EL1776" s="281"/>
      <c r="EM1776" s="281"/>
      <c r="EN1776" s="281"/>
      <c r="EO1776" s="281"/>
      <c r="EP1776" s="281"/>
      <c r="EQ1776" s="281"/>
      <c r="ER1776" s="281"/>
      <c r="ES1776" s="281"/>
      <c r="ET1776" s="281"/>
      <c r="EU1776" s="281"/>
      <c r="EV1776" s="281"/>
      <c r="EW1776" s="281"/>
      <c r="EX1776" s="281"/>
      <c r="EY1776" s="281"/>
      <c r="EZ1776" s="281"/>
      <c r="FA1776" s="281"/>
      <c r="FB1776" s="281"/>
      <c r="FC1776" s="281"/>
      <c r="FD1776" s="281"/>
      <c r="FE1776" s="281"/>
      <c r="FF1776" s="281"/>
      <c r="FG1776" s="281"/>
      <c r="FH1776" s="281"/>
      <c r="FI1776" s="281"/>
    </row>
    <row r="1777" spans="1:165" s="259" customFormat="1" x14ac:dyDescent="0.2">
      <c r="A1777" s="230"/>
      <c r="B1777" s="233"/>
      <c r="C1777" s="233"/>
      <c r="AK1777" s="281"/>
      <c r="AL1777" s="281"/>
      <c r="AM1777" s="281"/>
      <c r="AN1777" s="281"/>
      <c r="AO1777" s="281"/>
      <c r="AP1777" s="281"/>
      <c r="AQ1777" s="281"/>
      <c r="AR1777" s="281"/>
      <c r="AS1777" s="281"/>
      <c r="AT1777" s="281"/>
      <c r="AU1777" s="281"/>
      <c r="AV1777" s="281"/>
      <c r="AW1777" s="281"/>
      <c r="AX1777" s="281"/>
      <c r="AY1777" s="281"/>
      <c r="AZ1777" s="281"/>
      <c r="BA1777" s="281"/>
      <c r="BB1777" s="281"/>
      <c r="BC1777" s="281"/>
      <c r="BD1777" s="281"/>
      <c r="BE1777" s="281"/>
      <c r="BF1777" s="281"/>
      <c r="BG1777" s="281"/>
      <c r="BH1777" s="281"/>
      <c r="BI1777" s="281"/>
      <c r="BJ1777" s="281"/>
      <c r="BK1777" s="281"/>
      <c r="BL1777" s="281"/>
      <c r="BM1777" s="281"/>
      <c r="BN1777" s="281"/>
      <c r="BO1777" s="281"/>
      <c r="BP1777" s="281"/>
      <c r="BQ1777" s="281"/>
      <c r="BR1777" s="281"/>
      <c r="BS1777" s="281"/>
      <c r="BT1777" s="281"/>
      <c r="BU1777" s="281"/>
      <c r="BV1777" s="281"/>
      <c r="BW1777" s="281"/>
      <c r="BX1777" s="281"/>
      <c r="BY1777" s="281"/>
      <c r="BZ1777" s="281"/>
      <c r="CA1777" s="281"/>
      <c r="CB1777" s="281"/>
      <c r="CC1777" s="281"/>
      <c r="CD1777" s="281"/>
      <c r="CE1777" s="281"/>
      <c r="CF1777" s="281"/>
      <c r="CG1777" s="281"/>
      <c r="CH1777" s="281"/>
      <c r="CI1777" s="281"/>
      <c r="CJ1777" s="281"/>
      <c r="CK1777" s="281"/>
      <c r="CL1777" s="281"/>
      <c r="CM1777" s="281"/>
      <c r="CN1777" s="281"/>
      <c r="CO1777" s="281"/>
      <c r="CP1777" s="281"/>
      <c r="CQ1777" s="281"/>
      <c r="CR1777" s="281"/>
      <c r="CS1777" s="281"/>
      <c r="CT1777" s="281"/>
      <c r="CU1777" s="281"/>
      <c r="CV1777" s="281"/>
      <c r="CW1777" s="281"/>
      <c r="CX1777" s="281"/>
      <c r="CY1777" s="281"/>
      <c r="CZ1777" s="281"/>
      <c r="DA1777" s="281"/>
      <c r="DB1777" s="281"/>
      <c r="DC1777" s="281"/>
      <c r="DD1777" s="281"/>
      <c r="DE1777" s="281"/>
      <c r="DF1777" s="281"/>
      <c r="DG1777" s="281"/>
      <c r="DH1777" s="281"/>
      <c r="DI1777" s="281"/>
      <c r="DJ1777" s="281"/>
      <c r="DK1777" s="281"/>
      <c r="DL1777" s="281"/>
      <c r="DM1777" s="281"/>
      <c r="DN1777" s="281"/>
      <c r="DO1777" s="281"/>
      <c r="DP1777" s="281"/>
      <c r="DQ1777" s="281"/>
      <c r="DR1777" s="281"/>
      <c r="DS1777" s="281"/>
      <c r="DT1777" s="281"/>
      <c r="DU1777" s="281"/>
      <c r="DV1777" s="281"/>
      <c r="DW1777" s="281"/>
      <c r="DX1777" s="281"/>
      <c r="DY1777" s="281"/>
      <c r="DZ1777" s="281"/>
      <c r="EA1777" s="281"/>
      <c r="EB1777" s="281"/>
      <c r="EC1777" s="281"/>
      <c r="ED1777" s="281"/>
      <c r="EE1777" s="281"/>
      <c r="EF1777" s="281"/>
      <c r="EG1777" s="281"/>
      <c r="EH1777" s="281"/>
      <c r="EI1777" s="281"/>
      <c r="EJ1777" s="281"/>
      <c r="EK1777" s="281"/>
      <c r="EL1777" s="281"/>
      <c r="EM1777" s="281"/>
      <c r="EN1777" s="281"/>
      <c r="EO1777" s="281"/>
      <c r="EP1777" s="281"/>
      <c r="EQ1777" s="281"/>
      <c r="ER1777" s="281"/>
      <c r="ES1777" s="281"/>
      <c r="ET1777" s="281"/>
      <c r="EU1777" s="281"/>
      <c r="EV1777" s="281"/>
      <c r="EW1777" s="281"/>
      <c r="EX1777" s="281"/>
      <c r="EY1777" s="281"/>
      <c r="EZ1777" s="281"/>
      <c r="FA1777" s="281"/>
      <c r="FB1777" s="281"/>
      <c r="FC1777" s="281"/>
      <c r="FD1777" s="281"/>
      <c r="FE1777" s="281"/>
      <c r="FF1777" s="281"/>
      <c r="FG1777" s="281"/>
      <c r="FH1777" s="281"/>
      <c r="FI1777" s="281"/>
    </row>
    <row r="1778" spans="1:165" s="259" customFormat="1" x14ac:dyDescent="0.2">
      <c r="A1778" s="230"/>
      <c r="B1778" s="233"/>
      <c r="C1778" s="233"/>
      <c r="AK1778" s="281"/>
      <c r="AL1778" s="281"/>
      <c r="AM1778" s="281"/>
      <c r="AN1778" s="281"/>
      <c r="AO1778" s="281"/>
      <c r="AP1778" s="281"/>
      <c r="AQ1778" s="281"/>
      <c r="AR1778" s="281"/>
      <c r="AS1778" s="281"/>
      <c r="AT1778" s="281"/>
      <c r="AU1778" s="281"/>
      <c r="AV1778" s="281"/>
      <c r="AW1778" s="281"/>
      <c r="AX1778" s="281"/>
      <c r="AY1778" s="281"/>
      <c r="AZ1778" s="281"/>
      <c r="BA1778" s="281"/>
      <c r="BB1778" s="281"/>
      <c r="BC1778" s="281"/>
      <c r="BD1778" s="281"/>
      <c r="BE1778" s="281"/>
      <c r="BF1778" s="281"/>
      <c r="BG1778" s="281"/>
      <c r="BH1778" s="281"/>
      <c r="BI1778" s="281"/>
      <c r="BJ1778" s="281"/>
      <c r="BK1778" s="281"/>
      <c r="BL1778" s="281"/>
      <c r="BM1778" s="281"/>
      <c r="BN1778" s="281"/>
      <c r="BO1778" s="281"/>
      <c r="BP1778" s="281"/>
      <c r="BQ1778" s="281"/>
      <c r="BR1778" s="281"/>
      <c r="BS1778" s="281"/>
      <c r="BT1778" s="281"/>
      <c r="BU1778" s="281"/>
      <c r="BV1778" s="281"/>
      <c r="BW1778" s="281"/>
      <c r="BX1778" s="281"/>
      <c r="BY1778" s="281"/>
      <c r="BZ1778" s="281"/>
      <c r="CA1778" s="281"/>
      <c r="CB1778" s="281"/>
      <c r="CC1778" s="281"/>
      <c r="CD1778" s="281"/>
      <c r="CE1778" s="281"/>
      <c r="CF1778" s="281"/>
      <c r="CG1778" s="281"/>
      <c r="CH1778" s="281"/>
      <c r="CI1778" s="281"/>
      <c r="CJ1778" s="281"/>
      <c r="CK1778" s="281"/>
      <c r="CL1778" s="281"/>
      <c r="CM1778" s="281"/>
      <c r="CN1778" s="281"/>
      <c r="CO1778" s="281"/>
      <c r="CP1778" s="281"/>
      <c r="CQ1778" s="281"/>
      <c r="CR1778" s="281"/>
      <c r="CS1778" s="281"/>
      <c r="CT1778" s="281"/>
      <c r="CU1778" s="281"/>
      <c r="CV1778" s="281"/>
      <c r="CW1778" s="281"/>
      <c r="CX1778" s="281"/>
      <c r="CY1778" s="281"/>
      <c r="CZ1778" s="281"/>
      <c r="DA1778" s="281"/>
      <c r="DB1778" s="281"/>
      <c r="DC1778" s="281"/>
      <c r="DD1778" s="281"/>
      <c r="DE1778" s="281"/>
      <c r="DF1778" s="281"/>
      <c r="DG1778" s="281"/>
      <c r="DH1778" s="281"/>
      <c r="DI1778" s="281"/>
      <c r="DJ1778" s="281"/>
      <c r="DK1778" s="281"/>
      <c r="DL1778" s="281"/>
      <c r="DM1778" s="281"/>
      <c r="DN1778" s="281"/>
      <c r="DO1778" s="281"/>
      <c r="DP1778" s="281"/>
      <c r="DQ1778" s="281"/>
      <c r="DR1778" s="281"/>
      <c r="DS1778" s="281"/>
      <c r="DT1778" s="281"/>
      <c r="DU1778" s="281"/>
      <c r="DV1778" s="281"/>
      <c r="DW1778" s="281"/>
      <c r="DX1778" s="281"/>
      <c r="DY1778" s="281"/>
      <c r="DZ1778" s="281"/>
      <c r="EA1778" s="281"/>
      <c r="EB1778" s="281"/>
      <c r="EC1778" s="281"/>
      <c r="ED1778" s="281"/>
      <c r="EE1778" s="281"/>
      <c r="EF1778" s="281"/>
      <c r="EG1778" s="281"/>
      <c r="EH1778" s="281"/>
      <c r="EI1778" s="281"/>
      <c r="EJ1778" s="281"/>
      <c r="EK1778" s="281"/>
      <c r="EL1778" s="281"/>
      <c r="EM1778" s="281"/>
      <c r="EN1778" s="281"/>
      <c r="EO1778" s="281"/>
      <c r="EP1778" s="281"/>
      <c r="EQ1778" s="281"/>
      <c r="ER1778" s="281"/>
      <c r="ES1778" s="281"/>
      <c r="ET1778" s="281"/>
      <c r="EU1778" s="281"/>
      <c r="EV1778" s="281"/>
      <c r="EW1778" s="281"/>
      <c r="EX1778" s="281"/>
      <c r="EY1778" s="281"/>
      <c r="EZ1778" s="281"/>
      <c r="FA1778" s="281"/>
      <c r="FB1778" s="281"/>
      <c r="FC1778" s="281"/>
      <c r="FD1778" s="281"/>
      <c r="FE1778" s="281"/>
      <c r="FF1778" s="281"/>
      <c r="FG1778" s="281"/>
      <c r="FH1778" s="281"/>
      <c r="FI1778" s="281"/>
    </row>
    <row r="1779" spans="1:165" s="259" customFormat="1" x14ac:dyDescent="0.2">
      <c r="A1779" s="230"/>
      <c r="B1779" s="233"/>
      <c r="C1779" s="233"/>
      <c r="AK1779" s="281"/>
      <c r="AL1779" s="281"/>
      <c r="AM1779" s="281"/>
      <c r="AN1779" s="281"/>
      <c r="AO1779" s="281"/>
      <c r="AP1779" s="281"/>
      <c r="AQ1779" s="281"/>
      <c r="AR1779" s="281"/>
      <c r="AS1779" s="281"/>
      <c r="AT1779" s="281"/>
      <c r="AU1779" s="281"/>
      <c r="AV1779" s="281"/>
      <c r="AW1779" s="281"/>
      <c r="AX1779" s="281"/>
      <c r="AY1779" s="281"/>
      <c r="AZ1779" s="281"/>
      <c r="BA1779" s="281"/>
      <c r="BB1779" s="281"/>
      <c r="BC1779" s="281"/>
      <c r="BD1779" s="281"/>
      <c r="BE1779" s="281"/>
      <c r="BF1779" s="281"/>
      <c r="BG1779" s="281"/>
      <c r="BH1779" s="281"/>
      <c r="BI1779" s="281"/>
      <c r="BJ1779" s="281"/>
      <c r="BK1779" s="281"/>
      <c r="BL1779" s="281"/>
      <c r="BM1779" s="281"/>
      <c r="BN1779" s="281"/>
      <c r="BO1779" s="281"/>
      <c r="BP1779" s="281"/>
      <c r="BQ1779" s="281"/>
      <c r="BR1779" s="281"/>
      <c r="BS1779" s="281"/>
      <c r="BT1779" s="281"/>
      <c r="BU1779" s="281"/>
      <c r="BV1779" s="281"/>
      <c r="BW1779" s="281"/>
      <c r="BX1779" s="281"/>
      <c r="BY1779" s="281"/>
      <c r="BZ1779" s="281"/>
      <c r="CA1779" s="281"/>
      <c r="CB1779" s="281"/>
      <c r="CC1779" s="281"/>
      <c r="CD1779" s="281"/>
      <c r="CE1779" s="281"/>
      <c r="CF1779" s="281"/>
      <c r="CG1779" s="281"/>
      <c r="CH1779" s="281"/>
      <c r="CI1779" s="281"/>
      <c r="CJ1779" s="281"/>
      <c r="CK1779" s="281"/>
      <c r="CL1779" s="281"/>
      <c r="CM1779" s="281"/>
      <c r="CN1779" s="281"/>
      <c r="CO1779" s="281"/>
      <c r="CP1779" s="281"/>
      <c r="CQ1779" s="281"/>
      <c r="CR1779" s="281"/>
      <c r="CS1779" s="281"/>
      <c r="CT1779" s="281"/>
      <c r="CU1779" s="281"/>
      <c r="CV1779" s="281"/>
      <c r="CW1779" s="281"/>
      <c r="CX1779" s="281"/>
      <c r="CY1779" s="281"/>
      <c r="CZ1779" s="281"/>
      <c r="DA1779" s="281"/>
      <c r="DB1779" s="281"/>
      <c r="DC1779" s="281"/>
      <c r="DD1779" s="281"/>
      <c r="DE1779" s="281"/>
      <c r="DF1779" s="281"/>
      <c r="DG1779" s="281"/>
      <c r="DH1779" s="281"/>
      <c r="DI1779" s="281"/>
      <c r="DJ1779" s="281"/>
      <c r="DK1779" s="281"/>
      <c r="DL1779" s="281"/>
      <c r="DM1779" s="281"/>
      <c r="DN1779" s="281"/>
      <c r="DO1779" s="281"/>
      <c r="DP1779" s="281"/>
      <c r="DQ1779" s="281"/>
      <c r="DR1779" s="281"/>
      <c r="DS1779" s="281"/>
      <c r="DT1779" s="281"/>
      <c r="DU1779" s="281"/>
      <c r="DV1779" s="281"/>
      <c r="DW1779" s="281"/>
      <c r="DX1779" s="281"/>
      <c r="DY1779" s="281"/>
      <c r="DZ1779" s="281"/>
      <c r="EA1779" s="281"/>
      <c r="EB1779" s="281"/>
      <c r="EC1779" s="281"/>
      <c r="ED1779" s="281"/>
      <c r="EE1779" s="281"/>
      <c r="EF1779" s="281"/>
      <c r="EG1779" s="281"/>
      <c r="EH1779" s="281"/>
      <c r="EI1779" s="281"/>
      <c r="EJ1779" s="281"/>
      <c r="EK1779" s="281"/>
      <c r="EL1779" s="281"/>
      <c r="EM1779" s="281"/>
      <c r="EN1779" s="281"/>
      <c r="EO1779" s="281"/>
      <c r="EP1779" s="281"/>
      <c r="EQ1779" s="281"/>
      <c r="ER1779" s="281"/>
      <c r="ES1779" s="281"/>
      <c r="ET1779" s="281"/>
      <c r="EU1779" s="281"/>
      <c r="EV1779" s="281"/>
      <c r="EW1779" s="281"/>
      <c r="EX1779" s="281"/>
      <c r="EY1779" s="281"/>
      <c r="EZ1779" s="281"/>
      <c r="FA1779" s="281"/>
      <c r="FB1779" s="281"/>
      <c r="FC1779" s="281"/>
      <c r="FD1779" s="281"/>
      <c r="FE1779" s="281"/>
      <c r="FF1779" s="281"/>
      <c r="FG1779" s="281"/>
      <c r="FH1779" s="281"/>
      <c r="FI1779" s="281"/>
    </row>
    <row r="1780" spans="1:165" s="259" customFormat="1" x14ac:dyDescent="0.2">
      <c r="A1780" s="230"/>
      <c r="B1780" s="233"/>
      <c r="C1780" s="233"/>
      <c r="AK1780" s="281"/>
      <c r="AL1780" s="281"/>
      <c r="AM1780" s="281"/>
      <c r="AN1780" s="281"/>
      <c r="AO1780" s="281"/>
      <c r="AP1780" s="281"/>
      <c r="AQ1780" s="281"/>
      <c r="AR1780" s="281"/>
      <c r="AS1780" s="281"/>
      <c r="AT1780" s="281"/>
      <c r="AU1780" s="281"/>
      <c r="AV1780" s="281"/>
      <c r="AW1780" s="281"/>
      <c r="AX1780" s="281"/>
      <c r="AY1780" s="281"/>
      <c r="AZ1780" s="281"/>
      <c r="BA1780" s="281"/>
      <c r="BB1780" s="281"/>
      <c r="BC1780" s="281"/>
      <c r="BD1780" s="281"/>
      <c r="BE1780" s="281"/>
      <c r="BF1780" s="281"/>
      <c r="BG1780" s="281"/>
      <c r="BH1780" s="281"/>
      <c r="BI1780" s="281"/>
      <c r="BJ1780" s="281"/>
      <c r="BK1780" s="281"/>
      <c r="BL1780" s="281"/>
      <c r="BM1780" s="281"/>
      <c r="BN1780" s="281"/>
      <c r="BO1780" s="281"/>
      <c r="BP1780" s="281"/>
      <c r="BQ1780" s="281"/>
      <c r="BR1780" s="281"/>
      <c r="BS1780" s="281"/>
      <c r="BT1780" s="281"/>
      <c r="BU1780" s="281"/>
      <c r="BV1780" s="281"/>
      <c r="BW1780" s="281"/>
      <c r="BX1780" s="281"/>
      <c r="BY1780" s="281"/>
      <c r="BZ1780" s="281"/>
      <c r="CA1780" s="281"/>
      <c r="CB1780" s="281"/>
      <c r="CC1780" s="281"/>
      <c r="CD1780" s="281"/>
      <c r="CE1780" s="281"/>
      <c r="CF1780" s="281"/>
      <c r="CG1780" s="281"/>
      <c r="CH1780" s="281"/>
      <c r="CI1780" s="281"/>
      <c r="CJ1780" s="281"/>
      <c r="CK1780" s="281"/>
      <c r="CL1780" s="281"/>
      <c r="CM1780" s="281"/>
      <c r="CN1780" s="281"/>
      <c r="CO1780" s="281"/>
      <c r="CP1780" s="281"/>
      <c r="CQ1780" s="281"/>
      <c r="CR1780" s="281"/>
      <c r="CS1780" s="281"/>
      <c r="CT1780" s="281"/>
      <c r="CU1780" s="281"/>
      <c r="CV1780" s="281"/>
      <c r="CW1780" s="281"/>
      <c r="CX1780" s="281"/>
      <c r="CY1780" s="281"/>
      <c r="CZ1780" s="281"/>
      <c r="DA1780" s="281"/>
      <c r="DB1780" s="281"/>
      <c r="DC1780" s="281"/>
      <c r="DD1780" s="281"/>
      <c r="DE1780" s="281"/>
      <c r="DF1780" s="281"/>
      <c r="DG1780" s="281"/>
      <c r="DH1780" s="281"/>
      <c r="DI1780" s="281"/>
      <c r="DJ1780" s="281"/>
      <c r="DK1780" s="281"/>
      <c r="DL1780" s="281"/>
      <c r="DM1780" s="281"/>
      <c r="DN1780" s="281"/>
      <c r="DO1780" s="281"/>
      <c r="DP1780" s="281"/>
      <c r="DQ1780" s="281"/>
      <c r="DR1780" s="281"/>
      <c r="DS1780" s="281"/>
      <c r="DT1780" s="281"/>
      <c r="DU1780" s="281"/>
      <c r="DV1780" s="281"/>
      <c r="DW1780" s="281"/>
      <c r="DX1780" s="281"/>
      <c r="DY1780" s="281"/>
      <c r="DZ1780" s="281"/>
      <c r="EA1780" s="281"/>
      <c r="EB1780" s="281"/>
      <c r="EC1780" s="281"/>
      <c r="ED1780" s="281"/>
      <c r="EE1780" s="281"/>
      <c r="EF1780" s="281"/>
      <c r="EG1780" s="281"/>
      <c r="EH1780" s="281"/>
      <c r="EI1780" s="281"/>
      <c r="EJ1780" s="281"/>
      <c r="EK1780" s="281"/>
      <c r="EL1780" s="281"/>
      <c r="EM1780" s="281"/>
      <c r="EN1780" s="281"/>
      <c r="EO1780" s="281"/>
      <c r="EP1780" s="281"/>
      <c r="EQ1780" s="281"/>
      <c r="ER1780" s="281"/>
      <c r="ES1780" s="281"/>
      <c r="ET1780" s="281"/>
      <c r="EU1780" s="281"/>
      <c r="EV1780" s="281"/>
      <c r="EW1780" s="281"/>
      <c r="EX1780" s="281"/>
      <c r="EY1780" s="281"/>
      <c r="EZ1780" s="281"/>
      <c r="FA1780" s="281"/>
      <c r="FB1780" s="281"/>
      <c r="FC1780" s="281"/>
      <c r="FD1780" s="281"/>
      <c r="FE1780" s="281"/>
      <c r="FF1780" s="281"/>
      <c r="FG1780" s="281"/>
      <c r="FH1780" s="281"/>
      <c r="FI1780" s="281"/>
    </row>
    <row r="1781" spans="1:165" s="259" customFormat="1" x14ac:dyDescent="0.2">
      <c r="A1781" s="230"/>
      <c r="B1781" s="233"/>
      <c r="C1781" s="233"/>
      <c r="AK1781" s="281"/>
      <c r="AL1781" s="281"/>
      <c r="AM1781" s="281"/>
      <c r="AN1781" s="281"/>
      <c r="AO1781" s="281"/>
      <c r="AP1781" s="281"/>
      <c r="AQ1781" s="281"/>
      <c r="AR1781" s="281"/>
      <c r="AS1781" s="281"/>
      <c r="AT1781" s="281"/>
      <c r="AU1781" s="281"/>
      <c r="AV1781" s="281"/>
      <c r="AW1781" s="281"/>
      <c r="AX1781" s="281"/>
      <c r="AY1781" s="281"/>
      <c r="AZ1781" s="281"/>
      <c r="BA1781" s="281"/>
      <c r="BB1781" s="281"/>
      <c r="BC1781" s="281"/>
      <c r="BD1781" s="281"/>
      <c r="BE1781" s="281"/>
      <c r="BF1781" s="281"/>
      <c r="BG1781" s="281"/>
      <c r="BH1781" s="281"/>
      <c r="BI1781" s="281"/>
      <c r="BJ1781" s="281"/>
      <c r="BK1781" s="281"/>
      <c r="BL1781" s="281"/>
      <c r="BM1781" s="281"/>
      <c r="BN1781" s="281"/>
      <c r="BO1781" s="281"/>
      <c r="BP1781" s="281"/>
      <c r="BQ1781" s="281"/>
      <c r="BR1781" s="281"/>
      <c r="BS1781" s="281"/>
      <c r="BT1781" s="281"/>
      <c r="BU1781" s="281"/>
      <c r="BV1781" s="281"/>
      <c r="BW1781" s="281"/>
      <c r="BX1781" s="281"/>
      <c r="BY1781" s="281"/>
      <c r="BZ1781" s="281"/>
      <c r="CA1781" s="281"/>
      <c r="CB1781" s="281"/>
      <c r="CC1781" s="281"/>
      <c r="CD1781" s="281"/>
      <c r="CE1781" s="281"/>
      <c r="CF1781" s="281"/>
      <c r="CG1781" s="281"/>
      <c r="CH1781" s="281"/>
      <c r="CI1781" s="281"/>
      <c r="CJ1781" s="281"/>
      <c r="CK1781" s="281"/>
      <c r="CL1781" s="281"/>
      <c r="CM1781" s="281"/>
      <c r="CN1781" s="281"/>
      <c r="CO1781" s="281"/>
      <c r="CP1781" s="281"/>
      <c r="CQ1781" s="281"/>
      <c r="CR1781" s="281"/>
      <c r="CS1781" s="281"/>
      <c r="CT1781" s="281"/>
      <c r="CU1781" s="281"/>
      <c r="CV1781" s="281"/>
      <c r="CW1781" s="281"/>
      <c r="CX1781" s="281"/>
      <c r="CY1781" s="281"/>
      <c r="CZ1781" s="281"/>
      <c r="DA1781" s="281"/>
      <c r="DB1781" s="281"/>
      <c r="DC1781" s="281"/>
      <c r="DD1781" s="281"/>
      <c r="DE1781" s="281"/>
      <c r="DF1781" s="281"/>
      <c r="DG1781" s="281"/>
      <c r="DH1781" s="281"/>
      <c r="DI1781" s="281"/>
      <c r="DJ1781" s="281"/>
      <c r="DK1781" s="281"/>
      <c r="DL1781" s="281"/>
      <c r="DM1781" s="281"/>
      <c r="DN1781" s="281"/>
      <c r="DO1781" s="281"/>
      <c r="DP1781" s="281"/>
      <c r="DQ1781" s="281"/>
      <c r="DR1781" s="281"/>
      <c r="DS1781" s="281"/>
      <c r="DT1781" s="281"/>
      <c r="DU1781" s="281"/>
      <c r="DV1781" s="281"/>
      <c r="DW1781" s="281"/>
      <c r="DX1781" s="281"/>
      <c r="DY1781" s="281"/>
      <c r="DZ1781" s="281"/>
      <c r="EA1781" s="281"/>
      <c r="EB1781" s="281"/>
      <c r="EC1781" s="281"/>
      <c r="ED1781" s="281"/>
      <c r="EE1781" s="281"/>
      <c r="EF1781" s="281"/>
      <c r="EG1781" s="281"/>
      <c r="EH1781" s="281"/>
      <c r="EI1781" s="281"/>
      <c r="EJ1781" s="281"/>
      <c r="EK1781" s="281"/>
      <c r="EL1781" s="281"/>
      <c r="EM1781" s="281"/>
      <c r="EN1781" s="281"/>
      <c r="EO1781" s="281"/>
      <c r="EP1781" s="281"/>
      <c r="EQ1781" s="281"/>
      <c r="ER1781" s="281"/>
      <c r="ES1781" s="281"/>
      <c r="ET1781" s="281"/>
      <c r="EU1781" s="281"/>
      <c r="EV1781" s="281"/>
      <c r="EW1781" s="281"/>
      <c r="EX1781" s="281"/>
      <c r="EY1781" s="281"/>
      <c r="EZ1781" s="281"/>
      <c r="FA1781" s="281"/>
      <c r="FB1781" s="281"/>
      <c r="FC1781" s="281"/>
      <c r="FD1781" s="281"/>
      <c r="FE1781" s="281"/>
      <c r="FF1781" s="281"/>
      <c r="FG1781" s="281"/>
      <c r="FH1781" s="281"/>
      <c r="FI1781" s="281"/>
    </row>
    <row r="1782" spans="1:165" s="259" customFormat="1" x14ac:dyDescent="0.2">
      <c r="A1782" s="230"/>
      <c r="B1782" s="233"/>
      <c r="C1782" s="233"/>
      <c r="AK1782" s="281"/>
      <c r="AL1782" s="281"/>
      <c r="AM1782" s="281"/>
      <c r="AN1782" s="281"/>
      <c r="AO1782" s="281"/>
      <c r="AP1782" s="281"/>
      <c r="AQ1782" s="281"/>
      <c r="AR1782" s="281"/>
      <c r="AS1782" s="281"/>
      <c r="AT1782" s="281"/>
      <c r="AU1782" s="281"/>
      <c r="AV1782" s="281"/>
      <c r="AW1782" s="281"/>
      <c r="AX1782" s="281"/>
      <c r="AY1782" s="281"/>
      <c r="AZ1782" s="281"/>
      <c r="BA1782" s="281"/>
      <c r="BB1782" s="281"/>
      <c r="BC1782" s="281"/>
      <c r="BD1782" s="281"/>
      <c r="BE1782" s="281"/>
      <c r="BF1782" s="281"/>
      <c r="BG1782" s="281"/>
      <c r="BH1782" s="281"/>
      <c r="BI1782" s="281"/>
      <c r="BJ1782" s="281"/>
      <c r="BK1782" s="281"/>
      <c r="BL1782" s="281"/>
      <c r="BM1782" s="281"/>
      <c r="BN1782" s="281"/>
      <c r="BO1782" s="281"/>
      <c r="BP1782" s="281"/>
      <c r="BQ1782" s="281"/>
      <c r="BR1782" s="281"/>
      <c r="BS1782" s="281"/>
      <c r="BT1782" s="281"/>
      <c r="BU1782" s="281"/>
      <c r="BV1782" s="281"/>
      <c r="BW1782" s="281"/>
      <c r="BX1782" s="281"/>
      <c r="BY1782" s="281"/>
      <c r="BZ1782" s="281"/>
      <c r="CA1782" s="281"/>
      <c r="CB1782" s="281"/>
      <c r="CC1782" s="281"/>
      <c r="CD1782" s="281"/>
      <c r="CE1782" s="281"/>
      <c r="CF1782" s="281"/>
      <c r="CG1782" s="281"/>
      <c r="CH1782" s="281"/>
      <c r="CI1782" s="281"/>
      <c r="CJ1782" s="281"/>
      <c r="CK1782" s="281"/>
      <c r="CL1782" s="281"/>
      <c r="CM1782" s="281"/>
      <c r="CN1782" s="281"/>
      <c r="CO1782" s="281"/>
      <c r="CP1782" s="281"/>
      <c r="CQ1782" s="281"/>
      <c r="CR1782" s="281"/>
      <c r="CS1782" s="281"/>
      <c r="CT1782" s="281"/>
      <c r="CU1782" s="281"/>
      <c r="CV1782" s="281"/>
      <c r="CW1782" s="281"/>
      <c r="CX1782" s="281"/>
      <c r="CY1782" s="281"/>
      <c r="CZ1782" s="281"/>
      <c r="DA1782" s="281"/>
      <c r="DB1782" s="281"/>
      <c r="DC1782" s="281"/>
      <c r="DD1782" s="281"/>
      <c r="DE1782" s="281"/>
      <c r="DF1782" s="281"/>
      <c r="DG1782" s="281"/>
      <c r="DH1782" s="281"/>
      <c r="DI1782" s="281"/>
      <c r="DJ1782" s="281"/>
      <c r="DK1782" s="281"/>
      <c r="DL1782" s="281"/>
      <c r="DM1782" s="281"/>
      <c r="DN1782" s="281"/>
      <c r="DO1782" s="281"/>
      <c r="DP1782" s="281"/>
      <c r="DQ1782" s="281"/>
      <c r="DR1782" s="281"/>
      <c r="DS1782" s="281"/>
      <c r="DT1782" s="281"/>
      <c r="DU1782" s="281"/>
      <c r="DV1782" s="281"/>
      <c r="DW1782" s="281"/>
      <c r="DX1782" s="281"/>
      <c r="DY1782" s="281"/>
      <c r="DZ1782" s="281"/>
      <c r="EA1782" s="281"/>
      <c r="EB1782" s="281"/>
      <c r="EC1782" s="281"/>
      <c r="ED1782" s="281"/>
      <c r="EE1782" s="281"/>
      <c r="EF1782" s="281"/>
      <c r="EG1782" s="281"/>
      <c r="EH1782" s="281"/>
      <c r="EI1782" s="281"/>
      <c r="EJ1782" s="281"/>
      <c r="EK1782" s="281"/>
      <c r="EL1782" s="281"/>
      <c r="EM1782" s="281"/>
      <c r="EN1782" s="281"/>
      <c r="EO1782" s="281"/>
      <c r="EP1782" s="281"/>
      <c r="EQ1782" s="281"/>
      <c r="ER1782" s="281"/>
      <c r="ES1782" s="281"/>
      <c r="ET1782" s="281"/>
      <c r="EU1782" s="281"/>
      <c r="EV1782" s="281"/>
      <c r="EW1782" s="281"/>
      <c r="EX1782" s="281"/>
      <c r="EY1782" s="281"/>
      <c r="EZ1782" s="281"/>
      <c r="FA1782" s="281"/>
      <c r="FB1782" s="281"/>
      <c r="FC1782" s="281"/>
      <c r="FD1782" s="281"/>
      <c r="FE1782" s="281"/>
      <c r="FF1782" s="281"/>
      <c r="FG1782" s="281"/>
      <c r="FH1782" s="281"/>
      <c r="FI1782" s="281"/>
    </row>
    <row r="1783" spans="1:165" s="259" customFormat="1" x14ac:dyDescent="0.2">
      <c r="A1783" s="230"/>
      <c r="B1783" s="233"/>
      <c r="C1783" s="233"/>
      <c r="AK1783" s="281"/>
      <c r="AL1783" s="281"/>
      <c r="AM1783" s="281"/>
      <c r="AN1783" s="281"/>
      <c r="AO1783" s="281"/>
      <c r="AP1783" s="281"/>
      <c r="AQ1783" s="281"/>
      <c r="AR1783" s="281"/>
      <c r="AS1783" s="281"/>
      <c r="AT1783" s="281"/>
      <c r="AU1783" s="281"/>
      <c r="AV1783" s="281"/>
      <c r="AW1783" s="281"/>
      <c r="AX1783" s="281"/>
      <c r="AY1783" s="281"/>
      <c r="AZ1783" s="281"/>
      <c r="BA1783" s="281"/>
      <c r="BB1783" s="281"/>
      <c r="BC1783" s="281"/>
      <c r="BD1783" s="281"/>
      <c r="BE1783" s="281"/>
      <c r="BF1783" s="281"/>
      <c r="BG1783" s="281"/>
      <c r="BH1783" s="281"/>
      <c r="BI1783" s="281"/>
      <c r="BJ1783" s="281"/>
      <c r="BK1783" s="281"/>
      <c r="BL1783" s="281"/>
      <c r="BM1783" s="281"/>
      <c r="BN1783" s="281"/>
      <c r="BO1783" s="281"/>
      <c r="BP1783" s="281"/>
      <c r="BQ1783" s="281"/>
      <c r="BR1783" s="281"/>
      <c r="BS1783" s="281"/>
      <c r="BT1783" s="281"/>
      <c r="BU1783" s="281"/>
      <c r="BV1783" s="281"/>
      <c r="BW1783" s="281"/>
      <c r="BX1783" s="281"/>
      <c r="BY1783" s="281"/>
      <c r="BZ1783" s="281"/>
      <c r="CA1783" s="281"/>
      <c r="CB1783" s="281"/>
      <c r="CC1783" s="281"/>
      <c r="CD1783" s="281"/>
      <c r="CE1783" s="281"/>
      <c r="CF1783" s="281"/>
      <c r="CG1783" s="281"/>
      <c r="CH1783" s="281"/>
      <c r="CI1783" s="281"/>
      <c r="CJ1783" s="281"/>
      <c r="CK1783" s="281"/>
      <c r="CL1783" s="281"/>
      <c r="CM1783" s="281"/>
      <c r="CN1783" s="281"/>
      <c r="CO1783" s="281"/>
      <c r="CP1783" s="281"/>
      <c r="CQ1783" s="281"/>
      <c r="CR1783" s="281"/>
      <c r="CS1783" s="281"/>
      <c r="CT1783" s="281"/>
      <c r="CU1783" s="281"/>
      <c r="CV1783" s="281"/>
      <c r="CW1783" s="281"/>
      <c r="CX1783" s="281"/>
      <c r="CY1783" s="281"/>
      <c r="CZ1783" s="281"/>
      <c r="DA1783" s="281"/>
      <c r="DB1783" s="281"/>
      <c r="DC1783" s="281"/>
      <c r="DD1783" s="281"/>
      <c r="DE1783" s="281"/>
      <c r="DF1783" s="281"/>
      <c r="DG1783" s="281"/>
      <c r="DH1783" s="281"/>
      <c r="DI1783" s="281"/>
      <c r="DJ1783" s="281"/>
      <c r="DK1783" s="281"/>
      <c r="DL1783" s="281"/>
      <c r="DM1783" s="281"/>
      <c r="DN1783" s="281"/>
      <c r="DO1783" s="281"/>
      <c r="DP1783" s="281"/>
      <c r="DQ1783" s="281"/>
      <c r="DR1783" s="281"/>
      <c r="DS1783" s="281"/>
      <c r="DT1783" s="281"/>
      <c r="DU1783" s="281"/>
      <c r="DV1783" s="281"/>
      <c r="DW1783" s="281"/>
      <c r="DX1783" s="281"/>
      <c r="DY1783" s="281"/>
      <c r="DZ1783" s="281"/>
      <c r="EA1783" s="281"/>
      <c r="EB1783" s="281"/>
      <c r="EC1783" s="281"/>
      <c r="ED1783" s="281"/>
      <c r="EE1783" s="281"/>
      <c r="EF1783" s="281"/>
      <c r="EG1783" s="281"/>
      <c r="EH1783" s="281"/>
      <c r="EI1783" s="281"/>
      <c r="EJ1783" s="281"/>
      <c r="EK1783" s="281"/>
      <c r="EL1783" s="281"/>
      <c r="EM1783" s="281"/>
      <c r="EN1783" s="281"/>
      <c r="EO1783" s="281"/>
      <c r="EP1783" s="281"/>
      <c r="EQ1783" s="281"/>
      <c r="ER1783" s="281"/>
      <c r="ES1783" s="281"/>
      <c r="ET1783" s="281"/>
      <c r="EU1783" s="281"/>
      <c r="EV1783" s="281"/>
      <c r="EW1783" s="281"/>
      <c r="EX1783" s="281"/>
      <c r="EY1783" s="281"/>
      <c r="EZ1783" s="281"/>
      <c r="FA1783" s="281"/>
      <c r="FB1783" s="281"/>
      <c r="FC1783" s="281"/>
      <c r="FD1783" s="281"/>
      <c r="FE1783" s="281"/>
      <c r="FF1783" s="281"/>
      <c r="FG1783" s="281"/>
      <c r="FH1783" s="281"/>
      <c r="FI1783" s="281"/>
    </row>
    <row r="1784" spans="1:165" s="259" customFormat="1" x14ac:dyDescent="0.2">
      <c r="A1784" s="230"/>
      <c r="B1784" s="233"/>
      <c r="C1784" s="233"/>
      <c r="AK1784" s="281"/>
      <c r="AL1784" s="281"/>
      <c r="AM1784" s="281"/>
      <c r="AN1784" s="281"/>
      <c r="AO1784" s="281"/>
      <c r="AP1784" s="281"/>
      <c r="AQ1784" s="281"/>
      <c r="AR1784" s="281"/>
      <c r="AS1784" s="281"/>
      <c r="AT1784" s="281"/>
      <c r="AU1784" s="281"/>
      <c r="AV1784" s="281"/>
      <c r="AW1784" s="281"/>
      <c r="AX1784" s="281"/>
      <c r="AY1784" s="281"/>
      <c r="AZ1784" s="281"/>
      <c r="BA1784" s="281"/>
      <c r="BB1784" s="281"/>
      <c r="BC1784" s="281"/>
      <c r="BD1784" s="281"/>
      <c r="BE1784" s="281"/>
      <c r="BF1784" s="281"/>
      <c r="BG1784" s="281"/>
      <c r="BH1784" s="281"/>
      <c r="BI1784" s="281"/>
      <c r="BJ1784" s="281"/>
      <c r="BK1784" s="281"/>
      <c r="BL1784" s="281"/>
      <c r="BM1784" s="281"/>
      <c r="BN1784" s="281"/>
      <c r="BO1784" s="281"/>
      <c r="BP1784" s="281"/>
      <c r="BQ1784" s="281"/>
      <c r="BR1784" s="281"/>
      <c r="BS1784" s="281"/>
      <c r="BT1784" s="281"/>
      <c r="BU1784" s="281"/>
      <c r="BV1784" s="281"/>
      <c r="BW1784" s="281"/>
      <c r="BX1784" s="281"/>
      <c r="BY1784" s="281"/>
      <c r="BZ1784" s="281"/>
      <c r="CA1784" s="281"/>
      <c r="CB1784" s="281"/>
      <c r="CC1784" s="281"/>
      <c r="CD1784" s="281"/>
      <c r="CE1784" s="281"/>
      <c r="CF1784" s="281"/>
      <c r="CG1784" s="281"/>
      <c r="CH1784" s="281"/>
      <c r="CI1784" s="281"/>
      <c r="CJ1784" s="281"/>
      <c r="CK1784" s="281"/>
      <c r="CL1784" s="281"/>
      <c r="CM1784" s="281"/>
      <c r="CN1784" s="281"/>
      <c r="CO1784" s="281"/>
      <c r="CP1784" s="281"/>
      <c r="CQ1784" s="281"/>
      <c r="CR1784" s="281"/>
      <c r="CS1784" s="281"/>
      <c r="CT1784" s="281"/>
      <c r="CU1784" s="281"/>
      <c r="CV1784" s="281"/>
      <c r="CW1784" s="281"/>
      <c r="CX1784" s="281"/>
      <c r="CY1784" s="281"/>
      <c r="CZ1784" s="281"/>
      <c r="DA1784" s="281"/>
      <c r="DB1784" s="281"/>
      <c r="DC1784" s="281"/>
      <c r="DD1784" s="281"/>
      <c r="DE1784" s="281"/>
      <c r="DF1784" s="281"/>
      <c r="DG1784" s="281"/>
      <c r="DH1784" s="281"/>
      <c r="DI1784" s="281"/>
      <c r="DJ1784" s="281"/>
      <c r="DK1784" s="281"/>
      <c r="DL1784" s="281"/>
      <c r="DM1784" s="281"/>
      <c r="DN1784" s="281"/>
      <c r="DO1784" s="281"/>
      <c r="DP1784" s="281"/>
      <c r="DQ1784" s="281"/>
      <c r="DR1784" s="281"/>
      <c r="DS1784" s="281"/>
      <c r="DT1784" s="281"/>
      <c r="DU1784" s="281"/>
      <c r="DV1784" s="281"/>
      <c r="DW1784" s="281"/>
      <c r="DX1784" s="281"/>
      <c r="DY1784" s="281"/>
      <c r="DZ1784" s="281"/>
      <c r="EA1784" s="281"/>
      <c r="EB1784" s="281"/>
      <c r="EC1784" s="281"/>
      <c r="ED1784" s="281"/>
      <c r="EE1784" s="281"/>
      <c r="EF1784" s="281"/>
      <c r="EG1784" s="281"/>
      <c r="EH1784" s="281"/>
      <c r="EI1784" s="281"/>
      <c r="EJ1784" s="281"/>
      <c r="EK1784" s="281"/>
      <c r="EL1784" s="281"/>
      <c r="EM1784" s="281"/>
      <c r="EN1784" s="281"/>
      <c r="EO1784" s="281"/>
      <c r="EP1784" s="281"/>
      <c r="EQ1784" s="281"/>
      <c r="ER1784" s="281"/>
      <c r="ES1784" s="281"/>
      <c r="ET1784" s="281"/>
      <c r="EU1784" s="281"/>
      <c r="EV1784" s="281"/>
      <c r="EW1784" s="281"/>
      <c r="EX1784" s="281"/>
      <c r="EY1784" s="281"/>
      <c r="EZ1784" s="281"/>
      <c r="FA1784" s="281"/>
      <c r="FB1784" s="281"/>
      <c r="FC1784" s="281"/>
      <c r="FD1784" s="281"/>
      <c r="FE1784" s="281"/>
      <c r="FF1784" s="281"/>
      <c r="FG1784" s="281"/>
      <c r="FH1784" s="281"/>
      <c r="FI1784" s="281"/>
    </row>
    <row r="1785" spans="1:165" s="259" customFormat="1" x14ac:dyDescent="0.2">
      <c r="A1785" s="230"/>
      <c r="B1785" s="233"/>
      <c r="C1785" s="233"/>
      <c r="AK1785" s="281"/>
      <c r="AL1785" s="281"/>
      <c r="AM1785" s="281"/>
      <c r="AN1785" s="281"/>
      <c r="AO1785" s="281"/>
      <c r="AP1785" s="281"/>
      <c r="AQ1785" s="281"/>
      <c r="AR1785" s="281"/>
      <c r="AS1785" s="281"/>
      <c r="AT1785" s="281"/>
      <c r="AU1785" s="281"/>
      <c r="AV1785" s="281"/>
      <c r="AW1785" s="281"/>
      <c r="AX1785" s="281"/>
      <c r="AY1785" s="281"/>
      <c r="AZ1785" s="281"/>
      <c r="BA1785" s="281"/>
      <c r="BB1785" s="281"/>
      <c r="BC1785" s="281"/>
      <c r="BD1785" s="281"/>
      <c r="BE1785" s="281"/>
      <c r="BF1785" s="281"/>
      <c r="BG1785" s="281"/>
      <c r="BH1785" s="281"/>
      <c r="BI1785" s="281"/>
      <c r="BJ1785" s="281"/>
      <c r="BK1785" s="281"/>
      <c r="BL1785" s="281"/>
      <c r="BM1785" s="281"/>
      <c r="BN1785" s="281"/>
      <c r="BO1785" s="281"/>
      <c r="BP1785" s="281"/>
      <c r="BQ1785" s="281"/>
      <c r="BR1785" s="281"/>
      <c r="BS1785" s="281"/>
      <c r="BT1785" s="281"/>
      <c r="BU1785" s="281"/>
      <c r="BV1785" s="281"/>
      <c r="BW1785" s="281"/>
      <c r="BX1785" s="281"/>
      <c r="BY1785" s="281"/>
      <c r="BZ1785" s="281"/>
      <c r="CA1785" s="281"/>
      <c r="CB1785" s="281"/>
      <c r="CC1785" s="281"/>
      <c r="CD1785" s="281"/>
      <c r="CE1785" s="281"/>
      <c r="CF1785" s="281"/>
      <c r="CG1785" s="281"/>
      <c r="CH1785" s="281"/>
      <c r="CI1785" s="281"/>
      <c r="CJ1785" s="281"/>
      <c r="CK1785" s="281"/>
      <c r="CL1785" s="281"/>
      <c r="CM1785" s="281"/>
      <c r="CN1785" s="281"/>
      <c r="CO1785" s="281"/>
      <c r="CP1785" s="281"/>
      <c r="CQ1785" s="281"/>
      <c r="CR1785" s="281"/>
      <c r="CS1785" s="281"/>
      <c r="CT1785" s="281"/>
      <c r="CU1785" s="281"/>
      <c r="CV1785" s="281"/>
      <c r="CW1785" s="281"/>
      <c r="CX1785" s="281"/>
      <c r="CY1785" s="281"/>
      <c r="CZ1785" s="281"/>
      <c r="DA1785" s="281"/>
      <c r="DB1785" s="281"/>
      <c r="DC1785" s="281"/>
      <c r="DD1785" s="281"/>
      <c r="DE1785" s="281"/>
      <c r="DF1785" s="281"/>
      <c r="DG1785" s="281"/>
      <c r="DH1785" s="281"/>
      <c r="DI1785" s="281"/>
      <c r="DJ1785" s="281"/>
      <c r="DK1785" s="281"/>
      <c r="DL1785" s="281"/>
      <c r="DM1785" s="281"/>
      <c r="DN1785" s="281"/>
      <c r="DO1785" s="281"/>
      <c r="DP1785" s="281"/>
      <c r="DQ1785" s="281"/>
      <c r="DR1785" s="281"/>
      <c r="DS1785" s="281"/>
      <c r="DT1785" s="281"/>
      <c r="DU1785" s="281"/>
      <c r="DV1785" s="281"/>
      <c r="DW1785" s="281"/>
      <c r="DX1785" s="281"/>
      <c r="DY1785" s="281"/>
      <c r="DZ1785" s="281"/>
      <c r="EA1785" s="281"/>
      <c r="EB1785" s="281"/>
      <c r="EC1785" s="281"/>
      <c r="ED1785" s="281"/>
      <c r="EE1785" s="281"/>
      <c r="EF1785" s="281"/>
      <c r="EG1785" s="281"/>
      <c r="EH1785" s="281"/>
      <c r="EI1785" s="281"/>
      <c r="EJ1785" s="281"/>
      <c r="EK1785" s="281"/>
      <c r="EL1785" s="281"/>
      <c r="EM1785" s="281"/>
      <c r="EN1785" s="281"/>
      <c r="EO1785" s="281"/>
      <c r="EP1785" s="281"/>
      <c r="EQ1785" s="281"/>
      <c r="ER1785" s="281"/>
      <c r="ES1785" s="281"/>
      <c r="ET1785" s="281"/>
      <c r="EU1785" s="281"/>
      <c r="EV1785" s="281"/>
      <c r="EW1785" s="281"/>
      <c r="EX1785" s="281"/>
      <c r="EY1785" s="281"/>
      <c r="EZ1785" s="281"/>
      <c r="FA1785" s="281"/>
      <c r="FB1785" s="281"/>
      <c r="FC1785" s="281"/>
      <c r="FD1785" s="281"/>
      <c r="FE1785" s="281"/>
      <c r="FF1785" s="281"/>
      <c r="FG1785" s="281"/>
      <c r="FH1785" s="281"/>
      <c r="FI1785" s="281"/>
    </row>
    <row r="1786" spans="1:165" s="259" customFormat="1" x14ac:dyDescent="0.2">
      <c r="A1786" s="230"/>
      <c r="B1786" s="233"/>
      <c r="C1786" s="233"/>
      <c r="AK1786" s="281"/>
      <c r="AL1786" s="281"/>
      <c r="AM1786" s="281"/>
      <c r="AN1786" s="281"/>
      <c r="AO1786" s="281"/>
      <c r="AP1786" s="281"/>
      <c r="AQ1786" s="281"/>
      <c r="AR1786" s="281"/>
      <c r="AS1786" s="281"/>
      <c r="AT1786" s="281"/>
      <c r="AU1786" s="281"/>
      <c r="AV1786" s="281"/>
      <c r="AW1786" s="281"/>
      <c r="AX1786" s="281"/>
      <c r="AY1786" s="281"/>
      <c r="AZ1786" s="281"/>
      <c r="BA1786" s="281"/>
      <c r="BB1786" s="281"/>
      <c r="BC1786" s="281"/>
      <c r="BD1786" s="281"/>
      <c r="BE1786" s="281"/>
      <c r="BF1786" s="281"/>
      <c r="BG1786" s="281"/>
      <c r="BH1786" s="281"/>
      <c r="BI1786" s="281"/>
      <c r="BJ1786" s="281"/>
      <c r="BK1786" s="281"/>
      <c r="BL1786" s="281"/>
      <c r="BM1786" s="281"/>
      <c r="BN1786" s="281"/>
      <c r="BO1786" s="281"/>
      <c r="BP1786" s="281"/>
      <c r="BQ1786" s="281"/>
      <c r="BR1786" s="281"/>
      <c r="BS1786" s="281"/>
      <c r="BT1786" s="281"/>
      <c r="BU1786" s="281"/>
      <c r="BV1786" s="281"/>
      <c r="BW1786" s="281"/>
      <c r="BX1786" s="281"/>
      <c r="BY1786" s="281"/>
      <c r="BZ1786" s="281"/>
      <c r="CA1786" s="281"/>
      <c r="CB1786" s="281"/>
      <c r="CC1786" s="281"/>
      <c r="CD1786" s="281"/>
      <c r="CE1786" s="281"/>
      <c r="CF1786" s="281"/>
      <c r="CG1786" s="281"/>
      <c r="CH1786" s="281"/>
      <c r="CI1786" s="281"/>
      <c r="CJ1786" s="281"/>
      <c r="CK1786" s="281"/>
      <c r="CL1786" s="281"/>
      <c r="CM1786" s="281"/>
      <c r="CN1786" s="281"/>
      <c r="CO1786" s="281"/>
      <c r="CP1786" s="281"/>
      <c r="CQ1786" s="281"/>
      <c r="CR1786" s="281"/>
      <c r="CS1786" s="281"/>
      <c r="CT1786" s="281"/>
      <c r="CU1786" s="281"/>
      <c r="CV1786" s="281"/>
      <c r="CW1786" s="281"/>
      <c r="CX1786" s="281"/>
      <c r="CY1786" s="281"/>
      <c r="CZ1786" s="281"/>
      <c r="DA1786" s="281"/>
      <c r="DB1786" s="281"/>
      <c r="DC1786" s="281"/>
      <c r="DD1786" s="281"/>
      <c r="DE1786" s="281"/>
      <c r="DF1786" s="281"/>
      <c r="DG1786" s="281"/>
      <c r="DH1786" s="281"/>
      <c r="DI1786" s="281"/>
      <c r="DJ1786" s="281"/>
      <c r="DK1786" s="281"/>
      <c r="DL1786" s="281"/>
      <c r="DM1786" s="281"/>
      <c r="DN1786" s="281"/>
      <c r="DO1786" s="281"/>
      <c r="DP1786" s="281"/>
      <c r="DQ1786" s="281"/>
      <c r="DR1786" s="281"/>
      <c r="DS1786" s="281"/>
      <c r="DT1786" s="281"/>
      <c r="DU1786" s="281"/>
      <c r="DV1786" s="281"/>
      <c r="DW1786" s="281"/>
      <c r="DX1786" s="281"/>
      <c r="DY1786" s="281"/>
      <c r="DZ1786" s="281"/>
      <c r="EA1786" s="281"/>
      <c r="EB1786" s="281"/>
      <c r="EC1786" s="281"/>
      <c r="ED1786" s="281"/>
      <c r="EE1786" s="281"/>
      <c r="EF1786" s="281"/>
      <c r="EG1786" s="281"/>
      <c r="EH1786" s="281"/>
      <c r="EI1786" s="281"/>
      <c r="EJ1786" s="281"/>
      <c r="EK1786" s="281"/>
      <c r="EL1786" s="281"/>
      <c r="EM1786" s="281"/>
      <c r="EN1786" s="281"/>
      <c r="EO1786" s="281"/>
      <c r="EP1786" s="281"/>
      <c r="EQ1786" s="281"/>
      <c r="ER1786" s="281"/>
      <c r="ES1786" s="281"/>
      <c r="ET1786" s="281"/>
      <c r="EU1786" s="281"/>
      <c r="EV1786" s="281"/>
      <c r="EW1786" s="281"/>
      <c r="EX1786" s="281"/>
      <c r="EY1786" s="281"/>
      <c r="EZ1786" s="281"/>
      <c r="FA1786" s="281"/>
      <c r="FB1786" s="281"/>
      <c r="FC1786" s="281"/>
      <c r="FD1786" s="281"/>
      <c r="FE1786" s="281"/>
      <c r="FF1786" s="281"/>
      <c r="FG1786" s="281"/>
      <c r="FH1786" s="281"/>
      <c r="FI1786" s="281"/>
    </row>
    <row r="1787" spans="1:165" s="259" customFormat="1" x14ac:dyDescent="0.2">
      <c r="A1787" s="230"/>
      <c r="B1787" s="233"/>
      <c r="C1787" s="233"/>
      <c r="AK1787" s="281"/>
      <c r="AL1787" s="281"/>
      <c r="AM1787" s="281"/>
      <c r="AN1787" s="281"/>
      <c r="AO1787" s="281"/>
      <c r="AP1787" s="281"/>
      <c r="AQ1787" s="281"/>
      <c r="AR1787" s="281"/>
      <c r="AS1787" s="281"/>
      <c r="AT1787" s="281"/>
      <c r="AU1787" s="281"/>
      <c r="AV1787" s="281"/>
      <c r="AW1787" s="281"/>
      <c r="AX1787" s="281"/>
      <c r="AY1787" s="281"/>
      <c r="AZ1787" s="281"/>
      <c r="BA1787" s="281"/>
      <c r="BB1787" s="281"/>
      <c r="BC1787" s="281"/>
      <c r="BD1787" s="281"/>
      <c r="BE1787" s="281"/>
      <c r="BF1787" s="281"/>
      <c r="BG1787" s="281"/>
      <c r="BH1787" s="281"/>
      <c r="BI1787" s="281"/>
      <c r="BJ1787" s="281"/>
      <c r="BK1787" s="281"/>
      <c r="BL1787" s="281"/>
      <c r="BM1787" s="281"/>
      <c r="BN1787" s="281"/>
      <c r="BO1787" s="281"/>
      <c r="BP1787" s="281"/>
      <c r="BQ1787" s="281"/>
      <c r="BR1787" s="281"/>
      <c r="BS1787" s="281"/>
      <c r="BT1787" s="281"/>
      <c r="BU1787" s="281"/>
      <c r="BV1787" s="281"/>
      <c r="BW1787" s="281"/>
      <c r="BX1787" s="281"/>
      <c r="BY1787" s="281"/>
      <c r="BZ1787" s="281"/>
      <c r="CA1787" s="281"/>
      <c r="CB1787" s="281"/>
      <c r="CC1787" s="281"/>
      <c r="CD1787" s="281"/>
      <c r="CE1787" s="281"/>
      <c r="CF1787" s="281"/>
      <c r="CG1787" s="281"/>
      <c r="CH1787" s="281"/>
      <c r="CI1787" s="281"/>
      <c r="CJ1787" s="281"/>
      <c r="CK1787" s="281"/>
      <c r="CL1787" s="281"/>
      <c r="CM1787" s="281"/>
      <c r="CN1787" s="281"/>
      <c r="CO1787" s="281"/>
      <c r="CP1787" s="281"/>
      <c r="CQ1787" s="281"/>
      <c r="CR1787" s="281"/>
      <c r="CS1787" s="281"/>
      <c r="CT1787" s="281"/>
      <c r="CU1787" s="281"/>
      <c r="CV1787" s="281"/>
      <c r="CW1787" s="281"/>
      <c r="CX1787" s="281"/>
      <c r="CY1787" s="281"/>
      <c r="CZ1787" s="281"/>
      <c r="DA1787" s="281"/>
      <c r="DB1787" s="281"/>
      <c r="DC1787" s="281"/>
      <c r="DD1787" s="281"/>
      <c r="DE1787" s="281"/>
      <c r="DF1787" s="281"/>
      <c r="DG1787" s="281"/>
      <c r="DH1787" s="281"/>
      <c r="DI1787" s="281"/>
      <c r="DJ1787" s="281"/>
      <c r="DK1787" s="281"/>
      <c r="DL1787" s="281"/>
      <c r="DM1787" s="281"/>
      <c r="DN1787" s="281"/>
      <c r="DO1787" s="281"/>
      <c r="DP1787" s="281"/>
      <c r="DQ1787" s="281"/>
      <c r="DR1787" s="281"/>
      <c r="DS1787" s="281"/>
      <c r="DT1787" s="281"/>
      <c r="DU1787" s="281"/>
      <c r="DV1787" s="281"/>
      <c r="DW1787" s="281"/>
      <c r="DX1787" s="281"/>
      <c r="DY1787" s="281"/>
      <c r="DZ1787" s="281"/>
      <c r="EA1787" s="281"/>
      <c r="EB1787" s="281"/>
      <c r="EC1787" s="281"/>
      <c r="ED1787" s="281"/>
      <c r="EE1787" s="281"/>
      <c r="EF1787" s="281"/>
      <c r="EG1787" s="281"/>
      <c r="EH1787" s="281"/>
      <c r="EI1787" s="281"/>
      <c r="EJ1787" s="281"/>
      <c r="EK1787" s="281"/>
      <c r="EL1787" s="281"/>
      <c r="EM1787" s="281"/>
      <c r="EN1787" s="281"/>
      <c r="EO1787" s="281"/>
      <c r="EP1787" s="281"/>
      <c r="EQ1787" s="281"/>
      <c r="ER1787" s="281"/>
      <c r="ES1787" s="281"/>
      <c r="ET1787" s="281"/>
      <c r="EU1787" s="281"/>
      <c r="EV1787" s="281"/>
      <c r="EW1787" s="281"/>
      <c r="EX1787" s="281"/>
      <c r="EY1787" s="281"/>
      <c r="EZ1787" s="281"/>
      <c r="FA1787" s="281"/>
      <c r="FB1787" s="281"/>
      <c r="FC1787" s="281"/>
      <c r="FD1787" s="281"/>
      <c r="FE1787" s="281"/>
      <c r="FF1787" s="281"/>
      <c r="FG1787" s="281"/>
      <c r="FH1787" s="281"/>
      <c r="FI1787" s="281"/>
    </row>
    <row r="1788" spans="1:165" s="259" customFormat="1" x14ac:dyDescent="0.2">
      <c r="A1788" s="230"/>
      <c r="B1788" s="233"/>
      <c r="C1788" s="233"/>
      <c r="AK1788" s="281"/>
      <c r="AL1788" s="281"/>
      <c r="AM1788" s="281"/>
      <c r="AN1788" s="281"/>
      <c r="AO1788" s="281"/>
      <c r="AP1788" s="281"/>
      <c r="AQ1788" s="281"/>
      <c r="AR1788" s="281"/>
      <c r="AS1788" s="281"/>
      <c r="AT1788" s="281"/>
      <c r="AU1788" s="281"/>
      <c r="AV1788" s="281"/>
      <c r="AW1788" s="281"/>
      <c r="AX1788" s="281"/>
      <c r="AY1788" s="281"/>
      <c r="AZ1788" s="281"/>
      <c r="BA1788" s="281"/>
      <c r="BB1788" s="281"/>
      <c r="BC1788" s="281"/>
      <c r="BD1788" s="281"/>
      <c r="BE1788" s="281"/>
      <c r="BF1788" s="281"/>
      <c r="BG1788" s="281"/>
      <c r="BH1788" s="281"/>
      <c r="BI1788" s="281"/>
      <c r="BJ1788" s="281"/>
      <c r="BK1788" s="281"/>
      <c r="BL1788" s="281"/>
      <c r="BM1788" s="281"/>
      <c r="BN1788" s="281"/>
      <c r="BO1788" s="281"/>
      <c r="BP1788" s="281"/>
      <c r="BQ1788" s="281"/>
      <c r="BR1788" s="281"/>
      <c r="BS1788" s="281"/>
      <c r="BT1788" s="281"/>
      <c r="BU1788" s="281"/>
      <c r="BV1788" s="281"/>
      <c r="BW1788" s="281"/>
      <c r="BX1788" s="281"/>
      <c r="BY1788" s="281"/>
      <c r="BZ1788" s="281"/>
      <c r="CA1788" s="281"/>
      <c r="CB1788" s="281"/>
      <c r="CC1788" s="281"/>
      <c r="CD1788" s="281"/>
      <c r="CE1788" s="281"/>
      <c r="CF1788" s="281"/>
      <c r="CG1788" s="281"/>
      <c r="CH1788" s="281"/>
      <c r="CI1788" s="281"/>
      <c r="CJ1788" s="281"/>
      <c r="CK1788" s="281"/>
      <c r="CL1788" s="281"/>
      <c r="CM1788" s="281"/>
      <c r="CN1788" s="281"/>
      <c r="CO1788" s="281"/>
      <c r="CP1788" s="281"/>
      <c r="CQ1788" s="281"/>
      <c r="CR1788" s="281"/>
      <c r="CS1788" s="281"/>
      <c r="CT1788" s="281"/>
      <c r="CU1788" s="281"/>
      <c r="CV1788" s="281"/>
      <c r="CW1788" s="281"/>
      <c r="CX1788" s="281"/>
      <c r="CY1788" s="281"/>
      <c r="CZ1788" s="281"/>
      <c r="DA1788" s="281"/>
      <c r="DB1788" s="281"/>
      <c r="DC1788" s="281"/>
      <c r="DD1788" s="281"/>
      <c r="DE1788" s="281"/>
      <c r="DF1788" s="281"/>
      <c r="DG1788" s="281"/>
      <c r="DH1788" s="281"/>
      <c r="DI1788" s="281"/>
      <c r="DJ1788" s="281"/>
      <c r="DK1788" s="281"/>
      <c r="DL1788" s="281"/>
      <c r="DM1788" s="281"/>
      <c r="DN1788" s="281"/>
      <c r="DO1788" s="281"/>
      <c r="DP1788" s="281"/>
      <c r="DQ1788" s="281"/>
      <c r="DR1788" s="281"/>
      <c r="DS1788" s="281"/>
      <c r="DT1788" s="281"/>
      <c r="DU1788" s="281"/>
      <c r="DV1788" s="281"/>
      <c r="DW1788" s="281"/>
      <c r="DX1788" s="281"/>
      <c r="DY1788" s="281"/>
      <c r="DZ1788" s="281"/>
      <c r="EA1788" s="281"/>
      <c r="EB1788" s="281"/>
      <c r="EC1788" s="281"/>
      <c r="ED1788" s="281"/>
      <c r="EE1788" s="281"/>
      <c r="EF1788" s="281"/>
      <c r="EG1788" s="281"/>
      <c r="EH1788" s="281"/>
      <c r="EI1788" s="281"/>
      <c r="EJ1788" s="281"/>
      <c r="EK1788" s="281"/>
      <c r="EL1788" s="281"/>
      <c r="EM1788" s="281"/>
      <c r="EN1788" s="281"/>
      <c r="EO1788" s="281"/>
      <c r="EP1788" s="281"/>
      <c r="EQ1788" s="281"/>
      <c r="ER1788" s="281"/>
      <c r="ES1788" s="281"/>
      <c r="ET1788" s="281"/>
      <c r="EU1788" s="281"/>
      <c r="EV1788" s="281"/>
      <c r="EW1788" s="281"/>
      <c r="EX1788" s="281"/>
      <c r="EY1788" s="281"/>
      <c r="EZ1788" s="281"/>
      <c r="FA1788" s="281"/>
      <c r="FB1788" s="281"/>
      <c r="FC1788" s="281"/>
      <c r="FD1788" s="281"/>
      <c r="FE1788" s="281"/>
      <c r="FF1788" s="281"/>
      <c r="FG1788" s="281"/>
      <c r="FH1788" s="281"/>
      <c r="FI1788" s="281"/>
    </row>
    <row r="1789" spans="1:165" s="259" customFormat="1" x14ac:dyDescent="0.2">
      <c r="A1789" s="230"/>
      <c r="B1789" s="233"/>
      <c r="C1789" s="233"/>
      <c r="AK1789" s="281"/>
      <c r="AL1789" s="281"/>
      <c r="AM1789" s="281"/>
      <c r="AN1789" s="281"/>
      <c r="AO1789" s="281"/>
      <c r="AP1789" s="281"/>
      <c r="AQ1789" s="281"/>
      <c r="AR1789" s="281"/>
      <c r="AS1789" s="281"/>
      <c r="AT1789" s="281"/>
      <c r="AU1789" s="281"/>
      <c r="AV1789" s="281"/>
      <c r="AW1789" s="281"/>
      <c r="AX1789" s="281"/>
      <c r="AY1789" s="281"/>
      <c r="AZ1789" s="281"/>
      <c r="BA1789" s="281"/>
      <c r="BB1789" s="281"/>
      <c r="BC1789" s="281"/>
      <c r="BD1789" s="281"/>
      <c r="BE1789" s="281"/>
      <c r="BF1789" s="281"/>
      <c r="BG1789" s="281"/>
      <c r="BH1789" s="281"/>
      <c r="BI1789" s="281"/>
      <c r="BJ1789" s="281"/>
      <c r="BK1789" s="281"/>
      <c r="BL1789" s="281"/>
      <c r="BM1789" s="281"/>
      <c r="BN1789" s="281"/>
      <c r="BO1789" s="281"/>
      <c r="BP1789" s="281"/>
      <c r="BQ1789" s="281"/>
      <c r="BR1789" s="281"/>
      <c r="BS1789" s="281"/>
      <c r="BT1789" s="281"/>
      <c r="BU1789" s="281"/>
      <c r="BV1789" s="281"/>
      <c r="BW1789" s="281"/>
      <c r="BX1789" s="281"/>
      <c r="BY1789" s="281"/>
      <c r="BZ1789" s="281"/>
      <c r="CA1789" s="281"/>
      <c r="CB1789" s="281"/>
      <c r="CC1789" s="281"/>
      <c r="CD1789" s="281"/>
      <c r="CE1789" s="281"/>
      <c r="CF1789" s="281"/>
      <c r="CG1789" s="281"/>
      <c r="CH1789" s="281"/>
      <c r="CI1789" s="281"/>
      <c r="CJ1789" s="281"/>
      <c r="CK1789" s="281"/>
      <c r="CL1789" s="281"/>
      <c r="CM1789" s="281"/>
      <c r="CN1789" s="281"/>
      <c r="CO1789" s="281"/>
      <c r="CP1789" s="281"/>
      <c r="CQ1789" s="281"/>
      <c r="CR1789" s="281"/>
      <c r="CS1789" s="281"/>
      <c r="CT1789" s="281"/>
      <c r="CU1789" s="281"/>
      <c r="CV1789" s="281"/>
      <c r="CW1789" s="281"/>
      <c r="CX1789" s="281"/>
      <c r="CY1789" s="281"/>
      <c r="CZ1789" s="281"/>
      <c r="DA1789" s="281"/>
      <c r="DB1789" s="281"/>
      <c r="DC1789" s="281"/>
      <c r="DD1789" s="281"/>
      <c r="DE1789" s="281"/>
      <c r="DF1789" s="281"/>
      <c r="DG1789" s="281"/>
      <c r="DH1789" s="281"/>
      <c r="DI1789" s="281"/>
      <c r="DJ1789" s="281"/>
      <c r="DK1789" s="281"/>
      <c r="DL1789" s="281"/>
      <c r="DM1789" s="281"/>
      <c r="DN1789" s="281"/>
      <c r="DO1789" s="281"/>
      <c r="DP1789" s="281"/>
      <c r="DQ1789" s="281"/>
      <c r="DR1789" s="281"/>
      <c r="DS1789" s="281"/>
      <c r="DT1789" s="281"/>
      <c r="DU1789" s="281"/>
      <c r="DV1789" s="281"/>
      <c r="DW1789" s="281"/>
      <c r="DX1789" s="281"/>
      <c r="DY1789" s="281"/>
      <c r="DZ1789" s="281"/>
      <c r="EA1789" s="281"/>
      <c r="EB1789" s="281"/>
      <c r="EC1789" s="281"/>
      <c r="ED1789" s="281"/>
      <c r="EE1789" s="281"/>
      <c r="EF1789" s="281"/>
      <c r="EG1789" s="281"/>
      <c r="EH1789" s="281"/>
      <c r="EI1789" s="281"/>
      <c r="EJ1789" s="281"/>
      <c r="EK1789" s="281"/>
      <c r="EL1789" s="281"/>
      <c r="EM1789" s="281"/>
      <c r="EN1789" s="281"/>
      <c r="EO1789" s="281"/>
      <c r="EP1789" s="281"/>
      <c r="EQ1789" s="281"/>
      <c r="ER1789" s="281"/>
      <c r="ES1789" s="281"/>
      <c r="ET1789" s="281"/>
      <c r="EU1789" s="281"/>
      <c r="EV1789" s="281"/>
      <c r="EW1789" s="281"/>
      <c r="EX1789" s="281"/>
      <c r="EY1789" s="281"/>
      <c r="EZ1789" s="281"/>
      <c r="FA1789" s="281"/>
      <c r="FB1789" s="281"/>
      <c r="FC1789" s="281"/>
      <c r="FD1789" s="281"/>
      <c r="FE1789" s="281"/>
      <c r="FF1789" s="281"/>
      <c r="FG1789" s="281"/>
      <c r="FH1789" s="281"/>
      <c r="FI1789" s="281"/>
    </row>
    <row r="1790" spans="1:165" s="259" customFormat="1" x14ac:dyDescent="0.2">
      <c r="A1790" s="230"/>
      <c r="B1790" s="233"/>
      <c r="C1790" s="233"/>
      <c r="AK1790" s="281"/>
      <c r="AL1790" s="281"/>
      <c r="AM1790" s="281"/>
      <c r="AN1790" s="281"/>
      <c r="AO1790" s="281"/>
      <c r="AP1790" s="281"/>
      <c r="AQ1790" s="281"/>
      <c r="AR1790" s="281"/>
      <c r="AS1790" s="281"/>
      <c r="AT1790" s="281"/>
      <c r="AU1790" s="281"/>
      <c r="AV1790" s="281"/>
      <c r="AW1790" s="281"/>
      <c r="AX1790" s="281"/>
      <c r="AY1790" s="281"/>
      <c r="AZ1790" s="281"/>
      <c r="BA1790" s="281"/>
      <c r="BB1790" s="281"/>
      <c r="BC1790" s="281"/>
      <c r="BD1790" s="281"/>
      <c r="BE1790" s="281"/>
      <c r="BF1790" s="281"/>
      <c r="BG1790" s="281"/>
      <c r="BH1790" s="281"/>
      <c r="BI1790" s="281"/>
      <c r="BJ1790" s="281"/>
      <c r="BK1790" s="281"/>
      <c r="BL1790" s="281"/>
      <c r="BM1790" s="281"/>
      <c r="BN1790" s="281"/>
      <c r="BO1790" s="281"/>
      <c r="BP1790" s="281"/>
      <c r="BQ1790" s="281"/>
      <c r="BR1790" s="281"/>
      <c r="BS1790" s="281"/>
      <c r="BT1790" s="281"/>
      <c r="BU1790" s="281"/>
      <c r="BV1790" s="281"/>
      <c r="BW1790" s="281"/>
      <c r="BX1790" s="281"/>
      <c r="BY1790" s="281"/>
      <c r="BZ1790" s="281"/>
      <c r="CA1790" s="281"/>
      <c r="CB1790" s="281"/>
      <c r="CC1790" s="281"/>
      <c r="CD1790" s="281"/>
      <c r="CE1790" s="281"/>
      <c r="CF1790" s="281"/>
      <c r="CG1790" s="281"/>
      <c r="CH1790" s="281"/>
      <c r="CI1790" s="281"/>
      <c r="CJ1790" s="281"/>
      <c r="CK1790" s="281"/>
      <c r="CL1790" s="281"/>
      <c r="CM1790" s="281"/>
      <c r="CN1790" s="281"/>
      <c r="CO1790" s="281"/>
      <c r="CP1790" s="281"/>
      <c r="CQ1790" s="281"/>
      <c r="CR1790" s="281"/>
      <c r="CS1790" s="281"/>
      <c r="CT1790" s="281"/>
      <c r="CU1790" s="281"/>
      <c r="CV1790" s="281"/>
      <c r="CW1790" s="281"/>
      <c r="CX1790" s="281"/>
      <c r="CY1790" s="281"/>
      <c r="CZ1790" s="281"/>
      <c r="DA1790" s="281"/>
      <c r="DB1790" s="281"/>
      <c r="DC1790" s="281"/>
      <c r="DD1790" s="281"/>
      <c r="DE1790" s="281"/>
      <c r="DF1790" s="281"/>
      <c r="DG1790" s="281"/>
      <c r="DH1790" s="281"/>
      <c r="DI1790" s="281"/>
      <c r="DJ1790" s="281"/>
      <c r="DK1790" s="281"/>
      <c r="DL1790" s="281"/>
      <c r="DM1790" s="281"/>
      <c r="DN1790" s="281"/>
      <c r="DO1790" s="281"/>
      <c r="DP1790" s="281"/>
      <c r="DQ1790" s="281"/>
      <c r="DR1790" s="281"/>
      <c r="DS1790" s="281"/>
      <c r="DT1790" s="281"/>
      <c r="DU1790" s="281"/>
      <c r="DV1790" s="281"/>
      <c r="DW1790" s="281"/>
      <c r="DX1790" s="281"/>
      <c r="DY1790" s="281"/>
      <c r="DZ1790" s="281"/>
      <c r="EA1790" s="281"/>
      <c r="EB1790" s="281"/>
      <c r="EC1790" s="281"/>
      <c r="ED1790" s="281"/>
      <c r="EE1790" s="281"/>
      <c r="EF1790" s="281"/>
      <c r="EG1790" s="281"/>
      <c r="EH1790" s="281"/>
      <c r="EI1790" s="281"/>
      <c r="EJ1790" s="281"/>
      <c r="EK1790" s="281"/>
      <c r="EL1790" s="281"/>
      <c r="EM1790" s="281"/>
      <c r="EN1790" s="281"/>
      <c r="EO1790" s="281"/>
      <c r="EP1790" s="281"/>
      <c r="EQ1790" s="281"/>
      <c r="ER1790" s="281"/>
      <c r="ES1790" s="281"/>
      <c r="ET1790" s="281"/>
      <c r="EU1790" s="281"/>
      <c r="EV1790" s="281"/>
      <c r="EW1790" s="281"/>
      <c r="EX1790" s="281"/>
      <c r="EY1790" s="281"/>
      <c r="EZ1790" s="281"/>
      <c r="FA1790" s="281"/>
      <c r="FB1790" s="281"/>
      <c r="FC1790" s="281"/>
      <c r="FD1790" s="281"/>
      <c r="FE1790" s="281"/>
      <c r="FF1790" s="281"/>
      <c r="FG1790" s="281"/>
      <c r="FH1790" s="281"/>
      <c r="FI1790" s="281"/>
    </row>
    <row r="1791" spans="1:165" s="259" customFormat="1" x14ac:dyDescent="0.2">
      <c r="A1791" s="230"/>
      <c r="B1791" s="233"/>
      <c r="C1791" s="233"/>
      <c r="AK1791" s="281"/>
      <c r="AL1791" s="281"/>
      <c r="AM1791" s="281"/>
      <c r="AN1791" s="281"/>
      <c r="AO1791" s="281"/>
      <c r="AP1791" s="281"/>
      <c r="AQ1791" s="281"/>
      <c r="AR1791" s="281"/>
      <c r="AS1791" s="281"/>
      <c r="AT1791" s="281"/>
      <c r="AU1791" s="281"/>
      <c r="AV1791" s="281"/>
      <c r="AW1791" s="281"/>
      <c r="AX1791" s="281"/>
      <c r="AY1791" s="281"/>
      <c r="AZ1791" s="281"/>
      <c r="BA1791" s="281"/>
      <c r="BB1791" s="281"/>
      <c r="BC1791" s="281"/>
      <c r="BD1791" s="281"/>
      <c r="BE1791" s="281"/>
      <c r="BF1791" s="281"/>
      <c r="BG1791" s="281"/>
      <c r="BH1791" s="281"/>
      <c r="BI1791" s="281"/>
      <c r="BJ1791" s="281"/>
      <c r="BK1791" s="281"/>
      <c r="BL1791" s="281"/>
      <c r="BM1791" s="281"/>
      <c r="BN1791" s="281"/>
      <c r="BO1791" s="281"/>
      <c r="BP1791" s="281"/>
      <c r="BQ1791" s="281"/>
      <c r="BR1791" s="281"/>
      <c r="BS1791" s="281"/>
      <c r="BT1791" s="281"/>
      <c r="BU1791" s="281"/>
      <c r="BV1791" s="281"/>
      <c r="BW1791" s="281"/>
      <c r="BX1791" s="281"/>
      <c r="BY1791" s="281"/>
      <c r="BZ1791" s="281"/>
      <c r="CA1791" s="281"/>
      <c r="CB1791" s="281"/>
      <c r="CC1791" s="281"/>
      <c r="CD1791" s="281"/>
      <c r="CE1791" s="281"/>
      <c r="CF1791" s="281"/>
      <c r="CG1791" s="281"/>
      <c r="CH1791" s="281"/>
      <c r="CI1791" s="281"/>
      <c r="CJ1791" s="281"/>
      <c r="CK1791" s="281"/>
      <c r="CL1791" s="281"/>
      <c r="CM1791" s="281"/>
      <c r="CN1791" s="281"/>
      <c r="CO1791" s="281"/>
      <c r="CP1791" s="281"/>
      <c r="CQ1791" s="281"/>
      <c r="CR1791" s="281"/>
      <c r="CS1791" s="281"/>
      <c r="CT1791" s="281"/>
      <c r="CU1791" s="281"/>
      <c r="CV1791" s="281"/>
      <c r="CW1791" s="281"/>
      <c r="CX1791" s="281"/>
      <c r="CY1791" s="281"/>
      <c r="CZ1791" s="281"/>
      <c r="DA1791" s="281"/>
      <c r="DB1791" s="281"/>
      <c r="DC1791" s="281"/>
      <c r="DD1791" s="281"/>
      <c r="DE1791" s="281"/>
      <c r="DF1791" s="281"/>
      <c r="DG1791" s="281"/>
      <c r="DH1791" s="281"/>
      <c r="DI1791" s="281"/>
      <c r="DJ1791" s="281"/>
      <c r="DK1791" s="281"/>
      <c r="DL1791" s="281"/>
      <c r="DM1791" s="281"/>
      <c r="DN1791" s="281"/>
      <c r="DO1791" s="281"/>
      <c r="DP1791" s="281"/>
      <c r="DQ1791" s="281"/>
      <c r="DR1791" s="281"/>
      <c r="DS1791" s="281"/>
      <c r="DT1791" s="281"/>
      <c r="DU1791" s="281"/>
      <c r="DV1791" s="281"/>
      <c r="DW1791" s="281"/>
      <c r="DX1791" s="281"/>
      <c r="DY1791" s="281"/>
      <c r="DZ1791" s="281"/>
      <c r="EA1791" s="281"/>
      <c r="EB1791" s="281"/>
      <c r="EC1791" s="281"/>
      <c r="ED1791" s="281"/>
      <c r="EE1791" s="281"/>
      <c r="EF1791" s="281"/>
      <c r="EG1791" s="281"/>
      <c r="EH1791" s="281"/>
      <c r="EI1791" s="281"/>
      <c r="EJ1791" s="281"/>
      <c r="EK1791" s="281"/>
      <c r="EL1791" s="281"/>
      <c r="EM1791" s="281"/>
      <c r="EN1791" s="281"/>
      <c r="EO1791" s="281"/>
      <c r="EP1791" s="281"/>
      <c r="EQ1791" s="281"/>
      <c r="ER1791" s="281"/>
      <c r="ES1791" s="281"/>
      <c r="ET1791" s="281"/>
      <c r="EU1791" s="281"/>
      <c r="EV1791" s="281"/>
      <c r="EW1791" s="281"/>
      <c r="EX1791" s="281"/>
      <c r="EY1791" s="281"/>
      <c r="EZ1791" s="281"/>
      <c r="FA1791" s="281"/>
      <c r="FB1791" s="281"/>
      <c r="FC1791" s="281"/>
      <c r="FD1791" s="281"/>
      <c r="FE1791" s="281"/>
      <c r="FF1791" s="281"/>
      <c r="FG1791" s="281"/>
      <c r="FH1791" s="281"/>
      <c r="FI1791" s="281"/>
    </row>
    <row r="1792" spans="1:165" s="259" customFormat="1" x14ac:dyDescent="0.2">
      <c r="A1792" s="230"/>
      <c r="B1792" s="233"/>
      <c r="C1792" s="233"/>
      <c r="AK1792" s="281"/>
      <c r="AL1792" s="281"/>
      <c r="AM1792" s="281"/>
      <c r="AN1792" s="281"/>
      <c r="AO1792" s="281"/>
      <c r="AP1792" s="281"/>
      <c r="AQ1792" s="281"/>
      <c r="AR1792" s="281"/>
      <c r="AS1792" s="281"/>
      <c r="AT1792" s="281"/>
      <c r="AU1792" s="281"/>
      <c r="AV1792" s="281"/>
      <c r="AW1792" s="281"/>
      <c r="AX1792" s="281"/>
      <c r="AY1792" s="281"/>
      <c r="AZ1792" s="281"/>
      <c r="BA1792" s="281"/>
      <c r="BB1792" s="281"/>
      <c r="BC1792" s="281"/>
      <c r="BD1792" s="281"/>
      <c r="BE1792" s="281"/>
      <c r="BF1792" s="281"/>
      <c r="BG1792" s="281"/>
      <c r="BH1792" s="281"/>
      <c r="BI1792" s="281"/>
      <c r="BJ1792" s="281"/>
      <c r="BK1792" s="281"/>
      <c r="BL1792" s="281"/>
      <c r="BM1792" s="281"/>
      <c r="BN1792" s="281"/>
      <c r="BO1792" s="281"/>
      <c r="BP1792" s="281"/>
      <c r="BQ1792" s="281"/>
      <c r="BR1792" s="281"/>
      <c r="BS1792" s="281"/>
      <c r="BT1792" s="281"/>
      <c r="BU1792" s="281"/>
      <c r="BV1792" s="281"/>
      <c r="BW1792" s="281"/>
      <c r="BX1792" s="281"/>
      <c r="BY1792" s="281"/>
      <c r="BZ1792" s="281"/>
      <c r="CA1792" s="281"/>
      <c r="CB1792" s="281"/>
      <c r="CC1792" s="281"/>
      <c r="CD1792" s="281"/>
      <c r="CE1792" s="281"/>
      <c r="CF1792" s="281"/>
      <c r="CG1792" s="281"/>
      <c r="CH1792" s="281"/>
      <c r="CI1792" s="281"/>
      <c r="CJ1792" s="281"/>
      <c r="CK1792" s="281"/>
      <c r="CL1792" s="281"/>
      <c r="CM1792" s="281"/>
      <c r="CN1792" s="281"/>
      <c r="CO1792" s="281"/>
      <c r="CP1792" s="281"/>
      <c r="CQ1792" s="281"/>
      <c r="CR1792" s="281"/>
      <c r="CS1792" s="281"/>
      <c r="CT1792" s="281"/>
      <c r="CU1792" s="281"/>
      <c r="CV1792" s="281"/>
      <c r="CW1792" s="281"/>
      <c r="CX1792" s="281"/>
      <c r="CY1792" s="281"/>
      <c r="CZ1792" s="281"/>
      <c r="DA1792" s="281"/>
      <c r="DB1792" s="281"/>
      <c r="DC1792" s="281"/>
      <c r="DD1792" s="281"/>
      <c r="DE1792" s="281"/>
      <c r="DF1792" s="281"/>
      <c r="DG1792" s="281"/>
      <c r="DH1792" s="281"/>
      <c r="DI1792" s="281"/>
      <c r="DJ1792" s="281"/>
      <c r="DK1792" s="281"/>
      <c r="DL1792" s="281"/>
      <c r="DM1792" s="281"/>
      <c r="DN1792" s="281"/>
      <c r="DO1792" s="281"/>
      <c r="DP1792" s="281"/>
      <c r="DQ1792" s="281"/>
      <c r="DR1792" s="281"/>
      <c r="DS1792" s="281"/>
      <c r="DT1792" s="281"/>
      <c r="DU1792" s="281"/>
      <c r="DV1792" s="281"/>
      <c r="DW1792" s="281"/>
      <c r="DX1792" s="281"/>
      <c r="DY1792" s="281"/>
      <c r="DZ1792" s="281"/>
      <c r="EA1792" s="281"/>
      <c r="EB1792" s="281"/>
      <c r="EC1792" s="281"/>
      <c r="ED1792" s="281"/>
      <c r="EE1792" s="281"/>
      <c r="EF1792" s="281"/>
      <c r="EG1792" s="281"/>
      <c r="EH1792" s="281"/>
      <c r="EI1792" s="281"/>
      <c r="EJ1792" s="281"/>
      <c r="EK1792" s="281"/>
      <c r="EL1792" s="281"/>
      <c r="EM1792" s="281"/>
      <c r="EN1792" s="281"/>
      <c r="EO1792" s="281"/>
      <c r="EP1792" s="281"/>
      <c r="EQ1792" s="281"/>
      <c r="ER1792" s="281"/>
      <c r="ES1792" s="281"/>
      <c r="ET1792" s="281"/>
      <c r="EU1792" s="281"/>
      <c r="EV1792" s="281"/>
      <c r="EW1792" s="281"/>
      <c r="EX1792" s="281"/>
      <c r="EY1792" s="281"/>
      <c r="EZ1792" s="281"/>
      <c r="FA1792" s="281"/>
      <c r="FB1792" s="281"/>
      <c r="FC1792" s="281"/>
      <c r="FD1792" s="281"/>
      <c r="FE1792" s="281"/>
      <c r="FF1792" s="281"/>
      <c r="FG1792" s="281"/>
      <c r="FH1792" s="281"/>
      <c r="FI1792" s="281"/>
    </row>
    <row r="1793" spans="1:165" s="259" customFormat="1" x14ac:dyDescent="0.2">
      <c r="A1793" s="230"/>
      <c r="B1793" s="233"/>
      <c r="C1793" s="233"/>
      <c r="AK1793" s="281"/>
      <c r="AL1793" s="281"/>
      <c r="AM1793" s="281"/>
      <c r="AN1793" s="281"/>
      <c r="AO1793" s="281"/>
      <c r="AP1793" s="281"/>
      <c r="AQ1793" s="281"/>
      <c r="AR1793" s="281"/>
      <c r="AS1793" s="281"/>
      <c r="AT1793" s="281"/>
      <c r="AU1793" s="281"/>
      <c r="AV1793" s="281"/>
      <c r="AW1793" s="281"/>
      <c r="AX1793" s="281"/>
      <c r="AY1793" s="281"/>
      <c r="AZ1793" s="281"/>
      <c r="BA1793" s="281"/>
      <c r="BB1793" s="281"/>
      <c r="BC1793" s="281"/>
      <c r="BD1793" s="281"/>
      <c r="BE1793" s="281"/>
      <c r="BF1793" s="281"/>
      <c r="BG1793" s="281"/>
      <c r="BH1793" s="281"/>
      <c r="BI1793" s="281"/>
      <c r="BJ1793" s="281"/>
      <c r="BK1793" s="281"/>
      <c r="BL1793" s="281"/>
      <c r="BM1793" s="281"/>
      <c r="BN1793" s="281"/>
      <c r="BO1793" s="281"/>
      <c r="BP1793" s="281"/>
      <c r="BQ1793" s="281"/>
      <c r="BR1793" s="281"/>
      <c r="BS1793" s="281"/>
      <c r="BT1793" s="281"/>
      <c r="BU1793" s="281"/>
      <c r="BV1793" s="281"/>
      <c r="BW1793" s="281"/>
      <c r="BX1793" s="281"/>
      <c r="BY1793" s="281"/>
      <c r="BZ1793" s="281"/>
      <c r="CA1793" s="281"/>
      <c r="CB1793" s="281"/>
      <c r="CC1793" s="281"/>
      <c r="CD1793" s="281"/>
      <c r="CE1793" s="281"/>
      <c r="CF1793" s="281"/>
      <c r="CG1793" s="281"/>
      <c r="CH1793" s="281"/>
      <c r="CI1793" s="281"/>
      <c r="CJ1793" s="281"/>
      <c r="CK1793" s="281"/>
      <c r="CL1793" s="281"/>
      <c r="CM1793" s="281"/>
      <c r="CN1793" s="281"/>
      <c r="CO1793" s="281"/>
      <c r="CP1793" s="281"/>
      <c r="CQ1793" s="281"/>
      <c r="CR1793" s="281"/>
      <c r="CS1793" s="281"/>
      <c r="CT1793" s="281"/>
      <c r="CU1793" s="281"/>
      <c r="CV1793" s="281"/>
      <c r="CW1793" s="281"/>
      <c r="CX1793" s="281"/>
      <c r="CY1793" s="281"/>
      <c r="CZ1793" s="281"/>
      <c r="DA1793" s="281"/>
      <c r="DB1793" s="281"/>
      <c r="DC1793" s="281"/>
      <c r="DD1793" s="281"/>
      <c r="DE1793" s="281"/>
      <c r="DF1793" s="281"/>
      <c r="DG1793" s="281"/>
      <c r="DH1793" s="281"/>
      <c r="DI1793" s="281"/>
      <c r="DJ1793" s="281"/>
      <c r="DK1793" s="281"/>
      <c r="DL1793" s="281"/>
      <c r="DM1793" s="281"/>
      <c r="DN1793" s="281"/>
      <c r="DO1793" s="281"/>
      <c r="DP1793" s="281"/>
      <c r="DQ1793" s="281"/>
      <c r="DR1793" s="281"/>
      <c r="DS1793" s="281"/>
      <c r="DT1793" s="281"/>
      <c r="DU1793" s="281"/>
      <c r="DV1793" s="281"/>
      <c r="DW1793" s="281"/>
      <c r="DX1793" s="281"/>
      <c r="DY1793" s="281"/>
      <c r="DZ1793" s="281"/>
      <c r="EA1793" s="281"/>
      <c r="EB1793" s="281"/>
      <c r="EC1793" s="281"/>
      <c r="ED1793" s="281"/>
      <c r="EE1793" s="281"/>
      <c r="EF1793" s="281"/>
      <c r="EG1793" s="281"/>
      <c r="EH1793" s="281"/>
      <c r="EI1793" s="281"/>
      <c r="EJ1793" s="281"/>
      <c r="EK1793" s="281"/>
      <c r="EL1793" s="281"/>
      <c r="EM1793" s="281"/>
      <c r="EN1793" s="281"/>
      <c r="EO1793" s="281"/>
      <c r="EP1793" s="281"/>
      <c r="EQ1793" s="281"/>
      <c r="ER1793" s="281"/>
      <c r="ES1793" s="281"/>
      <c r="ET1793" s="281"/>
      <c r="EU1793" s="281"/>
      <c r="EV1793" s="281"/>
      <c r="EW1793" s="281"/>
      <c r="EX1793" s="281"/>
      <c r="EY1793" s="281"/>
      <c r="EZ1793" s="281"/>
      <c r="FA1793" s="281"/>
      <c r="FB1793" s="281"/>
      <c r="FC1793" s="281"/>
      <c r="FD1793" s="281"/>
      <c r="FE1793" s="281"/>
      <c r="FF1793" s="281"/>
      <c r="FG1793" s="281"/>
      <c r="FH1793" s="281"/>
      <c r="FI1793" s="281"/>
    </row>
    <row r="1794" spans="1:165" s="259" customFormat="1" x14ac:dyDescent="0.2">
      <c r="A1794" s="230"/>
      <c r="B1794" s="233"/>
      <c r="C1794" s="233"/>
      <c r="AK1794" s="281"/>
      <c r="AL1794" s="281"/>
      <c r="AM1794" s="281"/>
      <c r="AN1794" s="281"/>
      <c r="AO1794" s="281"/>
      <c r="AP1794" s="281"/>
      <c r="AQ1794" s="281"/>
      <c r="AR1794" s="281"/>
      <c r="AS1794" s="281"/>
      <c r="AT1794" s="281"/>
      <c r="AU1794" s="281"/>
      <c r="AV1794" s="281"/>
      <c r="AW1794" s="281"/>
      <c r="AX1794" s="281"/>
      <c r="AY1794" s="281"/>
      <c r="AZ1794" s="281"/>
      <c r="BA1794" s="281"/>
      <c r="BB1794" s="281"/>
      <c r="BC1794" s="281"/>
      <c r="BD1794" s="281"/>
      <c r="BE1794" s="281"/>
      <c r="BF1794" s="281"/>
      <c r="BG1794" s="281"/>
      <c r="BH1794" s="281"/>
      <c r="BI1794" s="281"/>
      <c r="BJ1794" s="281"/>
      <c r="BK1794" s="281"/>
      <c r="BL1794" s="281"/>
      <c r="BM1794" s="281"/>
      <c r="BN1794" s="281"/>
      <c r="BO1794" s="281"/>
      <c r="BP1794" s="281"/>
      <c r="BQ1794" s="281"/>
      <c r="BR1794" s="281"/>
      <c r="BS1794" s="281"/>
      <c r="BT1794" s="281"/>
      <c r="BU1794" s="281"/>
      <c r="BV1794" s="281"/>
      <c r="BW1794" s="281"/>
      <c r="BX1794" s="281"/>
      <c r="BY1794" s="281"/>
      <c r="BZ1794" s="281"/>
      <c r="CA1794" s="281"/>
      <c r="CB1794" s="281"/>
      <c r="CC1794" s="281"/>
      <c r="CD1794" s="281"/>
      <c r="CE1794" s="281"/>
      <c r="CF1794" s="281"/>
      <c r="CG1794" s="281"/>
      <c r="CH1794" s="281"/>
      <c r="CI1794" s="281"/>
      <c r="CJ1794" s="281"/>
      <c r="CK1794" s="281"/>
      <c r="CL1794" s="281"/>
      <c r="CM1794" s="281"/>
      <c r="CN1794" s="281"/>
      <c r="CO1794" s="281"/>
      <c r="CP1794" s="281"/>
      <c r="CQ1794" s="281"/>
      <c r="CR1794" s="281"/>
      <c r="CS1794" s="281"/>
      <c r="CT1794" s="281"/>
      <c r="CU1794" s="281"/>
      <c r="CV1794" s="281"/>
      <c r="CW1794" s="281"/>
      <c r="CX1794" s="281"/>
      <c r="CY1794" s="281"/>
      <c r="CZ1794" s="281"/>
      <c r="DA1794" s="281"/>
      <c r="DB1794" s="281"/>
      <c r="DC1794" s="281"/>
      <c r="DD1794" s="281"/>
      <c r="DE1794" s="281"/>
      <c r="DF1794" s="281"/>
      <c r="DG1794" s="281"/>
      <c r="DH1794" s="281"/>
      <c r="DI1794" s="281"/>
      <c r="DJ1794" s="281"/>
      <c r="DK1794" s="281"/>
      <c r="DL1794" s="281"/>
      <c r="DM1794" s="281"/>
      <c r="DN1794" s="281"/>
      <c r="DO1794" s="281"/>
      <c r="DP1794" s="281"/>
      <c r="DQ1794" s="281"/>
      <c r="DR1794" s="281"/>
      <c r="DS1794" s="281"/>
      <c r="DT1794" s="281"/>
      <c r="DU1794" s="281"/>
      <c r="DV1794" s="281"/>
      <c r="DW1794" s="281"/>
      <c r="DX1794" s="281"/>
      <c r="DY1794" s="281"/>
      <c r="DZ1794" s="281"/>
      <c r="EA1794" s="281"/>
      <c r="EB1794" s="281"/>
      <c r="EC1794" s="281"/>
      <c r="ED1794" s="281"/>
      <c r="EE1794" s="281"/>
      <c r="EF1794" s="281"/>
      <c r="EG1794" s="281"/>
      <c r="EH1794" s="281"/>
      <c r="EI1794" s="281"/>
      <c r="EJ1794" s="281"/>
      <c r="EK1794" s="281"/>
      <c r="EL1794" s="281"/>
      <c r="EM1794" s="281"/>
      <c r="EN1794" s="281"/>
      <c r="EO1794" s="281"/>
      <c r="EP1794" s="281"/>
      <c r="EQ1794" s="281"/>
      <c r="ER1794" s="281"/>
      <c r="ES1794" s="281"/>
      <c r="ET1794" s="281"/>
      <c r="EU1794" s="281"/>
      <c r="EV1794" s="281"/>
      <c r="EW1794" s="281"/>
      <c r="EX1794" s="281"/>
      <c r="EY1794" s="281"/>
      <c r="EZ1794" s="281"/>
      <c r="FA1794" s="281"/>
      <c r="FB1794" s="281"/>
      <c r="FC1794" s="281"/>
      <c r="FD1794" s="281"/>
      <c r="FE1794" s="281"/>
      <c r="FF1794" s="281"/>
      <c r="FG1794" s="281"/>
      <c r="FH1794" s="281"/>
      <c r="FI1794" s="281"/>
    </row>
    <row r="1795" spans="1:165" s="259" customFormat="1" x14ac:dyDescent="0.2">
      <c r="A1795" s="230"/>
      <c r="B1795" s="233"/>
      <c r="C1795" s="233"/>
      <c r="AK1795" s="281"/>
      <c r="AL1795" s="281"/>
      <c r="AM1795" s="281"/>
      <c r="AN1795" s="281"/>
      <c r="AO1795" s="281"/>
      <c r="AP1795" s="281"/>
      <c r="AQ1795" s="281"/>
      <c r="AR1795" s="281"/>
      <c r="AS1795" s="281"/>
      <c r="AT1795" s="281"/>
      <c r="AU1795" s="281"/>
      <c r="AV1795" s="281"/>
      <c r="AW1795" s="281"/>
      <c r="AX1795" s="281"/>
      <c r="AY1795" s="281"/>
      <c r="AZ1795" s="281"/>
      <c r="BA1795" s="281"/>
      <c r="BB1795" s="281"/>
      <c r="BC1795" s="281"/>
      <c r="BD1795" s="281"/>
      <c r="BE1795" s="281"/>
      <c r="BF1795" s="281"/>
      <c r="BG1795" s="281"/>
      <c r="BH1795" s="281"/>
      <c r="BI1795" s="281"/>
      <c r="BJ1795" s="281"/>
      <c r="BK1795" s="281"/>
      <c r="BL1795" s="281"/>
      <c r="BM1795" s="281"/>
      <c r="BN1795" s="281"/>
      <c r="BO1795" s="281"/>
      <c r="BP1795" s="281"/>
      <c r="BQ1795" s="281"/>
      <c r="BR1795" s="281"/>
      <c r="BS1795" s="281"/>
      <c r="BT1795" s="281"/>
      <c r="BU1795" s="281"/>
      <c r="BV1795" s="281"/>
      <c r="BW1795" s="281"/>
      <c r="BX1795" s="281"/>
      <c r="BY1795" s="281"/>
      <c r="BZ1795" s="281"/>
      <c r="CA1795" s="281"/>
      <c r="CB1795" s="281"/>
      <c r="CC1795" s="281"/>
      <c r="CD1795" s="281"/>
      <c r="CE1795" s="281"/>
      <c r="CF1795" s="281"/>
      <c r="CG1795" s="281"/>
      <c r="CH1795" s="281"/>
      <c r="CI1795" s="281"/>
      <c r="CJ1795" s="281"/>
      <c r="CK1795" s="281"/>
      <c r="CL1795" s="281"/>
      <c r="CM1795" s="281"/>
      <c r="CN1795" s="281"/>
      <c r="CO1795" s="281"/>
      <c r="CP1795" s="281"/>
      <c r="CQ1795" s="281"/>
      <c r="CR1795" s="281"/>
      <c r="CS1795" s="281"/>
      <c r="CT1795" s="281"/>
      <c r="CU1795" s="281"/>
      <c r="CV1795" s="281"/>
      <c r="CW1795" s="281"/>
      <c r="CX1795" s="281"/>
      <c r="CY1795" s="281"/>
      <c r="CZ1795" s="281"/>
      <c r="DA1795" s="281"/>
      <c r="DB1795" s="281"/>
      <c r="DC1795" s="281"/>
      <c r="DD1795" s="281"/>
      <c r="DE1795" s="281"/>
      <c r="DF1795" s="281"/>
      <c r="DG1795" s="281"/>
      <c r="DH1795" s="281"/>
      <c r="DI1795" s="281"/>
      <c r="DJ1795" s="281"/>
      <c r="DK1795" s="281"/>
      <c r="DL1795" s="281"/>
      <c r="DM1795" s="281"/>
      <c r="DN1795" s="281"/>
      <c r="DO1795" s="281"/>
      <c r="DP1795" s="281"/>
      <c r="DQ1795" s="281"/>
      <c r="DR1795" s="281"/>
      <c r="DS1795" s="281"/>
      <c r="DT1795" s="281"/>
      <c r="DU1795" s="281"/>
      <c r="DV1795" s="281"/>
      <c r="DW1795" s="281"/>
      <c r="DX1795" s="281"/>
      <c r="DY1795" s="281"/>
      <c r="DZ1795" s="281"/>
      <c r="EA1795" s="281"/>
      <c r="EB1795" s="281"/>
      <c r="EC1795" s="281"/>
      <c r="ED1795" s="281"/>
      <c r="EE1795" s="281"/>
      <c r="EF1795" s="281"/>
      <c r="EG1795" s="281"/>
      <c r="EH1795" s="281"/>
      <c r="EI1795" s="281"/>
      <c r="EJ1795" s="281"/>
      <c r="EK1795" s="281"/>
      <c r="EL1795" s="281"/>
      <c r="EM1795" s="281"/>
      <c r="EN1795" s="281"/>
      <c r="EO1795" s="281"/>
      <c r="EP1795" s="281"/>
      <c r="EQ1795" s="281"/>
      <c r="ER1795" s="281"/>
      <c r="ES1795" s="281"/>
      <c r="ET1795" s="281"/>
      <c r="EU1795" s="281"/>
      <c r="EV1795" s="281"/>
      <c r="EW1795" s="281"/>
      <c r="EX1795" s="281"/>
      <c r="EY1795" s="281"/>
      <c r="EZ1795" s="281"/>
      <c r="FA1795" s="281"/>
      <c r="FB1795" s="281"/>
      <c r="FC1795" s="281"/>
      <c r="FD1795" s="281"/>
      <c r="FE1795" s="281"/>
      <c r="FF1795" s="281"/>
      <c r="FG1795" s="281"/>
      <c r="FH1795" s="281"/>
      <c r="FI1795" s="281"/>
    </row>
    <row r="1796" spans="1:165" s="259" customFormat="1" x14ac:dyDescent="0.2">
      <c r="A1796" s="230"/>
      <c r="B1796" s="233"/>
      <c r="C1796" s="233"/>
      <c r="AK1796" s="281"/>
      <c r="AL1796" s="281"/>
      <c r="AM1796" s="281"/>
      <c r="AN1796" s="281"/>
      <c r="AO1796" s="281"/>
      <c r="AP1796" s="281"/>
      <c r="AQ1796" s="281"/>
      <c r="AR1796" s="281"/>
      <c r="AS1796" s="281"/>
      <c r="AT1796" s="281"/>
      <c r="AU1796" s="281"/>
      <c r="AV1796" s="281"/>
      <c r="AW1796" s="281"/>
      <c r="AX1796" s="281"/>
      <c r="AY1796" s="281"/>
      <c r="AZ1796" s="281"/>
      <c r="BA1796" s="281"/>
      <c r="BB1796" s="281"/>
      <c r="BC1796" s="281"/>
      <c r="BD1796" s="281"/>
      <c r="BE1796" s="281"/>
      <c r="BF1796" s="281"/>
      <c r="BG1796" s="281"/>
      <c r="BH1796" s="281"/>
      <c r="BI1796" s="281"/>
      <c r="BJ1796" s="281"/>
      <c r="BK1796" s="281"/>
      <c r="BL1796" s="281"/>
      <c r="BM1796" s="281"/>
      <c r="BN1796" s="281"/>
      <c r="BO1796" s="281"/>
      <c r="BP1796" s="281"/>
      <c r="BQ1796" s="281"/>
      <c r="BR1796" s="281"/>
      <c r="BS1796" s="281"/>
      <c r="BT1796" s="281"/>
      <c r="BU1796" s="281"/>
      <c r="BV1796" s="281"/>
      <c r="BW1796" s="281"/>
      <c r="BX1796" s="281"/>
      <c r="BY1796" s="281"/>
      <c r="BZ1796" s="281"/>
      <c r="CA1796" s="281"/>
      <c r="CB1796" s="281"/>
      <c r="CC1796" s="281"/>
      <c r="CD1796" s="281"/>
      <c r="CE1796" s="281"/>
      <c r="CF1796" s="281"/>
      <c r="CG1796" s="281"/>
      <c r="CH1796" s="281"/>
      <c r="CI1796" s="281"/>
      <c r="CJ1796" s="281"/>
      <c r="CK1796" s="281"/>
      <c r="CL1796" s="281"/>
      <c r="CM1796" s="281"/>
      <c r="CN1796" s="281"/>
      <c r="CO1796" s="281"/>
      <c r="CP1796" s="281"/>
      <c r="CQ1796" s="281"/>
      <c r="CR1796" s="281"/>
      <c r="CS1796" s="281"/>
      <c r="CT1796" s="281"/>
      <c r="CU1796" s="281"/>
      <c r="CV1796" s="281"/>
      <c r="CW1796" s="281"/>
      <c r="CX1796" s="281"/>
      <c r="CY1796" s="281"/>
      <c r="CZ1796" s="281"/>
      <c r="DA1796" s="281"/>
      <c r="DB1796" s="281"/>
      <c r="DC1796" s="281"/>
      <c r="DD1796" s="281"/>
      <c r="DE1796" s="281"/>
      <c r="DF1796" s="281"/>
      <c r="DG1796" s="281"/>
      <c r="DH1796" s="281"/>
      <c r="DI1796" s="281"/>
      <c r="DJ1796" s="281"/>
      <c r="DK1796" s="281"/>
      <c r="DL1796" s="281"/>
      <c r="DM1796" s="281"/>
      <c r="DN1796" s="281"/>
      <c r="DO1796" s="281"/>
      <c r="DP1796" s="281"/>
      <c r="DQ1796" s="281"/>
      <c r="DR1796" s="281"/>
      <c r="DS1796" s="281"/>
      <c r="DT1796" s="281"/>
      <c r="DU1796" s="281"/>
      <c r="DV1796" s="281"/>
      <c r="DW1796" s="281"/>
      <c r="DX1796" s="281"/>
      <c r="DY1796" s="281"/>
      <c r="DZ1796" s="281"/>
      <c r="EA1796" s="281"/>
      <c r="EB1796" s="281"/>
      <c r="EC1796" s="281"/>
      <c r="ED1796" s="281"/>
      <c r="EE1796" s="281"/>
      <c r="EF1796" s="281"/>
      <c r="EG1796" s="281"/>
      <c r="EH1796" s="281"/>
      <c r="EI1796" s="281"/>
      <c r="EJ1796" s="281"/>
      <c r="EK1796" s="281"/>
      <c r="EL1796" s="281"/>
      <c r="EM1796" s="281"/>
      <c r="EN1796" s="281"/>
      <c r="EO1796" s="281"/>
      <c r="EP1796" s="281"/>
      <c r="EQ1796" s="281"/>
      <c r="ER1796" s="281"/>
      <c r="ES1796" s="281"/>
      <c r="ET1796" s="281"/>
      <c r="EU1796" s="281"/>
      <c r="EV1796" s="281"/>
      <c r="EW1796" s="281"/>
      <c r="EX1796" s="281"/>
      <c r="EY1796" s="281"/>
      <c r="EZ1796" s="281"/>
      <c r="FA1796" s="281"/>
      <c r="FB1796" s="281"/>
      <c r="FC1796" s="281"/>
      <c r="FD1796" s="281"/>
      <c r="FE1796" s="281"/>
      <c r="FF1796" s="281"/>
      <c r="FG1796" s="281"/>
      <c r="FH1796" s="281"/>
      <c r="FI1796" s="281"/>
    </row>
    <row r="1797" spans="1:165" s="259" customFormat="1" x14ac:dyDescent="0.2">
      <c r="A1797" s="230"/>
      <c r="B1797" s="233"/>
      <c r="C1797" s="233"/>
      <c r="AK1797" s="281"/>
      <c r="AL1797" s="281"/>
      <c r="AM1797" s="281"/>
      <c r="AN1797" s="281"/>
      <c r="AO1797" s="281"/>
      <c r="AP1797" s="281"/>
      <c r="AQ1797" s="281"/>
      <c r="AR1797" s="281"/>
      <c r="AS1797" s="281"/>
      <c r="AT1797" s="281"/>
      <c r="AU1797" s="281"/>
      <c r="AV1797" s="281"/>
      <c r="AW1797" s="281"/>
      <c r="AX1797" s="281"/>
      <c r="AY1797" s="281"/>
      <c r="AZ1797" s="281"/>
      <c r="BA1797" s="281"/>
      <c r="BB1797" s="281"/>
      <c r="BC1797" s="281"/>
      <c r="BD1797" s="281"/>
      <c r="BE1797" s="281"/>
      <c r="BF1797" s="281"/>
      <c r="BG1797" s="281"/>
      <c r="BH1797" s="281"/>
      <c r="BI1797" s="281"/>
      <c r="BJ1797" s="281"/>
      <c r="BK1797" s="281"/>
      <c r="BL1797" s="281"/>
      <c r="BM1797" s="281"/>
      <c r="BN1797" s="281"/>
      <c r="BO1797" s="281"/>
      <c r="BP1797" s="281"/>
      <c r="BQ1797" s="281"/>
      <c r="BR1797" s="281"/>
      <c r="BS1797" s="281"/>
      <c r="BT1797" s="281"/>
      <c r="BU1797" s="281"/>
      <c r="BV1797" s="281"/>
      <c r="BW1797" s="281"/>
      <c r="BX1797" s="281"/>
      <c r="BY1797" s="281"/>
      <c r="BZ1797" s="281"/>
      <c r="CA1797" s="281"/>
      <c r="CB1797" s="281"/>
      <c r="CC1797" s="281"/>
      <c r="CD1797" s="281"/>
      <c r="CE1797" s="281"/>
      <c r="CF1797" s="281"/>
      <c r="CG1797" s="281"/>
      <c r="CH1797" s="281"/>
      <c r="CI1797" s="281"/>
      <c r="CJ1797" s="281"/>
      <c r="CK1797" s="281"/>
      <c r="CL1797" s="281"/>
      <c r="CM1797" s="281"/>
      <c r="CN1797" s="281"/>
      <c r="CO1797" s="281"/>
      <c r="CP1797" s="281"/>
      <c r="CQ1797" s="281"/>
      <c r="CR1797" s="281"/>
      <c r="CS1797" s="281"/>
      <c r="CT1797" s="281"/>
      <c r="CU1797" s="281"/>
      <c r="CV1797" s="281"/>
      <c r="CW1797" s="281"/>
      <c r="CX1797" s="281"/>
      <c r="CY1797" s="281"/>
      <c r="CZ1797" s="281"/>
      <c r="DA1797" s="281"/>
      <c r="DB1797" s="281"/>
      <c r="DC1797" s="281"/>
      <c r="DD1797" s="281"/>
      <c r="DE1797" s="281"/>
      <c r="DF1797" s="281"/>
      <c r="DG1797" s="281"/>
      <c r="DH1797" s="281"/>
      <c r="DI1797" s="281"/>
      <c r="DJ1797" s="281"/>
      <c r="DK1797" s="281"/>
      <c r="DL1797" s="281"/>
      <c r="DM1797" s="281"/>
      <c r="DN1797" s="281"/>
      <c r="DO1797" s="281"/>
      <c r="DP1797" s="281"/>
      <c r="DQ1797" s="281"/>
      <c r="DR1797" s="281"/>
      <c r="DS1797" s="281"/>
      <c r="DT1797" s="281"/>
      <c r="DU1797" s="281"/>
      <c r="DV1797" s="281"/>
      <c r="DW1797" s="281"/>
      <c r="DX1797" s="281"/>
      <c r="DY1797" s="281"/>
      <c r="DZ1797" s="281"/>
      <c r="EA1797" s="281"/>
      <c r="EB1797" s="281"/>
      <c r="EC1797" s="281"/>
      <c r="ED1797" s="281"/>
      <c r="EE1797" s="281"/>
      <c r="EF1797" s="281"/>
      <c r="EG1797" s="281"/>
      <c r="EH1797" s="281"/>
      <c r="EI1797" s="281"/>
      <c r="EJ1797" s="281"/>
      <c r="EK1797" s="281"/>
      <c r="EL1797" s="281"/>
      <c r="EM1797" s="281"/>
      <c r="EN1797" s="281"/>
      <c r="EO1797" s="281"/>
      <c r="EP1797" s="281"/>
      <c r="EQ1797" s="281"/>
      <c r="ER1797" s="281"/>
      <c r="ES1797" s="281"/>
      <c r="ET1797" s="281"/>
      <c r="EU1797" s="281"/>
      <c r="EV1797" s="281"/>
      <c r="EW1797" s="281"/>
      <c r="EX1797" s="281"/>
      <c r="EY1797" s="281"/>
      <c r="EZ1797" s="281"/>
      <c r="FA1797" s="281"/>
      <c r="FB1797" s="281"/>
      <c r="FC1797" s="281"/>
      <c r="FD1797" s="281"/>
      <c r="FE1797" s="281"/>
      <c r="FF1797" s="281"/>
      <c r="FG1797" s="281"/>
      <c r="FH1797" s="281"/>
      <c r="FI1797" s="281"/>
    </row>
    <row r="1798" spans="1:165" s="259" customFormat="1" x14ac:dyDescent="0.2">
      <c r="A1798" s="230"/>
      <c r="B1798" s="233"/>
      <c r="C1798" s="233"/>
      <c r="AK1798" s="281"/>
      <c r="AL1798" s="281"/>
      <c r="AM1798" s="281"/>
      <c r="AN1798" s="281"/>
      <c r="AO1798" s="281"/>
      <c r="AP1798" s="281"/>
      <c r="AQ1798" s="281"/>
      <c r="AR1798" s="281"/>
      <c r="AS1798" s="281"/>
      <c r="AT1798" s="281"/>
      <c r="AU1798" s="281"/>
      <c r="AV1798" s="281"/>
      <c r="AW1798" s="281"/>
      <c r="AX1798" s="281"/>
      <c r="AY1798" s="281"/>
      <c r="AZ1798" s="281"/>
      <c r="BA1798" s="281"/>
      <c r="BB1798" s="281"/>
      <c r="BC1798" s="281"/>
      <c r="BD1798" s="281"/>
      <c r="BE1798" s="281"/>
      <c r="BF1798" s="281"/>
      <c r="BG1798" s="281"/>
      <c r="BH1798" s="281"/>
      <c r="BI1798" s="281"/>
      <c r="BJ1798" s="281"/>
      <c r="BK1798" s="281"/>
      <c r="BL1798" s="281"/>
      <c r="BM1798" s="281"/>
      <c r="BN1798" s="281"/>
      <c r="BO1798" s="281"/>
      <c r="BP1798" s="281"/>
      <c r="BQ1798" s="281"/>
      <c r="BR1798" s="281"/>
      <c r="BS1798" s="281"/>
      <c r="BT1798" s="281"/>
      <c r="BU1798" s="281"/>
      <c r="BV1798" s="281"/>
      <c r="BW1798" s="281"/>
      <c r="BX1798" s="281"/>
      <c r="BY1798" s="281"/>
      <c r="BZ1798" s="281"/>
      <c r="CA1798" s="281"/>
      <c r="CB1798" s="281"/>
      <c r="CC1798" s="281"/>
      <c r="CD1798" s="281"/>
      <c r="CE1798" s="281"/>
      <c r="CF1798" s="281"/>
      <c r="CG1798" s="281"/>
      <c r="CH1798" s="281"/>
      <c r="CI1798" s="281"/>
      <c r="CJ1798" s="281"/>
      <c r="CK1798" s="281"/>
      <c r="CL1798" s="281"/>
      <c r="CM1798" s="281"/>
      <c r="CN1798" s="281"/>
      <c r="CO1798" s="281"/>
      <c r="CP1798" s="281"/>
      <c r="CQ1798" s="281"/>
      <c r="CR1798" s="281"/>
      <c r="CS1798" s="281"/>
      <c r="CT1798" s="281"/>
      <c r="CU1798" s="281"/>
      <c r="CV1798" s="281"/>
      <c r="CW1798" s="281"/>
      <c r="CX1798" s="281"/>
      <c r="CY1798" s="281"/>
      <c r="CZ1798" s="281"/>
      <c r="DA1798" s="281"/>
      <c r="DB1798" s="281"/>
      <c r="DC1798" s="281"/>
      <c r="DD1798" s="281"/>
      <c r="DE1798" s="281"/>
      <c r="DF1798" s="281"/>
      <c r="DG1798" s="281"/>
      <c r="DH1798" s="281"/>
      <c r="DI1798" s="281"/>
      <c r="DJ1798" s="281"/>
      <c r="DK1798" s="281"/>
      <c r="DL1798" s="281"/>
      <c r="DM1798" s="281"/>
      <c r="DN1798" s="281"/>
      <c r="DO1798" s="281"/>
      <c r="DP1798" s="281"/>
      <c r="DQ1798" s="281"/>
      <c r="DR1798" s="281"/>
      <c r="DS1798" s="281"/>
      <c r="DT1798" s="281"/>
      <c r="DU1798" s="281"/>
      <c r="DV1798" s="281"/>
      <c r="DW1798" s="281"/>
      <c r="DX1798" s="281"/>
      <c r="DY1798" s="281"/>
      <c r="DZ1798" s="281"/>
      <c r="EA1798" s="281"/>
      <c r="EB1798" s="281"/>
      <c r="EC1798" s="281"/>
      <c r="ED1798" s="281"/>
      <c r="EE1798" s="281"/>
      <c r="EF1798" s="281"/>
      <c r="EG1798" s="281"/>
      <c r="EH1798" s="281"/>
      <c r="EI1798" s="281"/>
      <c r="EJ1798" s="281"/>
      <c r="EK1798" s="281"/>
      <c r="EL1798" s="281"/>
      <c r="EM1798" s="281"/>
      <c r="EN1798" s="281"/>
      <c r="EO1798" s="281"/>
      <c r="EP1798" s="281"/>
      <c r="EQ1798" s="281"/>
      <c r="ER1798" s="281"/>
      <c r="ES1798" s="281"/>
      <c r="ET1798" s="281"/>
      <c r="EU1798" s="281"/>
      <c r="EV1798" s="281"/>
      <c r="EW1798" s="281"/>
      <c r="EX1798" s="281"/>
      <c r="EY1798" s="281"/>
      <c r="EZ1798" s="281"/>
      <c r="FA1798" s="281"/>
      <c r="FB1798" s="281"/>
      <c r="FC1798" s="281"/>
      <c r="FD1798" s="281"/>
      <c r="FE1798" s="281"/>
      <c r="FF1798" s="281"/>
      <c r="FG1798" s="281"/>
      <c r="FH1798" s="281"/>
      <c r="FI1798" s="281"/>
    </row>
    <row r="1799" spans="1:165" s="259" customFormat="1" x14ac:dyDescent="0.2">
      <c r="A1799" s="230"/>
      <c r="B1799" s="233"/>
      <c r="C1799" s="233"/>
      <c r="AK1799" s="281"/>
      <c r="AL1799" s="281"/>
      <c r="AM1799" s="281"/>
      <c r="AN1799" s="281"/>
      <c r="AO1799" s="281"/>
      <c r="AP1799" s="281"/>
      <c r="AQ1799" s="281"/>
      <c r="AR1799" s="281"/>
      <c r="AS1799" s="281"/>
      <c r="AT1799" s="281"/>
      <c r="AU1799" s="281"/>
      <c r="AV1799" s="281"/>
      <c r="AW1799" s="281"/>
      <c r="AX1799" s="281"/>
      <c r="AY1799" s="281"/>
      <c r="AZ1799" s="281"/>
      <c r="BA1799" s="281"/>
      <c r="BB1799" s="281"/>
      <c r="BC1799" s="281"/>
      <c r="BD1799" s="281"/>
      <c r="BE1799" s="281"/>
      <c r="BF1799" s="281"/>
      <c r="BG1799" s="281"/>
      <c r="BH1799" s="281"/>
      <c r="BI1799" s="281"/>
      <c r="BJ1799" s="281"/>
      <c r="BK1799" s="281"/>
      <c r="BL1799" s="281"/>
      <c r="BM1799" s="281"/>
      <c r="BN1799" s="281"/>
      <c r="BO1799" s="281"/>
      <c r="BP1799" s="281"/>
      <c r="BQ1799" s="281"/>
      <c r="BR1799" s="281"/>
      <c r="BS1799" s="281"/>
      <c r="BT1799" s="281"/>
      <c r="BU1799" s="281"/>
      <c r="BV1799" s="281"/>
      <c r="BW1799" s="281"/>
      <c r="BX1799" s="281"/>
      <c r="BY1799" s="281"/>
      <c r="BZ1799" s="281"/>
      <c r="CA1799" s="281"/>
      <c r="CB1799" s="281"/>
      <c r="CC1799" s="281"/>
      <c r="CD1799" s="281"/>
      <c r="CE1799" s="281"/>
      <c r="CF1799" s="281"/>
      <c r="CG1799" s="281"/>
      <c r="CH1799" s="281"/>
      <c r="CI1799" s="281"/>
      <c r="CJ1799" s="281"/>
      <c r="CK1799" s="281"/>
      <c r="CL1799" s="281"/>
      <c r="CM1799" s="281"/>
      <c r="CN1799" s="281"/>
      <c r="CO1799" s="281"/>
      <c r="CP1799" s="281"/>
      <c r="CQ1799" s="281"/>
      <c r="CR1799" s="281"/>
      <c r="CS1799" s="281"/>
      <c r="CT1799" s="281"/>
      <c r="CU1799" s="281"/>
      <c r="CV1799" s="281"/>
      <c r="CW1799" s="281"/>
      <c r="CX1799" s="281"/>
      <c r="CY1799" s="281"/>
      <c r="CZ1799" s="281"/>
      <c r="DA1799" s="281"/>
      <c r="DB1799" s="281"/>
      <c r="DC1799" s="281"/>
      <c r="DD1799" s="281"/>
      <c r="DE1799" s="281"/>
      <c r="DF1799" s="281"/>
      <c r="DG1799" s="281"/>
      <c r="DH1799" s="281"/>
      <c r="DI1799" s="281"/>
      <c r="DJ1799" s="281"/>
      <c r="DK1799" s="281"/>
      <c r="DL1799" s="281"/>
      <c r="DM1799" s="281"/>
      <c r="DN1799" s="281"/>
      <c r="DO1799" s="281"/>
      <c r="DP1799" s="281"/>
      <c r="DQ1799" s="281"/>
      <c r="DR1799" s="281"/>
      <c r="DS1799" s="281"/>
      <c r="DT1799" s="281"/>
      <c r="DU1799" s="281"/>
      <c r="DV1799" s="281"/>
      <c r="DW1799" s="281"/>
      <c r="DX1799" s="281"/>
      <c r="DY1799" s="281"/>
      <c r="DZ1799" s="281"/>
      <c r="EA1799" s="281"/>
      <c r="EB1799" s="281"/>
      <c r="EC1799" s="281"/>
      <c r="ED1799" s="281"/>
      <c r="EE1799" s="281"/>
      <c r="EF1799" s="281"/>
      <c r="EG1799" s="281"/>
      <c r="EH1799" s="281"/>
      <c r="EI1799" s="281"/>
      <c r="EJ1799" s="281"/>
      <c r="EK1799" s="281"/>
      <c r="EL1799" s="281"/>
      <c r="EM1799" s="281"/>
      <c r="EN1799" s="281"/>
      <c r="EO1799" s="281"/>
      <c r="EP1799" s="281"/>
      <c r="EQ1799" s="281"/>
      <c r="ER1799" s="281"/>
      <c r="ES1799" s="281"/>
      <c r="ET1799" s="281"/>
      <c r="EU1799" s="281"/>
      <c r="EV1799" s="281"/>
      <c r="EW1799" s="281"/>
      <c r="EX1799" s="281"/>
      <c r="EY1799" s="281"/>
      <c r="EZ1799" s="281"/>
      <c r="FA1799" s="281"/>
      <c r="FB1799" s="281"/>
      <c r="FC1799" s="281"/>
      <c r="FD1799" s="281"/>
      <c r="FE1799" s="281"/>
      <c r="FF1799" s="281"/>
      <c r="FG1799" s="281"/>
      <c r="FH1799" s="281"/>
      <c r="FI1799" s="281"/>
    </row>
    <row r="1800" spans="1:165" s="259" customFormat="1" x14ac:dyDescent="0.2">
      <c r="A1800" s="230"/>
      <c r="B1800" s="233"/>
      <c r="C1800" s="233"/>
      <c r="AK1800" s="281"/>
      <c r="AL1800" s="281"/>
      <c r="AM1800" s="281"/>
      <c r="AN1800" s="281"/>
      <c r="AO1800" s="281"/>
      <c r="AP1800" s="281"/>
      <c r="AQ1800" s="281"/>
      <c r="AR1800" s="281"/>
      <c r="AS1800" s="281"/>
      <c r="AT1800" s="281"/>
      <c r="AU1800" s="281"/>
      <c r="AV1800" s="281"/>
      <c r="AW1800" s="281"/>
      <c r="AX1800" s="281"/>
      <c r="AY1800" s="281"/>
      <c r="AZ1800" s="281"/>
      <c r="BA1800" s="281"/>
      <c r="BB1800" s="281"/>
      <c r="BC1800" s="281"/>
      <c r="BD1800" s="281"/>
      <c r="BE1800" s="281"/>
      <c r="BF1800" s="281"/>
      <c r="BG1800" s="281"/>
      <c r="BH1800" s="281"/>
      <c r="BI1800" s="281"/>
      <c r="BJ1800" s="281"/>
      <c r="BK1800" s="281"/>
      <c r="BL1800" s="281"/>
      <c r="BM1800" s="281"/>
      <c r="BN1800" s="281"/>
      <c r="BO1800" s="281"/>
      <c r="BP1800" s="281"/>
      <c r="BQ1800" s="281"/>
      <c r="BR1800" s="281"/>
      <c r="BS1800" s="281"/>
      <c r="BT1800" s="281"/>
      <c r="BU1800" s="281"/>
      <c r="BV1800" s="281"/>
      <c r="BW1800" s="281"/>
      <c r="BX1800" s="281"/>
      <c r="BY1800" s="281"/>
      <c r="BZ1800" s="281"/>
      <c r="CA1800" s="281"/>
      <c r="CB1800" s="281"/>
      <c r="CC1800" s="281"/>
      <c r="CD1800" s="281"/>
      <c r="CE1800" s="281"/>
      <c r="CF1800" s="281"/>
      <c r="CG1800" s="281"/>
      <c r="CH1800" s="281"/>
      <c r="CI1800" s="281"/>
      <c r="CJ1800" s="281"/>
      <c r="CK1800" s="281"/>
      <c r="CL1800" s="281"/>
      <c r="CM1800" s="281"/>
      <c r="CN1800" s="281"/>
      <c r="CO1800" s="281"/>
      <c r="CP1800" s="281"/>
      <c r="CQ1800" s="281"/>
      <c r="CR1800" s="281"/>
      <c r="CS1800" s="281"/>
      <c r="CT1800" s="281"/>
      <c r="CU1800" s="281"/>
      <c r="CV1800" s="281"/>
      <c r="CW1800" s="281"/>
      <c r="CX1800" s="281"/>
      <c r="CY1800" s="281"/>
      <c r="CZ1800" s="281"/>
      <c r="DA1800" s="281"/>
      <c r="DB1800" s="281"/>
      <c r="DC1800" s="281"/>
      <c r="DD1800" s="281"/>
      <c r="DE1800" s="281"/>
      <c r="DF1800" s="281"/>
      <c r="DG1800" s="281"/>
      <c r="DH1800" s="281"/>
      <c r="DI1800" s="281"/>
      <c r="DJ1800" s="281"/>
      <c r="DK1800" s="281"/>
      <c r="DL1800" s="281"/>
      <c r="DM1800" s="281"/>
      <c r="DN1800" s="281"/>
      <c r="DO1800" s="281"/>
      <c r="DP1800" s="281"/>
      <c r="DQ1800" s="281"/>
      <c r="DR1800" s="281"/>
      <c r="DS1800" s="281"/>
      <c r="DT1800" s="281"/>
      <c r="DU1800" s="281"/>
      <c r="DV1800" s="281"/>
      <c r="DW1800" s="281"/>
      <c r="DX1800" s="281"/>
      <c r="DY1800" s="281"/>
      <c r="DZ1800" s="281"/>
      <c r="EA1800" s="281"/>
      <c r="EB1800" s="281"/>
      <c r="EC1800" s="281"/>
      <c r="ED1800" s="281"/>
      <c r="EE1800" s="281"/>
      <c r="EF1800" s="281"/>
      <c r="EG1800" s="281"/>
      <c r="EH1800" s="281"/>
      <c r="EI1800" s="281"/>
      <c r="EJ1800" s="281"/>
      <c r="EK1800" s="281"/>
      <c r="EL1800" s="281"/>
      <c r="EM1800" s="281"/>
      <c r="EN1800" s="281"/>
      <c r="EO1800" s="281"/>
      <c r="EP1800" s="281"/>
      <c r="EQ1800" s="281"/>
      <c r="ER1800" s="281"/>
      <c r="ES1800" s="281"/>
      <c r="ET1800" s="281"/>
      <c r="EU1800" s="281"/>
      <c r="EV1800" s="281"/>
      <c r="EW1800" s="281"/>
      <c r="EX1800" s="281"/>
      <c r="EY1800" s="281"/>
      <c r="EZ1800" s="281"/>
      <c r="FA1800" s="281"/>
      <c r="FB1800" s="281"/>
      <c r="FC1800" s="281"/>
      <c r="FD1800" s="281"/>
      <c r="FE1800" s="281"/>
      <c r="FF1800" s="281"/>
      <c r="FG1800" s="281"/>
      <c r="FH1800" s="281"/>
      <c r="FI1800" s="281"/>
    </row>
    <row r="1801" spans="1:165" s="259" customFormat="1" x14ac:dyDescent="0.2">
      <c r="A1801" s="230"/>
      <c r="B1801" s="233"/>
      <c r="C1801" s="233"/>
      <c r="AK1801" s="281"/>
      <c r="AL1801" s="281"/>
      <c r="AM1801" s="281"/>
      <c r="AN1801" s="281"/>
      <c r="AO1801" s="281"/>
      <c r="AP1801" s="281"/>
      <c r="AQ1801" s="281"/>
      <c r="AR1801" s="281"/>
      <c r="AS1801" s="281"/>
      <c r="AT1801" s="281"/>
      <c r="AU1801" s="281"/>
      <c r="AV1801" s="281"/>
      <c r="AW1801" s="281"/>
      <c r="AX1801" s="281"/>
      <c r="AY1801" s="281"/>
      <c r="AZ1801" s="281"/>
      <c r="BA1801" s="281"/>
      <c r="BB1801" s="281"/>
      <c r="BC1801" s="281"/>
      <c r="BD1801" s="281"/>
      <c r="BE1801" s="281"/>
      <c r="BF1801" s="281"/>
      <c r="BG1801" s="281"/>
      <c r="BH1801" s="281"/>
      <c r="BI1801" s="281"/>
      <c r="BJ1801" s="281"/>
      <c r="BK1801" s="281"/>
      <c r="BL1801" s="281"/>
      <c r="BM1801" s="281"/>
      <c r="BN1801" s="281"/>
      <c r="BO1801" s="281"/>
      <c r="BP1801" s="281"/>
      <c r="BQ1801" s="281"/>
      <c r="BR1801" s="281"/>
      <c r="BS1801" s="281"/>
      <c r="BT1801" s="281"/>
      <c r="BU1801" s="281"/>
      <c r="BV1801" s="281"/>
      <c r="BW1801" s="281"/>
      <c r="BX1801" s="281"/>
      <c r="BY1801" s="281"/>
      <c r="BZ1801" s="281"/>
      <c r="CA1801" s="281"/>
      <c r="CB1801" s="281"/>
      <c r="CC1801" s="281"/>
      <c r="CD1801" s="281"/>
      <c r="CE1801" s="281"/>
      <c r="CF1801" s="281"/>
      <c r="CG1801" s="281"/>
      <c r="CH1801" s="281"/>
      <c r="CI1801" s="281"/>
      <c r="CJ1801" s="281"/>
      <c r="CK1801" s="281"/>
      <c r="CL1801" s="281"/>
      <c r="CM1801" s="281"/>
      <c r="CN1801" s="281"/>
      <c r="CO1801" s="281"/>
      <c r="CP1801" s="281"/>
      <c r="CQ1801" s="281"/>
      <c r="CR1801" s="281"/>
      <c r="CS1801" s="281"/>
      <c r="CT1801" s="281"/>
      <c r="CU1801" s="281"/>
      <c r="CV1801" s="281"/>
      <c r="CW1801" s="281"/>
      <c r="CX1801" s="281"/>
      <c r="CY1801" s="281"/>
      <c r="CZ1801" s="281"/>
      <c r="DA1801" s="281"/>
      <c r="DB1801" s="281"/>
      <c r="DC1801" s="281"/>
      <c r="DD1801" s="281"/>
      <c r="DE1801" s="281"/>
      <c r="DF1801" s="281"/>
      <c r="DG1801" s="281"/>
      <c r="DH1801" s="281"/>
      <c r="DI1801" s="281"/>
      <c r="DJ1801" s="281"/>
      <c r="DK1801" s="281"/>
      <c r="DL1801" s="281"/>
      <c r="DM1801" s="281"/>
      <c r="DN1801" s="281"/>
      <c r="DO1801" s="281"/>
      <c r="DP1801" s="281"/>
      <c r="DQ1801" s="281"/>
      <c r="DR1801" s="281"/>
      <c r="DS1801" s="281"/>
      <c r="DT1801" s="281"/>
      <c r="DU1801" s="281"/>
      <c r="DV1801" s="281"/>
      <c r="DW1801" s="281"/>
      <c r="DX1801" s="281"/>
      <c r="DY1801" s="281"/>
      <c r="DZ1801" s="281"/>
      <c r="EA1801" s="281"/>
      <c r="EB1801" s="281"/>
      <c r="EC1801" s="281"/>
      <c r="ED1801" s="281"/>
      <c r="EE1801" s="281"/>
      <c r="EF1801" s="281"/>
      <c r="EG1801" s="281"/>
      <c r="EH1801" s="281"/>
      <c r="EI1801" s="281"/>
      <c r="EJ1801" s="281"/>
      <c r="EK1801" s="281"/>
      <c r="EL1801" s="281"/>
      <c r="EM1801" s="281"/>
      <c r="EN1801" s="281"/>
      <c r="EO1801" s="281"/>
      <c r="EP1801" s="281"/>
      <c r="EQ1801" s="281"/>
      <c r="ER1801" s="281"/>
      <c r="ES1801" s="281"/>
      <c r="ET1801" s="281"/>
      <c r="EU1801" s="281"/>
      <c r="EV1801" s="281"/>
      <c r="EW1801" s="281"/>
      <c r="EX1801" s="281"/>
      <c r="EY1801" s="281"/>
      <c r="EZ1801" s="281"/>
      <c r="FA1801" s="281"/>
      <c r="FB1801" s="281"/>
      <c r="FC1801" s="281"/>
      <c r="FD1801" s="281"/>
      <c r="FE1801" s="281"/>
      <c r="FF1801" s="281"/>
      <c r="FG1801" s="281"/>
      <c r="FH1801" s="281"/>
      <c r="FI1801" s="281"/>
    </row>
    <row r="1802" spans="1:165" s="259" customFormat="1" x14ac:dyDescent="0.2">
      <c r="A1802" s="230"/>
      <c r="B1802" s="233"/>
      <c r="C1802" s="233"/>
      <c r="AK1802" s="281"/>
      <c r="AL1802" s="281"/>
      <c r="AM1802" s="281"/>
      <c r="AN1802" s="281"/>
      <c r="AO1802" s="281"/>
      <c r="AP1802" s="281"/>
      <c r="AQ1802" s="281"/>
      <c r="AR1802" s="281"/>
      <c r="AS1802" s="281"/>
      <c r="AT1802" s="281"/>
      <c r="AU1802" s="281"/>
      <c r="AV1802" s="281"/>
      <c r="AW1802" s="281"/>
      <c r="AX1802" s="281"/>
      <c r="AY1802" s="281"/>
      <c r="AZ1802" s="281"/>
      <c r="BA1802" s="281"/>
      <c r="BB1802" s="281"/>
      <c r="BC1802" s="281"/>
      <c r="BD1802" s="281"/>
      <c r="BE1802" s="281"/>
      <c r="BF1802" s="281"/>
      <c r="BG1802" s="281"/>
      <c r="BH1802" s="281"/>
      <c r="BI1802" s="281"/>
      <c r="BJ1802" s="281"/>
      <c r="BK1802" s="281"/>
      <c r="BL1802" s="281"/>
      <c r="BM1802" s="281"/>
      <c r="BN1802" s="281"/>
      <c r="BO1802" s="281"/>
      <c r="BP1802" s="281"/>
      <c r="BQ1802" s="281"/>
      <c r="BR1802" s="281"/>
      <c r="BS1802" s="281"/>
      <c r="BT1802" s="281"/>
      <c r="BU1802" s="281"/>
      <c r="BV1802" s="281"/>
      <c r="BW1802" s="281"/>
      <c r="BX1802" s="281"/>
      <c r="BY1802" s="281"/>
      <c r="BZ1802" s="281"/>
      <c r="CA1802" s="281"/>
      <c r="CB1802" s="281"/>
      <c r="CC1802" s="281"/>
      <c r="CD1802" s="281"/>
      <c r="CE1802" s="281"/>
      <c r="CF1802" s="281"/>
      <c r="CG1802" s="281"/>
      <c r="CH1802" s="281"/>
      <c r="CI1802" s="281"/>
      <c r="CJ1802" s="281"/>
      <c r="CK1802" s="281"/>
      <c r="CL1802" s="281"/>
      <c r="CM1802" s="281"/>
      <c r="CN1802" s="281"/>
      <c r="CO1802" s="281"/>
      <c r="CP1802" s="281"/>
      <c r="CQ1802" s="281"/>
      <c r="CR1802" s="281"/>
      <c r="CS1802" s="281"/>
      <c r="CT1802" s="281"/>
      <c r="CU1802" s="281"/>
      <c r="CV1802" s="281"/>
      <c r="CW1802" s="281"/>
      <c r="CX1802" s="281"/>
      <c r="CY1802" s="281"/>
      <c r="CZ1802" s="281"/>
      <c r="DA1802" s="281"/>
      <c r="DB1802" s="281"/>
      <c r="DC1802" s="281"/>
      <c r="DD1802" s="281"/>
      <c r="DE1802" s="281"/>
      <c r="DF1802" s="281"/>
      <c r="DG1802" s="281"/>
      <c r="DH1802" s="281"/>
      <c r="DI1802" s="281"/>
      <c r="DJ1802" s="281"/>
      <c r="DK1802" s="281"/>
      <c r="DL1802" s="281"/>
      <c r="DM1802" s="281"/>
      <c r="DN1802" s="281"/>
      <c r="DO1802" s="281"/>
      <c r="DP1802" s="281"/>
      <c r="DQ1802" s="281"/>
      <c r="DR1802" s="281"/>
      <c r="DS1802" s="281"/>
      <c r="DT1802" s="281"/>
      <c r="DU1802" s="281"/>
      <c r="DV1802" s="281"/>
      <c r="DW1802" s="281"/>
      <c r="DX1802" s="281"/>
      <c r="DY1802" s="281"/>
      <c r="DZ1802" s="281"/>
      <c r="EA1802" s="281"/>
      <c r="EB1802" s="281"/>
      <c r="EC1802" s="281"/>
      <c r="ED1802" s="281"/>
      <c r="EE1802" s="281"/>
      <c r="EF1802" s="281"/>
      <c r="EG1802" s="281"/>
      <c r="EH1802" s="281"/>
      <c r="EI1802" s="281"/>
      <c r="EJ1802" s="281"/>
      <c r="EK1802" s="281"/>
      <c r="EL1802" s="281"/>
      <c r="EM1802" s="281"/>
      <c r="EN1802" s="281"/>
      <c r="EO1802" s="281"/>
      <c r="EP1802" s="281"/>
      <c r="EQ1802" s="281"/>
      <c r="ER1802" s="281"/>
      <c r="ES1802" s="281"/>
      <c r="ET1802" s="281"/>
      <c r="EU1802" s="281"/>
      <c r="EV1802" s="281"/>
      <c r="EW1802" s="281"/>
      <c r="EX1802" s="281"/>
      <c r="EY1802" s="281"/>
      <c r="EZ1802" s="281"/>
      <c r="FA1802" s="281"/>
      <c r="FB1802" s="281"/>
      <c r="FC1802" s="281"/>
      <c r="FD1802" s="281"/>
      <c r="FE1802" s="281"/>
      <c r="FF1802" s="281"/>
      <c r="FG1802" s="281"/>
      <c r="FH1802" s="281"/>
      <c r="FI1802" s="281"/>
    </row>
    <row r="1803" spans="1:165" s="259" customFormat="1" x14ac:dyDescent="0.2">
      <c r="A1803" s="230"/>
      <c r="B1803" s="233"/>
      <c r="C1803" s="233"/>
      <c r="AK1803" s="281"/>
      <c r="AL1803" s="281"/>
      <c r="AM1803" s="281"/>
      <c r="AN1803" s="281"/>
      <c r="AO1803" s="281"/>
      <c r="AP1803" s="281"/>
      <c r="AQ1803" s="281"/>
      <c r="AR1803" s="281"/>
      <c r="AS1803" s="281"/>
      <c r="AT1803" s="281"/>
      <c r="AU1803" s="281"/>
      <c r="AV1803" s="281"/>
      <c r="AW1803" s="281"/>
      <c r="AX1803" s="281"/>
      <c r="AY1803" s="281"/>
      <c r="AZ1803" s="281"/>
      <c r="BA1803" s="281"/>
      <c r="BB1803" s="281"/>
      <c r="BC1803" s="281"/>
      <c r="BD1803" s="281"/>
      <c r="BE1803" s="281"/>
      <c r="BF1803" s="281"/>
      <c r="BG1803" s="281"/>
      <c r="BH1803" s="281"/>
      <c r="BI1803" s="281"/>
      <c r="BJ1803" s="281"/>
      <c r="BK1803" s="281"/>
      <c r="BL1803" s="281"/>
      <c r="BM1803" s="281"/>
      <c r="BN1803" s="281"/>
      <c r="BO1803" s="281"/>
      <c r="BP1803" s="281"/>
      <c r="BQ1803" s="281"/>
      <c r="BR1803" s="281"/>
      <c r="BS1803" s="281"/>
      <c r="BT1803" s="281"/>
      <c r="BU1803" s="281"/>
      <c r="BV1803" s="281"/>
      <c r="BW1803" s="281"/>
      <c r="BX1803" s="281"/>
      <c r="BY1803" s="281"/>
      <c r="BZ1803" s="281"/>
      <c r="CA1803" s="281"/>
      <c r="CB1803" s="281"/>
      <c r="CC1803" s="281"/>
      <c r="CD1803" s="281"/>
      <c r="CE1803" s="281"/>
      <c r="CF1803" s="281"/>
      <c r="CG1803" s="281"/>
      <c r="CH1803" s="281"/>
      <c r="CI1803" s="281"/>
      <c r="CJ1803" s="281"/>
      <c r="CK1803" s="281"/>
      <c r="CL1803" s="281"/>
      <c r="CM1803" s="281"/>
      <c r="CN1803" s="281"/>
      <c r="CO1803" s="281"/>
      <c r="CP1803" s="281"/>
      <c r="CQ1803" s="281"/>
      <c r="CR1803" s="281"/>
      <c r="CS1803" s="281"/>
      <c r="CT1803" s="281"/>
      <c r="CU1803" s="281"/>
      <c r="CV1803" s="281"/>
      <c r="CW1803" s="281"/>
      <c r="CX1803" s="281"/>
      <c r="CY1803" s="281"/>
      <c r="CZ1803" s="281"/>
      <c r="DA1803" s="281"/>
      <c r="DB1803" s="281"/>
      <c r="DC1803" s="281"/>
      <c r="DD1803" s="281"/>
      <c r="DE1803" s="281"/>
      <c r="DF1803" s="281"/>
      <c r="DG1803" s="281"/>
      <c r="DH1803" s="281"/>
      <c r="DI1803" s="281"/>
      <c r="DJ1803" s="281"/>
      <c r="DK1803" s="281"/>
      <c r="DL1803" s="281"/>
      <c r="DM1803" s="281"/>
      <c r="DN1803" s="281"/>
      <c r="DO1803" s="281"/>
      <c r="DP1803" s="281"/>
      <c r="DQ1803" s="281"/>
      <c r="DR1803" s="281"/>
      <c r="DS1803" s="281"/>
      <c r="DT1803" s="281"/>
      <c r="DU1803" s="281"/>
      <c r="DV1803" s="281"/>
      <c r="DW1803" s="281"/>
      <c r="DX1803" s="281"/>
      <c r="DY1803" s="281"/>
      <c r="DZ1803" s="281"/>
      <c r="EA1803" s="281"/>
      <c r="EB1803" s="281"/>
      <c r="EC1803" s="281"/>
      <c r="ED1803" s="281"/>
      <c r="EE1803" s="281"/>
      <c r="EF1803" s="281"/>
      <c r="EG1803" s="281"/>
      <c r="EH1803" s="281"/>
      <c r="EI1803" s="281"/>
      <c r="EJ1803" s="281"/>
      <c r="EK1803" s="281"/>
      <c r="EL1803" s="281"/>
      <c r="EM1803" s="281"/>
      <c r="EN1803" s="281"/>
      <c r="EO1803" s="281"/>
      <c r="EP1803" s="281"/>
      <c r="EQ1803" s="281"/>
      <c r="ER1803" s="281"/>
      <c r="ES1803" s="281"/>
      <c r="ET1803" s="281"/>
      <c r="EU1803" s="281"/>
      <c r="EV1803" s="281"/>
      <c r="EW1803" s="281"/>
      <c r="EX1803" s="281"/>
      <c r="EY1803" s="281"/>
      <c r="EZ1803" s="281"/>
      <c r="FA1803" s="281"/>
      <c r="FB1803" s="281"/>
      <c r="FC1803" s="281"/>
      <c r="FD1803" s="281"/>
      <c r="FE1803" s="281"/>
      <c r="FF1803" s="281"/>
      <c r="FG1803" s="281"/>
      <c r="FH1803" s="281"/>
      <c r="FI1803" s="281"/>
    </row>
    <row r="1804" spans="1:165" s="259" customFormat="1" x14ac:dyDescent="0.2">
      <c r="A1804" s="230"/>
      <c r="B1804" s="233"/>
      <c r="C1804" s="233"/>
      <c r="AK1804" s="281"/>
      <c r="AL1804" s="281"/>
      <c r="AM1804" s="281"/>
      <c r="AN1804" s="281"/>
      <c r="AO1804" s="281"/>
      <c r="AP1804" s="281"/>
      <c r="AQ1804" s="281"/>
      <c r="AR1804" s="281"/>
      <c r="AS1804" s="281"/>
      <c r="AT1804" s="281"/>
      <c r="AU1804" s="281"/>
      <c r="AV1804" s="281"/>
      <c r="AW1804" s="281"/>
      <c r="AX1804" s="281"/>
      <c r="AY1804" s="281"/>
      <c r="AZ1804" s="281"/>
      <c r="BA1804" s="281"/>
      <c r="BB1804" s="281"/>
      <c r="BC1804" s="281"/>
      <c r="BD1804" s="281"/>
      <c r="BE1804" s="281"/>
      <c r="BF1804" s="281"/>
      <c r="BG1804" s="281"/>
      <c r="BH1804" s="281"/>
      <c r="BI1804" s="281"/>
      <c r="BJ1804" s="281"/>
      <c r="BK1804" s="281"/>
      <c r="BL1804" s="281"/>
      <c r="BM1804" s="281"/>
      <c r="BN1804" s="281"/>
      <c r="BO1804" s="281"/>
      <c r="BP1804" s="281"/>
      <c r="BQ1804" s="281"/>
      <c r="BR1804" s="281"/>
      <c r="BS1804" s="281"/>
      <c r="BT1804" s="281"/>
      <c r="BU1804" s="281"/>
      <c r="BV1804" s="281"/>
      <c r="BW1804" s="281"/>
      <c r="BX1804" s="281"/>
      <c r="BY1804" s="281"/>
      <c r="BZ1804" s="281"/>
      <c r="CA1804" s="281"/>
      <c r="CB1804" s="281"/>
      <c r="CC1804" s="281"/>
      <c r="CD1804" s="281"/>
      <c r="CE1804" s="281"/>
      <c r="CF1804" s="281"/>
      <c r="CG1804" s="281"/>
      <c r="CH1804" s="281"/>
      <c r="CI1804" s="281"/>
      <c r="CJ1804" s="281"/>
      <c r="CK1804" s="281"/>
      <c r="CL1804" s="281"/>
      <c r="CM1804" s="281"/>
      <c r="CN1804" s="281"/>
      <c r="CO1804" s="281"/>
      <c r="CP1804" s="281"/>
      <c r="CQ1804" s="281"/>
      <c r="CR1804" s="281"/>
      <c r="CS1804" s="281"/>
      <c r="CT1804" s="281"/>
      <c r="CU1804" s="281"/>
      <c r="CV1804" s="281"/>
      <c r="CW1804" s="281"/>
      <c r="CX1804" s="281"/>
      <c r="CY1804" s="281"/>
      <c r="CZ1804" s="281"/>
      <c r="DA1804" s="281"/>
      <c r="DB1804" s="281"/>
      <c r="DC1804" s="281"/>
      <c r="DD1804" s="281"/>
      <c r="DE1804" s="281"/>
      <c r="DF1804" s="281"/>
      <c r="DG1804" s="281"/>
      <c r="DH1804" s="281"/>
      <c r="DI1804" s="281"/>
      <c r="DJ1804" s="281"/>
      <c r="DK1804" s="281"/>
      <c r="DL1804" s="281"/>
      <c r="DM1804" s="281"/>
      <c r="DN1804" s="281"/>
      <c r="DO1804" s="281"/>
      <c r="DP1804" s="281"/>
      <c r="DQ1804" s="281"/>
      <c r="DR1804" s="281"/>
      <c r="DS1804" s="281"/>
      <c r="DT1804" s="281"/>
      <c r="DU1804" s="281"/>
      <c r="DV1804" s="281"/>
      <c r="DW1804" s="281"/>
      <c r="DX1804" s="281"/>
      <c r="DY1804" s="281"/>
      <c r="DZ1804" s="281"/>
      <c r="EA1804" s="281"/>
      <c r="EB1804" s="281"/>
      <c r="EC1804" s="281"/>
      <c r="ED1804" s="281"/>
      <c r="EE1804" s="281"/>
      <c r="EF1804" s="281"/>
      <c r="EG1804" s="281"/>
      <c r="EH1804" s="281"/>
      <c r="EI1804" s="281"/>
      <c r="EJ1804" s="281"/>
      <c r="EK1804" s="281"/>
      <c r="EL1804" s="281"/>
      <c r="EM1804" s="281"/>
      <c r="EN1804" s="281"/>
      <c r="EO1804" s="281"/>
      <c r="EP1804" s="281"/>
      <c r="EQ1804" s="281"/>
      <c r="ER1804" s="281"/>
      <c r="ES1804" s="281"/>
      <c r="ET1804" s="281"/>
      <c r="EU1804" s="281"/>
      <c r="EV1804" s="281"/>
      <c r="EW1804" s="281"/>
      <c r="EX1804" s="281"/>
      <c r="EY1804" s="281"/>
      <c r="EZ1804" s="281"/>
      <c r="FA1804" s="281"/>
      <c r="FB1804" s="281"/>
      <c r="FC1804" s="281"/>
      <c r="FD1804" s="281"/>
      <c r="FE1804" s="281"/>
      <c r="FF1804" s="281"/>
      <c r="FG1804" s="281"/>
      <c r="FH1804" s="281"/>
      <c r="FI1804" s="281"/>
    </row>
    <row r="1805" spans="1:165" s="259" customFormat="1" x14ac:dyDescent="0.2">
      <c r="A1805" s="230"/>
      <c r="B1805" s="233"/>
      <c r="C1805" s="233"/>
      <c r="AK1805" s="281"/>
      <c r="AL1805" s="281"/>
      <c r="AM1805" s="281"/>
      <c r="AN1805" s="281"/>
      <c r="AO1805" s="281"/>
      <c r="AP1805" s="281"/>
      <c r="AQ1805" s="281"/>
      <c r="AR1805" s="281"/>
      <c r="AS1805" s="281"/>
      <c r="AT1805" s="281"/>
      <c r="AU1805" s="281"/>
      <c r="AV1805" s="281"/>
      <c r="AW1805" s="281"/>
      <c r="AX1805" s="281"/>
      <c r="AY1805" s="281"/>
      <c r="AZ1805" s="281"/>
      <c r="BA1805" s="281"/>
      <c r="BB1805" s="281"/>
      <c r="BC1805" s="281"/>
      <c r="BD1805" s="281"/>
      <c r="BE1805" s="281"/>
      <c r="BF1805" s="281"/>
      <c r="BG1805" s="281"/>
      <c r="BH1805" s="281"/>
      <c r="BI1805" s="281"/>
      <c r="BJ1805" s="281"/>
      <c r="BK1805" s="281"/>
      <c r="BL1805" s="281"/>
      <c r="BM1805" s="281"/>
      <c r="BN1805" s="281"/>
      <c r="BO1805" s="281"/>
      <c r="BP1805" s="281"/>
      <c r="BQ1805" s="281"/>
      <c r="BR1805" s="281"/>
      <c r="BS1805" s="281"/>
      <c r="BT1805" s="281"/>
      <c r="BU1805" s="281"/>
      <c r="BV1805" s="281"/>
      <c r="BW1805" s="281"/>
      <c r="BX1805" s="281"/>
      <c r="BY1805" s="281"/>
      <c r="BZ1805" s="281"/>
      <c r="CA1805" s="281"/>
      <c r="CB1805" s="281"/>
      <c r="CC1805" s="281"/>
      <c r="CD1805" s="281"/>
      <c r="CE1805" s="281"/>
      <c r="CF1805" s="281"/>
      <c r="CG1805" s="281"/>
      <c r="CH1805" s="281"/>
      <c r="CI1805" s="281"/>
      <c r="CJ1805" s="281"/>
      <c r="CK1805" s="281"/>
      <c r="CL1805" s="281"/>
      <c r="CM1805" s="281"/>
      <c r="CN1805" s="281"/>
      <c r="CO1805" s="281"/>
      <c r="CP1805" s="281"/>
      <c r="CQ1805" s="281"/>
      <c r="CR1805" s="281"/>
      <c r="CS1805" s="281"/>
      <c r="CT1805" s="281"/>
      <c r="CU1805" s="281"/>
      <c r="CV1805" s="281"/>
      <c r="CW1805" s="281"/>
      <c r="CX1805" s="281"/>
      <c r="CY1805" s="281"/>
      <c r="CZ1805" s="281"/>
      <c r="DA1805" s="281"/>
      <c r="DB1805" s="281"/>
      <c r="DC1805" s="281"/>
      <c r="DD1805" s="281"/>
      <c r="DE1805" s="281"/>
      <c r="DF1805" s="281"/>
      <c r="DG1805" s="281"/>
      <c r="DH1805" s="281"/>
      <c r="DI1805" s="281"/>
      <c r="DJ1805" s="281"/>
      <c r="DK1805" s="281"/>
      <c r="DL1805" s="281"/>
      <c r="DM1805" s="281"/>
      <c r="DN1805" s="281"/>
      <c r="DO1805" s="281"/>
      <c r="DP1805" s="281"/>
      <c r="DQ1805" s="281"/>
      <c r="DR1805" s="281"/>
      <c r="DS1805" s="281"/>
      <c r="DT1805" s="281"/>
      <c r="DU1805" s="281"/>
      <c r="DV1805" s="281"/>
      <c r="DW1805" s="281"/>
      <c r="DX1805" s="281"/>
      <c r="DY1805" s="281"/>
      <c r="DZ1805" s="281"/>
      <c r="EA1805" s="281"/>
      <c r="EB1805" s="281"/>
      <c r="EC1805" s="281"/>
      <c r="ED1805" s="281"/>
      <c r="EE1805" s="281"/>
      <c r="EF1805" s="281"/>
      <c r="EG1805" s="281"/>
      <c r="EH1805" s="281"/>
      <c r="EI1805" s="281"/>
      <c r="EJ1805" s="281"/>
      <c r="EK1805" s="281"/>
      <c r="EL1805" s="281"/>
      <c r="EM1805" s="281"/>
      <c r="EN1805" s="281"/>
      <c r="EO1805" s="281"/>
      <c r="EP1805" s="281"/>
      <c r="EQ1805" s="281"/>
      <c r="ER1805" s="281"/>
      <c r="ES1805" s="281"/>
      <c r="ET1805" s="281"/>
      <c r="EU1805" s="281"/>
      <c r="EV1805" s="281"/>
      <c r="EW1805" s="281"/>
      <c r="EX1805" s="281"/>
      <c r="EY1805" s="281"/>
      <c r="EZ1805" s="281"/>
      <c r="FA1805" s="281"/>
      <c r="FB1805" s="281"/>
      <c r="FC1805" s="281"/>
      <c r="FD1805" s="281"/>
      <c r="FE1805" s="281"/>
      <c r="FF1805" s="281"/>
      <c r="FG1805" s="281"/>
      <c r="FH1805" s="281"/>
      <c r="FI1805" s="281"/>
    </row>
    <row r="1806" spans="1:165" s="259" customFormat="1" x14ac:dyDescent="0.2">
      <c r="A1806" s="230"/>
      <c r="B1806" s="233"/>
      <c r="C1806" s="233"/>
      <c r="AK1806" s="281"/>
      <c r="AL1806" s="281"/>
      <c r="AM1806" s="281"/>
      <c r="AN1806" s="281"/>
      <c r="AO1806" s="281"/>
      <c r="AP1806" s="281"/>
      <c r="AQ1806" s="281"/>
      <c r="AR1806" s="281"/>
      <c r="AS1806" s="281"/>
      <c r="AT1806" s="281"/>
      <c r="AU1806" s="281"/>
      <c r="AV1806" s="281"/>
      <c r="AW1806" s="281"/>
      <c r="AX1806" s="281"/>
      <c r="AY1806" s="281"/>
      <c r="AZ1806" s="281"/>
      <c r="BA1806" s="281"/>
      <c r="BB1806" s="281"/>
      <c r="BC1806" s="281"/>
      <c r="BD1806" s="281"/>
      <c r="BE1806" s="281"/>
      <c r="BF1806" s="281"/>
      <c r="BG1806" s="281"/>
      <c r="BH1806" s="281"/>
      <c r="BI1806" s="281"/>
      <c r="BJ1806" s="281"/>
      <c r="BK1806" s="281"/>
      <c r="BL1806" s="281"/>
      <c r="BM1806" s="281"/>
      <c r="BN1806" s="281"/>
      <c r="BO1806" s="281"/>
      <c r="BP1806" s="281"/>
      <c r="BQ1806" s="281"/>
      <c r="BR1806" s="281"/>
      <c r="BS1806" s="281"/>
      <c r="BT1806" s="281"/>
      <c r="BU1806" s="281"/>
      <c r="BV1806" s="281"/>
      <c r="BW1806" s="281"/>
      <c r="BX1806" s="281"/>
      <c r="BY1806" s="281"/>
      <c r="BZ1806" s="281"/>
      <c r="CA1806" s="281"/>
      <c r="CB1806" s="281"/>
      <c r="CC1806" s="281"/>
      <c r="CD1806" s="281"/>
      <c r="CE1806" s="281"/>
      <c r="CF1806" s="281"/>
      <c r="CG1806" s="281"/>
      <c r="CH1806" s="281"/>
      <c r="CI1806" s="281"/>
      <c r="CJ1806" s="281"/>
      <c r="CK1806" s="281"/>
      <c r="CL1806" s="281"/>
      <c r="CM1806" s="281"/>
      <c r="CN1806" s="281"/>
      <c r="CO1806" s="281"/>
      <c r="CP1806" s="281"/>
      <c r="CQ1806" s="281"/>
      <c r="CR1806" s="281"/>
      <c r="CS1806" s="281"/>
      <c r="CT1806" s="281"/>
      <c r="CU1806" s="281"/>
      <c r="CV1806" s="281"/>
      <c r="CW1806" s="281"/>
      <c r="CX1806" s="281"/>
      <c r="CY1806" s="281"/>
      <c r="CZ1806" s="281"/>
      <c r="DA1806" s="281"/>
      <c r="DB1806" s="281"/>
      <c r="DC1806" s="281"/>
      <c r="DD1806" s="281"/>
      <c r="DE1806" s="281"/>
      <c r="DF1806" s="281"/>
      <c r="DG1806" s="281"/>
      <c r="DH1806" s="281"/>
      <c r="DI1806" s="281"/>
      <c r="DJ1806" s="281"/>
      <c r="DK1806" s="281"/>
      <c r="DL1806" s="281"/>
      <c r="DM1806" s="281"/>
      <c r="DN1806" s="281"/>
      <c r="DO1806" s="281"/>
      <c r="DP1806" s="281"/>
      <c r="DQ1806" s="281"/>
      <c r="DR1806" s="281"/>
      <c r="DS1806" s="281"/>
      <c r="DT1806" s="281"/>
      <c r="DU1806" s="281"/>
      <c r="DV1806" s="281"/>
      <c r="DW1806" s="281"/>
      <c r="DX1806" s="281"/>
      <c r="DY1806" s="281"/>
      <c r="DZ1806" s="281"/>
      <c r="EA1806" s="281"/>
      <c r="EB1806" s="281"/>
      <c r="EC1806" s="281"/>
      <c r="ED1806" s="281"/>
      <c r="EE1806" s="281"/>
      <c r="EF1806" s="281"/>
      <c r="EG1806" s="281"/>
      <c r="EH1806" s="281"/>
      <c r="EI1806" s="281"/>
      <c r="EJ1806" s="281"/>
      <c r="EK1806" s="281"/>
      <c r="EL1806" s="281"/>
      <c r="EM1806" s="281"/>
      <c r="EN1806" s="281"/>
      <c r="EO1806" s="281"/>
      <c r="EP1806" s="281"/>
      <c r="EQ1806" s="281"/>
      <c r="ER1806" s="281"/>
      <c r="ES1806" s="281"/>
      <c r="ET1806" s="281"/>
      <c r="EU1806" s="281"/>
      <c r="EV1806" s="281"/>
      <c r="EW1806" s="281"/>
      <c r="EX1806" s="281"/>
      <c r="EY1806" s="281"/>
      <c r="EZ1806" s="281"/>
      <c r="FA1806" s="281"/>
      <c r="FB1806" s="281"/>
      <c r="FC1806" s="281"/>
      <c r="FD1806" s="281"/>
      <c r="FE1806" s="281"/>
      <c r="FF1806" s="281"/>
      <c r="FG1806" s="281"/>
      <c r="FH1806" s="281"/>
      <c r="FI1806" s="281"/>
    </row>
    <row r="1807" spans="1:165" s="259" customFormat="1" x14ac:dyDescent="0.2">
      <c r="A1807" s="230"/>
      <c r="B1807" s="233"/>
      <c r="C1807" s="233"/>
      <c r="AK1807" s="281"/>
      <c r="AL1807" s="281"/>
      <c r="AM1807" s="281"/>
      <c r="AN1807" s="281"/>
      <c r="AO1807" s="281"/>
      <c r="AP1807" s="281"/>
      <c r="AQ1807" s="281"/>
      <c r="AR1807" s="281"/>
      <c r="AS1807" s="281"/>
      <c r="AT1807" s="281"/>
      <c r="AU1807" s="281"/>
      <c r="AV1807" s="281"/>
      <c r="AW1807" s="281"/>
      <c r="AX1807" s="281"/>
      <c r="AY1807" s="281"/>
      <c r="AZ1807" s="281"/>
      <c r="BA1807" s="281"/>
      <c r="BB1807" s="281"/>
      <c r="BC1807" s="281"/>
      <c r="BD1807" s="281"/>
      <c r="BE1807" s="281"/>
      <c r="BF1807" s="281"/>
      <c r="BG1807" s="281"/>
      <c r="BH1807" s="281"/>
      <c r="BI1807" s="281"/>
      <c r="BJ1807" s="281"/>
      <c r="BK1807" s="281"/>
      <c r="BL1807" s="281"/>
      <c r="BM1807" s="281"/>
      <c r="BN1807" s="281"/>
      <c r="BO1807" s="281"/>
      <c r="BP1807" s="281"/>
      <c r="BQ1807" s="281"/>
      <c r="BR1807" s="281"/>
      <c r="BS1807" s="281"/>
      <c r="BT1807" s="281"/>
      <c r="BU1807" s="281"/>
      <c r="BV1807" s="281"/>
      <c r="BW1807" s="281"/>
      <c r="BX1807" s="281"/>
      <c r="BY1807" s="281"/>
      <c r="BZ1807" s="281"/>
      <c r="CA1807" s="281"/>
      <c r="CB1807" s="281"/>
      <c r="CC1807" s="281"/>
      <c r="CD1807" s="281"/>
      <c r="CE1807" s="281"/>
      <c r="CF1807" s="281"/>
      <c r="CG1807" s="281"/>
      <c r="CH1807" s="281"/>
      <c r="CI1807" s="281"/>
      <c r="CJ1807" s="281"/>
      <c r="CK1807" s="281"/>
      <c r="CL1807" s="281"/>
      <c r="CM1807" s="281"/>
      <c r="CN1807" s="281"/>
      <c r="CO1807" s="281"/>
      <c r="CP1807" s="281"/>
      <c r="CQ1807" s="281"/>
      <c r="CR1807" s="281"/>
      <c r="CS1807" s="281"/>
      <c r="CT1807" s="281"/>
      <c r="CU1807" s="281"/>
      <c r="CV1807" s="281"/>
      <c r="CW1807" s="281"/>
      <c r="CX1807" s="281"/>
      <c r="CY1807" s="281"/>
      <c r="CZ1807" s="281"/>
      <c r="DA1807" s="281"/>
      <c r="DB1807" s="281"/>
      <c r="DC1807" s="281"/>
      <c r="DD1807" s="281"/>
      <c r="DE1807" s="281"/>
      <c r="DF1807" s="281"/>
      <c r="DG1807" s="281"/>
      <c r="DH1807" s="281"/>
      <c r="DI1807" s="281"/>
      <c r="DJ1807" s="281"/>
      <c r="DK1807" s="281"/>
      <c r="DL1807" s="281"/>
      <c r="DM1807" s="281"/>
      <c r="DN1807" s="281"/>
      <c r="DO1807" s="281"/>
      <c r="DP1807" s="281"/>
      <c r="DQ1807" s="281"/>
      <c r="DR1807" s="281"/>
      <c r="DS1807" s="281"/>
      <c r="DT1807" s="281"/>
      <c r="DU1807" s="281"/>
      <c r="DV1807" s="281"/>
      <c r="DW1807" s="281"/>
      <c r="DX1807" s="281"/>
      <c r="DY1807" s="281"/>
      <c r="DZ1807" s="281"/>
      <c r="EA1807" s="281"/>
      <c r="EB1807" s="281"/>
      <c r="EC1807" s="281"/>
      <c r="ED1807" s="281"/>
      <c r="EE1807" s="281"/>
      <c r="EF1807" s="281"/>
      <c r="EG1807" s="281"/>
      <c r="EH1807" s="281"/>
      <c r="EI1807" s="281"/>
      <c r="EJ1807" s="281"/>
      <c r="EK1807" s="281"/>
      <c r="EL1807" s="281"/>
      <c r="EM1807" s="281"/>
      <c r="EN1807" s="281"/>
      <c r="EO1807" s="281"/>
      <c r="EP1807" s="281"/>
      <c r="EQ1807" s="281"/>
      <c r="ER1807" s="281"/>
      <c r="ES1807" s="281"/>
      <c r="ET1807" s="281"/>
      <c r="EU1807" s="281"/>
      <c r="EV1807" s="281"/>
      <c r="EW1807" s="281"/>
      <c r="EX1807" s="281"/>
      <c r="EY1807" s="281"/>
      <c r="EZ1807" s="281"/>
      <c r="FA1807" s="281"/>
      <c r="FB1807" s="281"/>
      <c r="FC1807" s="281"/>
      <c r="FD1807" s="281"/>
      <c r="FE1807" s="281"/>
      <c r="FF1807" s="281"/>
      <c r="FG1807" s="281"/>
      <c r="FH1807" s="281"/>
      <c r="FI1807" s="281"/>
    </row>
    <row r="1808" spans="1:165" s="259" customFormat="1" x14ac:dyDescent="0.2">
      <c r="A1808" s="230"/>
      <c r="B1808" s="233"/>
      <c r="C1808" s="233"/>
      <c r="AK1808" s="281"/>
      <c r="AL1808" s="281"/>
      <c r="AM1808" s="281"/>
      <c r="AN1808" s="281"/>
      <c r="AO1808" s="281"/>
      <c r="AP1808" s="281"/>
      <c r="AQ1808" s="281"/>
      <c r="AR1808" s="281"/>
      <c r="AS1808" s="281"/>
      <c r="AT1808" s="281"/>
      <c r="AU1808" s="281"/>
      <c r="AV1808" s="281"/>
      <c r="AW1808" s="281"/>
      <c r="AX1808" s="281"/>
      <c r="AY1808" s="281"/>
      <c r="AZ1808" s="281"/>
      <c r="BA1808" s="281"/>
      <c r="BB1808" s="281"/>
      <c r="BC1808" s="281"/>
      <c r="BD1808" s="281"/>
      <c r="BE1808" s="281"/>
      <c r="BF1808" s="281"/>
      <c r="BG1808" s="281"/>
      <c r="BH1808" s="281"/>
      <c r="BI1808" s="281"/>
      <c r="BJ1808" s="281"/>
      <c r="BK1808" s="281"/>
      <c r="BL1808" s="281"/>
      <c r="BM1808" s="281"/>
      <c r="BN1808" s="281"/>
      <c r="BO1808" s="281"/>
      <c r="BP1808" s="281"/>
      <c r="BQ1808" s="281"/>
      <c r="BR1808" s="281"/>
      <c r="BS1808" s="281"/>
      <c r="BT1808" s="281"/>
      <c r="BU1808" s="281"/>
      <c r="BV1808" s="281"/>
      <c r="BW1808" s="281"/>
      <c r="BX1808" s="281"/>
      <c r="BY1808" s="281"/>
      <c r="BZ1808" s="281"/>
      <c r="CA1808" s="281"/>
      <c r="CB1808" s="281"/>
      <c r="CC1808" s="281"/>
      <c r="CD1808" s="281"/>
      <c r="CE1808" s="281"/>
      <c r="CF1808" s="281"/>
      <c r="CG1808" s="281"/>
      <c r="CH1808" s="281"/>
      <c r="CI1808" s="281"/>
      <c r="CJ1808" s="281"/>
      <c r="CK1808" s="281"/>
      <c r="CL1808" s="281"/>
      <c r="CM1808" s="281"/>
      <c r="CN1808" s="281"/>
      <c r="CO1808" s="281"/>
      <c r="CP1808" s="281"/>
      <c r="CQ1808" s="281"/>
      <c r="CR1808" s="281"/>
      <c r="CS1808" s="281"/>
      <c r="CT1808" s="281"/>
      <c r="CU1808" s="281"/>
      <c r="CV1808" s="281"/>
      <c r="CW1808" s="281"/>
      <c r="CX1808" s="281"/>
      <c r="CY1808" s="281"/>
      <c r="CZ1808" s="281"/>
      <c r="DA1808" s="281"/>
      <c r="DB1808" s="281"/>
      <c r="DC1808" s="281"/>
      <c r="DD1808" s="281"/>
      <c r="DE1808" s="281"/>
      <c r="DF1808" s="281"/>
      <c r="DG1808" s="281"/>
      <c r="DH1808" s="281"/>
      <c r="DI1808" s="281"/>
      <c r="DJ1808" s="281"/>
      <c r="DK1808" s="281"/>
      <c r="DL1808" s="281"/>
      <c r="DM1808" s="281"/>
      <c r="DN1808" s="281"/>
      <c r="DO1808" s="281"/>
      <c r="DP1808" s="281"/>
      <c r="DQ1808" s="281"/>
      <c r="DR1808" s="281"/>
      <c r="DS1808" s="281"/>
      <c r="DT1808" s="281"/>
      <c r="DU1808" s="281"/>
      <c r="DV1808" s="281"/>
      <c r="DW1808" s="281"/>
      <c r="DX1808" s="281"/>
      <c r="DY1808" s="281"/>
      <c r="DZ1808" s="281"/>
      <c r="EA1808" s="281"/>
      <c r="EB1808" s="281"/>
      <c r="EC1808" s="281"/>
      <c r="ED1808" s="281"/>
      <c r="EE1808" s="281"/>
      <c r="EF1808" s="281"/>
      <c r="EG1808" s="281"/>
      <c r="EH1808" s="281"/>
      <c r="EI1808" s="281"/>
      <c r="EJ1808" s="281"/>
      <c r="EK1808" s="281"/>
      <c r="EL1808" s="281"/>
      <c r="EM1808" s="281"/>
      <c r="EN1808" s="281"/>
      <c r="EO1808" s="281"/>
      <c r="EP1808" s="281"/>
      <c r="EQ1808" s="281"/>
      <c r="ER1808" s="281"/>
      <c r="ES1808" s="281"/>
      <c r="ET1808" s="281"/>
      <c r="EU1808" s="281"/>
      <c r="EV1808" s="281"/>
      <c r="EW1808" s="281"/>
      <c r="EX1808" s="281"/>
      <c r="EY1808" s="281"/>
      <c r="EZ1808" s="281"/>
      <c r="FA1808" s="281"/>
      <c r="FB1808" s="281"/>
      <c r="FC1808" s="281"/>
      <c r="FD1808" s="281"/>
      <c r="FE1808" s="281"/>
      <c r="FF1808" s="281"/>
      <c r="FG1808" s="281"/>
      <c r="FH1808" s="281"/>
      <c r="FI1808" s="281"/>
    </row>
    <row r="1809" spans="1:165" s="259" customFormat="1" x14ac:dyDescent="0.2">
      <c r="A1809" s="230"/>
      <c r="B1809" s="233"/>
      <c r="C1809" s="233"/>
      <c r="AK1809" s="281"/>
      <c r="AL1809" s="281"/>
      <c r="AM1809" s="281"/>
      <c r="AN1809" s="281"/>
      <c r="AO1809" s="281"/>
      <c r="AP1809" s="281"/>
      <c r="AQ1809" s="281"/>
      <c r="AR1809" s="281"/>
      <c r="AS1809" s="281"/>
      <c r="AT1809" s="281"/>
      <c r="AU1809" s="281"/>
      <c r="AV1809" s="281"/>
      <c r="AW1809" s="281"/>
      <c r="AX1809" s="281"/>
      <c r="AY1809" s="281"/>
      <c r="AZ1809" s="281"/>
      <c r="BA1809" s="281"/>
      <c r="BB1809" s="281"/>
      <c r="BC1809" s="281"/>
      <c r="BD1809" s="281"/>
      <c r="BE1809" s="281"/>
      <c r="BF1809" s="281"/>
      <c r="BG1809" s="281"/>
      <c r="BH1809" s="281"/>
      <c r="BI1809" s="281"/>
      <c r="BJ1809" s="281"/>
      <c r="BK1809" s="281"/>
      <c r="BL1809" s="281"/>
      <c r="BM1809" s="281"/>
      <c r="BN1809" s="281"/>
      <c r="BO1809" s="281"/>
      <c r="BP1809" s="281"/>
      <c r="BQ1809" s="281"/>
      <c r="BR1809" s="281"/>
      <c r="BS1809" s="281"/>
      <c r="BT1809" s="281"/>
      <c r="BU1809" s="281"/>
      <c r="BV1809" s="281"/>
      <c r="BW1809" s="281"/>
      <c r="BX1809" s="281"/>
      <c r="BY1809" s="281"/>
      <c r="BZ1809" s="281"/>
      <c r="CA1809" s="281"/>
      <c r="CB1809" s="281"/>
      <c r="CC1809" s="281"/>
      <c r="CD1809" s="281"/>
      <c r="CE1809" s="281"/>
      <c r="CF1809" s="281"/>
      <c r="CG1809" s="281"/>
      <c r="CH1809" s="281"/>
      <c r="CI1809" s="281"/>
      <c r="CJ1809" s="281"/>
      <c r="CK1809" s="281"/>
      <c r="CL1809" s="281"/>
      <c r="CM1809" s="281"/>
      <c r="CN1809" s="281"/>
      <c r="CO1809" s="281"/>
      <c r="CP1809" s="281"/>
      <c r="CQ1809" s="281"/>
      <c r="CR1809" s="281"/>
      <c r="CS1809" s="281"/>
      <c r="CT1809" s="281"/>
      <c r="CU1809" s="281"/>
      <c r="CV1809" s="281"/>
      <c r="CW1809" s="281"/>
      <c r="CX1809" s="281"/>
      <c r="CY1809" s="281"/>
      <c r="CZ1809" s="281"/>
      <c r="DA1809" s="281"/>
      <c r="DB1809" s="281"/>
      <c r="DC1809" s="281"/>
      <c r="DD1809" s="281"/>
      <c r="DE1809" s="281"/>
      <c r="DF1809" s="281"/>
      <c r="DG1809" s="281"/>
      <c r="DH1809" s="281"/>
      <c r="DI1809" s="281"/>
      <c r="DJ1809" s="281"/>
      <c r="DK1809" s="281"/>
      <c r="DL1809" s="281"/>
      <c r="DM1809" s="281"/>
      <c r="DN1809" s="281"/>
      <c r="DO1809" s="281"/>
      <c r="DP1809" s="281"/>
      <c r="DQ1809" s="281"/>
      <c r="DR1809" s="281"/>
      <c r="DS1809" s="281"/>
      <c r="DT1809" s="281"/>
      <c r="DU1809" s="281"/>
      <c r="DV1809" s="281"/>
      <c r="DW1809" s="281"/>
      <c r="DX1809" s="281"/>
      <c r="DY1809" s="281"/>
      <c r="DZ1809" s="281"/>
      <c r="EA1809" s="281"/>
      <c r="EB1809" s="281"/>
      <c r="EC1809" s="281"/>
      <c r="ED1809" s="281"/>
      <c r="EE1809" s="281"/>
      <c r="EF1809" s="281"/>
      <c r="EG1809" s="281"/>
      <c r="EH1809" s="281"/>
      <c r="EI1809" s="281"/>
      <c r="EJ1809" s="281"/>
      <c r="EK1809" s="281"/>
      <c r="EL1809" s="281"/>
      <c r="EM1809" s="281"/>
      <c r="EN1809" s="281"/>
      <c r="EO1809" s="281"/>
      <c r="EP1809" s="281"/>
      <c r="EQ1809" s="281"/>
      <c r="ER1809" s="281"/>
      <c r="ES1809" s="281"/>
      <c r="ET1809" s="281"/>
      <c r="EU1809" s="281"/>
      <c r="EV1809" s="281"/>
      <c r="EW1809" s="281"/>
      <c r="EX1809" s="281"/>
      <c r="EY1809" s="281"/>
      <c r="EZ1809" s="281"/>
      <c r="FA1809" s="281"/>
      <c r="FB1809" s="281"/>
      <c r="FC1809" s="281"/>
      <c r="FD1809" s="281"/>
      <c r="FE1809" s="281"/>
      <c r="FF1809" s="281"/>
      <c r="FG1809" s="281"/>
      <c r="FH1809" s="281"/>
      <c r="FI1809" s="281"/>
    </row>
    <row r="1810" spans="1:165" s="259" customFormat="1" x14ac:dyDescent="0.2">
      <c r="A1810" s="230"/>
      <c r="B1810" s="233"/>
      <c r="C1810" s="233"/>
      <c r="AK1810" s="281"/>
      <c r="AL1810" s="281"/>
      <c r="AM1810" s="281"/>
      <c r="AN1810" s="281"/>
      <c r="AO1810" s="281"/>
      <c r="AP1810" s="281"/>
      <c r="AQ1810" s="281"/>
      <c r="AR1810" s="281"/>
      <c r="AS1810" s="281"/>
      <c r="AT1810" s="281"/>
      <c r="AU1810" s="281"/>
      <c r="AV1810" s="281"/>
      <c r="AW1810" s="281"/>
      <c r="AX1810" s="281"/>
      <c r="AY1810" s="281"/>
      <c r="AZ1810" s="281"/>
      <c r="BA1810" s="281"/>
      <c r="BB1810" s="281"/>
      <c r="BC1810" s="281"/>
      <c r="BD1810" s="281"/>
      <c r="BE1810" s="281"/>
      <c r="BF1810" s="281"/>
      <c r="BG1810" s="281"/>
      <c r="BH1810" s="281"/>
      <c r="BI1810" s="281"/>
      <c r="BJ1810" s="281"/>
      <c r="BK1810" s="281"/>
      <c r="BL1810" s="281"/>
      <c r="BM1810" s="281"/>
      <c r="BN1810" s="281"/>
      <c r="BO1810" s="281"/>
      <c r="BP1810" s="281"/>
      <c r="BQ1810" s="281"/>
      <c r="BR1810" s="281"/>
      <c r="BS1810" s="281"/>
      <c r="BT1810" s="281"/>
      <c r="BU1810" s="281"/>
      <c r="BV1810" s="281"/>
      <c r="BW1810" s="281"/>
      <c r="BX1810" s="281"/>
      <c r="BY1810" s="281"/>
      <c r="BZ1810" s="281"/>
      <c r="CA1810" s="281"/>
      <c r="CB1810" s="281"/>
      <c r="CC1810" s="281"/>
      <c r="CD1810" s="281"/>
      <c r="CE1810" s="281"/>
      <c r="CF1810" s="281"/>
      <c r="CG1810" s="281"/>
      <c r="CH1810" s="281"/>
      <c r="CI1810" s="281"/>
      <c r="CJ1810" s="281"/>
      <c r="CK1810" s="281"/>
      <c r="CL1810" s="281"/>
      <c r="CM1810" s="281"/>
      <c r="CN1810" s="281"/>
      <c r="CO1810" s="281"/>
      <c r="CP1810" s="281"/>
      <c r="CQ1810" s="281"/>
      <c r="CR1810" s="281"/>
      <c r="CS1810" s="281"/>
      <c r="CT1810" s="281"/>
      <c r="CU1810" s="281"/>
      <c r="CV1810" s="281"/>
      <c r="CW1810" s="281"/>
      <c r="CX1810" s="281"/>
      <c r="CY1810" s="281"/>
      <c r="CZ1810" s="281"/>
      <c r="DA1810" s="281"/>
      <c r="DB1810" s="281"/>
      <c r="DC1810" s="281"/>
      <c r="DD1810" s="281"/>
      <c r="DE1810" s="281"/>
      <c r="DF1810" s="281"/>
      <c r="DG1810" s="281"/>
      <c r="DH1810" s="281"/>
      <c r="DI1810" s="281"/>
      <c r="DJ1810" s="281"/>
      <c r="DK1810" s="281"/>
      <c r="DL1810" s="281"/>
      <c r="DM1810" s="281"/>
      <c r="DN1810" s="281"/>
      <c r="DO1810" s="281"/>
      <c r="DP1810" s="281"/>
      <c r="DQ1810" s="281"/>
      <c r="DR1810" s="281"/>
      <c r="DS1810" s="281"/>
      <c r="DT1810" s="281"/>
      <c r="DU1810" s="281"/>
      <c r="DV1810" s="281"/>
      <c r="DW1810" s="281"/>
      <c r="DX1810" s="281"/>
      <c r="DY1810" s="281"/>
      <c r="DZ1810" s="281"/>
      <c r="EA1810" s="281"/>
      <c r="EB1810" s="281"/>
      <c r="EC1810" s="281"/>
      <c r="ED1810" s="281"/>
      <c r="EE1810" s="281"/>
      <c r="EF1810" s="281"/>
      <c r="EG1810" s="281"/>
      <c r="EH1810" s="281"/>
      <c r="EI1810" s="281"/>
      <c r="EJ1810" s="281"/>
      <c r="EK1810" s="281"/>
      <c r="EL1810" s="281"/>
      <c r="EM1810" s="281"/>
      <c r="EN1810" s="281"/>
      <c r="EO1810" s="281"/>
      <c r="EP1810" s="281"/>
      <c r="EQ1810" s="281"/>
      <c r="ER1810" s="281"/>
      <c r="ES1810" s="281"/>
      <c r="ET1810" s="281"/>
      <c r="EU1810" s="281"/>
      <c r="EV1810" s="281"/>
      <c r="EW1810" s="281"/>
      <c r="EX1810" s="281"/>
      <c r="EY1810" s="281"/>
      <c r="EZ1810" s="281"/>
      <c r="FA1810" s="281"/>
      <c r="FB1810" s="281"/>
      <c r="FC1810" s="281"/>
      <c r="FD1810" s="281"/>
      <c r="FE1810" s="281"/>
      <c r="FF1810" s="281"/>
      <c r="FG1810" s="281"/>
      <c r="FH1810" s="281"/>
      <c r="FI1810" s="281"/>
    </row>
    <row r="1811" spans="1:165" s="259" customFormat="1" x14ac:dyDescent="0.2">
      <c r="A1811" s="230"/>
      <c r="B1811" s="233"/>
      <c r="C1811" s="233"/>
      <c r="AK1811" s="281"/>
      <c r="AL1811" s="281"/>
      <c r="AM1811" s="281"/>
      <c r="AN1811" s="281"/>
      <c r="AO1811" s="281"/>
      <c r="AP1811" s="281"/>
      <c r="AQ1811" s="281"/>
      <c r="AR1811" s="281"/>
      <c r="AS1811" s="281"/>
      <c r="AT1811" s="281"/>
      <c r="AU1811" s="281"/>
      <c r="AV1811" s="281"/>
      <c r="AW1811" s="281"/>
      <c r="AX1811" s="281"/>
      <c r="AY1811" s="281"/>
      <c r="AZ1811" s="281"/>
      <c r="BA1811" s="281"/>
      <c r="BB1811" s="281"/>
      <c r="BC1811" s="281"/>
      <c r="BD1811" s="281"/>
      <c r="BE1811" s="281"/>
      <c r="BF1811" s="281"/>
      <c r="BG1811" s="281"/>
      <c r="BH1811" s="281"/>
      <c r="BI1811" s="281"/>
      <c r="BJ1811" s="281"/>
      <c r="BK1811" s="281"/>
      <c r="BL1811" s="281"/>
      <c r="BM1811" s="281"/>
      <c r="BN1811" s="281"/>
      <c r="BO1811" s="281"/>
      <c r="BP1811" s="281"/>
      <c r="BQ1811" s="281"/>
      <c r="BR1811" s="281"/>
      <c r="BS1811" s="281"/>
      <c r="BT1811" s="281"/>
      <c r="BU1811" s="281"/>
      <c r="BV1811" s="281"/>
      <c r="BW1811" s="281"/>
      <c r="BX1811" s="281"/>
      <c r="BY1811" s="281"/>
      <c r="BZ1811" s="281"/>
      <c r="CA1811" s="281"/>
      <c r="CB1811" s="281"/>
      <c r="CC1811" s="281"/>
      <c r="CD1811" s="281"/>
      <c r="CE1811" s="281"/>
      <c r="CF1811" s="281"/>
      <c r="CG1811" s="281"/>
      <c r="CH1811" s="281"/>
      <c r="CI1811" s="281"/>
      <c r="CJ1811" s="281"/>
      <c r="CK1811" s="281"/>
      <c r="CL1811" s="281"/>
      <c r="CM1811" s="281"/>
      <c r="CN1811" s="281"/>
      <c r="CO1811" s="281"/>
      <c r="CP1811" s="281"/>
      <c r="CQ1811" s="281"/>
      <c r="CR1811" s="281"/>
      <c r="CS1811" s="281"/>
      <c r="CT1811" s="281"/>
      <c r="CU1811" s="281"/>
      <c r="CV1811" s="281"/>
      <c r="CW1811" s="281"/>
      <c r="CX1811" s="281"/>
      <c r="CY1811" s="281"/>
      <c r="CZ1811" s="281"/>
      <c r="DA1811" s="281"/>
      <c r="DB1811" s="281"/>
      <c r="DC1811" s="281"/>
      <c r="DD1811" s="281"/>
      <c r="DE1811" s="281"/>
      <c r="DF1811" s="281"/>
      <c r="DG1811" s="281"/>
      <c r="DH1811" s="281"/>
      <c r="DI1811" s="281"/>
      <c r="DJ1811" s="281"/>
      <c r="DK1811" s="281"/>
      <c r="DL1811" s="281"/>
      <c r="DM1811" s="281"/>
      <c r="DN1811" s="281"/>
      <c r="DO1811" s="281"/>
      <c r="DP1811" s="281"/>
      <c r="DQ1811" s="281"/>
      <c r="DR1811" s="281"/>
      <c r="DS1811" s="281"/>
      <c r="DT1811" s="281"/>
      <c r="DU1811" s="281"/>
      <c r="DV1811" s="281"/>
      <c r="DW1811" s="281"/>
      <c r="DX1811" s="281"/>
      <c r="DY1811" s="281"/>
      <c r="DZ1811" s="281"/>
      <c r="EA1811" s="281"/>
      <c r="EB1811" s="281"/>
      <c r="EC1811" s="281"/>
      <c r="ED1811" s="281"/>
      <c r="EE1811" s="281"/>
      <c r="EF1811" s="281"/>
      <c r="EG1811" s="281"/>
      <c r="EH1811" s="281"/>
      <c r="EI1811" s="281"/>
      <c r="EJ1811" s="281"/>
      <c r="EK1811" s="281"/>
      <c r="EL1811" s="281"/>
      <c r="EM1811" s="281"/>
      <c r="EN1811" s="281"/>
      <c r="EO1811" s="281"/>
      <c r="EP1811" s="281"/>
      <c r="EQ1811" s="281"/>
      <c r="ER1811" s="281"/>
      <c r="ES1811" s="281"/>
      <c r="ET1811" s="281"/>
      <c r="EU1811" s="281"/>
      <c r="EV1811" s="281"/>
      <c r="EW1811" s="281"/>
      <c r="EX1811" s="281"/>
      <c r="EY1811" s="281"/>
      <c r="EZ1811" s="281"/>
      <c r="FA1811" s="281"/>
      <c r="FB1811" s="281"/>
      <c r="FC1811" s="281"/>
      <c r="FD1811" s="281"/>
      <c r="FE1811" s="281"/>
      <c r="FF1811" s="281"/>
      <c r="FG1811" s="281"/>
      <c r="FH1811" s="281"/>
      <c r="FI1811" s="281"/>
    </row>
    <row r="1812" spans="1:165" s="259" customFormat="1" x14ac:dyDescent="0.2">
      <c r="A1812" s="230"/>
      <c r="B1812" s="233"/>
      <c r="C1812" s="233"/>
      <c r="AK1812" s="281"/>
      <c r="AL1812" s="281"/>
      <c r="AM1812" s="281"/>
      <c r="AN1812" s="281"/>
      <c r="AO1812" s="281"/>
      <c r="AP1812" s="281"/>
      <c r="AQ1812" s="281"/>
      <c r="AR1812" s="281"/>
      <c r="AS1812" s="281"/>
      <c r="AT1812" s="281"/>
      <c r="AU1812" s="281"/>
      <c r="AV1812" s="281"/>
      <c r="AW1812" s="281"/>
      <c r="AX1812" s="281"/>
      <c r="AY1812" s="281"/>
      <c r="AZ1812" s="281"/>
      <c r="BA1812" s="281"/>
      <c r="BB1812" s="281"/>
      <c r="BC1812" s="281"/>
      <c r="BD1812" s="281"/>
      <c r="BE1812" s="281"/>
      <c r="BF1812" s="281"/>
      <c r="BG1812" s="281"/>
      <c r="BH1812" s="281"/>
      <c r="BI1812" s="281"/>
      <c r="BJ1812" s="281"/>
      <c r="BK1812" s="281"/>
      <c r="BL1812" s="281"/>
      <c r="BM1812" s="281"/>
      <c r="BN1812" s="281"/>
      <c r="BO1812" s="281"/>
      <c r="BP1812" s="281"/>
      <c r="BQ1812" s="281"/>
      <c r="BR1812" s="281"/>
      <c r="BS1812" s="281"/>
      <c r="BT1812" s="281"/>
      <c r="BU1812" s="281"/>
      <c r="BV1812" s="281"/>
      <c r="BW1812" s="281"/>
      <c r="BX1812" s="281"/>
      <c r="BY1812" s="281"/>
      <c r="BZ1812" s="281"/>
      <c r="CA1812" s="281"/>
      <c r="CB1812" s="281"/>
      <c r="CC1812" s="281"/>
      <c r="CD1812" s="281"/>
      <c r="CE1812" s="281"/>
      <c r="CF1812" s="281"/>
      <c r="CG1812" s="281"/>
      <c r="CH1812" s="281"/>
      <c r="CI1812" s="281"/>
      <c r="CJ1812" s="281"/>
      <c r="CK1812" s="281"/>
      <c r="CL1812" s="281"/>
      <c r="CM1812" s="281"/>
      <c r="CN1812" s="281"/>
      <c r="CO1812" s="281"/>
      <c r="CP1812" s="281"/>
      <c r="CQ1812" s="281"/>
      <c r="CR1812" s="281"/>
      <c r="CS1812" s="281"/>
      <c r="CT1812" s="281"/>
      <c r="CU1812" s="281"/>
      <c r="CV1812" s="281"/>
      <c r="CW1812" s="281"/>
      <c r="CX1812" s="281"/>
      <c r="CY1812" s="281"/>
      <c r="CZ1812" s="281"/>
      <c r="DA1812" s="281"/>
      <c r="DB1812" s="281"/>
      <c r="DC1812" s="281"/>
      <c r="DD1812" s="281"/>
      <c r="DE1812" s="281"/>
      <c r="DF1812" s="281"/>
      <c r="DG1812" s="281"/>
      <c r="DH1812" s="281"/>
      <c r="DI1812" s="281"/>
      <c r="DJ1812" s="281"/>
      <c r="DK1812" s="281"/>
      <c r="DL1812" s="281"/>
      <c r="DM1812" s="281"/>
      <c r="DN1812" s="281"/>
      <c r="DO1812" s="281"/>
      <c r="DP1812" s="281"/>
      <c r="DQ1812" s="281"/>
      <c r="DR1812" s="281"/>
      <c r="DS1812" s="281"/>
      <c r="DT1812" s="281"/>
      <c r="DU1812" s="281"/>
      <c r="DV1812" s="281"/>
      <c r="DW1812" s="281"/>
      <c r="DX1812" s="281"/>
      <c r="DY1812" s="281"/>
      <c r="DZ1812" s="281"/>
      <c r="EA1812" s="281"/>
      <c r="EB1812" s="281"/>
      <c r="EC1812" s="281"/>
      <c r="ED1812" s="281"/>
      <c r="EE1812" s="281"/>
      <c r="EF1812" s="281"/>
      <c r="EG1812" s="281"/>
      <c r="EH1812" s="281"/>
      <c r="EI1812" s="281"/>
      <c r="EJ1812" s="281"/>
      <c r="EK1812" s="281"/>
      <c r="EL1812" s="281"/>
      <c r="EM1812" s="281"/>
      <c r="EN1812" s="281"/>
      <c r="EO1812" s="281"/>
      <c r="EP1812" s="281"/>
      <c r="EQ1812" s="281"/>
      <c r="ER1812" s="281"/>
      <c r="ES1812" s="281"/>
      <c r="ET1812" s="281"/>
      <c r="EU1812" s="281"/>
      <c r="EV1812" s="281"/>
      <c r="EW1812" s="281"/>
      <c r="EX1812" s="281"/>
      <c r="EY1812" s="281"/>
      <c r="EZ1812" s="281"/>
      <c r="FA1812" s="281"/>
      <c r="FB1812" s="281"/>
      <c r="FC1812" s="281"/>
      <c r="FD1812" s="281"/>
      <c r="FE1812" s="281"/>
      <c r="FF1812" s="281"/>
      <c r="FG1812" s="281"/>
      <c r="FH1812" s="281"/>
      <c r="FI1812" s="281"/>
    </row>
    <row r="1813" spans="1:165" s="259" customFormat="1" x14ac:dyDescent="0.2">
      <c r="A1813" s="230"/>
      <c r="B1813" s="233"/>
      <c r="C1813" s="233"/>
      <c r="AK1813" s="281"/>
      <c r="AL1813" s="281"/>
      <c r="AM1813" s="281"/>
      <c r="AN1813" s="281"/>
      <c r="AO1813" s="281"/>
      <c r="AP1813" s="281"/>
      <c r="AQ1813" s="281"/>
      <c r="AR1813" s="281"/>
      <c r="AS1813" s="281"/>
      <c r="AT1813" s="281"/>
      <c r="AU1813" s="281"/>
      <c r="AV1813" s="281"/>
      <c r="AW1813" s="281"/>
      <c r="AX1813" s="281"/>
      <c r="AY1813" s="281"/>
      <c r="AZ1813" s="281"/>
      <c r="BA1813" s="281"/>
      <c r="BB1813" s="281"/>
      <c r="BC1813" s="281"/>
      <c r="BD1813" s="281"/>
      <c r="BE1813" s="281"/>
      <c r="BF1813" s="281"/>
      <c r="BG1813" s="281"/>
      <c r="BH1813" s="281"/>
      <c r="BI1813" s="281"/>
      <c r="BJ1813" s="281"/>
      <c r="BK1813" s="281"/>
      <c r="BL1813" s="281"/>
      <c r="BM1813" s="281"/>
      <c r="BN1813" s="281"/>
      <c r="BO1813" s="281"/>
      <c r="BP1813" s="281"/>
      <c r="BQ1813" s="281"/>
      <c r="BR1813" s="281"/>
      <c r="BS1813" s="281"/>
      <c r="BT1813" s="281"/>
      <c r="BU1813" s="281"/>
      <c r="BV1813" s="281"/>
      <c r="BW1813" s="281"/>
      <c r="BX1813" s="281"/>
      <c r="BY1813" s="281"/>
      <c r="BZ1813" s="281"/>
      <c r="CA1813" s="281"/>
      <c r="CB1813" s="281"/>
      <c r="CC1813" s="281"/>
      <c r="CD1813" s="281"/>
      <c r="CE1813" s="281"/>
      <c r="CF1813" s="281"/>
      <c r="CG1813" s="281"/>
      <c r="CH1813" s="281"/>
      <c r="CI1813" s="281"/>
      <c r="CJ1813" s="281"/>
      <c r="CK1813" s="281"/>
      <c r="CL1813" s="281"/>
      <c r="CM1813" s="281"/>
      <c r="CN1813" s="281"/>
      <c r="CO1813" s="281"/>
      <c r="CP1813" s="281"/>
      <c r="CQ1813" s="281"/>
      <c r="CR1813" s="281"/>
      <c r="CS1813" s="281"/>
      <c r="CT1813" s="281"/>
      <c r="CU1813" s="281"/>
      <c r="CV1813" s="281"/>
      <c r="CW1813" s="281"/>
      <c r="CX1813" s="281"/>
      <c r="CY1813" s="281"/>
      <c r="CZ1813" s="281"/>
      <c r="DA1813" s="281"/>
      <c r="DB1813" s="281"/>
      <c r="DC1813" s="281"/>
      <c r="DD1813" s="281"/>
      <c r="DE1813" s="281"/>
      <c r="DF1813" s="281"/>
      <c r="DG1813" s="281"/>
      <c r="DH1813" s="281"/>
      <c r="DI1813" s="281"/>
      <c r="DJ1813" s="281"/>
      <c r="DK1813" s="281"/>
      <c r="DL1813" s="281"/>
      <c r="DM1813" s="281"/>
      <c r="DN1813" s="281"/>
      <c r="DO1813" s="281"/>
      <c r="DP1813" s="281"/>
      <c r="DQ1813" s="281"/>
      <c r="DR1813" s="281"/>
      <c r="DS1813" s="281"/>
      <c r="DT1813" s="281"/>
      <c r="DU1813" s="281"/>
      <c r="DV1813" s="281"/>
      <c r="DW1813" s="281"/>
      <c r="DX1813" s="281"/>
      <c r="DY1813" s="281"/>
      <c r="DZ1813" s="281"/>
      <c r="EA1813" s="281"/>
      <c r="EB1813" s="281"/>
      <c r="EC1813" s="281"/>
      <c r="ED1813" s="281"/>
      <c r="EE1813" s="281"/>
      <c r="EF1813" s="281"/>
      <c r="EG1813" s="281"/>
      <c r="EH1813" s="281"/>
      <c r="EI1813" s="281"/>
      <c r="EJ1813" s="281"/>
      <c r="EK1813" s="281"/>
      <c r="EL1813" s="281"/>
      <c r="EM1813" s="281"/>
      <c r="EN1813" s="281"/>
      <c r="EO1813" s="281"/>
      <c r="EP1813" s="281"/>
      <c r="EQ1813" s="281"/>
      <c r="ER1813" s="281"/>
      <c r="ES1813" s="281"/>
      <c r="ET1813" s="281"/>
      <c r="EU1813" s="281"/>
      <c r="EV1813" s="281"/>
      <c r="EW1813" s="281"/>
      <c r="EX1813" s="281"/>
      <c r="EY1813" s="281"/>
      <c r="EZ1813" s="281"/>
      <c r="FA1813" s="281"/>
      <c r="FB1813" s="281"/>
      <c r="FC1813" s="281"/>
      <c r="FD1813" s="281"/>
      <c r="FE1813" s="281"/>
      <c r="FF1813" s="281"/>
      <c r="FG1813" s="281"/>
      <c r="FH1813" s="281"/>
      <c r="FI1813" s="281"/>
    </row>
    <row r="1814" spans="1:165" s="259" customFormat="1" x14ac:dyDescent="0.2">
      <c r="A1814" s="230"/>
      <c r="B1814" s="233"/>
      <c r="C1814" s="233"/>
      <c r="AK1814" s="281"/>
      <c r="AL1814" s="281"/>
      <c r="AM1814" s="281"/>
      <c r="AN1814" s="281"/>
      <c r="AO1814" s="281"/>
      <c r="AP1814" s="281"/>
      <c r="AQ1814" s="281"/>
      <c r="AR1814" s="281"/>
      <c r="AS1814" s="281"/>
      <c r="AT1814" s="281"/>
      <c r="AU1814" s="281"/>
      <c r="AV1814" s="281"/>
      <c r="AW1814" s="281"/>
      <c r="AX1814" s="281"/>
      <c r="AY1814" s="281"/>
      <c r="AZ1814" s="281"/>
      <c r="BA1814" s="281"/>
      <c r="BB1814" s="281"/>
      <c r="BC1814" s="281"/>
      <c r="BD1814" s="281"/>
      <c r="BE1814" s="281"/>
      <c r="BF1814" s="281"/>
      <c r="BG1814" s="281"/>
      <c r="BH1814" s="281"/>
      <c r="BI1814" s="281"/>
      <c r="BJ1814" s="281"/>
      <c r="BK1814" s="281"/>
      <c r="BL1814" s="281"/>
      <c r="BM1814" s="281"/>
      <c r="BN1814" s="281"/>
      <c r="BO1814" s="281"/>
      <c r="BP1814" s="281"/>
      <c r="BQ1814" s="281"/>
      <c r="BR1814" s="281"/>
      <c r="BS1814" s="281"/>
      <c r="BT1814" s="281"/>
      <c r="BU1814" s="281"/>
      <c r="BV1814" s="281"/>
      <c r="BW1814" s="281"/>
      <c r="BX1814" s="281"/>
      <c r="BY1814" s="281"/>
      <c r="BZ1814" s="281"/>
      <c r="CA1814" s="281"/>
      <c r="CB1814" s="281"/>
      <c r="CC1814" s="281"/>
      <c r="CD1814" s="281"/>
      <c r="CE1814" s="281"/>
      <c r="CF1814" s="281"/>
      <c r="CG1814" s="281"/>
      <c r="CH1814" s="281"/>
      <c r="CI1814" s="281"/>
      <c r="CJ1814" s="281"/>
      <c r="CK1814" s="281"/>
      <c r="CL1814" s="281"/>
      <c r="CM1814" s="281"/>
      <c r="CN1814" s="281"/>
      <c r="CO1814" s="281"/>
      <c r="CP1814" s="281"/>
      <c r="CQ1814" s="281"/>
      <c r="CR1814" s="281"/>
      <c r="CS1814" s="281"/>
      <c r="CT1814" s="281"/>
      <c r="CU1814" s="281"/>
      <c r="CV1814" s="281"/>
      <c r="CW1814" s="281"/>
      <c r="CX1814" s="281"/>
      <c r="CY1814" s="281"/>
      <c r="CZ1814" s="281"/>
      <c r="DA1814" s="281"/>
      <c r="DB1814" s="281"/>
      <c r="DC1814" s="281"/>
      <c r="DD1814" s="281"/>
      <c r="DE1814" s="281"/>
      <c r="DF1814" s="281"/>
      <c r="DG1814" s="281"/>
      <c r="DH1814" s="281"/>
      <c r="DI1814" s="281"/>
      <c r="DJ1814" s="281"/>
      <c r="DK1814" s="281"/>
      <c r="DL1814" s="281"/>
      <c r="DM1814" s="281"/>
      <c r="DN1814" s="281"/>
      <c r="DO1814" s="281"/>
      <c r="DP1814" s="281"/>
      <c r="DQ1814" s="281"/>
      <c r="DR1814" s="281"/>
      <c r="DS1814" s="281"/>
      <c r="DT1814" s="281"/>
      <c r="DU1814" s="281"/>
      <c r="DV1814" s="281"/>
      <c r="DW1814" s="281"/>
      <c r="DX1814" s="281"/>
      <c r="DY1814" s="281"/>
      <c r="DZ1814" s="281"/>
      <c r="EA1814" s="281"/>
      <c r="EB1814" s="281"/>
      <c r="EC1814" s="281"/>
      <c r="ED1814" s="281"/>
      <c r="EE1814" s="281"/>
      <c r="EF1814" s="281"/>
      <c r="EG1814" s="281"/>
      <c r="EH1814" s="281"/>
      <c r="EI1814" s="281"/>
      <c r="EJ1814" s="281"/>
      <c r="EK1814" s="281"/>
      <c r="EL1814" s="281"/>
      <c r="EM1814" s="281"/>
      <c r="EN1814" s="281"/>
      <c r="EO1814" s="281"/>
      <c r="EP1814" s="281"/>
      <c r="EQ1814" s="281"/>
      <c r="ER1814" s="281"/>
      <c r="ES1814" s="281"/>
      <c r="ET1814" s="281"/>
      <c r="EU1814" s="281"/>
      <c r="EV1814" s="281"/>
      <c r="EW1814" s="281"/>
      <c r="EX1814" s="281"/>
      <c r="EY1814" s="281"/>
      <c r="EZ1814" s="281"/>
      <c r="FA1814" s="281"/>
      <c r="FB1814" s="281"/>
      <c r="FC1814" s="281"/>
      <c r="FD1814" s="281"/>
      <c r="FE1814" s="281"/>
      <c r="FF1814" s="281"/>
      <c r="FG1814" s="281"/>
      <c r="FH1814" s="281"/>
      <c r="FI1814" s="281"/>
    </row>
    <row r="1815" spans="1:165" s="259" customFormat="1" x14ac:dyDescent="0.2">
      <c r="A1815" s="230"/>
      <c r="B1815" s="233"/>
      <c r="C1815" s="233"/>
      <c r="AK1815" s="281"/>
      <c r="AL1815" s="281"/>
      <c r="AM1815" s="281"/>
      <c r="AN1815" s="281"/>
      <c r="AO1815" s="281"/>
      <c r="AP1815" s="281"/>
      <c r="AQ1815" s="281"/>
      <c r="AR1815" s="281"/>
      <c r="AS1815" s="281"/>
      <c r="AT1815" s="281"/>
      <c r="AU1815" s="281"/>
      <c r="AV1815" s="281"/>
      <c r="AW1815" s="281"/>
      <c r="AX1815" s="281"/>
      <c r="AY1815" s="281"/>
      <c r="AZ1815" s="281"/>
      <c r="BA1815" s="281"/>
      <c r="BB1815" s="281"/>
      <c r="BC1815" s="281"/>
      <c r="BD1815" s="281"/>
      <c r="BE1815" s="281"/>
      <c r="BF1815" s="281"/>
      <c r="BG1815" s="281"/>
      <c r="BH1815" s="281"/>
      <c r="BI1815" s="281"/>
      <c r="BJ1815" s="281"/>
      <c r="BK1815" s="281"/>
      <c r="BL1815" s="281"/>
      <c r="BM1815" s="281"/>
      <c r="BN1815" s="281"/>
      <c r="BO1815" s="281"/>
      <c r="BP1815" s="281"/>
      <c r="BQ1815" s="281"/>
      <c r="BR1815" s="281"/>
      <c r="BS1815" s="281"/>
      <c r="BT1815" s="281"/>
      <c r="BU1815" s="281"/>
      <c r="BV1815" s="281"/>
      <c r="BW1815" s="281"/>
      <c r="BX1815" s="281"/>
      <c r="BY1815" s="281"/>
      <c r="BZ1815" s="281"/>
      <c r="CA1815" s="281"/>
      <c r="CB1815" s="281"/>
      <c r="CC1815" s="281"/>
      <c r="CD1815" s="281"/>
      <c r="CE1815" s="281"/>
      <c r="CF1815" s="281"/>
      <c r="CG1815" s="281"/>
      <c r="CH1815" s="281"/>
      <c r="CI1815" s="281"/>
      <c r="CJ1815" s="281"/>
      <c r="CK1815" s="281"/>
      <c r="CL1815" s="281"/>
      <c r="CM1815" s="281"/>
      <c r="CN1815" s="281"/>
      <c r="CO1815" s="281"/>
      <c r="CP1815" s="281"/>
      <c r="CQ1815" s="281"/>
      <c r="CR1815" s="281"/>
      <c r="CS1815" s="281"/>
      <c r="CT1815" s="281"/>
      <c r="CU1815" s="281"/>
      <c r="CV1815" s="281"/>
      <c r="CW1815" s="281"/>
      <c r="CX1815" s="281"/>
      <c r="CY1815" s="281"/>
      <c r="CZ1815" s="281"/>
      <c r="DA1815" s="281"/>
      <c r="DB1815" s="281"/>
      <c r="DC1815" s="281"/>
      <c r="DD1815" s="281"/>
      <c r="DE1815" s="281"/>
      <c r="DF1815" s="281"/>
      <c r="DG1815" s="281"/>
      <c r="DH1815" s="281"/>
      <c r="DI1815" s="281"/>
      <c r="DJ1815" s="281"/>
      <c r="DK1815" s="281"/>
      <c r="DL1815" s="281"/>
      <c r="DM1815" s="281"/>
      <c r="DN1815" s="281"/>
      <c r="DO1815" s="281"/>
      <c r="DP1815" s="281"/>
      <c r="DQ1815" s="281"/>
      <c r="DR1815" s="281"/>
      <c r="DS1815" s="281"/>
      <c r="DT1815" s="281"/>
      <c r="DU1815" s="281"/>
      <c r="DV1815" s="281"/>
      <c r="DW1815" s="281"/>
      <c r="DX1815" s="281"/>
      <c r="DY1815" s="281"/>
      <c r="DZ1815" s="281"/>
      <c r="EA1815" s="281"/>
      <c r="EB1815" s="281"/>
      <c r="EC1815" s="281"/>
      <c r="ED1815" s="281"/>
      <c r="EE1815" s="281"/>
      <c r="EF1815" s="281"/>
      <c r="EG1815" s="281"/>
      <c r="EH1815" s="281"/>
      <c r="EI1815" s="281"/>
      <c r="EJ1815" s="281"/>
      <c r="EK1815" s="281"/>
      <c r="EL1815" s="281"/>
      <c r="EM1815" s="281"/>
      <c r="EN1815" s="281"/>
      <c r="EO1815" s="281"/>
      <c r="EP1815" s="281"/>
      <c r="EQ1815" s="281"/>
      <c r="ER1815" s="281"/>
      <c r="ES1815" s="281"/>
      <c r="ET1815" s="281"/>
      <c r="EU1815" s="281"/>
      <c r="EV1815" s="281"/>
      <c r="EW1815" s="281"/>
      <c r="EX1815" s="281"/>
      <c r="EY1815" s="281"/>
      <c r="EZ1815" s="281"/>
      <c r="FA1815" s="281"/>
      <c r="FB1815" s="281"/>
      <c r="FC1815" s="281"/>
      <c r="FD1815" s="281"/>
      <c r="FE1815" s="281"/>
      <c r="FF1815" s="281"/>
      <c r="FG1815" s="281"/>
      <c r="FH1815" s="281"/>
      <c r="FI1815" s="281"/>
    </row>
    <row r="1816" spans="1:165" s="259" customFormat="1" x14ac:dyDescent="0.2">
      <c r="A1816" s="230"/>
      <c r="B1816" s="233"/>
      <c r="C1816" s="233"/>
      <c r="AK1816" s="281"/>
      <c r="AL1816" s="281"/>
      <c r="AM1816" s="281"/>
      <c r="AN1816" s="281"/>
      <c r="AO1816" s="281"/>
      <c r="AP1816" s="281"/>
      <c r="AQ1816" s="281"/>
      <c r="AR1816" s="281"/>
      <c r="AS1816" s="281"/>
      <c r="AT1816" s="281"/>
      <c r="AU1816" s="281"/>
      <c r="AV1816" s="281"/>
      <c r="AW1816" s="281"/>
      <c r="AX1816" s="281"/>
      <c r="AY1816" s="281"/>
      <c r="AZ1816" s="281"/>
      <c r="BA1816" s="281"/>
      <c r="BB1816" s="281"/>
      <c r="BC1816" s="281"/>
      <c r="BD1816" s="281"/>
      <c r="BE1816" s="281"/>
      <c r="BF1816" s="281"/>
      <c r="BG1816" s="281"/>
      <c r="BH1816" s="281"/>
      <c r="BI1816" s="281"/>
      <c r="BJ1816" s="281"/>
      <c r="BK1816" s="281"/>
      <c r="BL1816" s="281"/>
      <c r="BM1816" s="281"/>
      <c r="BN1816" s="281"/>
      <c r="BO1816" s="281"/>
      <c r="BP1816" s="281"/>
      <c r="BQ1816" s="281"/>
      <c r="BR1816" s="281"/>
      <c r="BS1816" s="281"/>
      <c r="BT1816" s="281"/>
      <c r="BU1816" s="281"/>
      <c r="BV1816" s="281"/>
      <c r="BW1816" s="281"/>
      <c r="BX1816" s="281"/>
      <c r="BY1816" s="281"/>
      <c r="BZ1816" s="281"/>
      <c r="CA1816" s="281"/>
      <c r="CB1816" s="281"/>
      <c r="CC1816" s="281"/>
      <c r="CD1816" s="281"/>
      <c r="CE1816" s="281"/>
      <c r="CF1816" s="281"/>
      <c r="CG1816" s="281"/>
      <c r="CH1816" s="281"/>
      <c r="CI1816" s="281"/>
      <c r="CJ1816" s="281"/>
      <c r="CK1816" s="281"/>
      <c r="CL1816" s="281"/>
      <c r="CM1816" s="281"/>
      <c r="CN1816" s="281"/>
      <c r="CO1816" s="281"/>
      <c r="CP1816" s="281"/>
      <c r="CQ1816" s="281"/>
      <c r="CR1816" s="281"/>
      <c r="CS1816" s="281"/>
      <c r="CT1816" s="281"/>
      <c r="CU1816" s="281"/>
      <c r="CV1816" s="281"/>
      <c r="CW1816" s="281"/>
      <c r="CX1816" s="281"/>
      <c r="CY1816" s="281"/>
      <c r="CZ1816" s="281"/>
      <c r="DA1816" s="281"/>
      <c r="DB1816" s="281"/>
      <c r="DC1816" s="281"/>
      <c r="DD1816" s="281"/>
      <c r="DE1816" s="281"/>
      <c r="DF1816" s="281"/>
      <c r="DG1816" s="281"/>
      <c r="DH1816" s="281"/>
      <c r="DI1816" s="281"/>
      <c r="DJ1816" s="281"/>
      <c r="DK1816" s="281"/>
      <c r="DL1816" s="281"/>
      <c r="DM1816" s="281"/>
      <c r="DN1816" s="281"/>
      <c r="DO1816" s="281"/>
      <c r="DP1816" s="281"/>
      <c r="DQ1816" s="281"/>
      <c r="DR1816" s="281"/>
      <c r="DS1816" s="281"/>
      <c r="DT1816" s="281"/>
      <c r="DU1816" s="281"/>
      <c r="DV1816" s="281"/>
      <c r="DW1816" s="281"/>
      <c r="DX1816" s="281"/>
      <c r="DY1816" s="281"/>
      <c r="DZ1816" s="281"/>
      <c r="EA1816" s="281"/>
      <c r="EB1816" s="281"/>
      <c r="EC1816" s="281"/>
      <c r="ED1816" s="281"/>
      <c r="EE1816" s="281"/>
      <c r="EF1816" s="281"/>
      <c r="EG1816" s="281"/>
      <c r="EH1816" s="281"/>
      <c r="EI1816" s="281"/>
      <c r="EJ1816" s="281"/>
      <c r="EK1816" s="281"/>
      <c r="EL1816" s="281"/>
      <c r="EM1816" s="281"/>
      <c r="EN1816" s="281"/>
      <c r="EO1816" s="281"/>
      <c r="EP1816" s="281"/>
      <c r="EQ1816" s="281"/>
      <c r="ER1816" s="281"/>
      <c r="ES1816" s="281"/>
      <c r="ET1816" s="281"/>
      <c r="EU1816" s="281"/>
      <c r="EV1816" s="281"/>
      <c r="EW1816" s="281"/>
      <c r="EX1816" s="281"/>
      <c r="EY1816" s="281"/>
      <c r="EZ1816" s="281"/>
      <c r="FA1816" s="281"/>
      <c r="FB1816" s="281"/>
      <c r="FC1816" s="281"/>
      <c r="FD1816" s="281"/>
      <c r="FE1816" s="281"/>
      <c r="FF1816" s="281"/>
      <c r="FG1816" s="281"/>
      <c r="FH1816" s="281"/>
      <c r="FI1816" s="281"/>
    </row>
    <row r="1817" spans="1:165" s="259" customFormat="1" x14ac:dyDescent="0.2">
      <c r="A1817" s="230"/>
      <c r="B1817" s="233"/>
      <c r="C1817" s="233"/>
      <c r="AK1817" s="281"/>
      <c r="AL1817" s="281"/>
      <c r="AM1817" s="281"/>
      <c r="AN1817" s="281"/>
      <c r="AO1817" s="281"/>
      <c r="AP1817" s="281"/>
      <c r="AQ1817" s="281"/>
      <c r="AR1817" s="281"/>
      <c r="AS1817" s="281"/>
      <c r="AT1817" s="281"/>
      <c r="AU1817" s="281"/>
      <c r="AV1817" s="281"/>
      <c r="AW1817" s="281"/>
      <c r="AX1817" s="281"/>
      <c r="AY1817" s="281"/>
      <c r="AZ1817" s="281"/>
      <c r="BA1817" s="281"/>
      <c r="BB1817" s="281"/>
      <c r="BC1817" s="281"/>
      <c r="BD1817" s="281"/>
      <c r="BE1817" s="281"/>
      <c r="BF1817" s="281"/>
      <c r="BG1817" s="281"/>
      <c r="BH1817" s="281"/>
      <c r="BI1817" s="281"/>
      <c r="BJ1817" s="281"/>
      <c r="BK1817" s="281"/>
      <c r="BL1817" s="281"/>
      <c r="BM1817" s="281"/>
      <c r="BN1817" s="281"/>
      <c r="BO1817" s="281"/>
      <c r="BP1817" s="281"/>
      <c r="BQ1817" s="281"/>
      <c r="BR1817" s="281"/>
      <c r="BS1817" s="281"/>
      <c r="BT1817" s="281"/>
      <c r="BU1817" s="281"/>
      <c r="BV1817" s="281"/>
      <c r="BW1817" s="281"/>
      <c r="BX1817" s="281"/>
      <c r="BY1817" s="281"/>
      <c r="BZ1817" s="281"/>
      <c r="CA1817" s="281"/>
      <c r="CB1817" s="281"/>
      <c r="CC1817" s="281"/>
      <c r="CD1817" s="281"/>
      <c r="CE1817" s="281"/>
      <c r="CF1817" s="281"/>
      <c r="CG1817" s="281"/>
      <c r="CH1817" s="281"/>
      <c r="CI1817" s="281"/>
      <c r="CJ1817" s="281"/>
      <c r="CK1817" s="281"/>
      <c r="CL1817" s="281"/>
      <c r="CM1817" s="281"/>
      <c r="CN1817" s="281"/>
      <c r="CO1817" s="281"/>
      <c r="CP1817" s="281"/>
      <c r="CQ1817" s="281"/>
      <c r="CR1817" s="281"/>
      <c r="CS1817" s="281"/>
      <c r="CT1817" s="281"/>
      <c r="CU1817" s="281"/>
      <c r="CV1817" s="281"/>
      <c r="CW1817" s="281"/>
      <c r="CX1817" s="281"/>
      <c r="CY1817" s="281"/>
      <c r="CZ1817" s="281"/>
      <c r="DA1817" s="281"/>
      <c r="DB1817" s="281"/>
      <c r="DC1817" s="281"/>
      <c r="DD1817" s="281"/>
      <c r="DE1817" s="281"/>
      <c r="DF1817" s="281"/>
      <c r="DG1817" s="281"/>
      <c r="DH1817" s="281"/>
      <c r="DI1817" s="281"/>
      <c r="DJ1817" s="281"/>
      <c r="DK1817" s="281"/>
      <c r="DL1817" s="281"/>
      <c r="DM1817" s="281"/>
      <c r="DN1817" s="281"/>
      <c r="DO1817" s="281"/>
      <c r="DP1817" s="281"/>
      <c r="DQ1817" s="281"/>
      <c r="DR1817" s="281"/>
      <c r="DS1817" s="281"/>
      <c r="DT1817" s="281"/>
      <c r="DU1817" s="281"/>
      <c r="DV1817" s="281"/>
      <c r="DW1817" s="281"/>
      <c r="DX1817" s="281"/>
      <c r="DY1817" s="281"/>
      <c r="DZ1817" s="281"/>
      <c r="EA1817" s="281"/>
      <c r="EB1817" s="281"/>
      <c r="EC1817" s="281"/>
      <c r="ED1817" s="281"/>
      <c r="EE1817" s="281"/>
      <c r="EF1817" s="281"/>
      <c r="EG1817" s="281"/>
      <c r="EH1817" s="281"/>
      <c r="EI1817" s="281"/>
      <c r="EJ1817" s="281"/>
      <c r="EK1817" s="281"/>
      <c r="EL1817" s="281"/>
      <c r="EM1817" s="281"/>
      <c r="EN1817" s="281"/>
      <c r="EO1817" s="281"/>
      <c r="EP1817" s="281"/>
      <c r="EQ1817" s="281"/>
      <c r="ER1817" s="281"/>
      <c r="ES1817" s="281"/>
      <c r="ET1817" s="281"/>
      <c r="EU1817" s="281"/>
      <c r="EV1817" s="281"/>
      <c r="EW1817" s="281"/>
      <c r="EX1817" s="281"/>
      <c r="EY1817" s="281"/>
      <c r="EZ1817" s="281"/>
      <c r="FA1817" s="281"/>
      <c r="FB1817" s="281"/>
      <c r="FC1817" s="281"/>
      <c r="FD1817" s="281"/>
      <c r="FE1817" s="281"/>
      <c r="FF1817" s="281"/>
      <c r="FG1817" s="281"/>
      <c r="FH1817" s="281"/>
      <c r="FI1817" s="281"/>
    </row>
    <row r="1818" spans="1:165" s="259" customFormat="1" x14ac:dyDescent="0.2">
      <c r="A1818" s="230"/>
      <c r="B1818" s="233"/>
      <c r="C1818" s="233"/>
      <c r="AK1818" s="281"/>
      <c r="AL1818" s="281"/>
      <c r="AM1818" s="281"/>
      <c r="AN1818" s="281"/>
      <c r="AO1818" s="281"/>
      <c r="AP1818" s="281"/>
      <c r="AQ1818" s="281"/>
      <c r="AR1818" s="281"/>
      <c r="AS1818" s="281"/>
      <c r="AT1818" s="281"/>
      <c r="AU1818" s="281"/>
      <c r="AV1818" s="281"/>
      <c r="AW1818" s="281"/>
      <c r="AX1818" s="281"/>
      <c r="AY1818" s="281"/>
      <c r="AZ1818" s="281"/>
      <c r="BA1818" s="281"/>
      <c r="BB1818" s="281"/>
      <c r="BC1818" s="281"/>
      <c r="BD1818" s="281"/>
      <c r="BE1818" s="281"/>
      <c r="BF1818" s="281"/>
      <c r="BG1818" s="281"/>
      <c r="BH1818" s="281"/>
      <c r="BI1818" s="281"/>
      <c r="BJ1818" s="281"/>
      <c r="BK1818" s="281"/>
      <c r="BL1818" s="281"/>
      <c r="BM1818" s="281"/>
      <c r="BN1818" s="281"/>
      <c r="BO1818" s="281"/>
      <c r="BP1818" s="281"/>
      <c r="BQ1818" s="281"/>
      <c r="BR1818" s="281"/>
      <c r="BS1818" s="281"/>
      <c r="BT1818" s="281"/>
      <c r="BU1818" s="281"/>
      <c r="BV1818" s="281"/>
      <c r="BW1818" s="281"/>
      <c r="BX1818" s="281"/>
      <c r="BY1818" s="281"/>
      <c r="BZ1818" s="281"/>
      <c r="CA1818" s="281"/>
      <c r="CB1818" s="281"/>
      <c r="CC1818" s="281"/>
      <c r="CD1818" s="281"/>
      <c r="CE1818" s="281"/>
      <c r="CF1818" s="281"/>
      <c r="CG1818" s="281"/>
      <c r="CH1818" s="281"/>
      <c r="CI1818" s="281"/>
      <c r="CJ1818" s="281"/>
      <c r="CK1818" s="281"/>
      <c r="CL1818" s="281"/>
      <c r="CM1818" s="281"/>
      <c r="CN1818" s="281"/>
      <c r="CO1818" s="281"/>
      <c r="CP1818" s="281"/>
      <c r="CQ1818" s="281"/>
      <c r="CR1818" s="281"/>
      <c r="CS1818" s="281"/>
      <c r="CT1818" s="281"/>
      <c r="CU1818" s="281"/>
      <c r="CV1818" s="281"/>
      <c r="CW1818" s="281"/>
      <c r="CX1818" s="281"/>
      <c r="CY1818" s="281"/>
      <c r="CZ1818" s="281"/>
      <c r="DA1818" s="281"/>
      <c r="DB1818" s="281"/>
      <c r="DC1818" s="281"/>
      <c r="DD1818" s="281"/>
      <c r="DE1818" s="281"/>
      <c r="DF1818" s="281"/>
      <c r="DG1818" s="281"/>
      <c r="DH1818" s="281"/>
      <c r="DI1818" s="281"/>
      <c r="DJ1818" s="281"/>
      <c r="DK1818" s="281"/>
      <c r="DL1818" s="281"/>
      <c r="DM1818" s="281"/>
      <c r="DN1818" s="281"/>
      <c r="DO1818" s="281"/>
      <c r="DP1818" s="281"/>
      <c r="DQ1818" s="281"/>
      <c r="DR1818" s="281"/>
      <c r="DS1818" s="281"/>
      <c r="DT1818" s="281"/>
      <c r="DU1818" s="281"/>
      <c r="DV1818" s="281"/>
      <c r="DW1818" s="281"/>
      <c r="DX1818" s="281"/>
      <c r="DY1818" s="281"/>
      <c r="DZ1818" s="281"/>
      <c r="EA1818" s="281"/>
      <c r="EB1818" s="281"/>
      <c r="EC1818" s="281"/>
      <c r="ED1818" s="281"/>
      <c r="EE1818" s="281"/>
      <c r="EF1818" s="281"/>
      <c r="EG1818" s="281"/>
      <c r="EH1818" s="281"/>
      <c r="EI1818" s="281"/>
      <c r="EJ1818" s="281"/>
      <c r="EK1818" s="281"/>
      <c r="EL1818" s="281"/>
      <c r="EM1818" s="281"/>
      <c r="EN1818" s="281"/>
      <c r="EO1818" s="281"/>
      <c r="EP1818" s="281"/>
      <c r="EQ1818" s="281"/>
      <c r="ER1818" s="281"/>
      <c r="ES1818" s="281"/>
      <c r="ET1818" s="281"/>
      <c r="EU1818" s="281"/>
      <c r="EV1818" s="281"/>
      <c r="EW1818" s="281"/>
      <c r="EX1818" s="281"/>
      <c r="EY1818" s="281"/>
      <c r="EZ1818" s="281"/>
      <c r="FA1818" s="281"/>
      <c r="FB1818" s="281"/>
      <c r="FC1818" s="281"/>
      <c r="FD1818" s="281"/>
      <c r="FE1818" s="281"/>
      <c r="FF1818" s="281"/>
      <c r="FG1818" s="281"/>
      <c r="FH1818" s="281"/>
      <c r="FI1818" s="281"/>
    </row>
    <row r="1819" spans="1:165" s="259" customFormat="1" x14ac:dyDescent="0.2">
      <c r="A1819" s="230"/>
      <c r="B1819" s="233"/>
      <c r="C1819" s="233"/>
      <c r="AK1819" s="281"/>
      <c r="AL1819" s="281"/>
      <c r="AM1819" s="281"/>
      <c r="AN1819" s="281"/>
      <c r="AO1819" s="281"/>
      <c r="AP1819" s="281"/>
      <c r="AQ1819" s="281"/>
      <c r="AR1819" s="281"/>
      <c r="AS1819" s="281"/>
      <c r="AT1819" s="281"/>
      <c r="AU1819" s="281"/>
      <c r="AV1819" s="281"/>
      <c r="AW1819" s="281"/>
      <c r="AX1819" s="281"/>
      <c r="AY1819" s="281"/>
      <c r="AZ1819" s="281"/>
      <c r="BA1819" s="281"/>
      <c r="BB1819" s="281"/>
      <c r="BC1819" s="281"/>
      <c r="BD1819" s="281"/>
      <c r="BE1819" s="281"/>
      <c r="BF1819" s="281"/>
      <c r="BG1819" s="281"/>
      <c r="BH1819" s="281"/>
      <c r="BI1819" s="281"/>
      <c r="BJ1819" s="281"/>
      <c r="BK1819" s="281"/>
      <c r="BL1819" s="281"/>
      <c r="BM1819" s="281"/>
      <c r="BN1819" s="281"/>
      <c r="BO1819" s="281"/>
      <c r="BP1819" s="281"/>
      <c r="BQ1819" s="281"/>
      <c r="BR1819" s="281"/>
      <c r="BS1819" s="281"/>
      <c r="BT1819" s="281"/>
      <c r="BU1819" s="281"/>
      <c r="BV1819" s="281"/>
      <c r="BW1819" s="281"/>
      <c r="BX1819" s="281"/>
      <c r="BY1819" s="281"/>
      <c r="BZ1819" s="281"/>
      <c r="CA1819" s="281"/>
      <c r="CB1819" s="281"/>
      <c r="CC1819" s="281"/>
      <c r="CD1819" s="281"/>
      <c r="CE1819" s="281"/>
      <c r="CF1819" s="281"/>
      <c r="CG1819" s="281"/>
      <c r="CH1819" s="281"/>
      <c r="CI1819" s="281"/>
      <c r="CJ1819" s="281"/>
      <c r="CK1819" s="281"/>
      <c r="CL1819" s="281"/>
      <c r="CM1819" s="281"/>
      <c r="CN1819" s="281"/>
      <c r="CO1819" s="281"/>
      <c r="CP1819" s="281"/>
      <c r="CQ1819" s="281"/>
      <c r="CR1819" s="281"/>
      <c r="CS1819" s="281"/>
      <c r="CT1819" s="281"/>
      <c r="CU1819" s="281"/>
      <c r="CV1819" s="281"/>
      <c r="CW1819" s="281"/>
      <c r="CX1819" s="281"/>
      <c r="CY1819" s="281"/>
      <c r="CZ1819" s="281"/>
      <c r="DA1819" s="281"/>
      <c r="DB1819" s="281"/>
      <c r="DC1819" s="281"/>
      <c r="DD1819" s="281"/>
      <c r="DE1819" s="281"/>
      <c r="DF1819" s="281"/>
      <c r="DG1819" s="281"/>
      <c r="DH1819" s="281"/>
      <c r="DI1819" s="281"/>
      <c r="DJ1819" s="281"/>
      <c r="DK1819" s="281"/>
      <c r="DL1819" s="281"/>
      <c r="DM1819" s="281"/>
      <c r="DN1819" s="281"/>
      <c r="DO1819" s="281"/>
      <c r="DP1819" s="281"/>
      <c r="DQ1819" s="281"/>
      <c r="DR1819" s="281"/>
      <c r="DS1819" s="281"/>
      <c r="DT1819" s="281"/>
      <c r="DU1819" s="281"/>
      <c r="DV1819" s="281"/>
      <c r="DW1819" s="281"/>
      <c r="DX1819" s="281"/>
      <c r="DY1819" s="281"/>
      <c r="DZ1819" s="281"/>
      <c r="EA1819" s="281"/>
      <c r="EB1819" s="281"/>
      <c r="EC1819" s="281"/>
      <c r="ED1819" s="281"/>
      <c r="EE1819" s="281"/>
      <c r="EF1819" s="281"/>
      <c r="EG1819" s="281"/>
      <c r="EH1819" s="281"/>
      <c r="EI1819" s="281"/>
      <c r="EJ1819" s="281"/>
      <c r="EK1819" s="281"/>
      <c r="EL1819" s="281"/>
      <c r="EM1819" s="281"/>
      <c r="EN1819" s="281"/>
      <c r="EO1819" s="281"/>
      <c r="EP1819" s="281"/>
      <c r="EQ1819" s="281"/>
      <c r="ER1819" s="281"/>
      <c r="ES1819" s="281"/>
      <c r="ET1819" s="281"/>
      <c r="EU1819" s="281"/>
      <c r="EV1819" s="281"/>
      <c r="EW1819" s="281"/>
      <c r="EX1819" s="281"/>
      <c r="EY1819" s="281"/>
      <c r="EZ1819" s="281"/>
      <c r="FA1819" s="281"/>
      <c r="FB1819" s="281"/>
      <c r="FC1819" s="281"/>
      <c r="FD1819" s="281"/>
      <c r="FE1819" s="281"/>
      <c r="FF1819" s="281"/>
      <c r="FG1819" s="281"/>
      <c r="FH1819" s="281"/>
      <c r="FI1819" s="281"/>
    </row>
    <row r="1820" spans="1:165" s="259" customFormat="1" x14ac:dyDescent="0.2">
      <c r="A1820" s="230"/>
      <c r="B1820" s="233"/>
      <c r="C1820" s="233"/>
      <c r="AK1820" s="281"/>
      <c r="AL1820" s="281"/>
      <c r="AM1820" s="281"/>
      <c r="AN1820" s="281"/>
      <c r="AO1820" s="281"/>
      <c r="AP1820" s="281"/>
      <c r="AQ1820" s="281"/>
      <c r="AR1820" s="281"/>
      <c r="AS1820" s="281"/>
      <c r="AT1820" s="281"/>
      <c r="AU1820" s="281"/>
      <c r="AV1820" s="281"/>
      <c r="AW1820" s="281"/>
      <c r="AX1820" s="281"/>
      <c r="AY1820" s="281"/>
      <c r="AZ1820" s="281"/>
      <c r="BA1820" s="281"/>
      <c r="BB1820" s="281"/>
      <c r="BC1820" s="281"/>
      <c r="BD1820" s="281"/>
      <c r="BE1820" s="281"/>
      <c r="BF1820" s="281"/>
      <c r="BG1820" s="281"/>
      <c r="BH1820" s="281"/>
      <c r="BI1820" s="281"/>
      <c r="BJ1820" s="281"/>
      <c r="BK1820" s="281"/>
      <c r="BL1820" s="281"/>
      <c r="BM1820" s="281"/>
      <c r="BN1820" s="281"/>
      <c r="BO1820" s="281"/>
      <c r="BP1820" s="281"/>
      <c r="BQ1820" s="281"/>
      <c r="BR1820" s="281"/>
      <c r="BS1820" s="281"/>
      <c r="BT1820" s="281"/>
      <c r="BU1820" s="281"/>
      <c r="BV1820" s="281"/>
      <c r="BW1820" s="281"/>
      <c r="BX1820" s="281"/>
      <c r="BY1820" s="281"/>
      <c r="BZ1820" s="281"/>
      <c r="CA1820" s="281"/>
      <c r="CB1820" s="281"/>
      <c r="CC1820" s="281"/>
      <c r="CD1820" s="281"/>
      <c r="CE1820" s="281"/>
      <c r="CF1820" s="281"/>
      <c r="CG1820" s="281"/>
      <c r="CH1820" s="281"/>
      <c r="CI1820" s="281"/>
      <c r="CJ1820" s="281"/>
      <c r="CK1820" s="281"/>
      <c r="CL1820" s="281"/>
      <c r="CM1820" s="281"/>
      <c r="CN1820" s="281"/>
      <c r="CO1820" s="281"/>
      <c r="CP1820" s="281"/>
      <c r="CQ1820" s="281"/>
      <c r="CR1820" s="281"/>
      <c r="CS1820" s="281"/>
      <c r="CT1820" s="281"/>
      <c r="CU1820" s="281"/>
      <c r="CV1820" s="281"/>
      <c r="CW1820" s="281"/>
      <c r="CX1820" s="281"/>
      <c r="CY1820" s="281"/>
      <c r="CZ1820" s="281"/>
      <c r="DA1820" s="281"/>
      <c r="DB1820" s="281"/>
      <c r="DC1820" s="281"/>
      <c r="DD1820" s="281"/>
      <c r="DE1820" s="281"/>
      <c r="DF1820" s="281"/>
      <c r="DG1820" s="281"/>
      <c r="DH1820" s="281"/>
      <c r="DI1820" s="281"/>
      <c r="DJ1820" s="281"/>
      <c r="DK1820" s="281"/>
      <c r="DL1820" s="281"/>
      <c r="DM1820" s="281"/>
      <c r="DN1820" s="281"/>
      <c r="DO1820" s="281"/>
      <c r="DP1820" s="281"/>
      <c r="DQ1820" s="281"/>
      <c r="DR1820" s="281"/>
      <c r="DS1820" s="281"/>
      <c r="DT1820" s="281"/>
      <c r="DU1820" s="281"/>
      <c r="DV1820" s="281"/>
      <c r="DW1820" s="281"/>
      <c r="DX1820" s="281"/>
      <c r="DY1820" s="281"/>
      <c r="DZ1820" s="281"/>
      <c r="EA1820" s="281"/>
      <c r="EB1820" s="281"/>
      <c r="EC1820" s="281"/>
      <c r="ED1820" s="281"/>
      <c r="EE1820" s="281"/>
      <c r="EF1820" s="281"/>
      <c r="EG1820" s="281"/>
      <c r="EH1820" s="281"/>
      <c r="EI1820" s="281"/>
      <c r="EJ1820" s="281"/>
      <c r="EK1820" s="281"/>
      <c r="EL1820" s="281"/>
      <c r="EM1820" s="281"/>
      <c r="EN1820" s="281"/>
      <c r="EO1820" s="281"/>
      <c r="EP1820" s="281"/>
      <c r="EQ1820" s="281"/>
      <c r="ER1820" s="281"/>
      <c r="ES1820" s="281"/>
      <c r="ET1820" s="281"/>
      <c r="EU1820" s="281"/>
      <c r="EV1820" s="281"/>
      <c r="EW1820" s="281"/>
      <c r="EX1820" s="281"/>
      <c r="EY1820" s="281"/>
      <c r="EZ1820" s="281"/>
      <c r="FA1820" s="281"/>
      <c r="FB1820" s="281"/>
      <c r="FC1820" s="281"/>
      <c r="FD1820" s="281"/>
      <c r="FE1820" s="281"/>
      <c r="FF1820" s="281"/>
      <c r="FG1820" s="281"/>
      <c r="FH1820" s="281"/>
      <c r="FI1820" s="281"/>
    </row>
    <row r="1821" spans="1:165" s="259" customFormat="1" x14ac:dyDescent="0.2">
      <c r="A1821" s="230"/>
      <c r="B1821" s="233"/>
      <c r="C1821" s="233"/>
      <c r="AK1821" s="281"/>
      <c r="AL1821" s="281"/>
      <c r="AM1821" s="281"/>
      <c r="AN1821" s="281"/>
      <c r="AO1821" s="281"/>
      <c r="AP1821" s="281"/>
      <c r="AQ1821" s="281"/>
      <c r="AR1821" s="281"/>
      <c r="AS1821" s="281"/>
      <c r="AT1821" s="281"/>
      <c r="AU1821" s="281"/>
      <c r="AV1821" s="281"/>
      <c r="AW1821" s="281"/>
      <c r="AX1821" s="281"/>
      <c r="AY1821" s="281"/>
      <c r="AZ1821" s="281"/>
      <c r="BA1821" s="281"/>
      <c r="BB1821" s="281"/>
      <c r="BC1821" s="281"/>
      <c r="BD1821" s="281"/>
      <c r="BE1821" s="281"/>
      <c r="BF1821" s="281"/>
      <c r="BG1821" s="281"/>
      <c r="BH1821" s="281"/>
      <c r="BI1821" s="281"/>
      <c r="BJ1821" s="281"/>
      <c r="BK1821" s="281"/>
      <c r="BL1821" s="281"/>
      <c r="BM1821" s="281"/>
      <c r="BN1821" s="281"/>
      <c r="BO1821" s="281"/>
      <c r="BP1821" s="281"/>
      <c r="BQ1821" s="281"/>
      <c r="BR1821" s="281"/>
      <c r="BS1821" s="281"/>
      <c r="BT1821" s="281"/>
      <c r="BU1821" s="281"/>
      <c r="BV1821" s="281"/>
      <c r="BW1821" s="281"/>
      <c r="BX1821" s="281"/>
      <c r="BY1821" s="281"/>
      <c r="BZ1821" s="281"/>
      <c r="CA1821" s="281"/>
      <c r="CB1821" s="281"/>
      <c r="CC1821" s="281"/>
      <c r="CD1821" s="281"/>
      <c r="CE1821" s="281"/>
      <c r="CF1821" s="281"/>
      <c r="CG1821" s="281"/>
      <c r="CH1821" s="281"/>
      <c r="CI1821" s="281"/>
      <c r="CJ1821" s="281"/>
      <c r="CK1821" s="281"/>
      <c r="CL1821" s="281"/>
      <c r="CM1821" s="281"/>
      <c r="CN1821" s="281"/>
      <c r="CO1821" s="281"/>
      <c r="CP1821" s="281"/>
      <c r="CQ1821" s="281"/>
      <c r="CR1821" s="281"/>
      <c r="CS1821" s="281"/>
      <c r="CT1821" s="281"/>
      <c r="CU1821" s="281"/>
      <c r="CV1821" s="281"/>
      <c r="CW1821" s="281"/>
      <c r="CX1821" s="281"/>
      <c r="CY1821" s="281"/>
      <c r="CZ1821" s="281"/>
      <c r="DA1821" s="281"/>
      <c r="DB1821" s="281"/>
      <c r="DC1821" s="281"/>
      <c r="DD1821" s="281"/>
      <c r="DE1821" s="281"/>
      <c r="DF1821" s="281"/>
      <c r="DG1821" s="281"/>
      <c r="DH1821" s="281"/>
      <c r="DI1821" s="281"/>
      <c r="DJ1821" s="281"/>
      <c r="DK1821" s="281"/>
      <c r="DL1821" s="281"/>
      <c r="DM1821" s="281"/>
      <c r="DN1821" s="281"/>
      <c r="DO1821" s="281"/>
      <c r="DP1821" s="281"/>
      <c r="DQ1821" s="281"/>
      <c r="DR1821" s="281"/>
      <c r="DS1821" s="281"/>
      <c r="DT1821" s="281"/>
      <c r="DU1821" s="281"/>
      <c r="DV1821" s="281"/>
      <c r="DW1821" s="281"/>
      <c r="DX1821" s="281"/>
      <c r="DY1821" s="281"/>
      <c r="DZ1821" s="281"/>
      <c r="EA1821" s="281"/>
      <c r="EB1821" s="281"/>
      <c r="EC1821" s="281"/>
      <c r="ED1821" s="281"/>
      <c r="EE1821" s="281"/>
      <c r="EF1821" s="281"/>
      <c r="EG1821" s="281"/>
      <c r="EH1821" s="281"/>
      <c r="EI1821" s="281"/>
      <c r="EJ1821" s="281"/>
      <c r="EK1821" s="281"/>
      <c r="EL1821" s="281"/>
      <c r="EM1821" s="281"/>
      <c r="EN1821" s="281"/>
      <c r="EO1821" s="281"/>
      <c r="EP1821" s="281"/>
      <c r="EQ1821" s="281"/>
      <c r="ER1821" s="281"/>
      <c r="ES1821" s="281"/>
      <c r="ET1821" s="281"/>
      <c r="EU1821" s="281"/>
      <c r="EV1821" s="281"/>
      <c r="EW1821" s="281"/>
      <c r="EX1821" s="281"/>
      <c r="EY1821" s="281"/>
      <c r="EZ1821" s="281"/>
      <c r="FA1821" s="281"/>
      <c r="FB1821" s="281"/>
      <c r="FC1821" s="281"/>
      <c r="FD1821" s="281"/>
      <c r="FE1821" s="281"/>
      <c r="FF1821" s="281"/>
      <c r="FG1821" s="281"/>
      <c r="FH1821" s="281"/>
      <c r="FI1821" s="281"/>
    </row>
    <row r="1822" spans="1:165" s="259" customFormat="1" x14ac:dyDescent="0.2">
      <c r="A1822" s="230"/>
      <c r="B1822" s="233"/>
      <c r="C1822" s="233"/>
      <c r="AK1822" s="281"/>
      <c r="AL1822" s="281"/>
      <c r="AM1822" s="281"/>
      <c r="AN1822" s="281"/>
      <c r="AO1822" s="281"/>
      <c r="AP1822" s="281"/>
      <c r="AQ1822" s="281"/>
      <c r="AR1822" s="281"/>
      <c r="AS1822" s="281"/>
      <c r="AT1822" s="281"/>
      <c r="AU1822" s="281"/>
      <c r="AV1822" s="281"/>
      <c r="AW1822" s="281"/>
      <c r="AX1822" s="281"/>
      <c r="AY1822" s="281"/>
      <c r="AZ1822" s="281"/>
      <c r="BA1822" s="281"/>
      <c r="BB1822" s="281"/>
      <c r="BC1822" s="281"/>
      <c r="BD1822" s="281"/>
      <c r="BE1822" s="281"/>
      <c r="BF1822" s="281"/>
      <c r="BG1822" s="281"/>
      <c r="BH1822" s="281"/>
      <c r="BI1822" s="281"/>
      <c r="BJ1822" s="281"/>
      <c r="BK1822" s="281"/>
      <c r="BL1822" s="281"/>
      <c r="BM1822" s="281"/>
      <c r="BN1822" s="281"/>
      <c r="BO1822" s="281"/>
      <c r="BP1822" s="281"/>
      <c r="BQ1822" s="281"/>
      <c r="BR1822" s="281"/>
      <c r="BS1822" s="281"/>
      <c r="BT1822" s="281"/>
      <c r="BU1822" s="281"/>
      <c r="BV1822" s="281"/>
      <c r="BW1822" s="281"/>
      <c r="BX1822" s="281"/>
      <c r="BY1822" s="281"/>
      <c r="BZ1822" s="281"/>
      <c r="CA1822" s="281"/>
      <c r="CB1822" s="281"/>
      <c r="CC1822" s="281"/>
      <c r="CD1822" s="281"/>
      <c r="CE1822" s="281"/>
      <c r="CF1822" s="281"/>
      <c r="CG1822" s="281"/>
      <c r="CH1822" s="281"/>
      <c r="CI1822" s="281"/>
      <c r="CJ1822" s="281"/>
      <c r="CK1822" s="281"/>
      <c r="CL1822" s="281"/>
      <c r="CM1822" s="281"/>
      <c r="CN1822" s="281"/>
      <c r="CO1822" s="281"/>
      <c r="CP1822" s="281"/>
      <c r="CQ1822" s="281"/>
      <c r="CR1822" s="281"/>
      <c r="CS1822" s="281"/>
      <c r="CT1822" s="281"/>
      <c r="CU1822" s="281"/>
      <c r="CV1822" s="281"/>
      <c r="CW1822" s="281"/>
      <c r="CX1822" s="281"/>
      <c r="CY1822" s="281"/>
      <c r="CZ1822" s="281"/>
      <c r="DA1822" s="281"/>
      <c r="DB1822" s="281"/>
      <c r="DC1822" s="281"/>
      <c r="DD1822" s="281"/>
      <c r="DE1822" s="281"/>
      <c r="DF1822" s="281"/>
      <c r="DG1822" s="281"/>
      <c r="DH1822" s="281"/>
      <c r="DI1822" s="281"/>
      <c r="DJ1822" s="281"/>
      <c r="DK1822" s="281"/>
      <c r="DL1822" s="281"/>
      <c r="DM1822" s="281"/>
      <c r="DN1822" s="281"/>
      <c r="DO1822" s="281"/>
      <c r="DP1822" s="281"/>
      <c r="DQ1822" s="281"/>
      <c r="DR1822" s="281"/>
      <c r="DS1822" s="281"/>
      <c r="DT1822" s="281"/>
      <c r="DU1822" s="281"/>
      <c r="DV1822" s="281"/>
      <c r="DW1822" s="281"/>
      <c r="DX1822" s="281"/>
      <c r="DY1822" s="281"/>
      <c r="DZ1822" s="281"/>
      <c r="EA1822" s="281"/>
      <c r="EB1822" s="281"/>
      <c r="EC1822" s="281"/>
      <c r="ED1822" s="281"/>
      <c r="EE1822" s="281"/>
      <c r="EF1822" s="281"/>
      <c r="EG1822" s="281"/>
      <c r="EH1822" s="281"/>
      <c r="EI1822" s="281"/>
      <c r="EJ1822" s="281"/>
      <c r="EK1822" s="281"/>
      <c r="EL1822" s="281"/>
      <c r="EM1822" s="281"/>
      <c r="EN1822" s="281"/>
      <c r="EO1822" s="281"/>
      <c r="EP1822" s="281"/>
      <c r="EQ1822" s="281"/>
      <c r="ER1822" s="281"/>
      <c r="ES1822" s="281"/>
      <c r="ET1822" s="281"/>
      <c r="EU1822" s="281"/>
      <c r="EV1822" s="281"/>
      <c r="EW1822" s="281"/>
      <c r="EX1822" s="281"/>
      <c r="EY1822" s="281"/>
      <c r="EZ1822" s="281"/>
      <c r="FA1822" s="281"/>
      <c r="FB1822" s="281"/>
      <c r="FC1822" s="281"/>
      <c r="FD1822" s="281"/>
      <c r="FE1822" s="281"/>
      <c r="FF1822" s="281"/>
      <c r="FG1822" s="281"/>
      <c r="FH1822" s="281"/>
      <c r="FI1822" s="281"/>
    </row>
    <row r="1823" spans="1:165" s="259" customFormat="1" x14ac:dyDescent="0.2">
      <c r="A1823" s="230"/>
      <c r="B1823" s="233"/>
      <c r="C1823" s="233"/>
      <c r="AK1823" s="281"/>
      <c r="AL1823" s="281"/>
      <c r="AM1823" s="281"/>
      <c r="AN1823" s="281"/>
      <c r="AO1823" s="281"/>
      <c r="AP1823" s="281"/>
      <c r="AQ1823" s="281"/>
      <c r="AR1823" s="281"/>
      <c r="AS1823" s="281"/>
      <c r="AT1823" s="281"/>
      <c r="AU1823" s="281"/>
      <c r="AV1823" s="281"/>
      <c r="AW1823" s="281"/>
      <c r="AX1823" s="281"/>
      <c r="AY1823" s="281"/>
      <c r="AZ1823" s="281"/>
      <c r="BA1823" s="281"/>
      <c r="BB1823" s="281"/>
      <c r="BC1823" s="281"/>
      <c r="BD1823" s="281"/>
      <c r="BE1823" s="281"/>
      <c r="BF1823" s="281"/>
      <c r="BG1823" s="281"/>
      <c r="BH1823" s="281"/>
      <c r="BI1823" s="281"/>
      <c r="BJ1823" s="281"/>
      <c r="BK1823" s="281"/>
      <c r="BL1823" s="281"/>
      <c r="BM1823" s="281"/>
      <c r="BN1823" s="281"/>
      <c r="BO1823" s="281"/>
      <c r="BP1823" s="281"/>
      <c r="BQ1823" s="281"/>
      <c r="BR1823" s="281"/>
      <c r="BS1823" s="281"/>
      <c r="BT1823" s="281"/>
      <c r="BU1823" s="281"/>
      <c r="BV1823" s="281"/>
      <c r="BW1823" s="281"/>
      <c r="BX1823" s="281"/>
      <c r="BY1823" s="281"/>
      <c r="BZ1823" s="281"/>
      <c r="CA1823" s="281"/>
      <c r="CB1823" s="281"/>
      <c r="CC1823" s="281"/>
      <c r="CD1823" s="281"/>
      <c r="CE1823" s="281"/>
      <c r="CF1823" s="281"/>
      <c r="CG1823" s="281"/>
      <c r="CH1823" s="281"/>
      <c r="CI1823" s="281"/>
      <c r="CJ1823" s="281"/>
      <c r="CK1823" s="281"/>
      <c r="CL1823" s="281"/>
      <c r="CM1823" s="281"/>
      <c r="CN1823" s="281"/>
      <c r="CO1823" s="281"/>
      <c r="CP1823" s="281"/>
      <c r="CQ1823" s="281"/>
      <c r="CR1823" s="281"/>
      <c r="CS1823" s="281"/>
      <c r="CT1823" s="281"/>
      <c r="CU1823" s="281"/>
      <c r="CV1823" s="281"/>
      <c r="CW1823" s="281"/>
      <c r="CX1823" s="281"/>
      <c r="CY1823" s="281"/>
      <c r="CZ1823" s="281"/>
      <c r="DA1823" s="281"/>
      <c r="DB1823" s="281"/>
      <c r="DC1823" s="281"/>
      <c r="DD1823" s="281"/>
      <c r="DE1823" s="281"/>
      <c r="DF1823" s="281"/>
      <c r="DG1823" s="281"/>
      <c r="DH1823" s="281"/>
      <c r="DI1823" s="281"/>
      <c r="DJ1823" s="281"/>
      <c r="DK1823" s="281"/>
      <c r="DL1823" s="281"/>
      <c r="DM1823" s="281"/>
      <c r="DN1823" s="281"/>
      <c r="DO1823" s="281"/>
      <c r="DP1823" s="281"/>
      <c r="DQ1823" s="281"/>
      <c r="DR1823" s="281"/>
      <c r="DS1823" s="281"/>
      <c r="DT1823" s="281"/>
      <c r="DU1823" s="281"/>
      <c r="DV1823" s="281"/>
      <c r="DW1823" s="281"/>
      <c r="DX1823" s="281"/>
      <c r="DY1823" s="281"/>
      <c r="DZ1823" s="281"/>
      <c r="EA1823" s="281"/>
      <c r="EB1823" s="281"/>
      <c r="EC1823" s="281"/>
      <c r="ED1823" s="281"/>
      <c r="EE1823" s="281"/>
      <c r="EF1823" s="281"/>
      <c r="EG1823" s="281"/>
      <c r="EH1823" s="281"/>
      <c r="EI1823" s="281"/>
      <c r="EJ1823" s="281"/>
      <c r="EK1823" s="281"/>
      <c r="EL1823" s="281"/>
      <c r="EM1823" s="281"/>
      <c r="EN1823" s="281"/>
      <c r="EO1823" s="281"/>
      <c r="EP1823" s="281"/>
      <c r="EQ1823" s="281"/>
      <c r="ER1823" s="281"/>
      <c r="ES1823" s="281"/>
      <c r="ET1823" s="281"/>
      <c r="EU1823" s="281"/>
      <c r="EV1823" s="281"/>
      <c r="EW1823" s="281"/>
      <c r="EX1823" s="281"/>
      <c r="EY1823" s="281"/>
      <c r="EZ1823" s="281"/>
      <c r="FA1823" s="281"/>
      <c r="FB1823" s="281"/>
      <c r="FC1823" s="281"/>
      <c r="FD1823" s="281"/>
      <c r="FE1823" s="281"/>
      <c r="FF1823" s="281"/>
      <c r="FG1823" s="281"/>
      <c r="FH1823" s="281"/>
      <c r="FI1823" s="281"/>
    </row>
    <row r="1824" spans="1:165" s="259" customFormat="1" x14ac:dyDescent="0.2">
      <c r="A1824" s="230"/>
      <c r="B1824" s="233"/>
      <c r="C1824" s="233"/>
      <c r="AK1824" s="281"/>
      <c r="AL1824" s="281"/>
      <c r="AM1824" s="281"/>
      <c r="AN1824" s="281"/>
      <c r="AO1824" s="281"/>
      <c r="AP1824" s="281"/>
      <c r="AQ1824" s="281"/>
      <c r="AR1824" s="281"/>
      <c r="AS1824" s="281"/>
      <c r="AT1824" s="281"/>
      <c r="AU1824" s="281"/>
      <c r="AV1824" s="281"/>
      <c r="AW1824" s="281"/>
      <c r="AX1824" s="281"/>
      <c r="AY1824" s="281"/>
      <c r="AZ1824" s="281"/>
      <c r="BA1824" s="281"/>
      <c r="BB1824" s="281"/>
      <c r="BC1824" s="281"/>
      <c r="BD1824" s="281"/>
      <c r="BE1824" s="281"/>
      <c r="BF1824" s="281"/>
      <c r="BG1824" s="281"/>
      <c r="BH1824" s="281"/>
      <c r="BI1824" s="281"/>
      <c r="BJ1824" s="281"/>
      <c r="BK1824" s="281"/>
      <c r="BL1824" s="281"/>
      <c r="BM1824" s="281"/>
      <c r="BN1824" s="281"/>
      <c r="BO1824" s="281"/>
      <c r="BP1824" s="281"/>
      <c r="BQ1824" s="281"/>
      <c r="BR1824" s="281"/>
      <c r="BS1824" s="281"/>
      <c r="BT1824" s="281"/>
      <c r="BU1824" s="281"/>
      <c r="BV1824" s="281"/>
      <c r="BW1824" s="281"/>
      <c r="BX1824" s="281"/>
      <c r="BY1824" s="281"/>
      <c r="BZ1824" s="281"/>
      <c r="CA1824" s="281"/>
      <c r="CB1824" s="281"/>
      <c r="CC1824" s="281"/>
      <c r="CD1824" s="281"/>
      <c r="CE1824" s="281"/>
      <c r="CF1824" s="281"/>
      <c r="CG1824" s="281"/>
      <c r="CH1824" s="281"/>
      <c r="CI1824" s="281"/>
      <c r="CJ1824" s="281"/>
      <c r="CK1824" s="281"/>
      <c r="CL1824" s="281"/>
      <c r="CM1824" s="281"/>
      <c r="CN1824" s="281"/>
      <c r="CO1824" s="281"/>
      <c r="CP1824" s="281"/>
      <c r="CQ1824" s="281"/>
      <c r="CR1824" s="281"/>
      <c r="CS1824" s="281"/>
      <c r="CT1824" s="281"/>
      <c r="CU1824" s="281"/>
      <c r="CV1824" s="281"/>
      <c r="CW1824" s="281"/>
      <c r="CX1824" s="281"/>
      <c r="CY1824" s="281"/>
      <c r="CZ1824" s="281"/>
      <c r="DA1824" s="281"/>
      <c r="DB1824" s="281"/>
      <c r="DC1824" s="281"/>
      <c r="DD1824" s="281"/>
      <c r="DE1824" s="281"/>
      <c r="DF1824" s="281"/>
      <c r="DG1824" s="281"/>
      <c r="DH1824" s="281"/>
      <c r="DI1824" s="281"/>
      <c r="DJ1824" s="281"/>
      <c r="DK1824" s="281"/>
      <c r="DL1824" s="281"/>
      <c r="DM1824" s="281"/>
      <c r="DN1824" s="281"/>
      <c r="DO1824" s="281"/>
      <c r="DP1824" s="281"/>
      <c r="DQ1824" s="281"/>
      <c r="DR1824" s="281"/>
      <c r="DS1824" s="281"/>
      <c r="DT1824" s="281"/>
      <c r="DU1824" s="281"/>
      <c r="DV1824" s="281"/>
      <c r="DW1824" s="281"/>
      <c r="DX1824" s="281"/>
      <c r="DY1824" s="281"/>
      <c r="DZ1824" s="281"/>
      <c r="EA1824" s="281"/>
      <c r="EB1824" s="281"/>
      <c r="EC1824" s="281"/>
      <c r="ED1824" s="281"/>
      <c r="EE1824" s="281"/>
      <c r="EF1824" s="281"/>
      <c r="EG1824" s="281"/>
      <c r="EH1824" s="281"/>
      <c r="EI1824" s="281"/>
      <c r="EJ1824" s="281"/>
      <c r="EK1824" s="281"/>
      <c r="EL1824" s="281"/>
      <c r="EM1824" s="281"/>
      <c r="EN1824" s="281"/>
      <c r="EO1824" s="281"/>
      <c r="EP1824" s="281"/>
      <c r="EQ1824" s="281"/>
      <c r="ER1824" s="281"/>
      <c r="ES1824" s="281"/>
      <c r="ET1824" s="281"/>
      <c r="EU1824" s="281"/>
      <c r="EV1824" s="281"/>
      <c r="EW1824" s="281"/>
      <c r="EX1824" s="281"/>
      <c r="EY1824" s="281"/>
      <c r="EZ1824" s="281"/>
      <c r="FA1824" s="281"/>
      <c r="FB1824" s="281"/>
      <c r="FC1824" s="281"/>
      <c r="FD1824" s="281"/>
      <c r="FE1824" s="281"/>
      <c r="FF1824" s="281"/>
      <c r="FG1824" s="281"/>
      <c r="FH1824" s="281"/>
      <c r="FI1824" s="281"/>
    </row>
    <row r="1825" spans="1:165" s="259" customFormat="1" x14ac:dyDescent="0.2">
      <c r="A1825" s="230"/>
      <c r="B1825" s="233"/>
      <c r="C1825" s="233"/>
      <c r="AK1825" s="281"/>
      <c r="AL1825" s="281"/>
      <c r="AM1825" s="281"/>
      <c r="AN1825" s="281"/>
      <c r="AO1825" s="281"/>
      <c r="AP1825" s="281"/>
      <c r="AQ1825" s="281"/>
      <c r="AR1825" s="281"/>
      <c r="AS1825" s="281"/>
      <c r="AT1825" s="281"/>
      <c r="AU1825" s="281"/>
      <c r="AV1825" s="281"/>
      <c r="AW1825" s="281"/>
      <c r="AX1825" s="281"/>
      <c r="AY1825" s="281"/>
      <c r="AZ1825" s="281"/>
      <c r="BA1825" s="281"/>
      <c r="BB1825" s="281"/>
      <c r="BC1825" s="281"/>
      <c r="BD1825" s="281"/>
      <c r="BE1825" s="281"/>
      <c r="BF1825" s="281"/>
      <c r="BG1825" s="281"/>
      <c r="BH1825" s="281"/>
      <c r="BI1825" s="281"/>
      <c r="BJ1825" s="281"/>
      <c r="BK1825" s="281"/>
      <c r="BL1825" s="281"/>
      <c r="BM1825" s="281"/>
      <c r="BN1825" s="281"/>
      <c r="BO1825" s="281"/>
      <c r="BP1825" s="281"/>
      <c r="BQ1825" s="281"/>
      <c r="BR1825" s="281"/>
      <c r="BS1825" s="281"/>
      <c r="BT1825" s="281"/>
      <c r="BU1825" s="281"/>
      <c r="BV1825" s="281"/>
      <c r="BW1825" s="281"/>
      <c r="BX1825" s="281"/>
      <c r="BY1825" s="281"/>
      <c r="BZ1825" s="281"/>
      <c r="CA1825" s="281"/>
      <c r="CB1825" s="281"/>
      <c r="CC1825" s="281"/>
      <c r="CD1825" s="281"/>
      <c r="CE1825" s="281"/>
      <c r="CF1825" s="281"/>
      <c r="CG1825" s="281"/>
      <c r="CH1825" s="281"/>
      <c r="CI1825" s="281"/>
      <c r="CJ1825" s="281"/>
      <c r="CK1825" s="281"/>
      <c r="CL1825" s="281"/>
      <c r="CM1825" s="281"/>
      <c r="CN1825" s="281"/>
      <c r="CO1825" s="281"/>
      <c r="CP1825" s="281"/>
      <c r="CQ1825" s="281"/>
      <c r="CR1825" s="281"/>
      <c r="CS1825" s="281"/>
      <c r="CT1825" s="281"/>
      <c r="CU1825" s="281"/>
      <c r="CV1825" s="281"/>
      <c r="CW1825" s="281"/>
      <c r="CX1825" s="281"/>
      <c r="CY1825" s="281"/>
      <c r="CZ1825" s="281"/>
      <c r="DA1825" s="281"/>
      <c r="DB1825" s="281"/>
      <c r="DC1825" s="281"/>
      <c r="DD1825" s="281"/>
      <c r="DE1825" s="281"/>
      <c r="DF1825" s="281"/>
      <c r="DG1825" s="281"/>
      <c r="DH1825" s="281"/>
      <c r="DI1825" s="281"/>
      <c r="DJ1825" s="281"/>
      <c r="DK1825" s="281"/>
      <c r="DL1825" s="281"/>
      <c r="DM1825" s="281"/>
      <c r="DN1825" s="281"/>
      <c r="DO1825" s="281"/>
      <c r="DP1825" s="281"/>
      <c r="DQ1825" s="281"/>
      <c r="DR1825" s="281"/>
      <c r="DS1825" s="281"/>
      <c r="DT1825" s="281"/>
      <c r="DU1825" s="281"/>
      <c r="DV1825" s="281"/>
      <c r="DW1825" s="281"/>
      <c r="DX1825" s="281"/>
      <c r="DY1825" s="281"/>
      <c r="DZ1825" s="281"/>
      <c r="EA1825" s="281"/>
      <c r="EB1825" s="281"/>
      <c r="EC1825" s="281"/>
      <c r="ED1825" s="281"/>
      <c r="EE1825" s="281"/>
      <c r="EF1825" s="281"/>
      <c r="EG1825" s="281"/>
      <c r="EH1825" s="281"/>
      <c r="EI1825" s="281"/>
      <c r="EJ1825" s="281"/>
      <c r="EK1825" s="281"/>
      <c r="EL1825" s="281"/>
      <c r="EM1825" s="281"/>
      <c r="EN1825" s="281"/>
      <c r="EO1825" s="281"/>
      <c r="EP1825" s="281"/>
      <c r="EQ1825" s="281"/>
      <c r="ER1825" s="281"/>
      <c r="ES1825" s="281"/>
      <c r="ET1825" s="281"/>
      <c r="EU1825" s="281"/>
      <c r="EV1825" s="281"/>
      <c r="EW1825" s="281"/>
      <c r="EX1825" s="281"/>
      <c r="EY1825" s="281"/>
      <c r="EZ1825" s="281"/>
      <c r="FA1825" s="281"/>
      <c r="FB1825" s="281"/>
      <c r="FC1825" s="281"/>
      <c r="FD1825" s="281"/>
      <c r="FE1825" s="281"/>
      <c r="FF1825" s="281"/>
      <c r="FG1825" s="281"/>
      <c r="FH1825" s="281"/>
      <c r="FI1825" s="281"/>
    </row>
    <row r="1826" spans="1:165" s="259" customFormat="1" x14ac:dyDescent="0.2">
      <c r="A1826" s="230"/>
      <c r="B1826" s="233"/>
      <c r="C1826" s="233"/>
      <c r="AK1826" s="281"/>
      <c r="AL1826" s="281"/>
      <c r="AM1826" s="281"/>
      <c r="AN1826" s="281"/>
      <c r="AO1826" s="281"/>
      <c r="AP1826" s="281"/>
      <c r="AQ1826" s="281"/>
      <c r="AR1826" s="281"/>
      <c r="AS1826" s="281"/>
      <c r="AT1826" s="281"/>
      <c r="AU1826" s="281"/>
      <c r="AV1826" s="281"/>
      <c r="AW1826" s="281"/>
      <c r="AX1826" s="281"/>
      <c r="AY1826" s="281"/>
      <c r="AZ1826" s="281"/>
      <c r="BA1826" s="281"/>
      <c r="BB1826" s="281"/>
      <c r="BC1826" s="281"/>
      <c r="BD1826" s="281"/>
      <c r="BE1826" s="281"/>
      <c r="BF1826" s="281"/>
      <c r="BG1826" s="281"/>
      <c r="BH1826" s="281"/>
      <c r="BI1826" s="281"/>
      <c r="BJ1826" s="281"/>
      <c r="BK1826" s="281"/>
      <c r="BL1826" s="281"/>
      <c r="BM1826" s="281"/>
      <c r="BN1826" s="281"/>
      <c r="BO1826" s="281"/>
      <c r="BP1826" s="281"/>
      <c r="BQ1826" s="281"/>
      <c r="BR1826" s="281"/>
      <c r="BS1826" s="281"/>
      <c r="BT1826" s="281"/>
      <c r="BU1826" s="281"/>
      <c r="BV1826" s="281"/>
      <c r="BW1826" s="281"/>
      <c r="BX1826" s="281"/>
      <c r="BY1826" s="281"/>
      <c r="BZ1826" s="281"/>
      <c r="CA1826" s="281"/>
      <c r="CB1826" s="281"/>
      <c r="CC1826" s="281"/>
      <c r="CD1826" s="281"/>
      <c r="CE1826" s="281"/>
      <c r="CF1826" s="281"/>
      <c r="CG1826" s="281"/>
      <c r="CH1826" s="281"/>
      <c r="CI1826" s="281"/>
      <c r="CJ1826" s="281"/>
      <c r="CK1826" s="281"/>
      <c r="CL1826" s="281"/>
      <c r="CM1826" s="281"/>
      <c r="CN1826" s="281"/>
      <c r="CO1826" s="281"/>
      <c r="CP1826" s="281"/>
      <c r="CQ1826" s="281"/>
      <c r="CR1826" s="281"/>
      <c r="CS1826" s="281"/>
      <c r="CT1826" s="281"/>
      <c r="CU1826" s="281"/>
      <c r="CV1826" s="281"/>
      <c r="CW1826" s="281"/>
      <c r="CX1826" s="281"/>
      <c r="CY1826" s="281"/>
      <c r="CZ1826" s="281"/>
      <c r="DA1826" s="281"/>
      <c r="DB1826" s="281"/>
      <c r="DC1826" s="281"/>
      <c r="DD1826" s="281"/>
      <c r="DE1826" s="281"/>
      <c r="DF1826" s="281"/>
      <c r="DG1826" s="281"/>
      <c r="DH1826" s="281"/>
      <c r="DI1826" s="281"/>
      <c r="DJ1826" s="281"/>
      <c r="DK1826" s="281"/>
      <c r="DL1826" s="281"/>
      <c r="DM1826" s="281"/>
      <c r="DN1826" s="281"/>
      <c r="DO1826" s="281"/>
      <c r="DP1826" s="281"/>
      <c r="DQ1826" s="281"/>
      <c r="DR1826" s="281"/>
      <c r="DS1826" s="281"/>
      <c r="DT1826" s="281"/>
      <c r="DU1826" s="281"/>
      <c r="DV1826" s="281"/>
      <c r="DW1826" s="281"/>
      <c r="DX1826" s="281"/>
      <c r="DY1826" s="281"/>
      <c r="DZ1826" s="281"/>
      <c r="EA1826" s="281"/>
      <c r="EB1826" s="281"/>
      <c r="EC1826" s="281"/>
      <c r="ED1826" s="281"/>
      <c r="EE1826" s="281"/>
      <c r="EF1826" s="281"/>
      <c r="EG1826" s="281"/>
      <c r="EH1826" s="281"/>
      <c r="EI1826" s="281"/>
      <c r="EJ1826" s="281"/>
      <c r="EK1826" s="281"/>
      <c r="EL1826" s="281"/>
      <c r="EM1826" s="281"/>
      <c r="EN1826" s="281"/>
      <c r="EO1826" s="281"/>
      <c r="EP1826" s="281"/>
      <c r="EQ1826" s="281"/>
      <c r="ER1826" s="281"/>
      <c r="ES1826" s="281"/>
      <c r="ET1826" s="281"/>
      <c r="EU1826" s="281"/>
      <c r="EV1826" s="281"/>
      <c r="EW1826" s="281"/>
      <c r="EX1826" s="281"/>
      <c r="EY1826" s="281"/>
      <c r="EZ1826" s="281"/>
      <c r="FA1826" s="281"/>
      <c r="FB1826" s="281"/>
      <c r="FC1826" s="281"/>
      <c r="FD1826" s="281"/>
      <c r="FE1826" s="281"/>
      <c r="FF1826" s="281"/>
      <c r="FG1826" s="281"/>
      <c r="FH1826" s="281"/>
      <c r="FI1826" s="281"/>
    </row>
    <row r="1827" spans="1:165" s="259" customFormat="1" x14ac:dyDescent="0.2">
      <c r="A1827" s="230"/>
      <c r="B1827" s="233"/>
      <c r="C1827" s="233"/>
      <c r="AK1827" s="281"/>
      <c r="AL1827" s="281"/>
      <c r="AM1827" s="281"/>
      <c r="AN1827" s="281"/>
      <c r="AO1827" s="281"/>
      <c r="AP1827" s="281"/>
      <c r="AQ1827" s="281"/>
      <c r="AR1827" s="281"/>
      <c r="AS1827" s="281"/>
      <c r="AT1827" s="281"/>
      <c r="AU1827" s="281"/>
      <c r="AV1827" s="281"/>
      <c r="AW1827" s="281"/>
      <c r="AX1827" s="281"/>
      <c r="AY1827" s="281"/>
      <c r="AZ1827" s="281"/>
      <c r="BA1827" s="281"/>
      <c r="BB1827" s="281"/>
      <c r="BC1827" s="281"/>
      <c r="BD1827" s="281"/>
      <c r="BE1827" s="281"/>
      <c r="BF1827" s="281"/>
      <c r="BG1827" s="281"/>
      <c r="BH1827" s="281"/>
      <c r="BI1827" s="281"/>
      <c r="BJ1827" s="281"/>
      <c r="BK1827" s="281"/>
      <c r="BL1827" s="281"/>
      <c r="BM1827" s="281"/>
      <c r="BN1827" s="281"/>
      <c r="BO1827" s="281"/>
      <c r="BP1827" s="281"/>
      <c r="BQ1827" s="281"/>
      <c r="BR1827" s="281"/>
      <c r="BS1827" s="281"/>
      <c r="BT1827" s="281"/>
      <c r="BU1827" s="281"/>
      <c r="BV1827" s="281"/>
      <c r="BW1827" s="281"/>
      <c r="BX1827" s="281"/>
      <c r="BY1827" s="281"/>
      <c r="BZ1827" s="281"/>
      <c r="CA1827" s="281"/>
      <c r="CB1827" s="281"/>
      <c r="CC1827" s="281"/>
      <c r="CD1827" s="281"/>
      <c r="CE1827" s="281"/>
      <c r="CF1827" s="281"/>
      <c r="CG1827" s="281"/>
      <c r="CH1827" s="281"/>
      <c r="CI1827" s="281"/>
      <c r="CJ1827" s="281"/>
      <c r="CK1827" s="281"/>
      <c r="CL1827" s="281"/>
      <c r="CM1827" s="281"/>
      <c r="CN1827" s="281"/>
      <c r="CO1827" s="281"/>
      <c r="CP1827" s="281"/>
      <c r="CQ1827" s="281"/>
      <c r="CR1827" s="281"/>
      <c r="CS1827" s="281"/>
      <c r="CT1827" s="281"/>
      <c r="CU1827" s="281"/>
      <c r="CV1827" s="281"/>
      <c r="CW1827" s="281"/>
      <c r="CX1827" s="281"/>
      <c r="CY1827" s="281"/>
      <c r="CZ1827" s="281"/>
      <c r="DA1827" s="281"/>
      <c r="DB1827" s="281"/>
      <c r="DC1827" s="281"/>
      <c r="DD1827" s="281"/>
      <c r="DE1827" s="281"/>
      <c r="DF1827" s="281"/>
      <c r="DG1827" s="281"/>
      <c r="DH1827" s="281"/>
      <c r="DI1827" s="281"/>
      <c r="DJ1827" s="281"/>
      <c r="DK1827" s="281"/>
      <c r="DL1827" s="281"/>
      <c r="DM1827" s="281"/>
      <c r="DN1827" s="281"/>
      <c r="DO1827" s="281"/>
      <c r="DP1827" s="281"/>
      <c r="DQ1827" s="281"/>
      <c r="DR1827" s="281"/>
      <c r="DS1827" s="281"/>
      <c r="DT1827" s="281"/>
      <c r="DU1827" s="281"/>
      <c r="DV1827" s="281"/>
      <c r="DW1827" s="281"/>
      <c r="DX1827" s="281"/>
      <c r="DY1827" s="281"/>
      <c r="DZ1827" s="281"/>
      <c r="EA1827" s="281"/>
      <c r="EB1827" s="281"/>
      <c r="EC1827" s="281"/>
      <c r="ED1827" s="281"/>
      <c r="EE1827" s="281"/>
      <c r="EF1827" s="281"/>
      <c r="EG1827" s="281"/>
      <c r="EH1827" s="281"/>
      <c r="EI1827" s="281"/>
      <c r="EJ1827" s="281"/>
      <c r="EK1827" s="281"/>
      <c r="EL1827" s="281"/>
      <c r="EM1827" s="281"/>
      <c r="EN1827" s="281"/>
      <c r="EO1827" s="281"/>
      <c r="EP1827" s="281"/>
      <c r="EQ1827" s="281"/>
      <c r="ER1827" s="281"/>
      <c r="ES1827" s="281"/>
      <c r="ET1827" s="281"/>
      <c r="EU1827" s="281"/>
      <c r="EV1827" s="281"/>
      <c r="EW1827" s="281"/>
      <c r="EX1827" s="281"/>
      <c r="EY1827" s="281"/>
      <c r="EZ1827" s="281"/>
      <c r="FA1827" s="281"/>
      <c r="FB1827" s="281"/>
      <c r="FC1827" s="281"/>
      <c r="FD1827" s="281"/>
      <c r="FE1827" s="281"/>
      <c r="FF1827" s="281"/>
      <c r="FG1827" s="281"/>
      <c r="FH1827" s="281"/>
      <c r="FI1827" s="281"/>
    </row>
    <row r="1828" spans="1:165" s="259" customFormat="1" x14ac:dyDescent="0.2">
      <c r="A1828" s="230"/>
      <c r="B1828" s="233"/>
      <c r="C1828" s="233"/>
      <c r="AK1828" s="281"/>
      <c r="AL1828" s="281"/>
      <c r="AM1828" s="281"/>
      <c r="AN1828" s="281"/>
      <c r="AO1828" s="281"/>
      <c r="AP1828" s="281"/>
      <c r="AQ1828" s="281"/>
      <c r="AR1828" s="281"/>
      <c r="AS1828" s="281"/>
      <c r="AT1828" s="281"/>
      <c r="AU1828" s="281"/>
      <c r="AV1828" s="281"/>
      <c r="AW1828" s="281"/>
      <c r="AX1828" s="281"/>
      <c r="AY1828" s="281"/>
      <c r="AZ1828" s="281"/>
      <c r="BA1828" s="281"/>
      <c r="BB1828" s="281"/>
      <c r="BC1828" s="281"/>
      <c r="BD1828" s="281"/>
      <c r="BE1828" s="281"/>
      <c r="BF1828" s="281"/>
      <c r="BG1828" s="281"/>
      <c r="BH1828" s="281"/>
      <c r="BI1828" s="281"/>
      <c r="BJ1828" s="281"/>
      <c r="BK1828" s="281"/>
      <c r="BL1828" s="281"/>
      <c r="BM1828" s="281"/>
      <c r="BN1828" s="281"/>
      <c r="BO1828" s="281"/>
      <c r="BP1828" s="281"/>
      <c r="BQ1828" s="281"/>
      <c r="BR1828" s="281"/>
      <c r="BS1828" s="281"/>
      <c r="BT1828" s="281"/>
      <c r="BU1828" s="281"/>
      <c r="BV1828" s="281"/>
      <c r="BW1828" s="281"/>
      <c r="BX1828" s="281"/>
      <c r="BY1828" s="281"/>
      <c r="BZ1828" s="281"/>
      <c r="CA1828" s="281"/>
      <c r="CB1828" s="281"/>
      <c r="CC1828" s="281"/>
      <c r="CD1828" s="281"/>
      <c r="CE1828" s="281"/>
      <c r="CF1828" s="281"/>
      <c r="CG1828" s="281"/>
      <c r="CH1828" s="281"/>
      <c r="CI1828" s="281"/>
      <c r="CJ1828" s="281"/>
      <c r="CK1828" s="281"/>
      <c r="CL1828" s="281"/>
      <c r="CM1828" s="281"/>
      <c r="CN1828" s="281"/>
      <c r="CO1828" s="281"/>
      <c r="CP1828" s="281"/>
      <c r="CQ1828" s="281"/>
      <c r="CR1828" s="281"/>
      <c r="CS1828" s="281"/>
      <c r="CT1828" s="281"/>
      <c r="CU1828" s="281"/>
      <c r="CV1828" s="281"/>
      <c r="CW1828" s="281"/>
      <c r="CX1828" s="281"/>
      <c r="CY1828" s="281"/>
      <c r="CZ1828" s="281"/>
      <c r="DA1828" s="281"/>
      <c r="DB1828" s="281"/>
      <c r="DC1828" s="281"/>
      <c r="DD1828" s="281"/>
      <c r="DE1828" s="281"/>
      <c r="DF1828" s="281"/>
      <c r="DG1828" s="281"/>
      <c r="DH1828" s="281"/>
      <c r="DI1828" s="281"/>
      <c r="DJ1828" s="281"/>
      <c r="DK1828" s="281"/>
      <c r="DL1828" s="281"/>
      <c r="DM1828" s="281"/>
      <c r="DN1828" s="281"/>
      <c r="DO1828" s="281"/>
      <c r="DP1828" s="281"/>
      <c r="DQ1828" s="281"/>
      <c r="DR1828" s="281"/>
      <c r="DS1828" s="281"/>
      <c r="DT1828" s="281"/>
      <c r="DU1828" s="281"/>
      <c r="DV1828" s="281"/>
      <c r="DW1828" s="281"/>
      <c r="DX1828" s="281"/>
      <c r="DY1828" s="281"/>
      <c r="DZ1828" s="281"/>
      <c r="EA1828" s="281"/>
      <c r="EB1828" s="281"/>
      <c r="EC1828" s="281"/>
      <c r="ED1828" s="281"/>
      <c r="EE1828" s="281"/>
      <c r="EF1828" s="281"/>
      <c r="EG1828" s="281"/>
      <c r="EH1828" s="281"/>
      <c r="EI1828" s="281"/>
      <c r="EJ1828" s="281"/>
      <c r="EK1828" s="281"/>
      <c r="EL1828" s="281"/>
      <c r="EM1828" s="281"/>
      <c r="EN1828" s="281"/>
      <c r="EO1828" s="281"/>
      <c r="EP1828" s="281"/>
      <c r="EQ1828" s="281"/>
      <c r="ER1828" s="281"/>
      <c r="ES1828" s="281"/>
      <c r="ET1828" s="281"/>
      <c r="EU1828" s="281"/>
      <c r="EV1828" s="281"/>
      <c r="EW1828" s="281"/>
      <c r="EX1828" s="281"/>
      <c r="EY1828" s="281"/>
      <c r="EZ1828" s="281"/>
      <c r="FA1828" s="281"/>
      <c r="FB1828" s="281"/>
      <c r="FC1828" s="281"/>
      <c r="FD1828" s="281"/>
      <c r="FE1828" s="281"/>
      <c r="FF1828" s="281"/>
      <c r="FG1828" s="281"/>
      <c r="FH1828" s="281"/>
      <c r="FI1828" s="281"/>
    </row>
    <row r="1829" spans="1:165" s="259" customFormat="1" x14ac:dyDescent="0.2">
      <c r="A1829" s="230"/>
      <c r="B1829" s="233"/>
      <c r="C1829" s="233"/>
      <c r="AK1829" s="281"/>
      <c r="AL1829" s="281"/>
      <c r="AM1829" s="281"/>
      <c r="AN1829" s="281"/>
      <c r="AO1829" s="281"/>
      <c r="AP1829" s="281"/>
      <c r="AQ1829" s="281"/>
      <c r="AR1829" s="281"/>
      <c r="AS1829" s="281"/>
      <c r="AT1829" s="281"/>
      <c r="AU1829" s="281"/>
      <c r="AV1829" s="281"/>
      <c r="AW1829" s="281"/>
      <c r="AX1829" s="281"/>
      <c r="AY1829" s="281"/>
      <c r="AZ1829" s="281"/>
      <c r="BA1829" s="281"/>
      <c r="BB1829" s="281"/>
      <c r="BC1829" s="281"/>
      <c r="BD1829" s="281"/>
      <c r="BE1829" s="281"/>
      <c r="BF1829" s="281"/>
      <c r="BG1829" s="281"/>
      <c r="BH1829" s="281"/>
      <c r="BI1829" s="281"/>
      <c r="BJ1829" s="281"/>
      <c r="BK1829" s="281"/>
      <c r="BL1829" s="281"/>
      <c r="BM1829" s="281"/>
      <c r="BN1829" s="281"/>
      <c r="BO1829" s="281"/>
      <c r="BP1829" s="281"/>
      <c r="BQ1829" s="281"/>
      <c r="BR1829" s="281"/>
      <c r="BS1829" s="281"/>
      <c r="BT1829" s="281"/>
      <c r="BU1829" s="281"/>
      <c r="BV1829" s="281"/>
      <c r="BW1829" s="281"/>
      <c r="BX1829" s="281"/>
      <c r="BY1829" s="281"/>
      <c r="BZ1829" s="281"/>
      <c r="CA1829" s="281"/>
      <c r="CB1829" s="281"/>
      <c r="CC1829" s="281"/>
      <c r="CD1829" s="281"/>
      <c r="CE1829" s="281"/>
      <c r="CF1829" s="281"/>
      <c r="CG1829" s="281"/>
      <c r="CH1829" s="281"/>
      <c r="CI1829" s="281"/>
      <c r="CJ1829" s="281"/>
      <c r="CK1829" s="281"/>
      <c r="CL1829" s="281"/>
      <c r="CM1829" s="281"/>
      <c r="CN1829" s="281"/>
      <c r="CO1829" s="281"/>
      <c r="CP1829" s="281"/>
      <c r="CQ1829" s="281"/>
      <c r="CR1829" s="281"/>
      <c r="CS1829" s="281"/>
      <c r="CT1829" s="281"/>
      <c r="CU1829" s="281"/>
      <c r="CV1829" s="281"/>
      <c r="CW1829" s="281"/>
      <c r="CX1829" s="281"/>
      <c r="CY1829" s="281"/>
      <c r="CZ1829" s="281"/>
      <c r="DA1829" s="281"/>
      <c r="DB1829" s="281"/>
      <c r="DC1829" s="281"/>
      <c r="DD1829" s="281"/>
      <c r="DE1829" s="281"/>
      <c r="DF1829" s="281"/>
      <c r="DG1829" s="281"/>
      <c r="DH1829" s="281"/>
      <c r="DI1829" s="281"/>
      <c r="DJ1829" s="281"/>
      <c r="DK1829" s="281"/>
      <c r="DL1829" s="281"/>
      <c r="DM1829" s="281"/>
      <c r="DN1829" s="281"/>
      <c r="DO1829" s="281"/>
      <c r="DP1829" s="281"/>
      <c r="DQ1829" s="281"/>
      <c r="DR1829" s="281"/>
      <c r="DS1829" s="281"/>
      <c r="DT1829" s="281"/>
      <c r="DU1829" s="281"/>
      <c r="DV1829" s="281"/>
      <c r="DW1829" s="281"/>
      <c r="DX1829" s="281"/>
      <c r="DY1829" s="281"/>
      <c r="DZ1829" s="281"/>
      <c r="EA1829" s="281"/>
      <c r="EB1829" s="281"/>
      <c r="EC1829" s="281"/>
      <c r="ED1829" s="281"/>
      <c r="EE1829" s="281"/>
      <c r="EF1829" s="281"/>
      <c r="EG1829" s="281"/>
      <c r="EH1829" s="281"/>
      <c r="EI1829" s="281"/>
      <c r="EJ1829" s="281"/>
      <c r="EK1829" s="281"/>
      <c r="EL1829" s="281"/>
      <c r="EM1829" s="281"/>
      <c r="EN1829" s="281"/>
      <c r="EO1829" s="281"/>
      <c r="EP1829" s="281"/>
      <c r="EQ1829" s="281"/>
      <c r="ER1829" s="281"/>
      <c r="ES1829" s="281"/>
      <c r="ET1829" s="281"/>
      <c r="EU1829" s="281"/>
      <c r="EV1829" s="281"/>
      <c r="EW1829" s="281"/>
      <c r="EX1829" s="281"/>
      <c r="EY1829" s="281"/>
      <c r="EZ1829" s="281"/>
      <c r="FA1829" s="281"/>
      <c r="FB1829" s="281"/>
      <c r="FC1829" s="281"/>
      <c r="FD1829" s="281"/>
      <c r="FE1829" s="281"/>
      <c r="FF1829" s="281"/>
      <c r="FG1829" s="281"/>
      <c r="FH1829" s="281"/>
      <c r="FI1829" s="281"/>
    </row>
    <row r="1830" spans="1:165" s="259" customFormat="1" x14ac:dyDescent="0.2">
      <c r="A1830" s="230"/>
      <c r="B1830" s="233"/>
      <c r="C1830" s="233"/>
      <c r="AK1830" s="281"/>
      <c r="AL1830" s="281"/>
      <c r="AM1830" s="281"/>
      <c r="AN1830" s="281"/>
      <c r="AO1830" s="281"/>
      <c r="AP1830" s="281"/>
      <c r="AQ1830" s="281"/>
      <c r="AR1830" s="281"/>
      <c r="AS1830" s="281"/>
      <c r="AT1830" s="281"/>
      <c r="AU1830" s="281"/>
      <c r="AV1830" s="281"/>
      <c r="AW1830" s="281"/>
      <c r="AX1830" s="281"/>
      <c r="AY1830" s="281"/>
      <c r="AZ1830" s="281"/>
      <c r="BA1830" s="281"/>
      <c r="BB1830" s="281"/>
      <c r="BC1830" s="281"/>
      <c r="BD1830" s="281"/>
      <c r="BE1830" s="281"/>
      <c r="BF1830" s="281"/>
      <c r="BG1830" s="281"/>
      <c r="BH1830" s="281"/>
      <c r="BI1830" s="281"/>
      <c r="BJ1830" s="281"/>
      <c r="BK1830" s="281"/>
      <c r="BL1830" s="281"/>
      <c r="BM1830" s="281"/>
      <c r="BN1830" s="281"/>
      <c r="BO1830" s="281"/>
      <c r="BP1830" s="281"/>
      <c r="BQ1830" s="281"/>
      <c r="BR1830" s="281"/>
      <c r="BS1830" s="281"/>
      <c r="BT1830" s="281"/>
      <c r="BU1830" s="281"/>
      <c r="BV1830" s="281"/>
      <c r="BW1830" s="281"/>
      <c r="BX1830" s="281"/>
      <c r="BY1830" s="281"/>
      <c r="BZ1830" s="281"/>
      <c r="CA1830" s="281"/>
      <c r="CB1830" s="281"/>
      <c r="CC1830" s="281"/>
      <c r="CD1830" s="281"/>
      <c r="CE1830" s="281"/>
      <c r="CF1830" s="281"/>
      <c r="CG1830" s="281"/>
      <c r="CH1830" s="281"/>
      <c r="CI1830" s="281"/>
      <c r="CJ1830" s="281"/>
      <c r="CK1830" s="281"/>
      <c r="CL1830" s="281"/>
      <c r="CM1830" s="281"/>
      <c r="CN1830" s="281"/>
      <c r="CO1830" s="281"/>
      <c r="CP1830" s="281"/>
      <c r="CQ1830" s="281"/>
      <c r="CR1830" s="281"/>
      <c r="CS1830" s="281"/>
      <c r="CT1830" s="281"/>
      <c r="CU1830" s="281"/>
      <c r="CV1830" s="281"/>
      <c r="CW1830" s="281"/>
      <c r="CX1830" s="281"/>
      <c r="CY1830" s="281"/>
      <c r="CZ1830" s="281"/>
      <c r="DA1830" s="281"/>
      <c r="DB1830" s="281"/>
      <c r="DC1830" s="281"/>
      <c r="DD1830" s="281"/>
      <c r="DE1830" s="281"/>
      <c r="DF1830" s="281"/>
      <c r="DG1830" s="281"/>
      <c r="DH1830" s="281"/>
      <c r="DI1830" s="281"/>
      <c r="DJ1830" s="281"/>
      <c r="DK1830" s="281"/>
      <c r="DL1830" s="281"/>
      <c r="DM1830" s="281"/>
      <c r="DN1830" s="281"/>
      <c r="DO1830" s="281"/>
      <c r="DP1830" s="281"/>
      <c r="DQ1830" s="281"/>
      <c r="DR1830" s="281"/>
      <c r="DS1830" s="281"/>
      <c r="DT1830" s="281"/>
      <c r="DU1830" s="281"/>
      <c r="DV1830" s="281"/>
      <c r="DW1830" s="281"/>
      <c r="DX1830" s="281"/>
      <c r="DY1830" s="281"/>
      <c r="DZ1830" s="281"/>
      <c r="EA1830" s="281"/>
      <c r="EB1830" s="281"/>
      <c r="EC1830" s="281"/>
      <c r="ED1830" s="281"/>
      <c r="EE1830" s="281"/>
      <c r="EF1830" s="281"/>
      <c r="EG1830" s="281"/>
      <c r="EH1830" s="281"/>
      <c r="EI1830" s="281"/>
      <c r="EJ1830" s="281"/>
      <c r="EK1830" s="281"/>
      <c r="EL1830" s="281"/>
      <c r="EM1830" s="281"/>
      <c r="EN1830" s="281"/>
      <c r="EO1830" s="281"/>
      <c r="EP1830" s="281"/>
      <c r="EQ1830" s="281"/>
      <c r="ER1830" s="281"/>
      <c r="ES1830" s="281"/>
      <c r="ET1830" s="281"/>
      <c r="EU1830" s="281"/>
      <c r="EV1830" s="281"/>
      <c r="EW1830" s="281"/>
      <c r="EX1830" s="281"/>
      <c r="EY1830" s="281"/>
      <c r="EZ1830" s="281"/>
      <c r="FA1830" s="281"/>
      <c r="FB1830" s="281"/>
      <c r="FC1830" s="281"/>
      <c r="FD1830" s="281"/>
      <c r="FE1830" s="281"/>
      <c r="FF1830" s="281"/>
      <c r="FG1830" s="281"/>
      <c r="FH1830" s="281"/>
      <c r="FI1830" s="281"/>
    </row>
    <row r="1831" spans="1:165" s="259" customFormat="1" x14ac:dyDescent="0.2">
      <c r="A1831" s="230"/>
      <c r="B1831" s="233"/>
      <c r="C1831" s="233"/>
      <c r="AK1831" s="281"/>
      <c r="AL1831" s="281"/>
      <c r="AM1831" s="281"/>
      <c r="AN1831" s="281"/>
      <c r="AO1831" s="281"/>
      <c r="AP1831" s="281"/>
      <c r="AQ1831" s="281"/>
      <c r="AR1831" s="281"/>
      <c r="AS1831" s="281"/>
      <c r="AT1831" s="281"/>
      <c r="AU1831" s="281"/>
      <c r="AV1831" s="281"/>
      <c r="AW1831" s="281"/>
      <c r="AX1831" s="281"/>
      <c r="AY1831" s="281"/>
      <c r="AZ1831" s="281"/>
      <c r="BA1831" s="281"/>
      <c r="BB1831" s="281"/>
      <c r="BC1831" s="281"/>
      <c r="BD1831" s="281"/>
      <c r="BE1831" s="281"/>
      <c r="BF1831" s="281"/>
      <c r="BG1831" s="281"/>
      <c r="BH1831" s="281"/>
      <c r="BI1831" s="281"/>
      <c r="BJ1831" s="281"/>
      <c r="BK1831" s="281"/>
      <c r="BL1831" s="281"/>
      <c r="BM1831" s="281"/>
      <c r="BN1831" s="281"/>
      <c r="BO1831" s="281"/>
      <c r="BP1831" s="281"/>
      <c r="BQ1831" s="281"/>
      <c r="BR1831" s="281"/>
      <c r="BS1831" s="281"/>
      <c r="BT1831" s="281"/>
      <c r="BU1831" s="281"/>
      <c r="BV1831" s="281"/>
      <c r="BW1831" s="281"/>
      <c r="BX1831" s="281"/>
      <c r="BY1831" s="281"/>
      <c r="BZ1831" s="281"/>
      <c r="CA1831" s="281"/>
      <c r="CB1831" s="281"/>
      <c r="CC1831" s="281"/>
      <c r="CD1831" s="281"/>
      <c r="CE1831" s="281"/>
      <c r="CF1831" s="281"/>
      <c r="CG1831" s="281"/>
      <c r="CH1831" s="281"/>
      <c r="CI1831" s="281"/>
      <c r="CJ1831" s="281"/>
      <c r="CK1831" s="281"/>
      <c r="CL1831" s="281"/>
      <c r="CM1831" s="281"/>
      <c r="CN1831" s="281"/>
      <c r="CO1831" s="281"/>
      <c r="CP1831" s="281"/>
      <c r="CQ1831" s="281"/>
      <c r="CR1831" s="281"/>
      <c r="CS1831" s="281"/>
      <c r="CT1831" s="281"/>
      <c r="CU1831" s="281"/>
      <c r="CV1831" s="281"/>
      <c r="CW1831" s="281"/>
      <c r="CX1831" s="281"/>
      <c r="CY1831" s="281"/>
      <c r="CZ1831" s="281"/>
      <c r="DA1831" s="281"/>
      <c r="DB1831" s="281"/>
      <c r="DC1831" s="281"/>
      <c r="DD1831" s="281"/>
      <c r="DE1831" s="281"/>
      <c r="DF1831" s="281"/>
      <c r="DG1831" s="281"/>
      <c r="DH1831" s="281"/>
      <c r="DI1831" s="281"/>
      <c r="DJ1831" s="281"/>
      <c r="DK1831" s="281"/>
      <c r="DL1831" s="281"/>
      <c r="DM1831" s="281"/>
      <c r="DN1831" s="281"/>
      <c r="DO1831" s="281"/>
      <c r="DP1831" s="281"/>
      <c r="DQ1831" s="281"/>
      <c r="DR1831" s="281"/>
      <c r="DS1831" s="281"/>
      <c r="DT1831" s="281"/>
      <c r="DU1831" s="281"/>
      <c r="DV1831" s="281"/>
      <c r="DW1831" s="281"/>
      <c r="DX1831" s="281"/>
      <c r="DY1831" s="281"/>
      <c r="DZ1831" s="281"/>
      <c r="EA1831" s="281"/>
      <c r="EB1831" s="281"/>
      <c r="EC1831" s="281"/>
      <c r="ED1831" s="281"/>
      <c r="EE1831" s="281"/>
      <c r="EF1831" s="281"/>
      <c r="EG1831" s="281"/>
      <c r="EH1831" s="281"/>
      <c r="EI1831" s="281"/>
      <c r="EJ1831" s="281"/>
      <c r="EK1831" s="281"/>
      <c r="EL1831" s="281"/>
      <c r="EM1831" s="281"/>
      <c r="EN1831" s="281"/>
      <c r="EO1831" s="281"/>
      <c r="EP1831" s="281"/>
      <c r="EQ1831" s="281"/>
      <c r="ER1831" s="281"/>
      <c r="ES1831" s="281"/>
      <c r="ET1831" s="281"/>
      <c r="EU1831" s="281"/>
      <c r="EV1831" s="281"/>
      <c r="EW1831" s="281"/>
      <c r="EX1831" s="281"/>
      <c r="EY1831" s="281"/>
      <c r="EZ1831" s="281"/>
      <c r="FA1831" s="281"/>
      <c r="FB1831" s="281"/>
      <c r="FC1831" s="281"/>
      <c r="FD1831" s="281"/>
      <c r="FE1831" s="281"/>
      <c r="FF1831" s="281"/>
      <c r="FG1831" s="281"/>
      <c r="FH1831" s="281"/>
      <c r="FI1831" s="281"/>
    </row>
    <row r="1832" spans="1:165" s="259" customFormat="1" x14ac:dyDescent="0.2">
      <c r="A1832" s="230"/>
      <c r="B1832" s="233"/>
      <c r="C1832" s="233"/>
      <c r="AK1832" s="281"/>
      <c r="AL1832" s="281"/>
      <c r="AM1832" s="281"/>
      <c r="AN1832" s="281"/>
      <c r="AO1832" s="281"/>
      <c r="AP1832" s="281"/>
      <c r="AQ1832" s="281"/>
      <c r="AR1832" s="281"/>
      <c r="AS1832" s="281"/>
      <c r="AT1832" s="281"/>
      <c r="AU1832" s="281"/>
      <c r="AV1832" s="281"/>
      <c r="AW1832" s="281"/>
      <c r="AX1832" s="281"/>
      <c r="AY1832" s="281"/>
      <c r="AZ1832" s="281"/>
      <c r="BA1832" s="281"/>
      <c r="BB1832" s="281"/>
      <c r="BC1832" s="281"/>
      <c r="BD1832" s="281"/>
      <c r="BE1832" s="281"/>
      <c r="BF1832" s="281"/>
      <c r="BG1832" s="281"/>
      <c r="BH1832" s="281"/>
      <c r="BI1832" s="281"/>
      <c r="BJ1832" s="281"/>
      <c r="BK1832" s="281"/>
      <c r="BL1832" s="281"/>
      <c r="BM1832" s="281"/>
      <c r="BN1832" s="281"/>
      <c r="BO1832" s="281"/>
      <c r="BP1832" s="281"/>
      <c r="BQ1832" s="281"/>
      <c r="BR1832" s="281"/>
      <c r="BS1832" s="281"/>
      <c r="BT1832" s="281"/>
      <c r="BU1832" s="281"/>
      <c r="BV1832" s="281"/>
      <c r="BW1832" s="281"/>
      <c r="BX1832" s="281"/>
      <c r="BY1832" s="281"/>
      <c r="BZ1832" s="281"/>
      <c r="CA1832" s="281"/>
      <c r="CB1832" s="281"/>
      <c r="CC1832" s="281"/>
      <c r="CD1832" s="281"/>
      <c r="CE1832" s="281"/>
      <c r="CF1832" s="281"/>
      <c r="CG1832" s="281"/>
      <c r="CH1832" s="281"/>
      <c r="CI1832" s="281"/>
      <c r="CJ1832" s="281"/>
      <c r="CK1832" s="281"/>
      <c r="CL1832" s="281"/>
      <c r="CM1832" s="281"/>
      <c r="CN1832" s="281"/>
      <c r="CO1832" s="281"/>
      <c r="CP1832" s="281"/>
      <c r="CQ1832" s="281"/>
      <c r="CR1832" s="281"/>
      <c r="CS1832" s="281"/>
      <c r="CT1832" s="281"/>
      <c r="CU1832" s="281"/>
      <c r="CV1832" s="281"/>
      <c r="CW1832" s="281"/>
      <c r="CX1832" s="281"/>
      <c r="CY1832" s="281"/>
      <c r="CZ1832" s="281"/>
      <c r="DA1832" s="281"/>
      <c r="DB1832" s="281"/>
      <c r="DC1832" s="281"/>
      <c r="DD1832" s="281"/>
      <c r="DE1832" s="281"/>
      <c r="DF1832" s="281"/>
      <c r="DG1832" s="281"/>
      <c r="DH1832" s="281"/>
      <c r="DI1832" s="281"/>
      <c r="DJ1832" s="281"/>
      <c r="DK1832" s="281"/>
      <c r="DL1832" s="281"/>
      <c r="DM1832" s="281"/>
      <c r="DN1832" s="281"/>
      <c r="DO1832" s="281"/>
      <c r="DP1832" s="281"/>
      <c r="DQ1832" s="281"/>
      <c r="DR1832" s="281"/>
      <c r="DS1832" s="281"/>
      <c r="DT1832" s="281"/>
      <c r="DU1832" s="281"/>
      <c r="DV1832" s="281"/>
      <c r="DW1832" s="281"/>
      <c r="DX1832" s="281"/>
      <c r="DY1832" s="281"/>
      <c r="DZ1832" s="281"/>
      <c r="EA1832" s="281"/>
      <c r="EB1832" s="281"/>
      <c r="EC1832" s="281"/>
      <c r="ED1832" s="281"/>
      <c r="EE1832" s="281"/>
      <c r="EF1832" s="281"/>
      <c r="EG1832" s="281"/>
      <c r="EH1832" s="281"/>
      <c r="EI1832" s="281"/>
      <c r="EJ1832" s="281"/>
      <c r="EK1832" s="281"/>
      <c r="EL1832" s="281"/>
      <c r="EM1832" s="281"/>
      <c r="EN1832" s="281"/>
      <c r="EO1832" s="281"/>
      <c r="EP1832" s="281"/>
      <c r="EQ1832" s="281"/>
      <c r="ER1832" s="281"/>
      <c r="ES1832" s="281"/>
      <c r="ET1832" s="281"/>
      <c r="EU1832" s="281"/>
      <c r="EV1832" s="281"/>
      <c r="EW1832" s="281"/>
      <c r="EX1832" s="281"/>
      <c r="EY1832" s="281"/>
      <c r="EZ1832" s="281"/>
      <c r="FA1832" s="281"/>
      <c r="FB1832" s="281"/>
      <c r="FC1832" s="281"/>
      <c r="FD1832" s="281"/>
      <c r="FE1832" s="281"/>
      <c r="FF1832" s="281"/>
      <c r="FG1832" s="281"/>
      <c r="FH1832" s="281"/>
      <c r="FI1832" s="281"/>
    </row>
    <row r="1833" spans="1:165" s="259" customFormat="1" x14ac:dyDescent="0.2">
      <c r="A1833" s="230"/>
      <c r="B1833" s="233"/>
      <c r="C1833" s="233"/>
      <c r="AK1833" s="281"/>
      <c r="AL1833" s="281"/>
      <c r="AM1833" s="281"/>
      <c r="AN1833" s="281"/>
      <c r="AO1833" s="281"/>
      <c r="AP1833" s="281"/>
      <c r="AQ1833" s="281"/>
      <c r="AR1833" s="281"/>
      <c r="AS1833" s="281"/>
      <c r="AT1833" s="281"/>
      <c r="AU1833" s="281"/>
      <c r="AV1833" s="281"/>
      <c r="AW1833" s="281"/>
      <c r="AX1833" s="281"/>
      <c r="AY1833" s="281"/>
      <c r="AZ1833" s="281"/>
      <c r="BA1833" s="281"/>
      <c r="BB1833" s="281"/>
      <c r="BC1833" s="281"/>
      <c r="BD1833" s="281"/>
      <c r="BE1833" s="281"/>
      <c r="BF1833" s="281"/>
      <c r="BG1833" s="281"/>
      <c r="BH1833" s="281"/>
      <c r="BI1833" s="281"/>
      <c r="BJ1833" s="281"/>
      <c r="BK1833" s="281"/>
      <c r="BL1833" s="281"/>
      <c r="BM1833" s="281"/>
      <c r="BN1833" s="281"/>
      <c r="BO1833" s="281"/>
      <c r="BP1833" s="281"/>
      <c r="BQ1833" s="281"/>
      <c r="BR1833" s="281"/>
      <c r="BS1833" s="281"/>
      <c r="BT1833" s="281"/>
      <c r="BU1833" s="281"/>
      <c r="BV1833" s="281"/>
      <c r="BW1833" s="281"/>
      <c r="BX1833" s="281"/>
      <c r="BY1833" s="281"/>
      <c r="BZ1833" s="281"/>
      <c r="CA1833" s="281"/>
      <c r="CB1833" s="281"/>
      <c r="CC1833" s="281"/>
      <c r="CD1833" s="281"/>
      <c r="CE1833" s="281"/>
      <c r="CF1833" s="281"/>
      <c r="CG1833" s="281"/>
      <c r="CH1833" s="281"/>
      <c r="CI1833" s="281"/>
      <c r="CJ1833" s="281"/>
      <c r="CK1833" s="281"/>
      <c r="CL1833" s="281"/>
      <c r="CM1833" s="281"/>
      <c r="CN1833" s="281"/>
      <c r="CO1833" s="281"/>
      <c r="CP1833" s="281"/>
      <c r="CQ1833" s="281"/>
      <c r="CR1833" s="281"/>
      <c r="CS1833" s="281"/>
      <c r="CT1833" s="281"/>
      <c r="CU1833" s="281"/>
      <c r="CV1833" s="281"/>
      <c r="CW1833" s="281"/>
      <c r="CX1833" s="281"/>
      <c r="CY1833" s="281"/>
      <c r="CZ1833" s="281"/>
      <c r="DA1833" s="281"/>
      <c r="DB1833" s="281"/>
      <c r="DC1833" s="281"/>
      <c r="DD1833" s="281"/>
      <c r="DE1833" s="281"/>
      <c r="DF1833" s="281"/>
      <c r="DG1833" s="281"/>
      <c r="DH1833" s="281"/>
      <c r="DI1833" s="281"/>
      <c r="DJ1833" s="281"/>
      <c r="DK1833" s="281"/>
      <c r="DL1833" s="281"/>
      <c r="DM1833" s="281"/>
      <c r="DN1833" s="281"/>
      <c r="DO1833" s="281"/>
      <c r="DP1833" s="281"/>
      <c r="DQ1833" s="281"/>
      <c r="DR1833" s="281"/>
      <c r="DS1833" s="281"/>
      <c r="DT1833" s="281"/>
      <c r="DU1833" s="281"/>
      <c r="DV1833" s="281"/>
      <c r="DW1833" s="281"/>
      <c r="DX1833" s="281"/>
      <c r="DY1833" s="281"/>
      <c r="DZ1833" s="281"/>
      <c r="EA1833" s="281"/>
      <c r="EB1833" s="281"/>
      <c r="EC1833" s="281"/>
      <c r="ED1833" s="281"/>
      <c r="EE1833" s="281"/>
      <c r="EF1833" s="281"/>
      <c r="EG1833" s="281"/>
      <c r="EH1833" s="281"/>
      <c r="EI1833" s="281"/>
      <c r="EJ1833" s="281"/>
      <c r="EK1833" s="281"/>
      <c r="EL1833" s="281"/>
      <c r="EM1833" s="281"/>
      <c r="EN1833" s="281"/>
      <c r="EO1833" s="281"/>
      <c r="EP1833" s="281"/>
      <c r="EQ1833" s="281"/>
      <c r="ER1833" s="281"/>
      <c r="ES1833" s="281"/>
      <c r="ET1833" s="281"/>
      <c r="EU1833" s="281"/>
      <c r="EV1833" s="281"/>
      <c r="EW1833" s="281"/>
      <c r="EX1833" s="281"/>
      <c r="EY1833" s="281"/>
      <c r="EZ1833" s="281"/>
      <c r="FA1833" s="281"/>
      <c r="FB1833" s="281"/>
      <c r="FC1833" s="281"/>
      <c r="FD1833" s="281"/>
      <c r="FE1833" s="281"/>
      <c r="FF1833" s="281"/>
      <c r="FG1833" s="281"/>
      <c r="FH1833" s="281"/>
      <c r="FI1833" s="281"/>
    </row>
    <row r="1834" spans="1:165" s="259" customFormat="1" x14ac:dyDescent="0.2">
      <c r="A1834" s="230"/>
      <c r="B1834" s="233"/>
      <c r="C1834" s="233"/>
      <c r="AK1834" s="281"/>
      <c r="AL1834" s="281"/>
      <c r="AM1834" s="281"/>
      <c r="AN1834" s="281"/>
      <c r="AO1834" s="281"/>
      <c r="AP1834" s="281"/>
      <c r="AQ1834" s="281"/>
      <c r="AR1834" s="281"/>
      <c r="AS1834" s="281"/>
      <c r="AT1834" s="281"/>
      <c r="AU1834" s="281"/>
      <c r="AV1834" s="281"/>
      <c r="AW1834" s="281"/>
      <c r="AX1834" s="281"/>
      <c r="AY1834" s="281"/>
      <c r="AZ1834" s="281"/>
      <c r="BA1834" s="281"/>
      <c r="BB1834" s="281"/>
      <c r="BC1834" s="281"/>
      <c r="BD1834" s="281"/>
      <c r="BE1834" s="281"/>
      <c r="BF1834" s="281"/>
      <c r="BG1834" s="281"/>
      <c r="BH1834" s="281"/>
      <c r="BI1834" s="281"/>
      <c r="BJ1834" s="281"/>
      <c r="BK1834" s="281"/>
      <c r="BL1834" s="281"/>
      <c r="BM1834" s="281"/>
      <c r="BN1834" s="281"/>
      <c r="BO1834" s="281"/>
      <c r="BP1834" s="281"/>
      <c r="BQ1834" s="281"/>
      <c r="BR1834" s="281"/>
      <c r="BS1834" s="281"/>
      <c r="BT1834" s="281"/>
      <c r="BU1834" s="281"/>
      <c r="BV1834" s="281"/>
      <c r="BW1834" s="281"/>
      <c r="BX1834" s="281"/>
      <c r="BY1834" s="281"/>
      <c r="BZ1834" s="281"/>
      <c r="CA1834" s="281"/>
      <c r="CB1834" s="281"/>
      <c r="CC1834" s="281"/>
      <c r="CD1834" s="281"/>
      <c r="CE1834" s="281"/>
      <c r="CF1834" s="281"/>
      <c r="CG1834" s="281"/>
      <c r="CH1834" s="281"/>
      <c r="CI1834" s="281"/>
      <c r="CJ1834" s="281"/>
      <c r="CK1834" s="281"/>
      <c r="CL1834" s="281"/>
      <c r="CM1834" s="281"/>
      <c r="CN1834" s="281"/>
      <c r="CO1834" s="281"/>
      <c r="CP1834" s="281"/>
      <c r="CQ1834" s="281"/>
      <c r="CR1834" s="281"/>
      <c r="CS1834" s="281"/>
      <c r="CT1834" s="281"/>
      <c r="CU1834" s="281"/>
      <c r="CV1834" s="281"/>
      <c r="CW1834" s="281"/>
      <c r="CX1834" s="281"/>
      <c r="CY1834" s="281"/>
      <c r="CZ1834" s="281"/>
      <c r="DA1834" s="281"/>
      <c r="DB1834" s="281"/>
      <c r="DC1834" s="281"/>
      <c r="DD1834" s="281"/>
      <c r="DE1834" s="281"/>
      <c r="DF1834" s="281"/>
      <c r="DG1834" s="281"/>
      <c r="DH1834" s="281"/>
      <c r="DI1834" s="281"/>
      <c r="DJ1834" s="281"/>
      <c r="DK1834" s="281"/>
      <c r="DL1834" s="281"/>
      <c r="DM1834" s="281"/>
      <c r="DN1834" s="281"/>
      <c r="DO1834" s="281"/>
      <c r="DP1834" s="281"/>
      <c r="DQ1834" s="281"/>
      <c r="DR1834" s="281"/>
      <c r="DS1834" s="281"/>
      <c r="DT1834" s="281"/>
      <c r="DU1834" s="281"/>
      <c r="DV1834" s="281"/>
      <c r="DW1834" s="281"/>
      <c r="DX1834" s="281"/>
      <c r="DY1834" s="281"/>
      <c r="DZ1834" s="281"/>
      <c r="EA1834" s="281"/>
      <c r="EB1834" s="281"/>
      <c r="EC1834" s="281"/>
      <c r="ED1834" s="281"/>
      <c r="EE1834" s="281"/>
      <c r="EF1834" s="281"/>
      <c r="EG1834" s="281"/>
      <c r="EH1834" s="281"/>
      <c r="EI1834" s="281"/>
      <c r="EJ1834" s="281"/>
      <c r="EK1834" s="281"/>
      <c r="EL1834" s="281"/>
      <c r="EM1834" s="281"/>
      <c r="EN1834" s="281"/>
      <c r="EO1834" s="281"/>
      <c r="EP1834" s="281"/>
      <c r="EQ1834" s="281"/>
      <c r="ER1834" s="281"/>
      <c r="ES1834" s="281"/>
      <c r="ET1834" s="281"/>
      <c r="EU1834" s="281"/>
      <c r="EV1834" s="281"/>
      <c r="EW1834" s="281"/>
      <c r="EX1834" s="281"/>
      <c r="EY1834" s="281"/>
      <c r="EZ1834" s="281"/>
      <c r="FA1834" s="281"/>
      <c r="FB1834" s="281"/>
      <c r="FC1834" s="281"/>
      <c r="FD1834" s="281"/>
      <c r="FE1834" s="281"/>
      <c r="FF1834" s="281"/>
      <c r="FG1834" s="281"/>
      <c r="FH1834" s="281"/>
      <c r="FI1834" s="281"/>
    </row>
    <row r="1835" spans="1:165" s="259" customFormat="1" x14ac:dyDescent="0.2">
      <c r="A1835" s="230"/>
      <c r="B1835" s="233"/>
      <c r="C1835" s="233"/>
      <c r="AK1835" s="281"/>
      <c r="AL1835" s="281"/>
      <c r="AM1835" s="281"/>
      <c r="AN1835" s="281"/>
      <c r="AO1835" s="281"/>
      <c r="AP1835" s="281"/>
      <c r="AQ1835" s="281"/>
      <c r="AR1835" s="281"/>
      <c r="AS1835" s="281"/>
      <c r="AT1835" s="281"/>
      <c r="AU1835" s="281"/>
      <c r="AV1835" s="281"/>
      <c r="AW1835" s="281"/>
      <c r="AX1835" s="281"/>
      <c r="AY1835" s="281"/>
      <c r="AZ1835" s="281"/>
      <c r="BA1835" s="281"/>
      <c r="BB1835" s="281"/>
      <c r="BC1835" s="281"/>
      <c r="BD1835" s="281"/>
      <c r="BE1835" s="281"/>
      <c r="BF1835" s="281"/>
      <c r="BG1835" s="281"/>
      <c r="BH1835" s="281"/>
      <c r="BI1835" s="281"/>
      <c r="BJ1835" s="281"/>
      <c r="BK1835" s="281"/>
      <c r="BL1835" s="281"/>
      <c r="BM1835" s="281"/>
      <c r="BN1835" s="281"/>
      <c r="BO1835" s="281"/>
      <c r="BP1835" s="281"/>
      <c r="BQ1835" s="281"/>
      <c r="BR1835" s="281"/>
      <c r="BS1835" s="281"/>
      <c r="BT1835" s="281"/>
      <c r="BU1835" s="281"/>
      <c r="BV1835" s="281"/>
      <c r="BW1835" s="281"/>
      <c r="BX1835" s="281"/>
      <c r="BY1835" s="281"/>
      <c r="BZ1835" s="281"/>
      <c r="CA1835" s="281"/>
      <c r="CB1835" s="281"/>
      <c r="CC1835" s="281"/>
      <c r="CD1835" s="281"/>
      <c r="CE1835" s="281"/>
      <c r="CF1835" s="281"/>
      <c r="CG1835" s="281"/>
      <c r="CH1835" s="281"/>
      <c r="CI1835" s="281"/>
      <c r="CJ1835" s="281"/>
      <c r="CK1835" s="281"/>
      <c r="CL1835" s="281"/>
      <c r="CM1835" s="281"/>
      <c r="CN1835" s="281"/>
      <c r="CO1835" s="281"/>
      <c r="CP1835" s="281"/>
      <c r="CQ1835" s="281"/>
      <c r="CR1835" s="281"/>
      <c r="CS1835" s="281"/>
      <c r="CT1835" s="281"/>
      <c r="CU1835" s="281"/>
      <c r="CV1835" s="281"/>
      <c r="CW1835" s="281"/>
      <c r="CX1835" s="281"/>
      <c r="CY1835" s="281"/>
      <c r="CZ1835" s="281"/>
      <c r="DA1835" s="281"/>
      <c r="DB1835" s="281"/>
      <c r="DC1835" s="281"/>
      <c r="DD1835" s="281"/>
      <c r="DE1835" s="281"/>
      <c r="DF1835" s="281"/>
      <c r="DG1835" s="281"/>
      <c r="DH1835" s="281"/>
      <c r="DI1835" s="281"/>
      <c r="DJ1835" s="281"/>
      <c r="DK1835" s="281"/>
      <c r="DL1835" s="281"/>
      <c r="DM1835" s="281"/>
      <c r="DN1835" s="281"/>
      <c r="DO1835" s="281"/>
      <c r="DP1835" s="281"/>
      <c r="DQ1835" s="281"/>
      <c r="DR1835" s="281"/>
      <c r="DS1835" s="281"/>
      <c r="DT1835" s="281"/>
      <c r="DU1835" s="281"/>
      <c r="DV1835" s="281"/>
      <c r="DW1835" s="281"/>
      <c r="DX1835" s="281"/>
      <c r="DY1835" s="281"/>
      <c r="DZ1835" s="281"/>
      <c r="EA1835" s="281"/>
      <c r="EB1835" s="281"/>
      <c r="EC1835" s="281"/>
      <c r="ED1835" s="281"/>
      <c r="EE1835" s="281"/>
      <c r="EF1835" s="281"/>
      <c r="EG1835" s="281"/>
      <c r="EH1835" s="281"/>
      <c r="EI1835" s="281"/>
      <c r="EJ1835" s="281"/>
      <c r="EK1835" s="281"/>
      <c r="EL1835" s="281"/>
      <c r="EM1835" s="281"/>
      <c r="EN1835" s="281"/>
      <c r="EO1835" s="281"/>
      <c r="EP1835" s="281"/>
      <c r="EQ1835" s="281"/>
      <c r="ER1835" s="281"/>
      <c r="ES1835" s="281"/>
      <c r="ET1835" s="281"/>
      <c r="EU1835" s="281"/>
      <c r="EV1835" s="281"/>
      <c r="EW1835" s="281"/>
      <c r="EX1835" s="281"/>
      <c r="EY1835" s="281"/>
      <c r="EZ1835" s="281"/>
      <c r="FA1835" s="281"/>
      <c r="FB1835" s="281"/>
      <c r="FC1835" s="281"/>
      <c r="FD1835" s="281"/>
      <c r="FE1835" s="281"/>
      <c r="FF1835" s="281"/>
      <c r="FG1835" s="281"/>
      <c r="FH1835" s="281"/>
      <c r="FI1835" s="281"/>
    </row>
    <row r="1836" spans="1:165" s="259" customFormat="1" x14ac:dyDescent="0.2">
      <c r="A1836" s="230"/>
      <c r="B1836" s="233"/>
      <c r="C1836" s="233"/>
      <c r="AK1836" s="281"/>
      <c r="AL1836" s="281"/>
      <c r="AM1836" s="281"/>
      <c r="AN1836" s="281"/>
      <c r="AO1836" s="281"/>
      <c r="AP1836" s="281"/>
      <c r="AQ1836" s="281"/>
      <c r="AR1836" s="281"/>
      <c r="AS1836" s="281"/>
      <c r="AT1836" s="281"/>
      <c r="AU1836" s="281"/>
      <c r="AV1836" s="281"/>
      <c r="AW1836" s="281"/>
      <c r="AX1836" s="281"/>
      <c r="AY1836" s="281"/>
      <c r="AZ1836" s="281"/>
      <c r="BA1836" s="281"/>
      <c r="BB1836" s="281"/>
      <c r="BC1836" s="281"/>
      <c r="BD1836" s="281"/>
      <c r="BE1836" s="281"/>
      <c r="BF1836" s="281"/>
      <c r="BG1836" s="281"/>
      <c r="BH1836" s="281"/>
      <c r="BI1836" s="281"/>
      <c r="BJ1836" s="281"/>
      <c r="BK1836" s="281"/>
      <c r="BL1836" s="281"/>
      <c r="BM1836" s="281"/>
      <c r="BN1836" s="281"/>
      <c r="BO1836" s="281"/>
      <c r="BP1836" s="281"/>
      <c r="BQ1836" s="281"/>
      <c r="BR1836" s="281"/>
      <c r="BS1836" s="281"/>
      <c r="BT1836" s="281"/>
      <c r="BU1836" s="281"/>
      <c r="BV1836" s="281"/>
      <c r="BW1836" s="281"/>
      <c r="BX1836" s="281"/>
      <c r="BY1836" s="281"/>
      <c r="BZ1836" s="281"/>
      <c r="CA1836" s="281"/>
      <c r="CB1836" s="281"/>
      <c r="CC1836" s="281"/>
      <c r="CD1836" s="281"/>
      <c r="CE1836" s="281"/>
      <c r="CF1836" s="281"/>
      <c r="CG1836" s="281"/>
      <c r="CH1836" s="281"/>
      <c r="CI1836" s="281"/>
      <c r="CJ1836" s="281"/>
      <c r="CK1836" s="281"/>
      <c r="CL1836" s="281"/>
      <c r="CM1836" s="281"/>
      <c r="CN1836" s="281"/>
      <c r="CO1836" s="281"/>
      <c r="CP1836" s="281"/>
      <c r="CQ1836" s="281"/>
      <c r="CR1836" s="281"/>
      <c r="CS1836" s="281"/>
      <c r="CT1836" s="281"/>
      <c r="CU1836" s="281"/>
      <c r="CV1836" s="281"/>
      <c r="CW1836" s="281"/>
      <c r="CX1836" s="281"/>
      <c r="CY1836" s="281"/>
      <c r="CZ1836" s="281"/>
      <c r="DA1836" s="281"/>
      <c r="DB1836" s="281"/>
      <c r="DC1836" s="281"/>
      <c r="DD1836" s="281"/>
      <c r="DE1836" s="281"/>
      <c r="DF1836" s="281"/>
      <c r="DG1836" s="281"/>
      <c r="DH1836" s="281"/>
      <c r="DI1836" s="281"/>
      <c r="DJ1836" s="281"/>
      <c r="DK1836" s="281"/>
      <c r="DL1836" s="281"/>
      <c r="DM1836" s="281"/>
      <c r="DN1836" s="281"/>
      <c r="DO1836" s="281"/>
      <c r="DP1836" s="281"/>
      <c r="DQ1836" s="281"/>
      <c r="DR1836" s="281"/>
      <c r="DS1836" s="281"/>
      <c r="DT1836" s="281"/>
      <c r="DU1836" s="281"/>
      <c r="DV1836" s="281"/>
      <c r="DW1836" s="281"/>
      <c r="DX1836" s="281"/>
      <c r="DY1836" s="281"/>
      <c r="DZ1836" s="281"/>
      <c r="EA1836" s="281"/>
      <c r="EB1836" s="281"/>
      <c r="EC1836" s="281"/>
      <c r="ED1836" s="281"/>
      <c r="EE1836" s="281"/>
      <c r="EF1836" s="281"/>
      <c r="EG1836" s="281"/>
      <c r="EH1836" s="281"/>
      <c r="EI1836" s="281"/>
      <c r="EJ1836" s="281"/>
      <c r="EK1836" s="281"/>
      <c r="EL1836" s="281"/>
      <c r="EM1836" s="281"/>
      <c r="EN1836" s="281"/>
      <c r="EO1836" s="281"/>
      <c r="EP1836" s="281"/>
      <c r="EQ1836" s="281"/>
      <c r="ER1836" s="281"/>
      <c r="ES1836" s="281"/>
      <c r="ET1836" s="281"/>
      <c r="EU1836" s="281"/>
      <c r="EV1836" s="281"/>
      <c r="EW1836" s="281"/>
      <c r="EX1836" s="281"/>
      <c r="EY1836" s="281"/>
      <c r="EZ1836" s="281"/>
      <c r="FA1836" s="281"/>
      <c r="FB1836" s="281"/>
      <c r="FC1836" s="281"/>
      <c r="FD1836" s="281"/>
      <c r="FE1836" s="281"/>
      <c r="FF1836" s="281"/>
      <c r="FG1836" s="281"/>
      <c r="FH1836" s="281"/>
      <c r="FI1836" s="281"/>
    </row>
    <row r="1837" spans="1:165" s="259" customFormat="1" x14ac:dyDescent="0.2">
      <c r="A1837" s="230"/>
      <c r="B1837" s="233"/>
      <c r="C1837" s="233"/>
      <c r="AK1837" s="281"/>
      <c r="AL1837" s="281"/>
      <c r="AM1837" s="281"/>
      <c r="AN1837" s="281"/>
      <c r="AO1837" s="281"/>
      <c r="AP1837" s="281"/>
      <c r="AQ1837" s="281"/>
      <c r="AR1837" s="281"/>
      <c r="AS1837" s="281"/>
      <c r="AT1837" s="281"/>
      <c r="AU1837" s="281"/>
      <c r="AV1837" s="281"/>
      <c r="AW1837" s="281"/>
      <c r="AX1837" s="281"/>
      <c r="AY1837" s="281"/>
      <c r="AZ1837" s="281"/>
      <c r="BA1837" s="281"/>
      <c r="BB1837" s="281"/>
      <c r="BC1837" s="281"/>
      <c r="BD1837" s="281"/>
      <c r="BE1837" s="281"/>
      <c r="BF1837" s="281"/>
      <c r="BG1837" s="281"/>
      <c r="BH1837" s="281"/>
      <c r="BI1837" s="281"/>
      <c r="BJ1837" s="281"/>
      <c r="BK1837" s="281"/>
      <c r="BL1837" s="281"/>
      <c r="BM1837" s="281"/>
      <c r="BN1837" s="281"/>
      <c r="BO1837" s="281"/>
      <c r="BP1837" s="281"/>
      <c r="BQ1837" s="281"/>
      <c r="BR1837" s="281"/>
      <c r="BS1837" s="281"/>
      <c r="BT1837" s="281"/>
      <c r="BU1837" s="281"/>
      <c r="BV1837" s="281"/>
      <c r="BW1837" s="281"/>
      <c r="BX1837" s="281"/>
      <c r="BY1837" s="281"/>
      <c r="BZ1837" s="281"/>
      <c r="CA1837" s="281"/>
      <c r="CB1837" s="281"/>
      <c r="CC1837" s="281"/>
      <c r="CD1837" s="281"/>
      <c r="CE1837" s="281"/>
      <c r="CF1837" s="281"/>
      <c r="CG1837" s="281"/>
      <c r="CH1837" s="281"/>
      <c r="CI1837" s="281"/>
      <c r="CJ1837" s="281"/>
      <c r="CK1837" s="281"/>
      <c r="CL1837" s="281"/>
      <c r="CM1837" s="281"/>
      <c r="CN1837" s="281"/>
      <c r="CO1837" s="281"/>
      <c r="CP1837" s="281"/>
      <c r="CQ1837" s="281"/>
      <c r="CR1837" s="281"/>
      <c r="CS1837" s="281"/>
      <c r="CT1837" s="281"/>
      <c r="CU1837" s="281"/>
      <c r="CV1837" s="281"/>
      <c r="CW1837" s="281"/>
      <c r="CX1837" s="281"/>
      <c r="CY1837" s="281"/>
      <c r="CZ1837" s="281"/>
      <c r="DA1837" s="281"/>
      <c r="DB1837" s="281"/>
      <c r="DC1837" s="281"/>
      <c r="DD1837" s="281"/>
      <c r="DE1837" s="281"/>
      <c r="DF1837" s="281"/>
      <c r="DG1837" s="281"/>
      <c r="DH1837" s="281"/>
      <c r="DI1837" s="281"/>
      <c r="DJ1837" s="281"/>
      <c r="DK1837" s="281"/>
      <c r="DL1837" s="281"/>
      <c r="DM1837" s="281"/>
      <c r="DN1837" s="281"/>
      <c r="DO1837" s="281"/>
      <c r="DP1837" s="281"/>
      <c r="DQ1837" s="281"/>
      <c r="DR1837" s="281"/>
      <c r="DS1837" s="281"/>
      <c r="DT1837" s="281"/>
      <c r="DU1837" s="281"/>
      <c r="DV1837" s="281"/>
      <c r="DW1837" s="281"/>
      <c r="DX1837" s="281"/>
      <c r="DY1837" s="281"/>
      <c r="DZ1837" s="281"/>
      <c r="EA1837" s="281"/>
      <c r="EB1837" s="281"/>
      <c r="EC1837" s="281"/>
      <c r="ED1837" s="281"/>
      <c r="EE1837" s="281"/>
      <c r="EF1837" s="281"/>
      <c r="EG1837" s="281"/>
      <c r="EH1837" s="281"/>
      <c r="EI1837" s="281"/>
      <c r="EJ1837" s="281"/>
      <c r="EK1837" s="281"/>
      <c r="EL1837" s="281"/>
      <c r="EM1837" s="281"/>
      <c r="EN1837" s="281"/>
      <c r="EO1837" s="281"/>
      <c r="EP1837" s="281"/>
      <c r="EQ1837" s="281"/>
      <c r="ER1837" s="281"/>
      <c r="ES1837" s="281"/>
      <c r="ET1837" s="281"/>
      <c r="EU1837" s="281"/>
      <c r="EV1837" s="281"/>
      <c r="EW1837" s="281"/>
      <c r="EX1837" s="281"/>
      <c r="EY1837" s="281"/>
      <c r="EZ1837" s="281"/>
      <c r="FA1837" s="281"/>
      <c r="FB1837" s="281"/>
      <c r="FC1837" s="281"/>
      <c r="FD1837" s="281"/>
      <c r="FE1837" s="281"/>
      <c r="FF1837" s="281"/>
      <c r="FG1837" s="281"/>
      <c r="FH1837" s="281"/>
      <c r="FI1837" s="281"/>
    </row>
    <row r="1838" spans="1:165" s="259" customFormat="1" x14ac:dyDescent="0.2">
      <c r="A1838" s="230"/>
      <c r="B1838" s="233"/>
      <c r="C1838" s="233"/>
      <c r="AK1838" s="281"/>
      <c r="AL1838" s="281"/>
      <c r="AM1838" s="281"/>
      <c r="AN1838" s="281"/>
      <c r="AO1838" s="281"/>
      <c r="AP1838" s="281"/>
      <c r="AQ1838" s="281"/>
      <c r="AR1838" s="281"/>
      <c r="AS1838" s="281"/>
      <c r="AT1838" s="281"/>
      <c r="AU1838" s="281"/>
      <c r="AV1838" s="281"/>
      <c r="AW1838" s="281"/>
      <c r="AX1838" s="281"/>
      <c r="AY1838" s="281"/>
      <c r="AZ1838" s="281"/>
      <c r="BA1838" s="281"/>
      <c r="BB1838" s="281"/>
      <c r="BC1838" s="281"/>
      <c r="BD1838" s="281"/>
      <c r="BE1838" s="281"/>
      <c r="BF1838" s="281"/>
      <c r="BG1838" s="281"/>
      <c r="BH1838" s="281"/>
      <c r="BI1838" s="281"/>
      <c r="BJ1838" s="281"/>
      <c r="BK1838" s="281"/>
      <c r="BL1838" s="281"/>
      <c r="BM1838" s="281"/>
      <c r="BN1838" s="281"/>
      <c r="BO1838" s="281"/>
      <c r="BP1838" s="281"/>
      <c r="BQ1838" s="281"/>
      <c r="BR1838" s="281"/>
      <c r="BS1838" s="281"/>
      <c r="BT1838" s="281"/>
      <c r="BU1838" s="281"/>
      <c r="BV1838" s="281"/>
      <c r="BW1838" s="281"/>
      <c r="BX1838" s="281"/>
      <c r="BY1838" s="281"/>
      <c r="BZ1838" s="281"/>
      <c r="CA1838" s="281"/>
      <c r="CB1838" s="281"/>
      <c r="CC1838" s="281"/>
      <c r="CD1838" s="281"/>
      <c r="CE1838" s="281"/>
      <c r="CF1838" s="281"/>
      <c r="CG1838" s="281"/>
      <c r="CH1838" s="281"/>
      <c r="CI1838" s="281"/>
      <c r="CJ1838" s="281"/>
      <c r="CK1838" s="281"/>
      <c r="CL1838" s="281"/>
      <c r="CM1838" s="281"/>
      <c r="CN1838" s="281"/>
      <c r="CO1838" s="281"/>
      <c r="CP1838" s="281"/>
      <c r="CQ1838" s="281"/>
      <c r="CR1838" s="281"/>
      <c r="CS1838" s="281"/>
      <c r="CT1838" s="281"/>
      <c r="CU1838" s="281"/>
      <c r="CV1838" s="281"/>
      <c r="CW1838" s="281"/>
      <c r="CX1838" s="281"/>
      <c r="CY1838" s="281"/>
      <c r="CZ1838" s="281"/>
      <c r="DA1838" s="281"/>
      <c r="DB1838" s="281"/>
      <c r="DC1838" s="281"/>
      <c r="DD1838" s="281"/>
      <c r="DE1838" s="281"/>
      <c r="DF1838" s="281"/>
      <c r="DG1838" s="281"/>
      <c r="DH1838" s="281"/>
      <c r="DI1838" s="281"/>
      <c r="DJ1838" s="281"/>
      <c r="DK1838" s="281"/>
      <c r="DL1838" s="281"/>
      <c r="DM1838" s="281"/>
      <c r="DN1838" s="281"/>
      <c r="DO1838" s="281"/>
      <c r="DP1838" s="281"/>
      <c r="DQ1838" s="281"/>
      <c r="DR1838" s="281"/>
      <c r="DS1838" s="281"/>
      <c r="DT1838" s="281"/>
      <c r="DU1838" s="281"/>
      <c r="DV1838" s="281"/>
      <c r="DW1838" s="281"/>
      <c r="DX1838" s="281"/>
      <c r="DY1838" s="281"/>
      <c r="DZ1838" s="281"/>
      <c r="EA1838" s="281"/>
      <c r="EB1838" s="281"/>
      <c r="EC1838" s="281"/>
      <c r="ED1838" s="281"/>
      <c r="EE1838" s="281"/>
      <c r="EF1838" s="281"/>
      <c r="EG1838" s="281"/>
      <c r="EH1838" s="281"/>
      <c r="EI1838" s="281"/>
      <c r="EJ1838" s="281"/>
      <c r="EK1838" s="281"/>
      <c r="EL1838" s="281"/>
      <c r="EM1838" s="281"/>
      <c r="EN1838" s="281"/>
      <c r="EO1838" s="281"/>
      <c r="EP1838" s="281"/>
      <c r="EQ1838" s="281"/>
      <c r="ER1838" s="281"/>
      <c r="ES1838" s="281"/>
      <c r="ET1838" s="281"/>
      <c r="EU1838" s="281"/>
      <c r="EV1838" s="281"/>
      <c r="EW1838" s="281"/>
      <c r="EX1838" s="281"/>
      <c r="EY1838" s="281"/>
      <c r="EZ1838" s="281"/>
      <c r="FA1838" s="281"/>
      <c r="FB1838" s="281"/>
      <c r="FC1838" s="281"/>
      <c r="FD1838" s="281"/>
      <c r="FE1838" s="281"/>
      <c r="FF1838" s="281"/>
      <c r="FG1838" s="281"/>
      <c r="FH1838" s="281"/>
      <c r="FI1838" s="281"/>
    </row>
    <row r="1839" spans="1:165" s="259" customFormat="1" x14ac:dyDescent="0.2">
      <c r="A1839" s="230"/>
      <c r="B1839" s="233"/>
      <c r="C1839" s="233"/>
      <c r="AK1839" s="281"/>
      <c r="AL1839" s="281"/>
      <c r="AM1839" s="281"/>
      <c r="AN1839" s="281"/>
      <c r="AO1839" s="281"/>
      <c r="AP1839" s="281"/>
      <c r="AQ1839" s="281"/>
      <c r="AR1839" s="281"/>
      <c r="AS1839" s="281"/>
      <c r="AT1839" s="281"/>
      <c r="AU1839" s="281"/>
      <c r="AV1839" s="281"/>
      <c r="AW1839" s="281"/>
      <c r="AX1839" s="281"/>
      <c r="AY1839" s="281"/>
      <c r="AZ1839" s="281"/>
      <c r="BA1839" s="281"/>
      <c r="BB1839" s="281"/>
      <c r="BC1839" s="281"/>
      <c r="BD1839" s="281"/>
      <c r="BE1839" s="281"/>
      <c r="BF1839" s="281"/>
      <c r="BG1839" s="281"/>
      <c r="BH1839" s="281"/>
      <c r="BI1839" s="281"/>
      <c r="BJ1839" s="281"/>
      <c r="BK1839" s="281"/>
      <c r="BL1839" s="281"/>
      <c r="BM1839" s="281"/>
      <c r="BN1839" s="281"/>
      <c r="BO1839" s="281"/>
      <c r="BP1839" s="281"/>
      <c r="BQ1839" s="281"/>
      <c r="BR1839" s="281"/>
      <c r="BS1839" s="281"/>
      <c r="BT1839" s="281"/>
      <c r="BU1839" s="281"/>
      <c r="BV1839" s="281"/>
      <c r="BW1839" s="281"/>
      <c r="BX1839" s="281"/>
      <c r="BY1839" s="281"/>
      <c r="BZ1839" s="281"/>
      <c r="CA1839" s="281"/>
      <c r="CB1839" s="281"/>
      <c r="CC1839" s="281"/>
      <c r="CD1839" s="281"/>
      <c r="CE1839" s="281"/>
      <c r="CF1839" s="281"/>
      <c r="CG1839" s="281"/>
      <c r="CH1839" s="281"/>
      <c r="CI1839" s="281"/>
      <c r="CJ1839" s="281"/>
      <c r="CK1839" s="281"/>
      <c r="CL1839" s="281"/>
      <c r="CM1839" s="281"/>
      <c r="CN1839" s="281"/>
      <c r="CO1839" s="281"/>
      <c r="CP1839" s="281"/>
      <c r="CQ1839" s="281"/>
      <c r="CR1839" s="281"/>
      <c r="CS1839" s="281"/>
      <c r="CT1839" s="281"/>
      <c r="CU1839" s="281"/>
      <c r="CV1839" s="281"/>
      <c r="CW1839" s="281"/>
      <c r="CX1839" s="281"/>
      <c r="CY1839" s="281"/>
      <c r="CZ1839" s="281"/>
      <c r="DA1839" s="281"/>
      <c r="DB1839" s="281"/>
      <c r="DC1839" s="281"/>
      <c r="DD1839" s="281"/>
      <c r="DE1839" s="281"/>
      <c r="DF1839" s="281"/>
      <c r="DG1839" s="281"/>
      <c r="DH1839" s="281"/>
      <c r="DI1839" s="281"/>
      <c r="DJ1839" s="281"/>
      <c r="DK1839" s="281"/>
      <c r="DL1839" s="281"/>
      <c r="DM1839" s="281"/>
      <c r="DN1839" s="281"/>
      <c r="DO1839" s="281"/>
      <c r="DP1839" s="281"/>
      <c r="DQ1839" s="281"/>
      <c r="DR1839" s="281"/>
      <c r="DS1839" s="281"/>
      <c r="DT1839" s="281"/>
      <c r="DU1839" s="281"/>
      <c r="DV1839" s="281"/>
      <c r="DW1839" s="281"/>
      <c r="DX1839" s="281"/>
      <c r="DY1839" s="281"/>
      <c r="DZ1839" s="281"/>
      <c r="EA1839" s="281"/>
      <c r="EB1839" s="281"/>
      <c r="EC1839" s="281"/>
      <c r="ED1839" s="281"/>
      <c r="EE1839" s="281"/>
      <c r="EF1839" s="281"/>
      <c r="EG1839" s="281"/>
      <c r="EH1839" s="281"/>
      <c r="EI1839" s="281"/>
      <c r="EJ1839" s="281"/>
      <c r="EK1839" s="281"/>
      <c r="EL1839" s="281"/>
      <c r="EM1839" s="281"/>
      <c r="EN1839" s="281"/>
      <c r="EO1839" s="281"/>
      <c r="EP1839" s="281"/>
      <c r="EQ1839" s="281"/>
      <c r="ER1839" s="281"/>
      <c r="ES1839" s="281"/>
      <c r="ET1839" s="281"/>
      <c r="EU1839" s="281"/>
      <c r="EV1839" s="281"/>
      <c r="EW1839" s="281"/>
      <c r="EX1839" s="281"/>
      <c r="EY1839" s="281"/>
      <c r="EZ1839" s="281"/>
      <c r="FA1839" s="281"/>
      <c r="FB1839" s="281"/>
      <c r="FC1839" s="281"/>
      <c r="FD1839" s="281"/>
      <c r="FE1839" s="281"/>
      <c r="FF1839" s="281"/>
      <c r="FG1839" s="281"/>
      <c r="FH1839" s="281"/>
      <c r="FI1839" s="281"/>
    </row>
    <row r="1840" spans="1:165" s="259" customFormat="1" x14ac:dyDescent="0.2">
      <c r="A1840" s="230"/>
      <c r="B1840" s="233"/>
      <c r="C1840" s="233"/>
      <c r="AK1840" s="281"/>
      <c r="AL1840" s="281"/>
      <c r="AM1840" s="281"/>
      <c r="AN1840" s="281"/>
      <c r="AO1840" s="281"/>
      <c r="AP1840" s="281"/>
      <c r="AQ1840" s="281"/>
      <c r="AR1840" s="281"/>
      <c r="AS1840" s="281"/>
      <c r="AT1840" s="281"/>
      <c r="AU1840" s="281"/>
      <c r="AV1840" s="281"/>
      <c r="AW1840" s="281"/>
      <c r="AX1840" s="281"/>
      <c r="AY1840" s="281"/>
      <c r="AZ1840" s="281"/>
      <c r="BA1840" s="281"/>
      <c r="BB1840" s="281"/>
      <c r="BC1840" s="281"/>
      <c r="BD1840" s="281"/>
      <c r="BE1840" s="281"/>
      <c r="BF1840" s="281"/>
      <c r="BG1840" s="281"/>
      <c r="BH1840" s="281"/>
      <c r="BI1840" s="281"/>
      <c r="BJ1840" s="281"/>
      <c r="BK1840" s="281"/>
      <c r="BL1840" s="281"/>
      <c r="BM1840" s="281"/>
      <c r="BN1840" s="281"/>
      <c r="BO1840" s="281"/>
      <c r="BP1840" s="281"/>
      <c r="BQ1840" s="281"/>
      <c r="BR1840" s="281"/>
      <c r="BS1840" s="281"/>
      <c r="BT1840" s="281"/>
      <c r="BU1840" s="281"/>
      <c r="BV1840" s="281"/>
      <c r="BW1840" s="281"/>
      <c r="BX1840" s="281"/>
      <c r="BY1840" s="281"/>
      <c r="BZ1840" s="281"/>
      <c r="CA1840" s="281"/>
      <c r="CB1840" s="281"/>
      <c r="CC1840" s="281"/>
      <c r="CD1840" s="281"/>
      <c r="CE1840" s="281"/>
      <c r="CF1840" s="281"/>
      <c r="CG1840" s="281"/>
      <c r="CH1840" s="281"/>
      <c r="CI1840" s="281"/>
      <c r="CJ1840" s="281"/>
      <c r="CK1840" s="281"/>
      <c r="CL1840" s="281"/>
      <c r="CM1840" s="281"/>
      <c r="CN1840" s="281"/>
      <c r="CO1840" s="281"/>
      <c r="CP1840" s="281"/>
      <c r="CQ1840" s="281"/>
      <c r="CR1840" s="281"/>
      <c r="CS1840" s="281"/>
      <c r="CT1840" s="281"/>
      <c r="CU1840" s="281"/>
      <c r="CV1840" s="281"/>
      <c r="CW1840" s="281"/>
      <c r="CX1840" s="281"/>
      <c r="CY1840" s="281"/>
      <c r="CZ1840" s="281"/>
      <c r="DA1840" s="281"/>
      <c r="DB1840" s="281"/>
      <c r="DC1840" s="281"/>
      <c r="DD1840" s="281"/>
      <c r="DE1840" s="281"/>
      <c r="DF1840" s="281"/>
      <c r="DG1840" s="281"/>
      <c r="DH1840" s="281"/>
      <c r="DI1840" s="281"/>
      <c r="DJ1840" s="281"/>
      <c r="DK1840" s="281"/>
      <c r="DL1840" s="281"/>
      <c r="DM1840" s="281"/>
      <c r="DN1840" s="281"/>
      <c r="DO1840" s="281"/>
      <c r="DP1840" s="281"/>
      <c r="DQ1840" s="281"/>
      <c r="DR1840" s="281"/>
      <c r="DS1840" s="281"/>
      <c r="DT1840" s="281"/>
      <c r="DU1840" s="281"/>
      <c r="DV1840" s="281"/>
      <c r="DW1840" s="281"/>
      <c r="DX1840" s="281"/>
      <c r="DY1840" s="281"/>
      <c r="DZ1840" s="281"/>
      <c r="EA1840" s="281"/>
      <c r="EB1840" s="281"/>
      <c r="EC1840" s="281"/>
      <c r="ED1840" s="281"/>
      <c r="EE1840" s="281"/>
      <c r="EF1840" s="281"/>
      <c r="EG1840" s="281"/>
      <c r="EH1840" s="281"/>
      <c r="EI1840" s="281"/>
      <c r="EJ1840" s="281"/>
      <c r="EK1840" s="281"/>
      <c r="EL1840" s="281"/>
      <c r="EM1840" s="281"/>
      <c r="EN1840" s="281"/>
      <c r="EO1840" s="281"/>
      <c r="EP1840" s="281"/>
      <c r="EQ1840" s="281"/>
      <c r="ER1840" s="281"/>
      <c r="ES1840" s="281"/>
      <c r="ET1840" s="281"/>
      <c r="EU1840" s="281"/>
      <c r="EV1840" s="281"/>
      <c r="EW1840" s="281"/>
      <c r="EX1840" s="281"/>
      <c r="EY1840" s="281"/>
      <c r="EZ1840" s="281"/>
      <c r="FA1840" s="281"/>
      <c r="FB1840" s="281"/>
      <c r="FC1840" s="281"/>
      <c r="FD1840" s="281"/>
      <c r="FE1840" s="281"/>
      <c r="FF1840" s="281"/>
      <c r="FG1840" s="281"/>
      <c r="FH1840" s="281"/>
      <c r="FI1840" s="281"/>
    </row>
    <row r="1841" spans="1:165" s="259" customFormat="1" x14ac:dyDescent="0.2">
      <c r="A1841" s="230"/>
      <c r="B1841" s="233"/>
      <c r="C1841" s="233"/>
      <c r="AK1841" s="281"/>
      <c r="AL1841" s="281"/>
      <c r="AM1841" s="281"/>
      <c r="AN1841" s="281"/>
      <c r="AO1841" s="281"/>
      <c r="AP1841" s="281"/>
      <c r="AQ1841" s="281"/>
      <c r="AR1841" s="281"/>
      <c r="AS1841" s="281"/>
      <c r="AT1841" s="281"/>
      <c r="AU1841" s="281"/>
      <c r="AV1841" s="281"/>
      <c r="AW1841" s="281"/>
      <c r="AX1841" s="281"/>
      <c r="AY1841" s="281"/>
      <c r="AZ1841" s="281"/>
      <c r="BA1841" s="281"/>
      <c r="BB1841" s="281"/>
      <c r="BC1841" s="281"/>
      <c r="BD1841" s="281"/>
      <c r="BE1841" s="281"/>
      <c r="BF1841" s="281"/>
      <c r="BG1841" s="281"/>
      <c r="BH1841" s="281"/>
      <c r="BI1841" s="281"/>
      <c r="BJ1841" s="281"/>
      <c r="BK1841" s="281"/>
      <c r="BL1841" s="281"/>
      <c r="BM1841" s="281"/>
      <c r="BN1841" s="281"/>
      <c r="BO1841" s="281"/>
      <c r="BP1841" s="281"/>
      <c r="BQ1841" s="281"/>
      <c r="BR1841" s="281"/>
      <c r="BS1841" s="281"/>
      <c r="BT1841" s="281"/>
      <c r="BU1841" s="281"/>
      <c r="BV1841" s="281"/>
      <c r="BW1841" s="281"/>
      <c r="BX1841" s="281"/>
      <c r="BY1841" s="281"/>
      <c r="BZ1841" s="281"/>
      <c r="CA1841" s="281"/>
      <c r="CB1841" s="281"/>
      <c r="CC1841" s="281"/>
      <c r="CD1841" s="281"/>
      <c r="CE1841" s="281"/>
      <c r="CF1841" s="281"/>
      <c r="CG1841" s="281"/>
      <c r="CH1841" s="281"/>
      <c r="CI1841" s="281"/>
      <c r="CJ1841" s="281"/>
      <c r="CK1841" s="281"/>
      <c r="CL1841" s="281"/>
      <c r="CM1841" s="281"/>
      <c r="CN1841" s="281"/>
      <c r="CO1841" s="281"/>
      <c r="CP1841" s="281"/>
      <c r="CQ1841" s="281"/>
      <c r="CR1841" s="281"/>
      <c r="CS1841" s="281"/>
      <c r="CT1841" s="281"/>
      <c r="CU1841" s="281"/>
      <c r="CV1841" s="281"/>
      <c r="CW1841" s="281"/>
      <c r="CX1841" s="281"/>
      <c r="CY1841" s="281"/>
      <c r="CZ1841" s="281"/>
      <c r="DA1841" s="281"/>
      <c r="DB1841" s="281"/>
      <c r="DC1841" s="281"/>
      <c r="DD1841" s="281"/>
      <c r="DE1841" s="281"/>
      <c r="DF1841" s="281"/>
      <c r="DG1841" s="281"/>
      <c r="DH1841" s="281"/>
      <c r="DI1841" s="281"/>
      <c r="DJ1841" s="281"/>
      <c r="DK1841" s="281"/>
      <c r="DL1841" s="281"/>
      <c r="DM1841" s="281"/>
      <c r="DN1841" s="281"/>
      <c r="DO1841" s="281"/>
      <c r="DP1841" s="281"/>
      <c r="DQ1841" s="281"/>
      <c r="DR1841" s="281"/>
      <c r="DS1841" s="281"/>
      <c r="DT1841" s="281"/>
      <c r="DU1841" s="281"/>
      <c r="DV1841" s="281"/>
      <c r="DW1841" s="281"/>
      <c r="DX1841" s="281"/>
      <c r="DY1841" s="281"/>
      <c r="DZ1841" s="281"/>
      <c r="EA1841" s="281"/>
      <c r="EB1841" s="281"/>
      <c r="EC1841" s="281"/>
      <c r="ED1841" s="281"/>
      <c r="EE1841" s="281"/>
      <c r="EF1841" s="281"/>
      <c r="EG1841" s="281"/>
      <c r="EH1841" s="281"/>
      <c r="EI1841" s="281"/>
      <c r="EJ1841" s="281"/>
      <c r="EK1841" s="281"/>
      <c r="EL1841" s="281"/>
      <c r="EM1841" s="281"/>
      <c r="EN1841" s="281"/>
      <c r="EO1841" s="281"/>
      <c r="EP1841" s="281"/>
      <c r="EQ1841" s="281"/>
      <c r="ER1841" s="281"/>
      <c r="ES1841" s="281"/>
      <c r="ET1841" s="281"/>
      <c r="EU1841" s="281"/>
      <c r="EV1841" s="281"/>
      <c r="EW1841" s="281"/>
      <c r="EX1841" s="281"/>
      <c r="EY1841" s="281"/>
      <c r="EZ1841" s="281"/>
      <c r="FA1841" s="281"/>
      <c r="FB1841" s="281"/>
      <c r="FC1841" s="281"/>
      <c r="FD1841" s="281"/>
      <c r="FE1841" s="281"/>
      <c r="FF1841" s="281"/>
      <c r="FG1841" s="281"/>
      <c r="FH1841" s="281"/>
      <c r="FI1841" s="281"/>
    </row>
    <row r="1842" spans="1:165" s="259" customFormat="1" x14ac:dyDescent="0.2">
      <c r="A1842" s="230"/>
      <c r="B1842" s="233"/>
      <c r="C1842" s="233"/>
      <c r="AK1842" s="281"/>
      <c r="AL1842" s="281"/>
      <c r="AM1842" s="281"/>
      <c r="AN1842" s="281"/>
      <c r="AO1842" s="281"/>
      <c r="AP1842" s="281"/>
      <c r="AQ1842" s="281"/>
      <c r="AR1842" s="281"/>
      <c r="AS1842" s="281"/>
      <c r="AT1842" s="281"/>
      <c r="AU1842" s="281"/>
      <c r="AV1842" s="281"/>
      <c r="AW1842" s="281"/>
      <c r="AX1842" s="281"/>
      <c r="AY1842" s="281"/>
      <c r="AZ1842" s="281"/>
      <c r="BA1842" s="281"/>
      <c r="BB1842" s="281"/>
      <c r="BC1842" s="281"/>
      <c r="BD1842" s="281"/>
      <c r="BE1842" s="281"/>
      <c r="BF1842" s="281"/>
      <c r="BG1842" s="281"/>
      <c r="BH1842" s="281"/>
      <c r="BI1842" s="281"/>
      <c r="BJ1842" s="281"/>
      <c r="BK1842" s="281"/>
      <c r="BL1842" s="281"/>
      <c r="BM1842" s="281"/>
      <c r="BN1842" s="281"/>
      <c r="BO1842" s="281"/>
      <c r="BP1842" s="281"/>
      <c r="BQ1842" s="281"/>
      <c r="BR1842" s="281"/>
      <c r="BS1842" s="281"/>
      <c r="BT1842" s="281"/>
      <c r="BU1842" s="281"/>
      <c r="BV1842" s="281"/>
      <c r="BW1842" s="281"/>
      <c r="BX1842" s="281"/>
      <c r="BY1842" s="281"/>
      <c r="BZ1842" s="281"/>
      <c r="CA1842" s="281"/>
      <c r="CB1842" s="281"/>
      <c r="CC1842" s="281"/>
      <c r="CD1842" s="281"/>
      <c r="CE1842" s="281"/>
      <c r="CF1842" s="281"/>
      <c r="CG1842" s="281"/>
      <c r="CH1842" s="281"/>
      <c r="CI1842" s="281"/>
      <c r="CJ1842" s="281"/>
      <c r="CK1842" s="281"/>
      <c r="CL1842" s="281"/>
      <c r="CM1842" s="281"/>
      <c r="CN1842" s="281"/>
      <c r="CO1842" s="281"/>
      <c r="CP1842" s="281"/>
      <c r="CQ1842" s="281"/>
      <c r="CR1842" s="281"/>
      <c r="CS1842" s="281"/>
      <c r="CT1842" s="281"/>
      <c r="CU1842" s="281"/>
      <c r="CV1842" s="281"/>
      <c r="CW1842" s="281"/>
      <c r="CX1842" s="281"/>
      <c r="CY1842" s="281"/>
      <c r="CZ1842" s="281"/>
      <c r="DA1842" s="281"/>
      <c r="DB1842" s="281"/>
      <c r="DC1842" s="281"/>
      <c r="DD1842" s="281"/>
      <c r="DE1842" s="281"/>
      <c r="DF1842" s="281"/>
      <c r="DG1842" s="281"/>
      <c r="DH1842" s="281"/>
      <c r="DI1842" s="281"/>
      <c r="DJ1842" s="281"/>
      <c r="DK1842" s="281"/>
      <c r="DL1842" s="281"/>
      <c r="DM1842" s="281"/>
      <c r="DN1842" s="281"/>
      <c r="DO1842" s="281"/>
      <c r="DP1842" s="281"/>
      <c r="DQ1842" s="281"/>
      <c r="DR1842" s="281"/>
      <c r="DS1842" s="281"/>
      <c r="DT1842" s="281"/>
      <c r="DU1842" s="281"/>
      <c r="DV1842" s="281"/>
      <c r="DW1842" s="281"/>
      <c r="DX1842" s="281"/>
      <c r="DY1842" s="281"/>
      <c r="DZ1842" s="281"/>
      <c r="EA1842" s="281"/>
      <c r="EB1842" s="281"/>
      <c r="EC1842" s="281"/>
      <c r="ED1842" s="281"/>
      <c r="EE1842" s="281"/>
      <c r="EF1842" s="281"/>
      <c r="EG1842" s="281"/>
      <c r="EH1842" s="281"/>
      <c r="EI1842" s="281"/>
      <c r="EJ1842" s="281"/>
      <c r="EK1842" s="281"/>
      <c r="EL1842" s="281"/>
      <c r="EM1842" s="281"/>
      <c r="EN1842" s="281"/>
      <c r="EO1842" s="281"/>
      <c r="EP1842" s="281"/>
      <c r="EQ1842" s="281"/>
      <c r="ER1842" s="281"/>
      <c r="ES1842" s="281"/>
      <c r="ET1842" s="281"/>
      <c r="EU1842" s="281"/>
      <c r="EV1842" s="281"/>
      <c r="EW1842" s="281"/>
      <c r="EX1842" s="281"/>
      <c r="EY1842" s="281"/>
      <c r="EZ1842" s="281"/>
      <c r="FA1842" s="281"/>
      <c r="FB1842" s="281"/>
      <c r="FC1842" s="281"/>
      <c r="FD1842" s="281"/>
      <c r="FE1842" s="281"/>
      <c r="FF1842" s="281"/>
      <c r="FG1842" s="281"/>
      <c r="FH1842" s="281"/>
      <c r="FI1842" s="281"/>
    </row>
    <row r="1843" spans="1:165" s="259" customFormat="1" x14ac:dyDescent="0.2">
      <c r="A1843" s="230"/>
      <c r="B1843" s="233"/>
      <c r="C1843" s="233"/>
      <c r="AK1843" s="281"/>
      <c r="AL1843" s="281"/>
      <c r="AM1843" s="281"/>
      <c r="AN1843" s="281"/>
      <c r="AO1843" s="281"/>
      <c r="AP1843" s="281"/>
      <c r="AQ1843" s="281"/>
      <c r="AR1843" s="281"/>
      <c r="AS1843" s="281"/>
      <c r="AT1843" s="281"/>
      <c r="AU1843" s="281"/>
      <c r="AV1843" s="281"/>
      <c r="AW1843" s="281"/>
      <c r="AX1843" s="281"/>
      <c r="AY1843" s="281"/>
      <c r="AZ1843" s="281"/>
      <c r="BA1843" s="281"/>
      <c r="BB1843" s="281"/>
      <c r="BC1843" s="281"/>
      <c r="BD1843" s="281"/>
      <c r="BE1843" s="281"/>
      <c r="BF1843" s="281"/>
      <c r="BG1843" s="281"/>
      <c r="BH1843" s="281"/>
      <c r="BI1843" s="281"/>
      <c r="BJ1843" s="281"/>
      <c r="BK1843" s="281"/>
      <c r="BL1843" s="281"/>
      <c r="BM1843" s="281"/>
      <c r="BN1843" s="281"/>
      <c r="BO1843" s="281"/>
      <c r="BP1843" s="281"/>
      <c r="BQ1843" s="281"/>
      <c r="BR1843" s="281"/>
      <c r="BS1843" s="281"/>
      <c r="BT1843" s="281"/>
      <c r="BU1843" s="281"/>
      <c r="BV1843" s="281"/>
      <c r="BW1843" s="281"/>
      <c r="BX1843" s="281"/>
      <c r="BY1843" s="281"/>
      <c r="BZ1843" s="281"/>
      <c r="CA1843" s="281"/>
      <c r="CB1843" s="281"/>
      <c r="CC1843" s="281"/>
      <c r="CD1843" s="281"/>
      <c r="CE1843" s="281"/>
      <c r="CF1843" s="281"/>
      <c r="CG1843" s="281"/>
      <c r="CH1843" s="281"/>
      <c r="CI1843" s="281"/>
      <c r="CJ1843" s="281"/>
      <c r="CK1843" s="281"/>
      <c r="CL1843" s="281"/>
      <c r="CM1843" s="281"/>
      <c r="CN1843" s="281"/>
      <c r="CO1843" s="281"/>
      <c r="CP1843" s="281"/>
      <c r="CQ1843" s="281"/>
      <c r="CR1843" s="281"/>
      <c r="CS1843" s="281"/>
      <c r="CT1843" s="281"/>
      <c r="CU1843" s="281"/>
      <c r="CV1843" s="281"/>
      <c r="CW1843" s="281"/>
      <c r="CX1843" s="281"/>
      <c r="CY1843" s="281"/>
      <c r="CZ1843" s="281"/>
      <c r="DA1843" s="281"/>
      <c r="DB1843" s="281"/>
      <c r="DC1843" s="281"/>
      <c r="DD1843" s="281"/>
      <c r="DE1843" s="281"/>
      <c r="DF1843" s="281"/>
      <c r="DG1843" s="281"/>
      <c r="DH1843" s="281"/>
      <c r="DI1843" s="281"/>
      <c r="DJ1843" s="281"/>
      <c r="DK1843" s="281"/>
      <c r="DL1843" s="281"/>
      <c r="DM1843" s="281"/>
      <c r="DN1843" s="281"/>
      <c r="DO1843" s="281"/>
      <c r="DP1843" s="281"/>
      <c r="DQ1843" s="281"/>
      <c r="DR1843" s="281"/>
      <c r="DS1843" s="281"/>
      <c r="DT1843" s="281"/>
      <c r="DU1843" s="281"/>
      <c r="DV1843" s="281"/>
      <c r="DW1843" s="281"/>
      <c r="DX1843" s="281"/>
      <c r="DY1843" s="281"/>
      <c r="DZ1843" s="281"/>
      <c r="EA1843" s="281"/>
      <c r="EB1843" s="281"/>
      <c r="EC1843" s="281"/>
      <c r="ED1843" s="281"/>
      <c r="EE1843" s="281"/>
      <c r="EF1843" s="281"/>
      <c r="EG1843" s="281"/>
      <c r="EH1843" s="281"/>
      <c r="EI1843" s="281"/>
      <c r="EJ1843" s="281"/>
      <c r="EK1843" s="281"/>
      <c r="EL1843" s="281"/>
      <c r="EM1843" s="281"/>
      <c r="EN1843" s="281"/>
      <c r="EO1843" s="281"/>
      <c r="EP1843" s="281"/>
      <c r="EQ1843" s="281"/>
      <c r="ER1843" s="281"/>
      <c r="ES1843" s="281"/>
      <c r="ET1843" s="281"/>
      <c r="EU1843" s="281"/>
      <c r="EV1843" s="281"/>
      <c r="EW1843" s="281"/>
      <c r="EX1843" s="281"/>
      <c r="EY1843" s="281"/>
      <c r="EZ1843" s="281"/>
      <c r="FA1843" s="281"/>
      <c r="FB1843" s="281"/>
      <c r="FC1843" s="281"/>
      <c r="FD1843" s="281"/>
      <c r="FE1843" s="281"/>
      <c r="FF1843" s="281"/>
      <c r="FG1843" s="281"/>
      <c r="FH1843" s="281"/>
      <c r="FI1843" s="281"/>
    </row>
    <row r="1844" spans="1:165" s="259" customFormat="1" x14ac:dyDescent="0.2">
      <c r="A1844" s="230"/>
      <c r="B1844" s="233"/>
      <c r="C1844" s="233"/>
      <c r="AK1844" s="281"/>
      <c r="AL1844" s="281"/>
      <c r="AM1844" s="281"/>
      <c r="AN1844" s="281"/>
      <c r="AO1844" s="281"/>
      <c r="AP1844" s="281"/>
      <c r="AQ1844" s="281"/>
      <c r="AR1844" s="281"/>
      <c r="AS1844" s="281"/>
      <c r="AT1844" s="281"/>
      <c r="AU1844" s="281"/>
      <c r="AV1844" s="281"/>
      <c r="AW1844" s="281"/>
      <c r="AX1844" s="281"/>
      <c r="AY1844" s="281"/>
      <c r="AZ1844" s="281"/>
      <c r="BA1844" s="281"/>
      <c r="BB1844" s="281"/>
      <c r="BC1844" s="281"/>
      <c r="BD1844" s="281"/>
      <c r="BE1844" s="281"/>
      <c r="BF1844" s="281"/>
      <c r="BG1844" s="281"/>
      <c r="BH1844" s="281"/>
      <c r="BI1844" s="281"/>
      <c r="BJ1844" s="281"/>
      <c r="BK1844" s="281"/>
      <c r="BL1844" s="281"/>
      <c r="BM1844" s="281"/>
      <c r="BN1844" s="281"/>
      <c r="BO1844" s="281"/>
      <c r="BP1844" s="281"/>
      <c r="BQ1844" s="281"/>
      <c r="BR1844" s="281"/>
      <c r="BS1844" s="281"/>
      <c r="BT1844" s="281"/>
      <c r="BU1844" s="281"/>
      <c r="BV1844" s="281"/>
      <c r="BW1844" s="281"/>
      <c r="BX1844" s="281"/>
      <c r="BY1844" s="281"/>
      <c r="BZ1844" s="281"/>
      <c r="CA1844" s="281"/>
      <c r="CB1844" s="281"/>
      <c r="CC1844" s="281"/>
      <c r="CD1844" s="281"/>
      <c r="CE1844" s="281"/>
      <c r="CF1844" s="281"/>
      <c r="CG1844" s="281"/>
      <c r="CH1844" s="281"/>
      <c r="CI1844" s="281"/>
      <c r="CJ1844" s="281"/>
      <c r="CK1844" s="281"/>
      <c r="CL1844" s="281"/>
      <c r="CM1844" s="281"/>
      <c r="CN1844" s="281"/>
      <c r="CO1844" s="281"/>
      <c r="CP1844" s="281"/>
      <c r="CQ1844" s="281"/>
      <c r="CR1844" s="281"/>
      <c r="CS1844" s="281"/>
      <c r="CT1844" s="281"/>
      <c r="CU1844" s="281"/>
      <c r="CV1844" s="281"/>
      <c r="CW1844" s="281"/>
      <c r="CX1844" s="281"/>
      <c r="CY1844" s="281"/>
      <c r="CZ1844" s="281"/>
      <c r="DA1844" s="281"/>
      <c r="DB1844" s="281"/>
      <c r="DC1844" s="281"/>
      <c r="DD1844" s="281"/>
      <c r="DE1844" s="281"/>
      <c r="DF1844" s="281"/>
      <c r="DG1844" s="281"/>
      <c r="DH1844" s="281"/>
      <c r="DI1844" s="281"/>
      <c r="DJ1844" s="281"/>
      <c r="DK1844" s="281"/>
      <c r="DL1844" s="281"/>
      <c r="DM1844" s="281"/>
      <c r="DN1844" s="281"/>
      <c r="DO1844" s="281"/>
      <c r="DP1844" s="281"/>
      <c r="DQ1844" s="281"/>
      <c r="DR1844" s="281"/>
      <c r="DS1844" s="281"/>
      <c r="DT1844" s="281"/>
      <c r="DU1844" s="281"/>
      <c r="DV1844" s="281"/>
      <c r="DW1844" s="281"/>
      <c r="DX1844" s="281"/>
      <c r="DY1844" s="281"/>
      <c r="DZ1844" s="281"/>
      <c r="EA1844" s="281"/>
      <c r="EB1844" s="281"/>
      <c r="EC1844" s="281"/>
      <c r="ED1844" s="281"/>
      <c r="EE1844" s="281"/>
      <c r="EF1844" s="281"/>
      <c r="EG1844" s="281"/>
      <c r="EH1844" s="281"/>
      <c r="EI1844" s="281"/>
      <c r="EJ1844" s="281"/>
      <c r="EK1844" s="281"/>
      <c r="EL1844" s="281"/>
      <c r="EM1844" s="281"/>
      <c r="EN1844" s="281"/>
      <c r="EO1844" s="281"/>
      <c r="EP1844" s="281"/>
      <c r="EQ1844" s="281"/>
      <c r="ER1844" s="281"/>
      <c r="ES1844" s="281"/>
      <c r="ET1844" s="281"/>
      <c r="EU1844" s="281"/>
      <c r="EV1844" s="281"/>
      <c r="EW1844" s="281"/>
      <c r="EX1844" s="281"/>
      <c r="EY1844" s="281"/>
      <c r="EZ1844" s="281"/>
      <c r="FA1844" s="281"/>
      <c r="FB1844" s="281"/>
      <c r="FC1844" s="281"/>
      <c r="FD1844" s="281"/>
      <c r="FE1844" s="281"/>
      <c r="FF1844" s="281"/>
      <c r="FG1844" s="281"/>
      <c r="FH1844" s="281"/>
      <c r="FI1844" s="281"/>
    </row>
    <row r="1845" spans="1:165" s="259" customFormat="1" x14ac:dyDescent="0.2">
      <c r="A1845" s="230"/>
      <c r="B1845" s="233"/>
      <c r="C1845" s="233"/>
      <c r="AK1845" s="281"/>
      <c r="AL1845" s="281"/>
      <c r="AM1845" s="281"/>
      <c r="AN1845" s="281"/>
      <c r="AO1845" s="281"/>
      <c r="AP1845" s="281"/>
      <c r="AQ1845" s="281"/>
      <c r="AR1845" s="281"/>
      <c r="AS1845" s="281"/>
      <c r="AT1845" s="281"/>
      <c r="AU1845" s="281"/>
      <c r="AV1845" s="281"/>
      <c r="AW1845" s="281"/>
      <c r="AX1845" s="281"/>
      <c r="AY1845" s="281"/>
      <c r="AZ1845" s="281"/>
      <c r="BA1845" s="281"/>
      <c r="BB1845" s="281"/>
      <c r="BC1845" s="281"/>
      <c r="BD1845" s="281"/>
      <c r="BE1845" s="281"/>
      <c r="BF1845" s="281"/>
      <c r="BG1845" s="281"/>
      <c r="BH1845" s="281"/>
      <c r="BI1845" s="281"/>
      <c r="BJ1845" s="281"/>
      <c r="BK1845" s="281"/>
      <c r="BL1845" s="281"/>
      <c r="BM1845" s="281"/>
      <c r="BN1845" s="281"/>
      <c r="BO1845" s="281"/>
      <c r="BP1845" s="281"/>
      <c r="BQ1845" s="281"/>
      <c r="BR1845" s="281"/>
      <c r="BS1845" s="281"/>
      <c r="BT1845" s="281"/>
      <c r="BU1845" s="281"/>
      <c r="BV1845" s="281"/>
      <c r="BW1845" s="281"/>
      <c r="BX1845" s="281"/>
      <c r="BY1845" s="281"/>
      <c r="BZ1845" s="281"/>
      <c r="CA1845" s="281"/>
      <c r="CB1845" s="281"/>
      <c r="CC1845" s="281"/>
      <c r="CD1845" s="281"/>
      <c r="CE1845" s="281"/>
      <c r="CF1845" s="281"/>
      <c r="CG1845" s="281"/>
      <c r="CH1845" s="281"/>
      <c r="CI1845" s="281"/>
      <c r="CJ1845" s="281"/>
      <c r="CK1845" s="281"/>
      <c r="CL1845" s="281"/>
      <c r="CM1845" s="281"/>
      <c r="CN1845" s="281"/>
      <c r="CO1845" s="281"/>
      <c r="CP1845" s="281"/>
      <c r="CQ1845" s="281"/>
      <c r="CR1845" s="281"/>
      <c r="CS1845" s="281"/>
      <c r="CT1845" s="281"/>
      <c r="CU1845" s="281"/>
      <c r="CV1845" s="281"/>
      <c r="CW1845" s="281"/>
      <c r="CX1845" s="281"/>
      <c r="CY1845" s="281"/>
      <c r="CZ1845" s="281"/>
      <c r="DA1845" s="281"/>
      <c r="DB1845" s="281"/>
      <c r="DC1845" s="281"/>
      <c r="DD1845" s="281"/>
      <c r="DE1845" s="281"/>
      <c r="DF1845" s="281"/>
      <c r="DG1845" s="281"/>
      <c r="DH1845" s="281"/>
      <c r="DI1845" s="281"/>
      <c r="DJ1845" s="281"/>
      <c r="DK1845" s="281"/>
      <c r="DL1845" s="281"/>
      <c r="DM1845" s="281"/>
      <c r="DN1845" s="281"/>
      <c r="DO1845" s="281"/>
      <c r="DP1845" s="281"/>
      <c r="DQ1845" s="281"/>
      <c r="DR1845" s="281"/>
      <c r="DS1845" s="281"/>
      <c r="DT1845" s="281"/>
      <c r="DU1845" s="281"/>
      <c r="DV1845" s="281"/>
      <c r="DW1845" s="281"/>
      <c r="DX1845" s="281"/>
      <c r="DY1845" s="281"/>
      <c r="DZ1845" s="281"/>
      <c r="EA1845" s="281"/>
      <c r="EB1845" s="281"/>
      <c r="EC1845" s="281"/>
      <c r="ED1845" s="281"/>
      <c r="EE1845" s="281"/>
      <c r="EF1845" s="281"/>
      <c r="EG1845" s="281"/>
      <c r="EH1845" s="281"/>
      <c r="EI1845" s="281"/>
      <c r="EJ1845" s="281"/>
      <c r="EK1845" s="281"/>
      <c r="EL1845" s="281"/>
      <c r="EM1845" s="281"/>
      <c r="EN1845" s="281"/>
      <c r="EO1845" s="281"/>
      <c r="EP1845" s="281"/>
      <c r="EQ1845" s="281"/>
      <c r="ER1845" s="281"/>
      <c r="ES1845" s="281"/>
      <c r="ET1845" s="281"/>
      <c r="EU1845" s="281"/>
      <c r="EV1845" s="281"/>
      <c r="EW1845" s="281"/>
      <c r="EX1845" s="281"/>
      <c r="EY1845" s="281"/>
      <c r="EZ1845" s="281"/>
      <c r="FA1845" s="281"/>
      <c r="FB1845" s="281"/>
      <c r="FC1845" s="281"/>
      <c r="FD1845" s="281"/>
      <c r="FE1845" s="281"/>
      <c r="FF1845" s="281"/>
      <c r="FG1845" s="281"/>
      <c r="FH1845" s="281"/>
      <c r="FI1845" s="281"/>
    </row>
    <row r="1846" spans="1:165" s="259" customFormat="1" x14ac:dyDescent="0.2">
      <c r="A1846" s="230"/>
      <c r="B1846" s="233"/>
      <c r="C1846" s="233"/>
      <c r="AK1846" s="281"/>
      <c r="AL1846" s="281"/>
      <c r="AM1846" s="281"/>
      <c r="AN1846" s="281"/>
      <c r="AO1846" s="281"/>
      <c r="AP1846" s="281"/>
      <c r="AQ1846" s="281"/>
      <c r="AR1846" s="281"/>
      <c r="AS1846" s="281"/>
      <c r="AT1846" s="281"/>
      <c r="AU1846" s="281"/>
      <c r="AV1846" s="281"/>
      <c r="AW1846" s="281"/>
      <c r="AX1846" s="281"/>
      <c r="AY1846" s="281"/>
      <c r="AZ1846" s="281"/>
      <c r="BA1846" s="281"/>
      <c r="BB1846" s="281"/>
      <c r="BC1846" s="281"/>
      <c r="BD1846" s="281"/>
      <c r="BE1846" s="281"/>
      <c r="BF1846" s="281"/>
      <c r="BG1846" s="281"/>
      <c r="BH1846" s="281"/>
      <c r="BI1846" s="281"/>
      <c r="BJ1846" s="281"/>
      <c r="BK1846" s="281"/>
      <c r="BL1846" s="281"/>
      <c r="BM1846" s="281"/>
      <c r="BN1846" s="281"/>
      <c r="BO1846" s="281"/>
      <c r="BP1846" s="281"/>
      <c r="BQ1846" s="281"/>
      <c r="BR1846" s="281"/>
      <c r="BS1846" s="281"/>
      <c r="BT1846" s="281"/>
      <c r="BU1846" s="281"/>
      <c r="BV1846" s="281"/>
      <c r="BW1846" s="281"/>
      <c r="BX1846" s="281"/>
      <c r="BY1846" s="281"/>
      <c r="BZ1846" s="281"/>
      <c r="CA1846" s="281"/>
      <c r="CB1846" s="281"/>
      <c r="CC1846" s="281"/>
      <c r="CD1846" s="281"/>
      <c r="CE1846" s="281"/>
      <c r="CF1846" s="281"/>
      <c r="CG1846" s="281"/>
      <c r="CH1846" s="281"/>
      <c r="CI1846" s="281"/>
      <c r="CJ1846" s="281"/>
      <c r="CK1846" s="281"/>
      <c r="CL1846" s="281"/>
      <c r="CM1846" s="281"/>
      <c r="CN1846" s="281"/>
      <c r="CO1846" s="281"/>
      <c r="CP1846" s="281"/>
      <c r="CQ1846" s="281"/>
      <c r="CR1846" s="281"/>
      <c r="CS1846" s="281"/>
      <c r="CT1846" s="281"/>
      <c r="CU1846" s="281"/>
      <c r="CV1846" s="281"/>
      <c r="CW1846" s="281"/>
      <c r="CX1846" s="281"/>
      <c r="CY1846" s="281"/>
      <c r="CZ1846" s="281"/>
      <c r="DA1846" s="281"/>
      <c r="DB1846" s="281"/>
      <c r="DC1846" s="281"/>
      <c r="DD1846" s="281"/>
      <c r="DE1846" s="281"/>
      <c r="DF1846" s="281"/>
      <c r="DG1846" s="281"/>
      <c r="DH1846" s="281"/>
      <c r="DI1846" s="281"/>
      <c r="DJ1846" s="281"/>
      <c r="DK1846" s="281"/>
      <c r="DL1846" s="281"/>
      <c r="DM1846" s="281"/>
      <c r="DN1846" s="281"/>
      <c r="DO1846" s="281"/>
      <c r="DP1846" s="281"/>
      <c r="DQ1846" s="281"/>
      <c r="DR1846" s="281"/>
      <c r="DS1846" s="281"/>
      <c r="DT1846" s="281"/>
      <c r="DU1846" s="281"/>
      <c r="DV1846" s="281"/>
      <c r="DW1846" s="281"/>
      <c r="DX1846" s="281"/>
      <c r="DY1846" s="281"/>
      <c r="DZ1846" s="281"/>
      <c r="EA1846" s="281"/>
      <c r="EB1846" s="281"/>
      <c r="EC1846" s="281"/>
      <c r="ED1846" s="281"/>
      <c r="EE1846" s="281"/>
      <c r="EF1846" s="281"/>
      <c r="EG1846" s="281"/>
      <c r="EH1846" s="281"/>
      <c r="EI1846" s="281"/>
      <c r="EJ1846" s="281"/>
      <c r="EK1846" s="281"/>
      <c r="EL1846" s="281"/>
      <c r="EM1846" s="281"/>
      <c r="EN1846" s="281"/>
      <c r="EO1846" s="281"/>
      <c r="EP1846" s="281"/>
      <c r="EQ1846" s="281"/>
      <c r="ER1846" s="281"/>
      <c r="ES1846" s="281"/>
      <c r="ET1846" s="281"/>
      <c r="EU1846" s="281"/>
      <c r="EV1846" s="281"/>
      <c r="EW1846" s="281"/>
      <c r="EX1846" s="281"/>
      <c r="EY1846" s="281"/>
      <c r="EZ1846" s="281"/>
      <c r="FA1846" s="281"/>
      <c r="FB1846" s="281"/>
      <c r="FC1846" s="281"/>
      <c r="FD1846" s="281"/>
      <c r="FE1846" s="281"/>
      <c r="FF1846" s="281"/>
      <c r="FG1846" s="281"/>
      <c r="FH1846" s="281"/>
      <c r="FI1846" s="281"/>
    </row>
    <row r="1847" spans="1:165" s="259" customFormat="1" x14ac:dyDescent="0.2">
      <c r="A1847" s="230"/>
      <c r="B1847" s="233"/>
      <c r="C1847" s="233"/>
      <c r="AK1847" s="281"/>
      <c r="AL1847" s="281"/>
      <c r="AM1847" s="281"/>
      <c r="AN1847" s="281"/>
      <c r="AO1847" s="281"/>
      <c r="AP1847" s="281"/>
      <c r="AQ1847" s="281"/>
      <c r="AR1847" s="281"/>
      <c r="AS1847" s="281"/>
      <c r="AT1847" s="281"/>
      <c r="AU1847" s="281"/>
      <c r="AV1847" s="281"/>
      <c r="AW1847" s="281"/>
      <c r="AX1847" s="281"/>
      <c r="AY1847" s="281"/>
      <c r="AZ1847" s="281"/>
      <c r="BA1847" s="281"/>
      <c r="BB1847" s="281"/>
      <c r="BC1847" s="281"/>
      <c r="BD1847" s="281"/>
      <c r="BE1847" s="281"/>
      <c r="BF1847" s="281"/>
      <c r="BG1847" s="281"/>
      <c r="BH1847" s="281"/>
      <c r="BI1847" s="281"/>
      <c r="BJ1847" s="281"/>
      <c r="BK1847" s="281"/>
      <c r="BL1847" s="281"/>
      <c r="BM1847" s="281"/>
      <c r="BN1847" s="281"/>
      <c r="BO1847" s="281"/>
      <c r="BP1847" s="281"/>
      <c r="BQ1847" s="281"/>
      <c r="BR1847" s="281"/>
      <c r="BS1847" s="281"/>
      <c r="BT1847" s="281"/>
      <c r="BU1847" s="281"/>
      <c r="BV1847" s="281"/>
      <c r="BW1847" s="281"/>
      <c r="BX1847" s="281"/>
      <c r="BY1847" s="281"/>
      <c r="BZ1847" s="281"/>
      <c r="CA1847" s="281"/>
      <c r="CB1847" s="281"/>
      <c r="CC1847" s="281"/>
      <c r="CD1847" s="281"/>
      <c r="CE1847" s="281"/>
      <c r="CF1847" s="281"/>
      <c r="CG1847" s="281"/>
      <c r="CH1847" s="281"/>
      <c r="CI1847" s="281"/>
      <c r="CJ1847" s="281"/>
      <c r="CK1847" s="281"/>
      <c r="CL1847" s="281"/>
      <c r="CM1847" s="281"/>
      <c r="CN1847" s="281"/>
      <c r="CO1847" s="281"/>
      <c r="CP1847" s="281"/>
      <c r="CQ1847" s="281"/>
      <c r="CR1847" s="281"/>
      <c r="CS1847" s="281"/>
      <c r="CT1847" s="281"/>
      <c r="CU1847" s="281"/>
      <c r="CV1847" s="281"/>
      <c r="CW1847" s="281"/>
      <c r="CX1847" s="281"/>
      <c r="CY1847" s="281"/>
      <c r="CZ1847" s="281"/>
      <c r="DA1847" s="281"/>
      <c r="DB1847" s="281"/>
      <c r="DC1847" s="281"/>
      <c r="DD1847" s="281"/>
      <c r="DE1847" s="281"/>
      <c r="DF1847" s="281"/>
      <c r="DG1847" s="281"/>
      <c r="DH1847" s="281"/>
      <c r="DI1847" s="281"/>
      <c r="DJ1847" s="281"/>
      <c r="DK1847" s="281"/>
      <c r="DL1847" s="281"/>
      <c r="DM1847" s="281"/>
      <c r="DN1847" s="281"/>
      <c r="DO1847" s="281"/>
      <c r="DP1847" s="281"/>
      <c r="DQ1847" s="281"/>
      <c r="DR1847" s="281"/>
      <c r="DS1847" s="281"/>
      <c r="DT1847" s="281"/>
      <c r="DU1847" s="281"/>
      <c r="DV1847" s="281"/>
      <c r="DW1847" s="281"/>
      <c r="DX1847" s="281"/>
      <c r="DY1847" s="281"/>
      <c r="DZ1847" s="281"/>
      <c r="EA1847" s="281"/>
      <c r="EB1847" s="281"/>
      <c r="EC1847" s="281"/>
      <c r="ED1847" s="281"/>
      <c r="EE1847" s="281"/>
      <c r="EF1847" s="281"/>
      <c r="EG1847" s="281"/>
      <c r="EH1847" s="281"/>
      <c r="EI1847" s="281"/>
      <c r="EJ1847" s="281"/>
      <c r="EK1847" s="281"/>
      <c r="EL1847" s="281"/>
      <c r="EM1847" s="281"/>
      <c r="EN1847" s="281"/>
      <c r="EO1847" s="281"/>
      <c r="EP1847" s="281"/>
      <c r="EQ1847" s="281"/>
      <c r="ER1847" s="281"/>
      <c r="ES1847" s="281"/>
      <c r="ET1847" s="281"/>
      <c r="EU1847" s="281"/>
      <c r="EV1847" s="281"/>
      <c r="EW1847" s="281"/>
      <c r="EX1847" s="281"/>
      <c r="EY1847" s="281"/>
      <c r="EZ1847" s="281"/>
      <c r="FA1847" s="281"/>
      <c r="FB1847" s="281"/>
      <c r="FC1847" s="281"/>
      <c r="FD1847" s="281"/>
      <c r="FE1847" s="281"/>
      <c r="FF1847" s="281"/>
      <c r="FG1847" s="281"/>
      <c r="FH1847" s="281"/>
      <c r="FI1847" s="281"/>
    </row>
    <row r="1848" spans="1:165" x14ac:dyDescent="0.2">
      <c r="D1848" s="259"/>
      <c r="E1848" s="259"/>
      <c r="F1848" s="259"/>
      <c r="G1848" s="259"/>
      <c r="H1848" s="259"/>
      <c r="I1848" s="259"/>
      <c r="J1848" s="259"/>
      <c r="K1848" s="259"/>
      <c r="L1848" s="259"/>
      <c r="M1848" s="259"/>
      <c r="N1848" s="259"/>
      <c r="O1848" s="259"/>
      <c r="P1848" s="259"/>
      <c r="Q1848" s="259"/>
      <c r="R1848" s="259"/>
      <c r="S1848" s="259"/>
      <c r="T1848" s="259"/>
      <c r="U1848" s="259"/>
      <c r="V1848" s="259"/>
      <c r="W1848" s="259"/>
      <c r="X1848" s="259"/>
      <c r="Y1848" s="259"/>
      <c r="Z1848" s="259"/>
      <c r="AA1848" s="259"/>
      <c r="AB1848" s="259"/>
      <c r="AC1848" s="259"/>
      <c r="AD1848" s="259"/>
      <c r="AE1848" s="259"/>
      <c r="AF1848" s="259"/>
      <c r="AG1848" s="259"/>
      <c r="AH1848" s="259"/>
      <c r="AI1848" s="259"/>
      <c r="AJ1848" s="259"/>
      <c r="AK1848" s="281"/>
      <c r="AL1848" s="281"/>
      <c r="AM1848" s="281"/>
      <c r="AN1848" s="281"/>
      <c r="AO1848" s="281"/>
      <c r="AP1848" s="281"/>
      <c r="AQ1848" s="281"/>
      <c r="AR1848" s="281"/>
      <c r="AS1848" s="281"/>
      <c r="AT1848" s="281"/>
      <c r="AU1848" s="281"/>
      <c r="AV1848" s="281"/>
      <c r="AW1848" s="281"/>
      <c r="AX1848" s="281"/>
      <c r="AY1848" s="281"/>
      <c r="AZ1848" s="281"/>
      <c r="BA1848" s="281"/>
      <c r="BB1848" s="281"/>
      <c r="BC1848" s="281"/>
      <c r="BD1848" s="281"/>
      <c r="BE1848" s="281"/>
      <c r="BF1848" s="281"/>
      <c r="BG1848" s="281"/>
      <c r="BH1848" s="281"/>
      <c r="BI1848" s="281"/>
      <c r="BJ1848" s="281"/>
      <c r="BK1848" s="281"/>
      <c r="BL1848" s="281"/>
      <c r="BM1848" s="281"/>
      <c r="BN1848" s="281"/>
      <c r="BO1848" s="281"/>
      <c r="BP1848" s="281"/>
      <c r="BQ1848" s="281"/>
      <c r="BR1848" s="281"/>
      <c r="BS1848" s="281"/>
      <c r="BT1848" s="281"/>
      <c r="BU1848" s="281"/>
    </row>
    <row r="1849" spans="1:165" x14ac:dyDescent="0.2">
      <c r="D1849" s="259"/>
      <c r="E1849" s="259"/>
      <c r="F1849" s="259"/>
      <c r="G1849" s="259"/>
      <c r="H1849" s="259"/>
      <c r="I1849" s="259"/>
      <c r="J1849" s="259"/>
      <c r="K1849" s="259"/>
      <c r="L1849" s="259"/>
      <c r="M1849" s="259"/>
      <c r="N1849" s="259"/>
      <c r="O1849" s="259"/>
      <c r="P1849" s="259"/>
      <c r="Q1849" s="259"/>
      <c r="R1849" s="259"/>
      <c r="S1849" s="259"/>
      <c r="T1849" s="259"/>
      <c r="U1849" s="259"/>
      <c r="V1849" s="259"/>
      <c r="W1849" s="259"/>
      <c r="X1849" s="259"/>
      <c r="Y1849" s="259"/>
      <c r="Z1849" s="259"/>
      <c r="AA1849" s="259"/>
      <c r="AB1849" s="259"/>
      <c r="AC1849" s="259"/>
      <c r="AD1849" s="259"/>
      <c r="AE1849" s="259"/>
      <c r="AF1849" s="259"/>
      <c r="AG1849" s="259"/>
      <c r="AH1849" s="259"/>
      <c r="AI1849" s="259"/>
      <c r="AJ1849" s="259"/>
      <c r="AK1849" s="281"/>
      <c r="AL1849" s="281"/>
      <c r="AM1849" s="281"/>
      <c r="AN1849" s="281"/>
      <c r="AO1849" s="281"/>
      <c r="AP1849" s="281"/>
      <c r="AQ1849" s="281"/>
      <c r="AR1849" s="281"/>
      <c r="AS1849" s="281"/>
      <c r="AT1849" s="281"/>
      <c r="AU1849" s="281"/>
      <c r="AV1849" s="281"/>
      <c r="AW1849" s="281"/>
      <c r="AX1849" s="281"/>
      <c r="AY1849" s="281"/>
      <c r="AZ1849" s="281"/>
      <c r="BA1849" s="281"/>
      <c r="BB1849" s="281"/>
      <c r="BC1849" s="281"/>
      <c r="BD1849" s="281"/>
      <c r="BE1849" s="281"/>
      <c r="BF1849" s="281"/>
      <c r="BG1849" s="281"/>
      <c r="BH1849" s="281"/>
      <c r="BI1849" s="281"/>
      <c r="BJ1849" s="281"/>
      <c r="BK1849" s="281"/>
      <c r="BL1849" s="281"/>
      <c r="BM1849" s="281"/>
      <c r="BN1849" s="281"/>
      <c r="BO1849" s="281"/>
      <c r="BP1849" s="281"/>
      <c r="BQ1849" s="281"/>
      <c r="BR1849" s="281"/>
      <c r="BS1849" s="281"/>
      <c r="BT1849" s="281"/>
      <c r="BU1849" s="281"/>
    </row>
    <row r="1850" spans="1:165" x14ac:dyDescent="0.2">
      <c r="D1850" s="259"/>
      <c r="E1850" s="259"/>
      <c r="F1850" s="259"/>
      <c r="G1850" s="259"/>
      <c r="H1850" s="259"/>
      <c r="I1850" s="259"/>
      <c r="J1850" s="259"/>
      <c r="K1850" s="259"/>
      <c r="L1850" s="259"/>
      <c r="M1850" s="259"/>
      <c r="N1850" s="259"/>
      <c r="O1850" s="259"/>
      <c r="P1850" s="259"/>
      <c r="Q1850" s="259"/>
      <c r="R1850" s="259"/>
      <c r="S1850" s="259"/>
      <c r="T1850" s="259"/>
      <c r="U1850" s="259"/>
      <c r="V1850" s="259"/>
      <c r="W1850" s="259"/>
      <c r="X1850" s="259"/>
      <c r="Y1850" s="259"/>
      <c r="Z1850" s="259"/>
      <c r="AA1850" s="259"/>
      <c r="AB1850" s="259"/>
      <c r="AC1850" s="259"/>
      <c r="AD1850" s="259"/>
      <c r="AE1850" s="259"/>
      <c r="AF1850" s="259"/>
      <c r="AG1850" s="259"/>
      <c r="AH1850" s="259"/>
      <c r="AI1850" s="259"/>
      <c r="AJ1850" s="259"/>
      <c r="AK1850" s="281"/>
      <c r="AL1850" s="281"/>
      <c r="AM1850" s="281"/>
      <c r="AN1850" s="281"/>
      <c r="AO1850" s="281"/>
      <c r="AP1850" s="281"/>
      <c r="AQ1850" s="281"/>
      <c r="AR1850" s="281"/>
      <c r="AS1850" s="281"/>
      <c r="AT1850" s="281"/>
      <c r="AU1850" s="281"/>
      <c r="AV1850" s="281"/>
      <c r="AW1850" s="281"/>
      <c r="AX1850" s="281"/>
      <c r="AY1850" s="281"/>
      <c r="AZ1850" s="281"/>
      <c r="BA1850" s="281"/>
      <c r="BB1850" s="281"/>
      <c r="BC1850" s="281"/>
      <c r="BD1850" s="281"/>
      <c r="BE1850" s="281"/>
      <c r="BF1850" s="281"/>
      <c r="BG1850" s="281"/>
      <c r="BH1850" s="281"/>
      <c r="BI1850" s="281"/>
      <c r="BJ1850" s="281"/>
      <c r="BK1850" s="281"/>
      <c r="BL1850" s="281"/>
      <c r="BM1850" s="281"/>
      <c r="BN1850" s="281"/>
      <c r="BO1850" s="281"/>
      <c r="BP1850" s="281"/>
      <c r="BQ1850" s="281"/>
      <c r="BR1850" s="281"/>
      <c r="BS1850" s="281"/>
      <c r="BT1850" s="281"/>
      <c r="BU1850" s="281"/>
    </row>
    <row r="1851" spans="1:165" x14ac:dyDescent="0.2">
      <c r="D1851" s="259"/>
      <c r="E1851" s="259"/>
      <c r="F1851" s="259"/>
      <c r="G1851" s="259"/>
      <c r="H1851" s="259"/>
      <c r="I1851" s="259"/>
      <c r="J1851" s="259"/>
      <c r="K1851" s="259"/>
      <c r="L1851" s="259"/>
      <c r="M1851" s="259"/>
      <c r="N1851" s="259"/>
      <c r="O1851" s="259"/>
      <c r="P1851" s="259"/>
      <c r="Q1851" s="259"/>
      <c r="R1851" s="259"/>
      <c r="S1851" s="259"/>
      <c r="T1851" s="259"/>
      <c r="U1851" s="259"/>
      <c r="V1851" s="259"/>
      <c r="W1851" s="259"/>
      <c r="X1851" s="259"/>
      <c r="Y1851" s="259"/>
      <c r="Z1851" s="259"/>
      <c r="AA1851" s="259"/>
      <c r="AB1851" s="259"/>
      <c r="AC1851" s="259"/>
      <c r="AD1851" s="259"/>
      <c r="AE1851" s="259"/>
      <c r="AF1851" s="259"/>
      <c r="AG1851" s="259"/>
      <c r="AH1851" s="259"/>
      <c r="AI1851" s="259"/>
      <c r="AJ1851" s="259"/>
      <c r="AK1851" s="281"/>
      <c r="AL1851" s="281"/>
      <c r="AM1851" s="281"/>
      <c r="AN1851" s="281"/>
      <c r="AO1851" s="281"/>
      <c r="AP1851" s="281"/>
      <c r="AQ1851" s="281"/>
      <c r="AR1851" s="281"/>
      <c r="AS1851" s="281"/>
      <c r="AT1851" s="281"/>
      <c r="AU1851" s="281"/>
      <c r="AV1851" s="281"/>
      <c r="AW1851" s="281"/>
      <c r="AX1851" s="281"/>
      <c r="AY1851" s="281"/>
      <c r="AZ1851" s="281"/>
      <c r="BA1851" s="281"/>
      <c r="BB1851" s="281"/>
      <c r="BC1851" s="281"/>
      <c r="BD1851" s="281"/>
      <c r="BE1851" s="281"/>
      <c r="BF1851" s="281"/>
      <c r="BG1851" s="281"/>
      <c r="BH1851" s="281"/>
      <c r="BI1851" s="281"/>
      <c r="BJ1851" s="281"/>
      <c r="BK1851" s="281"/>
      <c r="BL1851" s="281"/>
      <c r="BM1851" s="281"/>
      <c r="BN1851" s="281"/>
      <c r="BO1851" s="281"/>
      <c r="BP1851" s="281"/>
      <c r="BQ1851" s="281"/>
      <c r="BR1851" s="281"/>
      <c r="BS1851" s="281"/>
      <c r="BT1851" s="281"/>
      <c r="BU1851" s="281"/>
    </row>
    <row r="1852" spans="1:165" x14ac:dyDescent="0.2">
      <c r="D1852" s="259"/>
      <c r="E1852" s="259"/>
      <c r="F1852" s="259"/>
      <c r="G1852" s="259"/>
      <c r="H1852" s="259"/>
      <c r="I1852" s="259"/>
      <c r="J1852" s="259"/>
      <c r="K1852" s="259"/>
      <c r="L1852" s="259"/>
      <c r="M1852" s="259"/>
      <c r="N1852" s="259"/>
      <c r="O1852" s="259"/>
      <c r="P1852" s="259"/>
      <c r="Q1852" s="259"/>
      <c r="R1852" s="259"/>
      <c r="S1852" s="259"/>
      <c r="T1852" s="259"/>
      <c r="U1852" s="259"/>
      <c r="V1852" s="259"/>
      <c r="W1852" s="259"/>
      <c r="X1852" s="259"/>
      <c r="Y1852" s="259"/>
      <c r="Z1852" s="259"/>
      <c r="AA1852" s="259"/>
      <c r="AB1852" s="259"/>
      <c r="AC1852" s="259"/>
      <c r="AD1852" s="259"/>
      <c r="AE1852" s="259"/>
      <c r="AF1852" s="259"/>
      <c r="AG1852" s="259"/>
      <c r="AH1852" s="259"/>
      <c r="AI1852" s="259"/>
      <c r="AJ1852" s="259"/>
      <c r="AK1852" s="281"/>
      <c r="AL1852" s="281"/>
      <c r="AM1852" s="281"/>
      <c r="AN1852" s="281"/>
      <c r="AO1852" s="281"/>
      <c r="AP1852" s="281"/>
      <c r="AQ1852" s="281"/>
      <c r="AR1852" s="281"/>
      <c r="AS1852" s="281"/>
      <c r="AT1852" s="281"/>
      <c r="AU1852" s="281"/>
      <c r="AV1852" s="281"/>
      <c r="AW1852" s="281"/>
      <c r="AX1852" s="281"/>
      <c r="AY1852" s="281"/>
      <c r="AZ1852" s="281"/>
      <c r="BA1852" s="281"/>
      <c r="BB1852" s="281"/>
      <c r="BC1852" s="281"/>
      <c r="BD1852" s="281"/>
      <c r="BE1852" s="281"/>
      <c r="BF1852" s="281"/>
      <c r="BG1852" s="281"/>
      <c r="BH1852" s="281"/>
      <c r="BI1852" s="281"/>
      <c r="BJ1852" s="281"/>
      <c r="BK1852" s="281"/>
      <c r="BL1852" s="281"/>
      <c r="BM1852" s="281"/>
      <c r="BN1852" s="281"/>
      <c r="BO1852" s="281"/>
      <c r="BP1852" s="281"/>
      <c r="BQ1852" s="281"/>
      <c r="BR1852" s="281"/>
      <c r="BS1852" s="281"/>
      <c r="BT1852" s="281"/>
      <c r="BU1852" s="281"/>
    </row>
    <row r="1853" spans="1:165" x14ac:dyDescent="0.2">
      <c r="D1853" s="259"/>
      <c r="E1853" s="259"/>
      <c r="F1853" s="259"/>
      <c r="G1853" s="259"/>
      <c r="H1853" s="259"/>
      <c r="I1853" s="259"/>
      <c r="J1853" s="259"/>
      <c r="K1853" s="259"/>
      <c r="L1853" s="259"/>
      <c r="M1853" s="259"/>
      <c r="N1853" s="259"/>
      <c r="O1853" s="259"/>
      <c r="P1853" s="259"/>
      <c r="Q1853" s="259"/>
      <c r="R1853" s="259"/>
      <c r="S1853" s="259"/>
      <c r="T1853" s="259"/>
      <c r="U1853" s="259"/>
      <c r="V1853" s="259"/>
      <c r="W1853" s="259"/>
      <c r="X1853" s="259"/>
      <c r="Y1853" s="259"/>
      <c r="Z1853" s="259"/>
      <c r="AA1853" s="259"/>
      <c r="AB1853" s="259"/>
      <c r="AC1853" s="259"/>
      <c r="AD1853" s="259"/>
      <c r="AE1853" s="259"/>
      <c r="AF1853" s="259"/>
      <c r="AG1853" s="259"/>
      <c r="AH1853" s="259"/>
      <c r="AI1853" s="259"/>
      <c r="AJ1853" s="259"/>
      <c r="AK1853" s="281"/>
      <c r="AL1853" s="281"/>
      <c r="AM1853" s="281"/>
      <c r="AN1853" s="281"/>
      <c r="AO1853" s="281"/>
      <c r="AP1853" s="281"/>
      <c r="AQ1853" s="281"/>
      <c r="AR1853" s="281"/>
      <c r="AS1853" s="281"/>
      <c r="AT1853" s="281"/>
      <c r="AU1853" s="281"/>
      <c r="AV1853" s="281"/>
      <c r="AW1853" s="281"/>
      <c r="AX1853" s="281"/>
      <c r="AY1853" s="281"/>
      <c r="AZ1853" s="281"/>
      <c r="BA1853" s="281"/>
      <c r="BB1853" s="281"/>
      <c r="BC1853" s="281"/>
      <c r="BD1853" s="281"/>
      <c r="BE1853" s="281"/>
      <c r="BF1853" s="281"/>
      <c r="BG1853" s="281"/>
      <c r="BH1853" s="281"/>
      <c r="BI1853" s="281"/>
      <c r="BJ1853" s="281"/>
      <c r="BK1853" s="281"/>
      <c r="BL1853" s="281"/>
      <c r="BM1853" s="281"/>
      <c r="BN1853" s="281"/>
      <c r="BO1853" s="281"/>
      <c r="BP1853" s="281"/>
      <c r="BQ1853" s="281"/>
      <c r="BR1853" s="281"/>
      <c r="BS1853" s="281"/>
      <c r="BT1853" s="281"/>
      <c r="BU1853" s="281"/>
    </row>
    <row r="1854" spans="1:165" x14ac:dyDescent="0.2">
      <c r="D1854" s="259"/>
      <c r="E1854" s="259"/>
      <c r="F1854" s="259"/>
      <c r="G1854" s="259"/>
      <c r="H1854" s="259"/>
      <c r="I1854" s="259"/>
      <c r="J1854" s="259"/>
      <c r="K1854" s="259"/>
      <c r="L1854" s="259"/>
      <c r="M1854" s="259"/>
      <c r="N1854" s="259"/>
      <c r="O1854" s="259"/>
      <c r="P1854" s="259"/>
      <c r="Q1854" s="259"/>
      <c r="R1854" s="259"/>
      <c r="S1854" s="259"/>
      <c r="T1854" s="259"/>
      <c r="U1854" s="259"/>
      <c r="V1854" s="259"/>
      <c r="W1854" s="259"/>
      <c r="X1854" s="259"/>
      <c r="Y1854" s="259"/>
      <c r="Z1854" s="259"/>
      <c r="AA1854" s="259"/>
      <c r="AB1854" s="259"/>
      <c r="AC1854" s="259"/>
      <c r="AD1854" s="259"/>
      <c r="AE1854" s="259"/>
      <c r="AF1854" s="259"/>
      <c r="AG1854" s="259"/>
      <c r="AH1854" s="259"/>
      <c r="AI1854" s="259"/>
      <c r="AJ1854" s="259"/>
      <c r="AK1854" s="281"/>
      <c r="AL1854" s="281"/>
      <c r="AM1854" s="281"/>
      <c r="AN1854" s="281"/>
      <c r="AO1854" s="281"/>
      <c r="AP1854" s="281"/>
      <c r="AQ1854" s="281"/>
      <c r="AR1854" s="281"/>
      <c r="AS1854" s="281"/>
      <c r="AT1854" s="281"/>
      <c r="AU1854" s="281"/>
      <c r="AV1854" s="281"/>
      <c r="AW1854" s="281"/>
      <c r="AX1854" s="281"/>
      <c r="AY1854" s="281"/>
      <c r="AZ1854" s="281"/>
      <c r="BA1854" s="281"/>
      <c r="BB1854" s="281"/>
      <c r="BC1854" s="281"/>
      <c r="BD1854" s="281"/>
      <c r="BE1854" s="281"/>
      <c r="BF1854" s="281"/>
      <c r="BG1854" s="281"/>
      <c r="BH1854" s="281"/>
      <c r="BI1854" s="281"/>
      <c r="BJ1854" s="281"/>
      <c r="BK1854" s="281"/>
      <c r="BL1854" s="281"/>
      <c r="BM1854" s="281"/>
      <c r="BN1854" s="281"/>
      <c r="BO1854" s="281"/>
      <c r="BP1854" s="281"/>
      <c r="BQ1854" s="281"/>
      <c r="BR1854" s="281"/>
      <c r="BS1854" s="281"/>
      <c r="BT1854" s="281"/>
      <c r="BU1854" s="281"/>
    </row>
    <row r="1855" spans="1:165" x14ac:dyDescent="0.2">
      <c r="D1855" s="259"/>
      <c r="E1855" s="259"/>
      <c r="F1855" s="259"/>
      <c r="G1855" s="259"/>
      <c r="H1855" s="259"/>
      <c r="I1855" s="259"/>
      <c r="J1855" s="259"/>
      <c r="K1855" s="259"/>
      <c r="L1855" s="259"/>
      <c r="M1855" s="259"/>
      <c r="N1855" s="259"/>
      <c r="O1855" s="259"/>
      <c r="P1855" s="259"/>
      <c r="Q1855" s="259"/>
      <c r="R1855" s="259"/>
      <c r="S1855" s="259"/>
      <c r="T1855" s="259"/>
      <c r="U1855" s="259"/>
      <c r="V1855" s="259"/>
      <c r="W1855" s="259"/>
      <c r="X1855" s="259"/>
      <c r="Y1855" s="259"/>
      <c r="Z1855" s="259"/>
      <c r="AA1855" s="259"/>
      <c r="AB1855" s="259"/>
      <c r="AC1855" s="259"/>
      <c r="AD1855" s="259"/>
      <c r="AE1855" s="259"/>
      <c r="AF1855" s="259"/>
      <c r="AG1855" s="259"/>
      <c r="AH1855" s="259"/>
      <c r="AI1855" s="259"/>
      <c r="AJ1855" s="259"/>
      <c r="AK1855" s="281"/>
      <c r="AL1855" s="281"/>
      <c r="AM1855" s="281"/>
      <c r="AN1855" s="281"/>
      <c r="AO1855" s="281"/>
      <c r="AP1855" s="281"/>
      <c r="AQ1855" s="281"/>
      <c r="AR1855" s="281"/>
      <c r="AS1855" s="281"/>
      <c r="AT1855" s="281"/>
      <c r="AU1855" s="281"/>
      <c r="AV1855" s="281"/>
      <c r="AW1855" s="281"/>
      <c r="AX1855" s="281"/>
      <c r="AY1855" s="281"/>
      <c r="AZ1855" s="281"/>
      <c r="BA1855" s="281"/>
      <c r="BB1855" s="281"/>
      <c r="BC1855" s="281"/>
      <c r="BD1855" s="281"/>
      <c r="BE1855" s="281"/>
      <c r="BF1855" s="281"/>
      <c r="BG1855" s="281"/>
      <c r="BH1855" s="281"/>
      <c r="BI1855" s="281"/>
      <c r="BJ1855" s="281"/>
      <c r="BK1855" s="281"/>
      <c r="BL1855" s="281"/>
      <c r="BM1855" s="281"/>
      <c r="BN1855" s="281"/>
      <c r="BO1855" s="281"/>
      <c r="BP1855" s="281"/>
      <c r="BQ1855" s="281"/>
      <c r="BR1855" s="281"/>
      <c r="BS1855" s="281"/>
      <c r="BT1855" s="281"/>
      <c r="BU1855" s="281"/>
    </row>
    <row r="1856" spans="1:165" x14ac:dyDescent="0.2">
      <c r="D1856" s="259"/>
      <c r="E1856" s="259"/>
      <c r="F1856" s="259"/>
      <c r="G1856" s="259"/>
      <c r="H1856" s="259"/>
      <c r="I1856" s="259"/>
      <c r="J1856" s="259"/>
      <c r="K1856" s="259"/>
      <c r="L1856" s="259"/>
      <c r="M1856" s="259"/>
      <c r="N1856" s="259"/>
      <c r="O1856" s="259"/>
      <c r="P1856" s="259"/>
      <c r="Q1856" s="259"/>
      <c r="R1856" s="259"/>
      <c r="S1856" s="259"/>
      <c r="T1856" s="259"/>
      <c r="U1856" s="259"/>
      <c r="V1856" s="259"/>
      <c r="W1856" s="259"/>
      <c r="X1856" s="259"/>
      <c r="Y1856" s="259"/>
      <c r="Z1856" s="259"/>
      <c r="AA1856" s="259"/>
      <c r="AB1856" s="259"/>
      <c r="AC1856" s="259"/>
      <c r="AD1856" s="259"/>
      <c r="AE1856" s="259"/>
      <c r="AF1856" s="259"/>
      <c r="AG1856" s="259"/>
      <c r="AH1856" s="259"/>
      <c r="AI1856" s="259"/>
      <c r="AJ1856" s="259"/>
      <c r="AK1856" s="281"/>
      <c r="AL1856" s="281"/>
      <c r="AM1856" s="281"/>
      <c r="AN1856" s="281"/>
      <c r="AO1856" s="281"/>
      <c r="AP1856" s="281"/>
      <c r="AQ1856" s="281"/>
      <c r="AR1856" s="281"/>
      <c r="AS1856" s="281"/>
      <c r="AT1856" s="281"/>
      <c r="AU1856" s="281"/>
      <c r="AV1856" s="281"/>
      <c r="AW1856" s="281"/>
      <c r="AX1856" s="281"/>
      <c r="AY1856" s="281"/>
      <c r="AZ1856" s="281"/>
      <c r="BA1856" s="281"/>
      <c r="BB1856" s="281"/>
      <c r="BC1856" s="281"/>
      <c r="BD1856" s="281"/>
      <c r="BE1856" s="281"/>
      <c r="BF1856" s="281"/>
      <c r="BG1856" s="281"/>
      <c r="BH1856" s="281"/>
      <c r="BI1856" s="281"/>
      <c r="BJ1856" s="281"/>
      <c r="BK1856" s="281"/>
      <c r="BL1856" s="281"/>
      <c r="BM1856" s="281"/>
      <c r="BN1856" s="281"/>
      <c r="BO1856" s="281"/>
      <c r="BP1856" s="281"/>
      <c r="BQ1856" s="281"/>
      <c r="BR1856" s="281"/>
      <c r="BS1856" s="281"/>
      <c r="BT1856" s="281"/>
      <c r="BU1856" s="281"/>
    </row>
    <row r="1857" spans="4:73" x14ac:dyDescent="0.2">
      <c r="D1857" s="259"/>
      <c r="E1857" s="259"/>
      <c r="F1857" s="259"/>
      <c r="G1857" s="259"/>
      <c r="H1857" s="259"/>
      <c r="I1857" s="259"/>
      <c r="J1857" s="259"/>
      <c r="K1857" s="259"/>
      <c r="L1857" s="259"/>
      <c r="M1857" s="259"/>
      <c r="N1857" s="259"/>
      <c r="O1857" s="259"/>
      <c r="P1857" s="259"/>
      <c r="Q1857" s="259"/>
      <c r="R1857" s="259"/>
      <c r="S1857" s="259"/>
      <c r="T1857" s="259"/>
      <c r="U1857" s="259"/>
      <c r="V1857" s="259"/>
      <c r="W1857" s="259"/>
      <c r="X1857" s="259"/>
      <c r="Y1857" s="259"/>
      <c r="Z1857" s="259"/>
      <c r="AA1857" s="259"/>
      <c r="AB1857" s="259"/>
      <c r="AC1857" s="259"/>
      <c r="AD1857" s="259"/>
      <c r="AE1857" s="259"/>
      <c r="AF1857" s="259"/>
      <c r="AG1857" s="259"/>
      <c r="AH1857" s="259"/>
      <c r="AI1857" s="259"/>
      <c r="AJ1857" s="259"/>
      <c r="AK1857" s="281"/>
      <c r="AL1857" s="281"/>
      <c r="AM1857" s="281"/>
      <c r="AN1857" s="281"/>
      <c r="AO1857" s="281"/>
      <c r="AP1857" s="281"/>
      <c r="AQ1857" s="281"/>
      <c r="AR1857" s="281"/>
      <c r="AS1857" s="281"/>
      <c r="AT1857" s="281"/>
      <c r="AU1857" s="281"/>
      <c r="AV1857" s="281"/>
      <c r="AW1857" s="281"/>
      <c r="AX1857" s="281"/>
      <c r="AY1857" s="281"/>
      <c r="AZ1857" s="281"/>
      <c r="BA1857" s="281"/>
      <c r="BB1857" s="281"/>
      <c r="BC1857" s="281"/>
      <c r="BD1857" s="281"/>
      <c r="BE1857" s="281"/>
      <c r="BF1857" s="281"/>
      <c r="BG1857" s="281"/>
      <c r="BH1857" s="281"/>
      <c r="BI1857" s="281"/>
      <c r="BJ1857" s="281"/>
      <c r="BK1857" s="281"/>
      <c r="BL1857" s="281"/>
      <c r="BM1857" s="281"/>
      <c r="BN1857" s="281"/>
      <c r="BO1857" s="281"/>
      <c r="BP1857" s="281"/>
      <c r="BQ1857" s="281"/>
      <c r="BR1857" s="281"/>
      <c r="BS1857" s="281"/>
      <c r="BT1857" s="281"/>
      <c r="BU1857" s="281"/>
    </row>
    <row r="1858" spans="4:73" x14ac:dyDescent="0.2">
      <c r="D1858" s="259"/>
      <c r="E1858" s="259"/>
      <c r="F1858" s="259"/>
      <c r="G1858" s="259"/>
      <c r="H1858" s="259"/>
      <c r="I1858" s="259"/>
      <c r="J1858" s="259"/>
      <c r="K1858" s="259"/>
      <c r="L1858" s="259"/>
      <c r="M1858" s="259"/>
      <c r="N1858" s="259"/>
      <c r="O1858" s="259"/>
      <c r="P1858" s="259"/>
      <c r="Q1858" s="259"/>
      <c r="R1858" s="259"/>
      <c r="S1858" s="259"/>
      <c r="T1858" s="259"/>
      <c r="U1858" s="259"/>
      <c r="V1858" s="259"/>
      <c r="W1858" s="259"/>
      <c r="X1858" s="259"/>
      <c r="Y1858" s="259"/>
      <c r="Z1858" s="259"/>
      <c r="AA1858" s="259"/>
      <c r="AB1858" s="259"/>
      <c r="AC1858" s="259"/>
      <c r="AD1858" s="259"/>
      <c r="AE1858" s="259"/>
      <c r="AF1858" s="259"/>
      <c r="AG1858" s="259"/>
      <c r="AH1858" s="259"/>
      <c r="AI1858" s="259"/>
      <c r="AJ1858" s="259"/>
      <c r="AK1858" s="281"/>
      <c r="AL1858" s="281"/>
      <c r="AM1858" s="281"/>
      <c r="AN1858" s="281"/>
      <c r="AO1858" s="281"/>
      <c r="AP1858" s="281"/>
      <c r="AQ1858" s="281"/>
      <c r="AR1858" s="281"/>
      <c r="AS1858" s="281"/>
      <c r="AT1858" s="281"/>
      <c r="AU1858" s="281"/>
      <c r="AV1858" s="281"/>
      <c r="AW1858" s="281"/>
      <c r="AX1858" s="281"/>
      <c r="AY1858" s="281"/>
      <c r="AZ1858" s="281"/>
      <c r="BA1858" s="281"/>
      <c r="BB1858" s="281"/>
      <c r="BC1858" s="281"/>
      <c r="BD1858" s="281"/>
      <c r="BE1858" s="281"/>
      <c r="BF1858" s="281"/>
      <c r="BG1858" s="281"/>
      <c r="BH1858" s="281"/>
      <c r="BI1858" s="281"/>
      <c r="BJ1858" s="281"/>
      <c r="BK1858" s="281"/>
      <c r="BL1858" s="281"/>
      <c r="BM1858" s="281"/>
      <c r="BN1858" s="281"/>
      <c r="BO1858" s="281"/>
      <c r="BP1858" s="281"/>
      <c r="BQ1858" s="281"/>
      <c r="BR1858" s="281"/>
      <c r="BS1858" s="281"/>
      <c r="BT1858" s="281"/>
      <c r="BU1858" s="281"/>
    </row>
    <row r="1859" spans="4:73" x14ac:dyDescent="0.2">
      <c r="D1859" s="259"/>
      <c r="E1859" s="259"/>
      <c r="F1859" s="259"/>
      <c r="G1859" s="259"/>
      <c r="H1859" s="259"/>
      <c r="I1859" s="259"/>
      <c r="J1859" s="259"/>
      <c r="K1859" s="259"/>
      <c r="L1859" s="259"/>
      <c r="M1859" s="259"/>
      <c r="N1859" s="259"/>
      <c r="O1859" s="259"/>
      <c r="P1859" s="259"/>
      <c r="Q1859" s="259"/>
      <c r="R1859" s="259"/>
      <c r="S1859" s="259"/>
      <c r="T1859" s="259"/>
      <c r="U1859" s="259"/>
      <c r="V1859" s="259"/>
      <c r="W1859" s="259"/>
      <c r="X1859" s="259"/>
      <c r="Y1859" s="259"/>
      <c r="Z1859" s="259"/>
      <c r="AA1859" s="259"/>
      <c r="AB1859" s="259"/>
      <c r="AC1859" s="259"/>
      <c r="AD1859" s="259"/>
      <c r="AE1859" s="259"/>
      <c r="AF1859" s="259"/>
      <c r="AG1859" s="259"/>
      <c r="AH1859" s="259"/>
      <c r="AI1859" s="259"/>
      <c r="AJ1859" s="259"/>
      <c r="AK1859" s="281"/>
      <c r="AL1859" s="281"/>
      <c r="AM1859" s="281"/>
      <c r="AN1859" s="281"/>
      <c r="AO1859" s="281"/>
      <c r="AP1859" s="281"/>
      <c r="AQ1859" s="281"/>
      <c r="AR1859" s="281"/>
      <c r="AS1859" s="281"/>
      <c r="AT1859" s="281"/>
      <c r="AU1859" s="281"/>
      <c r="AV1859" s="281"/>
      <c r="AW1859" s="281"/>
      <c r="AX1859" s="281"/>
      <c r="AY1859" s="281"/>
      <c r="AZ1859" s="281"/>
      <c r="BA1859" s="281"/>
      <c r="BB1859" s="281"/>
      <c r="BC1859" s="281"/>
      <c r="BD1859" s="281"/>
      <c r="BE1859" s="281"/>
      <c r="BF1859" s="281"/>
      <c r="BG1859" s="281"/>
      <c r="BH1859" s="281"/>
      <c r="BI1859" s="281"/>
      <c r="BJ1859" s="281"/>
      <c r="BK1859" s="281"/>
      <c r="BL1859" s="281"/>
      <c r="BM1859" s="281"/>
      <c r="BN1859" s="281"/>
      <c r="BO1859" s="281"/>
      <c r="BP1859" s="281"/>
      <c r="BQ1859" s="281"/>
      <c r="BR1859" s="281"/>
      <c r="BS1859" s="281"/>
      <c r="BT1859" s="281"/>
      <c r="BU1859" s="281"/>
    </row>
    <row r="1860" spans="4:73" x14ac:dyDescent="0.2">
      <c r="D1860" s="259"/>
      <c r="E1860" s="259"/>
      <c r="F1860" s="259"/>
      <c r="G1860" s="259"/>
      <c r="H1860" s="259"/>
      <c r="I1860" s="259"/>
      <c r="J1860" s="259"/>
      <c r="K1860" s="259"/>
      <c r="L1860" s="259"/>
      <c r="M1860" s="259"/>
      <c r="N1860" s="259"/>
      <c r="O1860" s="259"/>
      <c r="P1860" s="259"/>
      <c r="Q1860" s="259"/>
      <c r="R1860" s="259"/>
      <c r="S1860" s="259"/>
      <c r="T1860" s="259"/>
      <c r="U1860" s="259"/>
      <c r="V1860" s="259"/>
      <c r="W1860" s="259"/>
      <c r="X1860" s="259"/>
      <c r="Y1860" s="259"/>
      <c r="Z1860" s="259"/>
      <c r="AA1860" s="259"/>
      <c r="AB1860" s="259"/>
      <c r="AC1860" s="259"/>
      <c r="AD1860" s="259"/>
      <c r="AE1860" s="259"/>
      <c r="AF1860" s="259"/>
      <c r="AG1860" s="259"/>
      <c r="AH1860" s="259"/>
      <c r="AI1860" s="259"/>
      <c r="AJ1860" s="259"/>
      <c r="AK1860" s="281"/>
      <c r="AL1860" s="281"/>
      <c r="AM1860" s="281"/>
      <c r="AN1860" s="281"/>
      <c r="AO1860" s="281"/>
      <c r="AP1860" s="281"/>
      <c r="AQ1860" s="281"/>
      <c r="AR1860" s="281"/>
      <c r="AS1860" s="281"/>
      <c r="AT1860" s="281"/>
      <c r="AU1860" s="281"/>
      <c r="AV1860" s="281"/>
      <c r="AW1860" s="281"/>
      <c r="AX1860" s="281"/>
      <c r="AY1860" s="281"/>
      <c r="AZ1860" s="281"/>
      <c r="BA1860" s="281"/>
      <c r="BB1860" s="281"/>
      <c r="BC1860" s="281"/>
      <c r="BD1860" s="281"/>
      <c r="BE1860" s="281"/>
      <c r="BF1860" s="281"/>
      <c r="BG1860" s="281"/>
      <c r="BH1860" s="281"/>
      <c r="BI1860" s="281"/>
      <c r="BJ1860" s="281"/>
      <c r="BK1860" s="281"/>
      <c r="BL1860" s="281"/>
      <c r="BM1860" s="281"/>
      <c r="BN1860" s="281"/>
      <c r="BO1860" s="281"/>
      <c r="BP1860" s="281"/>
      <c r="BQ1860" s="281"/>
      <c r="BR1860" s="281"/>
      <c r="BS1860" s="281"/>
      <c r="BT1860" s="281"/>
      <c r="BU1860" s="281"/>
    </row>
    <row r="1861" spans="4:73" x14ac:dyDescent="0.2">
      <c r="D1861" s="259"/>
      <c r="E1861" s="259"/>
      <c r="F1861" s="259"/>
      <c r="G1861" s="259"/>
      <c r="H1861" s="259"/>
      <c r="I1861" s="259"/>
      <c r="J1861" s="259"/>
      <c r="K1861" s="259"/>
      <c r="L1861" s="259"/>
      <c r="M1861" s="259"/>
      <c r="N1861" s="259"/>
      <c r="O1861" s="259"/>
      <c r="P1861" s="259"/>
      <c r="Q1861" s="259"/>
      <c r="R1861" s="259"/>
      <c r="S1861" s="259"/>
      <c r="T1861" s="259"/>
      <c r="U1861" s="259"/>
      <c r="V1861" s="259"/>
      <c r="W1861" s="259"/>
      <c r="X1861" s="259"/>
      <c r="Y1861" s="259"/>
      <c r="Z1861" s="259"/>
      <c r="AA1861" s="259"/>
      <c r="AB1861" s="259"/>
      <c r="AC1861" s="259"/>
      <c r="AD1861" s="259"/>
      <c r="AE1861" s="259"/>
      <c r="AF1861" s="259"/>
      <c r="AG1861" s="259"/>
      <c r="AH1861" s="259"/>
      <c r="AI1861" s="259"/>
      <c r="AJ1861" s="259"/>
      <c r="AK1861" s="281"/>
      <c r="AL1861" s="281"/>
      <c r="AM1861" s="281"/>
      <c r="AN1861" s="281"/>
      <c r="AO1861" s="281"/>
      <c r="AP1861" s="281"/>
      <c r="AQ1861" s="281"/>
      <c r="AR1861" s="281"/>
      <c r="AS1861" s="281"/>
      <c r="AT1861" s="281"/>
      <c r="AU1861" s="281"/>
      <c r="AV1861" s="281"/>
      <c r="AW1861" s="281"/>
      <c r="AX1861" s="281"/>
      <c r="AY1861" s="281"/>
      <c r="AZ1861" s="281"/>
      <c r="BA1861" s="281"/>
      <c r="BB1861" s="281"/>
      <c r="BC1861" s="281"/>
      <c r="BD1861" s="281"/>
      <c r="BE1861" s="281"/>
      <c r="BF1861" s="281"/>
      <c r="BG1861" s="281"/>
      <c r="BH1861" s="281"/>
      <c r="BI1861" s="281"/>
      <c r="BJ1861" s="281"/>
      <c r="BK1861" s="281"/>
      <c r="BL1861" s="281"/>
      <c r="BM1861" s="281"/>
      <c r="BN1861" s="281"/>
      <c r="BO1861" s="281"/>
      <c r="BP1861" s="281"/>
      <c r="BQ1861" s="281"/>
      <c r="BR1861" s="281"/>
      <c r="BS1861" s="281"/>
      <c r="BT1861" s="281"/>
      <c r="BU1861" s="281"/>
    </row>
    <row r="1862" spans="4:73" x14ac:dyDescent="0.2">
      <c r="D1862" s="259"/>
      <c r="E1862" s="259"/>
      <c r="F1862" s="259"/>
      <c r="G1862" s="259"/>
      <c r="H1862" s="259"/>
      <c r="I1862" s="259"/>
      <c r="J1862" s="259"/>
      <c r="K1862" s="259"/>
      <c r="L1862" s="259"/>
      <c r="M1862" s="259"/>
      <c r="N1862" s="259"/>
      <c r="O1862" s="259"/>
      <c r="P1862" s="259"/>
      <c r="Q1862" s="259"/>
      <c r="R1862" s="259"/>
      <c r="S1862" s="259"/>
      <c r="T1862" s="259"/>
      <c r="U1862" s="259"/>
      <c r="V1862" s="259"/>
      <c r="W1862" s="259"/>
      <c r="X1862" s="259"/>
      <c r="Y1862" s="259"/>
      <c r="Z1862" s="259"/>
      <c r="AA1862" s="259"/>
      <c r="AB1862" s="259"/>
      <c r="AC1862" s="259"/>
      <c r="AD1862" s="259"/>
      <c r="AE1862" s="259"/>
      <c r="AF1862" s="259"/>
      <c r="AG1862" s="259"/>
      <c r="AH1862" s="259"/>
      <c r="AI1862" s="259"/>
      <c r="AJ1862" s="259"/>
      <c r="AK1862" s="281"/>
      <c r="AL1862" s="281"/>
      <c r="AM1862" s="281"/>
      <c r="AN1862" s="281"/>
      <c r="AO1862" s="281"/>
      <c r="AP1862" s="281"/>
      <c r="AQ1862" s="281"/>
      <c r="AR1862" s="281"/>
      <c r="AS1862" s="281"/>
      <c r="AT1862" s="281"/>
      <c r="AU1862" s="281"/>
      <c r="AV1862" s="281"/>
      <c r="AW1862" s="281"/>
      <c r="AX1862" s="281"/>
      <c r="AY1862" s="281"/>
      <c r="AZ1862" s="281"/>
      <c r="BA1862" s="281"/>
      <c r="BB1862" s="281"/>
      <c r="BC1862" s="281"/>
      <c r="BD1862" s="281"/>
      <c r="BE1862" s="281"/>
      <c r="BF1862" s="281"/>
      <c r="BG1862" s="281"/>
      <c r="BH1862" s="281"/>
      <c r="BI1862" s="281"/>
      <c r="BJ1862" s="281"/>
      <c r="BK1862" s="281"/>
      <c r="BL1862" s="281"/>
      <c r="BM1862" s="281"/>
      <c r="BN1862" s="281"/>
      <c r="BO1862" s="281"/>
      <c r="BP1862" s="281"/>
      <c r="BQ1862" s="281"/>
      <c r="BR1862" s="281"/>
      <c r="BS1862" s="281"/>
      <c r="BT1862" s="281"/>
      <c r="BU1862" s="281"/>
    </row>
    <row r="1863" spans="4:73" x14ac:dyDescent="0.2">
      <c r="D1863" s="259"/>
      <c r="E1863" s="259"/>
      <c r="F1863" s="259"/>
      <c r="G1863" s="259"/>
      <c r="H1863" s="259"/>
      <c r="I1863" s="259"/>
      <c r="J1863" s="259"/>
      <c r="K1863" s="259"/>
      <c r="L1863" s="259"/>
      <c r="M1863" s="259"/>
      <c r="N1863" s="259"/>
      <c r="O1863" s="259"/>
      <c r="P1863" s="259"/>
      <c r="Q1863" s="259"/>
      <c r="R1863" s="259"/>
      <c r="S1863" s="259"/>
      <c r="T1863" s="259"/>
      <c r="U1863" s="259"/>
      <c r="V1863" s="259"/>
      <c r="W1863" s="259"/>
      <c r="X1863" s="259"/>
      <c r="Y1863" s="259"/>
      <c r="Z1863" s="259"/>
      <c r="AA1863" s="259"/>
      <c r="AB1863" s="259"/>
      <c r="AC1863" s="259"/>
      <c r="AD1863" s="259"/>
      <c r="AE1863" s="259"/>
      <c r="AF1863" s="259"/>
      <c r="AG1863" s="259"/>
      <c r="AH1863" s="259"/>
      <c r="AI1863" s="259"/>
      <c r="AJ1863" s="259"/>
      <c r="AK1863" s="281"/>
      <c r="AL1863" s="281"/>
      <c r="AM1863" s="281"/>
      <c r="AN1863" s="281"/>
      <c r="AO1863" s="281"/>
      <c r="AP1863" s="281"/>
      <c r="AQ1863" s="281"/>
      <c r="AR1863" s="281"/>
      <c r="AS1863" s="281"/>
      <c r="AT1863" s="281"/>
      <c r="AU1863" s="281"/>
      <c r="AV1863" s="281"/>
      <c r="AW1863" s="281"/>
      <c r="AX1863" s="281"/>
      <c r="AY1863" s="281"/>
      <c r="AZ1863" s="281"/>
      <c r="BA1863" s="281"/>
      <c r="BB1863" s="281"/>
      <c r="BC1863" s="281"/>
      <c r="BD1863" s="281"/>
      <c r="BE1863" s="281"/>
      <c r="BF1863" s="281"/>
      <c r="BG1863" s="281"/>
      <c r="BH1863" s="281"/>
      <c r="BI1863" s="281"/>
      <c r="BJ1863" s="281"/>
      <c r="BK1863" s="281"/>
      <c r="BL1863" s="281"/>
      <c r="BM1863" s="281"/>
      <c r="BN1863" s="281"/>
      <c r="BO1863" s="281"/>
      <c r="BP1863" s="281"/>
      <c r="BQ1863" s="281"/>
      <c r="BR1863" s="281"/>
      <c r="BS1863" s="281"/>
      <c r="BT1863" s="281"/>
      <c r="BU1863" s="281"/>
    </row>
    <row r="1864" spans="4:73" x14ac:dyDescent="0.2">
      <c r="D1864" s="259"/>
      <c r="E1864" s="259"/>
      <c r="F1864" s="259"/>
      <c r="G1864" s="259"/>
      <c r="H1864" s="259"/>
      <c r="I1864" s="259"/>
      <c r="J1864" s="259"/>
      <c r="K1864" s="259"/>
      <c r="L1864" s="259"/>
      <c r="M1864" s="259"/>
      <c r="N1864" s="259"/>
      <c r="O1864" s="259"/>
      <c r="P1864" s="259"/>
      <c r="Q1864" s="259"/>
      <c r="R1864" s="259"/>
      <c r="S1864" s="259"/>
      <c r="T1864" s="259"/>
      <c r="U1864" s="259"/>
      <c r="V1864" s="259"/>
      <c r="W1864" s="259"/>
      <c r="X1864" s="259"/>
      <c r="Y1864" s="259"/>
      <c r="Z1864" s="259"/>
      <c r="AA1864" s="259"/>
      <c r="AB1864" s="259"/>
      <c r="AC1864" s="259"/>
      <c r="AD1864" s="259"/>
      <c r="AE1864" s="259"/>
      <c r="AF1864" s="259"/>
      <c r="AG1864" s="259"/>
      <c r="AH1864" s="259"/>
      <c r="AI1864" s="259"/>
      <c r="AJ1864" s="259"/>
      <c r="AK1864" s="281"/>
      <c r="AL1864" s="281"/>
      <c r="AM1864" s="281"/>
      <c r="AN1864" s="281"/>
      <c r="AO1864" s="281"/>
      <c r="AP1864" s="281"/>
      <c r="AQ1864" s="281"/>
      <c r="AR1864" s="281"/>
      <c r="AS1864" s="281"/>
      <c r="AT1864" s="281"/>
      <c r="AU1864" s="281"/>
      <c r="AV1864" s="281"/>
      <c r="AW1864" s="281"/>
      <c r="AX1864" s="281"/>
      <c r="AY1864" s="281"/>
      <c r="AZ1864" s="281"/>
      <c r="BA1864" s="281"/>
      <c r="BB1864" s="281"/>
      <c r="BC1864" s="281"/>
      <c r="BD1864" s="281"/>
      <c r="BE1864" s="281"/>
      <c r="BF1864" s="281"/>
      <c r="BG1864" s="281"/>
      <c r="BH1864" s="281"/>
      <c r="BI1864" s="281"/>
      <c r="BJ1864" s="281"/>
      <c r="BK1864" s="281"/>
      <c r="BL1864" s="281"/>
      <c r="BM1864" s="281"/>
      <c r="BN1864" s="281"/>
      <c r="BO1864" s="281"/>
      <c r="BP1864" s="281"/>
      <c r="BQ1864" s="281"/>
      <c r="BR1864" s="281"/>
      <c r="BS1864" s="281"/>
      <c r="BT1864" s="281"/>
      <c r="BU1864" s="281"/>
    </row>
    <row r="1865" spans="4:73" x14ac:dyDescent="0.2">
      <c r="D1865" s="259"/>
      <c r="E1865" s="259"/>
      <c r="F1865" s="259"/>
      <c r="G1865" s="259"/>
      <c r="H1865" s="259"/>
      <c r="I1865" s="259"/>
      <c r="J1865" s="259"/>
      <c r="K1865" s="259"/>
      <c r="L1865" s="259"/>
      <c r="M1865" s="259"/>
      <c r="N1865" s="259"/>
      <c r="O1865" s="259"/>
      <c r="P1865" s="259"/>
      <c r="Q1865" s="259"/>
      <c r="R1865" s="259"/>
      <c r="S1865" s="259"/>
      <c r="T1865" s="259"/>
      <c r="U1865" s="259"/>
      <c r="V1865" s="259"/>
      <c r="W1865" s="259"/>
      <c r="X1865" s="259"/>
      <c r="Y1865" s="259"/>
      <c r="Z1865" s="259"/>
      <c r="AA1865" s="259"/>
      <c r="AB1865" s="259"/>
      <c r="AC1865" s="259"/>
      <c r="AD1865" s="259"/>
      <c r="AE1865" s="259"/>
      <c r="AF1865" s="259"/>
      <c r="AG1865" s="259"/>
      <c r="AH1865" s="259"/>
      <c r="AI1865" s="259"/>
      <c r="AJ1865" s="259"/>
      <c r="AK1865" s="281"/>
      <c r="AL1865" s="281"/>
      <c r="AM1865" s="281"/>
      <c r="AN1865" s="281"/>
      <c r="AO1865" s="281"/>
      <c r="AP1865" s="281"/>
      <c r="AQ1865" s="281"/>
      <c r="AR1865" s="281"/>
      <c r="AS1865" s="281"/>
      <c r="AT1865" s="281"/>
      <c r="AU1865" s="281"/>
      <c r="AV1865" s="281"/>
      <c r="AW1865" s="281"/>
      <c r="AX1865" s="281"/>
      <c r="AY1865" s="281"/>
      <c r="AZ1865" s="281"/>
      <c r="BA1865" s="281"/>
      <c r="BB1865" s="281"/>
      <c r="BC1865" s="281"/>
      <c r="BD1865" s="281"/>
      <c r="BE1865" s="281"/>
      <c r="BF1865" s="281"/>
      <c r="BG1865" s="281"/>
      <c r="BH1865" s="281"/>
      <c r="BI1865" s="281"/>
      <c r="BJ1865" s="281"/>
      <c r="BK1865" s="281"/>
      <c r="BL1865" s="281"/>
      <c r="BM1865" s="281"/>
      <c r="BN1865" s="281"/>
      <c r="BO1865" s="281"/>
      <c r="BP1865" s="281"/>
      <c r="BQ1865" s="281"/>
      <c r="BR1865" s="281"/>
      <c r="BS1865" s="281"/>
      <c r="BT1865" s="281"/>
      <c r="BU1865" s="281"/>
    </row>
    <row r="1866" spans="4:73" x14ac:dyDescent="0.2">
      <c r="D1866" s="259"/>
      <c r="E1866" s="259"/>
      <c r="F1866" s="259"/>
      <c r="G1866" s="259"/>
      <c r="H1866" s="259"/>
      <c r="I1866" s="259"/>
      <c r="J1866" s="259"/>
      <c r="K1866" s="259"/>
      <c r="L1866" s="259"/>
      <c r="M1866" s="259"/>
      <c r="N1866" s="259"/>
      <c r="O1866" s="259"/>
      <c r="P1866" s="259"/>
      <c r="Q1866" s="259"/>
      <c r="R1866" s="259"/>
      <c r="S1866" s="259"/>
      <c r="T1866" s="259"/>
      <c r="U1866" s="259"/>
      <c r="V1866" s="259"/>
      <c r="W1866" s="259"/>
      <c r="X1866" s="259"/>
      <c r="Y1866" s="259"/>
      <c r="Z1866" s="259"/>
      <c r="AA1866" s="259"/>
      <c r="AB1866" s="259"/>
      <c r="AC1866" s="259"/>
      <c r="AD1866" s="259"/>
      <c r="AE1866" s="259"/>
      <c r="AF1866" s="259"/>
      <c r="AG1866" s="259"/>
      <c r="AH1866" s="259"/>
      <c r="AI1866" s="259"/>
      <c r="AJ1866" s="259"/>
      <c r="AK1866" s="281"/>
      <c r="AL1866" s="281"/>
      <c r="AM1866" s="281"/>
      <c r="AN1866" s="281"/>
      <c r="AO1866" s="281"/>
      <c r="AP1866" s="281"/>
      <c r="AQ1866" s="281"/>
      <c r="AR1866" s="281"/>
      <c r="AS1866" s="281"/>
      <c r="AT1866" s="281"/>
      <c r="AU1866" s="281"/>
      <c r="AV1866" s="281"/>
      <c r="AW1866" s="281"/>
      <c r="AX1866" s="281"/>
      <c r="AY1866" s="281"/>
      <c r="AZ1866" s="281"/>
      <c r="BA1866" s="281"/>
      <c r="BB1866" s="281"/>
      <c r="BC1866" s="281"/>
      <c r="BD1866" s="281"/>
      <c r="BE1866" s="281"/>
      <c r="BF1866" s="281"/>
      <c r="BG1866" s="281"/>
      <c r="BH1866" s="281"/>
      <c r="BI1866" s="281"/>
      <c r="BJ1866" s="281"/>
      <c r="BK1866" s="281"/>
      <c r="BL1866" s="281"/>
      <c r="BM1866" s="281"/>
      <c r="BN1866" s="281"/>
      <c r="BO1866" s="281"/>
      <c r="BP1866" s="281"/>
      <c r="BQ1866" s="281"/>
      <c r="BR1866" s="281"/>
      <c r="BS1866" s="281"/>
      <c r="BT1866" s="281"/>
      <c r="BU1866" s="281"/>
    </row>
    <row r="1867" spans="4:73" x14ac:dyDescent="0.2">
      <c r="D1867" s="259"/>
      <c r="E1867" s="259"/>
      <c r="F1867" s="259"/>
      <c r="G1867" s="259"/>
      <c r="H1867" s="259"/>
      <c r="I1867" s="259"/>
      <c r="J1867" s="259"/>
      <c r="K1867" s="259"/>
      <c r="L1867" s="259"/>
      <c r="M1867" s="259"/>
      <c r="N1867" s="259"/>
      <c r="O1867" s="259"/>
      <c r="P1867" s="259"/>
      <c r="Q1867" s="259"/>
      <c r="R1867" s="259"/>
      <c r="S1867" s="259"/>
      <c r="T1867" s="259"/>
      <c r="U1867" s="259"/>
      <c r="V1867" s="259"/>
      <c r="W1867" s="259"/>
      <c r="X1867" s="259"/>
      <c r="Y1867" s="259"/>
      <c r="Z1867" s="259"/>
      <c r="AA1867" s="259"/>
      <c r="AB1867" s="259"/>
      <c r="AC1867" s="259"/>
      <c r="AD1867" s="259"/>
      <c r="AE1867" s="259"/>
      <c r="AF1867" s="259"/>
      <c r="AG1867" s="259"/>
      <c r="AH1867" s="259"/>
      <c r="AI1867" s="259"/>
      <c r="AJ1867" s="259"/>
      <c r="AK1867" s="281"/>
      <c r="AL1867" s="281"/>
      <c r="AM1867" s="281"/>
      <c r="AN1867" s="281"/>
      <c r="AO1867" s="281"/>
      <c r="AP1867" s="281"/>
      <c r="AQ1867" s="281"/>
      <c r="AR1867" s="281"/>
      <c r="AS1867" s="281"/>
      <c r="AT1867" s="281"/>
      <c r="AU1867" s="281"/>
      <c r="AV1867" s="281"/>
      <c r="AW1867" s="281"/>
      <c r="AX1867" s="281"/>
      <c r="AY1867" s="281"/>
      <c r="AZ1867" s="281"/>
      <c r="BA1867" s="281"/>
      <c r="BB1867" s="281"/>
      <c r="BC1867" s="281"/>
      <c r="BD1867" s="281"/>
      <c r="BE1867" s="281"/>
      <c r="BF1867" s="281"/>
      <c r="BG1867" s="281"/>
      <c r="BH1867" s="281"/>
      <c r="BI1867" s="281"/>
      <c r="BJ1867" s="281"/>
      <c r="BK1867" s="281"/>
      <c r="BL1867" s="281"/>
      <c r="BM1867" s="281"/>
      <c r="BN1867" s="281"/>
      <c r="BO1867" s="281"/>
      <c r="BP1867" s="281"/>
      <c r="BQ1867" s="281"/>
      <c r="BR1867" s="281"/>
      <c r="BS1867" s="281"/>
      <c r="BT1867" s="281"/>
      <c r="BU1867" s="281"/>
    </row>
    <row r="1868" spans="4:73" x14ac:dyDescent="0.2">
      <c r="D1868" s="259"/>
      <c r="E1868" s="259"/>
      <c r="F1868" s="259"/>
      <c r="G1868" s="259"/>
      <c r="H1868" s="259"/>
      <c r="I1868" s="259"/>
      <c r="J1868" s="259"/>
      <c r="K1868" s="259"/>
      <c r="L1868" s="259"/>
      <c r="M1868" s="259"/>
      <c r="N1868" s="259"/>
      <c r="O1868" s="259"/>
      <c r="P1868" s="259"/>
      <c r="Q1868" s="259"/>
      <c r="R1868" s="259"/>
      <c r="S1868" s="259"/>
      <c r="T1868" s="259"/>
      <c r="U1868" s="259"/>
      <c r="V1868" s="259"/>
      <c r="W1868" s="259"/>
      <c r="X1868" s="259"/>
      <c r="Y1868" s="259"/>
      <c r="Z1868" s="259"/>
      <c r="AA1868" s="259"/>
      <c r="AB1868" s="259"/>
      <c r="AC1868" s="259"/>
      <c r="AD1868" s="259"/>
      <c r="AE1868" s="259"/>
      <c r="AF1868" s="259"/>
      <c r="AG1868" s="259"/>
      <c r="AH1868" s="259"/>
      <c r="AI1868" s="259"/>
      <c r="AJ1868" s="259"/>
      <c r="AK1868" s="281"/>
      <c r="AL1868" s="281"/>
      <c r="AM1868" s="281"/>
      <c r="AN1868" s="281"/>
      <c r="AO1868" s="281"/>
      <c r="AP1868" s="281"/>
      <c r="AQ1868" s="281"/>
      <c r="AR1868" s="281"/>
      <c r="AS1868" s="281"/>
      <c r="AT1868" s="281"/>
      <c r="AU1868" s="281"/>
      <c r="AV1868" s="281"/>
      <c r="AW1868" s="281"/>
      <c r="AX1868" s="281"/>
      <c r="AY1868" s="281"/>
      <c r="AZ1868" s="281"/>
      <c r="BA1868" s="281"/>
      <c r="BB1868" s="281"/>
      <c r="BC1868" s="281"/>
      <c r="BD1868" s="281"/>
      <c r="BE1868" s="281"/>
      <c r="BF1868" s="281"/>
      <c r="BG1868" s="281"/>
      <c r="BH1868" s="281"/>
      <c r="BI1868" s="281"/>
      <c r="BJ1868" s="281"/>
      <c r="BK1868" s="281"/>
      <c r="BL1868" s="281"/>
      <c r="BM1868" s="281"/>
      <c r="BN1868" s="281"/>
      <c r="BO1868" s="281"/>
      <c r="BP1868" s="281"/>
      <c r="BQ1868" s="281"/>
      <c r="BR1868" s="281"/>
      <c r="BS1868" s="281"/>
      <c r="BT1868" s="281"/>
      <c r="BU1868" s="281"/>
    </row>
    <row r="1869" spans="4:73" x14ac:dyDescent="0.2">
      <c r="D1869" s="259"/>
      <c r="E1869" s="259"/>
      <c r="F1869" s="259"/>
      <c r="G1869" s="259"/>
      <c r="H1869" s="259"/>
      <c r="I1869" s="259"/>
      <c r="J1869" s="259"/>
      <c r="K1869" s="259"/>
      <c r="L1869" s="259"/>
      <c r="M1869" s="259"/>
      <c r="N1869" s="259"/>
      <c r="O1869" s="259"/>
      <c r="P1869" s="259"/>
      <c r="Q1869" s="259"/>
      <c r="R1869" s="259"/>
      <c r="S1869" s="259"/>
      <c r="T1869" s="259"/>
      <c r="U1869" s="259"/>
      <c r="V1869" s="259"/>
      <c r="W1869" s="259"/>
      <c r="X1869" s="259"/>
      <c r="Y1869" s="259"/>
      <c r="Z1869" s="259"/>
      <c r="AA1869" s="259"/>
      <c r="AB1869" s="259"/>
      <c r="AC1869" s="259"/>
      <c r="AD1869" s="259"/>
      <c r="AE1869" s="259"/>
      <c r="AF1869" s="259"/>
      <c r="AG1869" s="259"/>
      <c r="AH1869" s="259"/>
      <c r="AI1869" s="259"/>
      <c r="AJ1869" s="259"/>
      <c r="AK1869" s="281"/>
      <c r="AL1869" s="281"/>
      <c r="AM1869" s="281"/>
      <c r="AN1869" s="281"/>
      <c r="AO1869" s="281"/>
      <c r="AP1869" s="281"/>
      <c r="AQ1869" s="281"/>
      <c r="AR1869" s="281"/>
      <c r="AS1869" s="281"/>
      <c r="AT1869" s="281"/>
      <c r="AU1869" s="281"/>
      <c r="AV1869" s="281"/>
      <c r="AW1869" s="281"/>
      <c r="AX1869" s="281"/>
      <c r="AY1869" s="281"/>
      <c r="AZ1869" s="281"/>
      <c r="BA1869" s="281"/>
      <c r="BB1869" s="281"/>
      <c r="BC1869" s="281"/>
      <c r="BD1869" s="281"/>
      <c r="BE1869" s="281"/>
      <c r="BF1869" s="281"/>
      <c r="BG1869" s="281"/>
      <c r="BH1869" s="281"/>
      <c r="BI1869" s="281"/>
      <c r="BJ1869" s="281"/>
      <c r="BK1869" s="281"/>
      <c r="BL1869" s="281"/>
      <c r="BM1869" s="281"/>
      <c r="BN1869" s="281"/>
      <c r="BO1869" s="281"/>
      <c r="BP1869" s="281"/>
      <c r="BQ1869" s="281"/>
      <c r="BR1869" s="281"/>
      <c r="BS1869" s="281"/>
      <c r="BT1869" s="281"/>
      <c r="BU1869" s="281"/>
    </row>
    <row r="1870" spans="4:73" x14ac:dyDescent="0.2">
      <c r="D1870" s="259"/>
      <c r="E1870" s="259"/>
      <c r="F1870" s="259"/>
      <c r="G1870" s="259"/>
      <c r="H1870" s="259"/>
      <c r="I1870" s="259"/>
      <c r="J1870" s="259"/>
      <c r="K1870" s="259"/>
      <c r="L1870" s="259"/>
      <c r="M1870" s="259"/>
      <c r="N1870" s="259"/>
      <c r="O1870" s="259"/>
      <c r="P1870" s="259"/>
      <c r="Q1870" s="259"/>
      <c r="R1870" s="259"/>
      <c r="S1870" s="259"/>
      <c r="T1870" s="259"/>
      <c r="U1870" s="259"/>
      <c r="V1870" s="259"/>
      <c r="W1870" s="259"/>
      <c r="X1870" s="259"/>
      <c r="Y1870" s="259"/>
      <c r="Z1870" s="259"/>
      <c r="AA1870" s="259"/>
      <c r="AB1870" s="259"/>
      <c r="AC1870" s="259"/>
      <c r="AD1870" s="259"/>
      <c r="AE1870" s="259"/>
      <c r="AF1870" s="259"/>
      <c r="AG1870" s="259"/>
      <c r="AH1870" s="259"/>
      <c r="AI1870" s="259"/>
      <c r="AJ1870" s="259"/>
      <c r="AK1870" s="281"/>
      <c r="AL1870" s="281"/>
      <c r="AM1870" s="281"/>
      <c r="AN1870" s="281"/>
      <c r="AO1870" s="281"/>
      <c r="AP1870" s="281"/>
      <c r="AQ1870" s="281"/>
      <c r="AR1870" s="281"/>
      <c r="AS1870" s="281"/>
      <c r="AT1870" s="281"/>
      <c r="AU1870" s="281"/>
      <c r="AV1870" s="281"/>
      <c r="AW1870" s="281"/>
      <c r="AX1870" s="281"/>
      <c r="AY1870" s="281"/>
      <c r="AZ1870" s="281"/>
      <c r="BA1870" s="281"/>
      <c r="BB1870" s="281"/>
      <c r="BC1870" s="281"/>
      <c r="BD1870" s="281"/>
      <c r="BE1870" s="281"/>
      <c r="BF1870" s="281"/>
      <c r="BG1870" s="281"/>
      <c r="BH1870" s="281"/>
      <c r="BI1870" s="281"/>
      <c r="BJ1870" s="281"/>
      <c r="BK1870" s="281"/>
      <c r="BL1870" s="281"/>
      <c r="BM1870" s="281"/>
      <c r="BN1870" s="281"/>
      <c r="BO1870" s="281"/>
      <c r="BP1870" s="281"/>
      <c r="BQ1870" s="281"/>
      <c r="BR1870" s="281"/>
      <c r="BS1870" s="281"/>
      <c r="BT1870" s="281"/>
      <c r="BU1870" s="281"/>
    </row>
    <row r="1871" spans="4:73" x14ac:dyDescent="0.2">
      <c r="D1871" s="259"/>
      <c r="E1871" s="259"/>
      <c r="F1871" s="259"/>
      <c r="G1871" s="259"/>
      <c r="H1871" s="259"/>
      <c r="I1871" s="259"/>
      <c r="J1871" s="259"/>
      <c r="K1871" s="259"/>
      <c r="L1871" s="259"/>
      <c r="M1871" s="259"/>
      <c r="N1871" s="259"/>
      <c r="O1871" s="259"/>
      <c r="P1871" s="259"/>
      <c r="Q1871" s="259"/>
      <c r="R1871" s="259"/>
      <c r="S1871" s="259"/>
      <c r="T1871" s="259"/>
      <c r="U1871" s="259"/>
      <c r="V1871" s="259"/>
      <c r="W1871" s="259"/>
      <c r="X1871" s="259"/>
      <c r="Y1871" s="259"/>
      <c r="Z1871" s="259"/>
      <c r="AA1871" s="259"/>
      <c r="AB1871" s="259"/>
      <c r="AC1871" s="259"/>
      <c r="AD1871" s="259"/>
      <c r="AE1871" s="259"/>
      <c r="AF1871" s="259"/>
      <c r="AG1871" s="259"/>
      <c r="AH1871" s="259"/>
      <c r="AI1871" s="259"/>
      <c r="AJ1871" s="259"/>
      <c r="AK1871" s="281"/>
      <c r="AL1871" s="281"/>
      <c r="AM1871" s="281"/>
      <c r="AN1871" s="281"/>
      <c r="AO1871" s="281"/>
      <c r="AP1871" s="281"/>
      <c r="AQ1871" s="281"/>
      <c r="AR1871" s="281"/>
      <c r="AS1871" s="281"/>
      <c r="AT1871" s="281"/>
      <c r="AU1871" s="281"/>
      <c r="AV1871" s="281"/>
      <c r="AW1871" s="281"/>
      <c r="AX1871" s="281"/>
      <c r="AY1871" s="281"/>
      <c r="AZ1871" s="281"/>
      <c r="BA1871" s="281"/>
      <c r="BB1871" s="281"/>
      <c r="BC1871" s="281"/>
      <c r="BD1871" s="281"/>
      <c r="BE1871" s="281"/>
      <c r="BF1871" s="281"/>
      <c r="BG1871" s="281"/>
      <c r="BH1871" s="281"/>
      <c r="BI1871" s="281"/>
      <c r="BJ1871" s="281"/>
      <c r="BK1871" s="281"/>
      <c r="BL1871" s="281"/>
      <c r="BM1871" s="281"/>
      <c r="BN1871" s="281"/>
      <c r="BO1871" s="281"/>
      <c r="BP1871" s="281"/>
      <c r="BQ1871" s="281"/>
      <c r="BR1871" s="281"/>
      <c r="BS1871" s="281"/>
      <c r="BT1871" s="281"/>
      <c r="BU1871" s="281"/>
    </row>
    <row r="1872" spans="4:73" x14ac:dyDescent="0.2">
      <c r="D1872" s="259"/>
      <c r="E1872" s="259"/>
      <c r="F1872" s="259"/>
      <c r="G1872" s="259"/>
      <c r="H1872" s="259"/>
      <c r="I1872" s="259"/>
      <c r="J1872" s="259"/>
      <c r="K1872" s="259"/>
      <c r="L1872" s="259"/>
      <c r="M1872" s="259"/>
      <c r="N1872" s="259"/>
      <c r="O1872" s="259"/>
      <c r="P1872" s="259"/>
      <c r="Q1872" s="259"/>
      <c r="R1872" s="259"/>
      <c r="S1872" s="259"/>
      <c r="T1872" s="259"/>
      <c r="U1872" s="259"/>
      <c r="V1872" s="259"/>
      <c r="W1872" s="259"/>
      <c r="X1872" s="259"/>
      <c r="Y1872" s="259"/>
      <c r="Z1872" s="259"/>
      <c r="AA1872" s="259"/>
      <c r="AB1872" s="259"/>
      <c r="AC1872" s="259"/>
      <c r="AD1872" s="259"/>
      <c r="AE1872" s="259"/>
      <c r="AF1872" s="259"/>
      <c r="AG1872" s="259"/>
      <c r="AH1872" s="259"/>
      <c r="AI1872" s="259"/>
      <c r="AJ1872" s="259"/>
      <c r="AK1872" s="281"/>
      <c r="AL1872" s="281"/>
      <c r="AM1872" s="281"/>
      <c r="AN1872" s="281"/>
      <c r="AO1872" s="281"/>
      <c r="AP1872" s="281"/>
      <c r="AQ1872" s="281"/>
      <c r="AR1872" s="281"/>
      <c r="AS1872" s="281"/>
      <c r="AT1872" s="281"/>
      <c r="AU1872" s="281"/>
      <c r="AV1872" s="281"/>
      <c r="AW1872" s="281"/>
      <c r="AX1872" s="281"/>
      <c r="AY1872" s="281"/>
      <c r="AZ1872" s="281"/>
      <c r="BA1872" s="281"/>
      <c r="BB1872" s="281"/>
      <c r="BC1872" s="281"/>
      <c r="BD1872" s="281"/>
      <c r="BE1872" s="281"/>
      <c r="BF1872" s="281"/>
      <c r="BG1872" s="281"/>
      <c r="BH1872" s="281"/>
      <c r="BI1872" s="281"/>
      <c r="BJ1872" s="281"/>
      <c r="BK1872" s="281"/>
      <c r="BL1872" s="281"/>
      <c r="BM1872" s="281"/>
      <c r="BN1872" s="281"/>
      <c r="BO1872" s="281"/>
      <c r="BP1872" s="281"/>
      <c r="BQ1872" s="281"/>
      <c r="BR1872" s="281"/>
      <c r="BS1872" s="281"/>
      <c r="BT1872" s="281"/>
      <c r="BU1872" s="281"/>
    </row>
    <row r="1873" spans="4:73" x14ac:dyDescent="0.2">
      <c r="D1873" s="259"/>
      <c r="E1873" s="259"/>
      <c r="F1873" s="259"/>
      <c r="G1873" s="259"/>
      <c r="H1873" s="259"/>
      <c r="I1873" s="259"/>
      <c r="J1873" s="259"/>
      <c r="K1873" s="259"/>
      <c r="L1873" s="259"/>
      <c r="M1873" s="259"/>
      <c r="N1873" s="259"/>
      <c r="O1873" s="259"/>
      <c r="P1873" s="259"/>
      <c r="Q1873" s="259"/>
      <c r="R1873" s="259"/>
      <c r="S1873" s="259"/>
      <c r="T1873" s="259"/>
      <c r="U1873" s="259"/>
      <c r="V1873" s="259"/>
      <c r="W1873" s="259"/>
      <c r="X1873" s="259"/>
      <c r="Y1873" s="259"/>
      <c r="Z1873" s="259"/>
      <c r="AA1873" s="259"/>
      <c r="AB1873" s="259"/>
      <c r="AC1873" s="259"/>
      <c r="AD1873" s="259"/>
      <c r="AE1873" s="259"/>
      <c r="AF1873" s="259"/>
      <c r="AG1873" s="259"/>
      <c r="AH1873" s="259"/>
      <c r="AI1873" s="259"/>
      <c r="AJ1873" s="259"/>
      <c r="AK1873" s="281"/>
      <c r="AL1873" s="281"/>
      <c r="AM1873" s="281"/>
      <c r="AN1873" s="281"/>
      <c r="AO1873" s="281"/>
      <c r="AP1873" s="281"/>
      <c r="AQ1873" s="281"/>
      <c r="AR1873" s="281"/>
      <c r="AS1873" s="281"/>
      <c r="AT1873" s="281"/>
      <c r="AU1873" s="281"/>
      <c r="AV1873" s="281"/>
      <c r="AW1873" s="281"/>
      <c r="AX1873" s="281"/>
      <c r="AY1873" s="281"/>
      <c r="AZ1873" s="281"/>
      <c r="BA1873" s="281"/>
      <c r="BB1873" s="281"/>
      <c r="BC1873" s="281"/>
      <c r="BD1873" s="281"/>
      <c r="BE1873" s="281"/>
      <c r="BF1873" s="281"/>
      <c r="BG1873" s="281"/>
      <c r="BH1873" s="281"/>
      <c r="BI1873" s="281"/>
      <c r="BJ1873" s="281"/>
      <c r="BK1873" s="281"/>
      <c r="BL1873" s="281"/>
      <c r="BM1873" s="281"/>
      <c r="BN1873" s="281"/>
      <c r="BO1873" s="281"/>
      <c r="BP1873" s="281"/>
      <c r="BQ1873" s="281"/>
      <c r="BR1873" s="281"/>
      <c r="BS1873" s="281"/>
      <c r="BT1873" s="281"/>
      <c r="BU1873" s="281"/>
    </row>
    <row r="1874" spans="4:73" x14ac:dyDescent="0.2">
      <c r="D1874" s="259"/>
      <c r="E1874" s="259"/>
      <c r="F1874" s="259"/>
      <c r="G1874" s="259"/>
      <c r="H1874" s="259"/>
      <c r="I1874" s="259"/>
      <c r="J1874" s="259"/>
      <c r="K1874" s="259"/>
      <c r="L1874" s="259"/>
      <c r="M1874" s="259"/>
      <c r="N1874" s="259"/>
      <c r="O1874" s="259"/>
      <c r="P1874" s="259"/>
      <c r="Q1874" s="259"/>
      <c r="R1874" s="259"/>
      <c r="S1874" s="259"/>
      <c r="T1874" s="259"/>
      <c r="U1874" s="259"/>
      <c r="V1874" s="259"/>
      <c r="W1874" s="259"/>
      <c r="X1874" s="259"/>
      <c r="Y1874" s="259"/>
      <c r="Z1874" s="259"/>
      <c r="AA1874" s="259"/>
      <c r="AB1874" s="259"/>
      <c r="AC1874" s="259"/>
      <c r="AD1874" s="259"/>
      <c r="AE1874" s="259"/>
      <c r="AF1874" s="259"/>
      <c r="AG1874" s="259"/>
      <c r="AH1874" s="259"/>
      <c r="AI1874" s="259"/>
      <c r="AJ1874" s="259"/>
      <c r="AK1874" s="281"/>
      <c r="AL1874" s="281"/>
      <c r="AM1874" s="281"/>
      <c r="AN1874" s="281"/>
      <c r="AO1874" s="281"/>
      <c r="AP1874" s="281"/>
      <c r="AQ1874" s="281"/>
      <c r="AR1874" s="281"/>
      <c r="AS1874" s="281"/>
      <c r="AT1874" s="281"/>
      <c r="AU1874" s="281"/>
      <c r="AV1874" s="281"/>
      <c r="AW1874" s="281"/>
      <c r="AX1874" s="281"/>
      <c r="AY1874" s="281"/>
      <c r="AZ1874" s="281"/>
      <c r="BA1874" s="281"/>
      <c r="BB1874" s="281"/>
      <c r="BC1874" s="281"/>
      <c r="BD1874" s="281"/>
      <c r="BE1874" s="281"/>
      <c r="BF1874" s="281"/>
      <c r="BG1874" s="281"/>
      <c r="BH1874" s="281"/>
      <c r="BI1874" s="281"/>
      <c r="BJ1874" s="281"/>
      <c r="BK1874" s="281"/>
      <c r="BL1874" s="281"/>
      <c r="BM1874" s="281"/>
      <c r="BN1874" s="281"/>
      <c r="BO1874" s="281"/>
      <c r="BP1874" s="281"/>
      <c r="BQ1874" s="281"/>
      <c r="BR1874" s="281"/>
      <c r="BS1874" s="281"/>
      <c r="BT1874" s="281"/>
      <c r="BU1874" s="281"/>
    </row>
    <row r="1875" spans="4:73" x14ac:dyDescent="0.2">
      <c r="D1875" s="259"/>
      <c r="E1875" s="259"/>
      <c r="F1875" s="259"/>
      <c r="G1875" s="259"/>
      <c r="H1875" s="259"/>
      <c r="I1875" s="259"/>
      <c r="J1875" s="259"/>
      <c r="K1875" s="259"/>
      <c r="L1875" s="259"/>
      <c r="M1875" s="259"/>
      <c r="N1875" s="259"/>
      <c r="O1875" s="259"/>
      <c r="P1875" s="259"/>
      <c r="Q1875" s="259"/>
      <c r="R1875" s="259"/>
      <c r="S1875" s="259"/>
      <c r="T1875" s="259"/>
      <c r="U1875" s="259"/>
      <c r="V1875" s="259"/>
      <c r="W1875" s="259"/>
      <c r="X1875" s="259"/>
      <c r="Y1875" s="259"/>
      <c r="Z1875" s="259"/>
      <c r="AA1875" s="259"/>
      <c r="AB1875" s="259"/>
      <c r="AC1875" s="259"/>
      <c r="AD1875" s="259"/>
      <c r="AE1875" s="259"/>
      <c r="AF1875" s="259"/>
      <c r="AG1875" s="259"/>
      <c r="AH1875" s="259"/>
      <c r="AI1875" s="259"/>
      <c r="AJ1875" s="259"/>
      <c r="AK1875" s="281"/>
      <c r="AL1875" s="281"/>
      <c r="AM1875" s="281"/>
      <c r="AN1875" s="281"/>
      <c r="AO1875" s="281"/>
      <c r="AP1875" s="281"/>
      <c r="AQ1875" s="281"/>
      <c r="AR1875" s="281"/>
      <c r="AS1875" s="281"/>
      <c r="AT1875" s="281"/>
      <c r="AU1875" s="281"/>
      <c r="AV1875" s="281"/>
      <c r="AW1875" s="281"/>
      <c r="AX1875" s="281"/>
      <c r="AY1875" s="281"/>
      <c r="AZ1875" s="281"/>
      <c r="BA1875" s="281"/>
      <c r="BB1875" s="281"/>
      <c r="BC1875" s="281"/>
      <c r="BD1875" s="281"/>
      <c r="BE1875" s="281"/>
      <c r="BF1875" s="281"/>
      <c r="BG1875" s="281"/>
      <c r="BH1875" s="281"/>
      <c r="BI1875" s="281"/>
      <c r="BJ1875" s="281"/>
      <c r="BK1875" s="281"/>
      <c r="BL1875" s="281"/>
      <c r="BM1875" s="281"/>
      <c r="BN1875" s="281"/>
      <c r="BO1875" s="281"/>
      <c r="BP1875" s="281"/>
      <c r="BQ1875" s="281"/>
      <c r="BR1875" s="281"/>
      <c r="BS1875" s="281"/>
      <c r="BT1875" s="281"/>
      <c r="BU1875" s="281"/>
    </row>
    <row r="1876" spans="4:73" x14ac:dyDescent="0.2">
      <c r="D1876" s="259"/>
      <c r="E1876" s="259"/>
      <c r="F1876" s="259"/>
      <c r="G1876" s="259"/>
      <c r="H1876" s="259"/>
      <c r="I1876" s="259"/>
      <c r="J1876" s="259"/>
      <c r="K1876" s="259"/>
      <c r="L1876" s="259"/>
      <c r="M1876" s="259"/>
      <c r="N1876" s="259"/>
      <c r="O1876" s="259"/>
      <c r="P1876" s="259"/>
      <c r="Q1876" s="259"/>
      <c r="R1876" s="259"/>
      <c r="S1876" s="259"/>
      <c r="T1876" s="259"/>
      <c r="U1876" s="259"/>
      <c r="V1876" s="259"/>
      <c r="W1876" s="259"/>
      <c r="X1876" s="259"/>
      <c r="Y1876" s="259"/>
      <c r="Z1876" s="259"/>
      <c r="AA1876" s="259"/>
      <c r="AB1876" s="259"/>
      <c r="AC1876" s="259"/>
      <c r="AD1876" s="259"/>
      <c r="AE1876" s="259"/>
      <c r="AF1876" s="259"/>
      <c r="AG1876" s="259"/>
      <c r="AH1876" s="259"/>
      <c r="AI1876" s="259"/>
      <c r="AJ1876" s="259"/>
      <c r="AK1876" s="281"/>
      <c r="AL1876" s="281"/>
      <c r="AM1876" s="281"/>
      <c r="AN1876" s="281"/>
      <c r="AO1876" s="281"/>
      <c r="AP1876" s="281"/>
      <c r="AQ1876" s="281"/>
      <c r="AR1876" s="281"/>
      <c r="AS1876" s="281"/>
      <c r="AT1876" s="281"/>
      <c r="AU1876" s="281"/>
      <c r="AV1876" s="281"/>
      <c r="AW1876" s="281"/>
      <c r="AX1876" s="281"/>
      <c r="AY1876" s="281"/>
      <c r="AZ1876" s="281"/>
      <c r="BA1876" s="281"/>
      <c r="BB1876" s="281"/>
      <c r="BC1876" s="281"/>
      <c r="BD1876" s="281"/>
      <c r="BE1876" s="281"/>
      <c r="BF1876" s="281"/>
      <c r="BG1876" s="281"/>
      <c r="BH1876" s="281"/>
      <c r="BI1876" s="281"/>
      <c r="BJ1876" s="281"/>
      <c r="BK1876" s="281"/>
      <c r="BL1876" s="281"/>
      <c r="BM1876" s="281"/>
      <c r="BN1876" s="281"/>
      <c r="BO1876" s="281"/>
      <c r="BP1876" s="281"/>
      <c r="BQ1876" s="281"/>
      <c r="BR1876" s="281"/>
      <c r="BS1876" s="281"/>
      <c r="BT1876" s="281"/>
      <c r="BU1876" s="281"/>
    </row>
    <row r="1877" spans="4:73" x14ac:dyDescent="0.2">
      <c r="D1877" s="259"/>
      <c r="E1877" s="259"/>
      <c r="F1877" s="259"/>
      <c r="G1877" s="259"/>
      <c r="H1877" s="259"/>
      <c r="I1877" s="259"/>
      <c r="J1877" s="259"/>
      <c r="K1877" s="259"/>
      <c r="L1877" s="259"/>
      <c r="M1877" s="259"/>
      <c r="N1877" s="259"/>
      <c r="O1877" s="259"/>
      <c r="P1877" s="259"/>
      <c r="Q1877" s="259"/>
      <c r="R1877" s="259"/>
      <c r="S1877" s="259"/>
      <c r="T1877" s="259"/>
      <c r="U1877" s="259"/>
      <c r="V1877" s="259"/>
      <c r="W1877" s="259"/>
      <c r="X1877" s="259"/>
      <c r="Y1877" s="259"/>
      <c r="Z1877" s="259"/>
      <c r="AA1877" s="259"/>
      <c r="AB1877" s="259"/>
      <c r="AC1877" s="259"/>
      <c r="AD1877" s="259"/>
      <c r="AE1877" s="259"/>
      <c r="AF1877" s="259"/>
      <c r="AG1877" s="259"/>
      <c r="AH1877" s="259"/>
      <c r="AI1877" s="259"/>
      <c r="AJ1877" s="259"/>
      <c r="AK1877" s="281"/>
      <c r="AL1877" s="281"/>
      <c r="AM1877" s="281"/>
      <c r="AN1877" s="281"/>
      <c r="AO1877" s="281"/>
      <c r="AP1877" s="281"/>
      <c r="AQ1877" s="281"/>
      <c r="AR1877" s="281"/>
      <c r="AS1877" s="281"/>
      <c r="AT1877" s="281"/>
      <c r="AU1877" s="281"/>
      <c r="AV1877" s="281"/>
      <c r="AW1877" s="281"/>
      <c r="AX1877" s="281"/>
      <c r="AY1877" s="281"/>
      <c r="AZ1877" s="281"/>
      <c r="BA1877" s="281"/>
      <c r="BB1877" s="281"/>
      <c r="BC1877" s="281"/>
      <c r="BD1877" s="281"/>
      <c r="BE1877" s="281"/>
      <c r="BF1877" s="281"/>
      <c r="BG1877" s="281"/>
      <c r="BH1877" s="281"/>
      <c r="BI1877" s="281"/>
      <c r="BJ1877" s="281"/>
      <c r="BK1877" s="281"/>
      <c r="BL1877" s="281"/>
      <c r="BM1877" s="281"/>
      <c r="BN1877" s="281"/>
      <c r="BO1877" s="281"/>
      <c r="BP1877" s="281"/>
      <c r="BQ1877" s="281"/>
      <c r="BR1877" s="281"/>
      <c r="BS1877" s="281"/>
      <c r="BT1877" s="281"/>
      <c r="BU1877" s="281"/>
    </row>
    <row r="1878" spans="4:73" x14ac:dyDescent="0.2">
      <c r="D1878" s="259"/>
      <c r="E1878" s="259"/>
      <c r="F1878" s="259"/>
      <c r="G1878" s="259"/>
      <c r="H1878" s="259"/>
      <c r="I1878" s="259"/>
      <c r="J1878" s="259"/>
      <c r="K1878" s="259"/>
      <c r="L1878" s="259"/>
      <c r="M1878" s="259"/>
      <c r="N1878" s="259"/>
      <c r="O1878" s="259"/>
      <c r="P1878" s="259"/>
      <c r="Q1878" s="259"/>
      <c r="R1878" s="259"/>
      <c r="S1878" s="259"/>
      <c r="T1878" s="259"/>
      <c r="U1878" s="259"/>
      <c r="V1878" s="259"/>
      <c r="W1878" s="259"/>
      <c r="X1878" s="259"/>
      <c r="Y1878" s="259"/>
      <c r="Z1878" s="259"/>
      <c r="AA1878" s="259"/>
      <c r="AB1878" s="259"/>
      <c r="AC1878" s="259"/>
      <c r="AD1878" s="259"/>
      <c r="AE1878" s="259"/>
      <c r="AF1878" s="259"/>
      <c r="AG1878" s="259"/>
      <c r="AH1878" s="259"/>
      <c r="AI1878" s="259"/>
      <c r="AJ1878" s="259"/>
      <c r="AK1878" s="281"/>
      <c r="AL1878" s="281"/>
      <c r="AM1878" s="281"/>
      <c r="AN1878" s="281"/>
      <c r="AO1878" s="281"/>
      <c r="AP1878" s="281"/>
      <c r="AQ1878" s="281"/>
      <c r="AR1878" s="281"/>
      <c r="AS1878" s="281"/>
      <c r="AT1878" s="281"/>
      <c r="AU1878" s="281"/>
      <c r="AV1878" s="281"/>
      <c r="AW1878" s="281"/>
      <c r="AX1878" s="281"/>
      <c r="AY1878" s="281"/>
      <c r="AZ1878" s="281"/>
      <c r="BA1878" s="281"/>
      <c r="BB1878" s="281"/>
      <c r="BC1878" s="281"/>
      <c r="BD1878" s="281"/>
      <c r="BE1878" s="281"/>
      <c r="BF1878" s="281"/>
      <c r="BG1878" s="281"/>
      <c r="BH1878" s="281"/>
      <c r="BI1878" s="281"/>
      <c r="BJ1878" s="281"/>
      <c r="BK1878" s="281"/>
      <c r="BL1878" s="281"/>
      <c r="BM1878" s="281"/>
      <c r="BN1878" s="281"/>
      <c r="BO1878" s="281"/>
      <c r="BP1878" s="281"/>
      <c r="BQ1878" s="281"/>
      <c r="BR1878" s="281"/>
      <c r="BS1878" s="281"/>
      <c r="BT1878" s="281"/>
      <c r="BU1878" s="281"/>
    </row>
    <row r="1879" spans="4:73" x14ac:dyDescent="0.2">
      <c r="D1879" s="259"/>
      <c r="E1879" s="259"/>
      <c r="F1879" s="259"/>
      <c r="G1879" s="259"/>
      <c r="H1879" s="259"/>
      <c r="I1879" s="259"/>
      <c r="J1879" s="259"/>
      <c r="K1879" s="259"/>
      <c r="L1879" s="259"/>
      <c r="M1879" s="259"/>
      <c r="N1879" s="259"/>
      <c r="O1879" s="259"/>
      <c r="P1879" s="259"/>
      <c r="Q1879" s="259"/>
      <c r="R1879" s="259"/>
      <c r="S1879" s="259"/>
      <c r="T1879" s="259"/>
      <c r="U1879" s="259"/>
      <c r="V1879" s="259"/>
      <c r="W1879" s="259"/>
      <c r="X1879" s="259"/>
      <c r="Y1879" s="259"/>
      <c r="Z1879" s="259"/>
      <c r="AA1879" s="259"/>
      <c r="AB1879" s="259"/>
      <c r="AC1879" s="259"/>
      <c r="AD1879" s="259"/>
      <c r="AE1879" s="259"/>
      <c r="AF1879" s="259"/>
      <c r="AG1879" s="259"/>
      <c r="AH1879" s="259"/>
      <c r="AI1879" s="259"/>
      <c r="AJ1879" s="259"/>
      <c r="AK1879" s="281"/>
      <c r="AL1879" s="281"/>
      <c r="AM1879" s="281"/>
      <c r="AN1879" s="281"/>
      <c r="AO1879" s="281"/>
      <c r="AP1879" s="281"/>
      <c r="AQ1879" s="281"/>
      <c r="AR1879" s="281"/>
      <c r="AS1879" s="281"/>
      <c r="AT1879" s="281"/>
      <c r="AU1879" s="281"/>
      <c r="AV1879" s="281"/>
      <c r="AW1879" s="281"/>
      <c r="AX1879" s="281"/>
      <c r="AY1879" s="281"/>
      <c r="AZ1879" s="281"/>
      <c r="BA1879" s="281"/>
      <c r="BB1879" s="281"/>
      <c r="BC1879" s="281"/>
      <c r="BD1879" s="281"/>
      <c r="BE1879" s="281"/>
      <c r="BF1879" s="281"/>
      <c r="BG1879" s="281"/>
      <c r="BH1879" s="281"/>
      <c r="BI1879" s="281"/>
      <c r="BJ1879" s="281"/>
      <c r="BK1879" s="281"/>
      <c r="BL1879" s="281"/>
      <c r="BM1879" s="281"/>
      <c r="BN1879" s="281"/>
      <c r="BO1879" s="281"/>
      <c r="BP1879" s="281"/>
      <c r="BQ1879" s="281"/>
      <c r="BR1879" s="281"/>
      <c r="BS1879" s="281"/>
      <c r="BT1879" s="281"/>
      <c r="BU1879" s="281"/>
    </row>
    <row r="1880" spans="4:73" x14ac:dyDescent="0.2">
      <c r="D1880" s="259"/>
      <c r="E1880" s="259"/>
      <c r="F1880" s="259"/>
      <c r="G1880" s="259"/>
      <c r="H1880" s="259"/>
      <c r="I1880" s="259"/>
      <c r="J1880" s="259"/>
      <c r="K1880" s="259"/>
      <c r="L1880" s="259"/>
      <c r="M1880" s="259"/>
      <c r="N1880" s="259"/>
      <c r="O1880" s="259"/>
      <c r="P1880" s="259"/>
      <c r="Q1880" s="259"/>
      <c r="R1880" s="259"/>
      <c r="S1880" s="259"/>
      <c r="T1880" s="259"/>
      <c r="U1880" s="259"/>
      <c r="V1880" s="259"/>
      <c r="W1880" s="259"/>
      <c r="X1880" s="259"/>
      <c r="Y1880" s="259"/>
      <c r="Z1880" s="259"/>
      <c r="AA1880" s="259"/>
      <c r="AB1880" s="259"/>
      <c r="AC1880" s="259"/>
      <c r="AD1880" s="259"/>
      <c r="AE1880" s="259"/>
      <c r="AF1880" s="259"/>
      <c r="AG1880" s="259"/>
      <c r="AH1880" s="259"/>
      <c r="AI1880" s="259"/>
      <c r="AJ1880" s="259"/>
      <c r="AK1880" s="281"/>
      <c r="AL1880" s="281"/>
      <c r="AM1880" s="281"/>
      <c r="AN1880" s="281"/>
      <c r="AO1880" s="281"/>
      <c r="AP1880" s="281"/>
      <c r="AQ1880" s="281"/>
      <c r="AR1880" s="281"/>
      <c r="AS1880" s="281"/>
      <c r="AT1880" s="281"/>
      <c r="AU1880" s="281"/>
      <c r="AV1880" s="281"/>
      <c r="AW1880" s="281"/>
      <c r="AX1880" s="281"/>
      <c r="AY1880" s="281"/>
      <c r="AZ1880" s="281"/>
      <c r="BA1880" s="281"/>
      <c r="BB1880" s="281"/>
      <c r="BC1880" s="281"/>
      <c r="BD1880" s="281"/>
      <c r="BE1880" s="281"/>
      <c r="BF1880" s="281"/>
      <c r="BG1880" s="281"/>
      <c r="BH1880" s="281"/>
      <c r="BI1880" s="281"/>
      <c r="BJ1880" s="281"/>
      <c r="BK1880" s="281"/>
      <c r="BL1880" s="281"/>
      <c r="BM1880" s="281"/>
      <c r="BN1880" s="281"/>
      <c r="BO1880" s="281"/>
      <c r="BP1880" s="281"/>
      <c r="BQ1880" s="281"/>
      <c r="BR1880" s="281"/>
      <c r="BS1880" s="281"/>
      <c r="BT1880" s="281"/>
      <c r="BU1880" s="281"/>
    </row>
    <row r="1881" spans="4:73" x14ac:dyDescent="0.2">
      <c r="D1881" s="259"/>
      <c r="E1881" s="259"/>
      <c r="F1881" s="259"/>
      <c r="G1881" s="259"/>
      <c r="H1881" s="259"/>
      <c r="I1881" s="259"/>
      <c r="J1881" s="259"/>
      <c r="K1881" s="259"/>
      <c r="L1881" s="259"/>
      <c r="M1881" s="259"/>
      <c r="N1881" s="259"/>
      <c r="O1881" s="259"/>
      <c r="P1881" s="259"/>
      <c r="Q1881" s="259"/>
      <c r="R1881" s="259"/>
      <c r="S1881" s="259"/>
      <c r="T1881" s="259"/>
      <c r="U1881" s="259"/>
      <c r="V1881" s="259"/>
      <c r="W1881" s="259"/>
      <c r="X1881" s="259"/>
      <c r="Y1881" s="259"/>
      <c r="Z1881" s="259"/>
      <c r="AA1881" s="259"/>
      <c r="AB1881" s="259"/>
      <c r="AC1881" s="259"/>
      <c r="AD1881" s="259"/>
      <c r="AE1881" s="259"/>
      <c r="AF1881" s="259"/>
      <c r="AG1881" s="259"/>
      <c r="AH1881" s="259"/>
      <c r="AI1881" s="259"/>
      <c r="AJ1881" s="259"/>
      <c r="AK1881" s="281"/>
      <c r="AL1881" s="281"/>
      <c r="AM1881" s="281"/>
      <c r="AN1881" s="281"/>
      <c r="AO1881" s="281"/>
      <c r="AP1881" s="281"/>
      <c r="AQ1881" s="281"/>
      <c r="AR1881" s="281"/>
      <c r="AS1881" s="281"/>
      <c r="AT1881" s="281"/>
      <c r="AU1881" s="281"/>
      <c r="AV1881" s="281"/>
      <c r="AW1881" s="281"/>
      <c r="AX1881" s="281"/>
      <c r="AY1881" s="281"/>
      <c r="AZ1881" s="281"/>
      <c r="BA1881" s="281"/>
      <c r="BB1881" s="281"/>
      <c r="BC1881" s="281"/>
      <c r="BD1881" s="281"/>
      <c r="BE1881" s="281"/>
      <c r="BF1881" s="281"/>
      <c r="BG1881" s="281"/>
      <c r="BH1881" s="281"/>
      <c r="BI1881" s="281"/>
      <c r="BJ1881" s="281"/>
      <c r="BK1881" s="281"/>
      <c r="BL1881" s="281"/>
      <c r="BM1881" s="281"/>
      <c r="BN1881" s="281"/>
      <c r="BO1881" s="281"/>
      <c r="BP1881" s="281"/>
      <c r="BQ1881" s="281"/>
      <c r="BR1881" s="281"/>
      <c r="BS1881" s="281"/>
      <c r="BT1881" s="281"/>
      <c r="BU1881" s="281"/>
    </row>
    <row r="1882" spans="4:73" x14ac:dyDescent="0.2">
      <c r="D1882" s="259"/>
      <c r="E1882" s="259"/>
      <c r="F1882" s="259"/>
      <c r="G1882" s="259"/>
      <c r="H1882" s="259"/>
      <c r="I1882" s="259"/>
      <c r="J1882" s="259"/>
      <c r="K1882" s="259"/>
      <c r="L1882" s="259"/>
      <c r="M1882" s="259"/>
      <c r="N1882" s="259"/>
      <c r="O1882" s="259"/>
      <c r="P1882" s="259"/>
      <c r="Q1882" s="259"/>
      <c r="R1882" s="259"/>
      <c r="S1882" s="259"/>
      <c r="T1882" s="259"/>
      <c r="U1882" s="259"/>
      <c r="V1882" s="259"/>
      <c r="W1882" s="259"/>
      <c r="X1882" s="259"/>
      <c r="Y1882" s="259"/>
      <c r="Z1882" s="259"/>
      <c r="AA1882" s="259"/>
      <c r="AB1882" s="259"/>
      <c r="AC1882" s="259"/>
      <c r="AD1882" s="259"/>
      <c r="AE1882" s="259"/>
      <c r="AF1882" s="259"/>
      <c r="AG1882" s="259"/>
      <c r="AH1882" s="259"/>
      <c r="AI1882" s="259"/>
      <c r="AJ1882" s="259"/>
      <c r="AK1882" s="281"/>
      <c r="AL1882" s="281"/>
      <c r="AM1882" s="281"/>
      <c r="AN1882" s="281"/>
      <c r="AO1882" s="281"/>
      <c r="AP1882" s="281"/>
      <c r="AQ1882" s="281"/>
      <c r="AR1882" s="281"/>
      <c r="AS1882" s="281"/>
      <c r="AT1882" s="281"/>
      <c r="AU1882" s="281"/>
      <c r="AV1882" s="281"/>
      <c r="AW1882" s="281"/>
      <c r="AX1882" s="281"/>
      <c r="AY1882" s="281"/>
      <c r="AZ1882" s="281"/>
      <c r="BA1882" s="281"/>
      <c r="BB1882" s="281"/>
      <c r="BC1882" s="281"/>
      <c r="BD1882" s="281"/>
      <c r="BE1882" s="281"/>
      <c r="BF1882" s="281"/>
      <c r="BG1882" s="281"/>
      <c r="BH1882" s="281"/>
      <c r="BI1882" s="281"/>
      <c r="BJ1882" s="281"/>
      <c r="BK1882" s="281"/>
      <c r="BL1882" s="281"/>
      <c r="BM1882" s="281"/>
      <c r="BN1882" s="281"/>
      <c r="BO1882" s="281"/>
      <c r="BP1882" s="281"/>
      <c r="BQ1882" s="281"/>
      <c r="BR1882" s="281"/>
      <c r="BS1882" s="281"/>
      <c r="BT1882" s="281"/>
      <c r="BU1882" s="281"/>
    </row>
    <row r="1883" spans="4:73" x14ac:dyDescent="0.2">
      <c r="D1883" s="259"/>
      <c r="E1883" s="259"/>
      <c r="F1883" s="259"/>
      <c r="G1883" s="259"/>
      <c r="H1883" s="259"/>
      <c r="I1883" s="259"/>
      <c r="J1883" s="259"/>
      <c r="K1883" s="259"/>
      <c r="L1883" s="259"/>
      <c r="M1883" s="259"/>
      <c r="N1883" s="259"/>
      <c r="O1883" s="259"/>
      <c r="P1883" s="259"/>
      <c r="Q1883" s="259"/>
      <c r="R1883" s="259"/>
      <c r="S1883" s="259"/>
      <c r="T1883" s="259"/>
      <c r="U1883" s="259"/>
      <c r="V1883" s="259"/>
      <c r="W1883" s="259"/>
      <c r="X1883" s="259"/>
      <c r="Y1883" s="259"/>
      <c r="Z1883" s="259"/>
      <c r="AA1883" s="259"/>
      <c r="AB1883" s="259"/>
      <c r="AC1883" s="259"/>
      <c r="AD1883" s="259"/>
      <c r="AE1883" s="259"/>
      <c r="AF1883" s="259"/>
      <c r="AG1883" s="259"/>
      <c r="AH1883" s="259"/>
      <c r="AI1883" s="259"/>
      <c r="AJ1883" s="259"/>
      <c r="AK1883" s="281"/>
      <c r="AL1883" s="281"/>
      <c r="AM1883" s="281"/>
      <c r="AN1883" s="281"/>
      <c r="AO1883" s="281"/>
      <c r="AP1883" s="281"/>
      <c r="AQ1883" s="281"/>
      <c r="AR1883" s="281"/>
      <c r="AS1883" s="281"/>
      <c r="AT1883" s="281"/>
      <c r="AU1883" s="281"/>
      <c r="AV1883" s="281"/>
      <c r="AW1883" s="281"/>
      <c r="AX1883" s="281"/>
      <c r="AY1883" s="281"/>
      <c r="AZ1883" s="281"/>
      <c r="BA1883" s="281"/>
      <c r="BB1883" s="281"/>
      <c r="BC1883" s="281"/>
      <c r="BD1883" s="281"/>
      <c r="BE1883" s="281"/>
      <c r="BF1883" s="281"/>
      <c r="BG1883" s="281"/>
      <c r="BH1883" s="281"/>
      <c r="BI1883" s="281"/>
      <c r="BJ1883" s="281"/>
      <c r="BK1883" s="281"/>
      <c r="BL1883" s="281"/>
      <c r="BM1883" s="281"/>
      <c r="BN1883" s="281"/>
      <c r="BO1883" s="281"/>
      <c r="BP1883" s="281"/>
      <c r="BQ1883" s="281"/>
      <c r="BR1883" s="281"/>
      <c r="BS1883" s="281"/>
      <c r="BT1883" s="281"/>
      <c r="BU1883" s="281"/>
    </row>
    <row r="1884" spans="4:73" x14ac:dyDescent="0.2">
      <c r="D1884" s="259"/>
      <c r="E1884" s="259"/>
      <c r="F1884" s="259"/>
      <c r="G1884" s="259"/>
      <c r="H1884" s="259"/>
      <c r="I1884" s="259"/>
      <c r="J1884" s="259"/>
      <c r="K1884" s="259"/>
      <c r="L1884" s="259"/>
      <c r="M1884" s="259"/>
      <c r="N1884" s="259"/>
      <c r="O1884" s="259"/>
      <c r="P1884" s="259"/>
      <c r="Q1884" s="259"/>
      <c r="R1884" s="259"/>
      <c r="S1884" s="259"/>
      <c r="T1884" s="259"/>
      <c r="U1884" s="259"/>
      <c r="V1884" s="259"/>
      <c r="W1884" s="259"/>
      <c r="X1884" s="259"/>
      <c r="Y1884" s="259"/>
      <c r="Z1884" s="259"/>
      <c r="AA1884" s="259"/>
      <c r="AB1884" s="259"/>
      <c r="AC1884" s="259"/>
      <c r="AD1884" s="259"/>
      <c r="AE1884" s="259"/>
      <c r="AF1884" s="259"/>
      <c r="AG1884" s="259"/>
      <c r="AH1884" s="259"/>
      <c r="AI1884" s="259"/>
      <c r="AJ1884" s="259"/>
      <c r="AK1884" s="281"/>
      <c r="AL1884" s="281"/>
      <c r="AM1884" s="281"/>
      <c r="AN1884" s="281"/>
      <c r="AO1884" s="281"/>
      <c r="AP1884" s="281"/>
      <c r="AQ1884" s="281"/>
      <c r="AR1884" s="281"/>
      <c r="AS1884" s="281"/>
      <c r="AT1884" s="281"/>
      <c r="AU1884" s="281"/>
      <c r="AV1884" s="281"/>
      <c r="AW1884" s="281"/>
      <c r="AX1884" s="281"/>
      <c r="AY1884" s="281"/>
      <c r="AZ1884" s="281"/>
      <c r="BA1884" s="281"/>
      <c r="BB1884" s="281"/>
      <c r="BC1884" s="281"/>
      <c r="BD1884" s="281"/>
      <c r="BE1884" s="281"/>
      <c r="BF1884" s="281"/>
      <c r="BG1884" s="281"/>
      <c r="BH1884" s="281"/>
      <c r="BI1884" s="281"/>
      <c r="BJ1884" s="281"/>
      <c r="BK1884" s="281"/>
      <c r="BL1884" s="281"/>
      <c r="BM1884" s="281"/>
      <c r="BN1884" s="281"/>
      <c r="BO1884" s="281"/>
      <c r="BP1884" s="281"/>
      <c r="BQ1884" s="281"/>
      <c r="BR1884" s="281"/>
      <c r="BS1884" s="281"/>
      <c r="BT1884" s="281"/>
      <c r="BU1884" s="281"/>
    </row>
    <row r="1885" spans="4:73" x14ac:dyDescent="0.2">
      <c r="D1885" s="259"/>
      <c r="E1885" s="259"/>
      <c r="F1885" s="259"/>
      <c r="G1885" s="259"/>
      <c r="H1885" s="259"/>
      <c r="I1885" s="259"/>
      <c r="J1885" s="259"/>
      <c r="K1885" s="259"/>
      <c r="L1885" s="259"/>
      <c r="M1885" s="259"/>
      <c r="N1885" s="259"/>
      <c r="O1885" s="259"/>
      <c r="P1885" s="259"/>
      <c r="Q1885" s="259"/>
      <c r="R1885" s="259"/>
      <c r="S1885" s="259"/>
      <c r="T1885" s="259"/>
      <c r="U1885" s="259"/>
      <c r="V1885" s="259"/>
      <c r="W1885" s="259"/>
      <c r="X1885" s="259"/>
      <c r="Y1885" s="259"/>
      <c r="Z1885" s="259"/>
      <c r="AA1885" s="259"/>
      <c r="AB1885" s="259"/>
      <c r="AC1885" s="259"/>
      <c r="AD1885" s="259"/>
      <c r="AE1885" s="259"/>
      <c r="AF1885" s="259"/>
      <c r="AG1885" s="259"/>
      <c r="AH1885" s="259"/>
      <c r="AI1885" s="259"/>
      <c r="AJ1885" s="259"/>
      <c r="AK1885" s="281"/>
      <c r="AL1885" s="281"/>
      <c r="AM1885" s="281"/>
      <c r="AN1885" s="281"/>
      <c r="AO1885" s="281"/>
      <c r="AP1885" s="281"/>
      <c r="AQ1885" s="281"/>
      <c r="AR1885" s="281"/>
      <c r="AS1885" s="281"/>
      <c r="AT1885" s="281"/>
      <c r="AU1885" s="281"/>
      <c r="AV1885" s="281"/>
      <c r="AW1885" s="281"/>
      <c r="AX1885" s="281"/>
      <c r="AY1885" s="281"/>
      <c r="AZ1885" s="281"/>
      <c r="BA1885" s="281"/>
      <c r="BB1885" s="281"/>
      <c r="BC1885" s="281"/>
      <c r="BD1885" s="281"/>
      <c r="BE1885" s="281"/>
      <c r="BF1885" s="281"/>
      <c r="BG1885" s="281"/>
      <c r="BH1885" s="281"/>
      <c r="BI1885" s="281"/>
      <c r="BJ1885" s="281"/>
      <c r="BK1885" s="281"/>
      <c r="BL1885" s="281"/>
      <c r="BM1885" s="281"/>
      <c r="BN1885" s="281"/>
      <c r="BO1885" s="281"/>
      <c r="BP1885" s="281"/>
      <c r="BQ1885" s="281"/>
      <c r="BR1885" s="281"/>
      <c r="BS1885" s="281"/>
      <c r="BT1885" s="281"/>
      <c r="BU1885" s="281"/>
    </row>
    <row r="1886" spans="4:73" x14ac:dyDescent="0.2">
      <c r="D1886" s="259"/>
      <c r="E1886" s="259"/>
      <c r="F1886" s="259"/>
      <c r="G1886" s="259"/>
      <c r="H1886" s="259"/>
      <c r="I1886" s="259"/>
      <c r="J1886" s="259"/>
      <c r="K1886" s="259"/>
      <c r="L1886" s="259"/>
      <c r="M1886" s="259"/>
      <c r="N1886" s="259"/>
      <c r="O1886" s="259"/>
      <c r="P1886" s="259"/>
      <c r="Q1886" s="259"/>
      <c r="R1886" s="259"/>
      <c r="S1886" s="259"/>
      <c r="T1886" s="259"/>
      <c r="U1886" s="259"/>
      <c r="V1886" s="259"/>
      <c r="W1886" s="259"/>
      <c r="X1886" s="259"/>
      <c r="Y1886" s="259"/>
      <c r="Z1886" s="259"/>
      <c r="AA1886" s="259"/>
      <c r="AB1886" s="259"/>
      <c r="AC1886" s="259"/>
      <c r="AD1886" s="259"/>
      <c r="AE1886" s="259"/>
      <c r="AF1886" s="259"/>
      <c r="AG1886" s="259"/>
      <c r="AH1886" s="259"/>
      <c r="AI1886" s="259"/>
      <c r="AJ1886" s="259"/>
      <c r="AK1886" s="281"/>
      <c r="AL1886" s="281"/>
      <c r="AM1886" s="281"/>
      <c r="AN1886" s="281"/>
      <c r="AO1886" s="281"/>
      <c r="AP1886" s="281"/>
      <c r="AQ1886" s="281"/>
      <c r="AR1886" s="281"/>
      <c r="AS1886" s="281"/>
      <c r="AT1886" s="281"/>
      <c r="AU1886" s="281"/>
      <c r="AV1886" s="281"/>
      <c r="AW1886" s="281"/>
      <c r="AX1886" s="281"/>
      <c r="AY1886" s="281"/>
      <c r="AZ1886" s="281"/>
      <c r="BA1886" s="281"/>
      <c r="BB1886" s="281"/>
      <c r="BC1886" s="281"/>
      <c r="BD1886" s="281"/>
      <c r="BE1886" s="281"/>
      <c r="BF1886" s="281"/>
      <c r="BG1886" s="281"/>
      <c r="BH1886" s="281"/>
      <c r="BI1886" s="281"/>
      <c r="BJ1886" s="281"/>
      <c r="BK1886" s="281"/>
      <c r="BL1886" s="281"/>
      <c r="BM1886" s="281"/>
      <c r="BN1886" s="281"/>
      <c r="BO1886" s="281"/>
      <c r="BP1886" s="281"/>
      <c r="BQ1886" s="281"/>
      <c r="BR1886" s="281"/>
      <c r="BS1886" s="281"/>
      <c r="BT1886" s="281"/>
      <c r="BU1886" s="281"/>
    </row>
    <row r="1887" spans="4:73" x14ac:dyDescent="0.2">
      <c r="D1887" s="259"/>
      <c r="E1887" s="259"/>
      <c r="F1887" s="259"/>
      <c r="G1887" s="259"/>
      <c r="H1887" s="259"/>
      <c r="I1887" s="259"/>
      <c r="J1887" s="259"/>
      <c r="K1887" s="259"/>
      <c r="L1887" s="259"/>
      <c r="M1887" s="259"/>
      <c r="N1887" s="259"/>
      <c r="O1887" s="259"/>
      <c r="P1887" s="259"/>
      <c r="Q1887" s="259"/>
      <c r="R1887" s="259"/>
      <c r="S1887" s="259"/>
      <c r="T1887" s="259"/>
      <c r="U1887" s="259"/>
      <c r="V1887" s="259"/>
      <c r="W1887" s="259"/>
      <c r="X1887" s="259"/>
      <c r="Y1887" s="259"/>
      <c r="Z1887" s="259"/>
      <c r="AA1887" s="259"/>
      <c r="AB1887" s="259"/>
      <c r="AC1887" s="259"/>
      <c r="AD1887" s="259"/>
      <c r="AE1887" s="259"/>
      <c r="AF1887" s="259"/>
      <c r="AG1887" s="259"/>
      <c r="AH1887" s="259"/>
      <c r="AI1887" s="259"/>
      <c r="AJ1887" s="259"/>
      <c r="AK1887" s="281"/>
      <c r="AL1887" s="281"/>
      <c r="AM1887" s="281"/>
      <c r="AN1887" s="281"/>
      <c r="AO1887" s="281"/>
      <c r="AP1887" s="281"/>
      <c r="AQ1887" s="281"/>
      <c r="AR1887" s="281"/>
      <c r="AS1887" s="281"/>
      <c r="AT1887" s="281"/>
      <c r="AU1887" s="281"/>
      <c r="AV1887" s="281"/>
      <c r="AW1887" s="281"/>
      <c r="AX1887" s="281"/>
      <c r="AY1887" s="281"/>
      <c r="AZ1887" s="281"/>
      <c r="BA1887" s="281"/>
      <c r="BB1887" s="281"/>
      <c r="BC1887" s="281"/>
      <c r="BD1887" s="281"/>
      <c r="BE1887" s="281"/>
      <c r="BF1887" s="281"/>
      <c r="BG1887" s="281"/>
      <c r="BH1887" s="281"/>
      <c r="BI1887" s="281"/>
      <c r="BJ1887" s="281"/>
      <c r="BK1887" s="281"/>
      <c r="BL1887" s="281"/>
      <c r="BM1887" s="281"/>
      <c r="BN1887" s="281"/>
      <c r="BO1887" s="281"/>
      <c r="BP1887" s="281"/>
      <c r="BQ1887" s="281"/>
      <c r="BR1887" s="281"/>
      <c r="BS1887" s="281"/>
      <c r="BT1887" s="281"/>
      <c r="BU1887" s="281"/>
    </row>
    <row r="1888" spans="4:73" x14ac:dyDescent="0.2">
      <c r="D1888" s="259"/>
      <c r="E1888" s="259"/>
      <c r="F1888" s="259"/>
      <c r="G1888" s="259"/>
      <c r="H1888" s="259"/>
      <c r="I1888" s="259"/>
      <c r="J1888" s="259"/>
      <c r="K1888" s="259"/>
      <c r="L1888" s="259"/>
      <c r="M1888" s="259"/>
      <c r="N1888" s="259"/>
      <c r="O1888" s="259"/>
      <c r="P1888" s="259"/>
      <c r="Q1888" s="259"/>
      <c r="R1888" s="259"/>
      <c r="S1888" s="259"/>
      <c r="T1888" s="259"/>
      <c r="U1888" s="259"/>
      <c r="V1888" s="259"/>
      <c r="W1888" s="259"/>
      <c r="X1888" s="259"/>
      <c r="Y1888" s="259"/>
      <c r="Z1888" s="259"/>
      <c r="AA1888" s="259"/>
      <c r="AB1888" s="259"/>
      <c r="AC1888" s="259"/>
      <c r="AD1888" s="259"/>
      <c r="AE1888" s="259"/>
      <c r="AF1888" s="259"/>
      <c r="AG1888" s="259"/>
      <c r="AH1888" s="259"/>
      <c r="AI1888" s="259"/>
      <c r="AJ1888" s="259"/>
      <c r="AK1888" s="281"/>
      <c r="AL1888" s="281"/>
      <c r="AM1888" s="281"/>
      <c r="AN1888" s="281"/>
      <c r="AO1888" s="281"/>
      <c r="AP1888" s="281"/>
      <c r="AQ1888" s="281"/>
      <c r="AR1888" s="281"/>
      <c r="AS1888" s="281"/>
      <c r="AT1888" s="281"/>
      <c r="AU1888" s="281"/>
      <c r="AV1888" s="281"/>
      <c r="AW1888" s="281"/>
      <c r="AX1888" s="281"/>
      <c r="AY1888" s="281"/>
      <c r="AZ1888" s="281"/>
      <c r="BA1888" s="281"/>
      <c r="BB1888" s="281"/>
      <c r="BC1888" s="281"/>
      <c r="BD1888" s="281"/>
      <c r="BE1888" s="281"/>
      <c r="BF1888" s="281"/>
      <c r="BG1888" s="281"/>
      <c r="BH1888" s="281"/>
      <c r="BI1888" s="281"/>
      <c r="BJ1888" s="281"/>
      <c r="BK1888" s="281"/>
      <c r="BL1888" s="281"/>
      <c r="BM1888" s="281"/>
      <c r="BN1888" s="281"/>
      <c r="BO1888" s="281"/>
      <c r="BP1888" s="281"/>
      <c r="BQ1888" s="281"/>
      <c r="BR1888" s="281"/>
      <c r="BS1888" s="281"/>
      <c r="BT1888" s="281"/>
      <c r="BU1888" s="281"/>
    </row>
    <row r="1889" spans="4:73" x14ac:dyDescent="0.2">
      <c r="D1889" s="259"/>
      <c r="E1889" s="259"/>
      <c r="F1889" s="259"/>
      <c r="G1889" s="259"/>
      <c r="H1889" s="259"/>
      <c r="I1889" s="259"/>
      <c r="J1889" s="259"/>
      <c r="K1889" s="259"/>
      <c r="L1889" s="259"/>
      <c r="M1889" s="259"/>
      <c r="N1889" s="259"/>
      <c r="O1889" s="259"/>
      <c r="P1889" s="259"/>
      <c r="Q1889" s="259"/>
      <c r="R1889" s="259"/>
      <c r="S1889" s="259"/>
      <c r="T1889" s="259"/>
      <c r="U1889" s="259"/>
      <c r="V1889" s="259"/>
      <c r="W1889" s="259"/>
      <c r="X1889" s="259"/>
      <c r="Y1889" s="259"/>
      <c r="Z1889" s="259"/>
      <c r="AA1889" s="259"/>
      <c r="AB1889" s="259"/>
      <c r="AC1889" s="259"/>
      <c r="AD1889" s="259"/>
      <c r="AE1889" s="259"/>
      <c r="AF1889" s="259"/>
      <c r="AG1889" s="259"/>
      <c r="AH1889" s="259"/>
      <c r="AI1889" s="259"/>
      <c r="AJ1889" s="259"/>
      <c r="AK1889" s="281"/>
      <c r="AL1889" s="281"/>
      <c r="AM1889" s="281"/>
      <c r="AN1889" s="281"/>
      <c r="AO1889" s="281"/>
      <c r="AP1889" s="281"/>
      <c r="AQ1889" s="281"/>
      <c r="AR1889" s="281"/>
      <c r="AS1889" s="281"/>
      <c r="AT1889" s="281"/>
      <c r="AU1889" s="281"/>
      <c r="AV1889" s="281"/>
      <c r="AW1889" s="281"/>
      <c r="AX1889" s="281"/>
      <c r="AY1889" s="281"/>
      <c r="AZ1889" s="281"/>
      <c r="BA1889" s="281"/>
      <c r="BB1889" s="281"/>
      <c r="BC1889" s="281"/>
      <c r="BD1889" s="281"/>
      <c r="BE1889" s="281"/>
      <c r="BF1889" s="281"/>
      <c r="BG1889" s="281"/>
      <c r="BH1889" s="281"/>
      <c r="BI1889" s="281"/>
      <c r="BJ1889" s="281"/>
      <c r="BK1889" s="281"/>
      <c r="BL1889" s="281"/>
      <c r="BM1889" s="281"/>
      <c r="BN1889" s="281"/>
      <c r="BO1889" s="281"/>
      <c r="BP1889" s="281"/>
      <c r="BQ1889" s="281"/>
      <c r="BR1889" s="281"/>
      <c r="BS1889" s="281"/>
      <c r="BT1889" s="281"/>
      <c r="BU1889" s="281"/>
    </row>
    <row r="1890" spans="4:73" x14ac:dyDescent="0.2">
      <c r="D1890" s="259"/>
      <c r="E1890" s="259"/>
      <c r="F1890" s="259"/>
      <c r="G1890" s="259"/>
      <c r="H1890" s="259"/>
      <c r="I1890" s="259"/>
      <c r="J1890" s="259"/>
      <c r="K1890" s="259"/>
      <c r="L1890" s="259"/>
      <c r="M1890" s="259"/>
      <c r="N1890" s="259"/>
      <c r="O1890" s="259"/>
      <c r="P1890" s="259"/>
      <c r="Q1890" s="259"/>
      <c r="R1890" s="259"/>
      <c r="S1890" s="259"/>
      <c r="T1890" s="259"/>
      <c r="U1890" s="259"/>
      <c r="V1890" s="259"/>
      <c r="W1890" s="259"/>
      <c r="X1890" s="259"/>
      <c r="Y1890" s="259"/>
      <c r="Z1890" s="259"/>
      <c r="AA1890" s="259"/>
      <c r="AB1890" s="259"/>
      <c r="AC1890" s="259"/>
      <c r="AD1890" s="259"/>
      <c r="AE1890" s="259"/>
      <c r="AF1890" s="259"/>
      <c r="AG1890" s="259"/>
      <c r="AH1890" s="259"/>
      <c r="AI1890" s="259"/>
      <c r="AJ1890" s="259"/>
      <c r="AK1890" s="281"/>
      <c r="AL1890" s="281"/>
      <c r="AM1890" s="281"/>
      <c r="AN1890" s="281"/>
      <c r="AO1890" s="281"/>
      <c r="AP1890" s="281"/>
      <c r="AQ1890" s="281"/>
      <c r="AR1890" s="281"/>
      <c r="AS1890" s="281"/>
      <c r="AT1890" s="281"/>
      <c r="AU1890" s="281"/>
      <c r="AV1890" s="281"/>
      <c r="AW1890" s="281"/>
      <c r="AX1890" s="281"/>
      <c r="AY1890" s="281"/>
      <c r="AZ1890" s="281"/>
      <c r="BA1890" s="281"/>
      <c r="BB1890" s="281"/>
      <c r="BC1890" s="281"/>
      <c r="BD1890" s="281"/>
      <c r="BE1890" s="281"/>
      <c r="BF1890" s="281"/>
      <c r="BG1890" s="281"/>
      <c r="BH1890" s="281"/>
      <c r="BI1890" s="281"/>
      <c r="BJ1890" s="281"/>
      <c r="BK1890" s="281"/>
      <c r="BL1890" s="281"/>
      <c r="BM1890" s="281"/>
      <c r="BN1890" s="281"/>
      <c r="BO1890" s="281"/>
      <c r="BP1890" s="281"/>
      <c r="BQ1890" s="281"/>
      <c r="BR1890" s="281"/>
      <c r="BS1890" s="281"/>
      <c r="BT1890" s="281"/>
      <c r="BU1890" s="281"/>
    </row>
    <row r="1891" spans="4:73" x14ac:dyDescent="0.2">
      <c r="D1891" s="259"/>
      <c r="E1891" s="259"/>
      <c r="F1891" s="259"/>
      <c r="G1891" s="259"/>
      <c r="H1891" s="259"/>
      <c r="I1891" s="259"/>
      <c r="J1891" s="259"/>
      <c r="K1891" s="259"/>
      <c r="L1891" s="259"/>
      <c r="M1891" s="259"/>
      <c r="N1891" s="259"/>
      <c r="O1891" s="259"/>
      <c r="P1891" s="259"/>
      <c r="Q1891" s="259"/>
      <c r="R1891" s="259"/>
      <c r="S1891" s="259"/>
      <c r="T1891" s="259"/>
      <c r="U1891" s="259"/>
      <c r="V1891" s="259"/>
      <c r="W1891" s="259"/>
      <c r="X1891" s="259"/>
      <c r="Y1891" s="259"/>
      <c r="Z1891" s="259"/>
      <c r="AA1891" s="259"/>
      <c r="AB1891" s="259"/>
      <c r="AC1891" s="259"/>
      <c r="AD1891" s="259"/>
      <c r="AE1891" s="259"/>
      <c r="AF1891" s="259"/>
      <c r="AG1891" s="259"/>
      <c r="AH1891" s="259"/>
      <c r="AI1891" s="259"/>
      <c r="AJ1891" s="259"/>
      <c r="AK1891" s="281"/>
      <c r="AL1891" s="281"/>
      <c r="AM1891" s="281"/>
      <c r="AN1891" s="281"/>
      <c r="AO1891" s="281"/>
      <c r="AP1891" s="281"/>
      <c r="AQ1891" s="281"/>
      <c r="AR1891" s="281"/>
      <c r="AS1891" s="281"/>
      <c r="AT1891" s="281"/>
      <c r="AU1891" s="281"/>
      <c r="AV1891" s="281"/>
      <c r="AW1891" s="281"/>
      <c r="AX1891" s="281"/>
      <c r="AY1891" s="281"/>
      <c r="AZ1891" s="281"/>
      <c r="BA1891" s="281"/>
      <c r="BB1891" s="281"/>
      <c r="BC1891" s="281"/>
      <c r="BD1891" s="281"/>
      <c r="BE1891" s="281"/>
      <c r="BF1891" s="281"/>
      <c r="BG1891" s="281"/>
      <c r="BH1891" s="281"/>
      <c r="BI1891" s="281"/>
      <c r="BJ1891" s="281"/>
      <c r="BK1891" s="281"/>
      <c r="BL1891" s="281"/>
      <c r="BM1891" s="281"/>
      <c r="BN1891" s="281"/>
      <c r="BO1891" s="281"/>
      <c r="BP1891" s="281"/>
      <c r="BQ1891" s="281"/>
      <c r="BR1891" s="281"/>
      <c r="BS1891" s="281"/>
      <c r="BT1891" s="281"/>
      <c r="BU1891" s="281"/>
    </row>
    <row r="1892" spans="4:73" x14ac:dyDescent="0.2">
      <c r="D1892" s="259"/>
      <c r="E1892" s="259"/>
      <c r="F1892" s="259"/>
      <c r="G1892" s="259"/>
      <c r="H1892" s="259"/>
      <c r="I1892" s="259"/>
      <c r="J1892" s="259"/>
      <c r="K1892" s="259"/>
      <c r="L1892" s="259"/>
      <c r="M1892" s="259"/>
      <c r="N1892" s="259"/>
      <c r="O1892" s="259"/>
      <c r="P1892" s="259"/>
      <c r="Q1892" s="259"/>
      <c r="R1892" s="259"/>
      <c r="S1892" s="259"/>
      <c r="T1892" s="259"/>
      <c r="U1892" s="259"/>
      <c r="V1892" s="259"/>
      <c r="W1892" s="259"/>
      <c r="X1892" s="259"/>
      <c r="Y1892" s="259"/>
      <c r="Z1892" s="259"/>
      <c r="AA1892" s="259"/>
      <c r="AB1892" s="259"/>
      <c r="AC1892" s="259"/>
      <c r="AD1892" s="259"/>
      <c r="AE1892" s="259"/>
      <c r="AF1892" s="259"/>
      <c r="AG1892" s="259"/>
      <c r="AH1892" s="259"/>
      <c r="AI1892" s="259"/>
      <c r="AJ1892" s="259"/>
      <c r="AK1892" s="281"/>
      <c r="AL1892" s="281"/>
      <c r="AM1892" s="281"/>
      <c r="AN1892" s="281"/>
      <c r="AO1892" s="281"/>
      <c r="AP1892" s="281"/>
      <c r="AQ1892" s="281"/>
      <c r="AR1892" s="281"/>
      <c r="AS1892" s="281"/>
      <c r="AT1892" s="281"/>
      <c r="AU1892" s="281"/>
      <c r="AV1892" s="281"/>
      <c r="AW1892" s="281"/>
      <c r="AX1892" s="281"/>
      <c r="AY1892" s="281"/>
      <c r="AZ1892" s="281"/>
      <c r="BA1892" s="281"/>
      <c r="BB1892" s="281"/>
      <c r="BC1892" s="281"/>
      <c r="BD1892" s="281"/>
      <c r="BE1892" s="281"/>
      <c r="BF1892" s="281"/>
      <c r="BG1892" s="281"/>
      <c r="BH1892" s="281"/>
      <c r="BI1892" s="281"/>
      <c r="BJ1892" s="281"/>
      <c r="BK1892" s="281"/>
      <c r="BL1892" s="281"/>
      <c r="BM1892" s="281"/>
      <c r="BN1892" s="281"/>
      <c r="BO1892" s="281"/>
      <c r="BP1892" s="281"/>
      <c r="BQ1892" s="281"/>
      <c r="BR1892" s="281"/>
      <c r="BS1892" s="281"/>
      <c r="BT1892" s="281"/>
      <c r="BU1892" s="281"/>
    </row>
    <row r="1893" spans="4:73" x14ac:dyDescent="0.2">
      <c r="D1893" s="259"/>
      <c r="E1893" s="259"/>
      <c r="F1893" s="259"/>
      <c r="G1893" s="259"/>
      <c r="H1893" s="259"/>
      <c r="I1893" s="259"/>
      <c r="J1893" s="259"/>
      <c r="K1893" s="259"/>
      <c r="L1893" s="259"/>
      <c r="M1893" s="259"/>
      <c r="N1893" s="259"/>
      <c r="O1893" s="259"/>
      <c r="P1893" s="259"/>
      <c r="Q1893" s="259"/>
      <c r="R1893" s="259"/>
      <c r="S1893" s="259"/>
      <c r="T1893" s="259"/>
      <c r="U1893" s="259"/>
      <c r="V1893" s="259"/>
      <c r="W1893" s="259"/>
      <c r="X1893" s="259"/>
      <c r="Y1893" s="259"/>
      <c r="Z1893" s="259"/>
      <c r="AA1893" s="259"/>
      <c r="AB1893" s="259"/>
      <c r="AC1893" s="259"/>
      <c r="AD1893" s="259"/>
      <c r="AE1893" s="259"/>
      <c r="AF1893" s="259"/>
      <c r="AG1893" s="259"/>
      <c r="AH1893" s="259"/>
      <c r="AI1893" s="259"/>
      <c r="AJ1893" s="259"/>
      <c r="AK1893" s="281"/>
      <c r="AL1893" s="281"/>
      <c r="AM1893" s="281"/>
      <c r="AN1893" s="281"/>
      <c r="AO1893" s="281"/>
      <c r="AP1893" s="281"/>
      <c r="AQ1893" s="281"/>
      <c r="AR1893" s="281"/>
      <c r="AS1893" s="281"/>
      <c r="AT1893" s="281"/>
      <c r="AU1893" s="281"/>
      <c r="AV1893" s="281"/>
      <c r="AW1893" s="281"/>
      <c r="AX1893" s="281"/>
      <c r="AY1893" s="281"/>
      <c r="AZ1893" s="281"/>
      <c r="BA1893" s="281"/>
      <c r="BB1893" s="281"/>
      <c r="BC1893" s="281"/>
      <c r="BD1893" s="281"/>
      <c r="BE1893" s="281"/>
      <c r="BF1893" s="281"/>
      <c r="BG1893" s="281"/>
      <c r="BH1893" s="281"/>
      <c r="BI1893" s="281"/>
      <c r="BJ1893" s="281"/>
      <c r="BK1893" s="281"/>
      <c r="BL1893" s="281"/>
      <c r="BM1893" s="281"/>
      <c r="BN1893" s="281"/>
      <c r="BO1893" s="281"/>
      <c r="BP1893" s="281"/>
      <c r="BQ1893" s="281"/>
      <c r="BR1893" s="281"/>
      <c r="BS1893" s="281"/>
      <c r="BT1893" s="281"/>
      <c r="BU1893" s="281"/>
    </row>
    <row r="1894" spans="4:73" x14ac:dyDescent="0.2">
      <c r="D1894" s="259"/>
      <c r="E1894" s="259"/>
      <c r="F1894" s="259"/>
      <c r="G1894" s="259"/>
      <c r="H1894" s="259"/>
      <c r="I1894" s="259"/>
      <c r="J1894" s="259"/>
      <c r="K1894" s="259"/>
      <c r="L1894" s="259"/>
      <c r="M1894" s="259"/>
      <c r="N1894" s="259"/>
      <c r="O1894" s="259"/>
      <c r="P1894" s="259"/>
      <c r="Q1894" s="259"/>
      <c r="R1894" s="259"/>
      <c r="S1894" s="259"/>
      <c r="T1894" s="259"/>
      <c r="U1894" s="259"/>
      <c r="V1894" s="259"/>
      <c r="W1894" s="259"/>
      <c r="X1894" s="259"/>
      <c r="Y1894" s="259"/>
      <c r="Z1894" s="259"/>
      <c r="AA1894" s="259"/>
      <c r="AB1894" s="259"/>
      <c r="AC1894" s="259"/>
      <c r="AD1894" s="259"/>
      <c r="AE1894" s="259"/>
      <c r="AF1894" s="259"/>
      <c r="AG1894" s="259"/>
      <c r="AH1894" s="259"/>
      <c r="AI1894" s="259"/>
      <c r="AJ1894" s="259"/>
      <c r="AK1894" s="281"/>
      <c r="AL1894" s="281"/>
      <c r="AM1894" s="281"/>
      <c r="AN1894" s="281"/>
      <c r="AO1894" s="281"/>
      <c r="AP1894" s="281"/>
      <c r="AQ1894" s="281"/>
      <c r="AR1894" s="281"/>
      <c r="AS1894" s="281"/>
      <c r="AT1894" s="281"/>
      <c r="AU1894" s="281"/>
      <c r="AV1894" s="281"/>
      <c r="AW1894" s="281"/>
      <c r="AX1894" s="281"/>
      <c r="AY1894" s="281"/>
      <c r="AZ1894" s="281"/>
      <c r="BA1894" s="281"/>
      <c r="BB1894" s="281"/>
      <c r="BC1894" s="281"/>
      <c r="BD1894" s="281"/>
      <c r="BE1894" s="281"/>
      <c r="BF1894" s="281"/>
      <c r="BG1894" s="281"/>
      <c r="BH1894" s="281"/>
      <c r="BI1894" s="281"/>
      <c r="BJ1894" s="281"/>
      <c r="BK1894" s="281"/>
      <c r="BL1894" s="281"/>
      <c r="BM1894" s="281"/>
      <c r="BN1894" s="281"/>
      <c r="BO1894" s="281"/>
      <c r="BP1894" s="281"/>
      <c r="BQ1894" s="281"/>
      <c r="BR1894" s="281"/>
      <c r="BS1894" s="281"/>
      <c r="BT1894" s="281"/>
      <c r="BU1894" s="281"/>
    </row>
    <row r="1895" spans="4:73" x14ac:dyDescent="0.2">
      <c r="D1895" s="259"/>
      <c r="E1895" s="259"/>
      <c r="F1895" s="259"/>
      <c r="G1895" s="259"/>
      <c r="H1895" s="259"/>
      <c r="I1895" s="259"/>
      <c r="J1895" s="259"/>
      <c r="K1895" s="259"/>
      <c r="L1895" s="259"/>
      <c r="M1895" s="259"/>
      <c r="N1895" s="259"/>
      <c r="O1895" s="259"/>
      <c r="P1895" s="259"/>
      <c r="Q1895" s="259"/>
      <c r="R1895" s="259"/>
      <c r="S1895" s="259"/>
      <c r="T1895" s="259"/>
      <c r="U1895" s="259"/>
      <c r="V1895" s="259"/>
      <c r="W1895" s="259"/>
      <c r="X1895" s="259"/>
      <c r="Y1895" s="259"/>
      <c r="Z1895" s="259"/>
      <c r="AA1895" s="259"/>
      <c r="AB1895" s="259"/>
      <c r="AC1895" s="259"/>
      <c r="AD1895" s="259"/>
      <c r="AE1895" s="259"/>
      <c r="AF1895" s="259"/>
      <c r="AG1895" s="259"/>
      <c r="AH1895" s="259"/>
      <c r="AI1895" s="259"/>
      <c r="AJ1895" s="259"/>
      <c r="AK1895" s="281"/>
      <c r="AL1895" s="281"/>
      <c r="AM1895" s="281"/>
      <c r="AN1895" s="281"/>
      <c r="AO1895" s="281"/>
      <c r="AP1895" s="281"/>
      <c r="AQ1895" s="281"/>
      <c r="AR1895" s="281"/>
      <c r="AS1895" s="281"/>
      <c r="AT1895" s="281"/>
      <c r="AU1895" s="281"/>
      <c r="AV1895" s="281"/>
      <c r="AW1895" s="281"/>
      <c r="AX1895" s="281"/>
      <c r="AY1895" s="281"/>
      <c r="AZ1895" s="281"/>
      <c r="BA1895" s="281"/>
      <c r="BB1895" s="281"/>
      <c r="BC1895" s="281"/>
      <c r="BD1895" s="281"/>
      <c r="BE1895" s="281"/>
      <c r="BF1895" s="281"/>
      <c r="BG1895" s="281"/>
      <c r="BH1895" s="281"/>
      <c r="BI1895" s="281"/>
      <c r="BJ1895" s="281"/>
      <c r="BK1895" s="281"/>
      <c r="BL1895" s="281"/>
      <c r="BM1895" s="281"/>
      <c r="BN1895" s="281"/>
      <c r="BO1895" s="281"/>
      <c r="BP1895" s="281"/>
      <c r="BQ1895" s="281"/>
      <c r="BR1895" s="281"/>
      <c r="BS1895" s="281"/>
      <c r="BT1895" s="281"/>
      <c r="BU1895" s="281"/>
    </row>
    <row r="1896" spans="4:73" x14ac:dyDescent="0.2">
      <c r="D1896" s="259"/>
      <c r="E1896" s="259"/>
      <c r="F1896" s="259"/>
      <c r="G1896" s="259"/>
      <c r="H1896" s="259"/>
      <c r="I1896" s="259"/>
      <c r="J1896" s="259"/>
      <c r="K1896" s="259"/>
      <c r="L1896" s="259"/>
      <c r="M1896" s="259"/>
      <c r="N1896" s="259"/>
      <c r="O1896" s="259"/>
      <c r="P1896" s="259"/>
      <c r="Q1896" s="259"/>
      <c r="R1896" s="259"/>
      <c r="S1896" s="259"/>
      <c r="T1896" s="259"/>
      <c r="U1896" s="259"/>
      <c r="V1896" s="259"/>
      <c r="W1896" s="259"/>
      <c r="X1896" s="259"/>
      <c r="Y1896" s="259"/>
      <c r="Z1896" s="259"/>
      <c r="AA1896" s="259"/>
      <c r="AB1896" s="259"/>
      <c r="AC1896" s="259"/>
      <c r="AD1896" s="259"/>
      <c r="AE1896" s="259"/>
      <c r="AF1896" s="259"/>
      <c r="AG1896" s="259"/>
      <c r="AH1896" s="259"/>
      <c r="AI1896" s="259"/>
      <c r="AJ1896" s="259"/>
      <c r="AK1896" s="281"/>
      <c r="AL1896" s="281"/>
      <c r="AM1896" s="281"/>
      <c r="AN1896" s="281"/>
      <c r="AO1896" s="281"/>
      <c r="AP1896" s="281"/>
      <c r="AQ1896" s="281"/>
      <c r="AR1896" s="281"/>
      <c r="AS1896" s="281"/>
      <c r="AT1896" s="281"/>
      <c r="AU1896" s="281"/>
      <c r="AV1896" s="281"/>
      <c r="AW1896" s="281"/>
      <c r="AX1896" s="281"/>
      <c r="AY1896" s="281"/>
      <c r="AZ1896" s="281"/>
      <c r="BA1896" s="281"/>
      <c r="BB1896" s="281"/>
      <c r="BC1896" s="281"/>
      <c r="BD1896" s="281"/>
      <c r="BE1896" s="281"/>
      <c r="BF1896" s="281"/>
      <c r="BG1896" s="281"/>
      <c r="BH1896" s="281"/>
      <c r="BI1896" s="281"/>
      <c r="BJ1896" s="281"/>
      <c r="BK1896" s="281"/>
      <c r="BL1896" s="281"/>
      <c r="BM1896" s="281"/>
      <c r="BN1896" s="281"/>
      <c r="BO1896" s="281"/>
      <c r="BP1896" s="281"/>
      <c r="BQ1896" s="281"/>
      <c r="BR1896" s="281"/>
      <c r="BS1896" s="281"/>
      <c r="BT1896" s="281"/>
      <c r="BU1896" s="281"/>
    </row>
    <row r="1897" spans="4:73" x14ac:dyDescent="0.2">
      <c r="D1897" s="259"/>
      <c r="E1897" s="259"/>
      <c r="F1897" s="259"/>
      <c r="G1897" s="259"/>
      <c r="H1897" s="259"/>
      <c r="I1897" s="259"/>
      <c r="J1897" s="259"/>
      <c r="K1897" s="259"/>
      <c r="L1897" s="259"/>
      <c r="M1897" s="259"/>
      <c r="N1897" s="259"/>
      <c r="O1897" s="259"/>
      <c r="P1897" s="259"/>
      <c r="Q1897" s="259"/>
      <c r="R1897" s="259"/>
      <c r="S1897" s="259"/>
      <c r="T1897" s="259"/>
      <c r="U1897" s="259"/>
      <c r="V1897" s="259"/>
      <c r="W1897" s="259"/>
      <c r="X1897" s="259"/>
      <c r="Y1897" s="259"/>
      <c r="Z1897" s="259"/>
      <c r="AA1897" s="259"/>
      <c r="AB1897" s="259"/>
      <c r="AC1897" s="259"/>
      <c r="AD1897" s="259"/>
      <c r="AE1897" s="259"/>
      <c r="AF1897" s="259"/>
      <c r="AG1897" s="259"/>
      <c r="AH1897" s="259"/>
      <c r="AI1897" s="259"/>
      <c r="AJ1897" s="259"/>
      <c r="AK1897" s="281"/>
      <c r="AL1897" s="281"/>
      <c r="AM1897" s="281"/>
      <c r="AN1897" s="281"/>
      <c r="AO1897" s="281"/>
      <c r="AP1897" s="281"/>
      <c r="AQ1897" s="281"/>
      <c r="AR1897" s="281"/>
      <c r="AS1897" s="281"/>
      <c r="AT1897" s="281"/>
      <c r="AU1897" s="281"/>
      <c r="AV1897" s="281"/>
      <c r="AW1897" s="281"/>
      <c r="AX1897" s="281"/>
      <c r="AY1897" s="281"/>
      <c r="AZ1897" s="281"/>
      <c r="BA1897" s="281"/>
      <c r="BB1897" s="281"/>
      <c r="BC1897" s="281"/>
      <c r="BD1897" s="281"/>
      <c r="BE1897" s="281"/>
      <c r="BF1897" s="281"/>
      <c r="BG1897" s="281"/>
      <c r="BH1897" s="281"/>
      <c r="BI1897" s="281"/>
      <c r="BJ1897" s="281"/>
      <c r="BK1897" s="281"/>
      <c r="BL1897" s="281"/>
      <c r="BM1897" s="281"/>
      <c r="BN1897" s="281"/>
      <c r="BO1897" s="281"/>
      <c r="BP1897" s="281"/>
      <c r="BQ1897" s="281"/>
      <c r="BR1897" s="281"/>
      <c r="BS1897" s="281"/>
      <c r="BT1897" s="281"/>
      <c r="BU1897" s="281"/>
    </row>
    <row r="1898" spans="4:73" x14ac:dyDescent="0.2">
      <c r="D1898" s="259"/>
      <c r="E1898" s="259"/>
      <c r="F1898" s="259"/>
      <c r="G1898" s="259"/>
      <c r="H1898" s="259"/>
      <c r="I1898" s="259"/>
      <c r="J1898" s="259"/>
      <c r="K1898" s="259"/>
      <c r="L1898" s="259"/>
      <c r="M1898" s="259"/>
      <c r="N1898" s="259"/>
      <c r="O1898" s="259"/>
      <c r="P1898" s="259"/>
      <c r="Q1898" s="259"/>
      <c r="R1898" s="259"/>
      <c r="S1898" s="259"/>
      <c r="T1898" s="259"/>
      <c r="U1898" s="259"/>
      <c r="V1898" s="259"/>
      <c r="W1898" s="259"/>
      <c r="X1898" s="259"/>
      <c r="Y1898" s="259"/>
      <c r="Z1898" s="259"/>
      <c r="AA1898" s="259"/>
      <c r="AB1898" s="259"/>
      <c r="AC1898" s="259"/>
      <c r="AD1898" s="259"/>
      <c r="AE1898" s="259"/>
      <c r="AF1898" s="259"/>
      <c r="AG1898" s="259"/>
      <c r="AH1898" s="259"/>
      <c r="AI1898" s="259"/>
      <c r="AJ1898" s="259"/>
      <c r="AK1898" s="281"/>
      <c r="AL1898" s="281"/>
      <c r="AM1898" s="281"/>
      <c r="AN1898" s="281"/>
      <c r="AO1898" s="281"/>
      <c r="AP1898" s="281"/>
      <c r="AQ1898" s="281"/>
      <c r="AR1898" s="281"/>
      <c r="AS1898" s="281"/>
      <c r="AT1898" s="281"/>
      <c r="AU1898" s="281"/>
      <c r="AV1898" s="281"/>
      <c r="AW1898" s="281"/>
      <c r="AX1898" s="281"/>
      <c r="AY1898" s="281"/>
      <c r="AZ1898" s="281"/>
      <c r="BA1898" s="281"/>
      <c r="BB1898" s="281"/>
      <c r="BC1898" s="281"/>
      <c r="BD1898" s="281"/>
      <c r="BE1898" s="281"/>
      <c r="BF1898" s="281"/>
      <c r="BG1898" s="281"/>
      <c r="BH1898" s="281"/>
      <c r="BI1898" s="281"/>
      <c r="BJ1898" s="281"/>
      <c r="BK1898" s="281"/>
      <c r="BL1898" s="281"/>
      <c r="BM1898" s="281"/>
      <c r="BN1898" s="281"/>
      <c r="BO1898" s="281"/>
      <c r="BP1898" s="281"/>
      <c r="BQ1898" s="281"/>
      <c r="BR1898" s="281"/>
      <c r="BS1898" s="281"/>
      <c r="BT1898" s="281"/>
      <c r="BU1898" s="281"/>
    </row>
    <row r="1899" spans="4:73" x14ac:dyDescent="0.2">
      <c r="D1899" s="259"/>
      <c r="E1899" s="259"/>
      <c r="F1899" s="259"/>
      <c r="G1899" s="259"/>
      <c r="H1899" s="259"/>
      <c r="I1899" s="259"/>
      <c r="J1899" s="259"/>
      <c r="K1899" s="259"/>
      <c r="L1899" s="259"/>
      <c r="M1899" s="259"/>
      <c r="N1899" s="259"/>
      <c r="O1899" s="259"/>
      <c r="P1899" s="259"/>
      <c r="Q1899" s="259"/>
      <c r="R1899" s="259"/>
      <c r="S1899" s="259"/>
      <c r="T1899" s="259"/>
      <c r="U1899" s="259"/>
      <c r="V1899" s="259"/>
      <c r="W1899" s="259"/>
      <c r="X1899" s="259"/>
      <c r="Y1899" s="259"/>
      <c r="Z1899" s="259"/>
      <c r="AA1899" s="259"/>
      <c r="AB1899" s="259"/>
      <c r="AC1899" s="259"/>
      <c r="AD1899" s="259"/>
      <c r="AE1899" s="259"/>
      <c r="AF1899" s="259"/>
      <c r="AG1899" s="259"/>
      <c r="AH1899" s="259"/>
      <c r="AI1899" s="259"/>
      <c r="AJ1899" s="259"/>
      <c r="AK1899" s="281"/>
      <c r="AL1899" s="281"/>
      <c r="AM1899" s="281"/>
      <c r="AN1899" s="281"/>
      <c r="AO1899" s="281"/>
      <c r="AP1899" s="281"/>
      <c r="AQ1899" s="281"/>
      <c r="AR1899" s="281"/>
      <c r="AS1899" s="281"/>
      <c r="AT1899" s="281"/>
      <c r="AU1899" s="281"/>
      <c r="AV1899" s="281"/>
      <c r="AW1899" s="281"/>
      <c r="AX1899" s="281"/>
      <c r="AY1899" s="281"/>
      <c r="AZ1899" s="281"/>
      <c r="BA1899" s="281"/>
      <c r="BB1899" s="281"/>
      <c r="BC1899" s="281"/>
      <c r="BD1899" s="281"/>
      <c r="BE1899" s="281"/>
      <c r="BF1899" s="281"/>
      <c r="BG1899" s="281"/>
      <c r="BH1899" s="281"/>
      <c r="BI1899" s="281"/>
      <c r="BJ1899" s="281"/>
      <c r="BK1899" s="281"/>
      <c r="BL1899" s="281"/>
      <c r="BM1899" s="281"/>
      <c r="BN1899" s="281"/>
      <c r="BO1899" s="281"/>
      <c r="BP1899" s="281"/>
      <c r="BQ1899" s="281"/>
      <c r="BR1899" s="281"/>
      <c r="BS1899" s="281"/>
      <c r="BT1899" s="281"/>
      <c r="BU1899" s="281"/>
    </row>
    <row r="1900" spans="4:73" x14ac:dyDescent="0.2">
      <c r="D1900" s="259"/>
      <c r="E1900" s="259"/>
      <c r="F1900" s="259"/>
      <c r="G1900" s="259"/>
      <c r="H1900" s="259"/>
      <c r="I1900" s="259"/>
      <c r="J1900" s="259"/>
      <c r="K1900" s="259"/>
      <c r="L1900" s="259"/>
      <c r="M1900" s="259"/>
      <c r="N1900" s="259"/>
      <c r="O1900" s="259"/>
      <c r="P1900" s="259"/>
      <c r="Q1900" s="259"/>
      <c r="R1900" s="259"/>
      <c r="S1900" s="259"/>
      <c r="T1900" s="259"/>
      <c r="U1900" s="259"/>
      <c r="V1900" s="259"/>
      <c r="W1900" s="259"/>
      <c r="X1900" s="259"/>
      <c r="Y1900" s="259"/>
      <c r="Z1900" s="259"/>
      <c r="AA1900" s="259"/>
      <c r="AB1900" s="259"/>
      <c r="AC1900" s="259"/>
      <c r="AD1900" s="259"/>
      <c r="AE1900" s="259"/>
      <c r="AF1900" s="259"/>
      <c r="AG1900" s="259"/>
      <c r="AH1900" s="259"/>
      <c r="AI1900" s="259"/>
      <c r="AJ1900" s="259"/>
      <c r="AK1900" s="281"/>
      <c r="AL1900" s="281"/>
      <c r="AM1900" s="281"/>
      <c r="AN1900" s="281"/>
      <c r="AO1900" s="281"/>
      <c r="AP1900" s="281"/>
      <c r="AQ1900" s="281"/>
      <c r="AR1900" s="281"/>
      <c r="AS1900" s="281"/>
      <c r="AT1900" s="281"/>
      <c r="AU1900" s="281"/>
      <c r="AV1900" s="281"/>
      <c r="AW1900" s="281"/>
      <c r="AX1900" s="281"/>
      <c r="AY1900" s="281"/>
      <c r="AZ1900" s="281"/>
      <c r="BA1900" s="281"/>
      <c r="BB1900" s="281"/>
      <c r="BC1900" s="281"/>
      <c r="BD1900" s="281"/>
      <c r="BE1900" s="281"/>
      <c r="BF1900" s="281"/>
      <c r="BG1900" s="281"/>
      <c r="BH1900" s="281"/>
      <c r="BI1900" s="281"/>
      <c r="BJ1900" s="281"/>
      <c r="BK1900" s="281"/>
      <c r="BL1900" s="281"/>
      <c r="BM1900" s="281"/>
      <c r="BN1900" s="281"/>
      <c r="BO1900" s="281"/>
      <c r="BP1900" s="281"/>
      <c r="BQ1900" s="281"/>
      <c r="BR1900" s="281"/>
      <c r="BS1900" s="281"/>
      <c r="BT1900" s="281"/>
      <c r="BU1900" s="281"/>
    </row>
    <row r="1901" spans="4:73" x14ac:dyDescent="0.2">
      <c r="D1901" s="259"/>
      <c r="E1901" s="259"/>
      <c r="F1901" s="259"/>
      <c r="G1901" s="259"/>
      <c r="H1901" s="259"/>
      <c r="I1901" s="259"/>
      <c r="J1901" s="259"/>
      <c r="K1901" s="259"/>
      <c r="L1901" s="259"/>
      <c r="M1901" s="259"/>
      <c r="N1901" s="259"/>
      <c r="O1901" s="259"/>
      <c r="P1901" s="259"/>
      <c r="Q1901" s="259"/>
      <c r="R1901" s="259"/>
      <c r="S1901" s="259"/>
      <c r="T1901" s="259"/>
      <c r="U1901" s="259"/>
      <c r="V1901" s="259"/>
      <c r="W1901" s="259"/>
      <c r="X1901" s="259"/>
      <c r="Y1901" s="259"/>
      <c r="Z1901" s="259"/>
      <c r="AA1901" s="259"/>
      <c r="AB1901" s="259"/>
      <c r="AC1901" s="259"/>
      <c r="AD1901" s="259"/>
      <c r="AE1901" s="259"/>
      <c r="AF1901" s="259"/>
      <c r="AG1901" s="259"/>
      <c r="AH1901" s="259"/>
      <c r="AI1901" s="259"/>
      <c r="AJ1901" s="259"/>
      <c r="AK1901" s="281"/>
      <c r="AL1901" s="281"/>
      <c r="AM1901" s="281"/>
      <c r="AN1901" s="281"/>
      <c r="AO1901" s="281"/>
      <c r="AP1901" s="281"/>
      <c r="AQ1901" s="281"/>
      <c r="AR1901" s="281"/>
      <c r="AS1901" s="281"/>
      <c r="AT1901" s="281"/>
      <c r="AU1901" s="281"/>
      <c r="AV1901" s="281"/>
      <c r="AW1901" s="281"/>
      <c r="AX1901" s="281"/>
      <c r="AY1901" s="281"/>
      <c r="AZ1901" s="281"/>
      <c r="BA1901" s="281"/>
      <c r="BB1901" s="281"/>
      <c r="BC1901" s="281"/>
      <c r="BD1901" s="281"/>
      <c r="BE1901" s="281"/>
      <c r="BF1901" s="281"/>
      <c r="BG1901" s="281"/>
      <c r="BH1901" s="281"/>
      <c r="BI1901" s="281"/>
      <c r="BJ1901" s="281"/>
      <c r="BK1901" s="281"/>
      <c r="BL1901" s="281"/>
      <c r="BM1901" s="281"/>
      <c r="BN1901" s="281"/>
      <c r="BO1901" s="281"/>
      <c r="BP1901" s="281"/>
      <c r="BQ1901" s="281"/>
      <c r="BR1901" s="281"/>
      <c r="BS1901" s="281"/>
      <c r="BT1901" s="281"/>
      <c r="BU1901" s="281"/>
    </row>
    <row r="1902" spans="4:73" x14ac:dyDescent="0.2">
      <c r="D1902" s="259"/>
      <c r="E1902" s="259"/>
      <c r="F1902" s="259"/>
      <c r="G1902" s="259"/>
      <c r="H1902" s="259"/>
      <c r="I1902" s="259"/>
      <c r="J1902" s="259"/>
      <c r="K1902" s="259"/>
      <c r="L1902" s="259"/>
      <c r="M1902" s="259"/>
      <c r="N1902" s="259"/>
      <c r="O1902" s="259"/>
      <c r="P1902" s="259"/>
      <c r="Q1902" s="259"/>
      <c r="R1902" s="259"/>
      <c r="S1902" s="259"/>
      <c r="T1902" s="259"/>
      <c r="U1902" s="259"/>
      <c r="V1902" s="259"/>
      <c r="W1902" s="259"/>
      <c r="X1902" s="259"/>
      <c r="Y1902" s="259"/>
      <c r="Z1902" s="259"/>
      <c r="AA1902" s="259"/>
      <c r="AB1902" s="259"/>
      <c r="AC1902" s="259"/>
      <c r="AD1902" s="259"/>
      <c r="AE1902" s="259"/>
      <c r="AF1902" s="259"/>
      <c r="AG1902" s="259"/>
      <c r="AH1902" s="259"/>
      <c r="AI1902" s="259"/>
      <c r="AJ1902" s="259"/>
      <c r="AK1902" s="281"/>
      <c r="AL1902" s="281"/>
      <c r="AM1902" s="281"/>
      <c r="AN1902" s="281"/>
      <c r="AO1902" s="281"/>
      <c r="AP1902" s="281"/>
      <c r="AQ1902" s="281"/>
      <c r="AR1902" s="281"/>
      <c r="AS1902" s="281"/>
      <c r="AT1902" s="281"/>
      <c r="AU1902" s="281"/>
      <c r="AV1902" s="281"/>
      <c r="AW1902" s="281"/>
      <c r="AX1902" s="281"/>
      <c r="AY1902" s="281"/>
      <c r="AZ1902" s="281"/>
      <c r="BA1902" s="281"/>
      <c r="BB1902" s="281"/>
      <c r="BC1902" s="281"/>
      <c r="BD1902" s="281"/>
      <c r="BE1902" s="281"/>
      <c r="BF1902" s="281"/>
      <c r="BG1902" s="281"/>
      <c r="BH1902" s="281"/>
      <c r="BI1902" s="281"/>
      <c r="BJ1902" s="281"/>
      <c r="BK1902" s="281"/>
      <c r="BL1902" s="281"/>
      <c r="BM1902" s="281"/>
      <c r="BN1902" s="281"/>
      <c r="BO1902" s="281"/>
      <c r="BP1902" s="281"/>
      <c r="BQ1902" s="281"/>
      <c r="BR1902" s="281"/>
      <c r="BS1902" s="281"/>
      <c r="BT1902" s="281"/>
      <c r="BU1902" s="281"/>
    </row>
    <row r="1903" spans="4:73" x14ac:dyDescent="0.2">
      <c r="D1903" s="259"/>
      <c r="E1903" s="259"/>
      <c r="F1903" s="259"/>
      <c r="G1903" s="259"/>
      <c r="H1903" s="259"/>
      <c r="I1903" s="259"/>
      <c r="J1903" s="259"/>
      <c r="K1903" s="259"/>
      <c r="L1903" s="259"/>
      <c r="M1903" s="259"/>
      <c r="N1903" s="259"/>
      <c r="O1903" s="259"/>
      <c r="P1903" s="259"/>
      <c r="Q1903" s="259"/>
      <c r="R1903" s="259"/>
      <c r="S1903" s="259"/>
      <c r="T1903" s="259"/>
      <c r="U1903" s="259"/>
      <c r="V1903" s="259"/>
      <c r="W1903" s="259"/>
      <c r="X1903" s="259"/>
      <c r="Y1903" s="259"/>
      <c r="Z1903" s="259"/>
      <c r="AA1903" s="259"/>
      <c r="AB1903" s="259"/>
      <c r="AC1903" s="259"/>
      <c r="AD1903" s="259"/>
      <c r="AE1903" s="259"/>
      <c r="AF1903" s="259"/>
      <c r="AG1903" s="259"/>
      <c r="AH1903" s="259"/>
      <c r="AI1903" s="259"/>
      <c r="AJ1903" s="259"/>
      <c r="AK1903" s="281"/>
      <c r="AL1903" s="281"/>
      <c r="AM1903" s="281"/>
      <c r="AN1903" s="281"/>
      <c r="AO1903" s="281"/>
      <c r="AP1903" s="281"/>
      <c r="AQ1903" s="281"/>
      <c r="AR1903" s="281"/>
      <c r="AS1903" s="281"/>
      <c r="AT1903" s="281"/>
      <c r="AU1903" s="281"/>
      <c r="AV1903" s="281"/>
      <c r="AW1903" s="281"/>
      <c r="AX1903" s="281"/>
      <c r="AY1903" s="281"/>
      <c r="AZ1903" s="281"/>
      <c r="BA1903" s="281"/>
      <c r="BB1903" s="281"/>
      <c r="BC1903" s="281"/>
      <c r="BD1903" s="281"/>
      <c r="BE1903" s="281"/>
      <c r="BF1903" s="281"/>
      <c r="BG1903" s="281"/>
      <c r="BH1903" s="281"/>
      <c r="BI1903" s="281"/>
      <c r="BJ1903" s="281"/>
      <c r="BK1903" s="281"/>
      <c r="BL1903" s="281"/>
      <c r="BM1903" s="281"/>
      <c r="BN1903" s="281"/>
      <c r="BO1903" s="281"/>
      <c r="BP1903" s="281"/>
      <c r="BQ1903" s="281"/>
      <c r="BR1903" s="281"/>
      <c r="BS1903" s="281"/>
      <c r="BT1903" s="281"/>
      <c r="BU1903" s="281"/>
    </row>
    <row r="1904" spans="4:73" x14ac:dyDescent="0.2">
      <c r="D1904" s="259"/>
      <c r="E1904" s="259"/>
      <c r="F1904" s="259"/>
      <c r="G1904" s="259"/>
      <c r="H1904" s="259"/>
      <c r="I1904" s="259"/>
      <c r="J1904" s="259"/>
      <c r="K1904" s="259"/>
      <c r="L1904" s="259"/>
      <c r="M1904" s="259"/>
      <c r="N1904" s="259"/>
      <c r="O1904" s="259"/>
      <c r="P1904" s="259"/>
      <c r="Q1904" s="259"/>
      <c r="R1904" s="259"/>
      <c r="S1904" s="259"/>
      <c r="T1904" s="259"/>
      <c r="U1904" s="259"/>
      <c r="V1904" s="259"/>
      <c r="W1904" s="259"/>
      <c r="X1904" s="259"/>
      <c r="Y1904" s="259"/>
      <c r="Z1904" s="259"/>
      <c r="AA1904" s="259"/>
      <c r="AB1904" s="259"/>
      <c r="AC1904" s="259"/>
      <c r="AD1904" s="259"/>
      <c r="AE1904" s="259"/>
      <c r="AF1904" s="259"/>
      <c r="AG1904" s="259"/>
      <c r="AH1904" s="259"/>
      <c r="AI1904" s="259"/>
      <c r="AJ1904" s="259"/>
      <c r="AK1904" s="281"/>
      <c r="AL1904" s="281"/>
      <c r="AM1904" s="281"/>
      <c r="AN1904" s="281"/>
      <c r="AO1904" s="281"/>
      <c r="AP1904" s="281"/>
      <c r="AQ1904" s="281"/>
      <c r="AR1904" s="281"/>
      <c r="AS1904" s="281"/>
      <c r="AT1904" s="281"/>
      <c r="AU1904" s="281"/>
      <c r="AV1904" s="281"/>
      <c r="AW1904" s="281"/>
      <c r="AX1904" s="281"/>
      <c r="AY1904" s="281"/>
      <c r="AZ1904" s="281"/>
      <c r="BA1904" s="281"/>
      <c r="BB1904" s="281"/>
      <c r="BC1904" s="281"/>
      <c r="BD1904" s="281"/>
      <c r="BE1904" s="281"/>
      <c r="BF1904" s="281"/>
      <c r="BG1904" s="281"/>
      <c r="BH1904" s="281"/>
      <c r="BI1904" s="281"/>
      <c r="BJ1904" s="281"/>
      <c r="BK1904" s="281"/>
      <c r="BL1904" s="281"/>
      <c r="BM1904" s="281"/>
      <c r="BN1904" s="281"/>
      <c r="BO1904" s="281"/>
      <c r="BP1904" s="281"/>
      <c r="BQ1904" s="281"/>
      <c r="BR1904" s="281"/>
      <c r="BS1904" s="281"/>
      <c r="BT1904" s="281"/>
      <c r="BU1904" s="281"/>
    </row>
    <row r="1905" spans="4:73" x14ac:dyDescent="0.2">
      <c r="D1905" s="259"/>
      <c r="E1905" s="259"/>
      <c r="F1905" s="259"/>
      <c r="G1905" s="259"/>
      <c r="H1905" s="259"/>
      <c r="I1905" s="259"/>
      <c r="J1905" s="259"/>
      <c r="K1905" s="259"/>
      <c r="L1905" s="259"/>
      <c r="M1905" s="259"/>
      <c r="N1905" s="259"/>
      <c r="O1905" s="259"/>
      <c r="P1905" s="259"/>
      <c r="Q1905" s="259"/>
      <c r="R1905" s="259"/>
      <c r="S1905" s="259"/>
      <c r="T1905" s="259"/>
      <c r="U1905" s="259"/>
      <c r="V1905" s="259"/>
      <c r="W1905" s="259"/>
      <c r="X1905" s="259"/>
      <c r="Y1905" s="259"/>
      <c r="Z1905" s="259"/>
      <c r="AA1905" s="259"/>
      <c r="AB1905" s="259"/>
      <c r="AC1905" s="259"/>
      <c r="AD1905" s="259"/>
      <c r="AE1905" s="259"/>
      <c r="AF1905" s="259"/>
      <c r="AG1905" s="259"/>
      <c r="AH1905" s="259"/>
      <c r="AI1905" s="259"/>
      <c r="AJ1905" s="259"/>
      <c r="AK1905" s="281"/>
      <c r="AL1905" s="281"/>
      <c r="AM1905" s="281"/>
      <c r="AN1905" s="281"/>
      <c r="AO1905" s="281"/>
      <c r="AP1905" s="281"/>
      <c r="AQ1905" s="281"/>
      <c r="AR1905" s="281"/>
      <c r="AS1905" s="281"/>
      <c r="AT1905" s="281"/>
      <c r="AU1905" s="281"/>
      <c r="AV1905" s="281"/>
      <c r="AW1905" s="281"/>
      <c r="AX1905" s="281"/>
      <c r="AY1905" s="281"/>
      <c r="AZ1905" s="281"/>
      <c r="BA1905" s="281"/>
      <c r="BB1905" s="281"/>
      <c r="BC1905" s="281"/>
      <c r="BD1905" s="281"/>
      <c r="BE1905" s="281"/>
      <c r="BF1905" s="281"/>
      <c r="BG1905" s="281"/>
      <c r="BH1905" s="281"/>
      <c r="BI1905" s="281"/>
      <c r="BJ1905" s="281"/>
      <c r="BK1905" s="281"/>
      <c r="BL1905" s="281"/>
      <c r="BM1905" s="281"/>
      <c r="BN1905" s="281"/>
      <c r="BO1905" s="281"/>
      <c r="BP1905" s="281"/>
      <c r="BQ1905" s="281"/>
      <c r="BR1905" s="281"/>
      <c r="BS1905" s="281"/>
      <c r="BT1905" s="281"/>
      <c r="BU1905" s="281"/>
    </row>
    <row r="1906" spans="4:73" x14ac:dyDescent="0.2">
      <c r="D1906" s="259"/>
      <c r="E1906" s="259"/>
      <c r="F1906" s="259"/>
      <c r="G1906" s="259"/>
      <c r="H1906" s="259"/>
      <c r="I1906" s="259"/>
      <c r="J1906" s="259"/>
      <c r="K1906" s="259"/>
      <c r="L1906" s="259"/>
      <c r="M1906" s="259"/>
      <c r="N1906" s="259"/>
      <c r="O1906" s="259"/>
      <c r="P1906" s="259"/>
      <c r="Q1906" s="259"/>
      <c r="R1906" s="259"/>
      <c r="S1906" s="259"/>
      <c r="T1906" s="259"/>
      <c r="U1906" s="259"/>
      <c r="V1906" s="259"/>
      <c r="W1906" s="259"/>
      <c r="X1906" s="259"/>
      <c r="Y1906" s="259"/>
      <c r="Z1906" s="259"/>
      <c r="AA1906" s="259"/>
      <c r="AB1906" s="259"/>
      <c r="AC1906" s="259"/>
      <c r="AD1906" s="259"/>
      <c r="AE1906" s="259"/>
      <c r="AF1906" s="259"/>
      <c r="AG1906" s="259"/>
      <c r="AH1906" s="259"/>
      <c r="AI1906" s="259"/>
      <c r="AJ1906" s="259"/>
      <c r="AK1906" s="281"/>
      <c r="AL1906" s="281"/>
      <c r="AM1906" s="281"/>
      <c r="AN1906" s="281"/>
      <c r="AO1906" s="281"/>
      <c r="AP1906" s="281"/>
      <c r="AQ1906" s="281"/>
      <c r="AR1906" s="281"/>
      <c r="AS1906" s="281"/>
      <c r="AT1906" s="281"/>
      <c r="AU1906" s="281"/>
      <c r="AV1906" s="281"/>
      <c r="AW1906" s="281"/>
      <c r="AX1906" s="281"/>
      <c r="AY1906" s="281"/>
      <c r="AZ1906" s="281"/>
      <c r="BA1906" s="281"/>
      <c r="BB1906" s="281"/>
      <c r="BC1906" s="281"/>
      <c r="BD1906" s="281"/>
      <c r="BE1906" s="281"/>
      <c r="BF1906" s="281"/>
      <c r="BG1906" s="281"/>
      <c r="BH1906" s="281"/>
      <c r="BI1906" s="281"/>
      <c r="BJ1906" s="281"/>
      <c r="BK1906" s="281"/>
      <c r="BL1906" s="281"/>
      <c r="BM1906" s="281"/>
      <c r="BN1906" s="281"/>
      <c r="BO1906" s="281"/>
      <c r="BP1906" s="281"/>
      <c r="BQ1906" s="281"/>
      <c r="BR1906" s="281"/>
      <c r="BS1906" s="281"/>
      <c r="BT1906" s="281"/>
      <c r="BU1906" s="281"/>
    </row>
    <row r="1907" spans="4:73" x14ac:dyDescent="0.2">
      <c r="D1907" s="259"/>
      <c r="E1907" s="259"/>
      <c r="F1907" s="259"/>
      <c r="G1907" s="259"/>
      <c r="H1907" s="259"/>
      <c r="I1907" s="259"/>
      <c r="J1907" s="259"/>
      <c r="K1907" s="259"/>
      <c r="L1907" s="259"/>
      <c r="M1907" s="259"/>
      <c r="N1907" s="259"/>
      <c r="O1907" s="259"/>
      <c r="P1907" s="259"/>
      <c r="Q1907" s="259"/>
      <c r="R1907" s="259"/>
      <c r="S1907" s="259"/>
      <c r="T1907" s="259"/>
      <c r="U1907" s="259"/>
      <c r="V1907" s="259"/>
      <c r="W1907" s="259"/>
      <c r="X1907" s="259"/>
      <c r="Y1907" s="259"/>
      <c r="Z1907" s="259"/>
      <c r="AA1907" s="259"/>
      <c r="AB1907" s="259"/>
      <c r="AC1907" s="259"/>
      <c r="AD1907" s="259"/>
      <c r="AE1907" s="259"/>
      <c r="AF1907" s="259"/>
      <c r="AG1907" s="259"/>
      <c r="AH1907" s="259"/>
      <c r="AI1907" s="259"/>
      <c r="AJ1907" s="259"/>
      <c r="AK1907" s="281"/>
      <c r="AL1907" s="281"/>
      <c r="AM1907" s="281"/>
      <c r="AN1907" s="281"/>
      <c r="AO1907" s="281"/>
      <c r="AP1907" s="281"/>
      <c r="AQ1907" s="281"/>
      <c r="AR1907" s="281"/>
      <c r="AS1907" s="281"/>
      <c r="AT1907" s="281"/>
      <c r="AU1907" s="281"/>
      <c r="AV1907" s="281"/>
      <c r="AW1907" s="281"/>
      <c r="AX1907" s="281"/>
      <c r="AY1907" s="281"/>
      <c r="AZ1907" s="281"/>
      <c r="BA1907" s="281"/>
      <c r="BB1907" s="281"/>
      <c r="BC1907" s="281"/>
      <c r="BD1907" s="281"/>
      <c r="BE1907" s="281"/>
      <c r="BF1907" s="281"/>
      <c r="BG1907" s="281"/>
      <c r="BH1907" s="281"/>
      <c r="BI1907" s="281"/>
      <c r="BJ1907" s="281"/>
      <c r="BK1907" s="281"/>
      <c r="BL1907" s="281"/>
      <c r="BM1907" s="281"/>
      <c r="BN1907" s="281"/>
      <c r="BO1907" s="281"/>
      <c r="BP1907" s="281"/>
      <c r="BQ1907" s="281"/>
      <c r="BR1907" s="281"/>
      <c r="BS1907" s="281"/>
      <c r="BT1907" s="281"/>
      <c r="BU1907" s="281"/>
    </row>
    <row r="1908" spans="4:73" x14ac:dyDescent="0.2">
      <c r="D1908" s="259"/>
      <c r="E1908" s="259"/>
      <c r="F1908" s="259"/>
      <c r="G1908" s="259"/>
      <c r="H1908" s="259"/>
      <c r="I1908" s="259"/>
      <c r="J1908" s="259"/>
      <c r="K1908" s="259"/>
      <c r="L1908" s="259"/>
      <c r="M1908" s="259"/>
      <c r="N1908" s="259"/>
      <c r="O1908" s="259"/>
      <c r="P1908" s="259"/>
      <c r="Q1908" s="259"/>
      <c r="R1908" s="259"/>
      <c r="S1908" s="259"/>
      <c r="T1908" s="259"/>
      <c r="U1908" s="259"/>
      <c r="V1908" s="259"/>
      <c r="W1908" s="259"/>
      <c r="X1908" s="259"/>
      <c r="Y1908" s="259"/>
      <c r="Z1908" s="259"/>
      <c r="AA1908" s="259"/>
      <c r="AB1908" s="259"/>
      <c r="AC1908" s="259"/>
      <c r="AD1908" s="259"/>
      <c r="AE1908" s="259"/>
      <c r="AF1908" s="259"/>
      <c r="AG1908" s="259"/>
      <c r="AH1908" s="259"/>
      <c r="AI1908" s="259"/>
      <c r="AJ1908" s="259"/>
      <c r="AK1908" s="281"/>
      <c r="AL1908" s="281"/>
      <c r="AM1908" s="281"/>
      <c r="AN1908" s="281"/>
      <c r="AO1908" s="281"/>
      <c r="AP1908" s="281"/>
      <c r="AQ1908" s="281"/>
      <c r="AR1908" s="281"/>
      <c r="AS1908" s="281"/>
      <c r="AT1908" s="281"/>
      <c r="AU1908" s="281"/>
      <c r="AV1908" s="281"/>
      <c r="AW1908" s="281"/>
      <c r="AX1908" s="281"/>
      <c r="AY1908" s="281"/>
      <c r="AZ1908" s="281"/>
      <c r="BA1908" s="281"/>
      <c r="BB1908" s="281"/>
      <c r="BC1908" s="281"/>
      <c r="BD1908" s="281"/>
      <c r="BE1908" s="281"/>
      <c r="BF1908" s="281"/>
      <c r="BG1908" s="281"/>
      <c r="BH1908" s="281"/>
      <c r="BI1908" s="281"/>
      <c r="BJ1908" s="281"/>
      <c r="BK1908" s="281"/>
      <c r="BL1908" s="281"/>
      <c r="BM1908" s="281"/>
      <c r="BN1908" s="281"/>
      <c r="BO1908" s="281"/>
      <c r="BP1908" s="281"/>
      <c r="BQ1908" s="281"/>
      <c r="BR1908" s="281"/>
      <c r="BS1908" s="281"/>
      <c r="BT1908" s="281"/>
      <c r="BU1908" s="281"/>
    </row>
    <row r="1909" spans="4:73" x14ac:dyDescent="0.2">
      <c r="D1909" s="259"/>
      <c r="E1909" s="259"/>
      <c r="F1909" s="259"/>
      <c r="G1909" s="259"/>
      <c r="H1909" s="259"/>
      <c r="I1909" s="259"/>
      <c r="J1909" s="259"/>
      <c r="K1909" s="259"/>
      <c r="L1909" s="259"/>
      <c r="M1909" s="259"/>
      <c r="N1909" s="259"/>
      <c r="O1909" s="259"/>
      <c r="P1909" s="259"/>
      <c r="Q1909" s="259"/>
      <c r="R1909" s="259"/>
      <c r="S1909" s="259"/>
      <c r="T1909" s="259"/>
      <c r="U1909" s="259"/>
      <c r="V1909" s="259"/>
      <c r="W1909" s="259"/>
      <c r="X1909" s="259"/>
      <c r="Y1909" s="259"/>
      <c r="Z1909" s="259"/>
      <c r="AA1909" s="259"/>
      <c r="AB1909" s="259"/>
      <c r="AC1909" s="259"/>
      <c r="AD1909" s="259"/>
      <c r="AE1909" s="259"/>
      <c r="AF1909" s="259"/>
      <c r="AG1909" s="259"/>
      <c r="AH1909" s="259"/>
      <c r="AI1909" s="259"/>
      <c r="AJ1909" s="259"/>
      <c r="AK1909" s="281"/>
      <c r="AL1909" s="281"/>
      <c r="AM1909" s="281"/>
      <c r="AN1909" s="281"/>
      <c r="AO1909" s="281"/>
      <c r="AP1909" s="281"/>
      <c r="AQ1909" s="281"/>
      <c r="AR1909" s="281"/>
      <c r="AS1909" s="281"/>
      <c r="AT1909" s="281"/>
      <c r="AU1909" s="281"/>
      <c r="AV1909" s="281"/>
      <c r="AW1909" s="281"/>
      <c r="AX1909" s="281"/>
      <c r="AY1909" s="281"/>
      <c r="AZ1909" s="281"/>
      <c r="BA1909" s="281"/>
      <c r="BB1909" s="281"/>
      <c r="BC1909" s="281"/>
      <c r="BD1909" s="281"/>
      <c r="BE1909" s="281"/>
      <c r="BF1909" s="281"/>
      <c r="BG1909" s="281"/>
      <c r="BH1909" s="281"/>
      <c r="BI1909" s="281"/>
      <c r="BJ1909" s="281"/>
      <c r="BK1909" s="281"/>
      <c r="BL1909" s="281"/>
      <c r="BM1909" s="281"/>
      <c r="BN1909" s="281"/>
      <c r="BO1909" s="281"/>
      <c r="BP1909" s="281"/>
      <c r="BQ1909" s="281"/>
      <c r="BR1909" s="281"/>
      <c r="BS1909" s="281"/>
      <c r="BT1909" s="281"/>
      <c r="BU1909" s="281"/>
    </row>
    <row r="1910" spans="4:73" x14ac:dyDescent="0.2">
      <c r="D1910" s="259"/>
      <c r="E1910" s="259"/>
      <c r="F1910" s="259"/>
      <c r="G1910" s="259"/>
      <c r="H1910" s="259"/>
      <c r="I1910" s="259"/>
      <c r="J1910" s="259"/>
      <c r="K1910" s="259"/>
      <c r="L1910" s="259"/>
      <c r="M1910" s="259"/>
      <c r="N1910" s="259"/>
      <c r="O1910" s="259"/>
      <c r="P1910" s="259"/>
      <c r="Q1910" s="259"/>
      <c r="R1910" s="259"/>
      <c r="S1910" s="259"/>
      <c r="T1910" s="259"/>
      <c r="U1910" s="259"/>
      <c r="V1910" s="259"/>
      <c r="W1910" s="259"/>
      <c r="X1910" s="259"/>
      <c r="Y1910" s="259"/>
      <c r="Z1910" s="259"/>
      <c r="AA1910" s="259"/>
      <c r="AB1910" s="259"/>
      <c r="AC1910" s="259"/>
      <c r="AD1910" s="259"/>
      <c r="AE1910" s="259"/>
      <c r="AF1910" s="259"/>
      <c r="AG1910" s="259"/>
      <c r="AH1910" s="259"/>
      <c r="AI1910" s="259"/>
      <c r="AJ1910" s="259"/>
      <c r="AK1910" s="281"/>
      <c r="AL1910" s="281"/>
      <c r="AM1910" s="281"/>
      <c r="AN1910" s="281"/>
      <c r="AO1910" s="281"/>
      <c r="AP1910" s="281"/>
      <c r="AQ1910" s="281"/>
      <c r="AR1910" s="281"/>
      <c r="AS1910" s="281"/>
      <c r="AT1910" s="281"/>
      <c r="AU1910" s="281"/>
      <c r="AV1910" s="281"/>
      <c r="AW1910" s="281"/>
      <c r="AX1910" s="281"/>
      <c r="AY1910" s="281"/>
      <c r="AZ1910" s="281"/>
      <c r="BA1910" s="281"/>
      <c r="BB1910" s="281"/>
      <c r="BC1910" s="281"/>
      <c r="BD1910" s="281"/>
      <c r="BE1910" s="281"/>
      <c r="BF1910" s="281"/>
      <c r="BG1910" s="281"/>
      <c r="BH1910" s="281"/>
      <c r="BI1910" s="281"/>
      <c r="BJ1910" s="281"/>
      <c r="BK1910" s="281"/>
      <c r="BL1910" s="281"/>
      <c r="BM1910" s="281"/>
      <c r="BN1910" s="281"/>
      <c r="BO1910" s="281"/>
      <c r="BP1910" s="281"/>
      <c r="BQ1910" s="281"/>
      <c r="BR1910" s="281"/>
      <c r="BS1910" s="281"/>
      <c r="BT1910" s="281"/>
      <c r="BU1910" s="281"/>
    </row>
    <row r="1911" spans="4:73" x14ac:dyDescent="0.2">
      <c r="D1911" s="259"/>
      <c r="E1911" s="259"/>
      <c r="F1911" s="259"/>
      <c r="G1911" s="259"/>
      <c r="H1911" s="259"/>
      <c r="I1911" s="259"/>
      <c r="J1911" s="259"/>
      <c r="K1911" s="259"/>
      <c r="L1911" s="259"/>
      <c r="M1911" s="259"/>
      <c r="N1911" s="259"/>
      <c r="O1911" s="259"/>
      <c r="P1911" s="259"/>
      <c r="Q1911" s="259"/>
      <c r="R1911" s="259"/>
      <c r="S1911" s="259"/>
      <c r="T1911" s="259"/>
      <c r="U1911" s="259"/>
      <c r="V1911" s="259"/>
      <c r="W1911" s="259"/>
      <c r="X1911" s="259"/>
      <c r="Y1911" s="259"/>
      <c r="Z1911" s="259"/>
      <c r="AA1911" s="259"/>
      <c r="AB1911" s="259"/>
      <c r="AC1911" s="259"/>
      <c r="AD1911" s="259"/>
      <c r="AE1911" s="259"/>
      <c r="AF1911" s="259"/>
      <c r="AG1911" s="259"/>
      <c r="AH1911" s="259"/>
      <c r="AI1911" s="259"/>
      <c r="AJ1911" s="259"/>
      <c r="AK1911" s="281"/>
      <c r="AL1911" s="281"/>
      <c r="AM1911" s="281"/>
      <c r="AN1911" s="281"/>
      <c r="AO1911" s="281"/>
      <c r="AP1911" s="281"/>
      <c r="AQ1911" s="281"/>
      <c r="AR1911" s="281"/>
      <c r="AS1911" s="281"/>
      <c r="AT1911" s="281"/>
      <c r="AU1911" s="281"/>
      <c r="AV1911" s="281"/>
      <c r="AW1911" s="281"/>
      <c r="AX1911" s="281"/>
      <c r="AY1911" s="281"/>
      <c r="AZ1911" s="281"/>
      <c r="BA1911" s="281"/>
      <c r="BB1911" s="281"/>
      <c r="BC1911" s="281"/>
      <c r="BD1911" s="281"/>
      <c r="BE1911" s="281"/>
      <c r="BF1911" s="281"/>
      <c r="BG1911" s="281"/>
      <c r="BH1911" s="281"/>
      <c r="BI1911" s="281"/>
      <c r="BJ1911" s="281"/>
      <c r="BK1911" s="281"/>
      <c r="BL1911" s="281"/>
      <c r="BM1911" s="281"/>
      <c r="BN1911" s="281"/>
      <c r="BO1911" s="281"/>
      <c r="BP1911" s="281"/>
      <c r="BQ1911" s="281"/>
      <c r="BR1911" s="281"/>
      <c r="BS1911" s="281"/>
      <c r="BT1911" s="281"/>
      <c r="BU1911" s="281"/>
    </row>
    <row r="1912" spans="4:73" x14ac:dyDescent="0.2">
      <c r="D1912" s="259"/>
      <c r="E1912" s="259"/>
      <c r="F1912" s="259"/>
      <c r="G1912" s="259"/>
      <c r="H1912" s="259"/>
      <c r="I1912" s="259"/>
      <c r="J1912" s="259"/>
      <c r="K1912" s="259"/>
      <c r="L1912" s="259"/>
      <c r="M1912" s="259"/>
      <c r="N1912" s="259"/>
      <c r="O1912" s="259"/>
      <c r="P1912" s="259"/>
      <c r="Q1912" s="259"/>
      <c r="R1912" s="259"/>
      <c r="S1912" s="259"/>
      <c r="T1912" s="259"/>
      <c r="U1912" s="259"/>
      <c r="V1912" s="259"/>
      <c r="W1912" s="259"/>
      <c r="X1912" s="259"/>
      <c r="Y1912" s="259"/>
      <c r="Z1912" s="259"/>
      <c r="AA1912" s="259"/>
      <c r="AB1912" s="259"/>
      <c r="AC1912" s="259"/>
      <c r="AD1912" s="259"/>
      <c r="AE1912" s="259"/>
      <c r="AF1912" s="259"/>
      <c r="AG1912" s="259"/>
      <c r="AH1912" s="259"/>
      <c r="AI1912" s="259"/>
      <c r="AJ1912" s="259"/>
      <c r="AK1912" s="281"/>
      <c r="AL1912" s="281"/>
      <c r="AM1912" s="281"/>
      <c r="AN1912" s="281"/>
      <c r="AO1912" s="281"/>
      <c r="AP1912" s="281"/>
      <c r="AQ1912" s="281"/>
      <c r="AR1912" s="281"/>
      <c r="AS1912" s="281"/>
      <c r="AT1912" s="281"/>
      <c r="AU1912" s="281"/>
      <c r="AV1912" s="281"/>
      <c r="AW1912" s="281"/>
      <c r="AX1912" s="281"/>
      <c r="AY1912" s="281"/>
      <c r="AZ1912" s="281"/>
      <c r="BA1912" s="281"/>
      <c r="BB1912" s="281"/>
      <c r="BC1912" s="281"/>
      <c r="BD1912" s="281"/>
      <c r="BE1912" s="281"/>
      <c r="BF1912" s="281"/>
      <c r="BG1912" s="281"/>
      <c r="BH1912" s="281"/>
      <c r="BI1912" s="281"/>
      <c r="BJ1912" s="281"/>
      <c r="BK1912" s="281"/>
      <c r="BL1912" s="281"/>
      <c r="BM1912" s="281"/>
      <c r="BN1912" s="281"/>
      <c r="BO1912" s="281"/>
      <c r="BP1912" s="281"/>
      <c r="BQ1912" s="281"/>
      <c r="BR1912" s="281"/>
      <c r="BS1912" s="281"/>
      <c r="BT1912" s="281"/>
      <c r="BU1912" s="281"/>
    </row>
    <row r="1913" spans="4:73" x14ac:dyDescent="0.2">
      <c r="D1913" s="259"/>
      <c r="E1913" s="259"/>
      <c r="F1913" s="259"/>
      <c r="G1913" s="259"/>
      <c r="H1913" s="259"/>
      <c r="I1913" s="259"/>
      <c r="J1913" s="259"/>
      <c r="K1913" s="259"/>
      <c r="L1913" s="259"/>
      <c r="M1913" s="259"/>
      <c r="N1913" s="259"/>
      <c r="O1913" s="259"/>
      <c r="P1913" s="259"/>
      <c r="Q1913" s="259"/>
      <c r="R1913" s="259"/>
      <c r="S1913" s="259"/>
      <c r="T1913" s="259"/>
      <c r="U1913" s="259"/>
      <c r="V1913" s="259"/>
      <c r="W1913" s="259"/>
      <c r="X1913" s="259"/>
      <c r="Y1913" s="259"/>
      <c r="Z1913" s="259"/>
      <c r="AA1913" s="259"/>
      <c r="AB1913" s="259"/>
      <c r="AC1913" s="259"/>
      <c r="AD1913" s="259"/>
      <c r="AE1913" s="259"/>
      <c r="AF1913" s="259"/>
      <c r="AG1913" s="259"/>
      <c r="AH1913" s="259"/>
      <c r="AI1913" s="259"/>
      <c r="AJ1913" s="259"/>
      <c r="AK1913" s="281"/>
      <c r="AL1913" s="281"/>
      <c r="AM1913" s="281"/>
      <c r="AN1913" s="281"/>
      <c r="AO1913" s="281"/>
      <c r="AP1913" s="281"/>
      <c r="AQ1913" s="281"/>
      <c r="AR1913" s="281"/>
      <c r="AS1913" s="281"/>
      <c r="AT1913" s="281"/>
      <c r="AU1913" s="281"/>
      <c r="AV1913" s="281"/>
      <c r="AW1913" s="281"/>
      <c r="AX1913" s="281"/>
      <c r="AY1913" s="281"/>
      <c r="AZ1913" s="281"/>
      <c r="BA1913" s="281"/>
      <c r="BB1913" s="281"/>
      <c r="BC1913" s="281"/>
      <c r="BD1913" s="281"/>
      <c r="BE1913" s="281"/>
      <c r="BF1913" s="281"/>
      <c r="BG1913" s="281"/>
      <c r="BH1913" s="281"/>
      <c r="BI1913" s="281"/>
      <c r="BJ1913" s="281"/>
      <c r="BK1913" s="281"/>
      <c r="BL1913" s="281"/>
      <c r="BM1913" s="281"/>
      <c r="BN1913" s="281"/>
      <c r="BO1913" s="281"/>
      <c r="BP1913" s="281"/>
      <c r="BQ1913" s="281"/>
      <c r="BR1913" s="281"/>
      <c r="BS1913" s="281"/>
      <c r="BT1913" s="281"/>
      <c r="BU1913" s="281"/>
    </row>
    <row r="1914" spans="4:73" x14ac:dyDescent="0.2">
      <c r="D1914" s="259"/>
      <c r="E1914" s="259"/>
      <c r="F1914" s="259"/>
      <c r="G1914" s="259"/>
      <c r="H1914" s="259"/>
      <c r="I1914" s="259"/>
      <c r="J1914" s="259"/>
      <c r="K1914" s="259"/>
      <c r="L1914" s="259"/>
      <c r="M1914" s="259"/>
      <c r="N1914" s="259"/>
      <c r="O1914" s="259"/>
      <c r="P1914" s="259"/>
      <c r="Q1914" s="259"/>
      <c r="R1914" s="259"/>
      <c r="S1914" s="259"/>
      <c r="T1914" s="259"/>
      <c r="U1914" s="259"/>
      <c r="V1914" s="259"/>
      <c r="W1914" s="259"/>
      <c r="X1914" s="259"/>
      <c r="Y1914" s="259"/>
      <c r="Z1914" s="259"/>
      <c r="AA1914" s="259"/>
      <c r="AB1914" s="259"/>
      <c r="AC1914" s="259"/>
      <c r="AD1914" s="259"/>
      <c r="AE1914" s="259"/>
      <c r="AF1914" s="259"/>
      <c r="AG1914" s="259"/>
      <c r="AH1914" s="259"/>
      <c r="AI1914" s="259"/>
      <c r="AJ1914" s="259"/>
      <c r="AK1914" s="281"/>
      <c r="AL1914" s="281"/>
      <c r="AM1914" s="281"/>
      <c r="AN1914" s="281"/>
      <c r="AO1914" s="281"/>
      <c r="AP1914" s="281"/>
      <c r="AQ1914" s="281"/>
      <c r="AR1914" s="281"/>
      <c r="AS1914" s="281"/>
      <c r="AT1914" s="281"/>
      <c r="AU1914" s="281"/>
      <c r="AV1914" s="281"/>
      <c r="AW1914" s="281"/>
      <c r="AX1914" s="281"/>
      <c r="AY1914" s="281"/>
      <c r="AZ1914" s="281"/>
      <c r="BA1914" s="281"/>
      <c r="BB1914" s="281"/>
      <c r="BC1914" s="281"/>
      <c r="BD1914" s="281"/>
      <c r="BE1914" s="281"/>
      <c r="BF1914" s="281"/>
      <c r="BG1914" s="281"/>
      <c r="BH1914" s="281"/>
      <c r="BI1914" s="281"/>
      <c r="BJ1914" s="281"/>
      <c r="BK1914" s="281"/>
      <c r="BL1914" s="281"/>
      <c r="BM1914" s="281"/>
      <c r="BN1914" s="281"/>
      <c r="BO1914" s="281"/>
      <c r="BP1914" s="281"/>
      <c r="BQ1914" s="281"/>
      <c r="BR1914" s="281"/>
      <c r="BS1914" s="281"/>
      <c r="BT1914" s="281"/>
      <c r="BU1914" s="281"/>
    </row>
    <row r="1915" spans="4:73" x14ac:dyDescent="0.2">
      <c r="D1915" s="259"/>
      <c r="E1915" s="259"/>
      <c r="F1915" s="259"/>
      <c r="G1915" s="259"/>
      <c r="H1915" s="259"/>
      <c r="I1915" s="259"/>
      <c r="J1915" s="259"/>
      <c r="K1915" s="259"/>
      <c r="L1915" s="259"/>
      <c r="M1915" s="259"/>
      <c r="N1915" s="259"/>
      <c r="O1915" s="259"/>
      <c r="P1915" s="259"/>
      <c r="Q1915" s="259"/>
      <c r="R1915" s="259"/>
      <c r="S1915" s="259"/>
      <c r="T1915" s="259"/>
      <c r="U1915" s="259"/>
      <c r="V1915" s="259"/>
      <c r="W1915" s="259"/>
      <c r="X1915" s="259"/>
      <c r="Y1915" s="259"/>
      <c r="Z1915" s="259"/>
      <c r="AA1915" s="259"/>
      <c r="AB1915" s="259"/>
      <c r="AC1915" s="259"/>
      <c r="AD1915" s="259"/>
      <c r="AE1915" s="259"/>
      <c r="AF1915" s="259"/>
      <c r="AG1915" s="259"/>
      <c r="AH1915" s="259"/>
      <c r="AI1915" s="259"/>
      <c r="AJ1915" s="259"/>
      <c r="AK1915" s="281"/>
      <c r="AL1915" s="281"/>
      <c r="AM1915" s="281"/>
      <c r="AN1915" s="281"/>
      <c r="AO1915" s="281"/>
      <c r="AP1915" s="281"/>
      <c r="AQ1915" s="281"/>
      <c r="AR1915" s="281"/>
      <c r="AS1915" s="281"/>
      <c r="AT1915" s="281"/>
      <c r="AU1915" s="281"/>
      <c r="AV1915" s="281"/>
      <c r="AW1915" s="281"/>
      <c r="AX1915" s="281"/>
      <c r="AY1915" s="281"/>
      <c r="AZ1915" s="281"/>
      <c r="BA1915" s="281"/>
      <c r="BB1915" s="281"/>
      <c r="BC1915" s="281"/>
      <c r="BD1915" s="281"/>
      <c r="BE1915" s="281"/>
      <c r="BF1915" s="281"/>
      <c r="BG1915" s="281"/>
      <c r="BH1915" s="281"/>
      <c r="BI1915" s="281"/>
      <c r="BJ1915" s="281"/>
      <c r="BK1915" s="281"/>
      <c r="BL1915" s="281"/>
      <c r="BM1915" s="281"/>
      <c r="BN1915" s="281"/>
      <c r="BO1915" s="281"/>
      <c r="BP1915" s="281"/>
      <c r="BQ1915" s="281"/>
      <c r="BR1915" s="281"/>
      <c r="BS1915" s="281"/>
      <c r="BT1915" s="281"/>
      <c r="BU1915" s="281"/>
    </row>
    <row r="1916" spans="4:73" x14ac:dyDescent="0.2">
      <c r="D1916" s="259"/>
      <c r="E1916" s="259"/>
      <c r="F1916" s="259"/>
      <c r="G1916" s="259"/>
      <c r="H1916" s="259"/>
      <c r="I1916" s="259"/>
      <c r="J1916" s="259"/>
      <c r="K1916" s="259"/>
      <c r="L1916" s="259"/>
      <c r="M1916" s="259"/>
      <c r="N1916" s="259"/>
      <c r="O1916" s="259"/>
      <c r="P1916" s="259"/>
      <c r="Q1916" s="259"/>
      <c r="R1916" s="259"/>
      <c r="S1916" s="259"/>
      <c r="T1916" s="259"/>
      <c r="U1916" s="259"/>
      <c r="V1916" s="259"/>
      <c r="W1916" s="259"/>
      <c r="X1916" s="259"/>
      <c r="Y1916" s="259"/>
      <c r="Z1916" s="259"/>
      <c r="AA1916" s="259"/>
      <c r="AB1916" s="259"/>
      <c r="AC1916" s="259"/>
      <c r="AD1916" s="259"/>
      <c r="AE1916" s="259"/>
      <c r="AF1916" s="259"/>
      <c r="AG1916" s="259"/>
      <c r="AH1916" s="259"/>
      <c r="AI1916" s="259"/>
      <c r="AJ1916" s="259"/>
      <c r="AK1916" s="281"/>
      <c r="AL1916" s="281"/>
      <c r="AM1916" s="281"/>
      <c r="AN1916" s="281"/>
      <c r="AO1916" s="281"/>
      <c r="AP1916" s="281"/>
      <c r="AQ1916" s="281"/>
      <c r="AR1916" s="281"/>
      <c r="AS1916" s="281"/>
      <c r="AT1916" s="281"/>
      <c r="AU1916" s="281"/>
      <c r="AV1916" s="281"/>
      <c r="AW1916" s="281"/>
      <c r="AX1916" s="281"/>
      <c r="AY1916" s="281"/>
      <c r="AZ1916" s="281"/>
      <c r="BA1916" s="281"/>
      <c r="BB1916" s="281"/>
      <c r="BC1916" s="281"/>
      <c r="BD1916" s="281"/>
      <c r="BE1916" s="281"/>
      <c r="BF1916" s="281"/>
      <c r="BG1916" s="281"/>
      <c r="BH1916" s="281"/>
      <c r="BI1916" s="281"/>
      <c r="BJ1916" s="281"/>
      <c r="BK1916" s="281"/>
      <c r="BL1916" s="281"/>
      <c r="BM1916" s="281"/>
      <c r="BN1916" s="281"/>
      <c r="BO1916" s="281"/>
      <c r="BP1916" s="281"/>
      <c r="BQ1916" s="281"/>
      <c r="BR1916" s="281"/>
      <c r="BS1916" s="281"/>
      <c r="BT1916" s="281"/>
      <c r="BU1916" s="281"/>
    </row>
    <row r="1917" spans="4:73" x14ac:dyDescent="0.2">
      <c r="D1917" s="259"/>
      <c r="E1917" s="259"/>
      <c r="F1917" s="259"/>
      <c r="G1917" s="259"/>
      <c r="H1917" s="259"/>
      <c r="I1917" s="259"/>
      <c r="J1917" s="259"/>
      <c r="K1917" s="259"/>
      <c r="L1917" s="259"/>
      <c r="M1917" s="259"/>
      <c r="N1917" s="259"/>
      <c r="O1917" s="259"/>
      <c r="P1917" s="259"/>
      <c r="Q1917" s="259"/>
      <c r="R1917" s="259"/>
      <c r="S1917" s="259"/>
      <c r="T1917" s="259"/>
      <c r="U1917" s="259"/>
      <c r="V1917" s="259"/>
      <c r="W1917" s="259"/>
      <c r="X1917" s="259"/>
      <c r="Y1917" s="259"/>
      <c r="Z1917" s="259"/>
      <c r="AA1917" s="259"/>
      <c r="AB1917" s="259"/>
      <c r="AC1917" s="259"/>
      <c r="AD1917" s="259"/>
      <c r="AE1917" s="259"/>
      <c r="AF1917" s="259"/>
      <c r="AG1917" s="259"/>
      <c r="AH1917" s="259"/>
      <c r="AI1917" s="259"/>
      <c r="AJ1917" s="259"/>
      <c r="AK1917" s="281"/>
      <c r="AL1917" s="281"/>
      <c r="AM1917" s="281"/>
      <c r="AN1917" s="281"/>
      <c r="AO1917" s="281"/>
      <c r="AP1917" s="281"/>
      <c r="AQ1917" s="281"/>
      <c r="AR1917" s="281"/>
      <c r="AS1917" s="281"/>
      <c r="AT1917" s="281"/>
      <c r="AU1917" s="281"/>
      <c r="AV1917" s="281"/>
      <c r="AW1917" s="281"/>
      <c r="AX1917" s="281"/>
      <c r="AY1917" s="281"/>
      <c r="AZ1917" s="281"/>
      <c r="BA1917" s="281"/>
      <c r="BB1917" s="281"/>
      <c r="BC1917" s="281"/>
      <c r="BD1917" s="281"/>
      <c r="BE1917" s="281"/>
      <c r="BF1917" s="281"/>
      <c r="BG1917" s="281"/>
      <c r="BH1917" s="281"/>
      <c r="BI1917" s="281"/>
      <c r="BJ1917" s="281"/>
      <c r="BK1917" s="281"/>
      <c r="BL1917" s="281"/>
      <c r="BM1917" s="281"/>
      <c r="BN1917" s="281"/>
      <c r="BO1917" s="281"/>
      <c r="BP1917" s="281"/>
      <c r="BQ1917" s="281"/>
      <c r="BR1917" s="281"/>
      <c r="BS1917" s="281"/>
      <c r="BT1917" s="281"/>
      <c r="BU1917" s="281"/>
    </row>
    <row r="1918" spans="4:73" x14ac:dyDescent="0.2">
      <c r="D1918" s="259"/>
      <c r="E1918" s="259"/>
      <c r="F1918" s="259"/>
      <c r="G1918" s="259"/>
      <c r="H1918" s="259"/>
      <c r="I1918" s="259"/>
      <c r="J1918" s="259"/>
      <c r="K1918" s="259"/>
      <c r="L1918" s="259"/>
      <c r="M1918" s="259"/>
      <c r="N1918" s="259"/>
      <c r="O1918" s="259"/>
      <c r="P1918" s="259"/>
      <c r="Q1918" s="259"/>
      <c r="R1918" s="259"/>
      <c r="S1918" s="259"/>
      <c r="T1918" s="259"/>
      <c r="U1918" s="259"/>
      <c r="V1918" s="259"/>
      <c r="W1918" s="259"/>
      <c r="X1918" s="259"/>
      <c r="Y1918" s="259"/>
      <c r="Z1918" s="259"/>
      <c r="AA1918" s="259"/>
      <c r="AB1918" s="259"/>
      <c r="AC1918" s="259"/>
      <c r="AD1918" s="259"/>
      <c r="AE1918" s="259"/>
      <c r="AF1918" s="259"/>
      <c r="AG1918" s="259"/>
      <c r="AH1918" s="259"/>
      <c r="AI1918" s="259"/>
      <c r="AJ1918" s="259"/>
      <c r="AK1918" s="281"/>
      <c r="AL1918" s="281"/>
      <c r="AM1918" s="281"/>
      <c r="AN1918" s="281"/>
      <c r="AO1918" s="281"/>
      <c r="AP1918" s="281"/>
      <c r="AQ1918" s="281"/>
      <c r="AR1918" s="281"/>
      <c r="AS1918" s="281"/>
      <c r="AT1918" s="281"/>
      <c r="AU1918" s="281"/>
      <c r="AV1918" s="281"/>
      <c r="AW1918" s="281"/>
      <c r="AX1918" s="281"/>
      <c r="AY1918" s="281"/>
      <c r="AZ1918" s="281"/>
      <c r="BA1918" s="281"/>
      <c r="BB1918" s="281"/>
      <c r="BC1918" s="281"/>
      <c r="BD1918" s="281"/>
      <c r="BE1918" s="281"/>
      <c r="BF1918" s="281"/>
      <c r="BG1918" s="281"/>
      <c r="BH1918" s="281"/>
      <c r="BI1918" s="281"/>
      <c r="BJ1918" s="281"/>
      <c r="BK1918" s="281"/>
      <c r="BL1918" s="281"/>
      <c r="BM1918" s="281"/>
      <c r="BN1918" s="281"/>
      <c r="BO1918" s="281"/>
      <c r="BP1918" s="281"/>
      <c r="BQ1918" s="281"/>
      <c r="BR1918" s="281"/>
      <c r="BS1918" s="281"/>
      <c r="BT1918" s="281"/>
      <c r="BU1918" s="281"/>
    </row>
    <row r="1919" spans="4:73" x14ac:dyDescent="0.2">
      <c r="D1919" s="259"/>
      <c r="E1919" s="259"/>
      <c r="F1919" s="259"/>
      <c r="G1919" s="259"/>
      <c r="H1919" s="259"/>
      <c r="I1919" s="259"/>
      <c r="J1919" s="259"/>
      <c r="K1919" s="259"/>
      <c r="L1919" s="259"/>
      <c r="M1919" s="259"/>
      <c r="N1919" s="259"/>
      <c r="O1919" s="259"/>
      <c r="P1919" s="259"/>
      <c r="Q1919" s="259"/>
      <c r="R1919" s="259"/>
      <c r="S1919" s="259"/>
      <c r="T1919" s="259"/>
      <c r="U1919" s="259"/>
      <c r="V1919" s="259"/>
      <c r="W1919" s="259"/>
      <c r="X1919" s="259"/>
      <c r="Y1919" s="259"/>
      <c r="Z1919" s="259"/>
      <c r="AA1919" s="259"/>
      <c r="AB1919" s="259"/>
      <c r="AC1919" s="259"/>
      <c r="AD1919" s="259"/>
      <c r="AE1919" s="259"/>
      <c r="AF1919" s="259"/>
      <c r="AG1919" s="259"/>
      <c r="AH1919" s="259"/>
      <c r="AI1919" s="259"/>
      <c r="AJ1919" s="259"/>
      <c r="AK1919" s="281"/>
      <c r="AL1919" s="281"/>
      <c r="AM1919" s="281"/>
      <c r="AN1919" s="281"/>
      <c r="AO1919" s="281"/>
      <c r="AP1919" s="281"/>
      <c r="AQ1919" s="281"/>
      <c r="AR1919" s="281"/>
      <c r="AS1919" s="281"/>
      <c r="AT1919" s="281"/>
      <c r="AU1919" s="281"/>
      <c r="AV1919" s="281"/>
      <c r="AW1919" s="281"/>
      <c r="AX1919" s="281"/>
      <c r="AY1919" s="281"/>
      <c r="AZ1919" s="281"/>
      <c r="BA1919" s="281"/>
      <c r="BB1919" s="281"/>
      <c r="BC1919" s="281"/>
      <c r="BD1919" s="281"/>
      <c r="BE1919" s="281"/>
      <c r="BF1919" s="281"/>
      <c r="BG1919" s="281"/>
      <c r="BH1919" s="281"/>
      <c r="BI1919" s="281"/>
      <c r="BJ1919" s="281"/>
      <c r="BK1919" s="281"/>
      <c r="BL1919" s="281"/>
      <c r="BM1919" s="281"/>
      <c r="BN1919" s="281"/>
      <c r="BO1919" s="281"/>
      <c r="BP1919" s="281"/>
      <c r="BQ1919" s="281"/>
      <c r="BR1919" s="281"/>
      <c r="BS1919" s="281"/>
      <c r="BT1919" s="281"/>
      <c r="BU1919" s="281"/>
    </row>
    <row r="1920" spans="4:73" x14ac:dyDescent="0.2">
      <c r="D1920" s="259"/>
      <c r="E1920" s="259"/>
      <c r="F1920" s="259"/>
      <c r="G1920" s="259"/>
      <c r="H1920" s="259"/>
      <c r="I1920" s="259"/>
      <c r="J1920" s="259"/>
      <c r="K1920" s="259"/>
      <c r="L1920" s="259"/>
      <c r="M1920" s="259"/>
      <c r="N1920" s="259"/>
      <c r="O1920" s="259"/>
      <c r="P1920" s="259"/>
      <c r="Q1920" s="259"/>
      <c r="R1920" s="259"/>
      <c r="S1920" s="259"/>
      <c r="T1920" s="259"/>
      <c r="U1920" s="259"/>
      <c r="V1920" s="259"/>
      <c r="W1920" s="259"/>
      <c r="X1920" s="259"/>
      <c r="Y1920" s="259"/>
      <c r="Z1920" s="259"/>
      <c r="AA1920" s="259"/>
      <c r="AB1920" s="259"/>
      <c r="AC1920" s="259"/>
      <c r="AD1920" s="259"/>
      <c r="AE1920" s="259"/>
      <c r="AF1920" s="259"/>
      <c r="AG1920" s="259"/>
      <c r="AH1920" s="259"/>
      <c r="AI1920" s="259"/>
      <c r="AJ1920" s="259"/>
      <c r="AK1920" s="281"/>
      <c r="AL1920" s="281"/>
      <c r="AM1920" s="281"/>
      <c r="AN1920" s="281"/>
      <c r="AO1920" s="281"/>
      <c r="AP1920" s="281"/>
      <c r="AQ1920" s="281"/>
      <c r="AR1920" s="281"/>
      <c r="AS1920" s="281"/>
      <c r="AT1920" s="281"/>
      <c r="AU1920" s="281"/>
      <c r="AV1920" s="281"/>
      <c r="AW1920" s="281"/>
      <c r="AX1920" s="281"/>
      <c r="AY1920" s="281"/>
      <c r="AZ1920" s="281"/>
      <c r="BA1920" s="281"/>
      <c r="BB1920" s="281"/>
      <c r="BC1920" s="281"/>
      <c r="BD1920" s="281"/>
      <c r="BE1920" s="281"/>
      <c r="BF1920" s="281"/>
      <c r="BG1920" s="281"/>
      <c r="BH1920" s="281"/>
      <c r="BI1920" s="281"/>
      <c r="BJ1920" s="281"/>
      <c r="BK1920" s="281"/>
      <c r="BL1920" s="281"/>
      <c r="BM1920" s="281"/>
      <c r="BN1920" s="281"/>
      <c r="BO1920" s="281"/>
      <c r="BP1920" s="281"/>
      <c r="BQ1920" s="281"/>
      <c r="BR1920" s="281"/>
      <c r="BS1920" s="281"/>
      <c r="BT1920" s="281"/>
      <c r="BU1920" s="281"/>
    </row>
    <row r="1921" spans="4:73" x14ac:dyDescent="0.2">
      <c r="D1921" s="259"/>
      <c r="E1921" s="259"/>
      <c r="F1921" s="259"/>
      <c r="G1921" s="259"/>
      <c r="H1921" s="259"/>
      <c r="I1921" s="259"/>
      <c r="J1921" s="259"/>
      <c r="K1921" s="259"/>
      <c r="L1921" s="259"/>
      <c r="M1921" s="259"/>
      <c r="N1921" s="259"/>
      <c r="O1921" s="259"/>
      <c r="P1921" s="259"/>
      <c r="Q1921" s="259"/>
      <c r="R1921" s="259"/>
      <c r="S1921" s="259"/>
      <c r="T1921" s="259"/>
      <c r="U1921" s="259"/>
      <c r="V1921" s="259"/>
      <c r="W1921" s="259"/>
      <c r="X1921" s="259"/>
      <c r="Y1921" s="259"/>
      <c r="Z1921" s="259"/>
      <c r="AA1921" s="259"/>
      <c r="AB1921" s="259"/>
      <c r="AC1921" s="259"/>
      <c r="AD1921" s="259"/>
      <c r="AE1921" s="259"/>
      <c r="AF1921" s="259"/>
      <c r="AG1921" s="259"/>
      <c r="AH1921" s="259"/>
      <c r="AI1921" s="259"/>
      <c r="AJ1921" s="259"/>
      <c r="AK1921" s="281"/>
      <c r="AL1921" s="281"/>
      <c r="AM1921" s="281"/>
      <c r="AN1921" s="281"/>
      <c r="AO1921" s="281"/>
      <c r="AP1921" s="281"/>
      <c r="AQ1921" s="281"/>
      <c r="AR1921" s="281"/>
      <c r="AS1921" s="281"/>
      <c r="AT1921" s="281"/>
      <c r="AU1921" s="281"/>
      <c r="AV1921" s="281"/>
      <c r="AW1921" s="281"/>
      <c r="AX1921" s="281"/>
      <c r="AY1921" s="281"/>
      <c r="AZ1921" s="281"/>
      <c r="BA1921" s="281"/>
      <c r="BB1921" s="281"/>
      <c r="BC1921" s="281"/>
      <c r="BD1921" s="281"/>
      <c r="BE1921" s="281"/>
      <c r="BF1921" s="281"/>
      <c r="BG1921" s="281"/>
      <c r="BH1921" s="281"/>
      <c r="BI1921" s="281"/>
      <c r="BJ1921" s="281"/>
      <c r="BK1921" s="281"/>
      <c r="BL1921" s="281"/>
      <c r="BM1921" s="281"/>
      <c r="BN1921" s="281"/>
      <c r="BO1921" s="281"/>
      <c r="BP1921" s="281"/>
      <c r="BQ1921" s="281"/>
      <c r="BR1921" s="281"/>
      <c r="BS1921" s="281"/>
      <c r="BT1921" s="281"/>
      <c r="BU1921" s="281"/>
    </row>
    <row r="1922" spans="4:73" x14ac:dyDescent="0.2">
      <c r="D1922" s="259"/>
      <c r="E1922" s="259"/>
      <c r="F1922" s="259"/>
      <c r="G1922" s="259"/>
      <c r="H1922" s="259"/>
      <c r="I1922" s="259"/>
      <c r="J1922" s="259"/>
      <c r="K1922" s="259"/>
      <c r="L1922" s="259"/>
      <c r="M1922" s="259"/>
      <c r="N1922" s="259"/>
      <c r="O1922" s="259"/>
      <c r="P1922" s="259"/>
      <c r="Q1922" s="259"/>
      <c r="R1922" s="259"/>
      <c r="S1922" s="259"/>
      <c r="T1922" s="259"/>
      <c r="U1922" s="259"/>
      <c r="V1922" s="259"/>
      <c r="W1922" s="259"/>
      <c r="X1922" s="259"/>
      <c r="Y1922" s="259"/>
      <c r="Z1922" s="259"/>
      <c r="AA1922" s="259"/>
      <c r="AB1922" s="259"/>
      <c r="AC1922" s="259"/>
      <c r="AD1922" s="259"/>
      <c r="AE1922" s="259"/>
      <c r="AF1922" s="259"/>
      <c r="AG1922" s="259"/>
      <c r="AH1922" s="259"/>
      <c r="AI1922" s="259"/>
      <c r="AJ1922" s="259"/>
      <c r="AK1922" s="281"/>
      <c r="AL1922" s="281"/>
      <c r="AM1922" s="281"/>
      <c r="AN1922" s="281"/>
      <c r="AO1922" s="281"/>
      <c r="AP1922" s="281"/>
      <c r="AQ1922" s="281"/>
      <c r="AR1922" s="281"/>
      <c r="AS1922" s="281"/>
      <c r="AT1922" s="281"/>
      <c r="AU1922" s="281"/>
      <c r="AV1922" s="281"/>
      <c r="AW1922" s="281"/>
      <c r="AX1922" s="281"/>
      <c r="AY1922" s="281"/>
      <c r="AZ1922" s="281"/>
      <c r="BA1922" s="281"/>
      <c r="BB1922" s="281"/>
      <c r="BC1922" s="281"/>
      <c r="BD1922" s="281"/>
      <c r="BE1922" s="281"/>
      <c r="BF1922" s="281"/>
      <c r="BG1922" s="281"/>
      <c r="BH1922" s="281"/>
      <c r="BI1922" s="281"/>
      <c r="BJ1922" s="281"/>
      <c r="BK1922" s="281"/>
      <c r="BL1922" s="281"/>
      <c r="BM1922" s="281"/>
      <c r="BN1922" s="281"/>
      <c r="BO1922" s="281"/>
      <c r="BP1922" s="281"/>
      <c r="BQ1922" s="281"/>
      <c r="BR1922" s="281"/>
      <c r="BS1922" s="281"/>
      <c r="BT1922" s="281"/>
      <c r="BU1922" s="281"/>
    </row>
    <row r="1923" spans="4:73" x14ac:dyDescent="0.2">
      <c r="D1923" s="259"/>
      <c r="E1923" s="259"/>
      <c r="F1923" s="259"/>
      <c r="G1923" s="259"/>
      <c r="H1923" s="259"/>
      <c r="I1923" s="259"/>
      <c r="J1923" s="259"/>
      <c r="K1923" s="259"/>
      <c r="L1923" s="259"/>
      <c r="M1923" s="259"/>
      <c r="N1923" s="259"/>
      <c r="O1923" s="259"/>
      <c r="P1923" s="259"/>
      <c r="Q1923" s="259"/>
      <c r="R1923" s="259"/>
      <c r="S1923" s="259"/>
      <c r="T1923" s="259"/>
      <c r="U1923" s="259"/>
      <c r="V1923" s="259"/>
      <c r="W1923" s="259"/>
      <c r="X1923" s="259"/>
      <c r="Y1923" s="259"/>
      <c r="Z1923" s="259"/>
      <c r="AA1923" s="259"/>
      <c r="AB1923" s="259"/>
      <c r="AC1923" s="259"/>
      <c r="AD1923" s="259"/>
      <c r="AE1923" s="259"/>
      <c r="AF1923" s="259"/>
      <c r="AG1923" s="259"/>
      <c r="AH1923" s="259"/>
      <c r="AI1923" s="259"/>
      <c r="AJ1923" s="259"/>
      <c r="AK1923" s="281"/>
      <c r="AL1923" s="281"/>
      <c r="AM1923" s="281"/>
      <c r="AN1923" s="281"/>
      <c r="AO1923" s="281"/>
      <c r="AP1923" s="281"/>
      <c r="AQ1923" s="281"/>
      <c r="AR1923" s="281"/>
      <c r="AS1923" s="281"/>
      <c r="AT1923" s="281"/>
      <c r="AU1923" s="281"/>
      <c r="AV1923" s="281"/>
      <c r="AW1923" s="281"/>
      <c r="AX1923" s="281"/>
      <c r="AY1923" s="281"/>
      <c r="AZ1923" s="281"/>
      <c r="BA1923" s="281"/>
      <c r="BB1923" s="281"/>
      <c r="BC1923" s="281"/>
      <c r="BD1923" s="281"/>
      <c r="BE1923" s="281"/>
      <c r="BF1923" s="281"/>
      <c r="BG1923" s="281"/>
      <c r="BH1923" s="281"/>
      <c r="BI1923" s="281"/>
      <c r="BJ1923" s="281"/>
      <c r="BK1923" s="281"/>
      <c r="BL1923" s="281"/>
      <c r="BM1923" s="281"/>
      <c r="BN1923" s="281"/>
      <c r="BO1923" s="281"/>
      <c r="BP1923" s="281"/>
      <c r="BQ1923" s="281"/>
      <c r="BR1923" s="281"/>
      <c r="BS1923" s="281"/>
      <c r="BT1923" s="281"/>
      <c r="BU1923" s="281"/>
    </row>
    <row r="1924" spans="4:73" x14ac:dyDescent="0.2">
      <c r="D1924" s="259"/>
      <c r="E1924" s="259"/>
      <c r="F1924" s="259"/>
      <c r="G1924" s="259"/>
      <c r="H1924" s="259"/>
      <c r="I1924" s="259"/>
      <c r="J1924" s="259"/>
      <c r="K1924" s="259"/>
      <c r="L1924" s="259"/>
      <c r="M1924" s="259"/>
      <c r="N1924" s="259"/>
      <c r="O1924" s="259"/>
      <c r="P1924" s="259"/>
      <c r="Q1924" s="259"/>
      <c r="R1924" s="259"/>
      <c r="S1924" s="259"/>
      <c r="T1924" s="259"/>
      <c r="U1924" s="259"/>
      <c r="V1924" s="259"/>
      <c r="W1924" s="259"/>
      <c r="X1924" s="259"/>
      <c r="Y1924" s="259"/>
      <c r="Z1924" s="259"/>
      <c r="AA1924" s="259"/>
      <c r="AB1924" s="259"/>
      <c r="AC1924" s="259"/>
      <c r="AD1924" s="259"/>
      <c r="AE1924" s="259"/>
      <c r="AF1924" s="259"/>
      <c r="AG1924" s="259"/>
      <c r="AH1924" s="259"/>
      <c r="AI1924" s="259"/>
      <c r="AJ1924" s="259"/>
      <c r="AK1924" s="281"/>
      <c r="AL1924" s="281"/>
      <c r="AM1924" s="281"/>
      <c r="AN1924" s="281"/>
      <c r="AO1924" s="281"/>
      <c r="AP1924" s="281"/>
      <c r="AQ1924" s="281"/>
      <c r="AR1924" s="281"/>
      <c r="AS1924" s="281"/>
      <c r="AT1924" s="281"/>
      <c r="AU1924" s="281"/>
      <c r="AV1924" s="281"/>
      <c r="AW1924" s="281"/>
      <c r="AX1924" s="281"/>
      <c r="AY1924" s="281"/>
      <c r="AZ1924" s="281"/>
      <c r="BA1924" s="281"/>
      <c r="BB1924" s="281"/>
      <c r="BC1924" s="281"/>
      <c r="BD1924" s="281"/>
      <c r="BE1924" s="281"/>
      <c r="BF1924" s="281"/>
      <c r="BG1924" s="281"/>
      <c r="BH1924" s="281"/>
      <c r="BI1924" s="281"/>
      <c r="BJ1924" s="281"/>
      <c r="BK1924" s="281"/>
      <c r="BL1924" s="281"/>
      <c r="BM1924" s="281"/>
      <c r="BN1924" s="281"/>
      <c r="BO1924" s="281"/>
      <c r="BP1924" s="281"/>
      <c r="BQ1924" s="281"/>
      <c r="BR1924" s="281"/>
      <c r="BS1924" s="281"/>
      <c r="BT1924" s="281"/>
      <c r="BU1924" s="281"/>
    </row>
    <row r="1925" spans="4:73" x14ac:dyDescent="0.2">
      <c r="D1925" s="259"/>
      <c r="E1925" s="259"/>
      <c r="F1925" s="259"/>
      <c r="G1925" s="259"/>
      <c r="H1925" s="259"/>
      <c r="I1925" s="259"/>
      <c r="J1925" s="259"/>
      <c r="K1925" s="259"/>
      <c r="L1925" s="259"/>
      <c r="M1925" s="259"/>
      <c r="N1925" s="259"/>
      <c r="O1925" s="259"/>
      <c r="P1925" s="259"/>
      <c r="Q1925" s="259"/>
      <c r="R1925" s="259"/>
      <c r="S1925" s="259"/>
      <c r="T1925" s="259"/>
      <c r="U1925" s="259"/>
      <c r="V1925" s="259"/>
      <c r="W1925" s="259"/>
      <c r="X1925" s="259"/>
      <c r="Y1925" s="259"/>
      <c r="Z1925" s="259"/>
      <c r="AA1925" s="259"/>
      <c r="AB1925" s="259"/>
      <c r="AC1925" s="259"/>
      <c r="AD1925" s="259"/>
      <c r="AE1925" s="259"/>
      <c r="AF1925" s="259"/>
      <c r="AG1925" s="259"/>
      <c r="AH1925" s="259"/>
      <c r="AI1925" s="259"/>
      <c r="AJ1925" s="259"/>
      <c r="AK1925" s="281"/>
      <c r="AL1925" s="281"/>
      <c r="AM1925" s="281"/>
      <c r="AN1925" s="281"/>
      <c r="AO1925" s="281"/>
      <c r="AP1925" s="281"/>
      <c r="AQ1925" s="281"/>
      <c r="AR1925" s="281"/>
      <c r="AS1925" s="281"/>
      <c r="AT1925" s="281"/>
      <c r="AU1925" s="281"/>
      <c r="AV1925" s="281"/>
      <c r="AW1925" s="281"/>
      <c r="AX1925" s="281"/>
      <c r="AY1925" s="281"/>
      <c r="AZ1925" s="281"/>
      <c r="BA1925" s="281"/>
      <c r="BB1925" s="281"/>
      <c r="BC1925" s="281"/>
      <c r="BD1925" s="281"/>
      <c r="BE1925" s="281"/>
      <c r="BF1925" s="281"/>
      <c r="BG1925" s="281"/>
      <c r="BH1925" s="281"/>
      <c r="BI1925" s="281"/>
      <c r="BJ1925" s="281"/>
      <c r="BK1925" s="281"/>
      <c r="BL1925" s="281"/>
      <c r="BM1925" s="281"/>
      <c r="BN1925" s="281"/>
      <c r="BO1925" s="281"/>
      <c r="BP1925" s="281"/>
      <c r="BQ1925" s="281"/>
      <c r="BR1925" s="281"/>
      <c r="BS1925" s="281"/>
      <c r="BT1925" s="281"/>
      <c r="BU1925" s="281"/>
    </row>
    <row r="1926" spans="4:73" x14ac:dyDescent="0.2">
      <c r="D1926" s="259"/>
      <c r="E1926" s="259"/>
      <c r="F1926" s="259"/>
      <c r="G1926" s="259"/>
      <c r="H1926" s="259"/>
      <c r="I1926" s="259"/>
      <c r="J1926" s="259"/>
      <c r="K1926" s="259"/>
      <c r="L1926" s="259"/>
      <c r="M1926" s="259"/>
      <c r="N1926" s="259"/>
      <c r="O1926" s="259"/>
      <c r="P1926" s="259"/>
      <c r="Q1926" s="259"/>
      <c r="R1926" s="259"/>
      <c r="S1926" s="259"/>
      <c r="T1926" s="259"/>
      <c r="U1926" s="259"/>
      <c r="V1926" s="259"/>
      <c r="W1926" s="259"/>
      <c r="X1926" s="259"/>
      <c r="Y1926" s="259"/>
      <c r="Z1926" s="259"/>
      <c r="AA1926" s="259"/>
      <c r="AB1926" s="259"/>
      <c r="AC1926" s="259"/>
      <c r="AD1926" s="259"/>
      <c r="AE1926" s="259"/>
      <c r="AF1926" s="259"/>
      <c r="AG1926" s="259"/>
      <c r="AH1926" s="259"/>
      <c r="AI1926" s="259"/>
      <c r="AJ1926" s="259"/>
      <c r="AK1926" s="281"/>
      <c r="AL1926" s="281"/>
      <c r="AM1926" s="281"/>
      <c r="AN1926" s="281"/>
      <c r="AO1926" s="281"/>
      <c r="AP1926" s="281"/>
      <c r="AQ1926" s="281"/>
      <c r="AR1926" s="281"/>
      <c r="AS1926" s="281"/>
      <c r="AT1926" s="281"/>
      <c r="AU1926" s="281"/>
      <c r="AV1926" s="281"/>
      <c r="AW1926" s="281"/>
      <c r="AX1926" s="281"/>
      <c r="AY1926" s="281"/>
      <c r="AZ1926" s="281"/>
      <c r="BA1926" s="281"/>
      <c r="BB1926" s="281"/>
      <c r="BC1926" s="281"/>
      <c r="BD1926" s="281"/>
      <c r="BE1926" s="281"/>
      <c r="BF1926" s="281"/>
      <c r="BG1926" s="281"/>
      <c r="BH1926" s="281"/>
      <c r="BI1926" s="281"/>
      <c r="BJ1926" s="281"/>
      <c r="BK1926" s="281"/>
      <c r="BL1926" s="281"/>
      <c r="BM1926" s="281"/>
      <c r="BN1926" s="281"/>
      <c r="BO1926" s="281"/>
      <c r="BP1926" s="281"/>
      <c r="BQ1926" s="281"/>
      <c r="BR1926" s="281"/>
      <c r="BS1926" s="281"/>
      <c r="BT1926" s="281"/>
      <c r="BU1926" s="281"/>
    </row>
    <row r="1927" spans="4:73" x14ac:dyDescent="0.2">
      <c r="D1927" s="259"/>
      <c r="E1927" s="259"/>
      <c r="F1927" s="259"/>
      <c r="G1927" s="259"/>
      <c r="H1927" s="259"/>
      <c r="I1927" s="259"/>
      <c r="J1927" s="259"/>
      <c r="K1927" s="259"/>
      <c r="L1927" s="259"/>
      <c r="M1927" s="259"/>
      <c r="N1927" s="259"/>
      <c r="O1927" s="259"/>
      <c r="P1927" s="259"/>
      <c r="Q1927" s="259"/>
      <c r="R1927" s="259"/>
      <c r="S1927" s="259"/>
      <c r="T1927" s="259"/>
      <c r="U1927" s="259"/>
      <c r="V1927" s="259"/>
      <c r="W1927" s="259"/>
      <c r="X1927" s="259"/>
      <c r="Y1927" s="259"/>
      <c r="Z1927" s="259"/>
      <c r="AA1927" s="259"/>
      <c r="AB1927" s="259"/>
      <c r="AC1927" s="259"/>
      <c r="AD1927" s="259"/>
      <c r="AE1927" s="259"/>
      <c r="AF1927" s="259"/>
      <c r="AG1927" s="259"/>
      <c r="AH1927" s="259"/>
      <c r="AI1927" s="259"/>
      <c r="AJ1927" s="259"/>
      <c r="AK1927" s="281"/>
      <c r="AL1927" s="281"/>
      <c r="AM1927" s="281"/>
      <c r="AN1927" s="281"/>
      <c r="AO1927" s="281"/>
      <c r="AP1927" s="281"/>
      <c r="AQ1927" s="281"/>
      <c r="AR1927" s="281"/>
      <c r="AS1927" s="281"/>
      <c r="AT1927" s="281"/>
      <c r="AU1927" s="281"/>
      <c r="AV1927" s="281"/>
      <c r="AW1927" s="281"/>
      <c r="AX1927" s="281"/>
      <c r="AY1927" s="281"/>
      <c r="AZ1927" s="281"/>
      <c r="BA1927" s="281"/>
      <c r="BB1927" s="281"/>
      <c r="BC1927" s="281"/>
      <c r="BD1927" s="281"/>
      <c r="BE1927" s="281"/>
      <c r="BF1927" s="281"/>
      <c r="BG1927" s="281"/>
      <c r="BH1927" s="281"/>
      <c r="BI1927" s="281"/>
      <c r="BJ1927" s="281"/>
      <c r="BK1927" s="281"/>
      <c r="BL1927" s="281"/>
      <c r="BM1927" s="281"/>
      <c r="BN1927" s="281"/>
      <c r="BO1927" s="281"/>
      <c r="BP1927" s="281"/>
      <c r="BQ1927" s="281"/>
      <c r="BR1927" s="281"/>
      <c r="BS1927" s="281"/>
      <c r="BT1927" s="281"/>
      <c r="BU1927" s="281"/>
    </row>
    <row r="1928" spans="4:73" x14ac:dyDescent="0.2">
      <c r="D1928" s="259"/>
      <c r="E1928" s="259"/>
      <c r="F1928" s="259"/>
      <c r="G1928" s="259"/>
      <c r="H1928" s="259"/>
      <c r="I1928" s="259"/>
      <c r="J1928" s="259"/>
      <c r="K1928" s="259"/>
      <c r="L1928" s="259"/>
      <c r="M1928" s="259"/>
      <c r="N1928" s="259"/>
      <c r="O1928" s="259"/>
      <c r="P1928" s="259"/>
      <c r="Q1928" s="259"/>
      <c r="R1928" s="259"/>
      <c r="S1928" s="259"/>
      <c r="T1928" s="259"/>
      <c r="U1928" s="259"/>
      <c r="V1928" s="259"/>
      <c r="W1928" s="259"/>
      <c r="X1928" s="259"/>
      <c r="Y1928" s="259"/>
      <c r="Z1928" s="259"/>
      <c r="AA1928" s="259"/>
      <c r="AB1928" s="259"/>
      <c r="AC1928" s="259"/>
      <c r="AD1928" s="259"/>
      <c r="AE1928" s="259"/>
      <c r="AF1928" s="259"/>
      <c r="AG1928" s="259"/>
      <c r="AH1928" s="259"/>
      <c r="AI1928" s="259"/>
      <c r="AJ1928" s="259"/>
      <c r="AK1928" s="281"/>
      <c r="AL1928" s="281"/>
      <c r="AM1928" s="281"/>
      <c r="AN1928" s="281"/>
      <c r="AO1928" s="281"/>
      <c r="AP1928" s="281"/>
      <c r="AQ1928" s="281"/>
      <c r="AR1928" s="281"/>
      <c r="AS1928" s="281"/>
      <c r="AT1928" s="281"/>
      <c r="AU1928" s="281"/>
      <c r="AV1928" s="281"/>
      <c r="AW1928" s="281"/>
      <c r="AX1928" s="281"/>
      <c r="AY1928" s="281"/>
      <c r="AZ1928" s="281"/>
      <c r="BA1928" s="281"/>
      <c r="BB1928" s="281"/>
      <c r="BC1928" s="281"/>
      <c r="BD1928" s="281"/>
      <c r="BE1928" s="281"/>
      <c r="BF1928" s="281"/>
      <c r="BG1928" s="281"/>
      <c r="BH1928" s="281"/>
      <c r="BI1928" s="281"/>
      <c r="BJ1928" s="281"/>
      <c r="BK1928" s="281"/>
      <c r="BL1928" s="281"/>
      <c r="BM1928" s="281"/>
      <c r="BN1928" s="281"/>
      <c r="BO1928" s="281"/>
      <c r="BP1928" s="281"/>
      <c r="BQ1928" s="281"/>
      <c r="BR1928" s="281"/>
      <c r="BS1928" s="281"/>
      <c r="BT1928" s="281"/>
      <c r="BU1928" s="281"/>
    </row>
    <row r="1929" spans="4:73" x14ac:dyDescent="0.2">
      <c r="D1929" s="259"/>
      <c r="E1929" s="259"/>
      <c r="F1929" s="259"/>
      <c r="G1929" s="259"/>
      <c r="H1929" s="259"/>
      <c r="I1929" s="259"/>
      <c r="J1929" s="259"/>
      <c r="K1929" s="259"/>
      <c r="L1929" s="259"/>
      <c r="M1929" s="259"/>
      <c r="N1929" s="259"/>
      <c r="O1929" s="259"/>
      <c r="P1929" s="259"/>
      <c r="Q1929" s="259"/>
      <c r="R1929" s="259"/>
      <c r="S1929" s="259"/>
      <c r="T1929" s="259"/>
      <c r="U1929" s="259"/>
      <c r="V1929" s="259"/>
      <c r="W1929" s="259"/>
      <c r="X1929" s="259"/>
      <c r="Y1929" s="259"/>
      <c r="Z1929" s="259"/>
      <c r="AA1929" s="259"/>
      <c r="AB1929" s="259"/>
      <c r="AC1929" s="259"/>
      <c r="AD1929" s="259"/>
      <c r="AE1929" s="259"/>
      <c r="AF1929" s="259"/>
      <c r="AG1929" s="259"/>
      <c r="AH1929" s="259"/>
      <c r="AI1929" s="259"/>
      <c r="AJ1929" s="259"/>
      <c r="AK1929" s="281"/>
      <c r="AL1929" s="281"/>
      <c r="AM1929" s="281"/>
      <c r="AN1929" s="281"/>
      <c r="AO1929" s="281"/>
      <c r="AP1929" s="281"/>
      <c r="AQ1929" s="281"/>
      <c r="AR1929" s="281"/>
      <c r="AS1929" s="281"/>
      <c r="AT1929" s="281"/>
      <c r="AU1929" s="281"/>
      <c r="AV1929" s="281"/>
      <c r="AW1929" s="281"/>
      <c r="AX1929" s="281"/>
      <c r="AY1929" s="281"/>
      <c r="AZ1929" s="281"/>
      <c r="BA1929" s="281"/>
      <c r="BB1929" s="281"/>
      <c r="BC1929" s="281"/>
      <c r="BD1929" s="281"/>
      <c r="BE1929" s="281"/>
      <c r="BF1929" s="281"/>
      <c r="BG1929" s="281"/>
      <c r="BH1929" s="281"/>
      <c r="BI1929" s="281"/>
      <c r="BJ1929" s="281"/>
      <c r="BK1929" s="281"/>
      <c r="BL1929" s="281"/>
      <c r="BM1929" s="281"/>
      <c r="BN1929" s="281"/>
      <c r="BO1929" s="281"/>
      <c r="BP1929" s="281"/>
      <c r="BQ1929" s="281"/>
      <c r="BR1929" s="281"/>
      <c r="BS1929" s="281"/>
      <c r="BT1929" s="281"/>
      <c r="BU1929" s="281"/>
    </row>
    <row r="1930" spans="4:73" x14ac:dyDescent="0.2">
      <c r="D1930" s="259"/>
      <c r="E1930" s="259"/>
      <c r="F1930" s="259"/>
      <c r="G1930" s="259"/>
      <c r="H1930" s="259"/>
      <c r="I1930" s="259"/>
      <c r="J1930" s="259"/>
      <c r="K1930" s="259"/>
      <c r="L1930" s="259"/>
      <c r="M1930" s="259"/>
      <c r="N1930" s="259"/>
      <c r="O1930" s="259"/>
      <c r="P1930" s="259"/>
      <c r="Q1930" s="259"/>
      <c r="R1930" s="259"/>
      <c r="S1930" s="259"/>
      <c r="T1930" s="259"/>
      <c r="U1930" s="259"/>
      <c r="V1930" s="259"/>
      <c r="W1930" s="259"/>
      <c r="X1930" s="259"/>
      <c r="Y1930" s="259"/>
      <c r="Z1930" s="259"/>
      <c r="AA1930" s="259"/>
      <c r="AB1930" s="259"/>
      <c r="AC1930" s="259"/>
      <c r="AD1930" s="259"/>
      <c r="AE1930" s="259"/>
      <c r="AF1930" s="259"/>
      <c r="AG1930" s="259"/>
      <c r="AH1930" s="259"/>
      <c r="AI1930" s="259"/>
      <c r="AJ1930" s="259"/>
      <c r="AK1930" s="281"/>
      <c r="AL1930" s="281"/>
      <c r="AM1930" s="281"/>
      <c r="AN1930" s="281"/>
      <c r="AO1930" s="281"/>
      <c r="AP1930" s="281"/>
      <c r="AQ1930" s="281"/>
      <c r="AR1930" s="281"/>
      <c r="AS1930" s="281"/>
      <c r="AT1930" s="281"/>
      <c r="AU1930" s="281"/>
      <c r="AV1930" s="281"/>
      <c r="AW1930" s="281"/>
      <c r="AX1930" s="281"/>
      <c r="AY1930" s="281"/>
      <c r="AZ1930" s="281"/>
      <c r="BA1930" s="281"/>
      <c r="BB1930" s="281"/>
      <c r="BC1930" s="281"/>
      <c r="BD1930" s="281"/>
      <c r="BE1930" s="281"/>
      <c r="BF1930" s="281"/>
      <c r="BG1930" s="281"/>
      <c r="BH1930" s="281"/>
      <c r="BI1930" s="281"/>
      <c r="BJ1930" s="281"/>
      <c r="BK1930" s="281"/>
      <c r="BL1930" s="281"/>
      <c r="BM1930" s="281"/>
      <c r="BN1930" s="281"/>
      <c r="BO1930" s="281"/>
      <c r="BP1930" s="281"/>
      <c r="BQ1930" s="281"/>
      <c r="BR1930" s="281"/>
      <c r="BS1930" s="281"/>
      <c r="BT1930" s="281"/>
      <c r="BU1930" s="281"/>
    </row>
    <row r="1931" spans="4:73" x14ac:dyDescent="0.2">
      <c r="D1931" s="259"/>
      <c r="E1931" s="259"/>
      <c r="F1931" s="259"/>
      <c r="G1931" s="259"/>
      <c r="H1931" s="259"/>
      <c r="I1931" s="259"/>
      <c r="J1931" s="259"/>
      <c r="K1931" s="259"/>
      <c r="L1931" s="259"/>
      <c r="M1931" s="259"/>
      <c r="N1931" s="259"/>
      <c r="O1931" s="259"/>
      <c r="P1931" s="259"/>
      <c r="Q1931" s="259"/>
      <c r="R1931" s="259"/>
      <c r="S1931" s="259"/>
      <c r="T1931" s="259"/>
      <c r="U1931" s="259"/>
      <c r="V1931" s="259"/>
      <c r="W1931" s="259"/>
      <c r="X1931" s="259"/>
      <c r="Y1931" s="259"/>
      <c r="Z1931" s="259"/>
      <c r="AA1931" s="259"/>
      <c r="AB1931" s="259"/>
      <c r="AC1931" s="259"/>
      <c r="AD1931" s="259"/>
      <c r="AE1931" s="259"/>
      <c r="AF1931" s="259"/>
      <c r="AG1931" s="259"/>
      <c r="AH1931" s="259"/>
      <c r="AI1931" s="259"/>
      <c r="AJ1931" s="259"/>
      <c r="AK1931" s="281"/>
      <c r="AL1931" s="281"/>
      <c r="AM1931" s="281"/>
      <c r="AN1931" s="281"/>
      <c r="AO1931" s="281"/>
      <c r="AP1931" s="281"/>
      <c r="AQ1931" s="281"/>
      <c r="AR1931" s="281"/>
      <c r="AS1931" s="281"/>
      <c r="AT1931" s="281"/>
      <c r="AU1931" s="281"/>
      <c r="AV1931" s="281"/>
      <c r="AW1931" s="281"/>
      <c r="AX1931" s="281"/>
      <c r="AY1931" s="281"/>
      <c r="AZ1931" s="281"/>
      <c r="BA1931" s="281"/>
      <c r="BB1931" s="281"/>
      <c r="BC1931" s="281"/>
      <c r="BD1931" s="281"/>
      <c r="BE1931" s="281"/>
      <c r="BF1931" s="281"/>
      <c r="BG1931" s="281"/>
      <c r="BH1931" s="281"/>
      <c r="BI1931" s="281"/>
      <c r="BJ1931" s="281"/>
      <c r="BK1931" s="281"/>
      <c r="BL1931" s="281"/>
      <c r="BM1931" s="281"/>
      <c r="BN1931" s="281"/>
      <c r="BO1931" s="281"/>
      <c r="BP1931" s="281"/>
      <c r="BQ1931" s="281"/>
      <c r="BR1931" s="281"/>
      <c r="BS1931" s="281"/>
      <c r="BT1931" s="281"/>
      <c r="BU1931" s="281"/>
    </row>
    <row r="1932" spans="4:73" x14ac:dyDescent="0.2">
      <c r="D1932" s="259"/>
      <c r="E1932" s="259"/>
      <c r="F1932" s="259"/>
      <c r="G1932" s="259"/>
      <c r="H1932" s="259"/>
      <c r="I1932" s="259"/>
      <c r="J1932" s="259"/>
      <c r="K1932" s="259"/>
      <c r="L1932" s="259"/>
      <c r="M1932" s="259"/>
      <c r="N1932" s="259"/>
      <c r="O1932" s="259"/>
      <c r="P1932" s="259"/>
      <c r="Q1932" s="259"/>
      <c r="R1932" s="259"/>
      <c r="S1932" s="259"/>
      <c r="T1932" s="259"/>
      <c r="U1932" s="259"/>
      <c r="V1932" s="259"/>
      <c r="W1932" s="259"/>
      <c r="X1932" s="259"/>
      <c r="Y1932" s="259"/>
      <c r="Z1932" s="259"/>
      <c r="AA1932" s="259"/>
      <c r="AB1932" s="259"/>
      <c r="AC1932" s="259"/>
      <c r="AD1932" s="259"/>
      <c r="AE1932" s="259"/>
      <c r="AF1932" s="259"/>
      <c r="AG1932" s="259"/>
      <c r="AH1932" s="259"/>
      <c r="AI1932" s="259"/>
      <c r="AJ1932" s="259"/>
      <c r="AK1932" s="281"/>
      <c r="AL1932" s="281"/>
      <c r="AM1932" s="281"/>
      <c r="AN1932" s="281"/>
      <c r="AO1932" s="281"/>
      <c r="AP1932" s="281"/>
      <c r="AQ1932" s="281"/>
      <c r="AR1932" s="281"/>
      <c r="AS1932" s="281"/>
      <c r="AT1932" s="281"/>
      <c r="AU1932" s="281"/>
      <c r="AV1932" s="281"/>
      <c r="AW1932" s="281"/>
      <c r="AX1932" s="281"/>
      <c r="AY1932" s="281"/>
      <c r="AZ1932" s="281"/>
      <c r="BA1932" s="281"/>
      <c r="BB1932" s="281"/>
      <c r="BC1932" s="281"/>
      <c r="BD1932" s="281"/>
      <c r="BE1932" s="281"/>
      <c r="BF1932" s="281"/>
      <c r="BG1932" s="281"/>
      <c r="BH1932" s="281"/>
      <c r="BI1932" s="281"/>
      <c r="BJ1932" s="281"/>
      <c r="BK1932" s="281"/>
      <c r="BL1932" s="281"/>
      <c r="BM1932" s="281"/>
      <c r="BN1932" s="281"/>
      <c r="BO1932" s="281"/>
      <c r="BP1932" s="281"/>
      <c r="BQ1932" s="281"/>
      <c r="BR1932" s="281"/>
      <c r="BS1932" s="281"/>
      <c r="BT1932" s="281"/>
      <c r="BU1932" s="281"/>
    </row>
    <row r="1933" spans="4:73" x14ac:dyDescent="0.2">
      <c r="D1933" s="259"/>
      <c r="E1933" s="259"/>
      <c r="F1933" s="259"/>
      <c r="G1933" s="259"/>
      <c r="H1933" s="259"/>
      <c r="I1933" s="259"/>
      <c r="J1933" s="259"/>
      <c r="K1933" s="259"/>
      <c r="L1933" s="259"/>
      <c r="M1933" s="259"/>
      <c r="N1933" s="259"/>
      <c r="O1933" s="259"/>
      <c r="P1933" s="259"/>
      <c r="Q1933" s="259"/>
      <c r="R1933" s="259"/>
      <c r="S1933" s="259"/>
      <c r="T1933" s="259"/>
      <c r="U1933" s="259"/>
      <c r="V1933" s="259"/>
      <c r="W1933" s="259"/>
      <c r="X1933" s="259"/>
      <c r="Y1933" s="259"/>
      <c r="Z1933" s="259"/>
      <c r="AA1933" s="259"/>
      <c r="AB1933" s="259"/>
      <c r="AC1933" s="259"/>
      <c r="AD1933" s="259"/>
      <c r="AE1933" s="259"/>
      <c r="AF1933" s="259"/>
      <c r="AG1933" s="259"/>
      <c r="AH1933" s="259"/>
      <c r="AI1933" s="259"/>
      <c r="AJ1933" s="259"/>
      <c r="AK1933" s="281"/>
      <c r="AL1933" s="281"/>
      <c r="AM1933" s="281"/>
      <c r="AN1933" s="281"/>
      <c r="AO1933" s="281"/>
      <c r="AP1933" s="281"/>
      <c r="AQ1933" s="281"/>
      <c r="AR1933" s="281"/>
      <c r="AS1933" s="281"/>
      <c r="AT1933" s="281"/>
      <c r="AU1933" s="281"/>
      <c r="AV1933" s="281"/>
      <c r="AW1933" s="281"/>
      <c r="AX1933" s="281"/>
      <c r="AY1933" s="281"/>
      <c r="AZ1933" s="281"/>
      <c r="BA1933" s="281"/>
      <c r="BB1933" s="281"/>
      <c r="BC1933" s="281"/>
      <c r="BD1933" s="281"/>
      <c r="BE1933" s="281"/>
      <c r="BF1933" s="281"/>
      <c r="BG1933" s="281"/>
      <c r="BH1933" s="281"/>
      <c r="BI1933" s="281"/>
      <c r="BJ1933" s="281"/>
      <c r="BK1933" s="281"/>
      <c r="BL1933" s="281"/>
      <c r="BM1933" s="281"/>
      <c r="BN1933" s="281"/>
      <c r="BO1933" s="281"/>
      <c r="BP1933" s="281"/>
      <c r="BQ1933" s="281"/>
      <c r="BR1933" s="281"/>
      <c r="BS1933" s="281"/>
      <c r="BT1933" s="281"/>
      <c r="BU1933" s="281"/>
    </row>
    <row r="1934" spans="4:73" x14ac:dyDescent="0.2">
      <c r="D1934" s="259"/>
      <c r="E1934" s="259"/>
      <c r="F1934" s="259"/>
      <c r="G1934" s="259"/>
      <c r="H1934" s="259"/>
      <c r="I1934" s="259"/>
      <c r="J1934" s="259"/>
      <c r="K1934" s="259"/>
      <c r="L1934" s="259"/>
      <c r="M1934" s="259"/>
      <c r="N1934" s="259"/>
      <c r="O1934" s="259"/>
      <c r="P1934" s="259"/>
      <c r="Q1934" s="259"/>
      <c r="R1934" s="259"/>
      <c r="S1934" s="259"/>
      <c r="T1934" s="259"/>
      <c r="U1934" s="259"/>
      <c r="V1934" s="259"/>
      <c r="W1934" s="259"/>
      <c r="X1934" s="259"/>
      <c r="Y1934" s="259"/>
      <c r="Z1934" s="259"/>
      <c r="AA1934" s="259"/>
      <c r="AB1934" s="259"/>
      <c r="AC1934" s="259"/>
      <c r="AD1934" s="259"/>
      <c r="AE1934" s="259"/>
      <c r="AF1934" s="259"/>
      <c r="AG1934" s="259"/>
      <c r="AH1934" s="259"/>
      <c r="AI1934" s="259"/>
      <c r="AJ1934" s="259"/>
      <c r="AK1934" s="281"/>
      <c r="AL1934" s="281"/>
      <c r="AM1934" s="281"/>
      <c r="AN1934" s="281"/>
      <c r="AO1934" s="281"/>
      <c r="AP1934" s="281"/>
      <c r="AQ1934" s="281"/>
      <c r="AR1934" s="281"/>
      <c r="AS1934" s="281"/>
      <c r="AT1934" s="281"/>
      <c r="AU1934" s="281"/>
      <c r="AV1934" s="281"/>
      <c r="AW1934" s="281"/>
      <c r="AX1934" s="281"/>
      <c r="AY1934" s="281"/>
      <c r="AZ1934" s="281"/>
      <c r="BA1934" s="281"/>
      <c r="BB1934" s="281"/>
      <c r="BC1934" s="281"/>
      <c r="BD1934" s="281"/>
      <c r="BE1934" s="281"/>
      <c r="BF1934" s="281"/>
      <c r="BG1934" s="281"/>
      <c r="BH1934" s="281"/>
      <c r="BI1934" s="281"/>
      <c r="BJ1934" s="281"/>
      <c r="BK1934" s="281"/>
      <c r="BL1934" s="281"/>
      <c r="BM1934" s="281"/>
      <c r="BN1934" s="281"/>
      <c r="BO1934" s="281"/>
      <c r="BP1934" s="281"/>
      <c r="BQ1934" s="281"/>
      <c r="BR1934" s="281"/>
      <c r="BS1934" s="281"/>
      <c r="BT1934" s="281"/>
      <c r="BU1934" s="281"/>
    </row>
    <row r="1935" spans="4:73" x14ac:dyDescent="0.2">
      <c r="D1935" s="259"/>
      <c r="E1935" s="259"/>
      <c r="F1935" s="259"/>
      <c r="G1935" s="259"/>
      <c r="H1935" s="259"/>
      <c r="I1935" s="259"/>
      <c r="J1935" s="259"/>
      <c r="K1935" s="259"/>
      <c r="L1935" s="259"/>
      <c r="M1935" s="259"/>
      <c r="N1935" s="259"/>
      <c r="O1935" s="259"/>
      <c r="P1935" s="259"/>
      <c r="Q1935" s="259"/>
      <c r="R1935" s="259"/>
      <c r="S1935" s="259"/>
      <c r="T1935" s="259"/>
      <c r="U1935" s="259"/>
      <c r="V1935" s="259"/>
      <c r="W1935" s="259"/>
      <c r="X1935" s="259"/>
      <c r="Y1935" s="259"/>
      <c r="Z1935" s="259"/>
      <c r="AA1935" s="259"/>
      <c r="AB1935" s="259"/>
      <c r="AC1935" s="259"/>
      <c r="AD1935" s="259"/>
      <c r="AE1935" s="259"/>
      <c r="AF1935" s="259"/>
      <c r="AG1935" s="259"/>
      <c r="AH1935" s="259"/>
      <c r="AI1935" s="259"/>
      <c r="AJ1935" s="259"/>
      <c r="AK1935" s="281"/>
      <c r="AL1935" s="281"/>
      <c r="AM1935" s="281"/>
      <c r="AN1935" s="281"/>
      <c r="AO1935" s="281"/>
      <c r="AP1935" s="281"/>
      <c r="AQ1935" s="281"/>
      <c r="AR1935" s="281"/>
      <c r="AS1935" s="281"/>
      <c r="AT1935" s="281"/>
      <c r="AU1935" s="281"/>
      <c r="AV1935" s="281"/>
      <c r="AW1935" s="281"/>
      <c r="AX1935" s="281"/>
      <c r="AY1935" s="281"/>
      <c r="AZ1935" s="281"/>
      <c r="BA1935" s="281"/>
      <c r="BB1935" s="281"/>
      <c r="BC1935" s="281"/>
      <c r="BD1935" s="281"/>
      <c r="BE1935" s="281"/>
      <c r="BF1935" s="281"/>
      <c r="BG1935" s="281"/>
      <c r="BH1935" s="281"/>
      <c r="BI1935" s="281"/>
      <c r="BJ1935" s="281"/>
      <c r="BK1935" s="281"/>
      <c r="BL1935" s="281"/>
      <c r="BM1935" s="281"/>
      <c r="BN1935" s="281"/>
      <c r="BO1935" s="281"/>
      <c r="BP1935" s="281"/>
      <c r="BQ1935" s="281"/>
      <c r="BR1935" s="281"/>
      <c r="BS1935" s="281"/>
      <c r="BT1935" s="281"/>
      <c r="BU1935" s="281"/>
    </row>
    <row r="1936" spans="4:73" x14ac:dyDescent="0.2">
      <c r="D1936" s="259"/>
      <c r="E1936" s="259"/>
      <c r="F1936" s="259"/>
      <c r="G1936" s="259"/>
      <c r="H1936" s="259"/>
      <c r="I1936" s="259"/>
      <c r="J1936" s="259"/>
      <c r="K1936" s="259"/>
      <c r="L1936" s="259"/>
      <c r="M1936" s="259"/>
      <c r="N1936" s="259"/>
      <c r="O1936" s="259"/>
      <c r="P1936" s="259"/>
      <c r="Q1936" s="259"/>
      <c r="R1936" s="259"/>
      <c r="S1936" s="259"/>
      <c r="T1936" s="259"/>
      <c r="U1936" s="259"/>
      <c r="V1936" s="259"/>
      <c r="W1936" s="259"/>
      <c r="X1936" s="259"/>
      <c r="Y1936" s="259"/>
      <c r="Z1936" s="259"/>
      <c r="AA1936" s="259"/>
      <c r="AB1936" s="259"/>
      <c r="AC1936" s="259"/>
      <c r="AD1936" s="259"/>
      <c r="AE1936" s="259"/>
      <c r="AF1936" s="259"/>
      <c r="AG1936" s="259"/>
      <c r="AH1936" s="259"/>
      <c r="AI1936" s="259"/>
      <c r="AJ1936" s="259"/>
      <c r="AK1936" s="281"/>
      <c r="AL1936" s="281"/>
      <c r="AM1936" s="281"/>
      <c r="AN1936" s="281"/>
      <c r="AO1936" s="281"/>
      <c r="AP1936" s="281"/>
      <c r="AQ1936" s="281"/>
      <c r="AR1936" s="281"/>
      <c r="AS1936" s="281"/>
      <c r="AT1936" s="281"/>
      <c r="AU1936" s="281"/>
      <c r="AV1936" s="281"/>
      <c r="AW1936" s="281"/>
      <c r="AX1936" s="281"/>
      <c r="AY1936" s="281"/>
      <c r="AZ1936" s="281"/>
      <c r="BA1936" s="281"/>
      <c r="BB1936" s="281"/>
      <c r="BC1936" s="281"/>
      <c r="BD1936" s="281"/>
      <c r="BE1936" s="281"/>
      <c r="BF1936" s="281"/>
      <c r="BG1936" s="281"/>
      <c r="BH1936" s="281"/>
      <c r="BI1936" s="281"/>
      <c r="BJ1936" s="281"/>
      <c r="BK1936" s="281"/>
      <c r="BL1936" s="281"/>
      <c r="BM1936" s="281"/>
      <c r="BN1936" s="281"/>
      <c r="BO1936" s="281"/>
      <c r="BP1936" s="281"/>
      <c r="BQ1936" s="281"/>
      <c r="BR1936" s="281"/>
      <c r="BS1936" s="281"/>
      <c r="BT1936" s="281"/>
      <c r="BU1936" s="281"/>
    </row>
    <row r="1937" spans="4:73" x14ac:dyDescent="0.2">
      <c r="D1937" s="259"/>
      <c r="E1937" s="259"/>
      <c r="F1937" s="259"/>
      <c r="G1937" s="259"/>
      <c r="H1937" s="259"/>
      <c r="I1937" s="259"/>
      <c r="J1937" s="259"/>
      <c r="K1937" s="259"/>
      <c r="L1937" s="259"/>
      <c r="M1937" s="259"/>
      <c r="N1937" s="259"/>
      <c r="O1937" s="259"/>
      <c r="P1937" s="259"/>
      <c r="Q1937" s="259"/>
      <c r="R1937" s="259"/>
      <c r="S1937" s="259"/>
      <c r="T1937" s="259"/>
      <c r="U1937" s="259"/>
      <c r="V1937" s="259"/>
      <c r="W1937" s="259"/>
      <c r="X1937" s="259"/>
      <c r="Y1937" s="259"/>
      <c r="Z1937" s="259"/>
      <c r="AA1937" s="259"/>
      <c r="AB1937" s="259"/>
      <c r="AC1937" s="259"/>
      <c r="AD1937" s="259"/>
      <c r="AE1937" s="259"/>
      <c r="AF1937" s="259"/>
      <c r="AG1937" s="259"/>
      <c r="AH1937" s="259"/>
      <c r="AI1937" s="259"/>
      <c r="AJ1937" s="259"/>
      <c r="AK1937" s="281"/>
      <c r="AL1937" s="281"/>
      <c r="AM1937" s="281"/>
      <c r="AN1937" s="281"/>
      <c r="AO1937" s="281"/>
      <c r="AP1937" s="281"/>
      <c r="AQ1937" s="281"/>
      <c r="AR1937" s="281"/>
      <c r="AS1937" s="281"/>
      <c r="AT1937" s="281"/>
      <c r="AU1937" s="281"/>
      <c r="AV1937" s="281"/>
      <c r="AW1937" s="281"/>
      <c r="AX1937" s="281"/>
      <c r="AY1937" s="281"/>
      <c r="AZ1937" s="281"/>
      <c r="BA1937" s="281"/>
      <c r="BB1937" s="281"/>
      <c r="BC1937" s="281"/>
      <c r="BD1937" s="281"/>
      <c r="BE1937" s="281"/>
      <c r="BF1937" s="281"/>
      <c r="BG1937" s="281"/>
      <c r="BH1937" s="281"/>
      <c r="BI1937" s="281"/>
      <c r="BJ1937" s="281"/>
      <c r="BK1937" s="281"/>
      <c r="BL1937" s="281"/>
      <c r="BM1937" s="281"/>
      <c r="BN1937" s="281"/>
      <c r="BO1937" s="281"/>
      <c r="BP1937" s="281"/>
      <c r="BQ1937" s="281"/>
      <c r="BR1937" s="281"/>
      <c r="BS1937" s="281"/>
      <c r="BT1937" s="281"/>
      <c r="BU1937" s="281"/>
    </row>
    <row r="1938" spans="4:73" x14ac:dyDescent="0.2">
      <c r="D1938" s="259"/>
      <c r="E1938" s="259"/>
      <c r="F1938" s="259"/>
      <c r="G1938" s="259"/>
      <c r="H1938" s="259"/>
      <c r="I1938" s="259"/>
      <c r="J1938" s="259"/>
      <c r="K1938" s="259"/>
      <c r="L1938" s="259"/>
      <c r="M1938" s="259"/>
      <c r="N1938" s="259"/>
      <c r="O1938" s="259"/>
      <c r="P1938" s="259"/>
      <c r="Q1938" s="259"/>
      <c r="R1938" s="259"/>
      <c r="S1938" s="259"/>
      <c r="T1938" s="259"/>
      <c r="U1938" s="259"/>
      <c r="V1938" s="259"/>
      <c r="W1938" s="259"/>
      <c r="X1938" s="259"/>
      <c r="Y1938" s="259"/>
      <c r="Z1938" s="259"/>
      <c r="AA1938" s="259"/>
      <c r="AB1938" s="259"/>
      <c r="AC1938" s="259"/>
      <c r="AD1938" s="259"/>
      <c r="AE1938" s="259"/>
      <c r="AF1938" s="259"/>
      <c r="AG1938" s="259"/>
      <c r="AH1938" s="259"/>
      <c r="AI1938" s="259"/>
      <c r="AJ1938" s="259"/>
      <c r="AK1938" s="281"/>
      <c r="AL1938" s="281"/>
      <c r="AM1938" s="281"/>
      <c r="AN1938" s="281"/>
      <c r="AO1938" s="281"/>
      <c r="AP1938" s="281"/>
      <c r="AQ1938" s="281"/>
      <c r="AR1938" s="281"/>
      <c r="AS1938" s="281"/>
      <c r="AT1938" s="281"/>
      <c r="AU1938" s="281"/>
      <c r="AV1938" s="281"/>
      <c r="AW1938" s="281"/>
      <c r="AX1938" s="281"/>
      <c r="AY1938" s="281"/>
      <c r="AZ1938" s="281"/>
      <c r="BA1938" s="281"/>
      <c r="BB1938" s="281"/>
      <c r="BC1938" s="281"/>
      <c r="BD1938" s="281"/>
      <c r="BE1938" s="281"/>
      <c r="BF1938" s="281"/>
      <c r="BG1938" s="281"/>
      <c r="BH1938" s="281"/>
      <c r="BI1938" s="281"/>
      <c r="BJ1938" s="281"/>
      <c r="BK1938" s="281"/>
      <c r="BL1938" s="281"/>
      <c r="BM1938" s="281"/>
      <c r="BN1938" s="281"/>
      <c r="BO1938" s="281"/>
      <c r="BP1938" s="281"/>
      <c r="BQ1938" s="281"/>
      <c r="BR1938" s="281"/>
      <c r="BS1938" s="281"/>
      <c r="BT1938" s="281"/>
      <c r="BU1938" s="281"/>
    </row>
    <row r="1939" spans="4:73" x14ac:dyDescent="0.2">
      <c r="D1939" s="259"/>
      <c r="E1939" s="259"/>
      <c r="F1939" s="259"/>
      <c r="G1939" s="259"/>
      <c r="H1939" s="259"/>
      <c r="I1939" s="259"/>
      <c r="J1939" s="259"/>
      <c r="K1939" s="259"/>
      <c r="L1939" s="259"/>
      <c r="M1939" s="259"/>
      <c r="N1939" s="259"/>
      <c r="O1939" s="259"/>
      <c r="P1939" s="259"/>
      <c r="Q1939" s="259"/>
      <c r="R1939" s="259"/>
      <c r="S1939" s="259"/>
      <c r="T1939" s="259"/>
      <c r="U1939" s="259"/>
      <c r="V1939" s="259"/>
      <c r="W1939" s="259"/>
      <c r="X1939" s="259"/>
      <c r="Y1939" s="259"/>
      <c r="Z1939" s="259"/>
      <c r="AA1939" s="259"/>
      <c r="AB1939" s="259"/>
      <c r="AC1939" s="259"/>
      <c r="AD1939" s="259"/>
      <c r="AE1939" s="259"/>
      <c r="AF1939" s="259"/>
      <c r="AG1939" s="259"/>
      <c r="AH1939" s="259"/>
      <c r="AI1939" s="259"/>
      <c r="AJ1939" s="259"/>
      <c r="AK1939" s="281"/>
      <c r="AL1939" s="281"/>
      <c r="AM1939" s="281"/>
      <c r="AN1939" s="281"/>
      <c r="AO1939" s="281"/>
      <c r="AP1939" s="281"/>
      <c r="AQ1939" s="281"/>
      <c r="AR1939" s="281"/>
      <c r="AS1939" s="281"/>
      <c r="AT1939" s="281"/>
      <c r="AU1939" s="281"/>
      <c r="AV1939" s="281"/>
      <c r="AW1939" s="281"/>
      <c r="AX1939" s="281"/>
      <c r="AY1939" s="281"/>
      <c r="AZ1939" s="281"/>
      <c r="BA1939" s="281"/>
      <c r="BB1939" s="281"/>
      <c r="BC1939" s="281"/>
      <c r="BD1939" s="281"/>
      <c r="BE1939" s="281"/>
      <c r="BF1939" s="281"/>
      <c r="BG1939" s="281"/>
      <c r="BH1939" s="281"/>
      <c r="BI1939" s="281"/>
      <c r="BJ1939" s="281"/>
      <c r="BK1939" s="281"/>
      <c r="BL1939" s="281"/>
      <c r="BM1939" s="281"/>
      <c r="BN1939" s="281"/>
      <c r="BO1939" s="281"/>
      <c r="BP1939" s="281"/>
      <c r="BQ1939" s="281"/>
      <c r="BR1939" s="281"/>
      <c r="BS1939" s="281"/>
      <c r="BT1939" s="281"/>
      <c r="BU1939" s="281"/>
    </row>
    <row r="1940" spans="4:73" x14ac:dyDescent="0.2">
      <c r="D1940" s="259"/>
      <c r="E1940" s="259"/>
      <c r="F1940" s="259"/>
      <c r="G1940" s="259"/>
      <c r="H1940" s="259"/>
      <c r="I1940" s="259"/>
      <c r="J1940" s="259"/>
      <c r="K1940" s="259"/>
      <c r="L1940" s="259"/>
      <c r="M1940" s="259"/>
      <c r="N1940" s="259"/>
      <c r="O1940" s="259"/>
      <c r="P1940" s="259"/>
      <c r="Q1940" s="259"/>
      <c r="R1940" s="259"/>
      <c r="S1940" s="259"/>
      <c r="T1940" s="259"/>
      <c r="U1940" s="259"/>
      <c r="V1940" s="259"/>
      <c r="W1940" s="259"/>
      <c r="X1940" s="259"/>
      <c r="Y1940" s="259"/>
      <c r="Z1940" s="259"/>
      <c r="AA1940" s="259"/>
      <c r="AB1940" s="259"/>
      <c r="AC1940" s="259"/>
      <c r="AD1940" s="259"/>
      <c r="AE1940" s="259"/>
      <c r="AF1940" s="259"/>
      <c r="AG1940" s="259"/>
      <c r="AH1940" s="259"/>
      <c r="AI1940" s="259"/>
      <c r="AJ1940" s="259"/>
      <c r="AK1940" s="281"/>
      <c r="AL1940" s="281"/>
      <c r="AM1940" s="281"/>
      <c r="AN1940" s="281"/>
      <c r="AO1940" s="281"/>
      <c r="AP1940" s="281"/>
      <c r="AQ1940" s="281"/>
      <c r="AR1940" s="281"/>
      <c r="AS1940" s="281"/>
      <c r="AT1940" s="281"/>
      <c r="AU1940" s="281"/>
      <c r="AV1940" s="281"/>
      <c r="AW1940" s="281"/>
      <c r="AX1940" s="281"/>
      <c r="AY1940" s="281"/>
      <c r="AZ1940" s="281"/>
      <c r="BA1940" s="281"/>
      <c r="BB1940" s="281"/>
      <c r="BC1940" s="281"/>
      <c r="BD1940" s="281"/>
      <c r="BE1940" s="281"/>
      <c r="BF1940" s="281"/>
      <c r="BG1940" s="281"/>
      <c r="BH1940" s="281"/>
      <c r="BI1940" s="281"/>
      <c r="BJ1940" s="281"/>
      <c r="BK1940" s="281"/>
      <c r="BL1940" s="281"/>
      <c r="BM1940" s="281"/>
      <c r="BN1940" s="281"/>
      <c r="BO1940" s="281"/>
      <c r="BP1940" s="281"/>
      <c r="BQ1940" s="281"/>
      <c r="BR1940" s="281"/>
      <c r="BS1940" s="281"/>
      <c r="BT1940" s="281"/>
      <c r="BU1940" s="281"/>
    </row>
    <row r="1941" spans="4:73" x14ac:dyDescent="0.2">
      <c r="D1941" s="259"/>
      <c r="E1941" s="259"/>
      <c r="F1941" s="259"/>
      <c r="G1941" s="259"/>
      <c r="H1941" s="259"/>
      <c r="I1941" s="259"/>
      <c r="J1941" s="259"/>
      <c r="K1941" s="259"/>
      <c r="L1941" s="259"/>
      <c r="M1941" s="259"/>
      <c r="N1941" s="259"/>
      <c r="O1941" s="259"/>
      <c r="P1941" s="259"/>
      <c r="Q1941" s="259"/>
      <c r="R1941" s="259"/>
      <c r="S1941" s="259"/>
      <c r="T1941" s="259"/>
      <c r="U1941" s="259"/>
      <c r="V1941" s="259"/>
      <c r="W1941" s="259"/>
      <c r="X1941" s="259"/>
      <c r="Y1941" s="259"/>
      <c r="Z1941" s="259"/>
      <c r="AA1941" s="259"/>
      <c r="AB1941" s="259"/>
      <c r="AC1941" s="259"/>
      <c r="AD1941" s="259"/>
      <c r="AE1941" s="259"/>
      <c r="AF1941" s="259"/>
      <c r="AG1941" s="259"/>
      <c r="AH1941" s="259"/>
      <c r="AI1941" s="259"/>
      <c r="AJ1941" s="259"/>
      <c r="AK1941" s="281"/>
      <c r="AL1941" s="281"/>
      <c r="AM1941" s="281"/>
      <c r="AN1941" s="281"/>
      <c r="AO1941" s="281"/>
      <c r="AP1941" s="281"/>
      <c r="AQ1941" s="281"/>
      <c r="AR1941" s="281"/>
      <c r="AS1941" s="281"/>
      <c r="AT1941" s="281"/>
      <c r="AU1941" s="281"/>
      <c r="AV1941" s="281"/>
      <c r="AW1941" s="281"/>
      <c r="AX1941" s="281"/>
      <c r="AY1941" s="281"/>
      <c r="AZ1941" s="281"/>
      <c r="BA1941" s="281"/>
      <c r="BB1941" s="281"/>
      <c r="BC1941" s="281"/>
      <c r="BD1941" s="281"/>
      <c r="BE1941" s="281"/>
      <c r="BF1941" s="281"/>
      <c r="BG1941" s="281"/>
      <c r="BH1941" s="281"/>
      <c r="BI1941" s="281"/>
      <c r="BJ1941" s="281"/>
      <c r="BK1941" s="281"/>
      <c r="BL1941" s="281"/>
      <c r="BM1941" s="281"/>
      <c r="BN1941" s="281"/>
      <c r="BO1941" s="281"/>
      <c r="BP1941" s="281"/>
      <c r="BQ1941" s="281"/>
      <c r="BR1941" s="281"/>
      <c r="BS1941" s="281"/>
      <c r="BT1941" s="281"/>
      <c r="BU1941" s="281"/>
    </row>
    <row r="1942" spans="4:73" x14ac:dyDescent="0.2">
      <c r="D1942" s="259"/>
      <c r="E1942" s="259"/>
      <c r="F1942" s="259"/>
      <c r="G1942" s="259"/>
      <c r="H1942" s="259"/>
      <c r="I1942" s="259"/>
      <c r="J1942" s="259"/>
      <c r="K1942" s="259"/>
      <c r="L1942" s="259"/>
      <c r="M1942" s="259"/>
      <c r="N1942" s="259"/>
      <c r="O1942" s="259"/>
      <c r="P1942" s="259"/>
      <c r="Q1942" s="259"/>
      <c r="R1942" s="259"/>
      <c r="S1942" s="259"/>
      <c r="T1942" s="259"/>
      <c r="U1942" s="259"/>
      <c r="V1942" s="259"/>
      <c r="W1942" s="259"/>
      <c r="X1942" s="259"/>
      <c r="Y1942" s="259"/>
      <c r="Z1942" s="259"/>
      <c r="AA1942" s="259"/>
      <c r="AB1942" s="259"/>
      <c r="AC1942" s="259"/>
      <c r="AD1942" s="259"/>
      <c r="AE1942" s="259"/>
      <c r="AF1942" s="259"/>
      <c r="AG1942" s="259"/>
      <c r="AH1942" s="259"/>
      <c r="AI1942" s="259"/>
      <c r="AJ1942" s="259"/>
      <c r="AK1942" s="281"/>
      <c r="AL1942" s="281"/>
      <c r="AM1942" s="281"/>
      <c r="AN1942" s="281"/>
      <c r="AO1942" s="281"/>
      <c r="AP1942" s="281"/>
      <c r="AQ1942" s="281"/>
      <c r="AR1942" s="281"/>
      <c r="AS1942" s="281"/>
      <c r="AT1942" s="281"/>
      <c r="AU1942" s="281"/>
      <c r="AV1942" s="281"/>
      <c r="AW1942" s="281"/>
      <c r="AX1942" s="281"/>
      <c r="AY1942" s="281"/>
      <c r="AZ1942" s="281"/>
      <c r="BA1942" s="281"/>
      <c r="BB1942" s="281"/>
      <c r="BC1942" s="281"/>
      <c r="BD1942" s="281"/>
      <c r="BE1942" s="281"/>
      <c r="BF1942" s="281"/>
      <c r="BG1942" s="281"/>
      <c r="BH1942" s="281"/>
      <c r="BI1942" s="281"/>
      <c r="BJ1942" s="281"/>
      <c r="BK1942" s="281"/>
      <c r="BL1942" s="281"/>
      <c r="BM1942" s="281"/>
      <c r="BN1942" s="281"/>
      <c r="BO1942" s="281"/>
      <c r="BP1942" s="281"/>
      <c r="BQ1942" s="281"/>
      <c r="BR1942" s="281"/>
      <c r="BS1942" s="281"/>
      <c r="BT1942" s="281"/>
      <c r="BU1942" s="281"/>
    </row>
    <row r="1943" spans="4:73" x14ac:dyDescent="0.2">
      <c r="D1943" s="259"/>
      <c r="E1943" s="259"/>
      <c r="F1943" s="259"/>
      <c r="G1943" s="259"/>
      <c r="H1943" s="259"/>
      <c r="I1943" s="259"/>
      <c r="J1943" s="259"/>
      <c r="K1943" s="259"/>
      <c r="L1943" s="259"/>
      <c r="M1943" s="259"/>
      <c r="N1943" s="259"/>
      <c r="O1943" s="259"/>
      <c r="P1943" s="259"/>
      <c r="Q1943" s="259"/>
      <c r="R1943" s="259"/>
      <c r="S1943" s="259"/>
      <c r="T1943" s="259"/>
      <c r="U1943" s="259"/>
      <c r="V1943" s="259"/>
      <c r="W1943" s="259"/>
      <c r="X1943" s="259"/>
      <c r="Y1943" s="259"/>
      <c r="Z1943" s="259"/>
      <c r="AA1943" s="259"/>
      <c r="AB1943" s="259"/>
      <c r="AC1943" s="259"/>
      <c r="AD1943" s="259"/>
      <c r="AE1943" s="259"/>
      <c r="AF1943" s="259"/>
      <c r="AG1943" s="259"/>
      <c r="AH1943" s="259"/>
      <c r="AI1943" s="259"/>
      <c r="AJ1943" s="259"/>
      <c r="AK1943" s="281"/>
      <c r="AL1943" s="281"/>
      <c r="AM1943" s="281"/>
      <c r="AN1943" s="281"/>
      <c r="AO1943" s="281"/>
      <c r="AP1943" s="281"/>
      <c r="AQ1943" s="281"/>
      <c r="AR1943" s="281"/>
      <c r="AS1943" s="281"/>
      <c r="AT1943" s="281"/>
      <c r="AU1943" s="281"/>
      <c r="AV1943" s="281"/>
      <c r="AW1943" s="281"/>
      <c r="AX1943" s="281"/>
      <c r="AY1943" s="281"/>
      <c r="AZ1943" s="281"/>
      <c r="BA1943" s="281"/>
      <c r="BB1943" s="281"/>
      <c r="BC1943" s="281"/>
      <c r="BD1943" s="281"/>
      <c r="BE1943" s="281"/>
      <c r="BF1943" s="281"/>
      <c r="BG1943" s="281"/>
      <c r="BH1943" s="281"/>
      <c r="BI1943" s="281"/>
      <c r="BJ1943" s="281"/>
      <c r="BK1943" s="281"/>
      <c r="BL1943" s="281"/>
      <c r="BM1943" s="281"/>
      <c r="BN1943" s="281"/>
      <c r="BO1943" s="281"/>
      <c r="BP1943" s="281"/>
      <c r="BQ1943" s="281"/>
      <c r="BR1943" s="281"/>
      <c r="BS1943" s="281"/>
      <c r="BT1943" s="281"/>
      <c r="BU1943" s="281"/>
    </row>
    <row r="1944" spans="4:73" x14ac:dyDescent="0.2">
      <c r="D1944" s="259"/>
      <c r="E1944" s="259"/>
      <c r="F1944" s="259"/>
      <c r="G1944" s="259"/>
      <c r="H1944" s="259"/>
      <c r="I1944" s="259"/>
      <c r="J1944" s="259"/>
      <c r="K1944" s="259"/>
      <c r="L1944" s="259"/>
      <c r="M1944" s="259"/>
      <c r="N1944" s="259"/>
      <c r="O1944" s="259"/>
      <c r="P1944" s="259"/>
      <c r="Q1944" s="259"/>
      <c r="R1944" s="259"/>
      <c r="S1944" s="259"/>
      <c r="T1944" s="259"/>
      <c r="U1944" s="259"/>
      <c r="V1944" s="259"/>
      <c r="W1944" s="259"/>
      <c r="X1944" s="259"/>
      <c r="Y1944" s="259"/>
      <c r="Z1944" s="259"/>
      <c r="AA1944" s="259"/>
      <c r="AB1944" s="259"/>
      <c r="AC1944" s="259"/>
      <c r="AD1944" s="259"/>
      <c r="AE1944" s="259"/>
      <c r="AF1944" s="259"/>
      <c r="AG1944" s="259"/>
      <c r="AH1944" s="259"/>
      <c r="AI1944" s="259"/>
      <c r="AJ1944" s="259"/>
      <c r="AK1944" s="281"/>
      <c r="AL1944" s="281"/>
      <c r="AM1944" s="281"/>
      <c r="AN1944" s="281"/>
      <c r="AO1944" s="281"/>
      <c r="AP1944" s="281"/>
      <c r="AQ1944" s="281"/>
      <c r="AR1944" s="281"/>
      <c r="AS1944" s="281"/>
      <c r="AT1944" s="281"/>
      <c r="AU1944" s="281"/>
      <c r="AV1944" s="281"/>
      <c r="AW1944" s="281"/>
      <c r="AX1944" s="281"/>
      <c r="AY1944" s="281"/>
      <c r="AZ1944" s="281"/>
      <c r="BA1944" s="281"/>
      <c r="BB1944" s="281"/>
      <c r="BC1944" s="281"/>
      <c r="BD1944" s="281"/>
      <c r="BE1944" s="281"/>
      <c r="BF1944" s="281"/>
      <c r="BG1944" s="281"/>
      <c r="BH1944" s="281"/>
      <c r="BI1944" s="281"/>
      <c r="BJ1944" s="281"/>
      <c r="BK1944" s="281"/>
      <c r="BL1944" s="281"/>
      <c r="BM1944" s="281"/>
      <c r="BN1944" s="281"/>
      <c r="BO1944" s="281"/>
      <c r="BP1944" s="281"/>
      <c r="BQ1944" s="281"/>
      <c r="BR1944" s="281"/>
      <c r="BS1944" s="281"/>
      <c r="BT1944" s="281"/>
      <c r="BU1944" s="281"/>
    </row>
    <row r="1945" spans="4:73" x14ac:dyDescent="0.2">
      <c r="D1945" s="259"/>
      <c r="E1945" s="259"/>
      <c r="F1945" s="259"/>
      <c r="G1945" s="259"/>
      <c r="H1945" s="259"/>
      <c r="I1945" s="259"/>
      <c r="J1945" s="259"/>
      <c r="K1945" s="259"/>
      <c r="L1945" s="259"/>
      <c r="M1945" s="259"/>
      <c r="N1945" s="259"/>
      <c r="O1945" s="259"/>
      <c r="P1945" s="259"/>
      <c r="Q1945" s="259"/>
      <c r="R1945" s="259"/>
      <c r="S1945" s="259"/>
      <c r="T1945" s="259"/>
      <c r="U1945" s="259"/>
      <c r="V1945" s="259"/>
      <c r="W1945" s="259"/>
      <c r="X1945" s="259"/>
      <c r="Y1945" s="259"/>
      <c r="Z1945" s="259"/>
      <c r="AA1945" s="259"/>
      <c r="AB1945" s="259"/>
      <c r="AC1945" s="259"/>
      <c r="AD1945" s="259"/>
      <c r="AE1945" s="259"/>
      <c r="AF1945" s="259"/>
      <c r="AG1945" s="259"/>
      <c r="AH1945" s="259"/>
      <c r="AI1945" s="259"/>
      <c r="AJ1945" s="259"/>
      <c r="AK1945" s="281"/>
      <c r="AL1945" s="281"/>
      <c r="AM1945" s="281"/>
      <c r="AN1945" s="281"/>
      <c r="AO1945" s="281"/>
      <c r="AP1945" s="281"/>
      <c r="AQ1945" s="281"/>
      <c r="AR1945" s="281"/>
      <c r="AS1945" s="281"/>
      <c r="AT1945" s="281"/>
      <c r="AU1945" s="281"/>
      <c r="AV1945" s="281"/>
      <c r="AW1945" s="281"/>
      <c r="AX1945" s="281"/>
      <c r="AY1945" s="281"/>
      <c r="AZ1945" s="281"/>
      <c r="BA1945" s="281"/>
      <c r="BB1945" s="281"/>
      <c r="BC1945" s="281"/>
      <c r="BD1945" s="281"/>
      <c r="BE1945" s="281"/>
      <c r="BF1945" s="281"/>
      <c r="BG1945" s="281"/>
      <c r="BH1945" s="281"/>
      <c r="BI1945" s="281"/>
      <c r="BJ1945" s="281"/>
      <c r="BK1945" s="281"/>
      <c r="BL1945" s="281"/>
      <c r="BM1945" s="281"/>
      <c r="BN1945" s="281"/>
      <c r="BO1945" s="281"/>
      <c r="BP1945" s="281"/>
      <c r="BQ1945" s="281"/>
      <c r="BR1945" s="281"/>
      <c r="BS1945" s="281"/>
      <c r="BT1945" s="281"/>
      <c r="BU1945" s="281"/>
    </row>
    <row r="1946" spans="4:73" x14ac:dyDescent="0.2">
      <c r="D1946" s="259"/>
      <c r="E1946" s="259"/>
      <c r="F1946" s="259"/>
      <c r="G1946" s="259"/>
      <c r="H1946" s="259"/>
      <c r="I1946" s="259"/>
      <c r="J1946" s="259"/>
      <c r="K1946" s="259"/>
      <c r="L1946" s="259"/>
      <c r="M1946" s="259"/>
      <c r="N1946" s="259"/>
      <c r="O1946" s="259"/>
      <c r="P1946" s="259"/>
      <c r="Q1946" s="259"/>
      <c r="R1946" s="259"/>
      <c r="S1946" s="259"/>
      <c r="T1946" s="259"/>
      <c r="U1946" s="259"/>
      <c r="V1946" s="259"/>
      <c r="W1946" s="259"/>
      <c r="X1946" s="259"/>
      <c r="Y1946" s="259"/>
      <c r="Z1946" s="259"/>
      <c r="AA1946" s="259"/>
      <c r="AB1946" s="259"/>
      <c r="AC1946" s="259"/>
      <c r="AD1946" s="259"/>
      <c r="AE1946" s="259"/>
      <c r="AF1946" s="259"/>
      <c r="AG1946" s="259"/>
      <c r="AH1946" s="259"/>
      <c r="AI1946" s="259"/>
      <c r="AJ1946" s="259"/>
      <c r="AK1946" s="281"/>
      <c r="AL1946" s="281"/>
      <c r="AM1946" s="281"/>
      <c r="AN1946" s="281"/>
      <c r="AO1946" s="281"/>
      <c r="AP1946" s="281"/>
      <c r="AQ1946" s="281"/>
      <c r="AR1946" s="281"/>
      <c r="AS1946" s="281"/>
      <c r="AT1946" s="281"/>
      <c r="AU1946" s="281"/>
      <c r="AV1946" s="281"/>
      <c r="AW1946" s="281"/>
      <c r="AX1946" s="281"/>
      <c r="AY1946" s="281"/>
      <c r="AZ1946" s="281"/>
      <c r="BA1946" s="281"/>
      <c r="BB1946" s="281"/>
      <c r="BC1946" s="281"/>
      <c r="BD1946" s="281"/>
      <c r="BE1946" s="281"/>
      <c r="BF1946" s="281"/>
      <c r="BG1946" s="281"/>
      <c r="BH1946" s="281"/>
      <c r="BI1946" s="281"/>
      <c r="BJ1946" s="281"/>
      <c r="BK1946" s="281"/>
      <c r="BL1946" s="281"/>
      <c r="BM1946" s="281"/>
      <c r="BN1946" s="281"/>
      <c r="BO1946" s="281"/>
      <c r="BP1946" s="281"/>
      <c r="BQ1946" s="281"/>
      <c r="BR1946" s="281"/>
      <c r="BS1946" s="281"/>
      <c r="BT1946" s="281"/>
      <c r="BU1946" s="281"/>
    </row>
    <row r="1947" spans="4:73" x14ac:dyDescent="0.2">
      <c r="D1947" s="259"/>
      <c r="E1947" s="259"/>
      <c r="F1947" s="259"/>
      <c r="G1947" s="259"/>
      <c r="H1947" s="259"/>
      <c r="I1947" s="259"/>
      <c r="J1947" s="259"/>
      <c r="K1947" s="259"/>
      <c r="L1947" s="259"/>
      <c r="M1947" s="259"/>
      <c r="N1947" s="259"/>
      <c r="O1947" s="259"/>
      <c r="P1947" s="259"/>
      <c r="Q1947" s="259"/>
      <c r="R1947" s="259"/>
      <c r="S1947" s="259"/>
      <c r="T1947" s="259"/>
      <c r="U1947" s="259"/>
      <c r="V1947" s="259"/>
      <c r="W1947" s="259"/>
      <c r="X1947" s="259"/>
      <c r="Y1947" s="259"/>
      <c r="Z1947" s="259"/>
      <c r="AA1947" s="259"/>
      <c r="AB1947" s="259"/>
      <c r="AC1947" s="259"/>
      <c r="AD1947" s="259"/>
      <c r="AE1947" s="259"/>
      <c r="AF1947" s="259"/>
      <c r="AG1947" s="259"/>
      <c r="AH1947" s="259"/>
      <c r="AI1947" s="259"/>
      <c r="AJ1947" s="259"/>
      <c r="AK1947" s="281"/>
      <c r="AL1947" s="281"/>
      <c r="AM1947" s="281"/>
      <c r="AN1947" s="281"/>
      <c r="AO1947" s="281"/>
      <c r="AP1947" s="281"/>
      <c r="AQ1947" s="281"/>
      <c r="AR1947" s="281"/>
      <c r="AS1947" s="281"/>
      <c r="AT1947" s="281"/>
      <c r="AU1947" s="281"/>
      <c r="AV1947" s="281"/>
      <c r="AW1947" s="281"/>
      <c r="AX1947" s="281"/>
      <c r="AY1947" s="281"/>
      <c r="AZ1947" s="281"/>
      <c r="BA1947" s="281"/>
      <c r="BB1947" s="281"/>
      <c r="BC1947" s="281"/>
      <c r="BD1947" s="281"/>
      <c r="BE1947" s="281"/>
      <c r="BF1947" s="281"/>
      <c r="BG1947" s="281"/>
      <c r="BH1947" s="281"/>
      <c r="BI1947" s="281"/>
      <c r="BJ1947" s="281"/>
      <c r="BK1947" s="281"/>
      <c r="BL1947" s="281"/>
      <c r="BM1947" s="281"/>
      <c r="BN1947" s="281"/>
      <c r="BO1947" s="281"/>
      <c r="BP1947" s="281"/>
      <c r="BQ1947" s="281"/>
      <c r="BR1947" s="281"/>
      <c r="BS1947" s="281"/>
      <c r="BT1947" s="281"/>
      <c r="BU1947" s="281"/>
    </row>
    <row r="1948" spans="4:73" x14ac:dyDescent="0.2">
      <c r="D1948" s="259"/>
      <c r="E1948" s="259"/>
      <c r="F1948" s="259"/>
      <c r="G1948" s="259"/>
      <c r="H1948" s="259"/>
      <c r="I1948" s="259"/>
      <c r="J1948" s="259"/>
      <c r="K1948" s="259"/>
      <c r="L1948" s="259"/>
      <c r="M1948" s="259"/>
      <c r="N1948" s="259"/>
      <c r="O1948" s="259"/>
      <c r="P1948" s="259"/>
      <c r="Q1948" s="259"/>
      <c r="R1948" s="259"/>
      <c r="S1948" s="259"/>
      <c r="T1948" s="259"/>
      <c r="U1948" s="259"/>
      <c r="V1948" s="259"/>
      <c r="W1948" s="259"/>
      <c r="X1948" s="259"/>
      <c r="Y1948" s="259"/>
      <c r="Z1948" s="259"/>
      <c r="AA1948" s="259"/>
      <c r="AB1948" s="259"/>
      <c r="AC1948" s="259"/>
      <c r="AD1948" s="259"/>
      <c r="AE1948" s="259"/>
      <c r="AF1948" s="259"/>
      <c r="AG1948" s="259"/>
      <c r="AH1948" s="259"/>
      <c r="AI1948" s="259"/>
      <c r="AJ1948" s="259"/>
      <c r="AK1948" s="281"/>
      <c r="AL1948" s="281"/>
      <c r="AM1948" s="281"/>
      <c r="AN1948" s="281"/>
      <c r="AO1948" s="281"/>
      <c r="AP1948" s="281"/>
      <c r="AQ1948" s="281"/>
      <c r="AR1948" s="281"/>
      <c r="AS1948" s="281"/>
      <c r="AT1948" s="281"/>
      <c r="AU1948" s="281"/>
      <c r="AV1948" s="281"/>
      <c r="AW1948" s="281"/>
      <c r="AX1948" s="281"/>
      <c r="AY1948" s="281"/>
      <c r="AZ1948" s="281"/>
      <c r="BA1948" s="281"/>
      <c r="BB1948" s="281"/>
      <c r="BC1948" s="281"/>
      <c r="BD1948" s="281"/>
      <c r="BE1948" s="281"/>
      <c r="BF1948" s="281"/>
      <c r="BG1948" s="281"/>
      <c r="BH1948" s="281"/>
      <c r="BI1948" s="281"/>
      <c r="BJ1948" s="281"/>
      <c r="BK1948" s="281"/>
      <c r="BL1948" s="281"/>
      <c r="BM1948" s="281"/>
      <c r="BN1948" s="281"/>
      <c r="BO1948" s="281"/>
      <c r="BP1948" s="281"/>
      <c r="BQ1948" s="281"/>
      <c r="BR1948" s="281"/>
      <c r="BS1948" s="281"/>
      <c r="BT1948" s="281"/>
      <c r="BU1948" s="281"/>
    </row>
    <row r="1949" spans="4:73" x14ac:dyDescent="0.2">
      <c r="D1949" s="259"/>
      <c r="E1949" s="259"/>
      <c r="F1949" s="259"/>
      <c r="G1949" s="259"/>
      <c r="H1949" s="259"/>
      <c r="I1949" s="259"/>
      <c r="J1949" s="259"/>
      <c r="K1949" s="259"/>
      <c r="L1949" s="259"/>
      <c r="M1949" s="259"/>
      <c r="N1949" s="259"/>
      <c r="O1949" s="259"/>
      <c r="P1949" s="259"/>
      <c r="Q1949" s="259"/>
      <c r="R1949" s="259"/>
      <c r="S1949" s="259"/>
      <c r="T1949" s="259"/>
      <c r="U1949" s="259"/>
      <c r="V1949" s="259"/>
      <c r="W1949" s="259"/>
      <c r="X1949" s="259"/>
      <c r="Y1949" s="259"/>
      <c r="Z1949" s="259"/>
      <c r="AA1949" s="259"/>
      <c r="AB1949" s="259"/>
      <c r="AC1949" s="259"/>
      <c r="AD1949" s="259"/>
      <c r="AE1949" s="259"/>
      <c r="AF1949" s="259"/>
      <c r="AG1949" s="259"/>
      <c r="AH1949" s="259"/>
      <c r="AI1949" s="259"/>
      <c r="AJ1949" s="259"/>
      <c r="AK1949" s="281"/>
      <c r="AL1949" s="281"/>
      <c r="AM1949" s="281"/>
      <c r="AN1949" s="281"/>
      <c r="AO1949" s="281"/>
      <c r="AP1949" s="281"/>
      <c r="AQ1949" s="281"/>
      <c r="AR1949" s="281"/>
      <c r="AS1949" s="281"/>
      <c r="AT1949" s="281"/>
      <c r="AU1949" s="281"/>
      <c r="AV1949" s="281"/>
      <c r="AW1949" s="281"/>
      <c r="AX1949" s="281"/>
      <c r="AY1949" s="281"/>
      <c r="AZ1949" s="281"/>
      <c r="BA1949" s="281"/>
      <c r="BB1949" s="281"/>
      <c r="BC1949" s="281"/>
      <c r="BD1949" s="281"/>
      <c r="BE1949" s="281"/>
      <c r="BF1949" s="281"/>
      <c r="BG1949" s="281"/>
      <c r="BH1949" s="281"/>
      <c r="BI1949" s="281"/>
      <c r="BJ1949" s="281"/>
      <c r="BK1949" s="281"/>
      <c r="BL1949" s="281"/>
      <c r="BM1949" s="281"/>
      <c r="BN1949" s="281"/>
      <c r="BO1949" s="281"/>
      <c r="BP1949" s="281"/>
      <c r="BQ1949" s="281"/>
      <c r="BR1949" s="281"/>
      <c r="BS1949" s="281"/>
      <c r="BT1949" s="281"/>
      <c r="BU1949" s="281"/>
    </row>
    <row r="1950" spans="4:73" x14ac:dyDescent="0.2">
      <c r="D1950" s="259"/>
      <c r="E1950" s="259"/>
      <c r="F1950" s="259"/>
      <c r="G1950" s="259"/>
      <c r="H1950" s="259"/>
      <c r="I1950" s="259"/>
      <c r="J1950" s="259"/>
      <c r="K1950" s="259"/>
      <c r="L1950" s="259"/>
      <c r="M1950" s="259"/>
      <c r="N1950" s="259"/>
      <c r="O1950" s="259"/>
      <c r="P1950" s="259"/>
      <c r="Q1950" s="259"/>
      <c r="R1950" s="259"/>
      <c r="S1950" s="259"/>
      <c r="T1950" s="259"/>
      <c r="U1950" s="259"/>
      <c r="V1950" s="259"/>
      <c r="W1950" s="259"/>
      <c r="X1950" s="259"/>
      <c r="Y1950" s="259"/>
      <c r="Z1950" s="259"/>
      <c r="AA1950" s="259"/>
      <c r="AB1950" s="259"/>
      <c r="AC1950" s="259"/>
      <c r="AD1950" s="259"/>
      <c r="AE1950" s="259"/>
      <c r="AF1950" s="259"/>
      <c r="AG1950" s="259"/>
      <c r="AH1950" s="259"/>
      <c r="AI1950" s="259"/>
      <c r="AJ1950" s="259"/>
      <c r="AK1950" s="281"/>
      <c r="AL1950" s="281"/>
      <c r="AM1950" s="281"/>
      <c r="AN1950" s="281"/>
      <c r="AO1950" s="281"/>
      <c r="AP1950" s="281"/>
      <c r="AQ1950" s="281"/>
      <c r="AR1950" s="281"/>
      <c r="AS1950" s="281"/>
      <c r="AT1950" s="281"/>
      <c r="AU1950" s="281"/>
      <c r="AV1950" s="281"/>
      <c r="AW1950" s="281"/>
      <c r="AX1950" s="281"/>
      <c r="AY1950" s="281"/>
      <c r="AZ1950" s="281"/>
      <c r="BA1950" s="281"/>
      <c r="BB1950" s="281"/>
      <c r="BC1950" s="281"/>
      <c r="BD1950" s="281"/>
      <c r="BE1950" s="281"/>
      <c r="BF1950" s="281"/>
      <c r="BG1950" s="281"/>
      <c r="BH1950" s="281"/>
      <c r="BI1950" s="281"/>
      <c r="BJ1950" s="281"/>
      <c r="BK1950" s="281"/>
      <c r="BL1950" s="281"/>
      <c r="BM1950" s="281"/>
      <c r="BN1950" s="281"/>
      <c r="BO1950" s="281"/>
      <c r="BP1950" s="281"/>
      <c r="BQ1950" s="281"/>
      <c r="BR1950" s="281"/>
      <c r="BS1950" s="281"/>
      <c r="BT1950" s="281"/>
      <c r="BU1950" s="281"/>
    </row>
    <row r="1951" spans="4:73" x14ac:dyDescent="0.2">
      <c r="D1951" s="259"/>
      <c r="E1951" s="259"/>
      <c r="F1951" s="259"/>
      <c r="G1951" s="259"/>
      <c r="H1951" s="259"/>
      <c r="I1951" s="259"/>
      <c r="J1951" s="259"/>
      <c r="K1951" s="259"/>
      <c r="L1951" s="259"/>
      <c r="M1951" s="259"/>
      <c r="N1951" s="259"/>
      <c r="O1951" s="259"/>
      <c r="P1951" s="259"/>
      <c r="Q1951" s="259"/>
      <c r="R1951" s="259"/>
      <c r="S1951" s="259"/>
      <c r="T1951" s="259"/>
      <c r="U1951" s="259"/>
      <c r="V1951" s="259"/>
      <c r="W1951" s="259"/>
      <c r="X1951" s="259"/>
      <c r="Y1951" s="259"/>
      <c r="Z1951" s="259"/>
      <c r="AA1951" s="259"/>
      <c r="AB1951" s="259"/>
      <c r="AC1951" s="259"/>
      <c r="AD1951" s="259"/>
      <c r="AE1951" s="259"/>
      <c r="AF1951" s="259"/>
      <c r="AG1951" s="259"/>
      <c r="AH1951" s="259"/>
      <c r="AI1951" s="259"/>
      <c r="AJ1951" s="259"/>
      <c r="AK1951" s="281"/>
      <c r="AL1951" s="281"/>
      <c r="AM1951" s="281"/>
      <c r="AN1951" s="281"/>
      <c r="AO1951" s="281"/>
      <c r="AP1951" s="281"/>
      <c r="AQ1951" s="281"/>
      <c r="AR1951" s="281"/>
      <c r="AS1951" s="281"/>
      <c r="AT1951" s="281"/>
      <c r="AU1951" s="281"/>
      <c r="AV1951" s="281"/>
      <c r="AW1951" s="281"/>
      <c r="AX1951" s="281"/>
      <c r="AY1951" s="281"/>
      <c r="AZ1951" s="281"/>
      <c r="BA1951" s="281"/>
      <c r="BB1951" s="281"/>
      <c r="BC1951" s="281"/>
      <c r="BD1951" s="281"/>
      <c r="BE1951" s="281"/>
      <c r="BF1951" s="281"/>
      <c r="BG1951" s="281"/>
      <c r="BH1951" s="281"/>
      <c r="BI1951" s="281"/>
      <c r="BJ1951" s="281"/>
      <c r="BK1951" s="281"/>
      <c r="BL1951" s="281"/>
      <c r="BM1951" s="281"/>
      <c r="BN1951" s="281"/>
      <c r="BO1951" s="281"/>
      <c r="BP1951" s="281"/>
      <c r="BQ1951" s="281"/>
      <c r="BR1951" s="281"/>
      <c r="BS1951" s="281"/>
      <c r="BT1951" s="281"/>
      <c r="BU1951" s="281"/>
    </row>
    <row r="1952" spans="4:73" x14ac:dyDescent="0.2">
      <c r="D1952" s="259"/>
      <c r="E1952" s="259"/>
      <c r="F1952" s="259"/>
      <c r="G1952" s="259"/>
      <c r="H1952" s="259"/>
      <c r="I1952" s="259"/>
      <c r="J1952" s="259"/>
      <c r="K1952" s="259"/>
      <c r="L1952" s="259"/>
      <c r="M1952" s="259"/>
      <c r="N1952" s="259"/>
      <c r="O1952" s="259"/>
      <c r="P1952" s="259"/>
      <c r="Q1952" s="259"/>
      <c r="R1952" s="259"/>
      <c r="S1952" s="259"/>
      <c r="T1952" s="259"/>
      <c r="U1952" s="259"/>
      <c r="V1952" s="259"/>
      <c r="W1952" s="259"/>
      <c r="X1952" s="259"/>
      <c r="Y1952" s="259"/>
      <c r="Z1952" s="259"/>
      <c r="AA1952" s="259"/>
      <c r="AB1952" s="259"/>
      <c r="AC1952" s="259"/>
      <c r="AD1952" s="259"/>
      <c r="AE1952" s="259"/>
      <c r="AF1952" s="259"/>
      <c r="AG1952" s="259"/>
      <c r="AH1952" s="259"/>
      <c r="AI1952" s="259"/>
      <c r="AJ1952" s="259"/>
      <c r="AK1952" s="281"/>
      <c r="AL1952" s="281"/>
      <c r="AM1952" s="281"/>
      <c r="AN1952" s="281"/>
      <c r="AO1952" s="281"/>
      <c r="AP1952" s="281"/>
      <c r="AQ1952" s="281"/>
      <c r="AR1952" s="281"/>
      <c r="AS1952" s="281"/>
      <c r="AT1952" s="281"/>
      <c r="AU1952" s="281"/>
      <c r="AV1952" s="281"/>
      <c r="AW1952" s="281"/>
      <c r="AX1952" s="281"/>
      <c r="AY1952" s="281"/>
      <c r="AZ1952" s="281"/>
      <c r="BA1952" s="281"/>
      <c r="BB1952" s="281"/>
      <c r="BC1952" s="281"/>
      <c r="BD1952" s="281"/>
      <c r="BE1952" s="281"/>
      <c r="BF1952" s="281"/>
      <c r="BG1952" s="281"/>
      <c r="BH1952" s="281"/>
      <c r="BI1952" s="281"/>
      <c r="BJ1952" s="281"/>
      <c r="BK1952" s="281"/>
      <c r="BL1952" s="281"/>
      <c r="BM1952" s="281"/>
      <c r="BN1952" s="281"/>
      <c r="BO1952" s="281"/>
      <c r="BP1952" s="281"/>
      <c r="BQ1952" s="281"/>
      <c r="BR1952" s="281"/>
      <c r="BS1952" s="281"/>
      <c r="BT1952" s="281"/>
      <c r="BU1952" s="281"/>
    </row>
    <row r="1953" spans="4:73" x14ac:dyDescent="0.2">
      <c r="D1953" s="259"/>
      <c r="E1953" s="259"/>
      <c r="F1953" s="259"/>
      <c r="G1953" s="259"/>
      <c r="H1953" s="259"/>
      <c r="I1953" s="259"/>
      <c r="J1953" s="259"/>
      <c r="K1953" s="259"/>
      <c r="L1953" s="259"/>
      <c r="M1953" s="259"/>
      <c r="N1953" s="259"/>
      <c r="O1953" s="259"/>
      <c r="P1953" s="259"/>
      <c r="Q1953" s="259"/>
      <c r="R1953" s="259"/>
      <c r="S1953" s="259"/>
      <c r="T1953" s="259"/>
      <c r="U1953" s="259"/>
      <c r="V1953" s="259"/>
      <c r="W1953" s="259"/>
      <c r="X1953" s="259"/>
      <c r="Y1953" s="259"/>
      <c r="Z1953" s="259"/>
      <c r="AA1953" s="259"/>
      <c r="AB1953" s="259"/>
      <c r="AC1953" s="259"/>
      <c r="AD1953" s="259"/>
      <c r="AE1953" s="259"/>
      <c r="AF1953" s="259"/>
      <c r="AG1953" s="259"/>
      <c r="AH1953" s="259"/>
      <c r="AI1953" s="259"/>
      <c r="AJ1953" s="259"/>
      <c r="AK1953" s="281"/>
      <c r="AL1953" s="281"/>
      <c r="AM1953" s="281"/>
      <c r="AN1953" s="281"/>
      <c r="AO1953" s="281"/>
      <c r="AP1953" s="281"/>
      <c r="AQ1953" s="281"/>
      <c r="AR1953" s="281"/>
      <c r="AS1953" s="281"/>
      <c r="AT1953" s="281"/>
      <c r="AU1953" s="281"/>
      <c r="AV1953" s="281"/>
      <c r="AW1953" s="281"/>
      <c r="AX1953" s="281"/>
      <c r="AY1953" s="281"/>
      <c r="AZ1953" s="281"/>
      <c r="BA1953" s="281"/>
      <c r="BB1953" s="281"/>
      <c r="BC1953" s="281"/>
      <c r="BD1953" s="281"/>
      <c r="BE1953" s="281"/>
      <c r="BF1953" s="281"/>
      <c r="BG1953" s="281"/>
      <c r="BH1953" s="281"/>
      <c r="BI1953" s="281"/>
      <c r="BJ1953" s="281"/>
      <c r="BK1953" s="281"/>
      <c r="BL1953" s="281"/>
      <c r="BM1953" s="281"/>
      <c r="BN1953" s="281"/>
      <c r="BO1953" s="281"/>
      <c r="BP1953" s="281"/>
      <c r="BQ1953" s="281"/>
      <c r="BR1953" s="281"/>
      <c r="BS1953" s="281"/>
      <c r="BT1953" s="281"/>
      <c r="BU1953" s="281"/>
    </row>
    <row r="1954" spans="4:73" x14ac:dyDescent="0.2">
      <c r="D1954" s="259"/>
      <c r="E1954" s="259"/>
      <c r="F1954" s="259"/>
      <c r="G1954" s="259"/>
      <c r="H1954" s="259"/>
      <c r="I1954" s="259"/>
      <c r="J1954" s="259"/>
      <c r="K1954" s="259"/>
      <c r="L1954" s="259"/>
      <c r="M1954" s="259"/>
      <c r="N1954" s="259"/>
      <c r="O1954" s="259"/>
      <c r="P1954" s="259"/>
      <c r="Q1954" s="259"/>
      <c r="R1954" s="259"/>
      <c r="S1954" s="259"/>
      <c r="T1954" s="259"/>
      <c r="U1954" s="259"/>
      <c r="V1954" s="259"/>
      <c r="W1954" s="259"/>
      <c r="X1954" s="259"/>
      <c r="Y1954" s="259"/>
      <c r="Z1954" s="259"/>
      <c r="AA1954" s="259"/>
      <c r="AB1954" s="259"/>
      <c r="AC1954" s="259"/>
      <c r="AD1954" s="259"/>
      <c r="AE1954" s="259"/>
      <c r="AF1954" s="259"/>
      <c r="AG1954" s="259"/>
      <c r="AH1954" s="259"/>
      <c r="AI1954" s="259"/>
      <c r="AJ1954" s="259"/>
      <c r="AK1954" s="281"/>
      <c r="AL1954" s="281"/>
      <c r="AM1954" s="281"/>
      <c r="AN1954" s="281"/>
      <c r="AO1954" s="281"/>
      <c r="AP1954" s="281"/>
      <c r="AQ1954" s="281"/>
      <c r="AR1954" s="281"/>
      <c r="AS1954" s="281"/>
      <c r="AT1954" s="281"/>
      <c r="AU1954" s="281"/>
      <c r="AV1954" s="281"/>
      <c r="AW1954" s="281"/>
      <c r="AX1954" s="281"/>
      <c r="AY1954" s="281"/>
      <c r="AZ1954" s="281"/>
      <c r="BA1954" s="281"/>
      <c r="BB1954" s="281"/>
      <c r="BC1954" s="281"/>
      <c r="BD1954" s="281"/>
      <c r="BE1954" s="281"/>
      <c r="BF1954" s="281"/>
      <c r="BG1954" s="281"/>
      <c r="BH1954" s="281"/>
      <c r="BI1954" s="281"/>
      <c r="BJ1954" s="281"/>
      <c r="BK1954" s="281"/>
      <c r="BL1954" s="281"/>
      <c r="BM1954" s="281"/>
      <c r="BN1954" s="281"/>
      <c r="BO1954" s="281"/>
      <c r="BP1954" s="281"/>
      <c r="BQ1954" s="281"/>
      <c r="BR1954" s="281"/>
      <c r="BS1954" s="281"/>
      <c r="BT1954" s="281"/>
      <c r="BU1954" s="281"/>
    </row>
    <row r="1955" spans="4:73" x14ac:dyDescent="0.2">
      <c r="D1955" s="259"/>
      <c r="E1955" s="259"/>
      <c r="F1955" s="259"/>
      <c r="G1955" s="259"/>
      <c r="H1955" s="259"/>
      <c r="I1955" s="259"/>
      <c r="J1955" s="259"/>
      <c r="K1955" s="259"/>
      <c r="L1955" s="259"/>
      <c r="M1955" s="259"/>
      <c r="N1955" s="259"/>
      <c r="O1955" s="259"/>
      <c r="P1955" s="259"/>
      <c r="Q1955" s="259"/>
      <c r="R1955" s="259"/>
      <c r="S1955" s="259"/>
      <c r="T1955" s="259"/>
      <c r="U1955" s="259"/>
      <c r="V1955" s="259"/>
      <c r="W1955" s="259"/>
      <c r="X1955" s="259"/>
      <c r="Y1955" s="259"/>
      <c r="Z1955" s="259"/>
      <c r="AA1955" s="259"/>
      <c r="AB1955" s="259"/>
      <c r="AC1955" s="259"/>
      <c r="AD1955" s="259"/>
      <c r="AE1955" s="259"/>
      <c r="AF1955" s="259"/>
      <c r="AG1955" s="259"/>
      <c r="AH1955" s="259"/>
      <c r="AI1955" s="259"/>
      <c r="AJ1955" s="259"/>
      <c r="AK1955" s="281"/>
      <c r="AL1955" s="281"/>
      <c r="AM1955" s="281"/>
      <c r="AN1955" s="281"/>
      <c r="AO1955" s="281"/>
      <c r="AP1955" s="281"/>
      <c r="AQ1955" s="281"/>
      <c r="AR1955" s="281"/>
      <c r="AS1955" s="281"/>
      <c r="AT1955" s="281"/>
      <c r="AU1955" s="281"/>
      <c r="AV1955" s="281"/>
      <c r="AW1955" s="281"/>
      <c r="AX1955" s="281"/>
      <c r="AY1955" s="281"/>
      <c r="AZ1955" s="281"/>
      <c r="BA1955" s="281"/>
      <c r="BB1955" s="281"/>
      <c r="BC1955" s="281"/>
      <c r="BD1955" s="281"/>
      <c r="BE1955" s="281"/>
      <c r="BF1955" s="281"/>
      <c r="BG1955" s="281"/>
      <c r="BH1955" s="281"/>
      <c r="BI1955" s="281"/>
      <c r="BJ1955" s="281"/>
      <c r="BK1955" s="281"/>
      <c r="BL1955" s="281"/>
      <c r="BM1955" s="281"/>
      <c r="BN1955" s="281"/>
      <c r="BO1955" s="281"/>
      <c r="BP1955" s="281"/>
      <c r="BQ1955" s="281"/>
      <c r="BR1955" s="281"/>
      <c r="BS1955" s="281"/>
      <c r="BT1955" s="281"/>
      <c r="BU1955" s="281"/>
    </row>
    <row r="1956" spans="4:73" x14ac:dyDescent="0.2">
      <c r="D1956" s="259"/>
      <c r="E1956" s="259"/>
      <c r="F1956" s="259"/>
      <c r="G1956" s="259"/>
      <c r="H1956" s="259"/>
      <c r="I1956" s="259"/>
      <c r="J1956" s="259"/>
      <c r="K1956" s="259"/>
      <c r="L1956" s="259"/>
      <c r="M1956" s="259"/>
      <c r="N1956" s="259"/>
      <c r="O1956" s="259"/>
      <c r="P1956" s="259"/>
      <c r="Q1956" s="259"/>
      <c r="R1956" s="259"/>
      <c r="S1956" s="259"/>
      <c r="T1956" s="259"/>
      <c r="U1956" s="259"/>
      <c r="V1956" s="259"/>
      <c r="W1956" s="259"/>
      <c r="X1956" s="259"/>
      <c r="Y1956" s="259"/>
      <c r="Z1956" s="259"/>
      <c r="AA1956" s="259"/>
      <c r="AB1956" s="259"/>
      <c r="AC1956" s="259"/>
      <c r="AD1956" s="259"/>
      <c r="AE1956" s="259"/>
      <c r="AF1956" s="259"/>
      <c r="AG1956" s="259"/>
      <c r="AH1956" s="259"/>
      <c r="AI1956" s="259"/>
      <c r="AJ1956" s="259"/>
      <c r="AK1956" s="281"/>
      <c r="AL1956" s="281"/>
      <c r="AM1956" s="281"/>
      <c r="AN1956" s="281"/>
      <c r="AO1956" s="281"/>
      <c r="AP1956" s="281"/>
      <c r="AQ1956" s="281"/>
      <c r="AR1956" s="281"/>
      <c r="AS1956" s="281"/>
      <c r="AT1956" s="281"/>
      <c r="AU1956" s="281"/>
      <c r="AV1956" s="281"/>
      <c r="AW1956" s="281"/>
      <c r="AX1956" s="281"/>
      <c r="AY1956" s="281"/>
      <c r="AZ1956" s="281"/>
      <c r="BA1956" s="281"/>
      <c r="BB1956" s="281"/>
      <c r="BC1956" s="281"/>
      <c r="BD1956" s="281"/>
      <c r="BE1956" s="281"/>
      <c r="BF1956" s="281"/>
      <c r="BG1956" s="281"/>
      <c r="BH1956" s="281"/>
      <c r="BI1956" s="281"/>
      <c r="BJ1956" s="281"/>
      <c r="BK1956" s="281"/>
      <c r="BL1956" s="281"/>
      <c r="BM1956" s="281"/>
      <c r="BN1956" s="281"/>
      <c r="BO1956" s="281"/>
      <c r="BP1956" s="281"/>
      <c r="BQ1956" s="281"/>
      <c r="BR1956" s="281"/>
      <c r="BS1956" s="281"/>
      <c r="BT1956" s="281"/>
      <c r="BU1956" s="281"/>
    </row>
    <row r="1957" spans="4:73" x14ac:dyDescent="0.2">
      <c r="D1957" s="259"/>
      <c r="E1957" s="259"/>
      <c r="F1957" s="259"/>
      <c r="G1957" s="259"/>
      <c r="H1957" s="259"/>
      <c r="I1957" s="259"/>
      <c r="J1957" s="259"/>
      <c r="K1957" s="259"/>
      <c r="L1957" s="259"/>
      <c r="M1957" s="259"/>
      <c r="N1957" s="259"/>
      <c r="O1957" s="259"/>
      <c r="P1957" s="259"/>
      <c r="Q1957" s="259"/>
      <c r="R1957" s="259"/>
      <c r="S1957" s="259"/>
      <c r="T1957" s="259"/>
      <c r="U1957" s="259"/>
      <c r="V1957" s="259"/>
      <c r="W1957" s="259"/>
      <c r="X1957" s="259"/>
      <c r="Y1957" s="259"/>
      <c r="Z1957" s="259"/>
      <c r="AA1957" s="259"/>
      <c r="AB1957" s="259"/>
      <c r="AC1957" s="259"/>
      <c r="AD1957" s="259"/>
      <c r="AE1957" s="259"/>
      <c r="AF1957" s="259"/>
      <c r="AG1957" s="259"/>
      <c r="AH1957" s="259"/>
      <c r="AI1957" s="259"/>
      <c r="AJ1957" s="259"/>
      <c r="AK1957" s="281"/>
      <c r="AL1957" s="281"/>
      <c r="AM1957" s="281"/>
      <c r="AN1957" s="281"/>
      <c r="AO1957" s="281"/>
      <c r="AP1957" s="281"/>
      <c r="AQ1957" s="281"/>
      <c r="AR1957" s="281"/>
      <c r="AS1957" s="281"/>
      <c r="AT1957" s="281"/>
      <c r="AU1957" s="281"/>
      <c r="AV1957" s="281"/>
      <c r="AW1957" s="281"/>
      <c r="AX1957" s="281"/>
      <c r="AY1957" s="281"/>
      <c r="AZ1957" s="281"/>
      <c r="BA1957" s="281"/>
      <c r="BB1957" s="281"/>
      <c r="BC1957" s="281"/>
      <c r="BD1957" s="281"/>
      <c r="BE1957" s="281"/>
      <c r="BF1957" s="281"/>
      <c r="BG1957" s="281"/>
      <c r="BH1957" s="281"/>
      <c r="BI1957" s="281"/>
      <c r="BJ1957" s="281"/>
      <c r="BK1957" s="281"/>
      <c r="BL1957" s="281"/>
      <c r="BM1957" s="281"/>
      <c r="BN1957" s="281"/>
      <c r="BO1957" s="281"/>
      <c r="BP1957" s="281"/>
      <c r="BQ1957" s="281"/>
      <c r="BR1957" s="281"/>
      <c r="BS1957" s="281"/>
      <c r="BT1957" s="281"/>
      <c r="BU1957" s="281"/>
    </row>
    <row r="1958" spans="4:73" x14ac:dyDescent="0.2">
      <c r="D1958" s="259"/>
      <c r="E1958" s="259"/>
      <c r="F1958" s="259"/>
      <c r="G1958" s="259"/>
      <c r="H1958" s="259"/>
      <c r="I1958" s="259"/>
      <c r="J1958" s="259"/>
      <c r="K1958" s="259"/>
      <c r="L1958" s="259"/>
      <c r="M1958" s="259"/>
      <c r="N1958" s="259"/>
      <c r="O1958" s="259"/>
      <c r="P1958" s="259"/>
      <c r="Q1958" s="259"/>
      <c r="R1958" s="259"/>
      <c r="S1958" s="259"/>
      <c r="T1958" s="259"/>
      <c r="U1958" s="259"/>
      <c r="V1958" s="259"/>
      <c r="W1958" s="259"/>
      <c r="X1958" s="259"/>
      <c r="Y1958" s="259"/>
      <c r="Z1958" s="259"/>
      <c r="AA1958" s="259"/>
      <c r="AB1958" s="259"/>
      <c r="AC1958" s="259"/>
      <c r="AD1958" s="259"/>
      <c r="AE1958" s="259"/>
      <c r="AF1958" s="259"/>
      <c r="AG1958" s="259"/>
      <c r="AH1958" s="259"/>
      <c r="AI1958" s="259"/>
      <c r="AJ1958" s="259"/>
      <c r="AK1958" s="281"/>
      <c r="AL1958" s="281"/>
      <c r="AM1958" s="281"/>
      <c r="AN1958" s="281"/>
      <c r="AO1958" s="281"/>
      <c r="AP1958" s="281"/>
      <c r="AQ1958" s="281"/>
      <c r="AR1958" s="281"/>
      <c r="AS1958" s="281"/>
      <c r="AT1958" s="281"/>
      <c r="AU1958" s="281"/>
      <c r="AV1958" s="281"/>
      <c r="AW1958" s="281"/>
      <c r="AX1958" s="281"/>
      <c r="AY1958" s="281"/>
      <c r="AZ1958" s="281"/>
      <c r="BA1958" s="281"/>
      <c r="BB1958" s="281"/>
      <c r="BC1958" s="281"/>
      <c r="BD1958" s="281"/>
      <c r="BE1958" s="281"/>
      <c r="BF1958" s="281"/>
      <c r="BG1958" s="281"/>
      <c r="BH1958" s="281"/>
      <c r="BI1958" s="281"/>
      <c r="BJ1958" s="281"/>
      <c r="BK1958" s="281"/>
      <c r="BL1958" s="281"/>
      <c r="BM1958" s="281"/>
      <c r="BN1958" s="281"/>
      <c r="BO1958" s="281"/>
      <c r="BP1958" s="281"/>
      <c r="BQ1958" s="281"/>
      <c r="BR1958" s="281"/>
      <c r="BS1958" s="281"/>
      <c r="BT1958" s="281"/>
      <c r="BU1958" s="281"/>
    </row>
    <row r="1959" spans="4:73" x14ac:dyDescent="0.2">
      <c r="D1959" s="259"/>
      <c r="E1959" s="259"/>
      <c r="F1959" s="259"/>
      <c r="G1959" s="259"/>
      <c r="H1959" s="259"/>
      <c r="I1959" s="259"/>
      <c r="J1959" s="259"/>
      <c r="K1959" s="259"/>
      <c r="L1959" s="259"/>
      <c r="M1959" s="259"/>
      <c r="N1959" s="259"/>
      <c r="O1959" s="259"/>
      <c r="P1959" s="259"/>
      <c r="Q1959" s="259"/>
      <c r="R1959" s="259"/>
      <c r="S1959" s="259"/>
      <c r="T1959" s="259"/>
      <c r="U1959" s="259"/>
      <c r="V1959" s="259"/>
      <c r="W1959" s="259"/>
      <c r="X1959" s="259"/>
      <c r="Y1959" s="259"/>
      <c r="Z1959" s="259"/>
      <c r="AA1959" s="259"/>
      <c r="AB1959" s="259"/>
      <c r="AC1959" s="259"/>
      <c r="AD1959" s="259"/>
      <c r="AE1959" s="259"/>
      <c r="AF1959" s="259"/>
      <c r="AG1959" s="259"/>
      <c r="AH1959" s="259"/>
      <c r="AI1959" s="259"/>
      <c r="AJ1959" s="259"/>
      <c r="AK1959" s="281"/>
      <c r="AL1959" s="281"/>
      <c r="AM1959" s="281"/>
      <c r="AN1959" s="281"/>
      <c r="AO1959" s="281"/>
      <c r="AP1959" s="281"/>
      <c r="AQ1959" s="281"/>
      <c r="AR1959" s="281"/>
      <c r="AS1959" s="281"/>
      <c r="AT1959" s="281"/>
      <c r="AU1959" s="281"/>
      <c r="AV1959" s="281"/>
      <c r="AW1959" s="281"/>
      <c r="AX1959" s="281"/>
      <c r="AY1959" s="281"/>
      <c r="AZ1959" s="281"/>
      <c r="BA1959" s="281"/>
      <c r="BB1959" s="281"/>
      <c r="BC1959" s="281"/>
      <c r="BD1959" s="281"/>
      <c r="BE1959" s="281"/>
      <c r="BF1959" s="281"/>
      <c r="BG1959" s="281"/>
      <c r="BH1959" s="281"/>
      <c r="BI1959" s="281"/>
      <c r="BJ1959" s="281"/>
      <c r="BK1959" s="281"/>
      <c r="BL1959" s="281"/>
      <c r="BM1959" s="281"/>
      <c r="BN1959" s="281"/>
      <c r="BO1959" s="281"/>
      <c r="BP1959" s="281"/>
      <c r="BQ1959" s="281"/>
      <c r="BR1959" s="281"/>
      <c r="BS1959" s="281"/>
      <c r="BT1959" s="281"/>
      <c r="BU1959" s="281"/>
    </row>
    <row r="1960" spans="4:73" x14ac:dyDescent="0.2">
      <c r="D1960" s="259"/>
      <c r="E1960" s="259"/>
      <c r="F1960" s="259"/>
      <c r="G1960" s="259"/>
      <c r="H1960" s="259"/>
      <c r="I1960" s="259"/>
      <c r="J1960" s="259"/>
      <c r="K1960" s="259"/>
      <c r="L1960" s="259"/>
      <c r="M1960" s="259"/>
      <c r="N1960" s="259"/>
      <c r="O1960" s="259"/>
      <c r="P1960" s="259"/>
      <c r="Q1960" s="259"/>
      <c r="R1960" s="259"/>
      <c r="S1960" s="259"/>
      <c r="T1960" s="259"/>
      <c r="U1960" s="259"/>
      <c r="V1960" s="259"/>
      <c r="W1960" s="259"/>
      <c r="X1960" s="259"/>
      <c r="Y1960" s="259"/>
      <c r="Z1960" s="259"/>
      <c r="AA1960" s="259"/>
      <c r="AB1960" s="259"/>
      <c r="AC1960" s="259"/>
      <c r="AD1960" s="259"/>
      <c r="AE1960" s="259"/>
      <c r="AF1960" s="259"/>
      <c r="AG1960" s="259"/>
      <c r="AH1960" s="259"/>
      <c r="AI1960" s="259"/>
      <c r="AJ1960" s="259"/>
      <c r="AK1960" s="281"/>
      <c r="AL1960" s="281"/>
      <c r="AM1960" s="281"/>
      <c r="AN1960" s="281"/>
      <c r="AO1960" s="281"/>
      <c r="AP1960" s="281"/>
      <c r="AQ1960" s="281"/>
      <c r="AR1960" s="281"/>
      <c r="AS1960" s="281"/>
      <c r="AT1960" s="281"/>
      <c r="AU1960" s="281"/>
      <c r="AV1960" s="281"/>
      <c r="AW1960" s="281"/>
      <c r="AX1960" s="281"/>
      <c r="AY1960" s="281"/>
      <c r="AZ1960" s="281"/>
      <c r="BA1960" s="281"/>
      <c r="BB1960" s="281"/>
      <c r="BC1960" s="281"/>
      <c r="BD1960" s="281"/>
      <c r="BE1960" s="281"/>
      <c r="BF1960" s="281"/>
      <c r="BG1960" s="281"/>
      <c r="BH1960" s="281"/>
      <c r="BI1960" s="281"/>
      <c r="BJ1960" s="281"/>
      <c r="BK1960" s="281"/>
      <c r="BL1960" s="281"/>
      <c r="BM1960" s="281"/>
      <c r="BN1960" s="281"/>
      <c r="BO1960" s="281"/>
      <c r="BP1960" s="281"/>
      <c r="BQ1960" s="281"/>
      <c r="BR1960" s="281"/>
      <c r="BS1960" s="281"/>
      <c r="BT1960" s="281"/>
      <c r="BU1960" s="281"/>
    </row>
    <row r="1961" spans="4:73" x14ac:dyDescent="0.2">
      <c r="D1961" s="259"/>
      <c r="E1961" s="259"/>
      <c r="F1961" s="259"/>
      <c r="G1961" s="259"/>
      <c r="H1961" s="259"/>
      <c r="I1961" s="259"/>
      <c r="J1961" s="259"/>
      <c r="K1961" s="259"/>
      <c r="L1961" s="259"/>
      <c r="M1961" s="259"/>
      <c r="N1961" s="259"/>
      <c r="O1961" s="259"/>
      <c r="P1961" s="259"/>
      <c r="Q1961" s="259"/>
      <c r="R1961" s="259"/>
      <c r="S1961" s="259"/>
      <c r="T1961" s="259"/>
      <c r="U1961" s="259"/>
      <c r="V1961" s="259"/>
      <c r="W1961" s="259"/>
      <c r="X1961" s="259"/>
      <c r="Y1961" s="259"/>
      <c r="Z1961" s="259"/>
      <c r="AA1961" s="259"/>
      <c r="AB1961" s="259"/>
      <c r="AC1961" s="259"/>
      <c r="AD1961" s="259"/>
      <c r="AE1961" s="259"/>
      <c r="AF1961" s="259"/>
      <c r="AG1961" s="259"/>
      <c r="AH1961" s="259"/>
      <c r="AI1961" s="259"/>
      <c r="AJ1961" s="259"/>
      <c r="AK1961" s="281"/>
      <c r="AL1961" s="281"/>
      <c r="AM1961" s="281"/>
      <c r="AN1961" s="281"/>
      <c r="AO1961" s="281"/>
      <c r="AP1961" s="281"/>
      <c r="AQ1961" s="281"/>
      <c r="AR1961" s="281"/>
      <c r="AS1961" s="281"/>
      <c r="AT1961" s="281"/>
      <c r="AU1961" s="281"/>
      <c r="AV1961" s="281"/>
      <c r="AW1961" s="281"/>
      <c r="AX1961" s="281"/>
      <c r="AY1961" s="281"/>
      <c r="AZ1961" s="281"/>
      <c r="BA1961" s="281"/>
      <c r="BB1961" s="281"/>
      <c r="BC1961" s="281"/>
      <c r="BD1961" s="281"/>
      <c r="BE1961" s="281"/>
      <c r="BF1961" s="281"/>
      <c r="BG1961" s="281"/>
      <c r="BH1961" s="281"/>
      <c r="BI1961" s="281"/>
      <c r="BJ1961" s="281"/>
      <c r="BK1961" s="281"/>
      <c r="BL1961" s="281"/>
      <c r="BM1961" s="281"/>
      <c r="BN1961" s="281"/>
      <c r="BO1961" s="281"/>
      <c r="BP1961" s="281"/>
      <c r="BQ1961" s="281"/>
      <c r="BR1961" s="281"/>
      <c r="BS1961" s="281"/>
      <c r="BT1961" s="281"/>
      <c r="BU1961" s="281"/>
    </row>
    <row r="1962" spans="4:73" x14ac:dyDescent="0.2">
      <c r="D1962" s="259"/>
      <c r="E1962" s="259"/>
      <c r="F1962" s="259"/>
      <c r="G1962" s="259"/>
      <c r="H1962" s="259"/>
      <c r="I1962" s="259"/>
      <c r="J1962" s="259"/>
      <c r="K1962" s="259"/>
      <c r="L1962" s="259"/>
      <c r="M1962" s="259"/>
      <c r="N1962" s="259"/>
      <c r="O1962" s="259"/>
      <c r="P1962" s="259"/>
      <c r="Q1962" s="259"/>
      <c r="R1962" s="259"/>
      <c r="S1962" s="259"/>
      <c r="T1962" s="259"/>
      <c r="U1962" s="259"/>
      <c r="V1962" s="259"/>
      <c r="W1962" s="259"/>
      <c r="X1962" s="259"/>
      <c r="Y1962" s="259"/>
      <c r="Z1962" s="259"/>
      <c r="AA1962" s="259"/>
      <c r="AB1962" s="259"/>
      <c r="AC1962" s="259"/>
      <c r="AD1962" s="259"/>
      <c r="AE1962" s="259"/>
      <c r="AF1962" s="259"/>
      <c r="AG1962" s="259"/>
      <c r="AH1962" s="259"/>
      <c r="AI1962" s="259"/>
      <c r="AJ1962" s="259"/>
      <c r="AK1962" s="281"/>
      <c r="AL1962" s="281"/>
      <c r="AM1962" s="281"/>
      <c r="AN1962" s="281"/>
      <c r="AO1962" s="281"/>
      <c r="AP1962" s="281"/>
      <c r="AQ1962" s="281"/>
      <c r="AR1962" s="281"/>
      <c r="AS1962" s="281"/>
      <c r="AT1962" s="281"/>
      <c r="AU1962" s="281"/>
      <c r="AV1962" s="281"/>
      <c r="AW1962" s="281"/>
      <c r="AX1962" s="281"/>
      <c r="AY1962" s="281"/>
      <c r="AZ1962" s="281"/>
      <c r="BA1962" s="281"/>
      <c r="BB1962" s="281"/>
      <c r="BC1962" s="281"/>
      <c r="BD1962" s="281"/>
      <c r="BE1962" s="281"/>
      <c r="BF1962" s="281"/>
      <c r="BG1962" s="281"/>
      <c r="BH1962" s="281"/>
      <c r="BI1962" s="281"/>
      <c r="BJ1962" s="281"/>
      <c r="BK1962" s="281"/>
      <c r="BL1962" s="281"/>
      <c r="BM1962" s="281"/>
      <c r="BN1962" s="281"/>
      <c r="BO1962" s="281"/>
      <c r="BP1962" s="281"/>
      <c r="BQ1962" s="281"/>
      <c r="BR1962" s="281"/>
      <c r="BS1962" s="281"/>
      <c r="BT1962" s="281"/>
      <c r="BU1962" s="281"/>
    </row>
    <row r="1963" spans="4:73" x14ac:dyDescent="0.2">
      <c r="D1963" s="259"/>
      <c r="E1963" s="259"/>
      <c r="F1963" s="259"/>
      <c r="G1963" s="259"/>
      <c r="H1963" s="259"/>
      <c r="I1963" s="259"/>
      <c r="J1963" s="259"/>
      <c r="K1963" s="259"/>
      <c r="L1963" s="259"/>
      <c r="M1963" s="259"/>
      <c r="N1963" s="259"/>
      <c r="O1963" s="259"/>
      <c r="P1963" s="259"/>
      <c r="Q1963" s="259"/>
      <c r="R1963" s="259"/>
      <c r="S1963" s="259"/>
      <c r="T1963" s="259"/>
      <c r="U1963" s="259"/>
      <c r="V1963" s="259"/>
      <c r="W1963" s="259"/>
      <c r="X1963" s="259"/>
      <c r="Y1963" s="259"/>
      <c r="Z1963" s="259"/>
      <c r="AA1963" s="259"/>
      <c r="AB1963" s="259"/>
      <c r="AC1963" s="259"/>
      <c r="AD1963" s="259"/>
      <c r="AE1963" s="259"/>
      <c r="AF1963" s="259"/>
      <c r="AG1963" s="259"/>
      <c r="AH1963" s="259"/>
      <c r="AI1963" s="259"/>
      <c r="AJ1963" s="259"/>
      <c r="AK1963" s="281"/>
      <c r="AL1963" s="281"/>
      <c r="AM1963" s="281"/>
      <c r="AN1963" s="281"/>
      <c r="AO1963" s="281"/>
      <c r="AP1963" s="281"/>
      <c r="AQ1963" s="281"/>
      <c r="AR1963" s="281"/>
      <c r="AS1963" s="281"/>
      <c r="AT1963" s="281"/>
      <c r="AU1963" s="281"/>
      <c r="AV1963" s="281"/>
      <c r="AW1963" s="281"/>
      <c r="AX1963" s="281"/>
      <c r="AY1963" s="281"/>
      <c r="AZ1963" s="281"/>
      <c r="BA1963" s="281"/>
      <c r="BB1963" s="281"/>
      <c r="BC1963" s="281"/>
      <c r="BD1963" s="281"/>
      <c r="BE1963" s="281"/>
      <c r="BF1963" s="281"/>
      <c r="BG1963" s="281"/>
      <c r="BH1963" s="281"/>
      <c r="BI1963" s="281"/>
      <c r="BJ1963" s="281"/>
      <c r="BK1963" s="281"/>
      <c r="BL1963" s="281"/>
      <c r="BM1963" s="281"/>
      <c r="BN1963" s="281"/>
      <c r="BO1963" s="281"/>
      <c r="BP1963" s="281"/>
      <c r="BQ1963" s="281"/>
      <c r="BR1963" s="281"/>
      <c r="BS1963" s="281"/>
      <c r="BT1963" s="281"/>
      <c r="BU1963" s="281"/>
    </row>
    <row r="1964" spans="4:73" x14ac:dyDescent="0.2">
      <c r="D1964" s="259"/>
      <c r="E1964" s="259"/>
      <c r="F1964" s="259"/>
      <c r="G1964" s="259"/>
      <c r="H1964" s="259"/>
      <c r="I1964" s="259"/>
      <c r="J1964" s="259"/>
      <c r="K1964" s="259"/>
      <c r="L1964" s="259"/>
      <c r="M1964" s="259"/>
      <c r="N1964" s="259"/>
      <c r="O1964" s="259"/>
      <c r="P1964" s="259"/>
      <c r="Q1964" s="259"/>
      <c r="R1964" s="259"/>
      <c r="S1964" s="259"/>
      <c r="T1964" s="259"/>
      <c r="U1964" s="259"/>
      <c r="V1964" s="259"/>
      <c r="W1964" s="259"/>
      <c r="X1964" s="259"/>
      <c r="Y1964" s="259"/>
      <c r="Z1964" s="259"/>
      <c r="AA1964" s="259"/>
      <c r="AB1964" s="259"/>
      <c r="AC1964" s="259"/>
      <c r="AD1964" s="259"/>
      <c r="AE1964" s="259"/>
      <c r="AF1964" s="259"/>
      <c r="AG1964" s="259"/>
      <c r="AH1964" s="259"/>
      <c r="AI1964" s="259"/>
      <c r="AJ1964" s="259"/>
      <c r="AK1964" s="281"/>
      <c r="AL1964" s="281"/>
      <c r="AM1964" s="281"/>
      <c r="AN1964" s="281"/>
      <c r="AO1964" s="281"/>
      <c r="AP1964" s="281"/>
      <c r="AQ1964" s="281"/>
      <c r="AR1964" s="281"/>
      <c r="AS1964" s="281"/>
      <c r="AT1964" s="281"/>
      <c r="AU1964" s="281"/>
      <c r="AV1964" s="281"/>
      <c r="AW1964" s="281"/>
      <c r="AX1964" s="281"/>
      <c r="AY1964" s="281"/>
      <c r="AZ1964" s="281"/>
      <c r="BA1964" s="281"/>
      <c r="BB1964" s="281"/>
      <c r="BC1964" s="281"/>
      <c r="BD1964" s="281"/>
      <c r="BE1964" s="281"/>
      <c r="BF1964" s="281"/>
      <c r="BG1964" s="281"/>
      <c r="BH1964" s="281"/>
      <c r="BI1964" s="281"/>
      <c r="BJ1964" s="281"/>
      <c r="BK1964" s="281"/>
      <c r="BL1964" s="281"/>
      <c r="BM1964" s="281"/>
      <c r="BN1964" s="281"/>
      <c r="BO1964" s="281"/>
      <c r="BP1964" s="281"/>
      <c r="BQ1964" s="281"/>
      <c r="BR1964" s="281"/>
      <c r="BS1964" s="281"/>
      <c r="BT1964" s="281"/>
      <c r="BU1964" s="281"/>
    </row>
    <row r="1965" spans="4:73" x14ac:dyDescent="0.2">
      <c r="D1965" s="259"/>
      <c r="E1965" s="259"/>
      <c r="F1965" s="259"/>
      <c r="G1965" s="259"/>
      <c r="H1965" s="259"/>
      <c r="I1965" s="259"/>
      <c r="J1965" s="259"/>
      <c r="K1965" s="259"/>
      <c r="L1965" s="259"/>
      <c r="M1965" s="259"/>
      <c r="N1965" s="259"/>
      <c r="O1965" s="259"/>
      <c r="P1965" s="259"/>
      <c r="Q1965" s="259"/>
      <c r="R1965" s="259"/>
      <c r="S1965" s="259"/>
      <c r="T1965" s="259"/>
      <c r="U1965" s="259"/>
      <c r="V1965" s="259"/>
      <c r="W1965" s="259"/>
      <c r="X1965" s="259"/>
      <c r="Y1965" s="259"/>
      <c r="Z1965" s="259"/>
      <c r="AA1965" s="259"/>
      <c r="AB1965" s="259"/>
      <c r="AC1965" s="259"/>
      <c r="AD1965" s="259"/>
      <c r="AE1965" s="259"/>
      <c r="AF1965" s="259"/>
      <c r="AG1965" s="259"/>
      <c r="AH1965" s="259"/>
      <c r="AI1965" s="259"/>
      <c r="AJ1965" s="259"/>
      <c r="AK1965" s="281"/>
      <c r="AL1965" s="281"/>
      <c r="AM1965" s="281"/>
      <c r="AN1965" s="281"/>
      <c r="AO1965" s="281"/>
      <c r="AP1965" s="281"/>
      <c r="AQ1965" s="281"/>
      <c r="AR1965" s="281"/>
      <c r="AS1965" s="281"/>
      <c r="AT1965" s="281"/>
      <c r="AU1965" s="281"/>
      <c r="AV1965" s="281"/>
      <c r="AW1965" s="281"/>
      <c r="AX1965" s="281"/>
      <c r="AY1965" s="281"/>
      <c r="AZ1965" s="281"/>
      <c r="BA1965" s="281"/>
      <c r="BB1965" s="281"/>
      <c r="BC1965" s="281"/>
      <c r="BD1965" s="281"/>
      <c r="BE1965" s="281"/>
      <c r="BF1965" s="281"/>
      <c r="BG1965" s="281"/>
      <c r="BH1965" s="281"/>
      <c r="BI1965" s="281"/>
      <c r="BJ1965" s="281"/>
      <c r="BK1965" s="281"/>
      <c r="BL1965" s="281"/>
      <c r="BM1965" s="281"/>
      <c r="BN1965" s="281"/>
      <c r="BO1965" s="281"/>
      <c r="BP1965" s="281"/>
      <c r="BQ1965" s="281"/>
      <c r="BR1965" s="281"/>
      <c r="BS1965" s="281"/>
      <c r="BT1965" s="281"/>
      <c r="BU1965" s="281"/>
    </row>
    <row r="1966" spans="4:73" x14ac:dyDescent="0.2">
      <c r="D1966" s="259"/>
      <c r="E1966" s="259"/>
      <c r="F1966" s="259"/>
      <c r="G1966" s="259"/>
      <c r="H1966" s="259"/>
      <c r="I1966" s="259"/>
      <c r="J1966" s="259"/>
      <c r="K1966" s="259"/>
      <c r="L1966" s="259"/>
      <c r="M1966" s="259"/>
      <c r="N1966" s="259"/>
      <c r="O1966" s="259"/>
      <c r="P1966" s="259"/>
      <c r="Q1966" s="259"/>
      <c r="R1966" s="259"/>
      <c r="S1966" s="259"/>
      <c r="T1966" s="259"/>
      <c r="U1966" s="259"/>
      <c r="V1966" s="259"/>
      <c r="W1966" s="259"/>
      <c r="X1966" s="259"/>
      <c r="Y1966" s="259"/>
      <c r="Z1966" s="259"/>
      <c r="AA1966" s="259"/>
      <c r="AB1966" s="259"/>
      <c r="AC1966" s="259"/>
      <c r="AD1966" s="259"/>
      <c r="AE1966" s="259"/>
      <c r="AF1966" s="259"/>
      <c r="AG1966" s="259"/>
      <c r="AH1966" s="259"/>
      <c r="AI1966" s="259"/>
      <c r="AJ1966" s="259"/>
      <c r="AK1966" s="281"/>
      <c r="AL1966" s="281"/>
      <c r="AM1966" s="281"/>
      <c r="AN1966" s="281"/>
      <c r="AO1966" s="281"/>
      <c r="AP1966" s="281"/>
      <c r="AQ1966" s="281"/>
      <c r="AR1966" s="281"/>
      <c r="AS1966" s="281"/>
      <c r="AT1966" s="281"/>
      <c r="AU1966" s="281"/>
      <c r="AV1966" s="281"/>
      <c r="AW1966" s="281"/>
      <c r="AX1966" s="281"/>
      <c r="AY1966" s="281"/>
      <c r="AZ1966" s="281"/>
      <c r="BA1966" s="281"/>
      <c r="BB1966" s="281"/>
      <c r="BC1966" s="281"/>
      <c r="BD1966" s="281"/>
      <c r="BE1966" s="281"/>
      <c r="BF1966" s="281"/>
      <c r="BG1966" s="281"/>
      <c r="BH1966" s="281"/>
      <c r="BI1966" s="281"/>
      <c r="BJ1966" s="281"/>
      <c r="BK1966" s="281"/>
      <c r="BL1966" s="281"/>
      <c r="BM1966" s="281"/>
      <c r="BN1966" s="281"/>
      <c r="BO1966" s="281"/>
      <c r="BP1966" s="281"/>
      <c r="BQ1966" s="281"/>
      <c r="BR1966" s="281"/>
      <c r="BS1966" s="281"/>
      <c r="BT1966" s="281"/>
      <c r="BU1966" s="281"/>
    </row>
    <row r="1967" spans="4:73" x14ac:dyDescent="0.2">
      <c r="D1967" s="259"/>
      <c r="E1967" s="259"/>
      <c r="F1967" s="259"/>
      <c r="G1967" s="259"/>
      <c r="H1967" s="259"/>
      <c r="I1967" s="259"/>
      <c r="J1967" s="259"/>
      <c r="K1967" s="259"/>
      <c r="L1967" s="259"/>
      <c r="M1967" s="259"/>
      <c r="N1967" s="259"/>
      <c r="O1967" s="259"/>
      <c r="P1967" s="259"/>
      <c r="Q1967" s="259"/>
      <c r="R1967" s="259"/>
      <c r="S1967" s="259"/>
      <c r="T1967" s="259"/>
      <c r="U1967" s="259"/>
      <c r="V1967" s="259"/>
      <c r="W1967" s="259"/>
      <c r="X1967" s="259"/>
      <c r="Y1967" s="259"/>
      <c r="Z1967" s="259"/>
      <c r="AA1967" s="259"/>
      <c r="AB1967" s="259"/>
      <c r="AC1967" s="259"/>
      <c r="AD1967" s="259"/>
      <c r="AE1967" s="259"/>
      <c r="AF1967" s="259"/>
      <c r="AG1967" s="259"/>
      <c r="AH1967" s="259"/>
      <c r="AI1967" s="259"/>
      <c r="AJ1967" s="259"/>
      <c r="AK1967" s="281"/>
      <c r="AL1967" s="281"/>
      <c r="AM1967" s="281"/>
      <c r="AN1967" s="281"/>
      <c r="AO1967" s="281"/>
      <c r="AP1967" s="281"/>
      <c r="AQ1967" s="281"/>
      <c r="AR1967" s="281"/>
      <c r="AS1967" s="281"/>
      <c r="AT1967" s="281"/>
      <c r="AU1967" s="281"/>
      <c r="AV1967" s="281"/>
      <c r="AW1967" s="281"/>
      <c r="AX1967" s="281"/>
      <c r="AY1967" s="281"/>
      <c r="AZ1967" s="281"/>
      <c r="BA1967" s="281"/>
      <c r="BB1967" s="281"/>
      <c r="BC1967" s="281"/>
      <c r="BD1967" s="281"/>
      <c r="BE1967" s="281"/>
      <c r="BF1967" s="281"/>
      <c r="BG1967" s="281"/>
      <c r="BH1967" s="281"/>
      <c r="BI1967" s="281"/>
      <c r="BJ1967" s="281"/>
      <c r="BK1967" s="281"/>
      <c r="BL1967" s="281"/>
      <c r="BM1967" s="281"/>
      <c r="BN1967" s="281"/>
      <c r="BO1967" s="281"/>
      <c r="BP1967" s="281"/>
      <c r="BQ1967" s="281"/>
      <c r="BR1967" s="281"/>
      <c r="BS1967" s="281"/>
      <c r="BT1967" s="281"/>
      <c r="BU1967" s="281"/>
    </row>
    <row r="1968" spans="4:73" x14ac:dyDescent="0.2">
      <c r="D1968" s="259"/>
      <c r="E1968" s="259"/>
      <c r="F1968" s="259"/>
      <c r="G1968" s="259"/>
      <c r="H1968" s="259"/>
      <c r="I1968" s="259"/>
      <c r="J1968" s="259"/>
      <c r="K1968" s="259"/>
      <c r="L1968" s="259"/>
      <c r="M1968" s="259"/>
      <c r="N1968" s="259"/>
      <c r="O1968" s="259"/>
      <c r="P1968" s="259"/>
      <c r="Q1968" s="259"/>
      <c r="R1968" s="259"/>
      <c r="S1968" s="259"/>
      <c r="T1968" s="259"/>
      <c r="U1968" s="259"/>
      <c r="V1968" s="259"/>
      <c r="W1968" s="259"/>
      <c r="X1968" s="259"/>
      <c r="Y1968" s="259"/>
      <c r="Z1968" s="259"/>
      <c r="AA1968" s="259"/>
      <c r="AB1968" s="259"/>
      <c r="AC1968" s="259"/>
      <c r="AD1968" s="259"/>
      <c r="AE1968" s="259"/>
      <c r="AF1968" s="259"/>
      <c r="AG1968" s="259"/>
      <c r="AH1968" s="259"/>
      <c r="AI1968" s="259"/>
      <c r="AJ1968" s="259"/>
      <c r="AK1968" s="281"/>
      <c r="AL1968" s="281"/>
      <c r="AM1968" s="281"/>
      <c r="AN1968" s="281"/>
      <c r="AO1968" s="281"/>
      <c r="AP1968" s="281"/>
      <c r="AQ1968" s="281"/>
      <c r="AR1968" s="281"/>
      <c r="AS1968" s="281"/>
      <c r="AT1968" s="281"/>
      <c r="AU1968" s="281"/>
      <c r="AV1968" s="281"/>
      <c r="AW1968" s="281"/>
      <c r="AX1968" s="281"/>
      <c r="AY1968" s="281"/>
      <c r="AZ1968" s="281"/>
      <c r="BA1968" s="281"/>
      <c r="BB1968" s="281"/>
      <c r="BC1968" s="281"/>
      <c r="BD1968" s="281"/>
      <c r="BE1968" s="281"/>
      <c r="BF1968" s="281"/>
      <c r="BG1968" s="281"/>
      <c r="BH1968" s="281"/>
      <c r="BI1968" s="281"/>
      <c r="BJ1968" s="281"/>
      <c r="BK1968" s="281"/>
      <c r="BL1968" s="281"/>
      <c r="BM1968" s="281"/>
      <c r="BN1968" s="281"/>
      <c r="BO1968" s="281"/>
      <c r="BP1968" s="281"/>
      <c r="BQ1968" s="281"/>
      <c r="BR1968" s="281"/>
      <c r="BS1968" s="281"/>
      <c r="BT1968" s="281"/>
      <c r="BU1968" s="281"/>
    </row>
    <row r="1969" spans="4:73" x14ac:dyDescent="0.2">
      <c r="D1969" s="259"/>
      <c r="E1969" s="259"/>
      <c r="F1969" s="259"/>
      <c r="G1969" s="259"/>
      <c r="H1969" s="259"/>
      <c r="I1969" s="259"/>
      <c r="J1969" s="259"/>
      <c r="K1969" s="259"/>
      <c r="L1969" s="259"/>
      <c r="M1969" s="259"/>
      <c r="N1969" s="259"/>
      <c r="O1969" s="259"/>
      <c r="P1969" s="259"/>
      <c r="Q1969" s="259"/>
      <c r="R1969" s="259"/>
      <c r="S1969" s="259"/>
      <c r="T1969" s="259"/>
      <c r="U1969" s="259"/>
      <c r="V1969" s="259"/>
      <c r="W1969" s="259"/>
      <c r="X1969" s="259"/>
      <c r="Y1969" s="259"/>
      <c r="Z1969" s="259"/>
      <c r="AA1969" s="259"/>
      <c r="AB1969" s="259"/>
      <c r="AC1969" s="259"/>
      <c r="AD1969" s="259"/>
      <c r="AE1969" s="259"/>
      <c r="AF1969" s="259"/>
      <c r="AG1969" s="259"/>
      <c r="AH1969" s="259"/>
      <c r="AI1969" s="259"/>
      <c r="AJ1969" s="259"/>
      <c r="AK1969" s="281"/>
      <c r="AL1969" s="281"/>
      <c r="AM1969" s="281"/>
      <c r="AN1969" s="281"/>
      <c r="AO1969" s="281"/>
      <c r="AP1969" s="281"/>
      <c r="AQ1969" s="281"/>
      <c r="AR1969" s="281"/>
      <c r="AS1969" s="281"/>
      <c r="AT1969" s="281"/>
      <c r="AU1969" s="281"/>
      <c r="AV1969" s="281"/>
      <c r="AW1969" s="281"/>
      <c r="AX1969" s="281"/>
      <c r="AY1969" s="281"/>
      <c r="AZ1969" s="281"/>
      <c r="BA1969" s="281"/>
      <c r="BB1969" s="281"/>
      <c r="BC1969" s="281"/>
      <c r="BD1969" s="281"/>
      <c r="BE1969" s="281"/>
      <c r="BF1969" s="281"/>
      <c r="BG1969" s="281"/>
      <c r="BH1969" s="281"/>
      <c r="BI1969" s="281"/>
      <c r="BJ1969" s="281"/>
      <c r="BK1969" s="281"/>
      <c r="BL1969" s="281"/>
      <c r="BM1969" s="281"/>
      <c r="BN1969" s="281"/>
      <c r="BO1969" s="281"/>
      <c r="BP1969" s="281"/>
      <c r="BQ1969" s="281"/>
      <c r="BR1969" s="281"/>
      <c r="BS1969" s="281"/>
      <c r="BT1969" s="281"/>
      <c r="BU1969" s="281"/>
    </row>
    <row r="1970" spans="4:73" x14ac:dyDescent="0.2">
      <c r="D1970" s="259"/>
      <c r="E1970" s="259"/>
      <c r="F1970" s="259"/>
      <c r="G1970" s="259"/>
      <c r="H1970" s="259"/>
      <c r="I1970" s="259"/>
      <c r="J1970" s="259"/>
      <c r="K1970" s="259"/>
      <c r="L1970" s="259"/>
      <c r="M1970" s="259"/>
      <c r="N1970" s="259"/>
      <c r="O1970" s="259"/>
      <c r="P1970" s="259"/>
      <c r="Q1970" s="259"/>
      <c r="R1970" s="259"/>
      <c r="S1970" s="259"/>
      <c r="T1970" s="259"/>
      <c r="U1970" s="259"/>
      <c r="V1970" s="259"/>
      <c r="W1970" s="259"/>
      <c r="X1970" s="259"/>
      <c r="Y1970" s="259"/>
      <c r="Z1970" s="259"/>
      <c r="AA1970" s="259"/>
      <c r="AB1970" s="259"/>
      <c r="AC1970" s="259"/>
      <c r="AD1970" s="259"/>
      <c r="AE1970" s="259"/>
      <c r="AF1970" s="259"/>
      <c r="AG1970" s="259"/>
      <c r="AH1970" s="259"/>
      <c r="AI1970" s="259"/>
      <c r="AJ1970" s="259"/>
      <c r="AK1970" s="281"/>
      <c r="AL1970" s="281"/>
      <c r="AM1970" s="281"/>
      <c r="AN1970" s="281"/>
      <c r="AO1970" s="281"/>
      <c r="AP1970" s="281"/>
      <c r="AQ1970" s="281"/>
      <c r="AR1970" s="281"/>
      <c r="AS1970" s="281"/>
      <c r="AT1970" s="281"/>
      <c r="AU1970" s="281"/>
      <c r="AV1970" s="281"/>
      <c r="AW1970" s="281"/>
      <c r="AX1970" s="281"/>
      <c r="AY1970" s="281"/>
      <c r="AZ1970" s="281"/>
      <c r="BA1970" s="281"/>
      <c r="BB1970" s="281"/>
      <c r="BC1970" s="281"/>
      <c r="BD1970" s="281"/>
      <c r="BE1970" s="281"/>
      <c r="BF1970" s="281"/>
      <c r="BG1970" s="281"/>
      <c r="BH1970" s="281"/>
      <c r="BI1970" s="281"/>
      <c r="BJ1970" s="281"/>
      <c r="BK1970" s="281"/>
      <c r="BL1970" s="281"/>
      <c r="BM1970" s="281"/>
      <c r="BN1970" s="281"/>
      <c r="BO1970" s="281"/>
      <c r="BP1970" s="281"/>
      <c r="BQ1970" s="281"/>
      <c r="BR1970" s="281"/>
      <c r="BS1970" s="281"/>
      <c r="BT1970" s="281"/>
      <c r="BU1970" s="281"/>
    </row>
    <row r="1971" spans="4:73" x14ac:dyDescent="0.2">
      <c r="D1971" s="259"/>
      <c r="E1971" s="259"/>
      <c r="F1971" s="259"/>
      <c r="G1971" s="259"/>
      <c r="H1971" s="259"/>
      <c r="I1971" s="259"/>
      <c r="J1971" s="259"/>
      <c r="K1971" s="259"/>
      <c r="L1971" s="259"/>
      <c r="M1971" s="259"/>
      <c r="N1971" s="259"/>
      <c r="O1971" s="259"/>
      <c r="P1971" s="259"/>
      <c r="Q1971" s="259"/>
      <c r="R1971" s="259"/>
      <c r="S1971" s="259"/>
      <c r="T1971" s="259"/>
      <c r="U1971" s="259"/>
      <c r="V1971" s="259"/>
      <c r="W1971" s="259"/>
      <c r="X1971" s="259"/>
      <c r="Y1971" s="259"/>
      <c r="Z1971" s="259"/>
      <c r="AA1971" s="259"/>
      <c r="AB1971" s="259"/>
      <c r="AC1971" s="259"/>
      <c r="AD1971" s="259"/>
      <c r="AE1971" s="259"/>
      <c r="AF1971" s="259"/>
      <c r="AG1971" s="259"/>
      <c r="AH1971" s="259"/>
      <c r="AI1971" s="259"/>
      <c r="AJ1971" s="259"/>
      <c r="AK1971" s="281"/>
      <c r="AL1971" s="281"/>
      <c r="AM1971" s="281"/>
      <c r="AN1971" s="281"/>
      <c r="AO1971" s="281"/>
      <c r="AP1971" s="281"/>
      <c r="AQ1971" s="281"/>
      <c r="AR1971" s="281"/>
      <c r="AS1971" s="281"/>
      <c r="AT1971" s="281"/>
      <c r="AU1971" s="281"/>
      <c r="AV1971" s="281"/>
      <c r="AW1971" s="281"/>
      <c r="AX1971" s="281"/>
      <c r="AY1971" s="281"/>
      <c r="AZ1971" s="281"/>
      <c r="BA1971" s="281"/>
      <c r="BB1971" s="281"/>
      <c r="BC1971" s="281"/>
      <c r="BD1971" s="281"/>
      <c r="BE1971" s="281"/>
      <c r="BF1971" s="281"/>
      <c r="BG1971" s="281"/>
      <c r="BH1971" s="281"/>
      <c r="BI1971" s="281"/>
      <c r="BJ1971" s="281"/>
      <c r="BK1971" s="281"/>
      <c r="BL1971" s="281"/>
      <c r="BM1971" s="281"/>
      <c r="BN1971" s="281"/>
      <c r="BO1971" s="281"/>
      <c r="BP1971" s="281"/>
      <c r="BQ1971" s="281"/>
      <c r="BR1971" s="281"/>
      <c r="BS1971" s="281"/>
      <c r="BT1971" s="281"/>
      <c r="BU1971" s="281"/>
    </row>
    <row r="1972" spans="4:73" x14ac:dyDescent="0.2">
      <c r="D1972" s="259"/>
      <c r="E1972" s="259"/>
      <c r="F1972" s="259"/>
      <c r="G1972" s="259"/>
      <c r="H1972" s="259"/>
      <c r="I1972" s="259"/>
      <c r="J1972" s="259"/>
      <c r="K1972" s="259"/>
      <c r="L1972" s="259"/>
      <c r="M1972" s="259"/>
      <c r="N1972" s="259"/>
      <c r="O1972" s="259"/>
      <c r="P1972" s="259"/>
      <c r="Q1972" s="259"/>
      <c r="R1972" s="259"/>
      <c r="S1972" s="259"/>
      <c r="T1972" s="259"/>
      <c r="U1972" s="259"/>
      <c r="V1972" s="259"/>
      <c r="W1972" s="259"/>
      <c r="X1972" s="259"/>
      <c r="Y1972" s="259"/>
      <c r="Z1972" s="259"/>
      <c r="AA1972" s="259"/>
      <c r="AB1972" s="259"/>
      <c r="AC1972" s="259"/>
      <c r="AD1972" s="259"/>
      <c r="AE1972" s="259"/>
      <c r="AF1972" s="259"/>
      <c r="AG1972" s="259"/>
      <c r="AH1972" s="259"/>
      <c r="AI1972" s="259"/>
      <c r="AJ1972" s="259"/>
      <c r="AK1972" s="281"/>
      <c r="AL1972" s="281"/>
      <c r="AM1972" s="281"/>
      <c r="AN1972" s="281"/>
      <c r="AO1972" s="281"/>
      <c r="AP1972" s="281"/>
      <c r="AQ1972" s="281"/>
      <c r="AR1972" s="281"/>
      <c r="AS1972" s="281"/>
      <c r="AT1972" s="281"/>
      <c r="AU1972" s="281"/>
      <c r="AV1972" s="281"/>
      <c r="AW1972" s="281"/>
      <c r="AX1972" s="281"/>
      <c r="AY1972" s="281"/>
      <c r="AZ1972" s="281"/>
      <c r="BA1972" s="281"/>
      <c r="BB1972" s="281"/>
      <c r="BC1972" s="281"/>
      <c r="BD1972" s="281"/>
      <c r="BE1972" s="281"/>
      <c r="BF1972" s="281"/>
      <c r="BG1972" s="281"/>
      <c r="BH1972" s="281"/>
      <c r="BI1972" s="281"/>
      <c r="BJ1972" s="281"/>
      <c r="BK1972" s="281"/>
      <c r="BL1972" s="281"/>
      <c r="BM1972" s="281"/>
      <c r="BN1972" s="281"/>
      <c r="BO1972" s="281"/>
      <c r="BP1972" s="281"/>
      <c r="BQ1972" s="281"/>
      <c r="BR1972" s="281"/>
      <c r="BS1972" s="281"/>
      <c r="BT1972" s="281"/>
      <c r="BU1972" s="281"/>
    </row>
    <row r="1973" spans="4:73" x14ac:dyDescent="0.2">
      <c r="D1973" s="259"/>
      <c r="E1973" s="259"/>
      <c r="F1973" s="259"/>
      <c r="G1973" s="259"/>
      <c r="H1973" s="259"/>
      <c r="I1973" s="259"/>
      <c r="J1973" s="259"/>
      <c r="K1973" s="259"/>
      <c r="L1973" s="259"/>
      <c r="M1973" s="259"/>
      <c r="N1973" s="259"/>
      <c r="O1973" s="259"/>
      <c r="P1973" s="259"/>
      <c r="Q1973" s="259"/>
      <c r="R1973" s="259"/>
      <c r="S1973" s="259"/>
      <c r="T1973" s="259"/>
      <c r="U1973" s="259"/>
      <c r="V1973" s="259"/>
      <c r="W1973" s="259"/>
      <c r="X1973" s="259"/>
      <c r="Y1973" s="259"/>
      <c r="Z1973" s="259"/>
      <c r="AA1973" s="259"/>
      <c r="AB1973" s="259"/>
      <c r="AC1973" s="259"/>
      <c r="AD1973" s="259"/>
      <c r="AE1973" s="259"/>
      <c r="AF1973" s="259"/>
      <c r="AG1973" s="259"/>
      <c r="AH1973" s="259"/>
      <c r="AI1973" s="259"/>
      <c r="AJ1973" s="259"/>
      <c r="AK1973" s="281"/>
      <c r="AL1973" s="281"/>
      <c r="AM1973" s="281"/>
      <c r="AN1973" s="281"/>
      <c r="AO1973" s="281"/>
      <c r="AP1973" s="281"/>
      <c r="AQ1973" s="281"/>
      <c r="AR1973" s="281"/>
      <c r="AS1973" s="281"/>
      <c r="AT1973" s="281"/>
      <c r="AU1973" s="281"/>
      <c r="AV1973" s="281"/>
      <c r="AW1973" s="281"/>
      <c r="AX1973" s="281"/>
      <c r="AY1973" s="281"/>
      <c r="AZ1973" s="281"/>
      <c r="BA1973" s="281"/>
      <c r="BB1973" s="281"/>
      <c r="BC1973" s="281"/>
      <c r="BD1973" s="281"/>
      <c r="BE1973" s="281"/>
      <c r="BF1973" s="281"/>
      <c r="BG1973" s="281"/>
      <c r="BH1973" s="281"/>
      <c r="BI1973" s="281"/>
      <c r="BJ1973" s="281"/>
      <c r="BK1973" s="281"/>
      <c r="BL1973" s="281"/>
      <c r="BM1973" s="281"/>
      <c r="BN1973" s="281"/>
      <c r="BO1973" s="281"/>
      <c r="BP1973" s="281"/>
      <c r="BQ1973" s="281"/>
      <c r="BR1973" s="281"/>
      <c r="BS1973" s="281"/>
      <c r="BT1973" s="281"/>
      <c r="BU1973" s="281"/>
    </row>
    <row r="1974" spans="4:73" x14ac:dyDescent="0.2">
      <c r="D1974" s="259"/>
      <c r="E1974" s="259"/>
      <c r="F1974" s="259"/>
      <c r="G1974" s="259"/>
      <c r="H1974" s="259"/>
      <c r="I1974" s="259"/>
      <c r="J1974" s="259"/>
      <c r="K1974" s="259"/>
      <c r="L1974" s="259"/>
      <c r="M1974" s="259"/>
      <c r="N1974" s="259"/>
      <c r="O1974" s="259"/>
      <c r="P1974" s="259"/>
      <c r="Q1974" s="259"/>
      <c r="R1974" s="259"/>
      <c r="S1974" s="259"/>
      <c r="T1974" s="259"/>
      <c r="U1974" s="259"/>
      <c r="V1974" s="259"/>
      <c r="W1974" s="259"/>
      <c r="X1974" s="259"/>
      <c r="Y1974" s="259"/>
      <c r="Z1974" s="259"/>
      <c r="AA1974" s="259"/>
      <c r="AB1974" s="259"/>
      <c r="AC1974" s="259"/>
      <c r="AD1974" s="259"/>
      <c r="AE1974" s="259"/>
      <c r="AF1974" s="259"/>
      <c r="AG1974" s="259"/>
      <c r="AH1974" s="259"/>
      <c r="AI1974" s="259"/>
      <c r="AJ1974" s="259"/>
      <c r="AK1974" s="281"/>
      <c r="AL1974" s="281"/>
      <c r="AM1974" s="281"/>
      <c r="AN1974" s="281"/>
      <c r="AO1974" s="281"/>
      <c r="AP1974" s="281"/>
      <c r="AQ1974" s="281"/>
      <c r="AR1974" s="281"/>
      <c r="AS1974" s="281"/>
      <c r="AT1974" s="281"/>
      <c r="AU1974" s="281"/>
      <c r="AV1974" s="281"/>
      <c r="AW1974" s="281"/>
      <c r="AX1974" s="281"/>
      <c r="AY1974" s="281"/>
      <c r="AZ1974" s="281"/>
      <c r="BA1974" s="281"/>
      <c r="BB1974" s="281"/>
      <c r="BC1974" s="281"/>
      <c r="BD1974" s="281"/>
      <c r="BE1974" s="281"/>
      <c r="BF1974" s="281"/>
      <c r="BG1974" s="281"/>
      <c r="BH1974" s="281"/>
      <c r="BI1974" s="281"/>
      <c r="BJ1974" s="281"/>
      <c r="BK1974" s="281"/>
      <c r="BL1974" s="281"/>
      <c r="BM1974" s="281"/>
      <c r="BN1974" s="281"/>
      <c r="BO1974" s="281"/>
      <c r="BP1974" s="281"/>
      <c r="BQ1974" s="281"/>
      <c r="BR1974" s="281"/>
      <c r="BS1974" s="281"/>
      <c r="BT1974" s="281"/>
      <c r="BU1974" s="281"/>
    </row>
    <row r="1975" spans="4:73" x14ac:dyDescent="0.2">
      <c r="D1975" s="259"/>
      <c r="E1975" s="259"/>
      <c r="F1975" s="259"/>
      <c r="G1975" s="259"/>
      <c r="H1975" s="259"/>
      <c r="I1975" s="259"/>
      <c r="J1975" s="259"/>
      <c r="K1975" s="259"/>
      <c r="L1975" s="259"/>
      <c r="M1975" s="259"/>
      <c r="N1975" s="259"/>
      <c r="O1975" s="259"/>
      <c r="P1975" s="259"/>
      <c r="Q1975" s="259"/>
      <c r="R1975" s="259"/>
      <c r="S1975" s="259"/>
      <c r="T1975" s="259"/>
      <c r="U1975" s="259"/>
      <c r="V1975" s="259"/>
      <c r="W1975" s="259"/>
      <c r="X1975" s="259"/>
      <c r="Y1975" s="259"/>
      <c r="Z1975" s="259"/>
      <c r="AA1975" s="259"/>
      <c r="AB1975" s="259"/>
      <c r="AC1975" s="259"/>
      <c r="AD1975" s="259"/>
      <c r="AE1975" s="259"/>
      <c r="AF1975" s="259"/>
      <c r="AG1975" s="259"/>
      <c r="AH1975" s="259"/>
      <c r="AI1975" s="259"/>
      <c r="AJ1975" s="259"/>
      <c r="AK1975" s="281"/>
      <c r="AL1975" s="281"/>
      <c r="AM1975" s="281"/>
      <c r="AN1975" s="281"/>
      <c r="AO1975" s="281"/>
      <c r="AP1975" s="281"/>
      <c r="AQ1975" s="281"/>
      <c r="AR1975" s="281"/>
      <c r="AS1975" s="281"/>
      <c r="AT1975" s="281"/>
      <c r="AU1975" s="281"/>
      <c r="AV1975" s="281"/>
      <c r="AW1975" s="281"/>
      <c r="AX1975" s="281"/>
      <c r="AY1975" s="281"/>
      <c r="AZ1975" s="281"/>
      <c r="BA1975" s="281"/>
      <c r="BB1975" s="281"/>
      <c r="BC1975" s="281"/>
      <c r="BD1975" s="281"/>
      <c r="BE1975" s="281"/>
      <c r="BF1975" s="281"/>
      <c r="BG1975" s="281"/>
      <c r="BH1975" s="281"/>
      <c r="BI1975" s="281"/>
      <c r="BJ1975" s="281"/>
      <c r="BK1975" s="281"/>
      <c r="BL1975" s="281"/>
      <c r="BM1975" s="281"/>
      <c r="BN1975" s="281"/>
      <c r="BO1975" s="281"/>
      <c r="BP1975" s="281"/>
      <c r="BQ1975" s="281"/>
      <c r="BR1975" s="281"/>
      <c r="BS1975" s="281"/>
      <c r="BT1975" s="281"/>
      <c r="BU1975" s="281"/>
    </row>
    <row r="1976" spans="4:73" x14ac:dyDescent="0.2">
      <c r="D1976" s="259"/>
      <c r="E1976" s="259"/>
      <c r="F1976" s="259"/>
      <c r="G1976" s="259"/>
      <c r="H1976" s="259"/>
      <c r="I1976" s="259"/>
      <c r="J1976" s="259"/>
      <c r="K1976" s="259"/>
      <c r="L1976" s="259"/>
      <c r="M1976" s="259"/>
      <c r="N1976" s="259"/>
      <c r="O1976" s="259"/>
      <c r="P1976" s="259"/>
      <c r="Q1976" s="259"/>
      <c r="R1976" s="259"/>
      <c r="S1976" s="259"/>
      <c r="T1976" s="259"/>
      <c r="U1976" s="259"/>
      <c r="V1976" s="259"/>
      <c r="W1976" s="259"/>
      <c r="X1976" s="259"/>
      <c r="Y1976" s="259"/>
      <c r="Z1976" s="259"/>
      <c r="AA1976" s="259"/>
      <c r="AB1976" s="259"/>
      <c r="AC1976" s="259"/>
      <c r="AD1976" s="259"/>
      <c r="AE1976" s="259"/>
      <c r="AF1976" s="259"/>
      <c r="AG1976" s="259"/>
      <c r="AH1976" s="259"/>
      <c r="AI1976" s="259"/>
      <c r="AJ1976" s="259"/>
      <c r="AK1976" s="281"/>
      <c r="AL1976" s="281"/>
      <c r="AM1976" s="281"/>
      <c r="AN1976" s="281"/>
      <c r="AO1976" s="281"/>
      <c r="AP1976" s="281"/>
      <c r="AQ1976" s="281"/>
      <c r="AR1976" s="281"/>
      <c r="AS1976" s="281"/>
      <c r="AT1976" s="281"/>
      <c r="AU1976" s="281"/>
      <c r="AV1976" s="281"/>
      <c r="AW1976" s="281"/>
      <c r="AX1976" s="281"/>
      <c r="AY1976" s="281"/>
      <c r="AZ1976" s="281"/>
      <c r="BA1976" s="281"/>
      <c r="BB1976" s="281"/>
      <c r="BC1976" s="281"/>
      <c r="BD1976" s="281"/>
      <c r="BE1976" s="281"/>
      <c r="BF1976" s="281"/>
      <c r="BG1976" s="281"/>
      <c r="BH1976" s="281"/>
      <c r="BI1976" s="281"/>
      <c r="BJ1976" s="281"/>
      <c r="BK1976" s="281"/>
      <c r="BL1976" s="281"/>
      <c r="BM1976" s="281"/>
      <c r="BN1976" s="281"/>
      <c r="BO1976" s="281"/>
      <c r="BP1976" s="281"/>
      <c r="BQ1976" s="281"/>
      <c r="BR1976" s="281"/>
      <c r="BS1976" s="281"/>
      <c r="BT1976" s="281"/>
      <c r="BU1976" s="281"/>
    </row>
    <row r="1977" spans="4:73" x14ac:dyDescent="0.2">
      <c r="D1977" s="259"/>
      <c r="E1977" s="259"/>
      <c r="F1977" s="259"/>
      <c r="G1977" s="259"/>
      <c r="H1977" s="259"/>
      <c r="I1977" s="259"/>
      <c r="J1977" s="259"/>
      <c r="K1977" s="259"/>
      <c r="L1977" s="259"/>
      <c r="M1977" s="259"/>
      <c r="N1977" s="259"/>
      <c r="O1977" s="259"/>
      <c r="P1977" s="259"/>
      <c r="Q1977" s="259"/>
      <c r="R1977" s="259"/>
      <c r="S1977" s="259"/>
      <c r="T1977" s="259"/>
      <c r="U1977" s="259"/>
      <c r="V1977" s="259"/>
      <c r="W1977" s="259"/>
      <c r="X1977" s="259"/>
      <c r="Y1977" s="259"/>
      <c r="Z1977" s="259"/>
      <c r="AA1977" s="259"/>
      <c r="AB1977" s="259"/>
      <c r="AC1977" s="259"/>
      <c r="AD1977" s="259"/>
      <c r="AE1977" s="259"/>
      <c r="AF1977" s="259"/>
      <c r="AG1977" s="259"/>
      <c r="AH1977" s="259"/>
      <c r="AI1977" s="259"/>
      <c r="AJ1977" s="259"/>
      <c r="AK1977" s="281"/>
      <c r="AL1977" s="281"/>
      <c r="AM1977" s="281"/>
      <c r="AN1977" s="281"/>
      <c r="AO1977" s="281"/>
      <c r="AP1977" s="281"/>
      <c r="AQ1977" s="281"/>
      <c r="AR1977" s="281"/>
      <c r="AS1977" s="281"/>
      <c r="AT1977" s="281"/>
      <c r="AU1977" s="281"/>
      <c r="AV1977" s="281"/>
      <c r="AW1977" s="281"/>
      <c r="AX1977" s="281"/>
      <c r="AY1977" s="281"/>
      <c r="AZ1977" s="281"/>
      <c r="BA1977" s="281"/>
      <c r="BB1977" s="281"/>
      <c r="BC1977" s="281"/>
      <c r="BD1977" s="281"/>
      <c r="BE1977" s="281"/>
      <c r="BF1977" s="281"/>
      <c r="BG1977" s="281"/>
      <c r="BH1977" s="281"/>
      <c r="BI1977" s="281"/>
      <c r="BJ1977" s="281"/>
      <c r="BK1977" s="281"/>
      <c r="BL1977" s="281"/>
      <c r="BM1977" s="281"/>
      <c r="BN1977" s="281"/>
      <c r="BO1977" s="281"/>
      <c r="BP1977" s="281"/>
      <c r="BQ1977" s="281"/>
      <c r="BR1977" s="281"/>
      <c r="BS1977" s="281"/>
      <c r="BT1977" s="281"/>
      <c r="BU1977" s="281"/>
    </row>
    <row r="1978" spans="4:73" x14ac:dyDescent="0.2">
      <c r="D1978" s="259"/>
      <c r="E1978" s="259"/>
      <c r="F1978" s="259"/>
      <c r="G1978" s="259"/>
      <c r="H1978" s="259"/>
      <c r="I1978" s="259"/>
      <c r="J1978" s="259"/>
      <c r="K1978" s="259"/>
      <c r="L1978" s="259"/>
      <c r="M1978" s="259"/>
      <c r="N1978" s="259"/>
      <c r="O1978" s="259"/>
      <c r="P1978" s="259"/>
      <c r="Q1978" s="259"/>
      <c r="R1978" s="259"/>
      <c r="S1978" s="259"/>
      <c r="T1978" s="259"/>
      <c r="U1978" s="259"/>
      <c r="V1978" s="259"/>
      <c r="W1978" s="259"/>
      <c r="X1978" s="259"/>
      <c r="Y1978" s="259"/>
      <c r="Z1978" s="259"/>
      <c r="AA1978" s="259"/>
      <c r="AB1978" s="259"/>
      <c r="AC1978" s="259"/>
      <c r="AD1978" s="259"/>
      <c r="AE1978" s="259"/>
      <c r="AF1978" s="259"/>
      <c r="AG1978" s="259"/>
      <c r="AH1978" s="259"/>
      <c r="AI1978" s="259"/>
      <c r="AJ1978" s="259"/>
      <c r="AK1978" s="281"/>
      <c r="AL1978" s="281"/>
      <c r="AM1978" s="281"/>
      <c r="AN1978" s="281"/>
      <c r="AO1978" s="281"/>
      <c r="AP1978" s="281"/>
      <c r="AQ1978" s="281"/>
      <c r="AR1978" s="281"/>
      <c r="AS1978" s="281"/>
      <c r="AT1978" s="281"/>
      <c r="AU1978" s="281"/>
      <c r="AV1978" s="281"/>
      <c r="AW1978" s="281"/>
      <c r="AX1978" s="281"/>
      <c r="AY1978" s="281"/>
      <c r="AZ1978" s="281"/>
      <c r="BA1978" s="281"/>
      <c r="BB1978" s="281"/>
      <c r="BC1978" s="281"/>
      <c r="BD1978" s="281"/>
      <c r="BE1978" s="281"/>
      <c r="BF1978" s="281"/>
      <c r="BG1978" s="281"/>
      <c r="BH1978" s="281"/>
      <c r="BI1978" s="281"/>
      <c r="BJ1978" s="281"/>
      <c r="BK1978" s="281"/>
      <c r="BL1978" s="281"/>
      <c r="BM1978" s="281"/>
      <c r="BN1978" s="281"/>
      <c r="BO1978" s="281"/>
      <c r="BP1978" s="281"/>
      <c r="BQ1978" s="281"/>
      <c r="BR1978" s="281"/>
      <c r="BS1978" s="281"/>
      <c r="BT1978" s="281"/>
      <c r="BU1978" s="281"/>
    </row>
    <row r="1979" spans="4:73" x14ac:dyDescent="0.2">
      <c r="D1979" s="259"/>
      <c r="E1979" s="259"/>
      <c r="F1979" s="259"/>
      <c r="G1979" s="259"/>
      <c r="H1979" s="259"/>
      <c r="I1979" s="259"/>
      <c r="J1979" s="259"/>
      <c r="K1979" s="259"/>
      <c r="L1979" s="259"/>
      <c r="M1979" s="259"/>
      <c r="N1979" s="259"/>
      <c r="O1979" s="259"/>
      <c r="P1979" s="259"/>
      <c r="Q1979" s="259"/>
      <c r="R1979" s="259"/>
      <c r="S1979" s="259"/>
      <c r="T1979" s="259"/>
      <c r="U1979" s="259"/>
      <c r="V1979" s="259"/>
      <c r="W1979" s="259"/>
      <c r="X1979" s="259"/>
      <c r="Y1979" s="259"/>
      <c r="Z1979" s="259"/>
      <c r="AA1979" s="259"/>
      <c r="AB1979" s="259"/>
      <c r="AC1979" s="259"/>
      <c r="AD1979" s="259"/>
      <c r="AE1979" s="259"/>
      <c r="AF1979" s="259"/>
      <c r="AG1979" s="259"/>
      <c r="AH1979" s="259"/>
      <c r="AI1979" s="259"/>
      <c r="AJ1979" s="259"/>
      <c r="AK1979" s="281"/>
      <c r="AL1979" s="281"/>
      <c r="AM1979" s="281"/>
      <c r="AN1979" s="281"/>
      <c r="AO1979" s="281"/>
      <c r="AP1979" s="281"/>
      <c r="AQ1979" s="281"/>
      <c r="AR1979" s="281"/>
      <c r="AS1979" s="281"/>
      <c r="AT1979" s="281"/>
      <c r="AU1979" s="281"/>
      <c r="AV1979" s="281"/>
      <c r="AW1979" s="281"/>
      <c r="AX1979" s="281"/>
      <c r="AY1979" s="281"/>
      <c r="AZ1979" s="281"/>
      <c r="BA1979" s="281"/>
      <c r="BB1979" s="281"/>
      <c r="BC1979" s="281"/>
      <c r="BD1979" s="281"/>
      <c r="BE1979" s="281"/>
      <c r="BF1979" s="281"/>
      <c r="BG1979" s="281"/>
      <c r="BH1979" s="281"/>
      <c r="BI1979" s="281"/>
      <c r="BJ1979" s="281"/>
      <c r="BK1979" s="281"/>
      <c r="BL1979" s="281"/>
      <c r="BM1979" s="281"/>
      <c r="BN1979" s="281"/>
      <c r="BO1979" s="281"/>
      <c r="BP1979" s="281"/>
      <c r="BQ1979" s="281"/>
      <c r="BR1979" s="281"/>
      <c r="BS1979" s="281"/>
      <c r="BT1979" s="281"/>
      <c r="BU1979" s="281"/>
    </row>
    <row r="1980" spans="4:73" x14ac:dyDescent="0.2">
      <c r="D1980" s="259"/>
      <c r="E1980" s="259"/>
      <c r="F1980" s="259"/>
      <c r="G1980" s="259"/>
      <c r="H1980" s="259"/>
      <c r="I1980" s="259"/>
      <c r="J1980" s="259"/>
      <c r="K1980" s="259"/>
      <c r="L1980" s="259"/>
      <c r="M1980" s="259"/>
      <c r="N1980" s="259"/>
      <c r="O1980" s="259"/>
      <c r="P1980" s="259"/>
      <c r="Q1980" s="259"/>
      <c r="R1980" s="259"/>
      <c r="S1980" s="259"/>
      <c r="T1980" s="259"/>
      <c r="U1980" s="259"/>
      <c r="V1980" s="259"/>
      <c r="W1980" s="259"/>
      <c r="X1980" s="259"/>
      <c r="Y1980" s="259"/>
      <c r="Z1980" s="259"/>
      <c r="AA1980" s="259"/>
      <c r="AB1980" s="259"/>
      <c r="AC1980" s="259"/>
      <c r="AD1980" s="259"/>
      <c r="AE1980" s="259"/>
      <c r="AF1980" s="259"/>
      <c r="AG1980" s="259"/>
      <c r="AH1980" s="259"/>
      <c r="AI1980" s="259"/>
      <c r="AJ1980" s="259"/>
      <c r="AK1980" s="281"/>
      <c r="AL1980" s="281"/>
      <c r="AM1980" s="281"/>
      <c r="AN1980" s="281"/>
      <c r="AO1980" s="281"/>
      <c r="AP1980" s="281"/>
      <c r="AQ1980" s="281"/>
      <c r="AR1980" s="281"/>
      <c r="AS1980" s="281"/>
      <c r="AT1980" s="281"/>
      <c r="AU1980" s="281"/>
      <c r="AV1980" s="281"/>
      <c r="AW1980" s="281"/>
      <c r="AX1980" s="281"/>
      <c r="AY1980" s="281"/>
      <c r="AZ1980" s="281"/>
      <c r="BA1980" s="281"/>
      <c r="BB1980" s="281"/>
      <c r="BC1980" s="281"/>
      <c r="BD1980" s="281"/>
      <c r="BE1980" s="281"/>
      <c r="BF1980" s="281"/>
      <c r="BG1980" s="281"/>
      <c r="BH1980" s="281"/>
      <c r="BI1980" s="281"/>
      <c r="BJ1980" s="281"/>
      <c r="BK1980" s="281"/>
      <c r="BL1980" s="281"/>
      <c r="BM1980" s="281"/>
      <c r="BN1980" s="281"/>
      <c r="BO1980" s="281"/>
      <c r="BP1980" s="281"/>
      <c r="BQ1980" s="281"/>
      <c r="BR1980" s="281"/>
      <c r="BS1980" s="281"/>
      <c r="BT1980" s="281"/>
      <c r="BU1980" s="281"/>
    </row>
    <row r="1981" spans="4:73" x14ac:dyDescent="0.2">
      <c r="D1981" s="259"/>
      <c r="E1981" s="259"/>
      <c r="F1981" s="259"/>
      <c r="G1981" s="259"/>
      <c r="H1981" s="259"/>
      <c r="I1981" s="259"/>
      <c r="J1981" s="259"/>
      <c r="K1981" s="259"/>
      <c r="L1981" s="259"/>
      <c r="M1981" s="259"/>
      <c r="N1981" s="259"/>
      <c r="O1981" s="259"/>
      <c r="P1981" s="259"/>
      <c r="Q1981" s="259"/>
      <c r="R1981" s="259"/>
      <c r="S1981" s="259"/>
      <c r="T1981" s="259"/>
      <c r="U1981" s="259"/>
      <c r="V1981" s="259"/>
      <c r="W1981" s="259"/>
      <c r="X1981" s="259"/>
      <c r="Y1981" s="259"/>
      <c r="Z1981" s="259"/>
      <c r="AA1981" s="259"/>
      <c r="AB1981" s="259"/>
      <c r="AC1981" s="259"/>
      <c r="AD1981" s="259"/>
      <c r="AE1981" s="259"/>
      <c r="AF1981" s="259"/>
      <c r="AG1981" s="259"/>
      <c r="AH1981" s="259"/>
      <c r="AI1981" s="259"/>
      <c r="AJ1981" s="259"/>
      <c r="AK1981" s="281"/>
      <c r="AL1981" s="281"/>
      <c r="AM1981" s="281"/>
      <c r="AN1981" s="281"/>
      <c r="AO1981" s="281"/>
      <c r="AP1981" s="281"/>
      <c r="AQ1981" s="281"/>
      <c r="AR1981" s="281"/>
      <c r="AS1981" s="281"/>
      <c r="AT1981" s="281"/>
      <c r="AU1981" s="281"/>
      <c r="AV1981" s="281"/>
      <c r="AW1981" s="281"/>
      <c r="AX1981" s="281"/>
      <c r="AY1981" s="281"/>
      <c r="AZ1981" s="281"/>
      <c r="BA1981" s="281"/>
      <c r="BB1981" s="281"/>
      <c r="BC1981" s="281"/>
      <c r="BD1981" s="281"/>
      <c r="BE1981" s="281"/>
      <c r="BF1981" s="281"/>
      <c r="BG1981" s="281"/>
      <c r="BH1981" s="281"/>
      <c r="BI1981" s="281"/>
      <c r="BJ1981" s="281"/>
      <c r="BK1981" s="281"/>
      <c r="BL1981" s="281"/>
      <c r="BM1981" s="281"/>
      <c r="BN1981" s="281"/>
      <c r="BO1981" s="281"/>
      <c r="BP1981" s="281"/>
      <c r="BQ1981" s="281"/>
      <c r="BR1981" s="281"/>
      <c r="BS1981" s="281"/>
      <c r="BT1981" s="281"/>
      <c r="BU1981" s="281"/>
    </row>
    <row r="1982" spans="4:73" x14ac:dyDescent="0.2">
      <c r="D1982" s="259"/>
      <c r="E1982" s="259"/>
      <c r="F1982" s="259"/>
      <c r="G1982" s="259"/>
      <c r="H1982" s="259"/>
      <c r="I1982" s="259"/>
      <c r="J1982" s="259"/>
      <c r="K1982" s="259"/>
      <c r="L1982" s="259"/>
      <c r="M1982" s="259"/>
      <c r="N1982" s="259"/>
      <c r="O1982" s="259"/>
      <c r="P1982" s="259"/>
      <c r="Q1982" s="259"/>
      <c r="R1982" s="259"/>
      <c r="S1982" s="259"/>
      <c r="T1982" s="259"/>
      <c r="U1982" s="259"/>
      <c r="V1982" s="259"/>
      <c r="W1982" s="259"/>
      <c r="X1982" s="259"/>
      <c r="Y1982" s="259"/>
      <c r="Z1982" s="259"/>
      <c r="AA1982" s="259"/>
      <c r="AB1982" s="259"/>
      <c r="AC1982" s="259"/>
      <c r="AD1982" s="259"/>
      <c r="AE1982" s="259"/>
      <c r="AF1982" s="259"/>
      <c r="AG1982" s="259"/>
      <c r="AH1982" s="259"/>
      <c r="AI1982" s="259"/>
      <c r="AJ1982" s="259"/>
      <c r="AK1982" s="281"/>
      <c r="AL1982" s="281"/>
      <c r="AM1982" s="281"/>
      <c r="AN1982" s="281"/>
      <c r="AO1982" s="281"/>
      <c r="AP1982" s="281"/>
      <c r="AQ1982" s="281"/>
      <c r="AR1982" s="281"/>
      <c r="AS1982" s="281"/>
      <c r="AT1982" s="281"/>
      <c r="AU1982" s="281"/>
      <c r="AV1982" s="281"/>
      <c r="AW1982" s="281"/>
      <c r="AX1982" s="281"/>
      <c r="AY1982" s="281"/>
      <c r="AZ1982" s="281"/>
      <c r="BA1982" s="281"/>
      <c r="BB1982" s="281"/>
      <c r="BC1982" s="281"/>
      <c r="BD1982" s="281"/>
      <c r="BE1982" s="281"/>
      <c r="BF1982" s="281"/>
      <c r="BG1982" s="281"/>
      <c r="BH1982" s="281"/>
      <c r="BI1982" s="281"/>
      <c r="BJ1982" s="281"/>
      <c r="BK1982" s="281"/>
      <c r="BL1982" s="281"/>
      <c r="BM1982" s="281"/>
      <c r="BN1982" s="281"/>
      <c r="BO1982" s="281"/>
      <c r="BP1982" s="281"/>
      <c r="BQ1982" s="281"/>
      <c r="BR1982" s="281"/>
      <c r="BS1982" s="281"/>
      <c r="BT1982" s="281"/>
      <c r="BU1982" s="281"/>
    </row>
    <row r="1983" spans="4:73" x14ac:dyDescent="0.2">
      <c r="D1983" s="259"/>
      <c r="E1983" s="259"/>
      <c r="F1983" s="259"/>
      <c r="G1983" s="259"/>
      <c r="H1983" s="259"/>
      <c r="I1983" s="259"/>
      <c r="J1983" s="259"/>
      <c r="K1983" s="259"/>
      <c r="L1983" s="259"/>
      <c r="M1983" s="259"/>
      <c r="N1983" s="259"/>
      <c r="O1983" s="259"/>
      <c r="P1983" s="259"/>
      <c r="Q1983" s="259"/>
      <c r="R1983" s="259"/>
      <c r="S1983" s="259"/>
      <c r="T1983" s="259"/>
      <c r="U1983" s="259"/>
      <c r="V1983" s="259"/>
      <c r="W1983" s="259"/>
      <c r="X1983" s="259"/>
      <c r="Y1983" s="259"/>
      <c r="Z1983" s="259"/>
      <c r="AA1983" s="259"/>
      <c r="AB1983" s="259"/>
      <c r="AC1983" s="259"/>
      <c r="AD1983" s="259"/>
      <c r="AE1983" s="259"/>
      <c r="AF1983" s="259"/>
      <c r="AG1983" s="259"/>
      <c r="AH1983" s="259"/>
      <c r="AI1983" s="259"/>
      <c r="AJ1983" s="259"/>
      <c r="AK1983" s="281"/>
      <c r="AL1983" s="281"/>
      <c r="AM1983" s="281"/>
      <c r="AN1983" s="281"/>
      <c r="AO1983" s="281"/>
      <c r="AP1983" s="281"/>
      <c r="AQ1983" s="281"/>
      <c r="AR1983" s="281"/>
      <c r="AS1983" s="281"/>
      <c r="AT1983" s="281"/>
      <c r="AU1983" s="281"/>
      <c r="AV1983" s="281"/>
      <c r="AW1983" s="281"/>
      <c r="AX1983" s="281"/>
      <c r="AY1983" s="281"/>
      <c r="AZ1983" s="281"/>
      <c r="BA1983" s="281"/>
      <c r="BB1983" s="281"/>
      <c r="BC1983" s="281"/>
      <c r="BD1983" s="281"/>
      <c r="BE1983" s="281"/>
      <c r="BF1983" s="281"/>
      <c r="BG1983" s="281"/>
      <c r="BH1983" s="281"/>
      <c r="BI1983" s="281"/>
      <c r="BJ1983" s="281"/>
      <c r="BK1983" s="281"/>
      <c r="BL1983" s="281"/>
      <c r="BM1983" s="281"/>
      <c r="BN1983" s="281"/>
      <c r="BO1983" s="281"/>
      <c r="BP1983" s="281"/>
      <c r="BQ1983" s="281"/>
      <c r="BR1983" s="281"/>
      <c r="BS1983" s="281"/>
      <c r="BT1983" s="281"/>
      <c r="BU1983" s="281"/>
    </row>
    <row r="1984" spans="4:73" x14ac:dyDescent="0.2">
      <c r="D1984" s="259"/>
      <c r="E1984" s="259"/>
      <c r="F1984" s="259"/>
      <c r="G1984" s="259"/>
      <c r="H1984" s="259"/>
      <c r="I1984" s="259"/>
      <c r="J1984" s="259"/>
      <c r="K1984" s="259"/>
      <c r="L1984" s="259"/>
      <c r="M1984" s="259"/>
      <c r="N1984" s="259"/>
      <c r="O1984" s="259"/>
      <c r="P1984" s="259"/>
      <c r="Q1984" s="259"/>
      <c r="R1984" s="259"/>
      <c r="S1984" s="259"/>
      <c r="T1984" s="259"/>
      <c r="U1984" s="259"/>
      <c r="V1984" s="259"/>
      <c r="W1984" s="259"/>
      <c r="X1984" s="259"/>
      <c r="Y1984" s="259"/>
      <c r="Z1984" s="259"/>
      <c r="AA1984" s="259"/>
      <c r="AB1984" s="259"/>
      <c r="AC1984" s="259"/>
      <c r="AD1984" s="259"/>
      <c r="AE1984" s="259"/>
      <c r="AF1984" s="259"/>
      <c r="AG1984" s="259"/>
      <c r="AH1984" s="259"/>
      <c r="AI1984" s="259"/>
      <c r="AJ1984" s="259"/>
      <c r="AK1984" s="281"/>
      <c r="AL1984" s="281"/>
      <c r="AM1984" s="281"/>
      <c r="AN1984" s="281"/>
      <c r="AO1984" s="281"/>
      <c r="AP1984" s="281"/>
      <c r="AQ1984" s="281"/>
      <c r="AR1984" s="281"/>
      <c r="AS1984" s="281"/>
      <c r="AT1984" s="281"/>
      <c r="AU1984" s="281"/>
      <c r="AV1984" s="281"/>
      <c r="AW1984" s="281"/>
      <c r="AX1984" s="281"/>
      <c r="AY1984" s="281"/>
      <c r="AZ1984" s="281"/>
      <c r="BA1984" s="281"/>
      <c r="BB1984" s="281"/>
      <c r="BC1984" s="281"/>
      <c r="BD1984" s="281"/>
      <c r="BE1984" s="281"/>
      <c r="BF1984" s="281"/>
      <c r="BG1984" s="281"/>
      <c r="BH1984" s="281"/>
      <c r="BI1984" s="281"/>
      <c r="BJ1984" s="281"/>
      <c r="BK1984" s="281"/>
      <c r="BL1984" s="281"/>
      <c r="BM1984" s="281"/>
      <c r="BN1984" s="281"/>
      <c r="BO1984" s="281"/>
      <c r="BP1984" s="281"/>
      <c r="BQ1984" s="281"/>
      <c r="BR1984" s="281"/>
      <c r="BS1984" s="281"/>
      <c r="BT1984" s="281"/>
      <c r="BU1984" s="281"/>
    </row>
    <row r="1985" spans="4:73" x14ac:dyDescent="0.2">
      <c r="D1985" s="259"/>
      <c r="E1985" s="259"/>
      <c r="F1985" s="259"/>
      <c r="G1985" s="259"/>
      <c r="H1985" s="259"/>
      <c r="I1985" s="259"/>
      <c r="J1985" s="259"/>
      <c r="K1985" s="259"/>
      <c r="L1985" s="259"/>
      <c r="M1985" s="259"/>
      <c r="N1985" s="259"/>
      <c r="O1985" s="259"/>
      <c r="P1985" s="259"/>
      <c r="Q1985" s="259"/>
      <c r="R1985" s="259"/>
      <c r="S1985" s="259"/>
      <c r="T1985" s="259"/>
      <c r="U1985" s="259"/>
      <c r="V1985" s="259"/>
      <c r="W1985" s="259"/>
      <c r="X1985" s="259"/>
      <c r="Y1985" s="259"/>
      <c r="Z1985" s="259"/>
      <c r="AA1985" s="259"/>
      <c r="AB1985" s="259"/>
      <c r="AC1985" s="259"/>
      <c r="AD1985" s="259"/>
      <c r="AE1985" s="259"/>
      <c r="AF1985" s="259"/>
      <c r="AG1985" s="259"/>
      <c r="AH1985" s="259"/>
      <c r="AI1985" s="259"/>
      <c r="AJ1985" s="259"/>
      <c r="AK1985" s="281"/>
      <c r="AL1985" s="281"/>
      <c r="AM1985" s="281"/>
      <c r="AN1985" s="281"/>
      <c r="AO1985" s="281"/>
      <c r="AP1985" s="281"/>
      <c r="AQ1985" s="281"/>
      <c r="AR1985" s="281"/>
      <c r="AS1985" s="281"/>
      <c r="AT1985" s="281"/>
      <c r="AU1985" s="281"/>
      <c r="AV1985" s="281"/>
      <c r="AW1985" s="281"/>
      <c r="AX1985" s="281"/>
      <c r="AY1985" s="281"/>
      <c r="AZ1985" s="281"/>
      <c r="BA1985" s="281"/>
      <c r="BB1985" s="281"/>
      <c r="BC1985" s="281"/>
      <c r="BD1985" s="281"/>
      <c r="BE1985" s="281"/>
      <c r="BF1985" s="281"/>
      <c r="BG1985" s="281"/>
      <c r="BH1985" s="281"/>
      <c r="BI1985" s="281"/>
      <c r="BJ1985" s="281"/>
      <c r="BK1985" s="281"/>
      <c r="BL1985" s="281"/>
      <c r="BM1985" s="281"/>
      <c r="BN1985" s="281"/>
      <c r="BO1985" s="281"/>
      <c r="BP1985" s="281"/>
      <c r="BQ1985" s="281"/>
      <c r="BR1985" s="281"/>
      <c r="BS1985" s="281"/>
      <c r="BT1985" s="281"/>
      <c r="BU1985" s="281"/>
    </row>
    <row r="1986" spans="4:73" x14ac:dyDescent="0.2">
      <c r="D1986" s="259"/>
      <c r="E1986" s="259"/>
      <c r="F1986" s="259"/>
      <c r="G1986" s="259"/>
      <c r="H1986" s="259"/>
      <c r="I1986" s="259"/>
      <c r="J1986" s="259"/>
      <c r="K1986" s="259"/>
      <c r="L1986" s="259"/>
      <c r="M1986" s="259"/>
      <c r="N1986" s="259"/>
      <c r="O1986" s="259"/>
      <c r="P1986" s="259"/>
      <c r="Q1986" s="259"/>
      <c r="R1986" s="259"/>
      <c r="S1986" s="259"/>
      <c r="T1986" s="259"/>
      <c r="U1986" s="259"/>
      <c r="V1986" s="259"/>
      <c r="W1986" s="259"/>
      <c r="X1986" s="259"/>
      <c r="Y1986" s="259"/>
      <c r="Z1986" s="259"/>
      <c r="AA1986" s="259"/>
      <c r="AB1986" s="259"/>
      <c r="AC1986" s="259"/>
      <c r="AD1986" s="259"/>
      <c r="AE1986" s="259"/>
      <c r="AF1986" s="259"/>
      <c r="AG1986" s="259"/>
      <c r="AH1986" s="259"/>
      <c r="AI1986" s="259"/>
      <c r="AJ1986" s="259"/>
      <c r="AK1986" s="281"/>
      <c r="AL1986" s="281"/>
      <c r="AM1986" s="281"/>
      <c r="AN1986" s="281"/>
      <c r="AO1986" s="281"/>
      <c r="AP1986" s="281"/>
      <c r="AQ1986" s="281"/>
      <c r="AR1986" s="281"/>
      <c r="AS1986" s="281"/>
      <c r="AT1986" s="281"/>
      <c r="AU1986" s="281"/>
      <c r="AV1986" s="281"/>
      <c r="AW1986" s="281"/>
      <c r="AX1986" s="281"/>
      <c r="AY1986" s="281"/>
      <c r="AZ1986" s="281"/>
      <c r="BA1986" s="281"/>
      <c r="BB1986" s="281"/>
      <c r="BC1986" s="281"/>
      <c r="BD1986" s="281"/>
      <c r="BE1986" s="281"/>
      <c r="BF1986" s="281"/>
      <c r="BG1986" s="281"/>
      <c r="BH1986" s="281"/>
      <c r="BI1986" s="281"/>
      <c r="BJ1986" s="281"/>
      <c r="BK1986" s="281"/>
      <c r="BL1986" s="281"/>
      <c r="BM1986" s="281"/>
      <c r="BN1986" s="281"/>
      <c r="BO1986" s="281"/>
      <c r="BP1986" s="281"/>
      <c r="BQ1986" s="281"/>
      <c r="BR1986" s="281"/>
      <c r="BS1986" s="281"/>
      <c r="BT1986" s="281"/>
      <c r="BU1986" s="281"/>
    </row>
    <row r="1987" spans="4:73" x14ac:dyDescent="0.2">
      <c r="D1987" s="259"/>
      <c r="E1987" s="259"/>
      <c r="F1987" s="259"/>
      <c r="G1987" s="259"/>
      <c r="H1987" s="259"/>
      <c r="I1987" s="259"/>
      <c r="J1987" s="259"/>
      <c r="K1987" s="259"/>
      <c r="L1987" s="259"/>
      <c r="M1987" s="259"/>
      <c r="N1987" s="259"/>
      <c r="O1987" s="259"/>
      <c r="P1987" s="259"/>
      <c r="Q1987" s="259"/>
      <c r="R1987" s="259"/>
      <c r="S1987" s="259"/>
      <c r="T1987" s="259"/>
      <c r="U1987" s="259"/>
      <c r="V1987" s="259"/>
      <c r="W1987" s="259"/>
      <c r="X1987" s="259"/>
      <c r="Y1987" s="259"/>
      <c r="Z1987" s="259"/>
      <c r="AA1987" s="259"/>
      <c r="AB1987" s="259"/>
      <c r="AC1987" s="259"/>
      <c r="AD1987" s="259"/>
      <c r="AE1987" s="259"/>
      <c r="AF1987" s="259"/>
      <c r="AG1987" s="259"/>
      <c r="AH1987" s="259"/>
      <c r="AI1987" s="259"/>
      <c r="AJ1987" s="259"/>
      <c r="AK1987" s="281"/>
      <c r="AL1987" s="281"/>
      <c r="AM1987" s="281"/>
      <c r="AN1987" s="281"/>
      <c r="AO1987" s="281"/>
      <c r="AP1987" s="281"/>
      <c r="AQ1987" s="281"/>
      <c r="AR1987" s="281"/>
      <c r="AS1987" s="281"/>
      <c r="AT1987" s="281"/>
      <c r="AU1987" s="281"/>
      <c r="AV1987" s="281"/>
      <c r="AW1987" s="281"/>
      <c r="AX1987" s="281"/>
      <c r="AY1987" s="281"/>
      <c r="AZ1987" s="281"/>
      <c r="BA1987" s="281"/>
      <c r="BB1987" s="281"/>
      <c r="BC1987" s="281"/>
      <c r="BD1987" s="281"/>
      <c r="BE1987" s="281"/>
      <c r="BF1987" s="281"/>
      <c r="BG1987" s="281"/>
      <c r="BH1987" s="281"/>
      <c r="BI1987" s="281"/>
      <c r="BJ1987" s="281"/>
      <c r="BK1987" s="281"/>
      <c r="BL1987" s="281"/>
      <c r="BM1987" s="281"/>
      <c r="BN1987" s="281"/>
      <c r="BO1987" s="281"/>
      <c r="BP1987" s="281"/>
      <c r="BQ1987" s="281"/>
      <c r="BR1987" s="281"/>
      <c r="BS1987" s="281"/>
      <c r="BT1987" s="281"/>
      <c r="BU1987" s="281"/>
    </row>
    <row r="1988" spans="4:73" x14ac:dyDescent="0.2">
      <c r="D1988" s="259"/>
      <c r="E1988" s="259"/>
      <c r="F1988" s="259"/>
      <c r="G1988" s="259"/>
      <c r="H1988" s="259"/>
      <c r="I1988" s="259"/>
      <c r="J1988" s="259"/>
      <c r="K1988" s="259"/>
      <c r="L1988" s="259"/>
      <c r="M1988" s="259"/>
      <c r="N1988" s="259"/>
      <c r="O1988" s="259"/>
      <c r="P1988" s="259"/>
      <c r="Q1988" s="259"/>
      <c r="R1988" s="259"/>
      <c r="S1988" s="259"/>
      <c r="T1988" s="259"/>
      <c r="U1988" s="259"/>
      <c r="V1988" s="259"/>
      <c r="W1988" s="259"/>
      <c r="X1988" s="259"/>
      <c r="Y1988" s="259"/>
      <c r="Z1988" s="259"/>
      <c r="AA1988" s="259"/>
      <c r="AB1988" s="259"/>
      <c r="AC1988" s="259"/>
      <c r="AD1988" s="259"/>
      <c r="AE1988" s="259"/>
      <c r="AF1988" s="259"/>
      <c r="AG1988" s="259"/>
      <c r="AH1988" s="259"/>
      <c r="AI1988" s="259"/>
      <c r="AJ1988" s="259"/>
      <c r="AK1988" s="281"/>
      <c r="AL1988" s="281"/>
      <c r="AM1988" s="281"/>
      <c r="AN1988" s="281"/>
      <c r="AO1988" s="281"/>
      <c r="AP1988" s="281"/>
      <c r="AQ1988" s="281"/>
      <c r="AR1988" s="281"/>
      <c r="AS1988" s="281"/>
      <c r="AT1988" s="281"/>
      <c r="AU1988" s="281"/>
      <c r="AV1988" s="281"/>
      <c r="AW1988" s="281"/>
      <c r="AX1988" s="281"/>
      <c r="AY1988" s="281"/>
      <c r="AZ1988" s="281"/>
      <c r="BA1988" s="281"/>
      <c r="BB1988" s="281"/>
      <c r="BC1988" s="281"/>
      <c r="BD1988" s="281"/>
      <c r="BE1988" s="281"/>
      <c r="BF1988" s="281"/>
      <c r="BG1988" s="281"/>
      <c r="BH1988" s="281"/>
      <c r="BI1988" s="281"/>
      <c r="BJ1988" s="281"/>
      <c r="BK1988" s="281"/>
      <c r="BL1988" s="281"/>
      <c r="BM1988" s="281"/>
      <c r="BN1988" s="281"/>
      <c r="BO1988" s="281"/>
      <c r="BP1988" s="281"/>
      <c r="BQ1988" s="281"/>
      <c r="BR1988" s="281"/>
      <c r="BS1988" s="281"/>
      <c r="BT1988" s="281"/>
      <c r="BU1988" s="281"/>
    </row>
    <row r="1989" spans="4:73" x14ac:dyDescent="0.2">
      <c r="D1989" s="259"/>
      <c r="E1989" s="259"/>
      <c r="F1989" s="259"/>
      <c r="G1989" s="259"/>
      <c r="H1989" s="259"/>
      <c r="I1989" s="259"/>
      <c r="J1989" s="259"/>
      <c r="K1989" s="259"/>
      <c r="L1989" s="259"/>
      <c r="M1989" s="259"/>
      <c r="N1989" s="259"/>
      <c r="O1989" s="259"/>
      <c r="P1989" s="259"/>
      <c r="Q1989" s="259"/>
      <c r="R1989" s="259"/>
      <c r="S1989" s="259"/>
      <c r="T1989" s="259"/>
      <c r="U1989" s="259"/>
      <c r="V1989" s="259"/>
      <c r="W1989" s="259"/>
      <c r="X1989" s="259"/>
      <c r="Y1989" s="259"/>
      <c r="Z1989" s="259"/>
      <c r="AA1989" s="259"/>
      <c r="AB1989" s="259"/>
      <c r="AC1989" s="259"/>
      <c r="AD1989" s="259"/>
      <c r="AE1989" s="259"/>
      <c r="AF1989" s="259"/>
      <c r="AG1989" s="259"/>
      <c r="AH1989" s="259"/>
      <c r="AI1989" s="259"/>
      <c r="AJ1989" s="259"/>
      <c r="AK1989" s="281"/>
      <c r="AL1989" s="281"/>
      <c r="AM1989" s="281"/>
      <c r="AN1989" s="281"/>
      <c r="AO1989" s="281"/>
      <c r="AP1989" s="281"/>
      <c r="AQ1989" s="281"/>
      <c r="AR1989" s="281"/>
      <c r="AS1989" s="281"/>
      <c r="AT1989" s="281"/>
      <c r="AU1989" s="281"/>
      <c r="AV1989" s="281"/>
      <c r="AW1989" s="281"/>
      <c r="AX1989" s="281"/>
      <c r="AY1989" s="281"/>
      <c r="AZ1989" s="281"/>
      <c r="BA1989" s="281"/>
      <c r="BB1989" s="281"/>
      <c r="BC1989" s="281"/>
      <c r="BD1989" s="281"/>
      <c r="BE1989" s="281"/>
      <c r="BF1989" s="281"/>
      <c r="BG1989" s="281"/>
      <c r="BH1989" s="281"/>
      <c r="BI1989" s="281"/>
      <c r="BJ1989" s="281"/>
      <c r="BK1989" s="281"/>
      <c r="BL1989" s="281"/>
      <c r="BM1989" s="281"/>
      <c r="BN1989" s="281"/>
      <c r="BO1989" s="281"/>
      <c r="BP1989" s="281"/>
      <c r="BQ1989" s="281"/>
      <c r="BR1989" s="281"/>
      <c r="BS1989" s="281"/>
      <c r="BT1989" s="281"/>
      <c r="BU1989" s="281"/>
    </row>
    <row r="1990" spans="4:73" x14ac:dyDescent="0.2">
      <c r="D1990" s="259"/>
      <c r="E1990" s="259"/>
      <c r="F1990" s="259"/>
      <c r="G1990" s="259"/>
      <c r="H1990" s="259"/>
      <c r="I1990" s="259"/>
      <c r="J1990" s="259"/>
      <c r="K1990" s="259"/>
      <c r="L1990" s="259"/>
      <c r="M1990" s="259"/>
      <c r="N1990" s="259"/>
      <c r="O1990" s="259"/>
      <c r="P1990" s="259"/>
      <c r="Q1990" s="259"/>
      <c r="R1990" s="259"/>
      <c r="S1990" s="259"/>
      <c r="T1990" s="259"/>
      <c r="U1990" s="259"/>
      <c r="V1990" s="259"/>
      <c r="W1990" s="259"/>
      <c r="X1990" s="259"/>
      <c r="Y1990" s="259"/>
      <c r="Z1990" s="259"/>
      <c r="AA1990" s="259"/>
      <c r="AB1990" s="259"/>
      <c r="AC1990" s="259"/>
      <c r="AD1990" s="259"/>
      <c r="AE1990" s="259"/>
      <c r="AF1990" s="259"/>
      <c r="AG1990" s="259"/>
      <c r="AH1990" s="259"/>
      <c r="AI1990" s="259"/>
      <c r="AJ1990" s="259"/>
      <c r="AK1990" s="281"/>
      <c r="AL1990" s="281"/>
      <c r="AM1990" s="281"/>
      <c r="AN1990" s="281"/>
      <c r="AO1990" s="281"/>
      <c r="AP1990" s="281"/>
      <c r="AQ1990" s="281"/>
      <c r="AR1990" s="281"/>
      <c r="AS1990" s="281"/>
      <c r="AT1990" s="281"/>
      <c r="AU1990" s="281"/>
      <c r="AV1990" s="281"/>
      <c r="AW1990" s="281"/>
      <c r="AX1990" s="281"/>
      <c r="AY1990" s="281"/>
      <c r="AZ1990" s="281"/>
      <c r="BA1990" s="281"/>
      <c r="BB1990" s="281"/>
      <c r="BC1990" s="281"/>
      <c r="BD1990" s="281"/>
      <c r="BE1990" s="281"/>
      <c r="BF1990" s="281"/>
      <c r="BG1990" s="281"/>
      <c r="BH1990" s="281"/>
      <c r="BI1990" s="281"/>
      <c r="BJ1990" s="281"/>
      <c r="BK1990" s="281"/>
      <c r="BL1990" s="281"/>
      <c r="BM1990" s="281"/>
      <c r="BN1990" s="281"/>
      <c r="BO1990" s="281"/>
      <c r="BP1990" s="281"/>
      <c r="BQ1990" s="281"/>
      <c r="BR1990" s="281"/>
      <c r="BS1990" s="281"/>
      <c r="BT1990" s="281"/>
      <c r="BU1990" s="281"/>
    </row>
    <row r="1991" spans="4:73" x14ac:dyDescent="0.2">
      <c r="D1991" s="259"/>
      <c r="E1991" s="259"/>
      <c r="F1991" s="259"/>
      <c r="G1991" s="259"/>
      <c r="H1991" s="259"/>
      <c r="I1991" s="259"/>
      <c r="J1991" s="259"/>
      <c r="K1991" s="259"/>
      <c r="L1991" s="259"/>
      <c r="M1991" s="259"/>
      <c r="N1991" s="259"/>
      <c r="O1991" s="259"/>
      <c r="P1991" s="259"/>
      <c r="Q1991" s="259"/>
      <c r="R1991" s="259"/>
      <c r="S1991" s="259"/>
      <c r="T1991" s="259"/>
      <c r="U1991" s="259"/>
      <c r="V1991" s="259"/>
      <c r="W1991" s="259"/>
      <c r="X1991" s="259"/>
      <c r="Y1991" s="259"/>
      <c r="Z1991" s="259"/>
      <c r="AA1991" s="259"/>
      <c r="AB1991" s="259"/>
      <c r="AC1991" s="259"/>
      <c r="AD1991" s="259"/>
      <c r="AE1991" s="259"/>
      <c r="AF1991" s="259"/>
      <c r="AG1991" s="259"/>
      <c r="AH1991" s="259"/>
      <c r="AI1991" s="259"/>
      <c r="AJ1991" s="259"/>
      <c r="AK1991" s="281"/>
      <c r="AL1991" s="281"/>
      <c r="AM1991" s="281"/>
      <c r="AN1991" s="281"/>
      <c r="AO1991" s="281"/>
      <c r="AP1991" s="281"/>
      <c r="AQ1991" s="281"/>
      <c r="AR1991" s="281"/>
      <c r="AS1991" s="281"/>
      <c r="AT1991" s="281"/>
      <c r="AU1991" s="281"/>
      <c r="AV1991" s="281"/>
      <c r="AW1991" s="281"/>
      <c r="AX1991" s="281"/>
      <c r="AY1991" s="281"/>
      <c r="AZ1991" s="281"/>
      <c r="BA1991" s="281"/>
      <c r="BB1991" s="281"/>
      <c r="BC1991" s="281"/>
      <c r="BD1991" s="281"/>
      <c r="BE1991" s="281"/>
      <c r="BF1991" s="281"/>
      <c r="BG1991" s="281"/>
      <c r="BH1991" s="281"/>
      <c r="BI1991" s="281"/>
      <c r="BJ1991" s="281"/>
      <c r="BK1991" s="281"/>
      <c r="BL1991" s="281"/>
      <c r="BM1991" s="281"/>
      <c r="BN1991" s="281"/>
      <c r="BO1991" s="281"/>
      <c r="BP1991" s="281"/>
      <c r="BQ1991" s="281"/>
      <c r="BR1991" s="281"/>
      <c r="BS1991" s="281"/>
      <c r="BT1991" s="281"/>
      <c r="BU1991" s="281"/>
    </row>
    <row r="1992" spans="4:73" x14ac:dyDescent="0.2">
      <c r="D1992" s="259"/>
      <c r="E1992" s="259"/>
      <c r="F1992" s="259"/>
      <c r="G1992" s="259"/>
      <c r="H1992" s="259"/>
      <c r="I1992" s="259"/>
      <c r="J1992" s="259"/>
      <c r="K1992" s="259"/>
      <c r="L1992" s="259"/>
      <c r="M1992" s="259"/>
      <c r="N1992" s="259"/>
      <c r="O1992" s="259"/>
      <c r="P1992" s="259"/>
      <c r="Q1992" s="259"/>
      <c r="R1992" s="259"/>
      <c r="S1992" s="259"/>
      <c r="T1992" s="259"/>
      <c r="U1992" s="259"/>
      <c r="V1992" s="259"/>
      <c r="W1992" s="259"/>
      <c r="X1992" s="259"/>
      <c r="Y1992" s="259"/>
      <c r="Z1992" s="259"/>
      <c r="AA1992" s="259"/>
      <c r="AB1992" s="259"/>
      <c r="AC1992" s="259"/>
      <c r="AD1992" s="259"/>
      <c r="AE1992" s="259"/>
      <c r="AF1992" s="259"/>
      <c r="AG1992" s="259"/>
      <c r="AH1992" s="259"/>
      <c r="AI1992" s="259"/>
      <c r="AJ1992" s="259"/>
      <c r="AK1992" s="281"/>
      <c r="AL1992" s="281"/>
      <c r="AM1992" s="281"/>
      <c r="AN1992" s="281"/>
      <c r="AO1992" s="281"/>
      <c r="AP1992" s="281"/>
      <c r="AQ1992" s="281"/>
      <c r="AR1992" s="281"/>
      <c r="AS1992" s="281"/>
      <c r="AT1992" s="281"/>
      <c r="AU1992" s="281"/>
      <c r="AV1992" s="281"/>
      <c r="AW1992" s="281"/>
      <c r="AX1992" s="281"/>
      <c r="AY1992" s="281"/>
      <c r="AZ1992" s="281"/>
      <c r="BA1992" s="281"/>
      <c r="BB1992" s="281"/>
      <c r="BC1992" s="281"/>
      <c r="BD1992" s="281"/>
      <c r="BE1992" s="281"/>
      <c r="BF1992" s="281"/>
      <c r="BG1992" s="281"/>
      <c r="BH1992" s="281"/>
      <c r="BI1992" s="281"/>
      <c r="BJ1992" s="281"/>
      <c r="BK1992" s="281"/>
      <c r="BL1992" s="281"/>
      <c r="BM1992" s="281"/>
      <c r="BN1992" s="281"/>
      <c r="BO1992" s="281"/>
      <c r="BP1992" s="281"/>
      <c r="BQ1992" s="281"/>
      <c r="BR1992" s="281"/>
      <c r="BS1992" s="281"/>
      <c r="BT1992" s="281"/>
      <c r="BU1992" s="281"/>
    </row>
    <row r="1993" spans="4:73" x14ac:dyDescent="0.2">
      <c r="D1993" s="259"/>
      <c r="E1993" s="259"/>
      <c r="F1993" s="259"/>
      <c r="G1993" s="259"/>
      <c r="H1993" s="259"/>
      <c r="I1993" s="259"/>
      <c r="J1993" s="259"/>
      <c r="K1993" s="259"/>
      <c r="L1993" s="259"/>
      <c r="M1993" s="259"/>
      <c r="N1993" s="259"/>
      <c r="O1993" s="259"/>
      <c r="P1993" s="259"/>
      <c r="Q1993" s="259"/>
      <c r="R1993" s="259"/>
      <c r="S1993" s="259"/>
      <c r="T1993" s="259"/>
      <c r="U1993" s="259"/>
      <c r="V1993" s="259"/>
      <c r="W1993" s="259"/>
      <c r="X1993" s="259"/>
      <c r="Y1993" s="259"/>
      <c r="Z1993" s="259"/>
      <c r="AA1993" s="259"/>
      <c r="AB1993" s="259"/>
      <c r="AC1993" s="259"/>
      <c r="AD1993" s="259"/>
      <c r="AE1993" s="259"/>
      <c r="AF1993" s="259"/>
      <c r="AG1993" s="259"/>
      <c r="AH1993" s="259"/>
      <c r="AI1993" s="259"/>
      <c r="AJ1993" s="259"/>
      <c r="AK1993" s="281"/>
      <c r="AL1993" s="281"/>
      <c r="AM1993" s="281"/>
      <c r="AN1993" s="281"/>
      <c r="AO1993" s="281"/>
      <c r="AP1993" s="281"/>
      <c r="AQ1993" s="281"/>
      <c r="AR1993" s="281"/>
      <c r="AS1993" s="281"/>
      <c r="AT1993" s="281"/>
      <c r="AU1993" s="281"/>
      <c r="AV1993" s="281"/>
      <c r="AW1993" s="281"/>
      <c r="AX1993" s="281"/>
      <c r="AY1993" s="281"/>
      <c r="AZ1993" s="281"/>
      <c r="BA1993" s="281"/>
      <c r="BB1993" s="281"/>
      <c r="BC1993" s="281"/>
      <c r="BD1993" s="281"/>
      <c r="BE1993" s="281"/>
      <c r="BF1993" s="281"/>
      <c r="BG1993" s="281"/>
      <c r="BH1993" s="281"/>
      <c r="BI1993" s="281"/>
      <c r="BJ1993" s="281"/>
      <c r="BK1993" s="281"/>
      <c r="BL1993" s="281"/>
      <c r="BM1993" s="281"/>
      <c r="BN1993" s="281"/>
      <c r="BO1993" s="281"/>
      <c r="BP1993" s="281"/>
      <c r="BQ1993" s="281"/>
      <c r="BR1993" s="281"/>
      <c r="BS1993" s="281"/>
      <c r="BT1993" s="281"/>
      <c r="BU1993" s="281"/>
    </row>
    <row r="1994" spans="4:73" x14ac:dyDescent="0.2">
      <c r="D1994" s="259"/>
      <c r="E1994" s="259"/>
      <c r="F1994" s="259"/>
      <c r="G1994" s="259"/>
      <c r="H1994" s="259"/>
      <c r="I1994" s="259"/>
      <c r="J1994" s="259"/>
      <c r="K1994" s="259"/>
      <c r="L1994" s="259"/>
      <c r="M1994" s="259"/>
      <c r="N1994" s="259"/>
      <c r="O1994" s="259"/>
      <c r="P1994" s="259"/>
      <c r="Q1994" s="259"/>
      <c r="R1994" s="259"/>
      <c r="S1994" s="259"/>
      <c r="T1994" s="259"/>
      <c r="U1994" s="259"/>
      <c r="V1994" s="259"/>
      <c r="W1994" s="259"/>
      <c r="X1994" s="259"/>
      <c r="Y1994" s="259"/>
      <c r="Z1994" s="259"/>
      <c r="AA1994" s="259"/>
      <c r="AB1994" s="259"/>
      <c r="AC1994" s="259"/>
      <c r="AD1994" s="259"/>
      <c r="AE1994" s="259"/>
      <c r="AF1994" s="259"/>
      <c r="AG1994" s="259"/>
      <c r="AH1994" s="259"/>
      <c r="AI1994" s="259"/>
      <c r="AJ1994" s="259"/>
      <c r="AK1994" s="281"/>
      <c r="AL1994" s="281"/>
      <c r="AM1994" s="281"/>
      <c r="AN1994" s="281"/>
      <c r="AO1994" s="281"/>
      <c r="AP1994" s="281"/>
      <c r="AQ1994" s="281"/>
      <c r="AR1994" s="281"/>
      <c r="AS1994" s="281"/>
      <c r="AT1994" s="281"/>
      <c r="AU1994" s="281"/>
      <c r="AV1994" s="281"/>
      <c r="AW1994" s="281"/>
      <c r="AX1994" s="281"/>
      <c r="AY1994" s="281"/>
      <c r="AZ1994" s="281"/>
      <c r="BA1994" s="281"/>
      <c r="BB1994" s="281"/>
      <c r="BC1994" s="281"/>
      <c r="BD1994" s="281"/>
      <c r="BE1994" s="281"/>
      <c r="BF1994" s="281"/>
      <c r="BG1994" s="281"/>
      <c r="BH1994" s="281"/>
      <c r="BI1994" s="281"/>
      <c r="BJ1994" s="281"/>
      <c r="BK1994" s="281"/>
      <c r="BL1994" s="281"/>
      <c r="BM1994" s="281"/>
      <c r="BN1994" s="281"/>
      <c r="BO1994" s="281"/>
      <c r="BP1994" s="281"/>
      <c r="BQ1994" s="281"/>
      <c r="BR1994" s="281"/>
      <c r="BS1994" s="281"/>
      <c r="BT1994" s="281"/>
      <c r="BU1994" s="281"/>
    </row>
    <row r="1995" spans="4:73" x14ac:dyDescent="0.2">
      <c r="D1995" s="259"/>
      <c r="E1995" s="259"/>
      <c r="F1995" s="259"/>
      <c r="G1995" s="259"/>
      <c r="H1995" s="259"/>
      <c r="I1995" s="259"/>
      <c r="J1995" s="259"/>
      <c r="K1995" s="259"/>
      <c r="L1995" s="259"/>
      <c r="M1995" s="259"/>
      <c r="N1995" s="259"/>
      <c r="O1995" s="259"/>
      <c r="P1995" s="259"/>
      <c r="Q1995" s="259"/>
      <c r="R1995" s="259"/>
      <c r="S1995" s="259"/>
      <c r="T1995" s="259"/>
      <c r="U1995" s="259"/>
      <c r="V1995" s="259"/>
      <c r="W1995" s="259"/>
      <c r="X1995" s="259"/>
      <c r="Y1995" s="259"/>
      <c r="Z1995" s="259"/>
      <c r="AA1995" s="259"/>
      <c r="AB1995" s="259"/>
      <c r="AC1995" s="259"/>
      <c r="AD1995" s="259"/>
      <c r="AE1995" s="259"/>
      <c r="AF1995" s="259"/>
      <c r="AG1995" s="259"/>
      <c r="AH1995" s="259"/>
      <c r="AI1995" s="259"/>
      <c r="AJ1995" s="259"/>
      <c r="AK1995" s="281"/>
      <c r="AL1995" s="281"/>
      <c r="AM1995" s="281"/>
      <c r="AN1995" s="281"/>
      <c r="AO1995" s="281"/>
      <c r="AP1995" s="281"/>
      <c r="AQ1995" s="281"/>
      <c r="AR1995" s="281"/>
      <c r="AS1995" s="281"/>
      <c r="AT1995" s="281"/>
      <c r="AU1995" s="281"/>
      <c r="AV1995" s="281"/>
      <c r="AW1995" s="281"/>
      <c r="AX1995" s="281"/>
      <c r="AY1995" s="281"/>
      <c r="AZ1995" s="281"/>
      <c r="BA1995" s="281"/>
      <c r="BB1995" s="281"/>
      <c r="BC1995" s="281"/>
      <c r="BD1995" s="281"/>
      <c r="BE1995" s="281"/>
      <c r="BF1995" s="281"/>
      <c r="BG1995" s="281"/>
      <c r="BH1995" s="281"/>
      <c r="BI1995" s="281"/>
      <c r="BJ1995" s="281"/>
      <c r="BK1995" s="281"/>
      <c r="BL1995" s="281"/>
      <c r="BM1995" s="281"/>
      <c r="BN1995" s="281"/>
      <c r="BO1995" s="281"/>
      <c r="BP1995" s="281"/>
      <c r="BQ1995" s="281"/>
      <c r="BR1995" s="281"/>
      <c r="BS1995" s="281"/>
      <c r="BT1995" s="281"/>
      <c r="BU1995" s="281"/>
    </row>
    <row r="1996" spans="4:73" x14ac:dyDescent="0.2">
      <c r="D1996" s="259"/>
      <c r="E1996" s="259"/>
      <c r="F1996" s="259"/>
      <c r="G1996" s="259"/>
      <c r="H1996" s="259"/>
      <c r="I1996" s="259"/>
      <c r="J1996" s="259"/>
      <c r="K1996" s="259"/>
      <c r="L1996" s="259"/>
      <c r="M1996" s="259"/>
      <c r="N1996" s="259"/>
      <c r="O1996" s="259"/>
      <c r="P1996" s="259"/>
      <c r="Q1996" s="259"/>
      <c r="R1996" s="259"/>
      <c r="S1996" s="259"/>
      <c r="T1996" s="259"/>
      <c r="U1996" s="259"/>
      <c r="V1996" s="259"/>
      <c r="W1996" s="259"/>
      <c r="X1996" s="259"/>
      <c r="Y1996" s="259"/>
      <c r="Z1996" s="259"/>
      <c r="AA1996" s="259"/>
      <c r="AB1996" s="259"/>
      <c r="AC1996" s="259"/>
      <c r="AD1996" s="259"/>
      <c r="AE1996" s="259"/>
      <c r="AF1996" s="259"/>
      <c r="AG1996" s="259"/>
      <c r="AH1996" s="259"/>
      <c r="AI1996" s="259"/>
      <c r="AJ1996" s="259"/>
      <c r="AK1996" s="281"/>
      <c r="AL1996" s="281"/>
      <c r="AM1996" s="281"/>
      <c r="AN1996" s="281"/>
      <c r="AO1996" s="281"/>
      <c r="AP1996" s="281"/>
      <c r="AQ1996" s="281"/>
      <c r="AR1996" s="281"/>
      <c r="AS1996" s="281"/>
      <c r="AT1996" s="281"/>
      <c r="AU1996" s="281"/>
      <c r="AV1996" s="281"/>
      <c r="AW1996" s="281"/>
      <c r="AX1996" s="281"/>
      <c r="AY1996" s="281"/>
      <c r="AZ1996" s="281"/>
      <c r="BA1996" s="281"/>
      <c r="BB1996" s="281"/>
      <c r="BC1996" s="281"/>
      <c r="BD1996" s="281"/>
      <c r="BE1996" s="281"/>
      <c r="BF1996" s="281"/>
      <c r="BG1996" s="281"/>
      <c r="BH1996" s="281"/>
      <c r="BI1996" s="281"/>
      <c r="BJ1996" s="281"/>
      <c r="BK1996" s="281"/>
      <c r="BL1996" s="281"/>
      <c r="BM1996" s="281"/>
      <c r="BN1996" s="281"/>
      <c r="BO1996" s="281"/>
      <c r="BP1996" s="281"/>
      <c r="BQ1996" s="281"/>
      <c r="BR1996" s="281"/>
      <c r="BS1996" s="281"/>
      <c r="BT1996" s="281"/>
      <c r="BU1996" s="281"/>
    </row>
    <row r="1997" spans="4:73" x14ac:dyDescent="0.2">
      <c r="D1997" s="259"/>
      <c r="E1997" s="259"/>
      <c r="F1997" s="259"/>
      <c r="G1997" s="259"/>
      <c r="H1997" s="259"/>
      <c r="I1997" s="259"/>
      <c r="J1997" s="259"/>
      <c r="K1997" s="259"/>
      <c r="L1997" s="259"/>
      <c r="M1997" s="259"/>
      <c r="N1997" s="259"/>
      <c r="O1997" s="259"/>
      <c r="P1997" s="259"/>
      <c r="Q1997" s="259"/>
      <c r="R1997" s="259"/>
      <c r="S1997" s="259"/>
      <c r="T1997" s="259"/>
      <c r="U1997" s="259"/>
      <c r="V1997" s="259"/>
      <c r="W1997" s="259"/>
      <c r="X1997" s="259"/>
      <c r="Y1997" s="259"/>
      <c r="Z1997" s="259"/>
      <c r="AA1997" s="259"/>
      <c r="AB1997" s="259"/>
      <c r="AC1997" s="259"/>
      <c r="AD1997" s="259"/>
      <c r="AE1997" s="259"/>
      <c r="AF1997" s="259"/>
      <c r="AG1997" s="259"/>
      <c r="AH1997" s="259"/>
      <c r="AI1997" s="259"/>
      <c r="AJ1997" s="259"/>
      <c r="AK1997" s="281"/>
      <c r="AL1997" s="281"/>
      <c r="AM1997" s="281"/>
      <c r="AN1997" s="281"/>
      <c r="AO1997" s="281"/>
      <c r="AP1997" s="281"/>
      <c r="AQ1997" s="281"/>
      <c r="AR1997" s="281"/>
      <c r="AS1997" s="281"/>
      <c r="AT1997" s="281"/>
      <c r="AU1997" s="281"/>
      <c r="AV1997" s="281"/>
      <c r="AW1997" s="281"/>
      <c r="AX1997" s="281"/>
      <c r="AY1997" s="281"/>
      <c r="AZ1997" s="281"/>
      <c r="BA1997" s="281"/>
      <c r="BB1997" s="281"/>
      <c r="BC1997" s="281"/>
      <c r="BD1997" s="281"/>
      <c r="BE1997" s="281"/>
      <c r="BF1997" s="281"/>
      <c r="BG1997" s="281"/>
      <c r="BH1997" s="281"/>
      <c r="BI1997" s="281"/>
      <c r="BJ1997" s="281"/>
      <c r="BK1997" s="281"/>
      <c r="BL1997" s="281"/>
      <c r="BM1997" s="281"/>
      <c r="BN1997" s="281"/>
      <c r="BO1997" s="281"/>
      <c r="BP1997" s="281"/>
      <c r="BQ1997" s="281"/>
      <c r="BR1997" s="281"/>
      <c r="BS1997" s="281"/>
      <c r="BT1997" s="281"/>
      <c r="BU1997" s="281"/>
    </row>
    <row r="1998" spans="4:73" x14ac:dyDescent="0.2">
      <c r="D1998" s="259"/>
      <c r="E1998" s="259"/>
      <c r="F1998" s="259"/>
      <c r="G1998" s="259"/>
      <c r="H1998" s="259"/>
      <c r="I1998" s="259"/>
      <c r="J1998" s="259"/>
      <c r="K1998" s="259"/>
      <c r="L1998" s="259"/>
      <c r="M1998" s="259"/>
      <c r="N1998" s="259"/>
      <c r="O1998" s="259"/>
      <c r="P1998" s="259"/>
      <c r="Q1998" s="259"/>
      <c r="R1998" s="259"/>
      <c r="S1998" s="259"/>
      <c r="T1998" s="259"/>
      <c r="U1998" s="259"/>
      <c r="V1998" s="259"/>
      <c r="W1998" s="259"/>
      <c r="X1998" s="259"/>
      <c r="Y1998" s="259"/>
      <c r="Z1998" s="259"/>
      <c r="AA1998" s="259"/>
      <c r="AB1998" s="259"/>
      <c r="AC1998" s="259"/>
      <c r="AD1998" s="259"/>
      <c r="AE1998" s="259"/>
      <c r="AF1998" s="259"/>
      <c r="AG1998" s="259"/>
      <c r="AH1998" s="259"/>
      <c r="AI1998" s="259"/>
      <c r="AJ1998" s="259"/>
      <c r="AK1998" s="281"/>
      <c r="AL1998" s="281"/>
      <c r="AM1998" s="281"/>
      <c r="AN1998" s="281"/>
      <c r="AO1998" s="281"/>
      <c r="AP1998" s="281"/>
      <c r="AQ1998" s="281"/>
      <c r="AR1998" s="281"/>
      <c r="AS1998" s="281"/>
      <c r="AT1998" s="281"/>
      <c r="AU1998" s="281"/>
      <c r="AV1998" s="281"/>
      <c r="AW1998" s="281"/>
      <c r="AX1998" s="281"/>
      <c r="AY1998" s="281"/>
      <c r="AZ1998" s="281"/>
      <c r="BA1998" s="281"/>
      <c r="BB1998" s="281"/>
      <c r="BC1998" s="281"/>
      <c r="BD1998" s="281"/>
      <c r="BE1998" s="281"/>
      <c r="BF1998" s="281"/>
      <c r="BG1998" s="281"/>
      <c r="BH1998" s="281"/>
      <c r="BI1998" s="281"/>
      <c r="BJ1998" s="281"/>
      <c r="BK1998" s="281"/>
      <c r="BL1998" s="281"/>
      <c r="BM1998" s="281"/>
      <c r="BN1998" s="281"/>
      <c r="BO1998" s="281"/>
      <c r="BP1998" s="281"/>
      <c r="BQ1998" s="281"/>
      <c r="BR1998" s="281"/>
      <c r="BS1998" s="281"/>
      <c r="BT1998" s="281"/>
      <c r="BU1998" s="281"/>
    </row>
    <row r="1999" spans="4:73" x14ac:dyDescent="0.2">
      <c r="D1999" s="259"/>
      <c r="E1999" s="259"/>
      <c r="F1999" s="259"/>
      <c r="G1999" s="259"/>
      <c r="H1999" s="259"/>
      <c r="I1999" s="259"/>
      <c r="J1999" s="259"/>
      <c r="K1999" s="259"/>
      <c r="L1999" s="259"/>
      <c r="M1999" s="259"/>
      <c r="N1999" s="259"/>
      <c r="O1999" s="259"/>
      <c r="P1999" s="259"/>
      <c r="Q1999" s="259"/>
      <c r="R1999" s="259"/>
      <c r="S1999" s="259"/>
      <c r="T1999" s="259"/>
      <c r="U1999" s="259"/>
      <c r="V1999" s="259"/>
      <c r="W1999" s="259"/>
      <c r="X1999" s="259"/>
      <c r="Y1999" s="259"/>
      <c r="Z1999" s="259"/>
      <c r="AA1999" s="259"/>
      <c r="AB1999" s="259"/>
      <c r="AC1999" s="259"/>
      <c r="AD1999" s="259"/>
      <c r="AE1999" s="259"/>
      <c r="AF1999" s="259"/>
      <c r="AG1999" s="259"/>
      <c r="AH1999" s="259"/>
      <c r="AI1999" s="259"/>
      <c r="AJ1999" s="259"/>
      <c r="AK1999" s="281"/>
      <c r="AL1999" s="281"/>
      <c r="AM1999" s="281"/>
      <c r="AN1999" s="281"/>
      <c r="AO1999" s="281"/>
      <c r="AP1999" s="281"/>
      <c r="AQ1999" s="281"/>
      <c r="AR1999" s="281"/>
      <c r="AS1999" s="281"/>
      <c r="AT1999" s="281"/>
      <c r="AU1999" s="281"/>
      <c r="AV1999" s="281"/>
      <c r="AW1999" s="281"/>
      <c r="AX1999" s="281"/>
      <c r="AY1999" s="281"/>
      <c r="AZ1999" s="281"/>
      <c r="BA1999" s="281"/>
      <c r="BB1999" s="281"/>
      <c r="BC1999" s="281"/>
      <c r="BD1999" s="281"/>
      <c r="BE1999" s="281"/>
      <c r="BF1999" s="281"/>
      <c r="BG1999" s="281"/>
      <c r="BH1999" s="281"/>
      <c r="BI1999" s="281"/>
      <c r="BJ1999" s="281"/>
      <c r="BK1999" s="281"/>
      <c r="BL1999" s="281"/>
      <c r="BM1999" s="281"/>
      <c r="BN1999" s="281"/>
      <c r="BO1999" s="281"/>
      <c r="BP1999" s="281"/>
      <c r="BQ1999" s="281"/>
      <c r="BR1999" s="281"/>
      <c r="BS1999" s="281"/>
      <c r="BT1999" s="281"/>
      <c r="BU1999" s="281"/>
    </row>
    <row r="2000" spans="4:73" x14ac:dyDescent="0.2">
      <c r="D2000" s="259"/>
      <c r="E2000" s="259"/>
      <c r="F2000" s="259"/>
      <c r="G2000" s="259"/>
      <c r="H2000" s="259"/>
      <c r="I2000" s="259"/>
      <c r="J2000" s="259"/>
      <c r="K2000" s="259"/>
      <c r="L2000" s="259"/>
      <c r="M2000" s="259"/>
      <c r="N2000" s="259"/>
      <c r="O2000" s="259"/>
      <c r="P2000" s="259"/>
      <c r="Q2000" s="259"/>
      <c r="R2000" s="259"/>
      <c r="S2000" s="259"/>
      <c r="T2000" s="259"/>
      <c r="U2000" s="259"/>
      <c r="V2000" s="259"/>
      <c r="W2000" s="259"/>
      <c r="X2000" s="259"/>
      <c r="Y2000" s="259"/>
      <c r="Z2000" s="259"/>
      <c r="AA2000" s="259"/>
      <c r="AB2000" s="259"/>
      <c r="AC2000" s="259"/>
      <c r="AD2000" s="259"/>
      <c r="AE2000" s="259"/>
      <c r="AF2000" s="259"/>
      <c r="AG2000" s="259"/>
      <c r="AH2000" s="259"/>
      <c r="AI2000" s="259"/>
      <c r="AJ2000" s="259"/>
      <c r="AK2000" s="281"/>
      <c r="AL2000" s="281"/>
      <c r="AM2000" s="281"/>
      <c r="AN2000" s="281"/>
      <c r="AO2000" s="281"/>
      <c r="AP2000" s="281"/>
      <c r="AQ2000" s="281"/>
      <c r="AR2000" s="281"/>
      <c r="AS2000" s="281"/>
      <c r="AT2000" s="281"/>
      <c r="AU2000" s="281"/>
      <c r="AV2000" s="281"/>
      <c r="AW2000" s="281"/>
      <c r="AX2000" s="281"/>
      <c r="AY2000" s="281"/>
      <c r="AZ2000" s="281"/>
      <c r="BA2000" s="281"/>
      <c r="BB2000" s="281"/>
      <c r="BC2000" s="281"/>
      <c r="BD2000" s="281"/>
      <c r="BE2000" s="281"/>
      <c r="BF2000" s="281"/>
      <c r="BG2000" s="281"/>
      <c r="BH2000" s="281"/>
      <c r="BI2000" s="281"/>
      <c r="BJ2000" s="281"/>
      <c r="BK2000" s="281"/>
      <c r="BL2000" s="281"/>
      <c r="BM2000" s="281"/>
      <c r="BN2000" s="281"/>
      <c r="BO2000" s="281"/>
      <c r="BP2000" s="281"/>
      <c r="BQ2000" s="281"/>
      <c r="BR2000" s="281"/>
      <c r="BS2000" s="281"/>
      <c r="BT2000" s="281"/>
      <c r="BU2000" s="281"/>
    </row>
    <row r="2001" spans="4:73" x14ac:dyDescent="0.2">
      <c r="D2001" s="259"/>
      <c r="E2001" s="259"/>
      <c r="F2001" s="259"/>
      <c r="G2001" s="259"/>
      <c r="H2001" s="259"/>
      <c r="I2001" s="259"/>
      <c r="J2001" s="259"/>
      <c r="K2001" s="259"/>
      <c r="L2001" s="259"/>
      <c r="M2001" s="259"/>
      <c r="N2001" s="259"/>
      <c r="O2001" s="259"/>
      <c r="P2001" s="259"/>
      <c r="Q2001" s="259"/>
      <c r="R2001" s="259"/>
      <c r="S2001" s="259"/>
      <c r="T2001" s="259"/>
      <c r="U2001" s="259"/>
      <c r="V2001" s="259"/>
      <c r="W2001" s="259"/>
      <c r="X2001" s="259"/>
      <c r="Y2001" s="259"/>
      <c r="Z2001" s="259"/>
      <c r="AA2001" s="259"/>
      <c r="AB2001" s="259"/>
      <c r="AC2001" s="259"/>
      <c r="AD2001" s="259"/>
      <c r="AE2001" s="259"/>
      <c r="AF2001" s="259"/>
      <c r="AG2001" s="259"/>
      <c r="AH2001" s="259"/>
      <c r="AI2001" s="259"/>
      <c r="AJ2001" s="259"/>
      <c r="AK2001" s="281"/>
      <c r="AL2001" s="281"/>
      <c r="AM2001" s="281"/>
      <c r="AN2001" s="281"/>
      <c r="AO2001" s="281"/>
      <c r="AP2001" s="281"/>
      <c r="AQ2001" s="281"/>
      <c r="AR2001" s="281"/>
      <c r="AS2001" s="281"/>
      <c r="AT2001" s="281"/>
      <c r="AU2001" s="281"/>
      <c r="AV2001" s="281"/>
      <c r="AW2001" s="281"/>
      <c r="AX2001" s="281"/>
      <c r="AY2001" s="281"/>
      <c r="AZ2001" s="281"/>
      <c r="BA2001" s="281"/>
      <c r="BB2001" s="281"/>
      <c r="BC2001" s="281"/>
      <c r="BD2001" s="281"/>
      <c r="BE2001" s="281"/>
      <c r="BF2001" s="281"/>
      <c r="BG2001" s="281"/>
      <c r="BH2001" s="281"/>
      <c r="BI2001" s="281"/>
      <c r="BJ2001" s="281"/>
      <c r="BK2001" s="281"/>
      <c r="BL2001" s="281"/>
      <c r="BM2001" s="281"/>
      <c r="BN2001" s="281"/>
      <c r="BO2001" s="281"/>
      <c r="BP2001" s="281"/>
      <c r="BQ2001" s="281"/>
      <c r="BR2001" s="281"/>
      <c r="BS2001" s="281"/>
      <c r="BT2001" s="281"/>
      <c r="BU2001" s="281"/>
    </row>
    <row r="2002" spans="4:73" x14ac:dyDescent="0.2">
      <c r="D2002" s="259"/>
      <c r="E2002" s="259"/>
      <c r="F2002" s="259"/>
      <c r="G2002" s="259"/>
      <c r="H2002" s="259"/>
      <c r="I2002" s="259"/>
      <c r="J2002" s="259"/>
      <c r="K2002" s="259"/>
      <c r="L2002" s="259"/>
      <c r="M2002" s="259"/>
      <c r="N2002" s="259"/>
      <c r="O2002" s="259"/>
      <c r="P2002" s="259"/>
      <c r="Q2002" s="259"/>
      <c r="R2002" s="259"/>
      <c r="S2002" s="259"/>
      <c r="T2002" s="259"/>
      <c r="U2002" s="259"/>
      <c r="V2002" s="259"/>
      <c r="W2002" s="259"/>
      <c r="X2002" s="259"/>
      <c r="Y2002" s="259"/>
      <c r="Z2002" s="259"/>
      <c r="AA2002" s="259"/>
      <c r="AB2002" s="259"/>
      <c r="AC2002" s="259"/>
      <c r="AD2002" s="259"/>
      <c r="AE2002" s="259"/>
      <c r="AF2002" s="259"/>
      <c r="AG2002" s="259"/>
      <c r="AH2002" s="259"/>
      <c r="AI2002" s="259"/>
      <c r="AJ2002" s="259"/>
      <c r="AK2002" s="281"/>
      <c r="AL2002" s="281"/>
      <c r="AM2002" s="281"/>
      <c r="AN2002" s="281"/>
      <c r="AO2002" s="281"/>
      <c r="AP2002" s="281"/>
      <c r="AQ2002" s="281"/>
      <c r="AR2002" s="281"/>
      <c r="AS2002" s="281"/>
      <c r="AT2002" s="281"/>
      <c r="AU2002" s="281"/>
      <c r="AV2002" s="281"/>
      <c r="AW2002" s="281"/>
      <c r="AX2002" s="281"/>
      <c r="AY2002" s="281"/>
      <c r="AZ2002" s="281"/>
      <c r="BA2002" s="281"/>
      <c r="BB2002" s="281"/>
      <c r="BC2002" s="281"/>
      <c r="BD2002" s="281"/>
      <c r="BE2002" s="281"/>
      <c r="BF2002" s="281"/>
      <c r="BG2002" s="281"/>
      <c r="BH2002" s="281"/>
      <c r="BI2002" s="281"/>
      <c r="BJ2002" s="281"/>
      <c r="BK2002" s="281"/>
      <c r="BL2002" s="281"/>
      <c r="BM2002" s="281"/>
      <c r="BN2002" s="281"/>
      <c r="BO2002" s="281"/>
      <c r="BP2002" s="281"/>
      <c r="BQ2002" s="281"/>
      <c r="BR2002" s="281"/>
      <c r="BS2002" s="281"/>
      <c r="BT2002" s="281"/>
      <c r="BU2002" s="281"/>
    </row>
    <row r="2003" spans="4:73" x14ac:dyDescent="0.2">
      <c r="D2003" s="259"/>
      <c r="E2003" s="259"/>
      <c r="F2003" s="259"/>
      <c r="G2003" s="259"/>
      <c r="H2003" s="259"/>
      <c r="I2003" s="259"/>
      <c r="J2003" s="259"/>
      <c r="K2003" s="259"/>
      <c r="L2003" s="259"/>
      <c r="M2003" s="259"/>
      <c r="N2003" s="259"/>
      <c r="O2003" s="259"/>
      <c r="P2003" s="259"/>
      <c r="Q2003" s="259"/>
      <c r="R2003" s="259"/>
      <c r="S2003" s="259"/>
      <c r="T2003" s="259"/>
      <c r="U2003" s="259"/>
      <c r="V2003" s="259"/>
      <c r="W2003" s="259"/>
      <c r="X2003" s="259"/>
      <c r="Y2003" s="259"/>
      <c r="Z2003" s="259"/>
      <c r="AA2003" s="259"/>
      <c r="AB2003" s="259"/>
      <c r="AC2003" s="259"/>
      <c r="AD2003" s="259"/>
      <c r="AE2003" s="259"/>
      <c r="AF2003" s="259"/>
      <c r="AG2003" s="259"/>
      <c r="AH2003" s="259"/>
      <c r="AI2003" s="259"/>
      <c r="AJ2003" s="259"/>
      <c r="AK2003" s="281"/>
      <c r="AL2003" s="281"/>
      <c r="AM2003" s="281"/>
      <c r="AN2003" s="281"/>
      <c r="AO2003" s="281"/>
      <c r="AP2003" s="281"/>
      <c r="AQ2003" s="281"/>
      <c r="AR2003" s="281"/>
      <c r="AS2003" s="281"/>
      <c r="AT2003" s="281"/>
      <c r="AU2003" s="281"/>
      <c r="AV2003" s="281"/>
      <c r="AW2003" s="281"/>
      <c r="AX2003" s="281"/>
      <c r="AY2003" s="281"/>
      <c r="AZ2003" s="281"/>
      <c r="BA2003" s="281"/>
      <c r="BB2003" s="281"/>
      <c r="BC2003" s="281"/>
      <c r="BD2003" s="281"/>
      <c r="BE2003" s="281"/>
      <c r="BF2003" s="281"/>
      <c r="BG2003" s="281"/>
      <c r="BH2003" s="281"/>
      <c r="BI2003" s="281"/>
      <c r="BJ2003" s="281"/>
      <c r="BK2003" s="281"/>
      <c r="BL2003" s="281"/>
      <c r="BM2003" s="281"/>
      <c r="BN2003" s="281"/>
      <c r="BO2003" s="281"/>
      <c r="BP2003" s="281"/>
      <c r="BQ2003" s="281"/>
      <c r="BR2003" s="281"/>
      <c r="BS2003" s="281"/>
      <c r="BT2003" s="281"/>
      <c r="BU2003" s="281"/>
    </row>
    <row r="2004" spans="4:73" x14ac:dyDescent="0.2">
      <c r="D2004" s="259"/>
      <c r="E2004" s="259"/>
      <c r="F2004" s="259"/>
      <c r="G2004" s="259"/>
      <c r="H2004" s="259"/>
      <c r="I2004" s="259"/>
      <c r="J2004" s="259"/>
      <c r="K2004" s="259"/>
      <c r="L2004" s="259"/>
      <c r="M2004" s="259"/>
      <c r="N2004" s="259"/>
      <c r="O2004" s="259"/>
      <c r="P2004" s="259"/>
      <c r="Q2004" s="259"/>
      <c r="R2004" s="259"/>
      <c r="S2004" s="259"/>
      <c r="T2004" s="259"/>
      <c r="U2004" s="259"/>
      <c r="V2004" s="259"/>
      <c r="W2004" s="259"/>
      <c r="X2004" s="259"/>
      <c r="Y2004" s="259"/>
      <c r="Z2004" s="259"/>
      <c r="AA2004" s="259"/>
      <c r="AB2004" s="259"/>
      <c r="AC2004" s="259"/>
      <c r="AD2004" s="259"/>
      <c r="AE2004" s="259"/>
      <c r="AF2004" s="259"/>
      <c r="AG2004" s="259"/>
      <c r="AH2004" s="259"/>
      <c r="AI2004" s="259"/>
      <c r="AJ2004" s="259"/>
      <c r="AK2004" s="281"/>
      <c r="AL2004" s="281"/>
      <c r="AM2004" s="281"/>
      <c r="AN2004" s="281"/>
      <c r="AO2004" s="281"/>
      <c r="AP2004" s="281"/>
      <c r="AQ2004" s="281"/>
      <c r="AR2004" s="281"/>
      <c r="AS2004" s="281"/>
      <c r="AT2004" s="281"/>
      <c r="AU2004" s="281"/>
      <c r="AV2004" s="281"/>
      <c r="AW2004" s="281"/>
      <c r="AX2004" s="281"/>
      <c r="AY2004" s="281"/>
      <c r="AZ2004" s="281"/>
      <c r="BA2004" s="281"/>
      <c r="BB2004" s="281"/>
      <c r="BC2004" s="281"/>
      <c r="BD2004" s="281"/>
      <c r="BE2004" s="281"/>
      <c r="BF2004" s="281"/>
      <c r="BG2004" s="281"/>
      <c r="BH2004" s="281"/>
      <c r="BI2004" s="281"/>
      <c r="BJ2004" s="281"/>
      <c r="BK2004" s="281"/>
      <c r="BL2004" s="281"/>
      <c r="BM2004" s="281"/>
      <c r="BN2004" s="281"/>
      <c r="BO2004" s="281"/>
      <c r="BP2004" s="281"/>
      <c r="BQ2004" s="281"/>
      <c r="BR2004" s="281"/>
      <c r="BS2004" s="281"/>
      <c r="BT2004" s="281"/>
      <c r="BU2004" s="281"/>
    </row>
    <row r="2005" spans="4:73" x14ac:dyDescent="0.2">
      <c r="D2005" s="259"/>
      <c r="E2005" s="259"/>
      <c r="F2005" s="259"/>
      <c r="G2005" s="259"/>
      <c r="H2005" s="259"/>
      <c r="I2005" s="259"/>
      <c r="J2005" s="259"/>
      <c r="K2005" s="259"/>
      <c r="L2005" s="259"/>
      <c r="M2005" s="259"/>
      <c r="N2005" s="259"/>
      <c r="O2005" s="259"/>
      <c r="P2005" s="259"/>
      <c r="Q2005" s="259"/>
      <c r="R2005" s="259"/>
      <c r="S2005" s="259"/>
      <c r="T2005" s="259"/>
      <c r="U2005" s="259"/>
      <c r="V2005" s="259"/>
      <c r="W2005" s="259"/>
      <c r="X2005" s="259"/>
      <c r="Y2005" s="259"/>
      <c r="Z2005" s="259"/>
      <c r="AA2005" s="259"/>
      <c r="AB2005" s="259"/>
      <c r="AC2005" s="259"/>
      <c r="AD2005" s="259"/>
      <c r="AE2005" s="259"/>
      <c r="AF2005" s="259"/>
      <c r="AG2005" s="259"/>
      <c r="AH2005" s="259"/>
      <c r="AI2005" s="259"/>
      <c r="AJ2005" s="259"/>
      <c r="AK2005" s="281"/>
      <c r="AL2005" s="281"/>
      <c r="AM2005" s="281"/>
      <c r="AN2005" s="281"/>
      <c r="AO2005" s="281"/>
      <c r="AP2005" s="281"/>
      <c r="AQ2005" s="281"/>
      <c r="AR2005" s="281"/>
      <c r="AS2005" s="281"/>
      <c r="AT2005" s="281"/>
      <c r="AU2005" s="281"/>
      <c r="AV2005" s="281"/>
      <c r="AW2005" s="281"/>
      <c r="AX2005" s="281"/>
      <c r="AY2005" s="281"/>
      <c r="AZ2005" s="281"/>
      <c r="BA2005" s="281"/>
      <c r="BB2005" s="281"/>
      <c r="BC2005" s="281"/>
      <c r="BD2005" s="281"/>
      <c r="BE2005" s="281"/>
      <c r="BF2005" s="281"/>
      <c r="BG2005" s="281"/>
      <c r="BH2005" s="281"/>
      <c r="BI2005" s="281"/>
      <c r="BJ2005" s="281"/>
      <c r="BK2005" s="281"/>
      <c r="BL2005" s="281"/>
      <c r="BM2005" s="281"/>
      <c r="BN2005" s="281"/>
      <c r="BO2005" s="281"/>
      <c r="BP2005" s="281"/>
      <c r="BQ2005" s="281"/>
      <c r="BR2005" s="281"/>
      <c r="BS2005" s="281"/>
      <c r="BT2005" s="281"/>
      <c r="BU2005" s="281"/>
    </row>
    <row r="2006" spans="4:73" x14ac:dyDescent="0.2">
      <c r="D2006" s="259"/>
      <c r="E2006" s="259"/>
      <c r="F2006" s="259"/>
      <c r="G2006" s="259"/>
      <c r="H2006" s="259"/>
      <c r="I2006" s="259"/>
      <c r="J2006" s="259"/>
      <c r="K2006" s="259"/>
      <c r="L2006" s="259"/>
      <c r="M2006" s="259"/>
      <c r="N2006" s="259"/>
      <c r="O2006" s="259"/>
      <c r="P2006" s="259"/>
      <c r="Q2006" s="259"/>
      <c r="R2006" s="259"/>
      <c r="S2006" s="259"/>
      <c r="T2006" s="259"/>
      <c r="U2006" s="259"/>
      <c r="V2006" s="259"/>
      <c r="W2006" s="259"/>
      <c r="X2006" s="259"/>
      <c r="Y2006" s="259"/>
      <c r="Z2006" s="259"/>
      <c r="AA2006" s="259"/>
      <c r="AB2006" s="259"/>
      <c r="AC2006" s="259"/>
      <c r="AD2006" s="259"/>
      <c r="AE2006" s="259"/>
      <c r="AF2006" s="259"/>
      <c r="AG2006" s="259"/>
      <c r="AH2006" s="259"/>
      <c r="AI2006" s="259"/>
      <c r="AJ2006" s="259"/>
      <c r="AK2006" s="281"/>
      <c r="AL2006" s="281"/>
      <c r="AM2006" s="281"/>
      <c r="AN2006" s="281"/>
      <c r="AO2006" s="281"/>
      <c r="AP2006" s="281"/>
      <c r="AQ2006" s="281"/>
      <c r="AR2006" s="281"/>
      <c r="AS2006" s="281"/>
      <c r="AT2006" s="281"/>
      <c r="AU2006" s="281"/>
      <c r="AV2006" s="281"/>
      <c r="AW2006" s="281"/>
      <c r="AX2006" s="281"/>
      <c r="AY2006" s="281"/>
      <c r="AZ2006" s="281"/>
      <c r="BA2006" s="281"/>
      <c r="BB2006" s="281"/>
      <c r="BC2006" s="281"/>
      <c r="BD2006" s="281"/>
      <c r="BE2006" s="281"/>
      <c r="BF2006" s="281"/>
      <c r="BG2006" s="281"/>
      <c r="BH2006" s="281"/>
      <c r="BI2006" s="281"/>
      <c r="BJ2006" s="281"/>
      <c r="BK2006" s="281"/>
      <c r="BL2006" s="281"/>
      <c r="BM2006" s="281"/>
      <c r="BN2006" s="281"/>
      <c r="BO2006" s="281"/>
      <c r="BP2006" s="281"/>
      <c r="BQ2006" s="281"/>
      <c r="BR2006" s="281"/>
      <c r="BS2006" s="281"/>
      <c r="BT2006" s="281"/>
      <c r="BU2006" s="281"/>
    </row>
    <row r="2007" spans="4:73" x14ac:dyDescent="0.2">
      <c r="D2007" s="259"/>
      <c r="E2007" s="259"/>
      <c r="F2007" s="259"/>
      <c r="G2007" s="259"/>
      <c r="H2007" s="259"/>
      <c r="I2007" s="259"/>
      <c r="J2007" s="259"/>
      <c r="K2007" s="259"/>
      <c r="L2007" s="259"/>
      <c r="M2007" s="259"/>
      <c r="N2007" s="259"/>
      <c r="O2007" s="259"/>
      <c r="P2007" s="259"/>
      <c r="Q2007" s="259"/>
      <c r="R2007" s="259"/>
      <c r="S2007" s="259"/>
      <c r="T2007" s="259"/>
      <c r="U2007" s="259"/>
      <c r="V2007" s="259"/>
      <c r="W2007" s="259"/>
      <c r="X2007" s="259"/>
      <c r="Y2007" s="259"/>
      <c r="Z2007" s="259"/>
      <c r="AA2007" s="259"/>
      <c r="AB2007" s="259"/>
      <c r="AC2007" s="259"/>
      <c r="AD2007" s="259"/>
      <c r="AE2007" s="259"/>
      <c r="AF2007" s="259"/>
      <c r="AG2007" s="259"/>
      <c r="AH2007" s="259"/>
      <c r="AI2007" s="259"/>
      <c r="AJ2007" s="259"/>
      <c r="AK2007" s="281"/>
      <c r="AL2007" s="281"/>
      <c r="AM2007" s="281"/>
      <c r="AN2007" s="281"/>
      <c r="AO2007" s="281"/>
      <c r="AP2007" s="281"/>
      <c r="AQ2007" s="281"/>
      <c r="AR2007" s="281"/>
      <c r="AS2007" s="281"/>
      <c r="AT2007" s="281"/>
      <c r="AU2007" s="281"/>
      <c r="AV2007" s="281"/>
      <c r="AW2007" s="281"/>
      <c r="AX2007" s="281"/>
      <c r="AY2007" s="281"/>
      <c r="AZ2007" s="281"/>
      <c r="BA2007" s="281"/>
      <c r="BB2007" s="281"/>
      <c r="BC2007" s="281"/>
      <c r="BD2007" s="281"/>
      <c r="BE2007" s="281"/>
      <c r="BF2007" s="281"/>
      <c r="BG2007" s="281"/>
      <c r="BH2007" s="281"/>
      <c r="BI2007" s="281"/>
      <c r="BJ2007" s="281"/>
      <c r="BK2007" s="281"/>
      <c r="BL2007" s="281"/>
      <c r="BM2007" s="281"/>
      <c r="BN2007" s="281"/>
      <c r="BO2007" s="281"/>
      <c r="BP2007" s="281"/>
      <c r="BQ2007" s="281"/>
      <c r="BR2007" s="281"/>
      <c r="BS2007" s="281"/>
      <c r="BT2007" s="281"/>
      <c r="BU2007" s="281"/>
    </row>
    <row r="2008" spans="4:73" x14ac:dyDescent="0.2">
      <c r="D2008" s="259"/>
      <c r="E2008" s="259"/>
      <c r="F2008" s="259"/>
      <c r="G2008" s="259"/>
      <c r="H2008" s="259"/>
      <c r="I2008" s="259"/>
      <c r="J2008" s="259"/>
      <c r="K2008" s="259"/>
      <c r="L2008" s="259"/>
      <c r="M2008" s="259"/>
      <c r="N2008" s="259"/>
      <c r="O2008" s="259"/>
      <c r="P2008" s="259"/>
      <c r="Q2008" s="259"/>
      <c r="R2008" s="259"/>
      <c r="S2008" s="259"/>
      <c r="T2008" s="259"/>
      <c r="U2008" s="259"/>
      <c r="V2008" s="259"/>
      <c r="W2008" s="259"/>
      <c r="X2008" s="259"/>
      <c r="Y2008" s="259"/>
      <c r="Z2008" s="259"/>
      <c r="AA2008" s="259"/>
      <c r="AB2008" s="259"/>
      <c r="AC2008" s="259"/>
      <c r="AD2008" s="259"/>
      <c r="AE2008" s="259"/>
      <c r="AF2008" s="259"/>
      <c r="AG2008" s="259"/>
      <c r="AH2008" s="259"/>
      <c r="AI2008" s="259"/>
      <c r="AJ2008" s="259"/>
      <c r="AK2008" s="281"/>
      <c r="AL2008" s="281"/>
      <c r="AM2008" s="281"/>
      <c r="AN2008" s="281"/>
      <c r="AO2008" s="281"/>
      <c r="AP2008" s="281"/>
      <c r="AQ2008" s="281"/>
      <c r="AR2008" s="281"/>
      <c r="AS2008" s="281"/>
      <c r="AT2008" s="281"/>
      <c r="AU2008" s="281"/>
      <c r="AV2008" s="281"/>
      <c r="AW2008" s="281"/>
      <c r="AX2008" s="281"/>
      <c r="AY2008" s="281"/>
      <c r="AZ2008" s="281"/>
      <c r="BA2008" s="281"/>
      <c r="BB2008" s="281"/>
      <c r="BC2008" s="281"/>
      <c r="BD2008" s="281"/>
      <c r="BE2008" s="281"/>
      <c r="BF2008" s="281"/>
      <c r="BG2008" s="281"/>
      <c r="BH2008" s="281"/>
      <c r="BI2008" s="281"/>
      <c r="BJ2008" s="281"/>
      <c r="BK2008" s="281"/>
      <c r="BL2008" s="281"/>
      <c r="BM2008" s="281"/>
      <c r="BN2008" s="281"/>
      <c r="BO2008" s="281"/>
      <c r="BP2008" s="281"/>
      <c r="BQ2008" s="281"/>
      <c r="BR2008" s="281"/>
      <c r="BS2008" s="281"/>
      <c r="BT2008" s="281"/>
      <c r="BU2008" s="281"/>
    </row>
    <row r="2009" spans="4:73" x14ac:dyDescent="0.2">
      <c r="D2009" s="259"/>
      <c r="E2009" s="259"/>
      <c r="F2009" s="259"/>
      <c r="G2009" s="259"/>
      <c r="H2009" s="259"/>
      <c r="I2009" s="259"/>
      <c r="J2009" s="259"/>
      <c r="K2009" s="259"/>
      <c r="L2009" s="259"/>
      <c r="M2009" s="259"/>
      <c r="N2009" s="259"/>
      <c r="O2009" s="259"/>
      <c r="P2009" s="259"/>
      <c r="Q2009" s="259"/>
      <c r="R2009" s="259"/>
      <c r="S2009" s="259"/>
      <c r="T2009" s="259"/>
      <c r="U2009" s="259"/>
      <c r="V2009" s="259"/>
      <c r="W2009" s="259"/>
      <c r="X2009" s="259"/>
      <c r="Y2009" s="259"/>
      <c r="Z2009" s="259"/>
      <c r="AA2009" s="259"/>
      <c r="AB2009" s="259"/>
      <c r="AC2009" s="259"/>
      <c r="AD2009" s="259"/>
      <c r="AE2009" s="259"/>
      <c r="AF2009" s="259"/>
      <c r="AG2009" s="259"/>
      <c r="AH2009" s="259"/>
      <c r="AI2009" s="259"/>
      <c r="AJ2009" s="259"/>
      <c r="AK2009" s="281"/>
      <c r="AL2009" s="281"/>
      <c r="AM2009" s="281"/>
      <c r="AN2009" s="281"/>
      <c r="AO2009" s="281"/>
      <c r="AP2009" s="281"/>
      <c r="AQ2009" s="281"/>
      <c r="AR2009" s="281"/>
      <c r="AS2009" s="281"/>
      <c r="AT2009" s="281"/>
      <c r="AU2009" s="281"/>
      <c r="AV2009" s="281"/>
      <c r="AW2009" s="281"/>
      <c r="AX2009" s="281"/>
      <c r="AY2009" s="281"/>
      <c r="AZ2009" s="281"/>
      <c r="BA2009" s="281"/>
      <c r="BB2009" s="281"/>
      <c r="BC2009" s="281"/>
      <c r="BD2009" s="281"/>
      <c r="BE2009" s="281"/>
      <c r="BF2009" s="281"/>
      <c r="BG2009" s="281"/>
      <c r="BH2009" s="281"/>
      <c r="BI2009" s="281"/>
      <c r="BJ2009" s="281"/>
      <c r="BK2009" s="281"/>
      <c r="BL2009" s="281"/>
      <c r="BM2009" s="281"/>
      <c r="BN2009" s="281"/>
      <c r="BO2009" s="281"/>
      <c r="BP2009" s="281"/>
      <c r="BQ2009" s="281"/>
      <c r="BR2009" s="281"/>
      <c r="BS2009" s="281"/>
      <c r="BT2009" s="281"/>
      <c r="BU2009" s="281"/>
    </row>
    <row r="2010" spans="4:73" x14ac:dyDescent="0.2">
      <c r="D2010" s="259"/>
      <c r="E2010" s="259"/>
      <c r="F2010" s="259"/>
      <c r="G2010" s="259"/>
      <c r="H2010" s="259"/>
      <c r="I2010" s="259"/>
      <c r="J2010" s="259"/>
      <c r="K2010" s="259"/>
      <c r="L2010" s="259"/>
      <c r="M2010" s="259"/>
      <c r="N2010" s="259"/>
      <c r="O2010" s="259"/>
      <c r="P2010" s="259"/>
      <c r="Q2010" s="259"/>
      <c r="R2010" s="259"/>
      <c r="S2010" s="259"/>
      <c r="T2010" s="259"/>
      <c r="U2010" s="259"/>
      <c r="V2010" s="259"/>
      <c r="W2010" s="259"/>
      <c r="X2010" s="259"/>
      <c r="Y2010" s="259"/>
      <c r="Z2010" s="259"/>
      <c r="AA2010" s="259"/>
      <c r="AB2010" s="259"/>
      <c r="AC2010" s="259"/>
      <c r="AD2010" s="259"/>
      <c r="AE2010" s="259"/>
      <c r="AF2010" s="259"/>
      <c r="AG2010" s="259"/>
      <c r="AH2010" s="259"/>
      <c r="AI2010" s="259"/>
      <c r="AJ2010" s="259"/>
      <c r="AK2010" s="281"/>
      <c r="AL2010" s="281"/>
      <c r="AM2010" s="281"/>
      <c r="AN2010" s="281"/>
      <c r="AO2010" s="281"/>
      <c r="AP2010" s="281"/>
      <c r="AQ2010" s="281"/>
      <c r="AR2010" s="281"/>
      <c r="AS2010" s="281"/>
      <c r="AT2010" s="281"/>
      <c r="AU2010" s="281"/>
      <c r="AV2010" s="281"/>
      <c r="AW2010" s="281"/>
      <c r="AX2010" s="281"/>
      <c r="AY2010" s="281"/>
      <c r="AZ2010" s="281"/>
      <c r="BA2010" s="281"/>
      <c r="BB2010" s="281"/>
      <c r="BC2010" s="281"/>
      <c r="BD2010" s="281"/>
      <c r="BE2010" s="281"/>
      <c r="BF2010" s="281"/>
      <c r="BG2010" s="281"/>
      <c r="BH2010" s="281"/>
      <c r="BI2010" s="281"/>
      <c r="BJ2010" s="281"/>
      <c r="BK2010" s="281"/>
      <c r="BL2010" s="281"/>
      <c r="BM2010" s="281"/>
      <c r="BN2010" s="281"/>
      <c r="BO2010" s="281"/>
      <c r="BP2010" s="281"/>
      <c r="BQ2010" s="281"/>
      <c r="BR2010" s="281"/>
      <c r="BS2010" s="281"/>
      <c r="BT2010" s="281"/>
      <c r="BU2010" s="281"/>
    </row>
    <row r="2011" spans="4:73" x14ac:dyDescent="0.2">
      <c r="D2011" s="259"/>
      <c r="E2011" s="259"/>
      <c r="F2011" s="259"/>
      <c r="G2011" s="259"/>
      <c r="H2011" s="259"/>
      <c r="I2011" s="259"/>
      <c r="J2011" s="259"/>
      <c r="K2011" s="259"/>
      <c r="L2011" s="259"/>
      <c r="M2011" s="259"/>
      <c r="N2011" s="259"/>
      <c r="O2011" s="259"/>
      <c r="P2011" s="259"/>
      <c r="Q2011" s="259"/>
      <c r="R2011" s="259"/>
      <c r="S2011" s="259"/>
      <c r="T2011" s="259"/>
      <c r="U2011" s="259"/>
      <c r="V2011" s="259"/>
      <c r="W2011" s="259"/>
      <c r="X2011" s="259"/>
      <c r="Y2011" s="259"/>
      <c r="Z2011" s="259"/>
      <c r="AA2011" s="259"/>
      <c r="AB2011" s="259"/>
      <c r="AC2011" s="259"/>
      <c r="AD2011" s="259"/>
      <c r="AE2011" s="259"/>
      <c r="AF2011" s="259"/>
      <c r="AG2011" s="259"/>
      <c r="AH2011" s="259"/>
      <c r="AI2011" s="259"/>
      <c r="AJ2011" s="259"/>
      <c r="AK2011" s="281"/>
      <c r="AL2011" s="281"/>
      <c r="AM2011" s="281"/>
      <c r="AN2011" s="281"/>
      <c r="AO2011" s="281"/>
      <c r="AP2011" s="281"/>
      <c r="AQ2011" s="281"/>
      <c r="AR2011" s="281"/>
      <c r="AS2011" s="281"/>
      <c r="AT2011" s="281"/>
      <c r="AU2011" s="281"/>
      <c r="AV2011" s="281"/>
      <c r="AW2011" s="281"/>
      <c r="AX2011" s="281"/>
      <c r="AY2011" s="281"/>
      <c r="AZ2011" s="281"/>
      <c r="BA2011" s="281"/>
      <c r="BB2011" s="281"/>
      <c r="BC2011" s="281"/>
      <c r="BD2011" s="281"/>
      <c r="BE2011" s="281"/>
      <c r="BF2011" s="281"/>
      <c r="BG2011" s="281"/>
      <c r="BH2011" s="281"/>
      <c r="BI2011" s="281"/>
      <c r="BJ2011" s="281"/>
      <c r="BK2011" s="281"/>
      <c r="BL2011" s="281"/>
      <c r="BM2011" s="281"/>
      <c r="BN2011" s="281"/>
      <c r="BO2011" s="281"/>
      <c r="BP2011" s="281"/>
      <c r="BQ2011" s="281"/>
      <c r="BR2011" s="281"/>
      <c r="BS2011" s="281"/>
      <c r="BT2011" s="281"/>
      <c r="BU2011" s="281"/>
    </row>
    <row r="2012" spans="4:73" x14ac:dyDescent="0.2">
      <c r="D2012" s="259"/>
      <c r="E2012" s="259"/>
      <c r="F2012" s="259"/>
      <c r="G2012" s="259"/>
      <c r="H2012" s="259"/>
      <c r="I2012" s="259"/>
      <c r="J2012" s="259"/>
      <c r="K2012" s="259"/>
      <c r="L2012" s="259"/>
      <c r="M2012" s="259"/>
      <c r="N2012" s="259"/>
      <c r="O2012" s="259"/>
      <c r="P2012" s="259"/>
      <c r="Q2012" s="259"/>
      <c r="R2012" s="259"/>
      <c r="S2012" s="259"/>
      <c r="T2012" s="259"/>
      <c r="U2012" s="259"/>
      <c r="V2012" s="259"/>
      <c r="W2012" s="259"/>
      <c r="X2012" s="259"/>
      <c r="Y2012" s="259"/>
      <c r="Z2012" s="259"/>
      <c r="AA2012" s="259"/>
      <c r="AB2012" s="259"/>
      <c r="AC2012" s="259"/>
      <c r="AD2012" s="259"/>
      <c r="AE2012" s="259"/>
      <c r="AF2012" s="259"/>
      <c r="AG2012" s="259"/>
      <c r="AH2012" s="259"/>
      <c r="AI2012" s="259"/>
      <c r="AJ2012" s="259"/>
      <c r="AK2012" s="281"/>
      <c r="AL2012" s="281"/>
      <c r="AM2012" s="281"/>
      <c r="AN2012" s="281"/>
      <c r="AO2012" s="281"/>
      <c r="AP2012" s="281"/>
      <c r="AQ2012" s="281"/>
      <c r="AR2012" s="281"/>
      <c r="AS2012" s="281"/>
      <c r="AT2012" s="281"/>
      <c r="AU2012" s="281"/>
      <c r="AV2012" s="281"/>
      <c r="AW2012" s="281"/>
      <c r="AX2012" s="281"/>
      <c r="AY2012" s="281"/>
      <c r="AZ2012" s="281"/>
      <c r="BA2012" s="281"/>
      <c r="BB2012" s="281"/>
      <c r="BC2012" s="281"/>
      <c r="BD2012" s="281"/>
      <c r="BE2012" s="281"/>
      <c r="BF2012" s="281"/>
      <c r="BG2012" s="281"/>
      <c r="BH2012" s="281"/>
      <c r="BI2012" s="281"/>
      <c r="BJ2012" s="281"/>
      <c r="BK2012" s="281"/>
      <c r="BL2012" s="281"/>
      <c r="BM2012" s="281"/>
      <c r="BN2012" s="281"/>
      <c r="BO2012" s="281"/>
      <c r="BP2012" s="281"/>
      <c r="BQ2012" s="281"/>
      <c r="BR2012" s="281"/>
      <c r="BS2012" s="281"/>
      <c r="BT2012" s="281"/>
      <c r="BU2012" s="281"/>
    </row>
    <row r="2013" spans="4:73" x14ac:dyDescent="0.2">
      <c r="D2013" s="259"/>
      <c r="E2013" s="259"/>
      <c r="F2013" s="259"/>
      <c r="G2013" s="259"/>
      <c r="H2013" s="259"/>
      <c r="I2013" s="259"/>
      <c r="J2013" s="259"/>
      <c r="K2013" s="259"/>
      <c r="L2013" s="259"/>
      <c r="M2013" s="259"/>
      <c r="N2013" s="259"/>
      <c r="O2013" s="259"/>
      <c r="P2013" s="259"/>
      <c r="Q2013" s="259"/>
      <c r="R2013" s="259"/>
      <c r="S2013" s="259"/>
      <c r="T2013" s="259"/>
      <c r="U2013" s="259"/>
      <c r="V2013" s="259"/>
      <c r="W2013" s="259"/>
      <c r="X2013" s="259"/>
      <c r="Y2013" s="259"/>
      <c r="Z2013" s="259"/>
      <c r="AA2013" s="259"/>
      <c r="AB2013" s="259"/>
      <c r="AC2013" s="259"/>
      <c r="AD2013" s="259"/>
      <c r="AE2013" s="259"/>
      <c r="AF2013" s="259"/>
      <c r="AG2013" s="259"/>
      <c r="AH2013" s="259"/>
      <c r="AI2013" s="259"/>
      <c r="AJ2013" s="259"/>
      <c r="AK2013" s="281"/>
      <c r="AL2013" s="281"/>
      <c r="AM2013" s="281"/>
      <c r="AN2013" s="281"/>
      <c r="AO2013" s="281"/>
      <c r="AP2013" s="281"/>
      <c r="AQ2013" s="281"/>
      <c r="AR2013" s="281"/>
      <c r="AS2013" s="281"/>
      <c r="AT2013" s="281"/>
      <c r="AU2013" s="281"/>
      <c r="AV2013" s="281"/>
      <c r="AW2013" s="281"/>
      <c r="AX2013" s="281"/>
      <c r="AY2013" s="281"/>
      <c r="AZ2013" s="281"/>
      <c r="BA2013" s="281"/>
      <c r="BB2013" s="281"/>
      <c r="BC2013" s="281"/>
      <c r="BD2013" s="281"/>
      <c r="BE2013" s="281"/>
      <c r="BF2013" s="281"/>
      <c r="BG2013" s="281"/>
      <c r="BH2013" s="281"/>
      <c r="BI2013" s="281"/>
      <c r="BJ2013" s="281"/>
      <c r="BK2013" s="281"/>
      <c r="BL2013" s="281"/>
      <c r="BM2013" s="281"/>
      <c r="BN2013" s="281"/>
      <c r="BO2013" s="281"/>
      <c r="BP2013" s="281"/>
      <c r="BQ2013" s="281"/>
      <c r="BR2013" s="281"/>
      <c r="BS2013" s="281"/>
      <c r="BT2013" s="281"/>
      <c r="BU2013" s="281"/>
    </row>
    <row r="2014" spans="4:73" x14ac:dyDescent="0.2">
      <c r="D2014" s="259"/>
      <c r="E2014" s="259"/>
      <c r="F2014" s="259"/>
      <c r="G2014" s="259"/>
      <c r="H2014" s="259"/>
      <c r="I2014" s="259"/>
      <c r="J2014" s="259"/>
      <c r="K2014" s="259"/>
      <c r="L2014" s="259"/>
      <c r="M2014" s="259"/>
      <c r="N2014" s="259"/>
      <c r="O2014" s="259"/>
      <c r="P2014" s="259"/>
      <c r="Q2014" s="259"/>
      <c r="R2014" s="259"/>
      <c r="S2014" s="259"/>
      <c r="T2014" s="259"/>
      <c r="U2014" s="259"/>
      <c r="V2014" s="259"/>
      <c r="W2014" s="259"/>
      <c r="X2014" s="259"/>
      <c r="Y2014" s="259"/>
      <c r="Z2014" s="259"/>
      <c r="AA2014" s="259"/>
      <c r="AB2014" s="259"/>
      <c r="AC2014" s="259"/>
      <c r="AD2014" s="259"/>
      <c r="AE2014" s="259"/>
      <c r="AF2014" s="259"/>
      <c r="AG2014" s="259"/>
      <c r="AH2014" s="259"/>
      <c r="AI2014" s="259"/>
      <c r="AJ2014" s="259"/>
      <c r="AK2014" s="281"/>
      <c r="AL2014" s="281"/>
      <c r="AM2014" s="281"/>
      <c r="AN2014" s="281"/>
      <c r="AO2014" s="281"/>
      <c r="AP2014" s="281"/>
      <c r="AQ2014" s="281"/>
      <c r="AR2014" s="281"/>
      <c r="AS2014" s="281"/>
      <c r="AT2014" s="281"/>
      <c r="AU2014" s="281"/>
      <c r="AV2014" s="281"/>
      <c r="AW2014" s="281"/>
      <c r="AX2014" s="281"/>
      <c r="AY2014" s="281"/>
      <c r="AZ2014" s="281"/>
      <c r="BA2014" s="281"/>
      <c r="BB2014" s="281"/>
      <c r="BC2014" s="281"/>
      <c r="BD2014" s="281"/>
      <c r="BE2014" s="281"/>
      <c r="BF2014" s="281"/>
      <c r="BG2014" s="281"/>
      <c r="BH2014" s="281"/>
      <c r="BI2014" s="281"/>
      <c r="BJ2014" s="281"/>
      <c r="BK2014" s="281"/>
      <c r="BL2014" s="281"/>
      <c r="BM2014" s="281"/>
      <c r="BN2014" s="281"/>
      <c r="BO2014" s="281"/>
      <c r="BP2014" s="281"/>
      <c r="BQ2014" s="281"/>
      <c r="BR2014" s="281"/>
      <c r="BS2014" s="281"/>
      <c r="BT2014" s="281"/>
      <c r="BU2014" s="281"/>
    </row>
    <row r="2015" spans="4:73" x14ac:dyDescent="0.2">
      <c r="D2015" s="259"/>
      <c r="E2015" s="259"/>
      <c r="F2015" s="259"/>
      <c r="G2015" s="259"/>
      <c r="H2015" s="259"/>
      <c r="I2015" s="259"/>
      <c r="J2015" s="259"/>
      <c r="K2015" s="259"/>
      <c r="L2015" s="259"/>
      <c r="M2015" s="259"/>
      <c r="N2015" s="259"/>
      <c r="O2015" s="259"/>
      <c r="P2015" s="259"/>
      <c r="Q2015" s="259"/>
      <c r="R2015" s="259"/>
      <c r="S2015" s="259"/>
      <c r="T2015" s="259"/>
      <c r="U2015" s="259"/>
      <c r="V2015" s="259"/>
      <c r="W2015" s="259"/>
      <c r="X2015" s="259"/>
      <c r="Y2015" s="259"/>
      <c r="Z2015" s="259"/>
      <c r="AA2015" s="259"/>
      <c r="AB2015" s="259"/>
      <c r="AC2015" s="259"/>
      <c r="AD2015" s="259"/>
      <c r="AE2015" s="259"/>
      <c r="AF2015" s="259"/>
      <c r="AG2015" s="259"/>
      <c r="AH2015" s="259"/>
      <c r="AI2015" s="259"/>
      <c r="AJ2015" s="259"/>
      <c r="AK2015" s="281"/>
      <c r="AL2015" s="281"/>
      <c r="AM2015" s="281"/>
      <c r="AN2015" s="281"/>
      <c r="AO2015" s="281"/>
      <c r="AP2015" s="281"/>
      <c r="AQ2015" s="281"/>
      <c r="AR2015" s="281"/>
      <c r="AS2015" s="281"/>
      <c r="AT2015" s="281"/>
      <c r="AU2015" s="281"/>
      <c r="AV2015" s="281"/>
      <c r="AW2015" s="281"/>
      <c r="AX2015" s="281"/>
      <c r="AY2015" s="281"/>
      <c r="AZ2015" s="281"/>
      <c r="BA2015" s="281"/>
      <c r="BB2015" s="281"/>
      <c r="BC2015" s="281"/>
      <c r="BD2015" s="281"/>
      <c r="BE2015" s="281"/>
      <c r="BF2015" s="281"/>
      <c r="BG2015" s="281"/>
      <c r="BH2015" s="281"/>
      <c r="BI2015" s="281"/>
      <c r="BJ2015" s="281"/>
      <c r="BK2015" s="281"/>
      <c r="BL2015" s="281"/>
      <c r="BM2015" s="281"/>
      <c r="BN2015" s="281"/>
      <c r="BO2015" s="281"/>
      <c r="BP2015" s="281"/>
      <c r="BQ2015" s="281"/>
      <c r="BR2015" s="281"/>
      <c r="BS2015" s="281"/>
      <c r="BT2015" s="281"/>
      <c r="BU2015" s="281"/>
    </row>
    <row r="2016" spans="4:73" x14ac:dyDescent="0.2">
      <c r="D2016" s="259"/>
      <c r="E2016" s="259"/>
      <c r="F2016" s="259"/>
      <c r="G2016" s="259"/>
      <c r="H2016" s="259"/>
      <c r="I2016" s="259"/>
      <c r="J2016" s="259"/>
      <c r="K2016" s="259"/>
      <c r="L2016" s="259"/>
      <c r="M2016" s="259"/>
      <c r="N2016" s="259"/>
      <c r="O2016" s="259"/>
      <c r="P2016" s="259"/>
      <c r="Q2016" s="259"/>
      <c r="R2016" s="259"/>
      <c r="S2016" s="259"/>
      <c r="T2016" s="259"/>
      <c r="U2016" s="259"/>
      <c r="V2016" s="259"/>
      <c r="W2016" s="259"/>
      <c r="X2016" s="259"/>
      <c r="Y2016" s="259"/>
      <c r="Z2016" s="259"/>
      <c r="AA2016" s="259"/>
      <c r="AB2016" s="259"/>
      <c r="AC2016" s="259"/>
      <c r="AD2016" s="259"/>
      <c r="AE2016" s="259"/>
      <c r="AF2016" s="259"/>
      <c r="AG2016" s="259"/>
      <c r="AH2016" s="259"/>
      <c r="AI2016" s="259"/>
      <c r="AJ2016" s="259"/>
      <c r="AK2016" s="281"/>
      <c r="AL2016" s="281"/>
      <c r="AM2016" s="281"/>
      <c r="AN2016" s="281"/>
      <c r="AO2016" s="281"/>
      <c r="AP2016" s="281"/>
      <c r="AQ2016" s="281"/>
      <c r="AR2016" s="281"/>
      <c r="AS2016" s="281"/>
      <c r="AT2016" s="281"/>
      <c r="AU2016" s="281"/>
      <c r="AV2016" s="281"/>
      <c r="AW2016" s="281"/>
      <c r="AX2016" s="281"/>
      <c r="AY2016" s="281"/>
      <c r="AZ2016" s="281"/>
      <c r="BA2016" s="281"/>
      <c r="BB2016" s="281"/>
      <c r="BC2016" s="281"/>
      <c r="BD2016" s="281"/>
      <c r="BE2016" s="281"/>
      <c r="BF2016" s="281"/>
      <c r="BG2016" s="281"/>
      <c r="BH2016" s="281"/>
      <c r="BI2016" s="281"/>
      <c r="BJ2016" s="281"/>
      <c r="BK2016" s="281"/>
      <c r="BL2016" s="281"/>
      <c r="BM2016" s="281"/>
      <c r="BN2016" s="281"/>
      <c r="BO2016" s="281"/>
      <c r="BP2016" s="281"/>
      <c r="BQ2016" s="281"/>
      <c r="BR2016" s="281"/>
      <c r="BS2016" s="281"/>
      <c r="BT2016" s="281"/>
      <c r="BU2016" s="281"/>
    </row>
    <row r="2017" spans="4:73" x14ac:dyDescent="0.2">
      <c r="D2017" s="259"/>
      <c r="E2017" s="259"/>
      <c r="F2017" s="259"/>
      <c r="G2017" s="259"/>
      <c r="H2017" s="259"/>
      <c r="I2017" s="259"/>
      <c r="J2017" s="259"/>
      <c r="K2017" s="259"/>
      <c r="L2017" s="259"/>
      <c r="M2017" s="259"/>
      <c r="N2017" s="259"/>
      <c r="O2017" s="259"/>
      <c r="P2017" s="259"/>
      <c r="Q2017" s="259"/>
      <c r="R2017" s="259"/>
      <c r="S2017" s="259"/>
      <c r="T2017" s="259"/>
      <c r="U2017" s="259"/>
      <c r="V2017" s="259"/>
      <c r="W2017" s="259"/>
      <c r="X2017" s="259"/>
      <c r="Y2017" s="259"/>
      <c r="Z2017" s="259"/>
      <c r="AA2017" s="259"/>
      <c r="AB2017" s="259"/>
      <c r="AC2017" s="259"/>
      <c r="AD2017" s="259"/>
      <c r="AE2017" s="259"/>
      <c r="AF2017" s="259"/>
      <c r="AG2017" s="259"/>
      <c r="AH2017" s="259"/>
      <c r="AI2017" s="259"/>
      <c r="AJ2017" s="259"/>
      <c r="AK2017" s="281"/>
      <c r="AL2017" s="281"/>
      <c r="AM2017" s="281"/>
      <c r="AN2017" s="281"/>
      <c r="AO2017" s="281"/>
      <c r="AP2017" s="281"/>
      <c r="AQ2017" s="281"/>
      <c r="AR2017" s="281"/>
      <c r="AS2017" s="281"/>
      <c r="AT2017" s="281"/>
      <c r="AU2017" s="281"/>
      <c r="AV2017" s="281"/>
      <c r="AW2017" s="281"/>
      <c r="AX2017" s="281"/>
      <c r="AY2017" s="281"/>
      <c r="AZ2017" s="281"/>
      <c r="BA2017" s="281"/>
      <c r="BB2017" s="281"/>
      <c r="BC2017" s="281"/>
      <c r="BD2017" s="281"/>
      <c r="BE2017" s="281"/>
      <c r="BF2017" s="281"/>
      <c r="BG2017" s="281"/>
      <c r="BH2017" s="281"/>
      <c r="BI2017" s="281"/>
      <c r="BJ2017" s="281"/>
      <c r="BK2017" s="281"/>
      <c r="BL2017" s="281"/>
      <c r="BM2017" s="281"/>
      <c r="BN2017" s="281"/>
      <c r="BO2017" s="281"/>
      <c r="BP2017" s="281"/>
      <c r="BQ2017" s="281"/>
      <c r="BR2017" s="281"/>
      <c r="BS2017" s="281"/>
      <c r="BT2017" s="281"/>
      <c r="BU2017" s="281"/>
    </row>
    <row r="2018" spans="4:73" x14ac:dyDescent="0.2">
      <c r="D2018" s="259"/>
      <c r="E2018" s="259"/>
      <c r="F2018" s="259"/>
      <c r="G2018" s="259"/>
      <c r="H2018" s="259"/>
      <c r="I2018" s="259"/>
      <c r="J2018" s="259"/>
      <c r="K2018" s="259"/>
      <c r="L2018" s="259"/>
      <c r="M2018" s="259"/>
      <c r="N2018" s="259"/>
      <c r="O2018" s="259"/>
      <c r="P2018" s="259"/>
      <c r="Q2018" s="259"/>
      <c r="R2018" s="259"/>
      <c r="S2018" s="259"/>
      <c r="T2018" s="259"/>
      <c r="U2018" s="259"/>
      <c r="V2018" s="259"/>
      <c r="W2018" s="259"/>
      <c r="X2018" s="259"/>
      <c r="Y2018" s="259"/>
      <c r="Z2018" s="259"/>
      <c r="AA2018" s="259"/>
      <c r="AB2018" s="259"/>
      <c r="AC2018" s="259"/>
      <c r="AD2018" s="259"/>
      <c r="AE2018" s="259"/>
      <c r="AF2018" s="259"/>
      <c r="AG2018" s="259"/>
      <c r="AH2018" s="259"/>
      <c r="AI2018" s="259"/>
      <c r="AJ2018" s="259"/>
      <c r="AK2018" s="281"/>
      <c r="AL2018" s="281"/>
      <c r="AM2018" s="281"/>
      <c r="AN2018" s="281"/>
      <c r="AO2018" s="281"/>
      <c r="AP2018" s="281"/>
      <c r="AQ2018" s="281"/>
      <c r="AR2018" s="281"/>
      <c r="AS2018" s="281"/>
      <c r="AT2018" s="281"/>
      <c r="AU2018" s="281"/>
      <c r="AV2018" s="281"/>
      <c r="AW2018" s="281"/>
      <c r="AX2018" s="281"/>
      <c r="AY2018" s="281"/>
      <c r="AZ2018" s="281"/>
      <c r="BA2018" s="281"/>
      <c r="BB2018" s="281"/>
      <c r="BC2018" s="281"/>
      <c r="BD2018" s="281"/>
      <c r="BE2018" s="281"/>
      <c r="BF2018" s="281"/>
      <c r="BG2018" s="281"/>
      <c r="BH2018" s="281"/>
      <c r="BI2018" s="281"/>
      <c r="BJ2018" s="281"/>
      <c r="BK2018" s="281"/>
      <c r="BL2018" s="281"/>
      <c r="BM2018" s="281"/>
      <c r="BN2018" s="281"/>
      <c r="BO2018" s="281"/>
      <c r="BP2018" s="281"/>
      <c r="BQ2018" s="281"/>
      <c r="BR2018" s="281"/>
      <c r="BS2018" s="281"/>
      <c r="BT2018" s="281"/>
      <c r="BU2018" s="281"/>
    </row>
    <row r="2019" spans="4:73" x14ac:dyDescent="0.2">
      <c r="D2019" s="259"/>
      <c r="E2019" s="259"/>
      <c r="F2019" s="259"/>
      <c r="G2019" s="259"/>
      <c r="H2019" s="259"/>
      <c r="I2019" s="259"/>
      <c r="J2019" s="259"/>
      <c r="K2019" s="259"/>
      <c r="L2019" s="259"/>
      <c r="M2019" s="259"/>
      <c r="N2019" s="259"/>
      <c r="O2019" s="259"/>
      <c r="P2019" s="259"/>
      <c r="Q2019" s="259"/>
      <c r="R2019" s="259"/>
      <c r="S2019" s="259"/>
      <c r="T2019" s="259"/>
      <c r="U2019" s="259"/>
      <c r="V2019" s="259"/>
      <c r="W2019" s="259"/>
      <c r="X2019" s="259"/>
      <c r="Y2019" s="259"/>
      <c r="Z2019" s="259"/>
      <c r="AA2019" s="259"/>
      <c r="AB2019" s="259"/>
      <c r="AC2019" s="259"/>
      <c r="AD2019" s="259"/>
      <c r="AE2019" s="259"/>
      <c r="AF2019" s="259"/>
      <c r="AG2019" s="259"/>
      <c r="AH2019" s="259"/>
      <c r="AI2019" s="259"/>
      <c r="AJ2019" s="259"/>
      <c r="AK2019" s="281"/>
      <c r="AL2019" s="281"/>
      <c r="AM2019" s="281"/>
      <c r="AN2019" s="281"/>
      <c r="AO2019" s="281"/>
      <c r="AP2019" s="281"/>
      <c r="AQ2019" s="281"/>
      <c r="AR2019" s="281"/>
      <c r="AS2019" s="281"/>
      <c r="AT2019" s="281"/>
      <c r="AU2019" s="281"/>
      <c r="AV2019" s="281"/>
      <c r="AW2019" s="281"/>
      <c r="AX2019" s="281"/>
      <c r="AY2019" s="281"/>
      <c r="AZ2019" s="281"/>
      <c r="BA2019" s="281"/>
      <c r="BB2019" s="281"/>
      <c r="BC2019" s="281"/>
      <c r="BD2019" s="281"/>
      <c r="BE2019" s="281"/>
      <c r="BF2019" s="281"/>
      <c r="BG2019" s="281"/>
      <c r="BH2019" s="281"/>
      <c r="BI2019" s="281"/>
      <c r="BJ2019" s="281"/>
      <c r="BK2019" s="281"/>
      <c r="BL2019" s="281"/>
      <c r="BM2019" s="281"/>
      <c r="BN2019" s="281"/>
      <c r="BO2019" s="281"/>
      <c r="BP2019" s="281"/>
      <c r="BQ2019" s="281"/>
      <c r="BR2019" s="281"/>
      <c r="BS2019" s="281"/>
      <c r="BT2019" s="281"/>
      <c r="BU2019" s="281"/>
    </row>
    <row r="2020" spans="4:73" x14ac:dyDescent="0.2">
      <c r="D2020" s="259"/>
      <c r="E2020" s="259"/>
      <c r="F2020" s="259"/>
      <c r="G2020" s="259"/>
      <c r="H2020" s="259"/>
      <c r="I2020" s="259"/>
      <c r="J2020" s="259"/>
      <c r="K2020" s="259"/>
      <c r="L2020" s="259"/>
      <c r="M2020" s="259"/>
      <c r="N2020" s="259"/>
      <c r="O2020" s="259"/>
      <c r="P2020" s="259"/>
      <c r="Q2020" s="259"/>
      <c r="R2020" s="259"/>
      <c r="S2020" s="259"/>
      <c r="T2020" s="259"/>
      <c r="U2020" s="259"/>
      <c r="V2020" s="259"/>
      <c r="W2020" s="259"/>
      <c r="X2020" s="259"/>
      <c r="Y2020" s="259"/>
      <c r="Z2020" s="259"/>
      <c r="AA2020" s="259"/>
      <c r="AB2020" s="259"/>
      <c r="AC2020" s="259"/>
      <c r="AD2020" s="259"/>
      <c r="AE2020" s="259"/>
      <c r="AF2020" s="259"/>
      <c r="AG2020" s="259"/>
      <c r="AH2020" s="259"/>
      <c r="AI2020" s="259"/>
      <c r="AJ2020" s="259"/>
      <c r="AK2020" s="281"/>
      <c r="AL2020" s="281"/>
      <c r="AM2020" s="281"/>
      <c r="AN2020" s="281"/>
      <c r="AO2020" s="281"/>
      <c r="AP2020" s="281"/>
      <c r="AQ2020" s="281"/>
      <c r="AR2020" s="281"/>
      <c r="AS2020" s="281"/>
      <c r="AT2020" s="281"/>
      <c r="AU2020" s="281"/>
      <c r="AV2020" s="281"/>
      <c r="AW2020" s="281"/>
      <c r="AX2020" s="281"/>
      <c r="AY2020" s="281"/>
      <c r="AZ2020" s="281"/>
      <c r="BA2020" s="281"/>
      <c r="BB2020" s="281"/>
      <c r="BC2020" s="281"/>
      <c r="BD2020" s="281"/>
      <c r="BE2020" s="281"/>
      <c r="BF2020" s="281"/>
      <c r="BG2020" s="281"/>
      <c r="BH2020" s="281"/>
      <c r="BI2020" s="281"/>
      <c r="BJ2020" s="281"/>
      <c r="BK2020" s="281"/>
      <c r="BL2020" s="281"/>
      <c r="BM2020" s="281"/>
      <c r="BN2020" s="281"/>
      <c r="BO2020" s="281"/>
      <c r="BP2020" s="281"/>
      <c r="BQ2020" s="281"/>
      <c r="BR2020" s="281"/>
      <c r="BS2020" s="281"/>
      <c r="BT2020" s="281"/>
      <c r="BU2020" s="281"/>
    </row>
    <row r="2021" spans="4:73" x14ac:dyDescent="0.2">
      <c r="D2021" s="259"/>
      <c r="E2021" s="259"/>
      <c r="F2021" s="259"/>
      <c r="G2021" s="259"/>
      <c r="H2021" s="259"/>
      <c r="I2021" s="259"/>
      <c r="J2021" s="259"/>
      <c r="K2021" s="259"/>
      <c r="L2021" s="259"/>
      <c r="M2021" s="259"/>
      <c r="N2021" s="259"/>
      <c r="O2021" s="259"/>
      <c r="P2021" s="259"/>
      <c r="Q2021" s="259"/>
      <c r="R2021" s="259"/>
      <c r="S2021" s="259"/>
      <c r="T2021" s="259"/>
      <c r="U2021" s="259"/>
      <c r="V2021" s="259"/>
      <c r="W2021" s="259"/>
      <c r="X2021" s="259"/>
      <c r="Y2021" s="259"/>
      <c r="Z2021" s="259"/>
      <c r="AA2021" s="259"/>
      <c r="AB2021" s="259"/>
      <c r="AC2021" s="259"/>
      <c r="AD2021" s="259"/>
      <c r="AE2021" s="259"/>
      <c r="AF2021" s="259"/>
      <c r="AG2021" s="259"/>
      <c r="AH2021" s="259"/>
      <c r="AI2021" s="259"/>
      <c r="AJ2021" s="259"/>
      <c r="AK2021" s="281"/>
      <c r="AL2021" s="281"/>
      <c r="AM2021" s="281"/>
      <c r="AN2021" s="281"/>
      <c r="AO2021" s="281"/>
      <c r="AP2021" s="281"/>
      <c r="AQ2021" s="281"/>
      <c r="AR2021" s="281"/>
      <c r="AS2021" s="281"/>
      <c r="AT2021" s="281"/>
      <c r="AU2021" s="281"/>
      <c r="AV2021" s="281"/>
      <c r="AW2021" s="281"/>
      <c r="AX2021" s="281"/>
      <c r="AY2021" s="281"/>
      <c r="AZ2021" s="281"/>
      <c r="BA2021" s="281"/>
      <c r="BB2021" s="281"/>
      <c r="BC2021" s="281"/>
      <c r="BD2021" s="281"/>
      <c r="BE2021" s="281"/>
      <c r="BF2021" s="281"/>
      <c r="BG2021" s="281"/>
      <c r="BH2021" s="281"/>
      <c r="BI2021" s="281"/>
      <c r="BJ2021" s="281"/>
      <c r="BK2021" s="281"/>
      <c r="BL2021" s="281"/>
      <c r="BM2021" s="281"/>
      <c r="BN2021" s="281"/>
      <c r="BO2021" s="281"/>
      <c r="BP2021" s="281"/>
      <c r="BQ2021" s="281"/>
      <c r="BR2021" s="281"/>
      <c r="BS2021" s="281"/>
      <c r="BT2021" s="281"/>
      <c r="BU2021" s="281"/>
    </row>
    <row r="2022" spans="4:73" x14ac:dyDescent="0.2">
      <c r="D2022" s="259"/>
      <c r="E2022" s="259"/>
      <c r="F2022" s="259"/>
      <c r="G2022" s="259"/>
      <c r="H2022" s="259"/>
      <c r="I2022" s="259"/>
      <c r="J2022" s="259"/>
      <c r="K2022" s="259"/>
      <c r="L2022" s="259"/>
      <c r="M2022" s="259"/>
      <c r="N2022" s="259"/>
      <c r="O2022" s="259"/>
      <c r="P2022" s="259"/>
      <c r="Q2022" s="259"/>
      <c r="R2022" s="259"/>
      <c r="S2022" s="259"/>
      <c r="T2022" s="259"/>
      <c r="U2022" s="259"/>
      <c r="V2022" s="259"/>
      <c r="W2022" s="259"/>
      <c r="X2022" s="259"/>
      <c r="Y2022" s="259"/>
      <c r="Z2022" s="259"/>
      <c r="AA2022" s="259"/>
      <c r="AB2022" s="259"/>
      <c r="AC2022" s="259"/>
      <c r="AD2022" s="259"/>
      <c r="AE2022" s="259"/>
      <c r="AF2022" s="259"/>
      <c r="AG2022" s="259"/>
      <c r="AH2022" s="259"/>
      <c r="AI2022" s="259"/>
      <c r="AJ2022" s="259"/>
      <c r="AK2022" s="281"/>
      <c r="AL2022" s="281"/>
      <c r="AM2022" s="281"/>
      <c r="AN2022" s="281"/>
      <c r="AO2022" s="281"/>
      <c r="AP2022" s="281"/>
      <c r="AQ2022" s="281"/>
      <c r="AR2022" s="281"/>
      <c r="AS2022" s="281"/>
      <c r="AT2022" s="281"/>
      <c r="AU2022" s="281"/>
      <c r="AV2022" s="281"/>
      <c r="AW2022" s="281"/>
      <c r="AX2022" s="281"/>
      <c r="AY2022" s="281"/>
      <c r="AZ2022" s="281"/>
      <c r="BA2022" s="281"/>
      <c r="BB2022" s="281"/>
      <c r="BC2022" s="281"/>
      <c r="BD2022" s="281"/>
      <c r="BE2022" s="281"/>
      <c r="BF2022" s="281"/>
      <c r="BG2022" s="281"/>
      <c r="BH2022" s="281"/>
      <c r="BI2022" s="281"/>
      <c r="BJ2022" s="281"/>
      <c r="BK2022" s="281"/>
      <c r="BL2022" s="281"/>
      <c r="BM2022" s="281"/>
      <c r="BN2022" s="281"/>
      <c r="BO2022" s="281"/>
      <c r="BP2022" s="281"/>
      <c r="BQ2022" s="281"/>
      <c r="BR2022" s="281"/>
      <c r="BS2022" s="281"/>
      <c r="BT2022" s="281"/>
      <c r="BU2022" s="281"/>
    </row>
    <row r="2023" spans="4:73" x14ac:dyDescent="0.2">
      <c r="D2023" s="259"/>
      <c r="E2023" s="259"/>
      <c r="F2023" s="259"/>
      <c r="G2023" s="259"/>
      <c r="H2023" s="259"/>
      <c r="I2023" s="259"/>
      <c r="J2023" s="259"/>
      <c r="K2023" s="259"/>
      <c r="L2023" s="259"/>
      <c r="M2023" s="259"/>
      <c r="N2023" s="259"/>
      <c r="O2023" s="259"/>
      <c r="P2023" s="259"/>
      <c r="Q2023" s="259"/>
      <c r="R2023" s="259"/>
      <c r="S2023" s="259"/>
      <c r="T2023" s="259"/>
      <c r="U2023" s="259"/>
      <c r="V2023" s="259"/>
      <c r="W2023" s="259"/>
      <c r="X2023" s="259"/>
      <c r="Y2023" s="259"/>
      <c r="Z2023" s="259"/>
      <c r="AA2023" s="259"/>
      <c r="AB2023" s="259"/>
      <c r="AC2023" s="259"/>
      <c r="AD2023" s="259"/>
      <c r="AE2023" s="259"/>
      <c r="AF2023" s="259"/>
      <c r="AG2023" s="259"/>
      <c r="AH2023" s="259"/>
      <c r="AI2023" s="259"/>
      <c r="AJ2023" s="259"/>
      <c r="AK2023" s="281"/>
      <c r="AL2023" s="281"/>
      <c r="AM2023" s="281"/>
      <c r="AN2023" s="281"/>
      <c r="AO2023" s="281"/>
      <c r="AP2023" s="281"/>
      <c r="AQ2023" s="281"/>
      <c r="AR2023" s="281"/>
      <c r="AS2023" s="281"/>
      <c r="AT2023" s="281"/>
      <c r="AU2023" s="281"/>
      <c r="AV2023" s="281"/>
      <c r="AW2023" s="281"/>
      <c r="AX2023" s="281"/>
      <c r="AY2023" s="281"/>
      <c r="AZ2023" s="281"/>
      <c r="BA2023" s="281"/>
      <c r="BB2023" s="281"/>
      <c r="BC2023" s="281"/>
      <c r="BD2023" s="281"/>
      <c r="BE2023" s="281"/>
      <c r="BF2023" s="281"/>
      <c r="BG2023" s="281"/>
      <c r="BH2023" s="281"/>
      <c r="BI2023" s="281"/>
      <c r="BJ2023" s="281"/>
      <c r="BK2023" s="281"/>
      <c r="BL2023" s="281"/>
      <c r="BM2023" s="281"/>
      <c r="BN2023" s="281"/>
      <c r="BO2023" s="281"/>
      <c r="BP2023" s="281"/>
      <c r="BQ2023" s="281"/>
      <c r="BR2023" s="281"/>
      <c r="BS2023" s="281"/>
      <c r="BT2023" s="281"/>
      <c r="BU2023" s="281"/>
    </row>
    <row r="2024" spans="4:73" x14ac:dyDescent="0.2">
      <c r="D2024" s="259"/>
      <c r="E2024" s="259"/>
      <c r="F2024" s="259"/>
      <c r="G2024" s="259"/>
      <c r="H2024" s="259"/>
      <c r="I2024" s="259"/>
      <c r="J2024" s="259"/>
      <c r="K2024" s="259"/>
      <c r="L2024" s="259"/>
      <c r="M2024" s="259"/>
      <c r="N2024" s="259"/>
      <c r="O2024" s="259"/>
      <c r="P2024" s="259"/>
      <c r="Q2024" s="259"/>
      <c r="R2024" s="259"/>
      <c r="S2024" s="259"/>
      <c r="T2024" s="259"/>
      <c r="U2024" s="259"/>
      <c r="V2024" s="259"/>
      <c r="W2024" s="259"/>
      <c r="X2024" s="259"/>
      <c r="Y2024" s="259"/>
      <c r="Z2024" s="259"/>
      <c r="AA2024" s="259"/>
      <c r="AB2024" s="259"/>
      <c r="AC2024" s="259"/>
      <c r="AD2024" s="259"/>
      <c r="AE2024" s="259"/>
      <c r="AF2024" s="259"/>
      <c r="AG2024" s="259"/>
      <c r="AH2024" s="259"/>
      <c r="AI2024" s="259"/>
      <c r="AJ2024" s="259"/>
      <c r="AK2024" s="281"/>
      <c r="AL2024" s="281"/>
      <c r="AM2024" s="281"/>
      <c r="AN2024" s="281"/>
      <c r="AO2024" s="281"/>
      <c r="AP2024" s="281"/>
      <c r="AQ2024" s="281"/>
      <c r="AR2024" s="281"/>
      <c r="AS2024" s="281"/>
      <c r="AT2024" s="281"/>
      <c r="AU2024" s="281"/>
      <c r="AV2024" s="281"/>
      <c r="AW2024" s="281"/>
      <c r="AX2024" s="281"/>
      <c r="AY2024" s="281"/>
      <c r="AZ2024" s="281"/>
      <c r="BA2024" s="281"/>
      <c r="BB2024" s="281"/>
      <c r="BC2024" s="281"/>
      <c r="BD2024" s="281"/>
      <c r="BE2024" s="281"/>
      <c r="BF2024" s="281"/>
      <c r="BG2024" s="281"/>
      <c r="BH2024" s="281"/>
      <c r="BI2024" s="281"/>
      <c r="BJ2024" s="281"/>
      <c r="BK2024" s="281"/>
      <c r="BL2024" s="281"/>
      <c r="BM2024" s="281"/>
      <c r="BN2024" s="281"/>
      <c r="BO2024" s="281"/>
      <c r="BP2024" s="281"/>
      <c r="BQ2024" s="281"/>
      <c r="BR2024" s="281"/>
      <c r="BS2024" s="281"/>
      <c r="BT2024" s="281"/>
      <c r="BU2024" s="281"/>
    </row>
    <row r="2025" spans="4:73" x14ac:dyDescent="0.2">
      <c r="D2025" s="259"/>
      <c r="E2025" s="259"/>
      <c r="F2025" s="259"/>
      <c r="G2025" s="259"/>
      <c r="H2025" s="259"/>
      <c r="I2025" s="259"/>
      <c r="J2025" s="259"/>
      <c r="K2025" s="259"/>
      <c r="L2025" s="259"/>
      <c r="M2025" s="259"/>
      <c r="N2025" s="259"/>
      <c r="O2025" s="259"/>
      <c r="P2025" s="259"/>
      <c r="Q2025" s="259"/>
      <c r="R2025" s="259"/>
      <c r="S2025" s="259"/>
      <c r="T2025" s="259"/>
      <c r="U2025" s="259"/>
      <c r="V2025" s="259"/>
      <c r="W2025" s="259"/>
      <c r="X2025" s="259"/>
      <c r="Y2025" s="259"/>
      <c r="Z2025" s="259"/>
      <c r="AA2025" s="259"/>
      <c r="AB2025" s="259"/>
      <c r="AC2025" s="259"/>
      <c r="AD2025" s="259"/>
      <c r="AE2025" s="259"/>
      <c r="AF2025" s="259"/>
      <c r="AG2025" s="259"/>
      <c r="AH2025" s="259"/>
      <c r="AI2025" s="259"/>
      <c r="AJ2025" s="259"/>
      <c r="AK2025" s="281"/>
      <c r="AL2025" s="281"/>
      <c r="AM2025" s="281"/>
      <c r="AN2025" s="281"/>
      <c r="AO2025" s="281"/>
      <c r="AP2025" s="281"/>
      <c r="AQ2025" s="281"/>
      <c r="AR2025" s="281"/>
      <c r="AS2025" s="281"/>
      <c r="AT2025" s="281"/>
      <c r="AU2025" s="281"/>
      <c r="AV2025" s="281"/>
      <c r="AW2025" s="281"/>
      <c r="AX2025" s="281"/>
      <c r="AY2025" s="281"/>
      <c r="AZ2025" s="281"/>
      <c r="BA2025" s="281"/>
      <c r="BB2025" s="281"/>
      <c r="BC2025" s="281"/>
      <c r="BD2025" s="281"/>
      <c r="BE2025" s="281"/>
      <c r="BF2025" s="281"/>
      <c r="BG2025" s="281"/>
      <c r="BH2025" s="281"/>
      <c r="BI2025" s="281"/>
      <c r="BJ2025" s="281"/>
      <c r="BK2025" s="281"/>
      <c r="BL2025" s="281"/>
      <c r="BM2025" s="281"/>
      <c r="BN2025" s="281"/>
      <c r="BO2025" s="281"/>
      <c r="BP2025" s="281"/>
      <c r="BQ2025" s="281"/>
      <c r="BR2025" s="281"/>
      <c r="BS2025" s="281"/>
      <c r="BT2025" s="281"/>
      <c r="BU2025" s="281"/>
    </row>
    <row r="2026" spans="4:73" x14ac:dyDescent="0.2">
      <c r="D2026" s="259"/>
      <c r="E2026" s="259"/>
      <c r="F2026" s="259"/>
      <c r="G2026" s="259"/>
      <c r="H2026" s="259"/>
      <c r="I2026" s="259"/>
      <c r="J2026" s="259"/>
      <c r="K2026" s="259"/>
      <c r="L2026" s="259"/>
      <c r="M2026" s="259"/>
      <c r="N2026" s="259"/>
      <c r="O2026" s="259"/>
      <c r="P2026" s="259"/>
      <c r="Q2026" s="259"/>
      <c r="R2026" s="259"/>
      <c r="S2026" s="259"/>
      <c r="T2026" s="259"/>
      <c r="U2026" s="259"/>
      <c r="V2026" s="259"/>
      <c r="W2026" s="259"/>
      <c r="X2026" s="259"/>
      <c r="Y2026" s="259"/>
      <c r="Z2026" s="259"/>
      <c r="AA2026" s="259"/>
      <c r="AB2026" s="259"/>
      <c r="AC2026" s="259"/>
      <c r="AD2026" s="259"/>
      <c r="AE2026" s="259"/>
      <c r="AF2026" s="259"/>
      <c r="AG2026" s="259"/>
      <c r="AH2026" s="259"/>
      <c r="AI2026" s="259"/>
      <c r="AJ2026" s="259"/>
      <c r="AK2026" s="281"/>
      <c r="AL2026" s="281"/>
      <c r="AM2026" s="281"/>
      <c r="AN2026" s="281"/>
      <c r="AO2026" s="281"/>
      <c r="AP2026" s="281"/>
      <c r="AQ2026" s="281"/>
      <c r="AR2026" s="281"/>
      <c r="AS2026" s="281"/>
      <c r="AT2026" s="281"/>
      <c r="AU2026" s="281"/>
      <c r="AV2026" s="281"/>
      <c r="AW2026" s="281"/>
      <c r="AX2026" s="281"/>
      <c r="AY2026" s="281"/>
      <c r="AZ2026" s="281"/>
      <c r="BA2026" s="281"/>
      <c r="BB2026" s="281"/>
      <c r="BC2026" s="281"/>
      <c r="BD2026" s="281"/>
      <c r="BE2026" s="281"/>
      <c r="BF2026" s="281"/>
      <c r="BG2026" s="281"/>
      <c r="BH2026" s="281"/>
      <c r="BI2026" s="281"/>
      <c r="BJ2026" s="281"/>
      <c r="BK2026" s="281"/>
      <c r="BL2026" s="281"/>
      <c r="BM2026" s="281"/>
      <c r="BN2026" s="281"/>
      <c r="BO2026" s="281"/>
      <c r="BP2026" s="281"/>
      <c r="BQ2026" s="281"/>
      <c r="BR2026" s="281"/>
      <c r="BS2026" s="281"/>
      <c r="BT2026" s="281"/>
      <c r="BU2026" s="281"/>
    </row>
    <row r="2027" spans="4:73" x14ac:dyDescent="0.2">
      <c r="D2027" s="259"/>
      <c r="E2027" s="259"/>
      <c r="F2027" s="259"/>
      <c r="G2027" s="259"/>
      <c r="H2027" s="259"/>
      <c r="I2027" s="259"/>
      <c r="J2027" s="259"/>
      <c r="K2027" s="259"/>
      <c r="L2027" s="259"/>
      <c r="M2027" s="259"/>
      <c r="N2027" s="259"/>
      <c r="O2027" s="259"/>
      <c r="P2027" s="259"/>
      <c r="Q2027" s="259"/>
      <c r="R2027" s="259"/>
      <c r="S2027" s="259"/>
      <c r="T2027" s="259"/>
      <c r="U2027" s="259"/>
      <c r="V2027" s="259"/>
      <c r="W2027" s="259"/>
      <c r="X2027" s="259"/>
      <c r="Y2027" s="259"/>
      <c r="Z2027" s="259"/>
      <c r="AA2027" s="259"/>
      <c r="AB2027" s="259"/>
      <c r="AC2027" s="259"/>
      <c r="AD2027" s="259"/>
      <c r="AE2027" s="259"/>
      <c r="AF2027" s="259"/>
      <c r="AG2027" s="259"/>
      <c r="AH2027" s="259"/>
      <c r="AI2027" s="259"/>
      <c r="AJ2027" s="259"/>
      <c r="AK2027" s="281"/>
      <c r="AL2027" s="281"/>
      <c r="AM2027" s="281"/>
      <c r="AN2027" s="281"/>
      <c r="AO2027" s="281"/>
      <c r="AP2027" s="281"/>
      <c r="AQ2027" s="281"/>
      <c r="AR2027" s="281"/>
      <c r="AS2027" s="281"/>
      <c r="AT2027" s="281"/>
      <c r="AU2027" s="281"/>
      <c r="AV2027" s="281"/>
      <c r="AW2027" s="281"/>
      <c r="AX2027" s="281"/>
      <c r="AY2027" s="281"/>
      <c r="AZ2027" s="281"/>
      <c r="BA2027" s="281"/>
      <c r="BB2027" s="281"/>
      <c r="BC2027" s="281"/>
      <c r="BD2027" s="281"/>
      <c r="BE2027" s="281"/>
      <c r="BF2027" s="281"/>
      <c r="BG2027" s="281"/>
      <c r="BH2027" s="281"/>
      <c r="BI2027" s="281"/>
      <c r="BJ2027" s="281"/>
      <c r="BK2027" s="281"/>
      <c r="BL2027" s="281"/>
      <c r="BM2027" s="281"/>
      <c r="BN2027" s="281"/>
      <c r="BO2027" s="281"/>
      <c r="BP2027" s="281"/>
      <c r="BQ2027" s="281"/>
      <c r="BR2027" s="281"/>
      <c r="BS2027" s="281"/>
      <c r="BT2027" s="281"/>
      <c r="BU2027" s="281"/>
    </row>
    <row r="2028" spans="4:73" x14ac:dyDescent="0.2">
      <c r="D2028" s="259"/>
      <c r="E2028" s="259"/>
      <c r="F2028" s="259"/>
      <c r="G2028" s="259"/>
      <c r="H2028" s="259"/>
      <c r="I2028" s="259"/>
      <c r="J2028" s="259"/>
      <c r="K2028" s="259"/>
      <c r="L2028" s="259"/>
      <c r="M2028" s="259"/>
      <c r="N2028" s="259"/>
      <c r="O2028" s="259"/>
      <c r="P2028" s="259"/>
      <c r="Q2028" s="259"/>
      <c r="R2028" s="259"/>
      <c r="S2028" s="259"/>
      <c r="T2028" s="259"/>
      <c r="U2028" s="259"/>
      <c r="V2028" s="259"/>
      <c r="W2028" s="259"/>
      <c r="X2028" s="259"/>
      <c r="Y2028" s="259"/>
      <c r="Z2028" s="259"/>
      <c r="AA2028" s="259"/>
      <c r="AB2028" s="259"/>
      <c r="AC2028" s="259"/>
      <c r="AD2028" s="259"/>
      <c r="AE2028" s="259"/>
      <c r="AF2028" s="259"/>
      <c r="AG2028" s="259"/>
      <c r="AH2028" s="259"/>
      <c r="AI2028" s="259"/>
      <c r="AJ2028" s="259"/>
      <c r="AK2028" s="281"/>
      <c r="AL2028" s="281"/>
      <c r="AM2028" s="281"/>
      <c r="AN2028" s="281"/>
      <c r="AO2028" s="281"/>
      <c r="AP2028" s="281"/>
      <c r="AQ2028" s="281"/>
      <c r="AR2028" s="281"/>
      <c r="AS2028" s="281"/>
      <c r="AT2028" s="281"/>
      <c r="AU2028" s="281"/>
      <c r="AV2028" s="281"/>
      <c r="AW2028" s="281"/>
      <c r="AX2028" s="281"/>
      <c r="AY2028" s="281"/>
      <c r="AZ2028" s="281"/>
      <c r="BA2028" s="281"/>
      <c r="BB2028" s="281"/>
      <c r="BC2028" s="281"/>
      <c r="BD2028" s="281"/>
      <c r="BE2028" s="281"/>
      <c r="BF2028" s="281"/>
      <c r="BG2028" s="281"/>
      <c r="BH2028" s="281"/>
      <c r="BI2028" s="281"/>
      <c r="BJ2028" s="281"/>
      <c r="BK2028" s="281"/>
      <c r="BL2028" s="281"/>
      <c r="BM2028" s="281"/>
      <c r="BN2028" s="281"/>
      <c r="BO2028" s="281"/>
      <c r="BP2028" s="281"/>
      <c r="BQ2028" s="281"/>
      <c r="BR2028" s="281"/>
      <c r="BS2028" s="281"/>
      <c r="BT2028" s="281"/>
      <c r="BU2028" s="281"/>
    </row>
    <row r="2029" spans="4:73" x14ac:dyDescent="0.2">
      <c r="D2029" s="259"/>
      <c r="E2029" s="259"/>
      <c r="F2029" s="259"/>
      <c r="G2029" s="259"/>
      <c r="H2029" s="259"/>
      <c r="I2029" s="259"/>
      <c r="J2029" s="259"/>
      <c r="K2029" s="259"/>
      <c r="L2029" s="259"/>
      <c r="M2029" s="259"/>
      <c r="N2029" s="259"/>
      <c r="O2029" s="259"/>
      <c r="P2029" s="259"/>
      <c r="Q2029" s="259"/>
      <c r="R2029" s="259"/>
      <c r="S2029" s="259"/>
      <c r="T2029" s="259"/>
      <c r="U2029" s="259"/>
      <c r="V2029" s="259"/>
      <c r="W2029" s="259"/>
      <c r="X2029" s="259"/>
      <c r="Y2029" s="259"/>
      <c r="Z2029" s="259"/>
      <c r="AA2029" s="259"/>
      <c r="AB2029" s="259"/>
      <c r="AC2029" s="259"/>
      <c r="AD2029" s="259"/>
      <c r="AE2029" s="259"/>
      <c r="AF2029" s="259"/>
      <c r="AG2029" s="259"/>
      <c r="AH2029" s="259"/>
      <c r="AI2029" s="259"/>
      <c r="AJ2029" s="259"/>
      <c r="AK2029" s="281"/>
      <c r="AL2029" s="281"/>
      <c r="AM2029" s="281"/>
      <c r="AN2029" s="281"/>
      <c r="AO2029" s="281"/>
      <c r="AP2029" s="281"/>
      <c r="AQ2029" s="281"/>
      <c r="AR2029" s="281"/>
      <c r="AS2029" s="281"/>
      <c r="AT2029" s="281"/>
      <c r="AU2029" s="281"/>
      <c r="AV2029" s="281"/>
      <c r="AW2029" s="281"/>
      <c r="AX2029" s="281"/>
      <c r="AY2029" s="281"/>
      <c r="AZ2029" s="281"/>
      <c r="BA2029" s="281"/>
      <c r="BB2029" s="281"/>
      <c r="BC2029" s="281"/>
      <c r="BD2029" s="281"/>
      <c r="BE2029" s="281"/>
      <c r="BF2029" s="281"/>
      <c r="BG2029" s="281"/>
      <c r="BH2029" s="281"/>
      <c r="BI2029" s="281"/>
      <c r="BJ2029" s="281"/>
      <c r="BK2029" s="281"/>
      <c r="BL2029" s="281"/>
      <c r="BM2029" s="281"/>
      <c r="BN2029" s="281"/>
      <c r="BO2029" s="281"/>
      <c r="BP2029" s="281"/>
      <c r="BQ2029" s="281"/>
      <c r="BR2029" s="281"/>
      <c r="BS2029" s="281"/>
      <c r="BT2029" s="281"/>
      <c r="BU2029" s="281"/>
    </row>
    <row r="2030" spans="4:73" x14ac:dyDescent="0.2">
      <c r="D2030" s="259"/>
      <c r="E2030" s="259"/>
      <c r="F2030" s="259"/>
      <c r="G2030" s="259"/>
      <c r="H2030" s="259"/>
      <c r="I2030" s="259"/>
      <c r="J2030" s="259"/>
      <c r="K2030" s="259"/>
      <c r="L2030" s="259"/>
      <c r="M2030" s="259"/>
      <c r="N2030" s="259"/>
      <c r="O2030" s="259"/>
      <c r="P2030" s="259"/>
      <c r="Q2030" s="259"/>
      <c r="R2030" s="259"/>
      <c r="S2030" s="259"/>
      <c r="T2030" s="259"/>
      <c r="U2030" s="259"/>
      <c r="V2030" s="259"/>
      <c r="W2030" s="259"/>
      <c r="X2030" s="259"/>
      <c r="Y2030" s="259"/>
      <c r="Z2030" s="259"/>
      <c r="AA2030" s="259"/>
      <c r="AB2030" s="259"/>
      <c r="AC2030" s="259"/>
      <c r="AD2030" s="259"/>
      <c r="AE2030" s="259"/>
      <c r="AF2030" s="259"/>
      <c r="AG2030" s="259"/>
      <c r="AH2030" s="259"/>
      <c r="AI2030" s="259"/>
      <c r="AJ2030" s="259"/>
      <c r="AK2030" s="281"/>
      <c r="AL2030" s="281"/>
      <c r="AM2030" s="281"/>
      <c r="AN2030" s="281"/>
      <c r="AO2030" s="281"/>
      <c r="AP2030" s="281"/>
      <c r="AQ2030" s="281"/>
      <c r="AR2030" s="281"/>
      <c r="AS2030" s="281"/>
      <c r="AT2030" s="281"/>
      <c r="AU2030" s="281"/>
      <c r="AV2030" s="281"/>
      <c r="AW2030" s="281"/>
      <c r="AX2030" s="281"/>
      <c r="AY2030" s="281"/>
      <c r="AZ2030" s="281"/>
      <c r="BA2030" s="281"/>
      <c r="BB2030" s="281"/>
      <c r="BC2030" s="281"/>
      <c r="BD2030" s="281"/>
      <c r="BE2030" s="281"/>
      <c r="BF2030" s="281"/>
      <c r="BG2030" s="281"/>
      <c r="BH2030" s="281"/>
      <c r="BI2030" s="281"/>
      <c r="BJ2030" s="281"/>
      <c r="BK2030" s="281"/>
      <c r="BL2030" s="281"/>
      <c r="BM2030" s="281"/>
      <c r="BN2030" s="281"/>
      <c r="BO2030" s="281"/>
      <c r="BP2030" s="281"/>
      <c r="BQ2030" s="281"/>
      <c r="BR2030" s="281"/>
      <c r="BS2030" s="281"/>
      <c r="BT2030" s="281"/>
      <c r="BU2030" s="281"/>
    </row>
    <row r="2031" spans="4:73" x14ac:dyDescent="0.2">
      <c r="D2031" s="259"/>
      <c r="E2031" s="259"/>
      <c r="F2031" s="259"/>
      <c r="G2031" s="259"/>
      <c r="H2031" s="259"/>
      <c r="I2031" s="259"/>
      <c r="J2031" s="259"/>
      <c r="K2031" s="259"/>
      <c r="L2031" s="259"/>
      <c r="M2031" s="259"/>
      <c r="N2031" s="259"/>
      <c r="O2031" s="259"/>
      <c r="P2031" s="259"/>
      <c r="Q2031" s="259"/>
      <c r="R2031" s="259"/>
      <c r="S2031" s="259"/>
      <c r="T2031" s="259"/>
      <c r="U2031" s="259"/>
      <c r="V2031" s="259"/>
      <c r="W2031" s="259"/>
      <c r="X2031" s="259"/>
      <c r="Y2031" s="259"/>
      <c r="Z2031" s="259"/>
      <c r="AA2031" s="259"/>
      <c r="AB2031" s="259"/>
      <c r="AC2031" s="259"/>
      <c r="AD2031" s="259"/>
      <c r="AE2031" s="259"/>
      <c r="AF2031" s="259"/>
      <c r="AG2031" s="259"/>
      <c r="AH2031" s="259"/>
      <c r="AI2031" s="259"/>
      <c r="AJ2031" s="259"/>
      <c r="AK2031" s="281"/>
      <c r="AL2031" s="281"/>
      <c r="AM2031" s="281"/>
      <c r="AN2031" s="281"/>
      <c r="AO2031" s="281"/>
      <c r="AP2031" s="281"/>
      <c r="AQ2031" s="281"/>
      <c r="AR2031" s="281"/>
      <c r="AS2031" s="281"/>
      <c r="AT2031" s="281"/>
      <c r="AU2031" s="281"/>
      <c r="AV2031" s="281"/>
      <c r="AW2031" s="281"/>
      <c r="AX2031" s="281"/>
      <c r="AY2031" s="281"/>
      <c r="AZ2031" s="281"/>
      <c r="BA2031" s="281"/>
      <c r="BB2031" s="281"/>
      <c r="BC2031" s="281"/>
      <c r="BD2031" s="281"/>
      <c r="BE2031" s="281"/>
      <c r="BF2031" s="281"/>
      <c r="BG2031" s="281"/>
      <c r="BH2031" s="281"/>
      <c r="BI2031" s="281"/>
      <c r="BJ2031" s="281"/>
      <c r="BK2031" s="281"/>
      <c r="BL2031" s="281"/>
      <c r="BM2031" s="281"/>
      <c r="BN2031" s="281"/>
      <c r="BO2031" s="281"/>
      <c r="BP2031" s="281"/>
      <c r="BQ2031" s="281"/>
      <c r="BR2031" s="281"/>
      <c r="BS2031" s="281"/>
      <c r="BT2031" s="281"/>
      <c r="BU2031" s="281"/>
    </row>
    <row r="2032" spans="4:73" x14ac:dyDescent="0.2">
      <c r="D2032" s="259"/>
      <c r="E2032" s="259"/>
      <c r="F2032" s="259"/>
      <c r="G2032" s="259"/>
      <c r="H2032" s="259"/>
      <c r="I2032" s="259"/>
      <c r="J2032" s="259"/>
      <c r="K2032" s="259"/>
      <c r="L2032" s="259"/>
      <c r="M2032" s="259"/>
      <c r="N2032" s="259"/>
      <c r="O2032" s="259"/>
      <c r="P2032" s="259"/>
      <c r="Q2032" s="259"/>
      <c r="R2032" s="259"/>
      <c r="S2032" s="259"/>
      <c r="T2032" s="259"/>
      <c r="U2032" s="259"/>
      <c r="V2032" s="259"/>
      <c r="W2032" s="259"/>
      <c r="X2032" s="259"/>
      <c r="Y2032" s="259"/>
      <c r="Z2032" s="259"/>
      <c r="AA2032" s="259"/>
      <c r="AB2032" s="259"/>
      <c r="AC2032" s="259"/>
      <c r="AD2032" s="259"/>
      <c r="AE2032" s="259"/>
      <c r="AF2032" s="259"/>
      <c r="AG2032" s="259"/>
      <c r="AH2032" s="259"/>
      <c r="AI2032" s="259"/>
      <c r="AJ2032" s="259"/>
      <c r="AK2032" s="281"/>
      <c r="AL2032" s="281"/>
      <c r="AM2032" s="281"/>
      <c r="AN2032" s="281"/>
      <c r="AO2032" s="281"/>
      <c r="AP2032" s="281"/>
      <c r="AQ2032" s="281"/>
      <c r="AR2032" s="281"/>
      <c r="AS2032" s="281"/>
      <c r="AT2032" s="281"/>
      <c r="AU2032" s="281"/>
      <c r="AV2032" s="281"/>
      <c r="AW2032" s="281"/>
      <c r="AX2032" s="281"/>
      <c r="AY2032" s="281"/>
      <c r="AZ2032" s="281"/>
      <c r="BA2032" s="281"/>
      <c r="BB2032" s="281"/>
      <c r="BC2032" s="281"/>
      <c r="BD2032" s="281"/>
      <c r="BE2032" s="281"/>
      <c r="BF2032" s="281"/>
      <c r="BG2032" s="281"/>
      <c r="BH2032" s="281"/>
      <c r="BI2032" s="281"/>
      <c r="BJ2032" s="281"/>
      <c r="BK2032" s="281"/>
      <c r="BL2032" s="281"/>
      <c r="BM2032" s="281"/>
      <c r="BN2032" s="281"/>
      <c r="BO2032" s="281"/>
      <c r="BP2032" s="281"/>
      <c r="BQ2032" s="281"/>
      <c r="BR2032" s="281"/>
      <c r="BS2032" s="281"/>
      <c r="BT2032" s="281"/>
      <c r="BU2032" s="281"/>
    </row>
    <row r="2033" spans="4:73" x14ac:dyDescent="0.2">
      <c r="D2033" s="259"/>
      <c r="E2033" s="259"/>
      <c r="F2033" s="259"/>
      <c r="G2033" s="259"/>
      <c r="H2033" s="259"/>
      <c r="I2033" s="259"/>
      <c r="J2033" s="259"/>
      <c r="K2033" s="259"/>
      <c r="L2033" s="259"/>
      <c r="M2033" s="259"/>
      <c r="N2033" s="259"/>
      <c r="O2033" s="259"/>
      <c r="P2033" s="259"/>
      <c r="Q2033" s="259"/>
      <c r="R2033" s="259"/>
      <c r="S2033" s="259"/>
      <c r="T2033" s="259"/>
      <c r="U2033" s="259"/>
      <c r="V2033" s="259"/>
      <c r="W2033" s="259"/>
      <c r="X2033" s="259"/>
      <c r="Y2033" s="259"/>
      <c r="Z2033" s="259"/>
      <c r="AA2033" s="259"/>
      <c r="AB2033" s="259"/>
      <c r="AC2033" s="259"/>
      <c r="AD2033" s="259"/>
      <c r="AE2033" s="259"/>
      <c r="AF2033" s="259"/>
      <c r="AG2033" s="259"/>
      <c r="AH2033" s="259"/>
      <c r="AI2033" s="259"/>
      <c r="AJ2033" s="259"/>
      <c r="AK2033" s="281"/>
      <c r="AL2033" s="281"/>
      <c r="AM2033" s="281"/>
      <c r="AN2033" s="281"/>
      <c r="AO2033" s="281"/>
      <c r="AP2033" s="281"/>
      <c r="AQ2033" s="281"/>
      <c r="AR2033" s="281"/>
      <c r="AS2033" s="281"/>
      <c r="AT2033" s="281"/>
      <c r="AU2033" s="281"/>
      <c r="AV2033" s="281"/>
      <c r="AW2033" s="281"/>
      <c r="AX2033" s="281"/>
      <c r="AY2033" s="281"/>
      <c r="AZ2033" s="281"/>
      <c r="BA2033" s="281"/>
      <c r="BB2033" s="281"/>
      <c r="BC2033" s="281"/>
      <c r="BD2033" s="281"/>
      <c r="BE2033" s="281"/>
      <c r="BF2033" s="281"/>
      <c r="BG2033" s="281"/>
      <c r="BH2033" s="281"/>
      <c r="BI2033" s="281"/>
      <c r="BJ2033" s="281"/>
      <c r="BK2033" s="281"/>
      <c r="BL2033" s="281"/>
      <c r="BM2033" s="281"/>
      <c r="BN2033" s="281"/>
      <c r="BO2033" s="281"/>
      <c r="BP2033" s="281"/>
      <c r="BQ2033" s="281"/>
      <c r="BR2033" s="281"/>
      <c r="BS2033" s="281"/>
      <c r="BT2033" s="281"/>
      <c r="BU2033" s="281"/>
    </row>
    <row r="2034" spans="4:73" x14ac:dyDescent="0.2">
      <c r="D2034" s="259"/>
      <c r="E2034" s="259"/>
      <c r="F2034" s="259"/>
      <c r="G2034" s="259"/>
      <c r="H2034" s="259"/>
      <c r="I2034" s="259"/>
      <c r="J2034" s="259"/>
      <c r="K2034" s="259"/>
      <c r="L2034" s="259"/>
      <c r="M2034" s="259"/>
      <c r="N2034" s="259"/>
      <c r="O2034" s="259"/>
      <c r="P2034" s="259"/>
      <c r="Q2034" s="259"/>
      <c r="R2034" s="259"/>
      <c r="S2034" s="259"/>
      <c r="T2034" s="259"/>
      <c r="U2034" s="259"/>
      <c r="V2034" s="259"/>
      <c r="W2034" s="259"/>
      <c r="X2034" s="259"/>
      <c r="Y2034" s="259"/>
      <c r="Z2034" s="259"/>
      <c r="AA2034" s="259"/>
      <c r="AB2034" s="259"/>
      <c r="AC2034" s="259"/>
      <c r="AD2034" s="259"/>
      <c r="AE2034" s="259"/>
      <c r="AF2034" s="259"/>
      <c r="AG2034" s="259"/>
      <c r="AH2034" s="259"/>
      <c r="AI2034" s="259"/>
      <c r="AJ2034" s="259"/>
      <c r="AK2034" s="281"/>
      <c r="AL2034" s="281"/>
      <c r="AM2034" s="281"/>
      <c r="AN2034" s="281"/>
      <c r="AO2034" s="281"/>
      <c r="AP2034" s="281"/>
      <c r="AQ2034" s="281"/>
      <c r="AR2034" s="281"/>
      <c r="AS2034" s="281"/>
      <c r="AT2034" s="281"/>
      <c r="AU2034" s="281"/>
      <c r="AV2034" s="281"/>
      <c r="AW2034" s="281"/>
      <c r="AX2034" s="281"/>
      <c r="AY2034" s="281"/>
      <c r="AZ2034" s="281"/>
      <c r="BA2034" s="281"/>
      <c r="BB2034" s="281"/>
      <c r="BC2034" s="281"/>
      <c r="BD2034" s="281"/>
      <c r="BE2034" s="281"/>
      <c r="BF2034" s="281"/>
      <c r="BG2034" s="281"/>
      <c r="BH2034" s="281"/>
      <c r="BI2034" s="281"/>
      <c r="BJ2034" s="281"/>
      <c r="BK2034" s="281"/>
      <c r="BL2034" s="281"/>
      <c r="BM2034" s="281"/>
      <c r="BN2034" s="281"/>
      <c r="BO2034" s="281"/>
      <c r="BP2034" s="281"/>
      <c r="BQ2034" s="281"/>
      <c r="BR2034" s="281"/>
      <c r="BS2034" s="281"/>
      <c r="BT2034" s="281"/>
      <c r="BU2034" s="281"/>
    </row>
    <row r="2035" spans="4:73" x14ac:dyDescent="0.2">
      <c r="D2035" s="259"/>
      <c r="E2035" s="259"/>
      <c r="F2035" s="259"/>
      <c r="G2035" s="259"/>
      <c r="H2035" s="259"/>
      <c r="I2035" s="259"/>
      <c r="J2035" s="259"/>
      <c r="K2035" s="259"/>
      <c r="L2035" s="259"/>
      <c r="M2035" s="259"/>
      <c r="N2035" s="259"/>
      <c r="O2035" s="259"/>
      <c r="P2035" s="259"/>
      <c r="Q2035" s="259"/>
      <c r="R2035" s="259"/>
      <c r="S2035" s="259"/>
      <c r="T2035" s="259"/>
      <c r="U2035" s="259"/>
      <c r="V2035" s="259"/>
      <c r="W2035" s="259"/>
      <c r="X2035" s="259"/>
      <c r="Y2035" s="259"/>
      <c r="Z2035" s="259"/>
      <c r="AA2035" s="259"/>
      <c r="AB2035" s="259"/>
      <c r="AC2035" s="259"/>
      <c r="AD2035" s="259"/>
      <c r="AE2035" s="259"/>
      <c r="AF2035" s="259"/>
      <c r="AG2035" s="259"/>
      <c r="AH2035" s="259"/>
      <c r="AI2035" s="259"/>
      <c r="AJ2035" s="259"/>
      <c r="AK2035" s="281"/>
      <c r="AL2035" s="281"/>
      <c r="AM2035" s="281"/>
      <c r="AN2035" s="281"/>
      <c r="AO2035" s="281"/>
      <c r="AP2035" s="281"/>
      <c r="AQ2035" s="281"/>
      <c r="AR2035" s="281"/>
      <c r="AS2035" s="281"/>
      <c r="AT2035" s="281"/>
      <c r="AU2035" s="281"/>
      <c r="AV2035" s="281"/>
      <c r="AW2035" s="281"/>
      <c r="AX2035" s="281"/>
      <c r="AY2035" s="281"/>
      <c r="AZ2035" s="281"/>
      <c r="BA2035" s="281"/>
      <c r="BB2035" s="281"/>
      <c r="BC2035" s="281"/>
      <c r="BD2035" s="281"/>
      <c r="BE2035" s="281"/>
      <c r="BF2035" s="281"/>
      <c r="BG2035" s="281"/>
      <c r="BH2035" s="281"/>
      <c r="BI2035" s="281"/>
      <c r="BJ2035" s="281"/>
      <c r="BK2035" s="281"/>
      <c r="BL2035" s="281"/>
      <c r="BM2035" s="281"/>
      <c r="BN2035" s="281"/>
      <c r="BO2035" s="281"/>
      <c r="BP2035" s="281"/>
      <c r="BQ2035" s="281"/>
      <c r="BR2035" s="281"/>
      <c r="BS2035" s="281"/>
      <c r="BT2035" s="281"/>
      <c r="BU2035" s="281"/>
    </row>
    <row r="2036" spans="4:73" x14ac:dyDescent="0.2">
      <c r="D2036" s="259"/>
      <c r="E2036" s="259"/>
      <c r="F2036" s="259"/>
      <c r="G2036" s="259"/>
      <c r="H2036" s="259"/>
      <c r="I2036" s="259"/>
      <c r="J2036" s="259"/>
      <c r="K2036" s="259"/>
      <c r="L2036" s="259"/>
      <c r="M2036" s="259"/>
      <c r="N2036" s="259"/>
      <c r="O2036" s="259"/>
      <c r="P2036" s="259"/>
      <c r="Q2036" s="259"/>
      <c r="R2036" s="259"/>
      <c r="S2036" s="259"/>
      <c r="T2036" s="259"/>
      <c r="U2036" s="259"/>
      <c r="V2036" s="259"/>
      <c r="W2036" s="259"/>
      <c r="X2036" s="259"/>
      <c r="Y2036" s="259"/>
      <c r="Z2036" s="259"/>
      <c r="AA2036" s="259"/>
      <c r="AB2036" s="259"/>
      <c r="AC2036" s="259"/>
      <c r="AD2036" s="259"/>
      <c r="AE2036" s="259"/>
      <c r="AF2036" s="259"/>
      <c r="AG2036" s="259"/>
      <c r="AH2036" s="259"/>
      <c r="AI2036" s="259"/>
      <c r="AJ2036" s="259"/>
      <c r="AK2036" s="281"/>
      <c r="AL2036" s="281"/>
      <c r="AM2036" s="281"/>
      <c r="AN2036" s="281"/>
      <c r="AO2036" s="281"/>
      <c r="AP2036" s="281"/>
      <c r="AQ2036" s="281"/>
      <c r="AR2036" s="281"/>
      <c r="AS2036" s="281"/>
      <c r="AT2036" s="281"/>
      <c r="AU2036" s="281"/>
      <c r="AV2036" s="281"/>
      <c r="AW2036" s="281"/>
      <c r="AX2036" s="281"/>
      <c r="AY2036" s="281"/>
      <c r="AZ2036" s="281"/>
      <c r="BA2036" s="281"/>
      <c r="BB2036" s="281"/>
      <c r="BC2036" s="281"/>
      <c r="BD2036" s="281"/>
      <c r="BE2036" s="281"/>
      <c r="BF2036" s="281"/>
      <c r="BG2036" s="281"/>
      <c r="BH2036" s="281"/>
      <c r="BI2036" s="281"/>
      <c r="BJ2036" s="281"/>
      <c r="BK2036" s="281"/>
      <c r="BL2036" s="281"/>
      <c r="BM2036" s="281"/>
      <c r="BN2036" s="281"/>
      <c r="BO2036" s="281"/>
      <c r="BP2036" s="281"/>
      <c r="BQ2036" s="281"/>
      <c r="BR2036" s="281"/>
      <c r="BS2036" s="281"/>
      <c r="BT2036" s="281"/>
      <c r="BU2036" s="281"/>
    </row>
    <row r="2037" spans="4:73" x14ac:dyDescent="0.2">
      <c r="D2037" s="259"/>
      <c r="E2037" s="259"/>
      <c r="F2037" s="259"/>
      <c r="G2037" s="259"/>
      <c r="H2037" s="259"/>
      <c r="I2037" s="259"/>
      <c r="J2037" s="259"/>
      <c r="K2037" s="259"/>
      <c r="L2037" s="259"/>
      <c r="M2037" s="259"/>
      <c r="N2037" s="259"/>
      <c r="O2037" s="259"/>
      <c r="P2037" s="259"/>
      <c r="Q2037" s="259"/>
      <c r="R2037" s="259"/>
      <c r="S2037" s="259"/>
      <c r="T2037" s="259"/>
      <c r="U2037" s="259"/>
      <c r="V2037" s="259"/>
      <c r="W2037" s="259"/>
      <c r="X2037" s="259"/>
      <c r="Y2037" s="259"/>
      <c r="Z2037" s="259"/>
      <c r="AA2037" s="259"/>
      <c r="AB2037" s="259"/>
      <c r="AC2037" s="259"/>
      <c r="AD2037" s="259"/>
      <c r="AE2037" s="259"/>
      <c r="AF2037" s="259"/>
      <c r="AG2037" s="259"/>
      <c r="AH2037" s="259"/>
      <c r="AI2037" s="259"/>
      <c r="AJ2037" s="259"/>
      <c r="AK2037" s="281"/>
      <c r="AL2037" s="281"/>
      <c r="AM2037" s="281"/>
      <c r="AN2037" s="281"/>
      <c r="AO2037" s="281"/>
      <c r="AP2037" s="281"/>
      <c r="AQ2037" s="281"/>
      <c r="AR2037" s="281"/>
      <c r="AS2037" s="281"/>
      <c r="AT2037" s="281"/>
      <c r="AU2037" s="281"/>
      <c r="AV2037" s="281"/>
      <c r="AW2037" s="281"/>
      <c r="AX2037" s="281"/>
      <c r="AY2037" s="281"/>
      <c r="AZ2037" s="281"/>
      <c r="BA2037" s="281"/>
      <c r="BB2037" s="281"/>
      <c r="BC2037" s="281"/>
      <c r="BD2037" s="281"/>
      <c r="BE2037" s="281"/>
      <c r="BF2037" s="281"/>
      <c r="BG2037" s="281"/>
      <c r="BH2037" s="281"/>
      <c r="BI2037" s="281"/>
      <c r="BJ2037" s="281"/>
      <c r="BK2037" s="281"/>
      <c r="BL2037" s="281"/>
      <c r="BM2037" s="281"/>
      <c r="BN2037" s="281"/>
      <c r="BO2037" s="281"/>
      <c r="BP2037" s="281"/>
      <c r="BQ2037" s="281"/>
      <c r="BR2037" s="281"/>
      <c r="BS2037" s="281"/>
      <c r="BT2037" s="281"/>
      <c r="BU2037" s="281"/>
    </row>
    <row r="2038" spans="4:73" x14ac:dyDescent="0.2">
      <c r="D2038" s="259"/>
      <c r="E2038" s="259"/>
      <c r="F2038" s="259"/>
      <c r="G2038" s="259"/>
      <c r="H2038" s="259"/>
      <c r="I2038" s="259"/>
      <c r="J2038" s="259"/>
      <c r="K2038" s="259"/>
      <c r="L2038" s="259"/>
      <c r="M2038" s="259"/>
      <c r="N2038" s="259"/>
      <c r="O2038" s="259"/>
      <c r="P2038" s="259"/>
      <c r="Q2038" s="259"/>
      <c r="R2038" s="259"/>
      <c r="S2038" s="259"/>
      <c r="T2038" s="259"/>
      <c r="U2038" s="259"/>
      <c r="V2038" s="259"/>
      <c r="W2038" s="259"/>
      <c r="X2038" s="259"/>
      <c r="Y2038" s="259"/>
      <c r="Z2038" s="259"/>
      <c r="AA2038" s="259"/>
      <c r="AB2038" s="259"/>
      <c r="AC2038" s="259"/>
      <c r="AD2038" s="259"/>
      <c r="AE2038" s="259"/>
      <c r="AF2038" s="259"/>
      <c r="AG2038" s="259"/>
      <c r="AH2038" s="259"/>
      <c r="AI2038" s="259"/>
      <c r="AJ2038" s="259"/>
      <c r="AK2038" s="281"/>
      <c r="AL2038" s="281"/>
      <c r="AM2038" s="281"/>
      <c r="AN2038" s="281"/>
      <c r="AO2038" s="281"/>
      <c r="AP2038" s="281"/>
      <c r="AQ2038" s="281"/>
      <c r="AR2038" s="281"/>
      <c r="AS2038" s="281"/>
      <c r="AT2038" s="281"/>
      <c r="AU2038" s="281"/>
      <c r="AV2038" s="281"/>
      <c r="AW2038" s="281"/>
      <c r="AX2038" s="281"/>
      <c r="AY2038" s="281"/>
      <c r="AZ2038" s="281"/>
      <c r="BA2038" s="281"/>
      <c r="BB2038" s="281"/>
      <c r="BC2038" s="281"/>
      <c r="BD2038" s="281"/>
      <c r="BE2038" s="281"/>
      <c r="BF2038" s="281"/>
      <c r="BG2038" s="281"/>
      <c r="BH2038" s="281"/>
      <c r="BI2038" s="281"/>
      <c r="BJ2038" s="281"/>
      <c r="BK2038" s="281"/>
      <c r="BL2038" s="281"/>
      <c r="BM2038" s="281"/>
      <c r="BN2038" s="281"/>
      <c r="BO2038" s="281"/>
      <c r="BP2038" s="281"/>
      <c r="BQ2038" s="281"/>
      <c r="BR2038" s="281"/>
      <c r="BS2038" s="281"/>
      <c r="BT2038" s="281"/>
      <c r="BU2038" s="281"/>
    </row>
    <row r="2039" spans="4:73" x14ac:dyDescent="0.2">
      <c r="D2039" s="259"/>
      <c r="E2039" s="259"/>
      <c r="F2039" s="259"/>
      <c r="G2039" s="259"/>
      <c r="H2039" s="259"/>
      <c r="I2039" s="259"/>
      <c r="J2039" s="259"/>
      <c r="K2039" s="259"/>
      <c r="L2039" s="259"/>
      <c r="M2039" s="259"/>
      <c r="N2039" s="259"/>
      <c r="O2039" s="259"/>
      <c r="P2039" s="259"/>
      <c r="Q2039" s="259"/>
      <c r="R2039" s="259"/>
      <c r="S2039" s="259"/>
      <c r="T2039" s="259"/>
      <c r="U2039" s="259"/>
      <c r="V2039" s="259"/>
      <c r="W2039" s="259"/>
      <c r="X2039" s="259"/>
      <c r="Y2039" s="259"/>
      <c r="Z2039" s="259"/>
      <c r="AA2039" s="259"/>
      <c r="AB2039" s="259"/>
      <c r="AC2039" s="259"/>
      <c r="AD2039" s="259"/>
      <c r="AE2039" s="259"/>
      <c r="AF2039" s="259"/>
      <c r="AG2039" s="259"/>
      <c r="AH2039" s="259"/>
      <c r="AI2039" s="259"/>
      <c r="AJ2039" s="259"/>
      <c r="AK2039" s="281"/>
      <c r="AL2039" s="281"/>
      <c r="AM2039" s="281"/>
      <c r="AN2039" s="281"/>
      <c r="AO2039" s="281"/>
      <c r="AP2039" s="281"/>
      <c r="AQ2039" s="281"/>
      <c r="AR2039" s="281"/>
      <c r="AS2039" s="281"/>
      <c r="AT2039" s="281"/>
      <c r="AU2039" s="281"/>
      <c r="AV2039" s="281"/>
      <c r="AW2039" s="281"/>
      <c r="AX2039" s="281"/>
      <c r="AY2039" s="281"/>
      <c r="AZ2039" s="281"/>
      <c r="BA2039" s="281"/>
      <c r="BB2039" s="281"/>
      <c r="BC2039" s="281"/>
      <c r="BD2039" s="281"/>
      <c r="BE2039" s="281"/>
      <c r="BF2039" s="281"/>
      <c r="BG2039" s="281"/>
      <c r="BH2039" s="281"/>
      <c r="BI2039" s="281"/>
      <c r="BJ2039" s="281"/>
      <c r="BK2039" s="281"/>
      <c r="BL2039" s="281"/>
      <c r="BM2039" s="281"/>
      <c r="BN2039" s="281"/>
      <c r="BO2039" s="281"/>
      <c r="BP2039" s="281"/>
      <c r="BQ2039" s="281"/>
      <c r="BR2039" s="281"/>
      <c r="BS2039" s="281"/>
      <c r="BT2039" s="281"/>
      <c r="BU2039" s="281"/>
    </row>
    <row r="2040" spans="4:73" x14ac:dyDescent="0.2">
      <c r="D2040" s="259"/>
      <c r="E2040" s="259"/>
      <c r="F2040" s="259"/>
      <c r="G2040" s="259"/>
      <c r="H2040" s="259"/>
      <c r="I2040" s="259"/>
      <c r="J2040" s="259"/>
      <c r="K2040" s="259"/>
      <c r="L2040" s="259"/>
      <c r="M2040" s="259"/>
      <c r="N2040" s="259"/>
      <c r="O2040" s="259"/>
      <c r="P2040" s="259"/>
      <c r="Q2040" s="259"/>
      <c r="R2040" s="259"/>
      <c r="S2040" s="259"/>
      <c r="T2040" s="259"/>
      <c r="U2040" s="259"/>
      <c r="V2040" s="259"/>
      <c r="W2040" s="259"/>
      <c r="X2040" s="259"/>
      <c r="Y2040" s="259"/>
      <c r="Z2040" s="259"/>
      <c r="AA2040" s="259"/>
      <c r="AB2040" s="259"/>
      <c r="AC2040" s="259"/>
      <c r="AD2040" s="259"/>
      <c r="AE2040" s="259"/>
      <c r="AF2040" s="259"/>
      <c r="AG2040" s="259"/>
      <c r="AH2040" s="259"/>
      <c r="AI2040" s="259"/>
      <c r="AJ2040" s="259"/>
      <c r="AK2040" s="281"/>
      <c r="AL2040" s="281"/>
      <c r="AM2040" s="281"/>
      <c r="AN2040" s="281"/>
      <c r="AO2040" s="281"/>
      <c r="AP2040" s="281"/>
      <c r="AQ2040" s="281"/>
      <c r="AR2040" s="281"/>
      <c r="AS2040" s="281"/>
      <c r="AT2040" s="281"/>
      <c r="AU2040" s="281"/>
      <c r="AV2040" s="281"/>
      <c r="AW2040" s="281"/>
      <c r="AX2040" s="281"/>
      <c r="AY2040" s="281"/>
      <c r="AZ2040" s="281"/>
      <c r="BA2040" s="281"/>
      <c r="BB2040" s="281"/>
      <c r="BC2040" s="281"/>
      <c r="BD2040" s="281"/>
      <c r="BE2040" s="281"/>
      <c r="BF2040" s="281"/>
      <c r="BG2040" s="281"/>
      <c r="BH2040" s="281"/>
      <c r="BI2040" s="281"/>
      <c r="BJ2040" s="281"/>
      <c r="BK2040" s="281"/>
      <c r="BL2040" s="281"/>
      <c r="BM2040" s="281"/>
      <c r="BN2040" s="281"/>
      <c r="BO2040" s="281"/>
      <c r="BP2040" s="281"/>
      <c r="BQ2040" s="281"/>
      <c r="BR2040" s="281"/>
      <c r="BS2040" s="281"/>
      <c r="BT2040" s="281"/>
      <c r="BU2040" s="281"/>
    </row>
    <row r="2041" spans="4:73" x14ac:dyDescent="0.2">
      <c r="D2041" s="259"/>
      <c r="E2041" s="259"/>
      <c r="F2041" s="259"/>
      <c r="G2041" s="259"/>
      <c r="H2041" s="259"/>
      <c r="I2041" s="259"/>
      <c r="J2041" s="259"/>
      <c r="K2041" s="259"/>
      <c r="L2041" s="259"/>
      <c r="M2041" s="259"/>
      <c r="N2041" s="259"/>
      <c r="O2041" s="259"/>
      <c r="P2041" s="259"/>
      <c r="Q2041" s="259"/>
      <c r="R2041" s="259"/>
      <c r="S2041" s="259"/>
      <c r="T2041" s="259"/>
      <c r="U2041" s="259"/>
      <c r="V2041" s="259"/>
      <c r="W2041" s="259"/>
      <c r="X2041" s="259"/>
      <c r="Y2041" s="259"/>
      <c r="Z2041" s="259"/>
      <c r="AA2041" s="259"/>
      <c r="AB2041" s="259"/>
      <c r="AC2041" s="259"/>
      <c r="AD2041" s="259"/>
      <c r="AE2041" s="259"/>
      <c r="AF2041" s="259"/>
      <c r="AG2041" s="259"/>
      <c r="AH2041" s="259"/>
      <c r="AI2041" s="259"/>
      <c r="AJ2041" s="259"/>
      <c r="AK2041" s="281"/>
      <c r="AL2041" s="281"/>
      <c r="AM2041" s="281"/>
      <c r="AN2041" s="281"/>
      <c r="AO2041" s="281"/>
      <c r="AP2041" s="281"/>
      <c r="AQ2041" s="281"/>
      <c r="AR2041" s="281"/>
      <c r="AS2041" s="281"/>
      <c r="AT2041" s="281"/>
      <c r="AU2041" s="281"/>
      <c r="AV2041" s="281"/>
      <c r="AW2041" s="281"/>
      <c r="AX2041" s="281"/>
      <c r="AY2041" s="281"/>
      <c r="AZ2041" s="281"/>
      <c r="BA2041" s="281"/>
      <c r="BB2041" s="281"/>
      <c r="BC2041" s="281"/>
      <c r="BD2041" s="281"/>
      <c r="BE2041" s="281"/>
      <c r="BF2041" s="281"/>
      <c r="BG2041" s="281"/>
      <c r="BH2041" s="281"/>
      <c r="BI2041" s="281"/>
      <c r="BJ2041" s="281"/>
      <c r="BK2041" s="281"/>
      <c r="BL2041" s="281"/>
      <c r="BM2041" s="281"/>
      <c r="BN2041" s="281"/>
      <c r="BO2041" s="281"/>
      <c r="BP2041" s="281"/>
      <c r="BQ2041" s="281"/>
      <c r="BR2041" s="281"/>
      <c r="BS2041" s="281"/>
      <c r="BT2041" s="281"/>
      <c r="BU2041" s="281"/>
    </row>
    <row r="2042" spans="4:73" x14ac:dyDescent="0.2">
      <c r="D2042" s="259"/>
      <c r="E2042" s="259"/>
      <c r="F2042" s="259"/>
      <c r="G2042" s="259"/>
      <c r="H2042" s="259"/>
      <c r="I2042" s="259"/>
      <c r="J2042" s="259"/>
      <c r="K2042" s="259"/>
      <c r="L2042" s="259"/>
      <c r="M2042" s="259"/>
      <c r="N2042" s="259"/>
      <c r="O2042" s="259"/>
      <c r="P2042" s="259"/>
      <c r="Q2042" s="259"/>
      <c r="R2042" s="259"/>
      <c r="S2042" s="259"/>
      <c r="T2042" s="259"/>
      <c r="U2042" s="259"/>
      <c r="V2042" s="259"/>
      <c r="W2042" s="259"/>
      <c r="X2042" s="259"/>
      <c r="Y2042" s="259"/>
      <c r="Z2042" s="259"/>
      <c r="AA2042" s="259"/>
      <c r="AB2042" s="259"/>
      <c r="AC2042" s="259"/>
      <c r="AD2042" s="259"/>
      <c r="AE2042" s="259"/>
      <c r="AF2042" s="259"/>
      <c r="AG2042" s="259"/>
      <c r="AH2042" s="259"/>
      <c r="AI2042" s="259"/>
      <c r="AJ2042" s="259"/>
      <c r="AK2042" s="281"/>
      <c r="AL2042" s="281"/>
      <c r="AM2042" s="281"/>
      <c r="AN2042" s="281"/>
      <c r="AO2042" s="281"/>
      <c r="AP2042" s="281"/>
      <c r="AQ2042" s="281"/>
      <c r="AR2042" s="281"/>
      <c r="AS2042" s="281"/>
      <c r="AT2042" s="281"/>
      <c r="AU2042" s="281"/>
      <c r="AV2042" s="281"/>
      <c r="AW2042" s="281"/>
      <c r="AX2042" s="281"/>
      <c r="AY2042" s="281"/>
      <c r="AZ2042" s="281"/>
      <c r="BA2042" s="281"/>
      <c r="BB2042" s="281"/>
      <c r="BC2042" s="281"/>
      <c r="BD2042" s="281"/>
      <c r="BE2042" s="281"/>
      <c r="BF2042" s="281"/>
      <c r="BG2042" s="281"/>
      <c r="BH2042" s="281"/>
      <c r="BI2042" s="281"/>
      <c r="BJ2042" s="281"/>
      <c r="BK2042" s="281"/>
      <c r="BL2042" s="281"/>
      <c r="BM2042" s="281"/>
      <c r="BN2042" s="281"/>
      <c r="BO2042" s="281"/>
      <c r="BP2042" s="281"/>
      <c r="BQ2042" s="281"/>
      <c r="BR2042" s="281"/>
      <c r="BS2042" s="281"/>
      <c r="BT2042" s="281"/>
      <c r="BU2042" s="281"/>
    </row>
    <row r="2043" spans="4:73" x14ac:dyDescent="0.2">
      <c r="D2043" s="259"/>
      <c r="E2043" s="259"/>
      <c r="F2043" s="259"/>
      <c r="G2043" s="259"/>
      <c r="H2043" s="259"/>
      <c r="I2043" s="259"/>
      <c r="J2043" s="259"/>
      <c r="K2043" s="259"/>
      <c r="L2043" s="259"/>
      <c r="M2043" s="259"/>
      <c r="N2043" s="259"/>
      <c r="O2043" s="259"/>
      <c r="P2043" s="259"/>
      <c r="Q2043" s="259"/>
      <c r="R2043" s="259"/>
      <c r="S2043" s="259"/>
      <c r="T2043" s="259"/>
      <c r="U2043" s="259"/>
      <c r="V2043" s="259"/>
      <c r="W2043" s="259"/>
      <c r="X2043" s="259"/>
      <c r="Y2043" s="259"/>
      <c r="Z2043" s="259"/>
      <c r="AA2043" s="259"/>
      <c r="AB2043" s="259"/>
      <c r="AC2043" s="259"/>
      <c r="AD2043" s="259"/>
      <c r="AE2043" s="259"/>
      <c r="AF2043" s="259"/>
      <c r="AG2043" s="259"/>
      <c r="AH2043" s="259"/>
      <c r="AI2043" s="259"/>
      <c r="AJ2043" s="259"/>
      <c r="AK2043" s="281"/>
      <c r="AL2043" s="281"/>
      <c r="AM2043" s="281"/>
      <c r="AN2043" s="281"/>
      <c r="AO2043" s="281"/>
      <c r="AP2043" s="281"/>
      <c r="AQ2043" s="281"/>
      <c r="AR2043" s="281"/>
      <c r="AS2043" s="281"/>
      <c r="AT2043" s="281"/>
      <c r="AU2043" s="281"/>
      <c r="AV2043" s="281"/>
      <c r="AW2043" s="281"/>
      <c r="AX2043" s="281"/>
      <c r="AY2043" s="281"/>
      <c r="AZ2043" s="281"/>
      <c r="BA2043" s="281"/>
      <c r="BB2043" s="281"/>
      <c r="BC2043" s="281"/>
      <c r="BD2043" s="281"/>
      <c r="BE2043" s="281"/>
      <c r="BF2043" s="281"/>
      <c r="BG2043" s="281"/>
      <c r="BH2043" s="281"/>
      <c r="BI2043" s="281"/>
      <c r="BJ2043" s="281"/>
      <c r="BK2043" s="281"/>
      <c r="BL2043" s="281"/>
      <c r="BM2043" s="281"/>
      <c r="BN2043" s="281"/>
      <c r="BO2043" s="281"/>
      <c r="BP2043" s="281"/>
      <c r="BQ2043" s="281"/>
      <c r="BR2043" s="281"/>
      <c r="BS2043" s="281"/>
      <c r="BT2043" s="281"/>
      <c r="BU2043" s="281"/>
    </row>
    <row r="2044" spans="4:73" x14ac:dyDescent="0.2">
      <c r="D2044" s="259"/>
      <c r="E2044" s="259"/>
      <c r="F2044" s="259"/>
      <c r="G2044" s="259"/>
      <c r="H2044" s="259"/>
      <c r="I2044" s="259"/>
      <c r="J2044" s="259"/>
      <c r="K2044" s="259"/>
      <c r="L2044" s="259"/>
      <c r="M2044" s="259"/>
      <c r="N2044" s="259"/>
      <c r="O2044" s="259"/>
      <c r="P2044" s="259"/>
      <c r="Q2044" s="259"/>
      <c r="R2044" s="259"/>
      <c r="S2044" s="259"/>
      <c r="T2044" s="259"/>
      <c r="U2044" s="259"/>
      <c r="V2044" s="259"/>
      <c r="W2044" s="259"/>
      <c r="X2044" s="259"/>
      <c r="Y2044" s="259"/>
      <c r="Z2044" s="259"/>
      <c r="AA2044" s="259"/>
      <c r="AB2044" s="259"/>
      <c r="AC2044" s="259"/>
      <c r="AD2044" s="259"/>
      <c r="AE2044" s="259"/>
      <c r="AF2044" s="259"/>
      <c r="AG2044" s="259"/>
      <c r="AH2044" s="259"/>
      <c r="AI2044" s="259"/>
      <c r="AJ2044" s="259"/>
      <c r="AK2044" s="281"/>
      <c r="AL2044" s="281"/>
      <c r="AM2044" s="281"/>
      <c r="AN2044" s="281"/>
      <c r="AO2044" s="281"/>
      <c r="AP2044" s="281"/>
      <c r="AQ2044" s="281"/>
      <c r="AR2044" s="281"/>
      <c r="AS2044" s="281"/>
      <c r="AT2044" s="281"/>
      <c r="AU2044" s="281"/>
      <c r="AV2044" s="281"/>
      <c r="AW2044" s="281"/>
      <c r="AX2044" s="281"/>
      <c r="AY2044" s="281"/>
      <c r="AZ2044" s="281"/>
      <c r="BA2044" s="281"/>
      <c r="BB2044" s="281"/>
      <c r="BC2044" s="281"/>
      <c r="BD2044" s="281"/>
      <c r="BE2044" s="281"/>
      <c r="BF2044" s="281"/>
      <c r="BG2044" s="281"/>
      <c r="BH2044" s="281"/>
      <c r="BI2044" s="281"/>
      <c r="BJ2044" s="281"/>
      <c r="BK2044" s="281"/>
      <c r="BL2044" s="281"/>
      <c r="BM2044" s="281"/>
      <c r="BN2044" s="281"/>
      <c r="BO2044" s="281"/>
      <c r="BP2044" s="281"/>
      <c r="BQ2044" s="281"/>
      <c r="BR2044" s="281"/>
      <c r="BS2044" s="281"/>
      <c r="BT2044" s="281"/>
      <c r="BU2044" s="281"/>
    </row>
    <row r="2045" spans="4:73" x14ac:dyDescent="0.2">
      <c r="D2045" s="259"/>
      <c r="E2045" s="259"/>
      <c r="F2045" s="259"/>
      <c r="G2045" s="259"/>
      <c r="H2045" s="259"/>
      <c r="I2045" s="259"/>
      <c r="J2045" s="259"/>
      <c r="K2045" s="259"/>
      <c r="L2045" s="259"/>
      <c r="M2045" s="259"/>
      <c r="N2045" s="259"/>
      <c r="O2045" s="259"/>
      <c r="P2045" s="259"/>
      <c r="Q2045" s="259"/>
      <c r="R2045" s="259"/>
      <c r="S2045" s="259"/>
      <c r="T2045" s="259"/>
      <c r="U2045" s="259"/>
      <c r="V2045" s="259"/>
      <c r="W2045" s="259"/>
      <c r="X2045" s="259"/>
      <c r="Y2045" s="259"/>
      <c r="Z2045" s="259"/>
      <c r="AA2045" s="259"/>
      <c r="AB2045" s="259"/>
      <c r="AC2045" s="259"/>
      <c r="AD2045" s="259"/>
      <c r="AE2045" s="259"/>
      <c r="AF2045" s="259"/>
      <c r="AG2045" s="259"/>
      <c r="AH2045" s="259"/>
      <c r="AI2045" s="259"/>
      <c r="AJ2045" s="259"/>
      <c r="AK2045" s="281"/>
      <c r="AL2045" s="281"/>
      <c r="AM2045" s="281"/>
      <c r="AN2045" s="281"/>
      <c r="AO2045" s="281"/>
      <c r="AP2045" s="281"/>
      <c r="AQ2045" s="281"/>
      <c r="AR2045" s="281"/>
      <c r="AS2045" s="281"/>
      <c r="AT2045" s="281"/>
      <c r="AU2045" s="281"/>
      <c r="AV2045" s="281"/>
      <c r="AW2045" s="281"/>
      <c r="AX2045" s="281"/>
      <c r="AY2045" s="281"/>
      <c r="AZ2045" s="281"/>
      <c r="BA2045" s="281"/>
      <c r="BB2045" s="281"/>
      <c r="BC2045" s="281"/>
      <c r="BD2045" s="281"/>
      <c r="BE2045" s="281"/>
      <c r="BF2045" s="281"/>
      <c r="BG2045" s="281"/>
      <c r="BH2045" s="281"/>
      <c r="BI2045" s="281"/>
      <c r="BJ2045" s="281"/>
      <c r="BK2045" s="281"/>
      <c r="BL2045" s="281"/>
      <c r="BM2045" s="281"/>
      <c r="BN2045" s="281"/>
      <c r="BO2045" s="281"/>
      <c r="BP2045" s="281"/>
      <c r="BQ2045" s="281"/>
      <c r="BR2045" s="281"/>
      <c r="BS2045" s="281"/>
      <c r="BT2045" s="281"/>
      <c r="BU2045" s="281"/>
    </row>
    <row r="2046" spans="4:73" x14ac:dyDescent="0.2">
      <c r="D2046" s="259"/>
      <c r="E2046" s="259"/>
      <c r="F2046" s="259"/>
      <c r="G2046" s="259"/>
      <c r="H2046" s="259"/>
      <c r="I2046" s="259"/>
      <c r="J2046" s="259"/>
      <c r="K2046" s="259"/>
      <c r="L2046" s="259"/>
      <c r="M2046" s="259"/>
      <c r="N2046" s="259"/>
      <c r="O2046" s="259"/>
      <c r="P2046" s="259"/>
      <c r="Q2046" s="259"/>
      <c r="R2046" s="259"/>
      <c r="S2046" s="259"/>
      <c r="T2046" s="259"/>
      <c r="U2046" s="259"/>
      <c r="V2046" s="259"/>
      <c r="W2046" s="259"/>
      <c r="X2046" s="259"/>
      <c r="Y2046" s="259"/>
      <c r="Z2046" s="259"/>
      <c r="AA2046" s="259"/>
      <c r="AB2046" s="259"/>
      <c r="AC2046" s="259"/>
      <c r="AD2046" s="259"/>
      <c r="AE2046" s="259"/>
      <c r="AF2046" s="259"/>
      <c r="AG2046" s="259"/>
      <c r="AH2046" s="259"/>
      <c r="AI2046" s="259"/>
      <c r="AJ2046" s="259"/>
      <c r="AK2046" s="281"/>
      <c r="AL2046" s="281"/>
      <c r="AM2046" s="281"/>
      <c r="AN2046" s="281"/>
      <c r="AO2046" s="281"/>
      <c r="AP2046" s="281"/>
      <c r="AQ2046" s="281"/>
      <c r="AR2046" s="281"/>
      <c r="AS2046" s="281"/>
      <c r="AT2046" s="281"/>
      <c r="AU2046" s="281"/>
      <c r="AV2046" s="281"/>
      <c r="AW2046" s="281"/>
      <c r="AX2046" s="281"/>
      <c r="AY2046" s="281"/>
      <c r="AZ2046" s="281"/>
      <c r="BA2046" s="281"/>
      <c r="BB2046" s="281"/>
      <c r="BC2046" s="281"/>
      <c r="BD2046" s="281"/>
      <c r="BE2046" s="281"/>
      <c r="BF2046" s="281"/>
      <c r="BG2046" s="281"/>
      <c r="BH2046" s="281"/>
      <c r="BI2046" s="281"/>
      <c r="BJ2046" s="281"/>
      <c r="BK2046" s="281"/>
      <c r="BL2046" s="281"/>
      <c r="BM2046" s="281"/>
      <c r="BN2046" s="281"/>
      <c r="BO2046" s="281"/>
      <c r="BP2046" s="281"/>
      <c r="BQ2046" s="281"/>
      <c r="BR2046" s="281"/>
      <c r="BS2046" s="281"/>
      <c r="BT2046" s="281"/>
      <c r="BU2046" s="281"/>
    </row>
    <row r="2047" spans="4:73" x14ac:dyDescent="0.2">
      <c r="D2047" s="259"/>
      <c r="E2047" s="259"/>
      <c r="F2047" s="259"/>
      <c r="G2047" s="259"/>
      <c r="H2047" s="259"/>
      <c r="I2047" s="259"/>
      <c r="J2047" s="259"/>
      <c r="K2047" s="259"/>
      <c r="L2047" s="259"/>
      <c r="M2047" s="259"/>
      <c r="N2047" s="259"/>
      <c r="O2047" s="259"/>
      <c r="P2047" s="259"/>
      <c r="Q2047" s="259"/>
      <c r="R2047" s="259"/>
      <c r="S2047" s="259"/>
      <c r="T2047" s="259"/>
      <c r="U2047" s="259"/>
      <c r="V2047" s="259"/>
      <c r="W2047" s="259"/>
      <c r="X2047" s="259"/>
      <c r="Y2047" s="259"/>
      <c r="Z2047" s="259"/>
      <c r="AA2047" s="259"/>
      <c r="AB2047" s="259"/>
      <c r="AC2047" s="259"/>
      <c r="AD2047" s="259"/>
      <c r="AE2047" s="259"/>
      <c r="AF2047" s="259"/>
      <c r="AG2047" s="259"/>
      <c r="AH2047" s="259"/>
      <c r="AI2047" s="259"/>
      <c r="AJ2047" s="259"/>
      <c r="AK2047" s="281"/>
      <c r="AL2047" s="281"/>
      <c r="AM2047" s="281"/>
      <c r="AN2047" s="281"/>
      <c r="AO2047" s="281"/>
      <c r="AP2047" s="281"/>
      <c r="AQ2047" s="281"/>
      <c r="AR2047" s="281"/>
      <c r="AS2047" s="281"/>
      <c r="AT2047" s="281"/>
      <c r="AU2047" s="281"/>
      <c r="AV2047" s="281"/>
      <c r="AW2047" s="281"/>
      <c r="AX2047" s="281"/>
      <c r="AY2047" s="281"/>
      <c r="AZ2047" s="281"/>
      <c r="BA2047" s="281"/>
      <c r="BB2047" s="281"/>
      <c r="BC2047" s="281"/>
      <c r="BD2047" s="281"/>
      <c r="BE2047" s="281"/>
      <c r="BF2047" s="281"/>
      <c r="BG2047" s="281"/>
      <c r="BH2047" s="281"/>
      <c r="BI2047" s="281"/>
      <c r="BJ2047" s="281"/>
      <c r="BK2047" s="281"/>
      <c r="BL2047" s="281"/>
      <c r="BM2047" s="281"/>
      <c r="BN2047" s="281"/>
      <c r="BO2047" s="281"/>
      <c r="BP2047" s="281"/>
      <c r="BQ2047" s="281"/>
      <c r="BR2047" s="281"/>
      <c r="BS2047" s="281"/>
      <c r="BT2047" s="281"/>
      <c r="BU2047" s="281"/>
    </row>
    <row r="2048" spans="4:73" x14ac:dyDescent="0.2">
      <c r="D2048" s="259"/>
      <c r="E2048" s="259"/>
      <c r="F2048" s="259"/>
      <c r="G2048" s="259"/>
      <c r="H2048" s="259"/>
      <c r="I2048" s="259"/>
      <c r="J2048" s="259"/>
      <c r="K2048" s="259"/>
      <c r="L2048" s="259"/>
      <c r="M2048" s="259"/>
      <c r="N2048" s="259"/>
      <c r="O2048" s="259"/>
      <c r="P2048" s="259"/>
      <c r="Q2048" s="259"/>
      <c r="R2048" s="259"/>
      <c r="S2048" s="259"/>
      <c r="T2048" s="259"/>
      <c r="U2048" s="259"/>
      <c r="V2048" s="259"/>
      <c r="W2048" s="259"/>
      <c r="X2048" s="259"/>
      <c r="Y2048" s="259"/>
      <c r="Z2048" s="259"/>
      <c r="AA2048" s="259"/>
      <c r="AB2048" s="259"/>
      <c r="AC2048" s="259"/>
      <c r="AD2048" s="259"/>
      <c r="AE2048" s="259"/>
      <c r="AF2048" s="259"/>
      <c r="AG2048" s="259"/>
      <c r="AH2048" s="259"/>
      <c r="AI2048" s="259"/>
      <c r="AJ2048" s="259"/>
      <c r="AK2048" s="281"/>
      <c r="AL2048" s="281"/>
      <c r="AM2048" s="281"/>
      <c r="AN2048" s="281"/>
      <c r="AO2048" s="281"/>
      <c r="AP2048" s="281"/>
      <c r="AQ2048" s="281"/>
      <c r="AR2048" s="281"/>
      <c r="AS2048" s="281"/>
      <c r="AT2048" s="281"/>
      <c r="AU2048" s="281"/>
      <c r="AV2048" s="281"/>
      <c r="AW2048" s="281"/>
      <c r="AX2048" s="281"/>
      <c r="AY2048" s="281"/>
      <c r="AZ2048" s="281"/>
      <c r="BA2048" s="281"/>
      <c r="BB2048" s="281"/>
      <c r="BC2048" s="281"/>
      <c r="BD2048" s="281"/>
      <c r="BE2048" s="281"/>
      <c r="BF2048" s="281"/>
      <c r="BG2048" s="281"/>
      <c r="BH2048" s="281"/>
      <c r="BI2048" s="281"/>
      <c r="BJ2048" s="281"/>
      <c r="BK2048" s="281"/>
      <c r="BL2048" s="281"/>
      <c r="BM2048" s="281"/>
      <c r="BN2048" s="281"/>
      <c r="BO2048" s="281"/>
      <c r="BP2048" s="281"/>
      <c r="BQ2048" s="281"/>
      <c r="BR2048" s="281"/>
      <c r="BS2048" s="281"/>
      <c r="BT2048" s="281"/>
      <c r="BU2048" s="281"/>
    </row>
    <row r="2049" spans="4:73" x14ac:dyDescent="0.2">
      <c r="D2049" s="259"/>
      <c r="E2049" s="259"/>
      <c r="F2049" s="259"/>
      <c r="G2049" s="259"/>
      <c r="H2049" s="259"/>
      <c r="I2049" s="259"/>
      <c r="J2049" s="259"/>
      <c r="K2049" s="259"/>
      <c r="L2049" s="259"/>
      <c r="M2049" s="259"/>
      <c r="N2049" s="259"/>
      <c r="O2049" s="259"/>
      <c r="P2049" s="259"/>
      <c r="Q2049" s="259"/>
      <c r="R2049" s="259"/>
      <c r="S2049" s="259"/>
      <c r="T2049" s="259"/>
      <c r="U2049" s="259"/>
      <c r="V2049" s="259"/>
      <c r="W2049" s="259"/>
      <c r="X2049" s="259"/>
      <c r="Y2049" s="259"/>
      <c r="Z2049" s="259"/>
      <c r="AA2049" s="259"/>
      <c r="AB2049" s="259"/>
      <c r="AC2049" s="259"/>
      <c r="AD2049" s="259"/>
      <c r="AE2049" s="259"/>
      <c r="AF2049" s="259"/>
      <c r="AG2049" s="259"/>
      <c r="AH2049" s="259"/>
      <c r="AI2049" s="259"/>
      <c r="AJ2049" s="259"/>
      <c r="AK2049" s="281"/>
      <c r="AL2049" s="281"/>
      <c r="AM2049" s="281"/>
      <c r="AN2049" s="281"/>
      <c r="AO2049" s="281"/>
      <c r="AP2049" s="281"/>
      <c r="AQ2049" s="281"/>
      <c r="AR2049" s="281"/>
      <c r="AS2049" s="281"/>
      <c r="AT2049" s="281"/>
      <c r="AU2049" s="281"/>
      <c r="AV2049" s="281"/>
      <c r="AW2049" s="281"/>
      <c r="AX2049" s="281"/>
      <c r="AY2049" s="281"/>
      <c r="AZ2049" s="281"/>
      <c r="BA2049" s="281"/>
      <c r="BB2049" s="281"/>
      <c r="BC2049" s="281"/>
      <c r="BD2049" s="281"/>
      <c r="BE2049" s="281"/>
      <c r="BF2049" s="281"/>
      <c r="BG2049" s="281"/>
      <c r="BH2049" s="281"/>
      <c r="BI2049" s="281"/>
      <c r="BJ2049" s="281"/>
      <c r="BK2049" s="281"/>
      <c r="BL2049" s="281"/>
      <c r="BM2049" s="281"/>
      <c r="BN2049" s="281"/>
      <c r="BO2049" s="281"/>
      <c r="BP2049" s="281"/>
      <c r="BQ2049" s="281"/>
      <c r="BR2049" s="281"/>
      <c r="BS2049" s="281"/>
      <c r="BT2049" s="281"/>
      <c r="BU2049" s="281"/>
    </row>
    <row r="2050" spans="4:73" x14ac:dyDescent="0.2">
      <c r="D2050" s="259"/>
      <c r="E2050" s="259"/>
      <c r="F2050" s="259"/>
      <c r="G2050" s="259"/>
      <c r="H2050" s="259"/>
      <c r="I2050" s="259"/>
      <c r="J2050" s="259"/>
      <c r="K2050" s="259"/>
      <c r="L2050" s="259"/>
      <c r="M2050" s="259"/>
      <c r="N2050" s="259"/>
      <c r="O2050" s="259"/>
      <c r="P2050" s="259"/>
      <c r="Q2050" s="259"/>
      <c r="R2050" s="259"/>
      <c r="S2050" s="259"/>
      <c r="T2050" s="259"/>
      <c r="U2050" s="259"/>
      <c r="V2050" s="259"/>
      <c r="W2050" s="259"/>
      <c r="X2050" s="259"/>
      <c r="Y2050" s="259"/>
      <c r="Z2050" s="259"/>
      <c r="AA2050" s="259"/>
      <c r="AB2050" s="259"/>
      <c r="AC2050" s="259"/>
      <c r="AD2050" s="259"/>
      <c r="AE2050" s="259"/>
      <c r="AF2050" s="259"/>
      <c r="AG2050" s="259"/>
      <c r="AH2050" s="259"/>
      <c r="AI2050" s="259"/>
      <c r="AJ2050" s="259"/>
      <c r="AK2050" s="281"/>
      <c r="AL2050" s="281"/>
      <c r="AM2050" s="281"/>
      <c r="AN2050" s="281"/>
      <c r="AO2050" s="281"/>
      <c r="AP2050" s="281"/>
      <c r="AQ2050" s="281"/>
      <c r="AR2050" s="281"/>
      <c r="AS2050" s="281"/>
      <c r="AT2050" s="281"/>
      <c r="AU2050" s="281"/>
      <c r="AV2050" s="281"/>
      <c r="AW2050" s="281"/>
      <c r="AX2050" s="281"/>
      <c r="AY2050" s="281"/>
      <c r="AZ2050" s="281"/>
      <c r="BA2050" s="281"/>
      <c r="BB2050" s="281"/>
      <c r="BC2050" s="281"/>
      <c r="BD2050" s="281"/>
      <c r="BE2050" s="281"/>
      <c r="BF2050" s="281"/>
      <c r="BG2050" s="281"/>
      <c r="BH2050" s="281"/>
      <c r="BI2050" s="281"/>
      <c r="BJ2050" s="281"/>
      <c r="BK2050" s="281"/>
      <c r="BL2050" s="281"/>
      <c r="BM2050" s="281"/>
      <c r="BN2050" s="281"/>
      <c r="BO2050" s="281"/>
      <c r="BP2050" s="281"/>
      <c r="BQ2050" s="281"/>
      <c r="BR2050" s="281"/>
      <c r="BS2050" s="281"/>
      <c r="BT2050" s="281"/>
      <c r="BU2050" s="281"/>
    </row>
    <row r="2051" spans="4:73" x14ac:dyDescent="0.2">
      <c r="D2051" s="259"/>
      <c r="E2051" s="259"/>
      <c r="F2051" s="259"/>
      <c r="G2051" s="259"/>
      <c r="H2051" s="259"/>
      <c r="I2051" s="259"/>
      <c r="J2051" s="259"/>
      <c r="K2051" s="259"/>
      <c r="L2051" s="259"/>
      <c r="M2051" s="259"/>
      <c r="N2051" s="259"/>
      <c r="O2051" s="259"/>
      <c r="P2051" s="259"/>
      <c r="Q2051" s="259"/>
      <c r="R2051" s="259"/>
      <c r="S2051" s="259"/>
      <c r="T2051" s="259"/>
      <c r="U2051" s="259"/>
      <c r="V2051" s="259"/>
      <c r="W2051" s="259"/>
      <c r="X2051" s="259"/>
      <c r="Y2051" s="259"/>
      <c r="Z2051" s="259"/>
      <c r="AA2051" s="259"/>
      <c r="AB2051" s="259"/>
      <c r="AC2051" s="259"/>
      <c r="AD2051" s="259"/>
      <c r="AE2051" s="259"/>
      <c r="AF2051" s="259"/>
      <c r="AG2051" s="259"/>
      <c r="AH2051" s="259"/>
      <c r="AI2051" s="259"/>
      <c r="AJ2051" s="259"/>
      <c r="AK2051" s="281"/>
      <c r="AL2051" s="281"/>
      <c r="AM2051" s="281"/>
      <c r="AN2051" s="281"/>
      <c r="AO2051" s="281"/>
      <c r="AP2051" s="281"/>
      <c r="AQ2051" s="281"/>
      <c r="AR2051" s="281"/>
      <c r="AS2051" s="281"/>
      <c r="AT2051" s="281"/>
      <c r="AU2051" s="281"/>
      <c r="AV2051" s="281"/>
      <c r="AW2051" s="281"/>
      <c r="AX2051" s="281"/>
      <c r="AY2051" s="281"/>
      <c r="AZ2051" s="281"/>
      <c r="BA2051" s="281"/>
      <c r="BB2051" s="281"/>
      <c r="BC2051" s="281"/>
      <c r="BD2051" s="281"/>
      <c r="BE2051" s="281"/>
      <c r="BF2051" s="281"/>
      <c r="BG2051" s="281"/>
      <c r="BH2051" s="281"/>
      <c r="BI2051" s="281"/>
      <c r="BJ2051" s="281"/>
      <c r="BK2051" s="281"/>
      <c r="BL2051" s="281"/>
      <c r="BM2051" s="281"/>
      <c r="BN2051" s="281"/>
      <c r="BO2051" s="281"/>
      <c r="BP2051" s="281"/>
      <c r="BQ2051" s="281"/>
      <c r="BR2051" s="281"/>
      <c r="BS2051" s="281"/>
      <c r="BT2051" s="281"/>
      <c r="BU2051" s="281"/>
    </row>
    <row r="2052" spans="4:73" x14ac:dyDescent="0.2">
      <c r="D2052" s="259"/>
      <c r="E2052" s="259"/>
      <c r="F2052" s="259"/>
      <c r="G2052" s="259"/>
      <c r="H2052" s="259"/>
      <c r="I2052" s="259"/>
      <c r="J2052" s="259"/>
      <c r="K2052" s="259"/>
      <c r="L2052" s="259"/>
      <c r="M2052" s="259"/>
      <c r="N2052" s="259"/>
      <c r="O2052" s="259"/>
      <c r="P2052" s="259"/>
      <c r="Q2052" s="259"/>
      <c r="R2052" s="259"/>
      <c r="S2052" s="259"/>
      <c r="T2052" s="259"/>
      <c r="U2052" s="259"/>
      <c r="V2052" s="259"/>
      <c r="W2052" s="259"/>
      <c r="X2052" s="259"/>
      <c r="Y2052" s="259"/>
      <c r="Z2052" s="259"/>
      <c r="AA2052" s="259"/>
      <c r="AB2052" s="259"/>
      <c r="AC2052" s="259"/>
      <c r="AD2052" s="259"/>
      <c r="AE2052" s="259"/>
      <c r="AF2052" s="259"/>
      <c r="AG2052" s="259"/>
      <c r="AH2052" s="259"/>
      <c r="AI2052" s="259"/>
      <c r="AJ2052" s="259"/>
      <c r="AK2052" s="281"/>
      <c r="AL2052" s="281"/>
      <c r="AM2052" s="281"/>
      <c r="AN2052" s="281"/>
      <c r="AO2052" s="281"/>
      <c r="AP2052" s="281"/>
      <c r="AQ2052" s="281"/>
      <c r="AR2052" s="281"/>
      <c r="AS2052" s="281"/>
      <c r="AT2052" s="281"/>
      <c r="AU2052" s="281"/>
      <c r="AV2052" s="281"/>
      <c r="AW2052" s="281"/>
      <c r="AX2052" s="281"/>
      <c r="AY2052" s="281"/>
      <c r="AZ2052" s="281"/>
      <c r="BA2052" s="281"/>
      <c r="BB2052" s="281"/>
      <c r="BC2052" s="281"/>
      <c r="BD2052" s="281"/>
      <c r="BE2052" s="281"/>
      <c r="BF2052" s="281"/>
      <c r="BG2052" s="281"/>
      <c r="BH2052" s="281"/>
      <c r="BI2052" s="281"/>
      <c r="BJ2052" s="281"/>
      <c r="BK2052" s="281"/>
      <c r="BL2052" s="281"/>
      <c r="BM2052" s="281"/>
      <c r="BN2052" s="281"/>
      <c r="BO2052" s="281"/>
      <c r="BP2052" s="281"/>
      <c r="BQ2052" s="281"/>
      <c r="BR2052" s="281"/>
      <c r="BS2052" s="281"/>
      <c r="BT2052" s="281"/>
      <c r="BU2052" s="281"/>
    </row>
    <row r="2053" spans="4:73" x14ac:dyDescent="0.2">
      <c r="D2053" s="259"/>
      <c r="E2053" s="259"/>
      <c r="F2053" s="259"/>
      <c r="G2053" s="259"/>
      <c r="H2053" s="259"/>
      <c r="I2053" s="259"/>
      <c r="J2053" s="259"/>
      <c r="K2053" s="259"/>
      <c r="L2053" s="259"/>
      <c r="M2053" s="259"/>
      <c r="N2053" s="259"/>
      <c r="O2053" s="259"/>
      <c r="P2053" s="259"/>
      <c r="Q2053" s="259"/>
      <c r="R2053" s="259"/>
      <c r="S2053" s="259"/>
      <c r="T2053" s="259"/>
      <c r="U2053" s="259"/>
      <c r="V2053" s="259"/>
      <c r="W2053" s="259"/>
      <c r="X2053" s="259"/>
      <c r="Y2053" s="259"/>
      <c r="Z2053" s="259"/>
      <c r="AA2053" s="259"/>
      <c r="AB2053" s="259"/>
      <c r="AC2053" s="259"/>
      <c r="AD2053" s="259"/>
      <c r="AE2053" s="259"/>
      <c r="AF2053" s="259"/>
      <c r="AG2053" s="259"/>
      <c r="AH2053" s="259"/>
      <c r="AI2053" s="259"/>
      <c r="AJ2053" s="259"/>
      <c r="AK2053" s="281"/>
      <c r="AL2053" s="281"/>
      <c r="AM2053" s="281"/>
      <c r="AN2053" s="281"/>
      <c r="AO2053" s="281"/>
      <c r="AP2053" s="281"/>
      <c r="AQ2053" s="281"/>
      <c r="AR2053" s="281"/>
      <c r="AS2053" s="281"/>
      <c r="AT2053" s="281"/>
      <c r="AU2053" s="281"/>
      <c r="AV2053" s="281"/>
      <c r="AW2053" s="281"/>
      <c r="AX2053" s="281"/>
      <c r="AY2053" s="281"/>
      <c r="AZ2053" s="281"/>
      <c r="BA2053" s="281"/>
      <c r="BB2053" s="281"/>
      <c r="BC2053" s="281"/>
      <c r="BD2053" s="281"/>
      <c r="BE2053" s="281"/>
      <c r="BF2053" s="281"/>
      <c r="BG2053" s="281"/>
      <c r="BH2053" s="281"/>
      <c r="BI2053" s="281"/>
      <c r="BJ2053" s="281"/>
      <c r="BK2053" s="281"/>
      <c r="BL2053" s="281"/>
      <c r="BM2053" s="281"/>
      <c r="BN2053" s="281"/>
      <c r="BO2053" s="281"/>
      <c r="BP2053" s="281"/>
      <c r="BQ2053" s="281"/>
      <c r="BR2053" s="281"/>
      <c r="BS2053" s="281"/>
      <c r="BT2053" s="281"/>
      <c r="BU2053" s="281"/>
    </row>
    <row r="2054" spans="4:73" x14ac:dyDescent="0.2">
      <c r="D2054" s="259"/>
      <c r="E2054" s="259"/>
      <c r="F2054" s="259"/>
      <c r="G2054" s="259"/>
      <c r="H2054" s="259"/>
      <c r="I2054" s="259"/>
      <c r="J2054" s="259"/>
      <c r="K2054" s="259"/>
      <c r="L2054" s="259"/>
      <c r="M2054" s="259"/>
      <c r="N2054" s="259"/>
      <c r="O2054" s="259"/>
      <c r="P2054" s="259"/>
      <c r="Q2054" s="259"/>
      <c r="R2054" s="259"/>
      <c r="S2054" s="259"/>
      <c r="T2054" s="259"/>
      <c r="U2054" s="259"/>
      <c r="V2054" s="259"/>
      <c r="W2054" s="259"/>
      <c r="X2054" s="259"/>
      <c r="Y2054" s="259"/>
      <c r="Z2054" s="259"/>
      <c r="AA2054" s="259"/>
      <c r="AB2054" s="259"/>
      <c r="AC2054" s="259"/>
      <c r="AD2054" s="259"/>
      <c r="AE2054" s="259"/>
      <c r="AF2054" s="259"/>
      <c r="AG2054" s="259"/>
      <c r="AH2054" s="259"/>
      <c r="AI2054" s="259"/>
      <c r="AJ2054" s="259"/>
      <c r="AK2054" s="281"/>
      <c r="AL2054" s="281"/>
      <c r="AM2054" s="281"/>
      <c r="AN2054" s="281"/>
      <c r="AO2054" s="281"/>
      <c r="AP2054" s="281"/>
      <c r="AQ2054" s="281"/>
      <c r="AR2054" s="281"/>
      <c r="AS2054" s="281"/>
      <c r="AT2054" s="281"/>
      <c r="AU2054" s="281"/>
      <c r="AV2054" s="281"/>
      <c r="AW2054" s="281"/>
      <c r="AX2054" s="281"/>
      <c r="AY2054" s="281"/>
      <c r="AZ2054" s="281"/>
      <c r="BA2054" s="281"/>
      <c r="BB2054" s="281"/>
      <c r="BC2054" s="281"/>
      <c r="BD2054" s="281"/>
      <c r="BE2054" s="281"/>
      <c r="BF2054" s="281"/>
      <c r="BG2054" s="281"/>
      <c r="BH2054" s="281"/>
      <c r="BI2054" s="281"/>
      <c r="BJ2054" s="281"/>
      <c r="BK2054" s="281"/>
      <c r="BL2054" s="281"/>
      <c r="BM2054" s="281"/>
      <c r="BN2054" s="281"/>
      <c r="BO2054" s="281"/>
      <c r="BP2054" s="281"/>
      <c r="BQ2054" s="281"/>
      <c r="BR2054" s="281"/>
      <c r="BS2054" s="281"/>
      <c r="BT2054" s="281"/>
      <c r="BU2054" s="281"/>
    </row>
    <row r="2055" spans="4:73" x14ac:dyDescent="0.2">
      <c r="D2055" s="259"/>
      <c r="E2055" s="259"/>
      <c r="F2055" s="259"/>
      <c r="G2055" s="259"/>
      <c r="H2055" s="259"/>
      <c r="I2055" s="259"/>
      <c r="J2055" s="259"/>
      <c r="K2055" s="259"/>
      <c r="L2055" s="259"/>
      <c r="M2055" s="259"/>
      <c r="N2055" s="259"/>
      <c r="O2055" s="259"/>
      <c r="P2055" s="259"/>
      <c r="Q2055" s="259"/>
      <c r="R2055" s="259"/>
      <c r="S2055" s="259"/>
      <c r="T2055" s="259"/>
      <c r="U2055" s="259"/>
      <c r="V2055" s="259"/>
      <c r="W2055" s="259"/>
      <c r="X2055" s="259"/>
      <c r="Y2055" s="259"/>
      <c r="Z2055" s="259"/>
      <c r="AA2055" s="259"/>
      <c r="AB2055" s="259"/>
      <c r="AC2055" s="259"/>
      <c r="AD2055" s="259"/>
      <c r="AE2055" s="259"/>
      <c r="AF2055" s="259"/>
      <c r="AG2055" s="259"/>
      <c r="AH2055" s="259"/>
      <c r="AI2055" s="259"/>
      <c r="AJ2055" s="259"/>
      <c r="AK2055" s="281"/>
      <c r="AL2055" s="281"/>
      <c r="AM2055" s="281"/>
      <c r="AN2055" s="281"/>
      <c r="AO2055" s="281"/>
      <c r="AP2055" s="281"/>
      <c r="AQ2055" s="281"/>
      <c r="AR2055" s="281"/>
      <c r="AS2055" s="281"/>
      <c r="AT2055" s="281"/>
      <c r="AU2055" s="281"/>
      <c r="AV2055" s="281"/>
      <c r="AW2055" s="281"/>
      <c r="AX2055" s="281"/>
      <c r="AY2055" s="281"/>
      <c r="AZ2055" s="281"/>
      <c r="BA2055" s="281"/>
      <c r="BB2055" s="281"/>
      <c r="BC2055" s="281"/>
      <c r="BD2055" s="281"/>
      <c r="BE2055" s="281"/>
      <c r="BF2055" s="281"/>
      <c r="BG2055" s="281"/>
      <c r="BH2055" s="281"/>
      <c r="BI2055" s="281"/>
      <c r="BJ2055" s="281"/>
      <c r="BK2055" s="281"/>
      <c r="BL2055" s="281"/>
      <c r="BM2055" s="281"/>
      <c r="BN2055" s="281"/>
      <c r="BO2055" s="281"/>
      <c r="BP2055" s="281"/>
      <c r="BQ2055" s="281"/>
      <c r="BR2055" s="281"/>
      <c r="BS2055" s="281"/>
      <c r="BT2055" s="281"/>
      <c r="BU2055" s="281"/>
    </row>
    <row r="2056" spans="4:73" x14ac:dyDescent="0.2">
      <c r="D2056" s="259"/>
      <c r="E2056" s="259"/>
      <c r="F2056" s="259"/>
      <c r="G2056" s="259"/>
      <c r="H2056" s="259"/>
      <c r="I2056" s="259"/>
      <c r="J2056" s="259"/>
      <c r="K2056" s="259"/>
      <c r="L2056" s="259"/>
      <c r="M2056" s="259"/>
      <c r="N2056" s="259"/>
      <c r="O2056" s="259"/>
      <c r="P2056" s="259"/>
      <c r="Q2056" s="259"/>
      <c r="R2056" s="259"/>
      <c r="S2056" s="259"/>
      <c r="T2056" s="259"/>
      <c r="U2056" s="259"/>
      <c r="V2056" s="259"/>
      <c r="W2056" s="259"/>
      <c r="X2056" s="259"/>
      <c r="Y2056" s="259"/>
      <c r="Z2056" s="259"/>
      <c r="AA2056" s="259"/>
      <c r="AB2056" s="259"/>
      <c r="AC2056" s="259"/>
      <c r="AD2056" s="259"/>
      <c r="AE2056" s="259"/>
      <c r="AF2056" s="259"/>
      <c r="AG2056" s="259"/>
      <c r="AH2056" s="259"/>
      <c r="AI2056" s="259"/>
      <c r="AJ2056" s="259"/>
      <c r="AK2056" s="281"/>
      <c r="AL2056" s="281"/>
      <c r="AM2056" s="281"/>
      <c r="AN2056" s="281"/>
      <c r="AO2056" s="281"/>
      <c r="AP2056" s="281"/>
      <c r="AQ2056" s="281"/>
      <c r="AR2056" s="281"/>
      <c r="AS2056" s="281"/>
      <c r="AT2056" s="281"/>
      <c r="AU2056" s="281"/>
      <c r="AV2056" s="281"/>
      <c r="AW2056" s="281"/>
      <c r="AX2056" s="281"/>
      <c r="AY2056" s="281"/>
      <c r="AZ2056" s="281"/>
      <c r="BA2056" s="281"/>
      <c r="BB2056" s="281"/>
      <c r="BC2056" s="281"/>
      <c r="BD2056" s="281"/>
      <c r="BE2056" s="281"/>
      <c r="BF2056" s="281"/>
      <c r="BG2056" s="281"/>
      <c r="BH2056" s="281"/>
      <c r="BI2056" s="281"/>
      <c r="BJ2056" s="281"/>
      <c r="BK2056" s="281"/>
      <c r="BL2056" s="281"/>
      <c r="BM2056" s="281"/>
      <c r="BN2056" s="281"/>
      <c r="BO2056" s="281"/>
      <c r="BP2056" s="281"/>
      <c r="BQ2056" s="281"/>
      <c r="BR2056" s="281"/>
      <c r="BS2056" s="281"/>
      <c r="BT2056" s="281"/>
      <c r="BU2056" s="281"/>
    </row>
    <row r="2057" spans="4:73" x14ac:dyDescent="0.2">
      <c r="D2057" s="259"/>
      <c r="E2057" s="259"/>
      <c r="F2057" s="259"/>
      <c r="G2057" s="259"/>
      <c r="H2057" s="259"/>
      <c r="I2057" s="259"/>
      <c r="J2057" s="259"/>
      <c r="K2057" s="259"/>
      <c r="L2057" s="259"/>
      <c r="M2057" s="259"/>
      <c r="N2057" s="259"/>
      <c r="O2057" s="259"/>
      <c r="P2057" s="259"/>
      <c r="Q2057" s="259"/>
      <c r="R2057" s="259"/>
      <c r="S2057" s="259"/>
      <c r="T2057" s="259"/>
      <c r="U2057" s="259"/>
      <c r="V2057" s="259"/>
      <c r="W2057" s="259"/>
      <c r="X2057" s="259"/>
      <c r="Y2057" s="259"/>
      <c r="Z2057" s="259"/>
      <c r="AA2057" s="259"/>
      <c r="AB2057" s="259"/>
      <c r="AC2057" s="259"/>
      <c r="AD2057" s="259"/>
      <c r="AE2057" s="259"/>
      <c r="AF2057" s="259"/>
      <c r="AG2057" s="259"/>
      <c r="AH2057" s="259"/>
      <c r="AI2057" s="259"/>
      <c r="AJ2057" s="259"/>
      <c r="AK2057" s="281"/>
      <c r="AL2057" s="281"/>
      <c r="AM2057" s="281"/>
      <c r="AN2057" s="281"/>
      <c r="AO2057" s="281"/>
      <c r="AP2057" s="281"/>
      <c r="AQ2057" s="281"/>
      <c r="AR2057" s="281"/>
      <c r="AS2057" s="281"/>
      <c r="AT2057" s="281"/>
      <c r="AU2057" s="281"/>
      <c r="AV2057" s="281"/>
      <c r="AW2057" s="281"/>
      <c r="AX2057" s="281"/>
      <c r="AY2057" s="281"/>
      <c r="AZ2057" s="281"/>
      <c r="BA2057" s="281"/>
      <c r="BB2057" s="281"/>
      <c r="BC2057" s="281"/>
      <c r="BD2057" s="281"/>
      <c r="BE2057" s="281"/>
      <c r="BF2057" s="281"/>
      <c r="BG2057" s="281"/>
      <c r="BH2057" s="281"/>
      <c r="BI2057" s="281"/>
      <c r="BJ2057" s="281"/>
      <c r="BK2057" s="281"/>
      <c r="BL2057" s="281"/>
      <c r="BM2057" s="281"/>
      <c r="BN2057" s="281"/>
      <c r="BO2057" s="281"/>
      <c r="BP2057" s="281"/>
      <c r="BQ2057" s="281"/>
      <c r="BR2057" s="281"/>
      <c r="BS2057" s="281"/>
      <c r="BT2057" s="281"/>
      <c r="BU2057" s="281"/>
    </row>
    <row r="2058" spans="4:73" x14ac:dyDescent="0.2">
      <c r="D2058" s="259"/>
      <c r="E2058" s="259"/>
      <c r="F2058" s="259"/>
      <c r="G2058" s="259"/>
      <c r="H2058" s="259"/>
      <c r="I2058" s="259"/>
      <c r="J2058" s="259"/>
      <c r="K2058" s="259"/>
      <c r="L2058" s="259"/>
      <c r="M2058" s="259"/>
      <c r="N2058" s="259"/>
      <c r="O2058" s="259"/>
      <c r="P2058" s="259"/>
      <c r="Q2058" s="259"/>
      <c r="R2058" s="259"/>
      <c r="S2058" s="259"/>
      <c r="T2058" s="259"/>
      <c r="U2058" s="259"/>
      <c r="V2058" s="259"/>
      <c r="W2058" s="259"/>
      <c r="X2058" s="259"/>
      <c r="Y2058" s="259"/>
      <c r="Z2058" s="259"/>
      <c r="AA2058" s="259"/>
      <c r="AB2058" s="259"/>
      <c r="AC2058" s="259"/>
      <c r="AD2058" s="259"/>
      <c r="AE2058" s="259"/>
      <c r="AF2058" s="259"/>
      <c r="AG2058" s="259"/>
      <c r="AH2058" s="259"/>
      <c r="AI2058" s="259"/>
      <c r="AJ2058" s="259"/>
      <c r="AK2058" s="281"/>
      <c r="AL2058" s="281"/>
      <c r="AM2058" s="281"/>
      <c r="AN2058" s="281"/>
      <c r="AO2058" s="281"/>
      <c r="AP2058" s="281"/>
      <c r="AQ2058" s="281"/>
      <c r="AR2058" s="281"/>
      <c r="AS2058" s="281"/>
      <c r="AT2058" s="281"/>
      <c r="AU2058" s="281"/>
      <c r="AV2058" s="281"/>
      <c r="AW2058" s="281"/>
      <c r="AX2058" s="281"/>
      <c r="AY2058" s="281"/>
      <c r="AZ2058" s="281"/>
      <c r="BA2058" s="281"/>
      <c r="BB2058" s="281"/>
      <c r="BC2058" s="281"/>
      <c r="BD2058" s="281"/>
      <c r="BE2058" s="281"/>
      <c r="BF2058" s="281"/>
      <c r="BG2058" s="281"/>
      <c r="BH2058" s="281"/>
      <c r="BI2058" s="281"/>
      <c r="BJ2058" s="281"/>
      <c r="BK2058" s="281"/>
      <c r="BL2058" s="281"/>
      <c r="BM2058" s="281"/>
      <c r="BN2058" s="281"/>
      <c r="BO2058" s="281"/>
      <c r="BP2058" s="281"/>
      <c r="BQ2058" s="281"/>
      <c r="BR2058" s="281"/>
      <c r="BS2058" s="281"/>
      <c r="BT2058" s="281"/>
      <c r="BU2058" s="281"/>
    </row>
    <row r="2059" spans="4:73" x14ac:dyDescent="0.2">
      <c r="D2059" s="259"/>
      <c r="E2059" s="259"/>
      <c r="F2059" s="259"/>
      <c r="G2059" s="259"/>
      <c r="H2059" s="259"/>
      <c r="I2059" s="259"/>
      <c r="J2059" s="259"/>
      <c r="K2059" s="259"/>
      <c r="L2059" s="259"/>
      <c r="M2059" s="259"/>
      <c r="N2059" s="259"/>
      <c r="O2059" s="259"/>
      <c r="P2059" s="259"/>
      <c r="Q2059" s="259"/>
      <c r="R2059" s="259"/>
      <c r="S2059" s="259"/>
      <c r="T2059" s="259"/>
      <c r="U2059" s="259"/>
      <c r="V2059" s="259"/>
      <c r="W2059" s="259"/>
      <c r="X2059" s="259"/>
      <c r="Y2059" s="259"/>
      <c r="Z2059" s="259"/>
      <c r="AA2059" s="259"/>
      <c r="AB2059" s="259"/>
      <c r="AC2059" s="259"/>
      <c r="AD2059" s="259"/>
      <c r="AE2059" s="259"/>
      <c r="AF2059" s="259"/>
      <c r="AG2059" s="259"/>
      <c r="AH2059" s="259"/>
      <c r="AI2059" s="259"/>
      <c r="AJ2059" s="259"/>
      <c r="AK2059" s="281"/>
      <c r="AL2059" s="281"/>
      <c r="AM2059" s="281"/>
      <c r="AN2059" s="281"/>
      <c r="AO2059" s="281"/>
      <c r="AP2059" s="281"/>
      <c r="AQ2059" s="281"/>
      <c r="AR2059" s="281"/>
      <c r="AS2059" s="281"/>
      <c r="AT2059" s="281"/>
      <c r="AU2059" s="281"/>
      <c r="AV2059" s="281"/>
      <c r="AW2059" s="281"/>
      <c r="AX2059" s="281"/>
      <c r="AY2059" s="281"/>
      <c r="AZ2059" s="281"/>
      <c r="BA2059" s="281"/>
      <c r="BB2059" s="281"/>
      <c r="BC2059" s="281"/>
      <c r="BD2059" s="281"/>
      <c r="BE2059" s="281"/>
      <c r="BF2059" s="281"/>
      <c r="BG2059" s="281"/>
      <c r="BH2059" s="281"/>
      <c r="BI2059" s="281"/>
      <c r="BJ2059" s="281"/>
      <c r="BK2059" s="281"/>
      <c r="BL2059" s="281"/>
      <c r="BM2059" s="281"/>
      <c r="BN2059" s="281"/>
      <c r="BO2059" s="281"/>
      <c r="BP2059" s="281"/>
      <c r="BQ2059" s="281"/>
      <c r="BR2059" s="281"/>
      <c r="BS2059" s="281"/>
      <c r="BT2059" s="281"/>
      <c r="BU2059" s="281"/>
    </row>
    <row r="2060" spans="4:73" x14ac:dyDescent="0.2">
      <c r="D2060" s="259"/>
      <c r="E2060" s="259"/>
      <c r="F2060" s="259"/>
      <c r="G2060" s="259"/>
      <c r="H2060" s="259"/>
      <c r="I2060" s="259"/>
      <c r="J2060" s="259"/>
      <c r="K2060" s="259"/>
      <c r="L2060" s="259"/>
      <c r="M2060" s="259"/>
      <c r="N2060" s="259"/>
      <c r="O2060" s="259"/>
      <c r="P2060" s="259"/>
      <c r="Q2060" s="259"/>
      <c r="R2060" s="259"/>
      <c r="S2060" s="259"/>
      <c r="T2060" s="259"/>
      <c r="U2060" s="259"/>
      <c r="V2060" s="259"/>
      <c r="W2060" s="259"/>
      <c r="X2060" s="259"/>
      <c r="Y2060" s="259"/>
      <c r="Z2060" s="259"/>
      <c r="AA2060" s="259"/>
      <c r="AB2060" s="259"/>
      <c r="AC2060" s="259"/>
      <c r="AD2060" s="259"/>
      <c r="AE2060" s="259"/>
      <c r="AF2060" s="259"/>
      <c r="AG2060" s="259"/>
      <c r="AH2060" s="259"/>
      <c r="AI2060" s="259"/>
      <c r="AJ2060" s="259"/>
      <c r="AK2060" s="281"/>
      <c r="AL2060" s="281"/>
      <c r="AM2060" s="281"/>
      <c r="AN2060" s="281"/>
      <c r="AO2060" s="281"/>
      <c r="AP2060" s="281"/>
      <c r="AQ2060" s="281"/>
      <c r="AR2060" s="281"/>
      <c r="AS2060" s="281"/>
      <c r="AT2060" s="281"/>
      <c r="AU2060" s="281"/>
      <c r="AV2060" s="281"/>
      <c r="AW2060" s="281"/>
      <c r="AX2060" s="281"/>
      <c r="AY2060" s="281"/>
      <c r="AZ2060" s="281"/>
      <c r="BA2060" s="281"/>
      <c r="BB2060" s="281"/>
      <c r="BC2060" s="281"/>
      <c r="BD2060" s="281"/>
      <c r="BE2060" s="281"/>
      <c r="BF2060" s="281"/>
      <c r="BG2060" s="281"/>
      <c r="BH2060" s="281"/>
      <c r="BI2060" s="281"/>
      <c r="BJ2060" s="281"/>
      <c r="BK2060" s="281"/>
      <c r="BL2060" s="281"/>
      <c r="BM2060" s="281"/>
      <c r="BN2060" s="281"/>
      <c r="BO2060" s="281"/>
      <c r="BP2060" s="281"/>
      <c r="BQ2060" s="281"/>
      <c r="BR2060" s="281"/>
      <c r="BS2060" s="281"/>
      <c r="BT2060" s="281"/>
      <c r="BU2060" s="281"/>
    </row>
    <row r="2061" spans="4:73" x14ac:dyDescent="0.2">
      <c r="D2061" s="259"/>
      <c r="E2061" s="259"/>
      <c r="F2061" s="259"/>
      <c r="G2061" s="259"/>
      <c r="H2061" s="259"/>
      <c r="I2061" s="259"/>
      <c r="J2061" s="259"/>
      <c r="K2061" s="259"/>
      <c r="L2061" s="259"/>
      <c r="M2061" s="259"/>
      <c r="N2061" s="259"/>
      <c r="O2061" s="259"/>
      <c r="P2061" s="259"/>
      <c r="Q2061" s="259"/>
      <c r="R2061" s="259"/>
      <c r="S2061" s="259"/>
      <c r="T2061" s="259"/>
      <c r="U2061" s="259"/>
      <c r="V2061" s="259"/>
      <c r="W2061" s="259"/>
      <c r="X2061" s="259"/>
      <c r="Y2061" s="259"/>
      <c r="Z2061" s="259"/>
      <c r="AA2061" s="259"/>
      <c r="AB2061" s="259"/>
      <c r="AC2061" s="259"/>
      <c r="AD2061" s="259"/>
      <c r="AE2061" s="259"/>
      <c r="AF2061" s="259"/>
      <c r="AG2061" s="259"/>
      <c r="AH2061" s="259"/>
      <c r="AI2061" s="259"/>
      <c r="AJ2061" s="259"/>
      <c r="AK2061" s="281"/>
      <c r="AL2061" s="281"/>
      <c r="AM2061" s="281"/>
      <c r="AN2061" s="281"/>
      <c r="AO2061" s="281"/>
      <c r="AP2061" s="281"/>
      <c r="AQ2061" s="281"/>
      <c r="AR2061" s="281"/>
      <c r="AS2061" s="281"/>
      <c r="AT2061" s="281"/>
      <c r="AU2061" s="281"/>
      <c r="AV2061" s="281"/>
      <c r="AW2061" s="281"/>
      <c r="AX2061" s="281"/>
      <c r="AY2061" s="281"/>
      <c r="AZ2061" s="281"/>
      <c r="BA2061" s="281"/>
      <c r="BB2061" s="281"/>
      <c r="BC2061" s="281"/>
      <c r="BD2061" s="281"/>
      <c r="BE2061" s="281"/>
      <c r="BF2061" s="281"/>
      <c r="BG2061" s="281"/>
      <c r="BH2061" s="281"/>
      <c r="BI2061" s="281"/>
      <c r="BJ2061" s="281"/>
      <c r="BK2061" s="281"/>
      <c r="BL2061" s="281"/>
      <c r="BM2061" s="281"/>
      <c r="BN2061" s="281"/>
      <c r="BO2061" s="281"/>
      <c r="BP2061" s="281"/>
      <c r="BQ2061" s="281"/>
      <c r="BR2061" s="281"/>
      <c r="BS2061" s="281"/>
      <c r="BT2061" s="281"/>
      <c r="BU2061" s="281"/>
    </row>
    <row r="2062" spans="4:73" x14ac:dyDescent="0.2">
      <c r="D2062" s="259"/>
      <c r="E2062" s="259"/>
      <c r="F2062" s="259"/>
      <c r="G2062" s="259"/>
      <c r="H2062" s="259"/>
      <c r="I2062" s="259"/>
      <c r="J2062" s="259"/>
      <c r="K2062" s="259"/>
      <c r="L2062" s="259"/>
      <c r="M2062" s="259"/>
      <c r="N2062" s="259"/>
      <c r="O2062" s="259"/>
      <c r="P2062" s="259"/>
      <c r="Q2062" s="259"/>
      <c r="R2062" s="259"/>
      <c r="S2062" s="259"/>
      <c r="T2062" s="259"/>
      <c r="U2062" s="259"/>
      <c r="V2062" s="259"/>
      <c r="W2062" s="259"/>
      <c r="X2062" s="259"/>
      <c r="Y2062" s="259"/>
      <c r="Z2062" s="259"/>
      <c r="AA2062" s="259"/>
      <c r="AB2062" s="259"/>
      <c r="AC2062" s="259"/>
      <c r="AD2062" s="259"/>
      <c r="AE2062" s="259"/>
      <c r="AF2062" s="259"/>
      <c r="AG2062" s="259"/>
      <c r="AH2062" s="259"/>
      <c r="AI2062" s="259"/>
      <c r="AJ2062" s="259"/>
      <c r="AK2062" s="281"/>
      <c r="AL2062" s="281"/>
      <c r="AM2062" s="281"/>
      <c r="AN2062" s="281"/>
      <c r="AO2062" s="281"/>
      <c r="AP2062" s="281"/>
      <c r="AQ2062" s="281"/>
      <c r="AR2062" s="281"/>
      <c r="AS2062" s="281"/>
      <c r="AT2062" s="281"/>
      <c r="AU2062" s="281"/>
      <c r="AV2062" s="281"/>
      <c r="AW2062" s="281"/>
      <c r="AX2062" s="281"/>
      <c r="AY2062" s="281"/>
      <c r="AZ2062" s="281"/>
      <c r="BA2062" s="281"/>
      <c r="BB2062" s="281"/>
      <c r="BC2062" s="281"/>
      <c r="BD2062" s="281"/>
      <c r="BE2062" s="281"/>
      <c r="BF2062" s="281"/>
      <c r="BG2062" s="281"/>
      <c r="BH2062" s="281"/>
      <c r="BI2062" s="281"/>
      <c r="BJ2062" s="281"/>
      <c r="BK2062" s="281"/>
      <c r="BL2062" s="281"/>
      <c r="BM2062" s="281"/>
      <c r="BN2062" s="281"/>
      <c r="BO2062" s="281"/>
      <c r="BP2062" s="281"/>
      <c r="BQ2062" s="281"/>
      <c r="BR2062" s="281"/>
      <c r="BS2062" s="281"/>
      <c r="BT2062" s="281"/>
      <c r="BU2062" s="281"/>
    </row>
    <row r="2063" spans="4:73" x14ac:dyDescent="0.2">
      <c r="D2063" s="259"/>
      <c r="E2063" s="259"/>
      <c r="F2063" s="259"/>
      <c r="G2063" s="259"/>
      <c r="H2063" s="259"/>
      <c r="I2063" s="259"/>
      <c r="J2063" s="259"/>
      <c r="K2063" s="259"/>
      <c r="L2063" s="259"/>
      <c r="M2063" s="259"/>
      <c r="N2063" s="259"/>
      <c r="O2063" s="259"/>
      <c r="P2063" s="259"/>
      <c r="Q2063" s="259"/>
      <c r="R2063" s="259"/>
      <c r="S2063" s="259"/>
      <c r="T2063" s="259"/>
      <c r="U2063" s="259"/>
      <c r="V2063" s="259"/>
      <c r="W2063" s="259"/>
      <c r="X2063" s="259"/>
      <c r="Y2063" s="259"/>
      <c r="Z2063" s="259"/>
      <c r="AA2063" s="259"/>
      <c r="AB2063" s="259"/>
      <c r="AC2063" s="259"/>
      <c r="AD2063" s="259"/>
      <c r="AE2063" s="259"/>
      <c r="AF2063" s="259"/>
      <c r="AG2063" s="259"/>
      <c r="AH2063" s="259"/>
      <c r="AI2063" s="259"/>
      <c r="AJ2063" s="259"/>
      <c r="AK2063" s="281"/>
      <c r="AL2063" s="281"/>
      <c r="AM2063" s="281"/>
      <c r="AN2063" s="281"/>
      <c r="AO2063" s="281"/>
      <c r="AP2063" s="281"/>
      <c r="AQ2063" s="281"/>
      <c r="AR2063" s="281"/>
      <c r="AS2063" s="281"/>
      <c r="AT2063" s="281"/>
      <c r="AU2063" s="281"/>
      <c r="AV2063" s="281"/>
      <c r="AW2063" s="281"/>
      <c r="AX2063" s="281"/>
      <c r="AY2063" s="281"/>
      <c r="AZ2063" s="281"/>
      <c r="BA2063" s="281"/>
      <c r="BB2063" s="281"/>
      <c r="BC2063" s="281"/>
      <c r="BD2063" s="281"/>
      <c r="BE2063" s="281"/>
      <c r="BF2063" s="281"/>
      <c r="BG2063" s="281"/>
      <c r="BH2063" s="281"/>
      <c r="BI2063" s="281"/>
      <c r="BJ2063" s="281"/>
      <c r="BK2063" s="281"/>
      <c r="BL2063" s="281"/>
      <c r="BM2063" s="281"/>
      <c r="BN2063" s="281"/>
      <c r="BO2063" s="281"/>
      <c r="BP2063" s="281"/>
      <c r="BQ2063" s="281"/>
      <c r="BR2063" s="281"/>
      <c r="BS2063" s="281"/>
      <c r="BT2063" s="281"/>
      <c r="BU2063" s="281"/>
    </row>
    <row r="2064" spans="4:73" x14ac:dyDescent="0.2">
      <c r="D2064" s="259"/>
      <c r="E2064" s="259"/>
      <c r="F2064" s="259"/>
      <c r="G2064" s="259"/>
      <c r="H2064" s="259"/>
      <c r="I2064" s="259"/>
      <c r="J2064" s="259"/>
      <c r="K2064" s="259"/>
      <c r="L2064" s="259"/>
      <c r="M2064" s="259"/>
      <c r="N2064" s="259"/>
      <c r="O2064" s="259"/>
      <c r="P2064" s="259"/>
      <c r="Q2064" s="259"/>
      <c r="R2064" s="259"/>
      <c r="S2064" s="259"/>
      <c r="T2064" s="259"/>
      <c r="U2064" s="259"/>
      <c r="V2064" s="259"/>
      <c r="W2064" s="259"/>
      <c r="X2064" s="259"/>
      <c r="Y2064" s="259"/>
      <c r="Z2064" s="259"/>
      <c r="AA2064" s="259"/>
      <c r="AB2064" s="259"/>
      <c r="AC2064" s="259"/>
      <c r="AD2064" s="259"/>
      <c r="AE2064" s="259"/>
      <c r="AF2064" s="259"/>
      <c r="AG2064" s="259"/>
      <c r="AH2064" s="259"/>
      <c r="AI2064" s="259"/>
      <c r="AJ2064" s="259"/>
      <c r="AK2064" s="281"/>
      <c r="AL2064" s="281"/>
      <c r="AM2064" s="281"/>
      <c r="AN2064" s="281"/>
      <c r="AO2064" s="281"/>
      <c r="AP2064" s="281"/>
      <c r="AQ2064" s="281"/>
      <c r="AR2064" s="281"/>
      <c r="AS2064" s="281"/>
      <c r="AT2064" s="281"/>
      <c r="AU2064" s="281"/>
      <c r="AV2064" s="281"/>
      <c r="AW2064" s="281"/>
      <c r="AX2064" s="281"/>
      <c r="AY2064" s="281"/>
      <c r="AZ2064" s="281"/>
      <c r="BA2064" s="281"/>
      <c r="BB2064" s="281"/>
      <c r="BC2064" s="281"/>
      <c r="BD2064" s="281"/>
      <c r="BE2064" s="281"/>
      <c r="BF2064" s="281"/>
      <c r="BG2064" s="281"/>
      <c r="BH2064" s="281"/>
      <c r="BI2064" s="281"/>
      <c r="BJ2064" s="281"/>
      <c r="BK2064" s="281"/>
      <c r="BL2064" s="281"/>
      <c r="BM2064" s="281"/>
      <c r="BN2064" s="281"/>
      <c r="BO2064" s="281"/>
      <c r="BP2064" s="281"/>
      <c r="BQ2064" s="281"/>
      <c r="BR2064" s="281"/>
      <c r="BS2064" s="281"/>
      <c r="BT2064" s="281"/>
      <c r="BU2064" s="281"/>
    </row>
    <row r="2065" spans="4:73" x14ac:dyDescent="0.2">
      <c r="D2065" s="259"/>
      <c r="E2065" s="259"/>
      <c r="F2065" s="259"/>
      <c r="G2065" s="259"/>
      <c r="H2065" s="259"/>
      <c r="I2065" s="259"/>
      <c r="J2065" s="259"/>
      <c r="K2065" s="259"/>
      <c r="L2065" s="259"/>
      <c r="M2065" s="259"/>
      <c r="N2065" s="259"/>
      <c r="O2065" s="259"/>
      <c r="P2065" s="259"/>
      <c r="Q2065" s="259"/>
      <c r="R2065" s="259"/>
      <c r="S2065" s="259"/>
      <c r="T2065" s="259"/>
      <c r="U2065" s="259"/>
      <c r="V2065" s="259"/>
      <c r="W2065" s="259"/>
      <c r="X2065" s="259"/>
      <c r="Y2065" s="259"/>
      <c r="Z2065" s="259"/>
      <c r="AA2065" s="259"/>
      <c r="AB2065" s="259"/>
      <c r="AC2065" s="259"/>
      <c r="AD2065" s="259"/>
      <c r="AE2065" s="259"/>
      <c r="AF2065" s="259"/>
      <c r="AG2065" s="259"/>
      <c r="AH2065" s="259"/>
      <c r="AI2065" s="259"/>
      <c r="AJ2065" s="259"/>
      <c r="AK2065" s="281"/>
      <c r="AL2065" s="281"/>
      <c r="AM2065" s="281"/>
      <c r="AN2065" s="281"/>
      <c r="AO2065" s="281"/>
      <c r="AP2065" s="281"/>
      <c r="AQ2065" s="281"/>
      <c r="AR2065" s="281"/>
      <c r="AS2065" s="281"/>
      <c r="AT2065" s="281"/>
      <c r="AU2065" s="281"/>
      <c r="AV2065" s="281"/>
      <c r="AW2065" s="281"/>
      <c r="AX2065" s="281"/>
      <c r="AY2065" s="281"/>
      <c r="AZ2065" s="281"/>
      <c r="BA2065" s="281"/>
      <c r="BB2065" s="281"/>
      <c r="BC2065" s="281"/>
      <c r="BD2065" s="281"/>
      <c r="BE2065" s="281"/>
      <c r="BF2065" s="281"/>
      <c r="BG2065" s="281"/>
      <c r="BH2065" s="281"/>
      <c r="BI2065" s="281"/>
      <c r="BJ2065" s="281"/>
      <c r="BK2065" s="281"/>
      <c r="BL2065" s="281"/>
      <c r="BM2065" s="281"/>
      <c r="BN2065" s="281"/>
      <c r="BO2065" s="281"/>
      <c r="BP2065" s="281"/>
      <c r="BQ2065" s="281"/>
      <c r="BR2065" s="281"/>
      <c r="BS2065" s="281"/>
      <c r="BT2065" s="281"/>
      <c r="BU2065" s="281"/>
    </row>
    <row r="2066" spans="4:73" x14ac:dyDescent="0.2">
      <c r="D2066" s="259"/>
      <c r="E2066" s="259"/>
      <c r="F2066" s="259"/>
      <c r="G2066" s="259"/>
      <c r="H2066" s="259"/>
      <c r="I2066" s="259"/>
      <c r="J2066" s="259"/>
      <c r="K2066" s="259"/>
      <c r="L2066" s="259"/>
      <c r="M2066" s="259"/>
      <c r="N2066" s="259"/>
      <c r="O2066" s="259"/>
      <c r="P2066" s="259"/>
      <c r="Q2066" s="259"/>
      <c r="R2066" s="259"/>
      <c r="S2066" s="259"/>
      <c r="T2066" s="259"/>
      <c r="U2066" s="259"/>
      <c r="V2066" s="259"/>
      <c r="W2066" s="259"/>
      <c r="X2066" s="259"/>
      <c r="Y2066" s="259"/>
      <c r="Z2066" s="259"/>
      <c r="AA2066" s="259"/>
      <c r="AB2066" s="259"/>
      <c r="AC2066" s="259"/>
      <c r="AD2066" s="259"/>
      <c r="AE2066" s="259"/>
      <c r="AF2066" s="259"/>
      <c r="AG2066" s="259"/>
      <c r="AH2066" s="259"/>
      <c r="AI2066" s="259"/>
      <c r="AJ2066" s="259"/>
      <c r="AK2066" s="281"/>
      <c r="AL2066" s="281"/>
      <c r="AM2066" s="281"/>
      <c r="AN2066" s="281"/>
      <c r="AO2066" s="281"/>
      <c r="AP2066" s="281"/>
      <c r="AQ2066" s="281"/>
      <c r="AR2066" s="281"/>
      <c r="AS2066" s="281"/>
      <c r="AT2066" s="281"/>
      <c r="AU2066" s="281"/>
      <c r="AV2066" s="281"/>
      <c r="AW2066" s="281"/>
      <c r="AX2066" s="281"/>
      <c r="AY2066" s="281"/>
      <c r="AZ2066" s="281"/>
      <c r="BA2066" s="281"/>
      <c r="BB2066" s="281"/>
      <c r="BC2066" s="281"/>
      <c r="BD2066" s="281"/>
      <c r="BE2066" s="281"/>
      <c r="BF2066" s="281"/>
      <c r="BG2066" s="281"/>
      <c r="BH2066" s="281"/>
      <c r="BI2066" s="281"/>
      <c r="BJ2066" s="281"/>
      <c r="BK2066" s="281"/>
      <c r="BL2066" s="281"/>
      <c r="BM2066" s="281"/>
      <c r="BN2066" s="281"/>
      <c r="BO2066" s="281"/>
      <c r="BP2066" s="281"/>
      <c r="BQ2066" s="281"/>
      <c r="BR2066" s="281"/>
      <c r="BS2066" s="281"/>
      <c r="BT2066" s="281"/>
      <c r="BU2066" s="281"/>
    </row>
    <row r="2067" spans="4:73" x14ac:dyDescent="0.2">
      <c r="D2067" s="259"/>
      <c r="E2067" s="259"/>
      <c r="F2067" s="259"/>
      <c r="G2067" s="259"/>
      <c r="H2067" s="259"/>
      <c r="I2067" s="259"/>
      <c r="J2067" s="259"/>
      <c r="K2067" s="259"/>
      <c r="L2067" s="259"/>
      <c r="M2067" s="259"/>
      <c r="N2067" s="259"/>
      <c r="O2067" s="259"/>
      <c r="P2067" s="259"/>
      <c r="Q2067" s="259"/>
      <c r="R2067" s="259"/>
      <c r="S2067" s="259"/>
      <c r="T2067" s="259"/>
      <c r="U2067" s="259"/>
      <c r="V2067" s="259"/>
      <c r="W2067" s="259"/>
      <c r="X2067" s="259"/>
      <c r="Y2067" s="259"/>
      <c r="Z2067" s="259"/>
      <c r="AA2067" s="259"/>
      <c r="AB2067" s="259"/>
      <c r="AC2067" s="259"/>
      <c r="AD2067" s="259"/>
      <c r="AE2067" s="259"/>
      <c r="AF2067" s="259"/>
      <c r="AG2067" s="259"/>
      <c r="AH2067" s="259"/>
      <c r="AI2067" s="259"/>
      <c r="AJ2067" s="259"/>
      <c r="AK2067" s="281"/>
      <c r="AL2067" s="281"/>
      <c r="AM2067" s="281"/>
      <c r="AN2067" s="281"/>
      <c r="AO2067" s="281"/>
      <c r="AP2067" s="281"/>
      <c r="AQ2067" s="281"/>
      <c r="AR2067" s="281"/>
      <c r="AS2067" s="281"/>
      <c r="AT2067" s="281"/>
      <c r="AU2067" s="281"/>
      <c r="AV2067" s="281"/>
      <c r="AW2067" s="281"/>
      <c r="AX2067" s="281"/>
      <c r="AY2067" s="281"/>
      <c r="AZ2067" s="281"/>
      <c r="BA2067" s="281"/>
      <c r="BB2067" s="281"/>
      <c r="BC2067" s="281"/>
      <c r="BD2067" s="281"/>
      <c r="BE2067" s="281"/>
      <c r="BF2067" s="281"/>
      <c r="BG2067" s="281"/>
      <c r="BH2067" s="281"/>
      <c r="BI2067" s="281"/>
      <c r="BJ2067" s="281"/>
      <c r="BK2067" s="281"/>
      <c r="BL2067" s="281"/>
      <c r="BM2067" s="281"/>
      <c r="BN2067" s="281"/>
      <c r="BO2067" s="281"/>
      <c r="BP2067" s="281"/>
      <c r="BQ2067" s="281"/>
      <c r="BR2067" s="281"/>
      <c r="BS2067" s="281"/>
      <c r="BT2067" s="281"/>
      <c r="BU2067" s="281"/>
    </row>
    <row r="2068" spans="4:73" x14ac:dyDescent="0.2">
      <c r="D2068" s="259"/>
      <c r="E2068" s="259"/>
      <c r="F2068" s="259"/>
      <c r="G2068" s="259"/>
      <c r="H2068" s="259"/>
      <c r="I2068" s="259"/>
      <c r="J2068" s="259"/>
      <c r="K2068" s="259"/>
      <c r="L2068" s="259"/>
      <c r="M2068" s="259"/>
      <c r="N2068" s="259"/>
      <c r="O2068" s="259"/>
      <c r="P2068" s="259"/>
      <c r="Q2068" s="259"/>
      <c r="R2068" s="259"/>
      <c r="S2068" s="259"/>
      <c r="T2068" s="259"/>
      <c r="U2068" s="259"/>
      <c r="V2068" s="259"/>
      <c r="W2068" s="259"/>
      <c r="X2068" s="259"/>
      <c r="Y2068" s="259"/>
      <c r="Z2068" s="259"/>
      <c r="AA2068" s="259"/>
      <c r="AB2068" s="259"/>
      <c r="AC2068" s="259"/>
      <c r="AD2068" s="259"/>
      <c r="AE2068" s="259"/>
      <c r="AF2068" s="259"/>
      <c r="AG2068" s="259"/>
      <c r="AH2068" s="259"/>
      <c r="AI2068" s="259"/>
      <c r="AJ2068" s="259"/>
      <c r="AK2068" s="281"/>
      <c r="AL2068" s="281"/>
      <c r="AM2068" s="281"/>
      <c r="AN2068" s="281"/>
      <c r="AO2068" s="281"/>
      <c r="AP2068" s="281"/>
      <c r="AQ2068" s="281"/>
      <c r="AR2068" s="281"/>
      <c r="AS2068" s="281"/>
      <c r="AT2068" s="281"/>
      <c r="AU2068" s="281"/>
      <c r="AV2068" s="281"/>
      <c r="AW2068" s="281"/>
      <c r="AX2068" s="281"/>
      <c r="AY2068" s="281"/>
      <c r="AZ2068" s="281"/>
      <c r="BA2068" s="281"/>
      <c r="BB2068" s="281"/>
      <c r="BC2068" s="281"/>
      <c r="BD2068" s="281"/>
      <c r="BE2068" s="281"/>
      <c r="BF2068" s="281"/>
      <c r="BG2068" s="281"/>
      <c r="BH2068" s="281"/>
      <c r="BI2068" s="281"/>
      <c r="BJ2068" s="281"/>
      <c r="BK2068" s="281"/>
      <c r="BL2068" s="281"/>
      <c r="BM2068" s="281"/>
      <c r="BN2068" s="281"/>
      <c r="BO2068" s="281"/>
      <c r="BP2068" s="281"/>
      <c r="BQ2068" s="281"/>
      <c r="BR2068" s="281"/>
      <c r="BS2068" s="281"/>
      <c r="BT2068" s="281"/>
      <c r="BU2068" s="281"/>
    </row>
    <row r="2069" spans="4:73" x14ac:dyDescent="0.2">
      <c r="D2069" s="259"/>
      <c r="E2069" s="259"/>
      <c r="F2069" s="259"/>
      <c r="G2069" s="259"/>
      <c r="H2069" s="259"/>
      <c r="I2069" s="259"/>
      <c r="J2069" s="259"/>
      <c r="K2069" s="259"/>
      <c r="L2069" s="259"/>
      <c r="M2069" s="259"/>
      <c r="N2069" s="259"/>
      <c r="O2069" s="259"/>
      <c r="P2069" s="259"/>
      <c r="Q2069" s="259"/>
      <c r="R2069" s="259"/>
      <c r="S2069" s="259"/>
      <c r="T2069" s="259"/>
      <c r="U2069" s="259"/>
      <c r="V2069" s="259"/>
      <c r="W2069" s="259"/>
      <c r="X2069" s="259"/>
      <c r="Y2069" s="259"/>
      <c r="Z2069" s="259"/>
      <c r="AA2069" s="259"/>
      <c r="AB2069" s="259"/>
      <c r="AC2069" s="259"/>
      <c r="AD2069" s="259"/>
      <c r="AE2069" s="259"/>
      <c r="AF2069" s="259"/>
      <c r="AG2069" s="259"/>
      <c r="AH2069" s="259"/>
      <c r="AI2069" s="259"/>
      <c r="AJ2069" s="259"/>
      <c r="AK2069" s="281"/>
      <c r="AL2069" s="281"/>
      <c r="AM2069" s="281"/>
      <c r="AN2069" s="281"/>
      <c r="AO2069" s="281"/>
      <c r="AP2069" s="281"/>
      <c r="AQ2069" s="281"/>
      <c r="AR2069" s="281"/>
      <c r="AS2069" s="281"/>
      <c r="AT2069" s="281"/>
      <c r="AU2069" s="281"/>
      <c r="AV2069" s="281"/>
      <c r="AW2069" s="281"/>
      <c r="AX2069" s="281"/>
      <c r="AY2069" s="281"/>
      <c r="AZ2069" s="281"/>
      <c r="BA2069" s="281"/>
      <c r="BB2069" s="281"/>
      <c r="BC2069" s="281"/>
      <c r="BD2069" s="281"/>
      <c r="BE2069" s="281"/>
      <c r="BF2069" s="281"/>
      <c r="BG2069" s="281"/>
      <c r="BH2069" s="281"/>
      <c r="BI2069" s="281"/>
      <c r="BJ2069" s="281"/>
      <c r="BK2069" s="281"/>
      <c r="BL2069" s="281"/>
      <c r="BM2069" s="281"/>
      <c r="BN2069" s="281"/>
      <c r="BO2069" s="281"/>
      <c r="BP2069" s="281"/>
      <c r="BQ2069" s="281"/>
      <c r="BR2069" s="281"/>
      <c r="BS2069" s="281"/>
      <c r="BT2069" s="281"/>
      <c r="BU2069" s="281"/>
    </row>
    <row r="2070" spans="4:73" x14ac:dyDescent="0.2">
      <c r="D2070" s="259"/>
      <c r="E2070" s="259"/>
      <c r="F2070" s="259"/>
      <c r="G2070" s="259"/>
      <c r="H2070" s="259"/>
      <c r="I2070" s="259"/>
      <c r="J2070" s="259"/>
      <c r="K2070" s="259"/>
      <c r="L2070" s="259"/>
      <c r="M2070" s="259"/>
      <c r="N2070" s="259"/>
      <c r="O2070" s="259"/>
      <c r="P2070" s="259"/>
      <c r="Q2070" s="259"/>
      <c r="R2070" s="259"/>
      <c r="S2070" s="259"/>
      <c r="T2070" s="259"/>
      <c r="U2070" s="259"/>
      <c r="V2070" s="259"/>
      <c r="W2070" s="259"/>
      <c r="X2070" s="259"/>
      <c r="Y2070" s="259"/>
      <c r="Z2070" s="259"/>
      <c r="AA2070" s="259"/>
      <c r="AB2070" s="259"/>
      <c r="AC2070" s="259"/>
      <c r="AD2070" s="259"/>
      <c r="AE2070" s="259"/>
      <c r="AF2070" s="259"/>
      <c r="AG2070" s="259"/>
      <c r="AH2070" s="259"/>
      <c r="AI2070" s="259"/>
      <c r="AJ2070" s="259"/>
      <c r="AK2070" s="281"/>
      <c r="AL2070" s="281"/>
      <c r="AM2070" s="281"/>
      <c r="AN2070" s="281"/>
      <c r="AO2070" s="281"/>
      <c r="AP2070" s="281"/>
      <c r="AQ2070" s="281"/>
      <c r="AR2070" s="281"/>
      <c r="AS2070" s="281"/>
      <c r="AT2070" s="281"/>
      <c r="AU2070" s="281"/>
      <c r="AV2070" s="281"/>
      <c r="AW2070" s="281"/>
      <c r="AX2070" s="281"/>
      <c r="AY2070" s="281"/>
      <c r="AZ2070" s="281"/>
      <c r="BA2070" s="281"/>
      <c r="BB2070" s="281"/>
      <c r="BC2070" s="281"/>
      <c r="BD2070" s="281"/>
      <c r="BE2070" s="281"/>
      <c r="BF2070" s="281"/>
      <c r="BG2070" s="281"/>
      <c r="BH2070" s="281"/>
      <c r="BI2070" s="281"/>
      <c r="BJ2070" s="281"/>
      <c r="BK2070" s="281"/>
      <c r="BL2070" s="281"/>
      <c r="BM2070" s="281"/>
      <c r="BN2070" s="281"/>
      <c r="BO2070" s="281"/>
      <c r="BP2070" s="281"/>
      <c r="BQ2070" s="281"/>
      <c r="BR2070" s="281"/>
      <c r="BS2070" s="281"/>
      <c r="BT2070" s="281"/>
      <c r="BU2070" s="281"/>
    </row>
    <row r="2071" spans="4:73" x14ac:dyDescent="0.2">
      <c r="D2071" s="259"/>
      <c r="E2071" s="259"/>
      <c r="F2071" s="259"/>
      <c r="G2071" s="259"/>
      <c r="H2071" s="259"/>
      <c r="I2071" s="259"/>
      <c r="J2071" s="259"/>
      <c r="K2071" s="259"/>
      <c r="L2071" s="259"/>
      <c r="M2071" s="259"/>
      <c r="N2071" s="259"/>
      <c r="O2071" s="259"/>
      <c r="P2071" s="259"/>
      <c r="Q2071" s="259"/>
      <c r="R2071" s="259"/>
      <c r="S2071" s="259"/>
      <c r="T2071" s="259"/>
      <c r="U2071" s="259"/>
      <c r="V2071" s="259"/>
      <c r="W2071" s="259"/>
      <c r="X2071" s="259"/>
      <c r="Y2071" s="259"/>
      <c r="Z2071" s="259"/>
      <c r="AA2071" s="259"/>
      <c r="AB2071" s="259"/>
      <c r="AC2071" s="259"/>
      <c r="AD2071" s="259"/>
      <c r="AE2071" s="259"/>
      <c r="AF2071" s="259"/>
      <c r="AG2071" s="259"/>
      <c r="AH2071" s="259"/>
      <c r="AI2071" s="259"/>
      <c r="AJ2071" s="259"/>
      <c r="AK2071" s="281"/>
      <c r="AL2071" s="281"/>
      <c r="AM2071" s="281"/>
      <c r="AN2071" s="281"/>
      <c r="AO2071" s="281"/>
      <c r="AP2071" s="281"/>
      <c r="AQ2071" s="281"/>
      <c r="AR2071" s="281"/>
      <c r="AS2071" s="281"/>
      <c r="AT2071" s="281"/>
      <c r="AU2071" s="281"/>
      <c r="AV2071" s="281"/>
      <c r="AW2071" s="281"/>
      <c r="AX2071" s="281"/>
      <c r="AY2071" s="281"/>
      <c r="AZ2071" s="281"/>
      <c r="BA2071" s="281"/>
      <c r="BB2071" s="281"/>
      <c r="BC2071" s="281"/>
      <c r="BD2071" s="281"/>
      <c r="BE2071" s="281"/>
      <c r="BF2071" s="281"/>
      <c r="BG2071" s="281"/>
      <c r="BH2071" s="281"/>
      <c r="BI2071" s="281"/>
      <c r="BJ2071" s="281"/>
      <c r="BK2071" s="281"/>
      <c r="BL2071" s="281"/>
      <c r="BM2071" s="281"/>
      <c r="BN2071" s="281"/>
      <c r="BO2071" s="281"/>
      <c r="BP2071" s="281"/>
      <c r="BQ2071" s="281"/>
      <c r="BR2071" s="281"/>
      <c r="BS2071" s="281"/>
      <c r="BT2071" s="281"/>
      <c r="BU2071" s="281"/>
    </row>
    <row r="2072" spans="4:73" x14ac:dyDescent="0.2">
      <c r="D2072" s="259"/>
      <c r="E2072" s="259"/>
      <c r="F2072" s="259"/>
      <c r="G2072" s="259"/>
      <c r="H2072" s="259"/>
      <c r="I2072" s="259"/>
      <c r="J2072" s="259"/>
      <c r="K2072" s="259"/>
      <c r="L2072" s="259"/>
      <c r="M2072" s="259"/>
      <c r="N2072" s="259"/>
      <c r="O2072" s="259"/>
      <c r="P2072" s="259"/>
      <c r="Q2072" s="259"/>
      <c r="R2072" s="259"/>
      <c r="S2072" s="259"/>
      <c r="T2072" s="259"/>
      <c r="U2072" s="259"/>
      <c r="V2072" s="259"/>
      <c r="W2072" s="259"/>
      <c r="X2072" s="259"/>
      <c r="Y2072" s="259"/>
      <c r="Z2072" s="259"/>
      <c r="AA2072" s="259"/>
      <c r="AB2072" s="259"/>
      <c r="AC2072" s="259"/>
      <c r="AD2072" s="259"/>
      <c r="AE2072" s="259"/>
      <c r="AF2072" s="259"/>
      <c r="AG2072" s="259"/>
      <c r="AH2072" s="259"/>
      <c r="AI2072" s="259"/>
      <c r="AJ2072" s="259"/>
      <c r="AK2072" s="281"/>
      <c r="AL2072" s="281"/>
      <c r="AM2072" s="281"/>
      <c r="AN2072" s="281"/>
      <c r="AO2072" s="281"/>
      <c r="AP2072" s="281"/>
      <c r="AQ2072" s="281"/>
      <c r="AR2072" s="281"/>
      <c r="AS2072" s="281"/>
      <c r="AT2072" s="281"/>
      <c r="AU2072" s="281"/>
      <c r="AV2072" s="281"/>
      <c r="AW2072" s="281"/>
      <c r="AX2072" s="281"/>
      <c r="AY2072" s="281"/>
      <c r="AZ2072" s="281"/>
      <c r="BA2072" s="281"/>
      <c r="BB2072" s="281"/>
      <c r="BC2072" s="281"/>
      <c r="BD2072" s="281"/>
      <c r="BE2072" s="281"/>
      <c r="BF2072" s="281"/>
      <c r="BG2072" s="281"/>
      <c r="BH2072" s="281"/>
      <c r="BI2072" s="281"/>
      <c r="BJ2072" s="281"/>
      <c r="BK2072" s="281"/>
      <c r="BL2072" s="281"/>
      <c r="BM2072" s="281"/>
      <c r="BN2072" s="281"/>
      <c r="BO2072" s="281"/>
      <c r="BP2072" s="281"/>
      <c r="BQ2072" s="281"/>
      <c r="BR2072" s="281"/>
      <c r="BS2072" s="281"/>
      <c r="BT2072" s="281"/>
      <c r="BU2072" s="281"/>
    </row>
    <row r="2073" spans="4:73" x14ac:dyDescent="0.2">
      <c r="D2073" s="259"/>
      <c r="E2073" s="259"/>
      <c r="F2073" s="259"/>
      <c r="G2073" s="259"/>
      <c r="H2073" s="259"/>
      <c r="I2073" s="259"/>
      <c r="J2073" s="259"/>
      <c r="K2073" s="259"/>
      <c r="L2073" s="259"/>
      <c r="M2073" s="259"/>
      <c r="N2073" s="259"/>
      <c r="O2073" s="259"/>
      <c r="P2073" s="259"/>
      <c r="Q2073" s="259"/>
      <c r="R2073" s="259"/>
      <c r="S2073" s="259"/>
      <c r="T2073" s="259"/>
      <c r="U2073" s="259"/>
      <c r="V2073" s="259"/>
      <c r="W2073" s="259"/>
      <c r="X2073" s="259"/>
      <c r="Y2073" s="259"/>
      <c r="Z2073" s="259"/>
      <c r="AA2073" s="259"/>
      <c r="AB2073" s="259"/>
      <c r="AC2073" s="259"/>
      <c r="AD2073" s="259"/>
      <c r="AE2073" s="259"/>
      <c r="AF2073" s="259"/>
      <c r="AG2073" s="259"/>
      <c r="AH2073" s="259"/>
      <c r="AI2073" s="259"/>
      <c r="AJ2073" s="259"/>
      <c r="AK2073" s="281"/>
      <c r="AL2073" s="281"/>
      <c r="AM2073" s="281"/>
      <c r="AN2073" s="281"/>
      <c r="AO2073" s="281"/>
      <c r="AP2073" s="281"/>
      <c r="AQ2073" s="281"/>
      <c r="AR2073" s="281"/>
      <c r="AS2073" s="281"/>
      <c r="AT2073" s="281"/>
      <c r="AU2073" s="281"/>
      <c r="AV2073" s="281"/>
      <c r="AW2073" s="281"/>
      <c r="AX2073" s="281"/>
      <c r="AY2073" s="281"/>
      <c r="AZ2073" s="281"/>
      <c r="BA2073" s="281"/>
      <c r="BB2073" s="281"/>
      <c r="BC2073" s="281"/>
      <c r="BD2073" s="281"/>
      <c r="BE2073" s="281"/>
      <c r="BF2073" s="281"/>
      <c r="BG2073" s="281"/>
      <c r="BH2073" s="281"/>
      <c r="BI2073" s="281"/>
      <c r="BJ2073" s="281"/>
      <c r="BK2073" s="281"/>
      <c r="BL2073" s="281"/>
      <c r="BM2073" s="281"/>
      <c r="BN2073" s="281"/>
      <c r="BO2073" s="281"/>
      <c r="BP2073" s="281"/>
      <c r="BQ2073" s="281"/>
      <c r="BR2073" s="281"/>
      <c r="BS2073" s="281"/>
      <c r="BT2073" s="281"/>
      <c r="BU2073" s="281"/>
    </row>
    <row r="2074" spans="4:73" x14ac:dyDescent="0.2">
      <c r="D2074" s="259"/>
      <c r="E2074" s="259"/>
      <c r="F2074" s="259"/>
      <c r="G2074" s="259"/>
      <c r="H2074" s="259"/>
      <c r="I2074" s="259"/>
      <c r="J2074" s="259"/>
      <c r="K2074" s="259"/>
      <c r="L2074" s="259"/>
      <c r="M2074" s="259"/>
      <c r="N2074" s="259"/>
      <c r="O2074" s="259"/>
      <c r="P2074" s="259"/>
      <c r="Q2074" s="259"/>
      <c r="R2074" s="259"/>
      <c r="S2074" s="259"/>
      <c r="T2074" s="259"/>
      <c r="U2074" s="259"/>
      <c r="V2074" s="259"/>
      <c r="W2074" s="259"/>
      <c r="X2074" s="259"/>
      <c r="Y2074" s="259"/>
      <c r="Z2074" s="259"/>
      <c r="AA2074" s="259"/>
      <c r="AB2074" s="259"/>
      <c r="AC2074" s="259"/>
      <c r="AD2074" s="259"/>
      <c r="AE2074" s="259"/>
      <c r="AF2074" s="259"/>
      <c r="AG2074" s="259"/>
      <c r="AH2074" s="259"/>
      <c r="AI2074" s="259"/>
      <c r="AJ2074" s="259"/>
      <c r="AK2074" s="281"/>
      <c r="AL2074" s="281"/>
      <c r="AM2074" s="281"/>
      <c r="AN2074" s="281"/>
      <c r="AO2074" s="281"/>
      <c r="AP2074" s="281"/>
      <c r="AQ2074" s="281"/>
      <c r="AR2074" s="281"/>
      <c r="AS2074" s="281"/>
      <c r="AT2074" s="281"/>
      <c r="AU2074" s="281"/>
      <c r="AV2074" s="281"/>
      <c r="AW2074" s="281"/>
      <c r="AX2074" s="281"/>
      <c r="AY2074" s="281"/>
      <c r="AZ2074" s="281"/>
      <c r="BA2074" s="281"/>
      <c r="BB2074" s="281"/>
      <c r="BC2074" s="281"/>
      <c r="BD2074" s="281"/>
      <c r="BE2074" s="281"/>
      <c r="BF2074" s="281"/>
      <c r="BG2074" s="281"/>
      <c r="BH2074" s="281"/>
      <c r="BI2074" s="281"/>
      <c r="BJ2074" s="281"/>
      <c r="BK2074" s="281"/>
      <c r="BL2074" s="281"/>
      <c r="BM2074" s="281"/>
      <c r="BN2074" s="281"/>
      <c r="BO2074" s="281"/>
      <c r="BP2074" s="281"/>
      <c r="BQ2074" s="281"/>
      <c r="BR2074" s="281"/>
      <c r="BS2074" s="281"/>
      <c r="BT2074" s="281"/>
      <c r="BU2074" s="281"/>
    </row>
    <row r="2075" spans="4:73" x14ac:dyDescent="0.2">
      <c r="D2075" s="259"/>
      <c r="E2075" s="259"/>
      <c r="F2075" s="259"/>
      <c r="G2075" s="259"/>
      <c r="H2075" s="259"/>
      <c r="I2075" s="259"/>
      <c r="J2075" s="259"/>
      <c r="K2075" s="259"/>
      <c r="L2075" s="259"/>
      <c r="M2075" s="259"/>
      <c r="N2075" s="259"/>
      <c r="O2075" s="259"/>
      <c r="P2075" s="259"/>
      <c r="Q2075" s="259"/>
      <c r="R2075" s="259"/>
      <c r="S2075" s="259"/>
      <c r="T2075" s="259"/>
      <c r="U2075" s="259"/>
      <c r="V2075" s="259"/>
      <c r="W2075" s="259"/>
      <c r="X2075" s="259"/>
      <c r="Y2075" s="259"/>
      <c r="Z2075" s="259"/>
      <c r="AA2075" s="259"/>
      <c r="AB2075" s="259"/>
      <c r="AC2075" s="259"/>
      <c r="AD2075" s="259"/>
      <c r="AE2075" s="259"/>
      <c r="AF2075" s="259"/>
      <c r="AG2075" s="259"/>
      <c r="AH2075" s="259"/>
      <c r="AI2075" s="259"/>
      <c r="AJ2075" s="259"/>
      <c r="AK2075" s="281"/>
      <c r="AL2075" s="281"/>
      <c r="AM2075" s="281"/>
      <c r="AN2075" s="281"/>
      <c r="AO2075" s="281"/>
      <c r="AP2075" s="281"/>
      <c r="AQ2075" s="281"/>
      <c r="AR2075" s="281"/>
      <c r="AS2075" s="281"/>
      <c r="AT2075" s="281"/>
      <c r="AU2075" s="281"/>
      <c r="AV2075" s="281"/>
      <c r="AW2075" s="281"/>
      <c r="AX2075" s="281"/>
      <c r="AY2075" s="281"/>
      <c r="AZ2075" s="281"/>
      <c r="BA2075" s="281"/>
      <c r="BB2075" s="281"/>
      <c r="BC2075" s="281"/>
      <c r="BD2075" s="281"/>
      <c r="BE2075" s="281"/>
      <c r="BF2075" s="281"/>
      <c r="BG2075" s="281"/>
      <c r="BH2075" s="281"/>
      <c r="BI2075" s="281"/>
      <c r="BJ2075" s="281"/>
      <c r="BK2075" s="281"/>
      <c r="BL2075" s="281"/>
      <c r="BM2075" s="281"/>
      <c r="BN2075" s="281"/>
      <c r="BO2075" s="281"/>
      <c r="BP2075" s="281"/>
      <c r="BQ2075" s="281"/>
      <c r="BR2075" s="281"/>
      <c r="BS2075" s="281"/>
      <c r="BT2075" s="281"/>
      <c r="BU2075" s="281"/>
    </row>
    <row r="2076" spans="4:73" x14ac:dyDescent="0.2">
      <c r="D2076" s="259"/>
      <c r="E2076" s="259"/>
      <c r="F2076" s="259"/>
      <c r="G2076" s="259"/>
      <c r="H2076" s="259"/>
      <c r="I2076" s="259"/>
      <c r="J2076" s="259"/>
      <c r="K2076" s="259"/>
      <c r="L2076" s="259"/>
      <c r="M2076" s="259"/>
      <c r="N2076" s="259"/>
      <c r="O2076" s="259"/>
      <c r="P2076" s="259"/>
      <c r="Q2076" s="259"/>
      <c r="R2076" s="259"/>
      <c r="S2076" s="259"/>
      <c r="T2076" s="259"/>
      <c r="U2076" s="259"/>
      <c r="V2076" s="259"/>
      <c r="W2076" s="259"/>
      <c r="X2076" s="259"/>
      <c r="Y2076" s="259"/>
      <c r="Z2076" s="259"/>
      <c r="AA2076" s="259"/>
      <c r="AB2076" s="259"/>
      <c r="AC2076" s="259"/>
      <c r="AD2076" s="259"/>
      <c r="AE2076" s="259"/>
      <c r="AF2076" s="259"/>
      <c r="AG2076" s="259"/>
      <c r="AH2076" s="259"/>
      <c r="AI2076" s="259"/>
      <c r="AJ2076" s="259"/>
      <c r="AK2076" s="281"/>
      <c r="AL2076" s="281"/>
      <c r="AM2076" s="281"/>
      <c r="AN2076" s="281"/>
      <c r="AO2076" s="281"/>
      <c r="AP2076" s="281"/>
      <c r="AQ2076" s="281"/>
      <c r="AR2076" s="281"/>
      <c r="AS2076" s="281"/>
      <c r="AT2076" s="281"/>
      <c r="AU2076" s="281"/>
      <c r="AV2076" s="281"/>
      <c r="AW2076" s="281"/>
      <c r="AX2076" s="281"/>
      <c r="AY2076" s="281"/>
      <c r="AZ2076" s="281"/>
      <c r="BA2076" s="281"/>
      <c r="BB2076" s="281"/>
      <c r="BC2076" s="281"/>
      <c r="BD2076" s="281"/>
      <c r="BE2076" s="281"/>
      <c r="BF2076" s="281"/>
      <c r="BG2076" s="281"/>
      <c r="BH2076" s="281"/>
      <c r="BI2076" s="281"/>
      <c r="BJ2076" s="281"/>
      <c r="BK2076" s="281"/>
      <c r="BL2076" s="281"/>
      <c r="BM2076" s="281"/>
      <c r="BN2076" s="281"/>
      <c r="BO2076" s="281"/>
      <c r="BP2076" s="281"/>
      <c r="BQ2076" s="281"/>
      <c r="BR2076" s="281"/>
      <c r="BS2076" s="281"/>
      <c r="BT2076" s="281"/>
      <c r="BU2076" s="281"/>
    </row>
    <row r="2077" spans="4:73" x14ac:dyDescent="0.2">
      <c r="D2077" s="259"/>
      <c r="E2077" s="259"/>
      <c r="F2077" s="259"/>
      <c r="G2077" s="259"/>
      <c r="H2077" s="259"/>
      <c r="I2077" s="259"/>
      <c r="J2077" s="259"/>
      <c r="K2077" s="259"/>
      <c r="L2077" s="259"/>
      <c r="M2077" s="259"/>
      <c r="N2077" s="259"/>
      <c r="O2077" s="259"/>
      <c r="P2077" s="259"/>
      <c r="Q2077" s="259"/>
      <c r="R2077" s="259"/>
      <c r="S2077" s="259"/>
      <c r="T2077" s="259"/>
      <c r="U2077" s="259"/>
      <c r="V2077" s="259"/>
      <c r="W2077" s="259"/>
      <c r="X2077" s="259"/>
      <c r="Y2077" s="259"/>
      <c r="Z2077" s="259"/>
      <c r="AA2077" s="259"/>
      <c r="AB2077" s="259"/>
      <c r="AC2077" s="259"/>
      <c r="AD2077" s="259"/>
      <c r="AE2077" s="259"/>
      <c r="AF2077" s="259"/>
      <c r="AG2077" s="259"/>
      <c r="AH2077" s="259"/>
      <c r="AI2077" s="259"/>
      <c r="AJ2077" s="259"/>
      <c r="AK2077" s="281"/>
      <c r="AL2077" s="281"/>
      <c r="AM2077" s="281"/>
      <c r="AN2077" s="281"/>
      <c r="AO2077" s="281"/>
      <c r="AP2077" s="281"/>
      <c r="AQ2077" s="281"/>
      <c r="AR2077" s="281"/>
      <c r="AS2077" s="281"/>
      <c r="AT2077" s="281"/>
      <c r="AU2077" s="281"/>
      <c r="AV2077" s="281"/>
      <c r="AW2077" s="281"/>
      <c r="AX2077" s="281"/>
      <c r="AY2077" s="281"/>
      <c r="AZ2077" s="281"/>
      <c r="BA2077" s="281"/>
      <c r="BB2077" s="281"/>
      <c r="BC2077" s="281"/>
      <c r="BD2077" s="281"/>
      <c r="BE2077" s="281"/>
      <c r="BF2077" s="281"/>
      <c r="BG2077" s="281"/>
      <c r="BH2077" s="281"/>
      <c r="BI2077" s="281"/>
      <c r="BJ2077" s="281"/>
      <c r="BK2077" s="281"/>
      <c r="BL2077" s="281"/>
      <c r="BM2077" s="281"/>
      <c r="BN2077" s="281"/>
      <c r="BO2077" s="281"/>
      <c r="BP2077" s="281"/>
      <c r="BQ2077" s="281"/>
      <c r="BR2077" s="281"/>
      <c r="BS2077" s="281"/>
      <c r="BT2077" s="281"/>
      <c r="BU2077" s="281"/>
    </row>
    <row r="2078" spans="4:73" x14ac:dyDescent="0.2">
      <c r="D2078" s="259"/>
      <c r="E2078" s="259"/>
      <c r="F2078" s="259"/>
      <c r="G2078" s="259"/>
      <c r="H2078" s="259"/>
      <c r="I2078" s="259"/>
      <c r="J2078" s="259"/>
      <c r="K2078" s="259"/>
      <c r="L2078" s="259"/>
      <c r="M2078" s="259"/>
      <c r="N2078" s="259"/>
      <c r="O2078" s="259"/>
      <c r="P2078" s="259"/>
      <c r="Q2078" s="259"/>
      <c r="R2078" s="259"/>
      <c r="S2078" s="259"/>
      <c r="T2078" s="259"/>
      <c r="U2078" s="259"/>
      <c r="V2078" s="259"/>
      <c r="W2078" s="259"/>
      <c r="X2078" s="259"/>
      <c r="Y2078" s="259"/>
      <c r="Z2078" s="259"/>
      <c r="AA2078" s="259"/>
      <c r="AB2078" s="259"/>
      <c r="AC2078" s="259"/>
      <c r="AD2078" s="259"/>
      <c r="AE2078" s="259"/>
      <c r="AF2078" s="259"/>
      <c r="AG2078" s="259"/>
      <c r="AH2078" s="259"/>
      <c r="AI2078" s="259"/>
      <c r="AJ2078" s="259"/>
      <c r="AK2078" s="281"/>
      <c r="AL2078" s="281"/>
      <c r="AM2078" s="281"/>
      <c r="AN2078" s="281"/>
      <c r="AO2078" s="281"/>
      <c r="AP2078" s="281"/>
      <c r="AQ2078" s="281"/>
      <c r="AR2078" s="281"/>
      <c r="AS2078" s="281"/>
      <c r="AT2078" s="281"/>
      <c r="AU2078" s="281"/>
      <c r="AV2078" s="281"/>
      <c r="AW2078" s="281"/>
      <c r="AX2078" s="281"/>
      <c r="AY2078" s="281"/>
      <c r="AZ2078" s="281"/>
      <c r="BA2078" s="281"/>
      <c r="BB2078" s="281"/>
      <c r="BC2078" s="281"/>
      <c r="BD2078" s="281"/>
      <c r="BE2078" s="281"/>
      <c r="BF2078" s="281"/>
      <c r="BG2078" s="281"/>
      <c r="BH2078" s="281"/>
      <c r="BI2078" s="281"/>
      <c r="BJ2078" s="281"/>
      <c r="BK2078" s="281"/>
      <c r="BL2078" s="281"/>
      <c r="BM2078" s="281"/>
      <c r="BN2078" s="281"/>
      <c r="BO2078" s="281"/>
      <c r="BP2078" s="281"/>
      <c r="BQ2078" s="281"/>
      <c r="BR2078" s="281"/>
      <c r="BS2078" s="281"/>
      <c r="BT2078" s="281"/>
      <c r="BU2078" s="281"/>
    </row>
    <row r="2079" spans="4:73" x14ac:dyDescent="0.2">
      <c r="D2079" s="259"/>
      <c r="E2079" s="259"/>
      <c r="F2079" s="259"/>
      <c r="G2079" s="259"/>
      <c r="H2079" s="259"/>
      <c r="I2079" s="259"/>
      <c r="J2079" s="259"/>
      <c r="K2079" s="259"/>
      <c r="L2079" s="259"/>
      <c r="M2079" s="259"/>
      <c r="N2079" s="259"/>
      <c r="O2079" s="259"/>
      <c r="P2079" s="259"/>
      <c r="Q2079" s="259"/>
      <c r="R2079" s="259"/>
      <c r="S2079" s="259"/>
      <c r="T2079" s="259"/>
      <c r="U2079" s="259"/>
      <c r="V2079" s="259"/>
      <c r="W2079" s="259"/>
      <c r="X2079" s="259"/>
      <c r="Y2079" s="259"/>
      <c r="Z2079" s="259"/>
      <c r="AA2079" s="259"/>
      <c r="AB2079" s="259"/>
      <c r="AC2079" s="259"/>
      <c r="AD2079" s="259"/>
      <c r="AE2079" s="259"/>
      <c r="AF2079" s="259"/>
      <c r="AG2079" s="259"/>
      <c r="AH2079" s="259"/>
      <c r="AI2079" s="259"/>
      <c r="AJ2079" s="259"/>
      <c r="AK2079" s="281"/>
      <c r="AL2079" s="281"/>
      <c r="AM2079" s="281"/>
      <c r="AN2079" s="281"/>
      <c r="AO2079" s="281"/>
      <c r="AP2079" s="281"/>
      <c r="AQ2079" s="281"/>
      <c r="AR2079" s="281"/>
      <c r="AS2079" s="281"/>
      <c r="AT2079" s="281"/>
      <c r="AU2079" s="281"/>
      <c r="AV2079" s="281"/>
      <c r="AW2079" s="281"/>
      <c r="AX2079" s="281"/>
      <c r="AY2079" s="281"/>
      <c r="AZ2079" s="281"/>
      <c r="BA2079" s="281"/>
      <c r="BB2079" s="281"/>
      <c r="BC2079" s="281"/>
      <c r="BD2079" s="281"/>
      <c r="BE2079" s="281"/>
      <c r="BF2079" s="281"/>
      <c r="BG2079" s="281"/>
      <c r="BH2079" s="281"/>
      <c r="BI2079" s="281"/>
      <c r="BJ2079" s="281"/>
      <c r="BK2079" s="281"/>
      <c r="BL2079" s="281"/>
      <c r="BM2079" s="281"/>
      <c r="BN2079" s="281"/>
      <c r="BO2079" s="281"/>
      <c r="BP2079" s="281"/>
      <c r="BQ2079" s="281"/>
      <c r="BR2079" s="281"/>
      <c r="BS2079" s="281"/>
      <c r="BT2079" s="281"/>
      <c r="BU2079" s="281"/>
    </row>
    <row r="2080" spans="4:73" x14ac:dyDescent="0.2">
      <c r="D2080" s="259"/>
      <c r="E2080" s="259"/>
      <c r="F2080" s="259"/>
      <c r="G2080" s="259"/>
      <c r="H2080" s="259"/>
      <c r="I2080" s="259"/>
      <c r="J2080" s="259"/>
      <c r="K2080" s="259"/>
      <c r="L2080" s="259"/>
      <c r="M2080" s="259"/>
      <c r="N2080" s="259"/>
      <c r="O2080" s="259"/>
      <c r="P2080" s="259"/>
      <c r="Q2080" s="259"/>
      <c r="R2080" s="259"/>
      <c r="S2080" s="259"/>
      <c r="T2080" s="259"/>
      <c r="U2080" s="259"/>
      <c r="V2080" s="259"/>
      <c r="W2080" s="259"/>
      <c r="X2080" s="259"/>
      <c r="Y2080" s="259"/>
      <c r="Z2080" s="259"/>
      <c r="AA2080" s="259"/>
      <c r="AB2080" s="259"/>
      <c r="AC2080" s="259"/>
      <c r="AD2080" s="259"/>
      <c r="AE2080" s="259"/>
      <c r="AF2080" s="259"/>
      <c r="AG2080" s="259"/>
      <c r="AH2080" s="259"/>
      <c r="AI2080" s="259"/>
      <c r="AJ2080" s="259"/>
      <c r="AK2080" s="281"/>
      <c r="AL2080" s="281"/>
      <c r="AM2080" s="281"/>
      <c r="AN2080" s="281"/>
      <c r="AO2080" s="281"/>
      <c r="AP2080" s="281"/>
      <c r="AQ2080" s="281"/>
      <c r="AR2080" s="281"/>
      <c r="AS2080" s="281"/>
      <c r="AT2080" s="281"/>
      <c r="AU2080" s="281"/>
      <c r="AV2080" s="281"/>
      <c r="AW2080" s="281"/>
      <c r="AX2080" s="281"/>
      <c r="AY2080" s="281"/>
      <c r="AZ2080" s="281"/>
      <c r="BA2080" s="281"/>
      <c r="BB2080" s="281"/>
      <c r="BC2080" s="281"/>
      <c r="BD2080" s="281"/>
      <c r="BE2080" s="281"/>
      <c r="BF2080" s="281"/>
      <c r="BG2080" s="281"/>
      <c r="BH2080" s="281"/>
      <c r="BI2080" s="281"/>
      <c r="BJ2080" s="281"/>
      <c r="BK2080" s="281"/>
      <c r="BL2080" s="281"/>
      <c r="BM2080" s="281"/>
      <c r="BN2080" s="281"/>
      <c r="BO2080" s="281"/>
      <c r="BP2080" s="281"/>
      <c r="BQ2080" s="281"/>
      <c r="BR2080" s="281"/>
      <c r="BS2080" s="281"/>
      <c r="BT2080" s="281"/>
      <c r="BU2080" s="281"/>
    </row>
    <row r="2081" spans="4:73" x14ac:dyDescent="0.2">
      <c r="D2081" s="259"/>
      <c r="E2081" s="259"/>
      <c r="F2081" s="259"/>
      <c r="G2081" s="259"/>
      <c r="H2081" s="259"/>
      <c r="I2081" s="259"/>
      <c r="J2081" s="259"/>
      <c r="K2081" s="259"/>
      <c r="L2081" s="259"/>
      <c r="M2081" s="259"/>
      <c r="N2081" s="259"/>
      <c r="O2081" s="259"/>
      <c r="P2081" s="259"/>
      <c r="Q2081" s="259"/>
      <c r="R2081" s="259"/>
      <c r="S2081" s="259"/>
      <c r="T2081" s="259"/>
      <c r="U2081" s="259"/>
      <c r="V2081" s="259"/>
      <c r="W2081" s="259"/>
      <c r="X2081" s="259"/>
      <c r="Y2081" s="259"/>
      <c r="Z2081" s="259"/>
      <c r="AA2081" s="259"/>
      <c r="AB2081" s="259"/>
      <c r="AC2081" s="259"/>
      <c r="AD2081" s="259"/>
      <c r="AE2081" s="259"/>
      <c r="AF2081" s="259"/>
      <c r="AG2081" s="259"/>
      <c r="AH2081" s="259"/>
      <c r="AI2081" s="259"/>
      <c r="AJ2081" s="259"/>
      <c r="AK2081" s="281"/>
      <c r="AL2081" s="281"/>
      <c r="AM2081" s="281"/>
      <c r="AN2081" s="281"/>
      <c r="AO2081" s="281"/>
      <c r="AP2081" s="281"/>
      <c r="AQ2081" s="281"/>
      <c r="AR2081" s="281"/>
      <c r="AS2081" s="281"/>
      <c r="AT2081" s="281"/>
      <c r="AU2081" s="281"/>
      <c r="AV2081" s="281"/>
      <c r="AW2081" s="281"/>
      <c r="AX2081" s="281"/>
      <c r="AY2081" s="281"/>
      <c r="AZ2081" s="281"/>
      <c r="BA2081" s="281"/>
      <c r="BB2081" s="281"/>
      <c r="BC2081" s="281"/>
      <c r="BD2081" s="281"/>
      <c r="BE2081" s="281"/>
      <c r="BF2081" s="281"/>
      <c r="BG2081" s="281"/>
      <c r="BH2081" s="281"/>
      <c r="BI2081" s="281"/>
      <c r="BJ2081" s="281"/>
      <c r="BK2081" s="281"/>
      <c r="BL2081" s="281"/>
      <c r="BM2081" s="281"/>
      <c r="BN2081" s="281"/>
      <c r="BO2081" s="281"/>
      <c r="BP2081" s="281"/>
      <c r="BQ2081" s="281"/>
      <c r="BR2081" s="281"/>
      <c r="BS2081" s="281"/>
      <c r="BT2081" s="281"/>
      <c r="BU2081" s="281"/>
    </row>
    <row r="2082" spans="4:73" x14ac:dyDescent="0.2">
      <c r="D2082" s="259"/>
      <c r="E2082" s="259"/>
      <c r="F2082" s="259"/>
      <c r="G2082" s="259"/>
      <c r="H2082" s="259"/>
      <c r="I2082" s="259"/>
      <c r="J2082" s="259"/>
      <c r="K2082" s="259"/>
      <c r="L2082" s="259"/>
      <c r="M2082" s="259"/>
      <c r="N2082" s="259"/>
      <c r="O2082" s="259"/>
      <c r="P2082" s="259"/>
      <c r="Q2082" s="259"/>
      <c r="R2082" s="259"/>
      <c r="S2082" s="259"/>
      <c r="T2082" s="259"/>
      <c r="U2082" s="259"/>
      <c r="V2082" s="259"/>
      <c r="W2082" s="259"/>
      <c r="X2082" s="259"/>
      <c r="Y2082" s="259"/>
      <c r="Z2082" s="259"/>
      <c r="AA2082" s="259"/>
      <c r="AB2082" s="259"/>
      <c r="AC2082" s="259"/>
      <c r="AD2082" s="259"/>
      <c r="AE2082" s="259"/>
      <c r="AF2082" s="259"/>
      <c r="AG2082" s="259"/>
      <c r="AH2082" s="259"/>
      <c r="AI2082" s="259"/>
      <c r="AJ2082" s="259"/>
      <c r="AK2082" s="281"/>
      <c r="AL2082" s="281"/>
      <c r="AM2082" s="281"/>
      <c r="AN2082" s="281"/>
      <c r="AO2082" s="281"/>
      <c r="AP2082" s="281"/>
      <c r="AQ2082" s="281"/>
      <c r="AR2082" s="281"/>
      <c r="AS2082" s="281"/>
      <c r="AT2082" s="281"/>
      <c r="AU2082" s="281"/>
      <c r="AV2082" s="281"/>
      <c r="AW2082" s="281"/>
      <c r="AX2082" s="281"/>
      <c r="AY2082" s="281"/>
      <c r="AZ2082" s="281"/>
      <c r="BA2082" s="281"/>
      <c r="BB2082" s="281"/>
      <c r="BC2082" s="281"/>
      <c r="BD2082" s="281"/>
      <c r="BE2082" s="281"/>
      <c r="BF2082" s="281"/>
      <c r="BG2082" s="281"/>
      <c r="BH2082" s="281"/>
      <c r="BI2082" s="281"/>
      <c r="BJ2082" s="281"/>
      <c r="BK2082" s="281"/>
      <c r="BL2082" s="281"/>
      <c r="BM2082" s="281"/>
      <c r="BN2082" s="281"/>
      <c r="BO2082" s="281"/>
      <c r="BP2082" s="281"/>
      <c r="BQ2082" s="281"/>
      <c r="BR2082" s="281"/>
      <c r="BS2082" s="281"/>
      <c r="BT2082" s="281"/>
      <c r="BU2082" s="281"/>
    </row>
    <row r="2083" spans="4:73" x14ac:dyDescent="0.2">
      <c r="D2083" s="259"/>
      <c r="E2083" s="259"/>
      <c r="F2083" s="259"/>
      <c r="G2083" s="259"/>
      <c r="H2083" s="259"/>
      <c r="I2083" s="259"/>
      <c r="J2083" s="259"/>
      <c r="K2083" s="259"/>
      <c r="L2083" s="259"/>
      <c r="M2083" s="259"/>
      <c r="N2083" s="259"/>
      <c r="O2083" s="259"/>
      <c r="P2083" s="259"/>
      <c r="Q2083" s="259"/>
      <c r="R2083" s="259"/>
      <c r="S2083" s="259"/>
      <c r="T2083" s="259"/>
      <c r="U2083" s="259"/>
      <c r="V2083" s="259"/>
      <c r="W2083" s="259"/>
      <c r="X2083" s="259"/>
      <c r="Y2083" s="259"/>
      <c r="Z2083" s="259"/>
      <c r="AA2083" s="259"/>
      <c r="AB2083" s="259"/>
      <c r="AC2083" s="259"/>
      <c r="AD2083" s="259"/>
      <c r="AE2083" s="259"/>
      <c r="AF2083" s="259"/>
      <c r="AG2083" s="259"/>
      <c r="AH2083" s="259"/>
      <c r="AI2083" s="259"/>
      <c r="AJ2083" s="259"/>
      <c r="AK2083" s="281"/>
      <c r="AL2083" s="281"/>
      <c r="AM2083" s="281"/>
      <c r="AN2083" s="281"/>
      <c r="AO2083" s="281"/>
      <c r="AP2083" s="281"/>
      <c r="AQ2083" s="281"/>
      <c r="AR2083" s="281"/>
      <c r="AS2083" s="281"/>
      <c r="AT2083" s="281"/>
      <c r="AU2083" s="281"/>
      <c r="AV2083" s="281"/>
      <c r="AW2083" s="281"/>
      <c r="AX2083" s="281"/>
      <c r="AY2083" s="281"/>
      <c r="AZ2083" s="281"/>
      <c r="BA2083" s="281"/>
      <c r="BB2083" s="281"/>
      <c r="BC2083" s="281"/>
      <c r="BD2083" s="281"/>
      <c r="BE2083" s="281"/>
      <c r="BF2083" s="281"/>
      <c r="BG2083" s="281"/>
      <c r="BH2083" s="281"/>
      <c r="BI2083" s="281"/>
      <c r="BJ2083" s="281"/>
      <c r="BK2083" s="281"/>
      <c r="BL2083" s="281"/>
      <c r="BM2083" s="281"/>
      <c r="BN2083" s="281"/>
      <c r="BO2083" s="281"/>
      <c r="BP2083" s="281"/>
      <c r="BQ2083" s="281"/>
      <c r="BR2083" s="281"/>
      <c r="BS2083" s="281"/>
      <c r="BT2083" s="281"/>
      <c r="BU2083" s="281"/>
    </row>
    <row r="2084" spans="4:73" x14ac:dyDescent="0.2">
      <c r="D2084" s="259"/>
      <c r="E2084" s="259"/>
      <c r="F2084" s="259"/>
      <c r="G2084" s="259"/>
      <c r="H2084" s="259"/>
      <c r="I2084" s="259"/>
      <c r="J2084" s="259"/>
      <c r="K2084" s="259"/>
      <c r="L2084" s="259"/>
      <c r="M2084" s="259"/>
      <c r="N2084" s="259"/>
      <c r="O2084" s="259"/>
      <c r="P2084" s="259"/>
      <c r="Q2084" s="259"/>
      <c r="R2084" s="259"/>
      <c r="S2084" s="259"/>
      <c r="T2084" s="259"/>
      <c r="U2084" s="259"/>
      <c r="V2084" s="259"/>
      <c r="W2084" s="259"/>
      <c r="X2084" s="259"/>
      <c r="Y2084" s="259"/>
      <c r="Z2084" s="259"/>
      <c r="AA2084" s="259"/>
      <c r="AB2084" s="259"/>
      <c r="AC2084" s="259"/>
      <c r="AD2084" s="259"/>
      <c r="AE2084" s="259"/>
      <c r="AF2084" s="259"/>
      <c r="AG2084" s="259"/>
      <c r="AH2084" s="259"/>
      <c r="AI2084" s="259"/>
      <c r="AJ2084" s="259"/>
      <c r="AK2084" s="281"/>
      <c r="AL2084" s="281"/>
      <c r="AM2084" s="281"/>
      <c r="AN2084" s="281"/>
      <c r="AO2084" s="281"/>
      <c r="AP2084" s="281"/>
      <c r="AQ2084" s="281"/>
      <c r="AR2084" s="281"/>
      <c r="AS2084" s="281"/>
      <c r="AT2084" s="281"/>
      <c r="AU2084" s="281"/>
      <c r="AV2084" s="281"/>
      <c r="AW2084" s="281"/>
      <c r="AX2084" s="281"/>
      <c r="AY2084" s="281"/>
      <c r="AZ2084" s="281"/>
      <c r="BA2084" s="281"/>
      <c r="BB2084" s="281"/>
      <c r="BC2084" s="281"/>
      <c r="BD2084" s="281"/>
      <c r="BE2084" s="281"/>
      <c r="BF2084" s="281"/>
      <c r="BG2084" s="281"/>
      <c r="BH2084" s="281"/>
      <c r="BI2084" s="281"/>
      <c r="BJ2084" s="281"/>
      <c r="BK2084" s="281"/>
      <c r="BL2084" s="281"/>
      <c r="BM2084" s="281"/>
      <c r="BN2084" s="281"/>
      <c r="BO2084" s="281"/>
      <c r="BP2084" s="281"/>
      <c r="BQ2084" s="281"/>
      <c r="BR2084" s="281"/>
      <c r="BS2084" s="281"/>
      <c r="BT2084" s="281"/>
      <c r="BU2084" s="281"/>
    </row>
    <row r="2085" spans="4:73" x14ac:dyDescent="0.2">
      <c r="D2085" s="259"/>
      <c r="E2085" s="259"/>
      <c r="F2085" s="259"/>
      <c r="G2085" s="259"/>
      <c r="H2085" s="259"/>
      <c r="I2085" s="259"/>
      <c r="J2085" s="259"/>
      <c r="K2085" s="259"/>
      <c r="L2085" s="259"/>
      <c r="M2085" s="259"/>
      <c r="N2085" s="259"/>
      <c r="O2085" s="259"/>
      <c r="P2085" s="259"/>
      <c r="Q2085" s="259"/>
      <c r="R2085" s="259"/>
      <c r="S2085" s="259"/>
      <c r="T2085" s="259"/>
      <c r="U2085" s="259"/>
      <c r="V2085" s="259"/>
      <c r="W2085" s="259"/>
      <c r="X2085" s="259"/>
      <c r="Y2085" s="259"/>
      <c r="Z2085" s="259"/>
      <c r="AA2085" s="259"/>
      <c r="AB2085" s="259"/>
      <c r="AC2085" s="259"/>
      <c r="AD2085" s="259"/>
      <c r="AE2085" s="259"/>
      <c r="AF2085" s="259"/>
      <c r="AG2085" s="259"/>
      <c r="AH2085" s="259"/>
      <c r="AI2085" s="259"/>
      <c r="AJ2085" s="259"/>
      <c r="AK2085" s="281"/>
      <c r="AL2085" s="281"/>
      <c r="AM2085" s="281"/>
      <c r="AN2085" s="281"/>
      <c r="AO2085" s="281"/>
      <c r="AP2085" s="281"/>
      <c r="AQ2085" s="281"/>
      <c r="AR2085" s="281"/>
      <c r="AS2085" s="281"/>
      <c r="AT2085" s="281"/>
      <c r="AU2085" s="281"/>
      <c r="AV2085" s="281"/>
      <c r="AW2085" s="281"/>
      <c r="AX2085" s="281"/>
      <c r="AY2085" s="281"/>
      <c r="AZ2085" s="281"/>
      <c r="BA2085" s="281"/>
      <c r="BB2085" s="281"/>
      <c r="BC2085" s="281"/>
      <c r="BD2085" s="281"/>
      <c r="BE2085" s="281"/>
      <c r="BF2085" s="281"/>
      <c r="BG2085" s="281"/>
      <c r="BH2085" s="281"/>
      <c r="BI2085" s="281"/>
      <c r="BJ2085" s="281"/>
      <c r="BK2085" s="281"/>
      <c r="BL2085" s="281"/>
      <c r="BM2085" s="281"/>
      <c r="BN2085" s="281"/>
      <c r="BO2085" s="281"/>
      <c r="BP2085" s="281"/>
      <c r="BQ2085" s="281"/>
      <c r="BR2085" s="281"/>
      <c r="BS2085" s="281"/>
      <c r="BT2085" s="281"/>
      <c r="BU2085" s="281"/>
    </row>
    <row r="2086" spans="4:73" x14ac:dyDescent="0.2">
      <c r="D2086" s="259"/>
      <c r="E2086" s="259"/>
      <c r="F2086" s="259"/>
      <c r="G2086" s="259"/>
      <c r="H2086" s="259"/>
      <c r="I2086" s="259"/>
      <c r="J2086" s="259"/>
      <c r="K2086" s="259"/>
      <c r="L2086" s="259"/>
      <c r="M2086" s="259"/>
      <c r="N2086" s="259"/>
      <c r="O2086" s="259"/>
      <c r="P2086" s="259"/>
      <c r="Q2086" s="259"/>
      <c r="R2086" s="259"/>
      <c r="S2086" s="259"/>
      <c r="T2086" s="259"/>
      <c r="U2086" s="259"/>
      <c r="V2086" s="259"/>
      <c r="W2086" s="259"/>
      <c r="X2086" s="259"/>
      <c r="Y2086" s="259"/>
      <c r="Z2086" s="259"/>
      <c r="AA2086" s="259"/>
      <c r="AB2086" s="259"/>
      <c r="AC2086" s="259"/>
      <c r="AD2086" s="259"/>
      <c r="AE2086" s="259"/>
      <c r="AF2086" s="259"/>
      <c r="AG2086" s="259"/>
      <c r="AH2086" s="259"/>
      <c r="AI2086" s="259"/>
      <c r="AJ2086" s="259"/>
      <c r="AK2086" s="281"/>
      <c r="AL2086" s="281"/>
      <c r="AM2086" s="281"/>
      <c r="AN2086" s="281"/>
      <c r="AO2086" s="281"/>
      <c r="AP2086" s="281"/>
      <c r="AQ2086" s="281"/>
      <c r="AR2086" s="281"/>
      <c r="AS2086" s="281"/>
      <c r="AT2086" s="281"/>
      <c r="AU2086" s="281"/>
      <c r="AV2086" s="281"/>
      <c r="AW2086" s="281"/>
      <c r="AX2086" s="281"/>
      <c r="AY2086" s="281"/>
      <c r="AZ2086" s="281"/>
      <c r="BA2086" s="281"/>
      <c r="BB2086" s="281"/>
      <c r="BC2086" s="281"/>
      <c r="BD2086" s="281"/>
      <c r="BE2086" s="281"/>
      <c r="BF2086" s="281"/>
      <c r="BG2086" s="281"/>
      <c r="BH2086" s="281"/>
      <c r="BI2086" s="281"/>
      <c r="BJ2086" s="281"/>
      <c r="BK2086" s="281"/>
      <c r="BL2086" s="281"/>
      <c r="BM2086" s="281"/>
      <c r="BN2086" s="281"/>
      <c r="BO2086" s="281"/>
      <c r="BP2086" s="281"/>
      <c r="BQ2086" s="281"/>
      <c r="BR2086" s="281"/>
      <c r="BS2086" s="281"/>
      <c r="BT2086" s="281"/>
      <c r="BU2086" s="281"/>
    </row>
    <row r="2087" spans="4:73" x14ac:dyDescent="0.2">
      <c r="D2087" s="259"/>
      <c r="E2087" s="259"/>
      <c r="F2087" s="259"/>
      <c r="G2087" s="259"/>
      <c r="H2087" s="259"/>
      <c r="I2087" s="259"/>
      <c r="J2087" s="259"/>
      <c r="K2087" s="259"/>
      <c r="L2087" s="259"/>
      <c r="M2087" s="259"/>
      <c r="N2087" s="259"/>
      <c r="O2087" s="259"/>
      <c r="P2087" s="259"/>
      <c r="Q2087" s="259"/>
      <c r="R2087" s="259"/>
      <c r="S2087" s="259"/>
      <c r="T2087" s="259"/>
      <c r="U2087" s="259"/>
      <c r="V2087" s="259"/>
      <c r="W2087" s="259"/>
      <c r="X2087" s="259"/>
      <c r="Y2087" s="259"/>
      <c r="Z2087" s="259"/>
      <c r="AA2087" s="259"/>
      <c r="AB2087" s="259"/>
      <c r="AC2087" s="259"/>
      <c r="AD2087" s="259"/>
      <c r="AE2087" s="259"/>
      <c r="AF2087" s="259"/>
      <c r="AG2087" s="259"/>
      <c r="AH2087" s="259"/>
      <c r="AI2087" s="259"/>
      <c r="AJ2087" s="259"/>
      <c r="AK2087" s="281"/>
      <c r="AL2087" s="281"/>
      <c r="AM2087" s="281"/>
      <c r="AN2087" s="281"/>
      <c r="AO2087" s="281"/>
      <c r="AP2087" s="281"/>
      <c r="AQ2087" s="281"/>
      <c r="AR2087" s="281"/>
      <c r="AS2087" s="281"/>
      <c r="AT2087" s="281"/>
      <c r="AU2087" s="281"/>
      <c r="AV2087" s="281"/>
      <c r="AW2087" s="281"/>
      <c r="AX2087" s="281"/>
      <c r="AY2087" s="281"/>
      <c r="AZ2087" s="281"/>
      <c r="BA2087" s="281"/>
      <c r="BB2087" s="281"/>
      <c r="BC2087" s="281"/>
      <c r="BD2087" s="281"/>
      <c r="BE2087" s="281"/>
      <c r="BF2087" s="281"/>
      <c r="BG2087" s="281"/>
      <c r="BH2087" s="281"/>
      <c r="BI2087" s="281"/>
      <c r="BJ2087" s="281"/>
      <c r="BK2087" s="281"/>
      <c r="BL2087" s="281"/>
      <c r="BM2087" s="281"/>
      <c r="BN2087" s="281"/>
      <c r="BO2087" s="281"/>
      <c r="BP2087" s="281"/>
      <c r="BQ2087" s="281"/>
      <c r="BR2087" s="281"/>
      <c r="BS2087" s="281"/>
      <c r="BT2087" s="281"/>
      <c r="BU2087" s="281"/>
    </row>
    <row r="2088" spans="4:73" x14ac:dyDescent="0.2">
      <c r="D2088" s="259"/>
      <c r="E2088" s="259"/>
      <c r="F2088" s="259"/>
      <c r="G2088" s="259"/>
      <c r="H2088" s="259"/>
      <c r="I2088" s="259"/>
      <c r="J2088" s="259"/>
      <c r="K2088" s="259"/>
      <c r="L2088" s="259"/>
      <c r="M2088" s="259"/>
      <c r="N2088" s="259"/>
      <c r="O2088" s="259"/>
      <c r="P2088" s="259"/>
      <c r="Q2088" s="259"/>
      <c r="R2088" s="259"/>
      <c r="S2088" s="259"/>
      <c r="T2088" s="259"/>
      <c r="U2088" s="259"/>
      <c r="V2088" s="259"/>
      <c r="W2088" s="259"/>
      <c r="X2088" s="259"/>
      <c r="Y2088" s="259"/>
      <c r="Z2088" s="259"/>
      <c r="AA2088" s="259"/>
      <c r="AB2088" s="259"/>
      <c r="AC2088" s="259"/>
      <c r="AD2088" s="259"/>
      <c r="AE2088" s="259"/>
      <c r="AF2088" s="259"/>
      <c r="AG2088" s="259"/>
      <c r="AH2088" s="259"/>
      <c r="AI2088" s="259"/>
      <c r="AJ2088" s="259"/>
      <c r="AK2088" s="281"/>
      <c r="AL2088" s="281"/>
      <c r="AM2088" s="281"/>
      <c r="AN2088" s="281"/>
      <c r="AO2088" s="281"/>
      <c r="AP2088" s="281"/>
      <c r="AQ2088" s="281"/>
      <c r="AR2088" s="281"/>
      <c r="AS2088" s="281"/>
      <c r="AT2088" s="281"/>
      <c r="AU2088" s="281"/>
      <c r="AV2088" s="281"/>
      <c r="AW2088" s="281"/>
      <c r="AX2088" s="281"/>
      <c r="AY2088" s="281"/>
      <c r="AZ2088" s="281"/>
      <c r="BA2088" s="281"/>
      <c r="BB2088" s="281"/>
      <c r="BC2088" s="281"/>
      <c r="BD2088" s="281"/>
      <c r="BE2088" s="281"/>
      <c r="BF2088" s="281"/>
      <c r="BG2088" s="281"/>
      <c r="BH2088" s="281"/>
      <c r="BI2088" s="281"/>
      <c r="BJ2088" s="281"/>
      <c r="BK2088" s="281"/>
      <c r="BL2088" s="281"/>
      <c r="BM2088" s="281"/>
      <c r="BN2088" s="281"/>
      <c r="BO2088" s="281"/>
      <c r="BP2088" s="281"/>
      <c r="BQ2088" s="281"/>
      <c r="BR2088" s="281"/>
      <c r="BS2088" s="281"/>
      <c r="BT2088" s="281"/>
      <c r="BU2088" s="281"/>
    </row>
    <row r="2089" spans="4:73" x14ac:dyDescent="0.2">
      <c r="D2089" s="259"/>
      <c r="E2089" s="259"/>
      <c r="F2089" s="259"/>
      <c r="G2089" s="259"/>
      <c r="H2089" s="259"/>
      <c r="I2089" s="259"/>
      <c r="J2089" s="259"/>
      <c r="K2089" s="259"/>
      <c r="L2089" s="259"/>
      <c r="M2089" s="259"/>
      <c r="N2089" s="259"/>
      <c r="O2089" s="259"/>
      <c r="P2089" s="259"/>
      <c r="Q2089" s="259"/>
      <c r="R2089" s="259"/>
      <c r="S2089" s="259"/>
      <c r="T2089" s="259"/>
      <c r="U2089" s="259"/>
      <c r="V2089" s="259"/>
      <c r="W2089" s="259"/>
      <c r="X2089" s="259"/>
      <c r="Y2089" s="259"/>
      <c r="Z2089" s="259"/>
      <c r="AA2089" s="259"/>
      <c r="AB2089" s="259"/>
      <c r="AC2089" s="259"/>
      <c r="AD2089" s="259"/>
      <c r="AE2089" s="259"/>
      <c r="AF2089" s="259"/>
      <c r="AG2089" s="259"/>
      <c r="AH2089" s="259"/>
      <c r="AI2089" s="259"/>
      <c r="AJ2089" s="259"/>
      <c r="AK2089" s="281"/>
      <c r="AL2089" s="281"/>
      <c r="AM2089" s="281"/>
      <c r="AN2089" s="281"/>
      <c r="AO2089" s="281"/>
      <c r="AP2089" s="281"/>
      <c r="AQ2089" s="281"/>
      <c r="AR2089" s="281"/>
      <c r="AS2089" s="281"/>
      <c r="AT2089" s="281"/>
      <c r="AU2089" s="281"/>
      <c r="AV2089" s="281"/>
      <c r="AW2089" s="281"/>
      <c r="AX2089" s="281"/>
      <c r="AY2089" s="281"/>
      <c r="AZ2089" s="281"/>
      <c r="BA2089" s="281"/>
      <c r="BB2089" s="281"/>
      <c r="BC2089" s="281"/>
      <c r="BD2089" s="281"/>
      <c r="BE2089" s="281"/>
      <c r="BF2089" s="281"/>
      <c r="BG2089" s="281"/>
      <c r="BH2089" s="281"/>
      <c r="BI2089" s="281"/>
      <c r="BJ2089" s="281"/>
      <c r="BK2089" s="281"/>
      <c r="BL2089" s="281"/>
      <c r="BM2089" s="281"/>
      <c r="BN2089" s="281"/>
      <c r="BO2089" s="281"/>
      <c r="BP2089" s="281"/>
      <c r="BQ2089" s="281"/>
      <c r="BR2089" s="281"/>
      <c r="BS2089" s="281"/>
      <c r="BT2089" s="281"/>
      <c r="BU2089" s="281"/>
    </row>
    <row r="2090" spans="4:73" x14ac:dyDescent="0.2">
      <c r="D2090" s="259"/>
      <c r="E2090" s="259"/>
      <c r="F2090" s="259"/>
      <c r="G2090" s="259"/>
      <c r="H2090" s="259"/>
      <c r="I2090" s="259"/>
      <c r="J2090" s="259"/>
      <c r="K2090" s="259"/>
      <c r="L2090" s="259"/>
      <c r="M2090" s="259"/>
      <c r="N2090" s="259"/>
      <c r="O2090" s="259"/>
      <c r="P2090" s="259"/>
      <c r="Q2090" s="259"/>
      <c r="R2090" s="259"/>
      <c r="S2090" s="259"/>
      <c r="T2090" s="259"/>
      <c r="U2090" s="259"/>
      <c r="V2090" s="259"/>
      <c r="W2090" s="259"/>
      <c r="X2090" s="259"/>
      <c r="Y2090" s="259"/>
      <c r="Z2090" s="259"/>
      <c r="AA2090" s="259"/>
      <c r="AB2090" s="259"/>
      <c r="AC2090" s="259"/>
      <c r="AD2090" s="259"/>
      <c r="AE2090" s="259"/>
      <c r="AF2090" s="259"/>
      <c r="AG2090" s="259"/>
      <c r="AH2090" s="259"/>
      <c r="AI2090" s="259"/>
      <c r="AJ2090" s="259"/>
      <c r="AK2090" s="281"/>
      <c r="AL2090" s="281"/>
      <c r="AM2090" s="281"/>
      <c r="AN2090" s="281"/>
      <c r="AO2090" s="281"/>
      <c r="AP2090" s="281"/>
      <c r="AQ2090" s="281"/>
      <c r="AR2090" s="281"/>
      <c r="AS2090" s="281"/>
      <c r="AT2090" s="281"/>
      <c r="AU2090" s="281"/>
      <c r="AV2090" s="281"/>
      <c r="AW2090" s="281"/>
      <c r="AX2090" s="281"/>
      <c r="AY2090" s="281"/>
      <c r="AZ2090" s="281"/>
      <c r="BA2090" s="281"/>
      <c r="BB2090" s="281"/>
      <c r="BC2090" s="281"/>
      <c r="BD2090" s="281"/>
      <c r="BE2090" s="281"/>
      <c r="BF2090" s="281"/>
      <c r="BG2090" s="281"/>
      <c r="BH2090" s="281"/>
      <c r="BI2090" s="281"/>
      <c r="BJ2090" s="281"/>
      <c r="BK2090" s="281"/>
      <c r="BL2090" s="281"/>
      <c r="BM2090" s="281"/>
      <c r="BN2090" s="281"/>
      <c r="BO2090" s="281"/>
      <c r="BP2090" s="281"/>
      <c r="BQ2090" s="281"/>
      <c r="BR2090" s="281"/>
      <c r="BS2090" s="281"/>
      <c r="BT2090" s="281"/>
      <c r="BU2090" s="281"/>
    </row>
    <row r="2091" spans="4:73" x14ac:dyDescent="0.2">
      <c r="D2091" s="259"/>
      <c r="E2091" s="259"/>
      <c r="F2091" s="259"/>
      <c r="G2091" s="259"/>
      <c r="H2091" s="259"/>
      <c r="I2091" s="259"/>
      <c r="J2091" s="259"/>
      <c r="K2091" s="259"/>
      <c r="L2091" s="259"/>
      <c r="M2091" s="259"/>
      <c r="N2091" s="259"/>
      <c r="O2091" s="259"/>
      <c r="P2091" s="259"/>
      <c r="Q2091" s="259"/>
      <c r="R2091" s="259"/>
      <c r="S2091" s="259"/>
      <c r="T2091" s="259"/>
      <c r="U2091" s="259"/>
      <c r="V2091" s="259"/>
      <c r="W2091" s="259"/>
      <c r="X2091" s="259"/>
      <c r="Y2091" s="259"/>
      <c r="Z2091" s="259"/>
      <c r="AA2091" s="259"/>
      <c r="AB2091" s="259"/>
      <c r="AC2091" s="259"/>
      <c r="AD2091" s="259"/>
      <c r="AE2091" s="259"/>
      <c r="AF2091" s="259"/>
      <c r="AG2091" s="259"/>
      <c r="AH2091" s="259"/>
      <c r="AI2091" s="259"/>
      <c r="AJ2091" s="259"/>
      <c r="AK2091" s="281"/>
      <c r="AL2091" s="281"/>
      <c r="AM2091" s="281"/>
      <c r="AN2091" s="281"/>
      <c r="AO2091" s="281"/>
      <c r="AP2091" s="281"/>
      <c r="AQ2091" s="281"/>
      <c r="AR2091" s="281"/>
      <c r="AS2091" s="281"/>
      <c r="AT2091" s="281"/>
      <c r="AU2091" s="281"/>
      <c r="AV2091" s="281"/>
      <c r="AW2091" s="281"/>
      <c r="AX2091" s="281"/>
      <c r="AY2091" s="281"/>
      <c r="AZ2091" s="281"/>
      <c r="BA2091" s="281"/>
      <c r="BB2091" s="281"/>
      <c r="BC2091" s="281"/>
      <c r="BD2091" s="281"/>
      <c r="BE2091" s="281"/>
      <c r="BF2091" s="281"/>
      <c r="BG2091" s="281"/>
      <c r="BH2091" s="281"/>
      <c r="BI2091" s="281"/>
      <c r="BJ2091" s="281"/>
      <c r="BK2091" s="281"/>
      <c r="BL2091" s="281"/>
      <c r="BM2091" s="281"/>
      <c r="BN2091" s="281"/>
      <c r="BO2091" s="281"/>
      <c r="BP2091" s="281"/>
      <c r="BQ2091" s="281"/>
      <c r="BR2091" s="281"/>
      <c r="BS2091" s="281"/>
      <c r="BT2091" s="281"/>
      <c r="BU2091" s="281"/>
    </row>
    <row r="2092" spans="4:73" x14ac:dyDescent="0.2">
      <c r="D2092" s="259"/>
      <c r="E2092" s="259"/>
      <c r="F2092" s="259"/>
      <c r="G2092" s="259"/>
      <c r="H2092" s="259"/>
      <c r="I2092" s="259"/>
      <c r="J2092" s="259"/>
      <c r="K2092" s="259"/>
      <c r="L2092" s="259"/>
      <c r="M2092" s="259"/>
      <c r="N2092" s="259"/>
      <c r="O2092" s="259"/>
      <c r="P2092" s="259"/>
      <c r="Q2092" s="259"/>
      <c r="R2092" s="259"/>
      <c r="S2092" s="259"/>
      <c r="T2092" s="259"/>
      <c r="U2092" s="259"/>
      <c r="V2092" s="259"/>
      <c r="W2092" s="259"/>
      <c r="X2092" s="259"/>
      <c r="Y2092" s="259"/>
      <c r="Z2092" s="259"/>
      <c r="AA2092" s="259"/>
      <c r="AB2092" s="259"/>
      <c r="AC2092" s="259"/>
      <c r="AD2092" s="259"/>
      <c r="AE2092" s="259"/>
      <c r="AF2092" s="259"/>
      <c r="AG2092" s="259"/>
      <c r="AH2092" s="259"/>
      <c r="AI2092" s="259"/>
      <c r="AJ2092" s="259"/>
      <c r="AK2092" s="281"/>
      <c r="AL2092" s="281"/>
      <c r="AM2092" s="281"/>
      <c r="AN2092" s="281"/>
      <c r="AO2092" s="281"/>
      <c r="AP2092" s="281"/>
      <c r="AQ2092" s="281"/>
      <c r="AR2092" s="281"/>
      <c r="AS2092" s="281"/>
      <c r="AT2092" s="281"/>
      <c r="AU2092" s="281"/>
      <c r="AV2092" s="281"/>
      <c r="AW2092" s="281"/>
      <c r="AX2092" s="281"/>
      <c r="AY2092" s="281"/>
      <c r="AZ2092" s="281"/>
      <c r="BA2092" s="281"/>
      <c r="BB2092" s="281"/>
      <c r="BC2092" s="281"/>
      <c r="BD2092" s="281"/>
      <c r="BE2092" s="281"/>
      <c r="BF2092" s="281"/>
      <c r="BG2092" s="281"/>
      <c r="BH2092" s="281"/>
      <c r="BI2092" s="281"/>
      <c r="BJ2092" s="281"/>
      <c r="BK2092" s="281"/>
      <c r="BL2092" s="281"/>
      <c r="BM2092" s="281"/>
      <c r="BN2092" s="281"/>
      <c r="BO2092" s="281"/>
      <c r="BP2092" s="281"/>
      <c r="BQ2092" s="281"/>
      <c r="BR2092" s="281"/>
      <c r="BS2092" s="281"/>
      <c r="BT2092" s="281"/>
      <c r="BU2092" s="281"/>
    </row>
    <row r="2093" spans="4:73" x14ac:dyDescent="0.2">
      <c r="D2093" s="259"/>
      <c r="E2093" s="259"/>
      <c r="F2093" s="259"/>
      <c r="G2093" s="259"/>
      <c r="H2093" s="259"/>
      <c r="I2093" s="259"/>
      <c r="J2093" s="259"/>
      <c r="K2093" s="259"/>
      <c r="L2093" s="259"/>
      <c r="M2093" s="259"/>
      <c r="N2093" s="259"/>
      <c r="O2093" s="259"/>
      <c r="P2093" s="259"/>
      <c r="Q2093" s="259"/>
      <c r="R2093" s="259"/>
      <c r="S2093" s="259"/>
      <c r="T2093" s="259"/>
      <c r="U2093" s="259"/>
      <c r="V2093" s="259"/>
      <c r="W2093" s="259"/>
      <c r="X2093" s="259"/>
      <c r="Y2093" s="259"/>
      <c r="Z2093" s="259"/>
      <c r="AA2093" s="259"/>
      <c r="AB2093" s="259"/>
      <c r="AC2093" s="259"/>
      <c r="AD2093" s="259"/>
      <c r="AE2093" s="259"/>
      <c r="AF2093" s="259"/>
      <c r="AG2093" s="259"/>
      <c r="AH2093" s="259"/>
      <c r="AI2093" s="259"/>
      <c r="AJ2093" s="259"/>
      <c r="AK2093" s="281"/>
      <c r="AL2093" s="281"/>
      <c r="AM2093" s="281"/>
      <c r="AN2093" s="281"/>
      <c r="AO2093" s="281"/>
      <c r="AP2093" s="281"/>
      <c r="AQ2093" s="281"/>
      <c r="AR2093" s="281"/>
      <c r="AS2093" s="281"/>
      <c r="AT2093" s="281"/>
      <c r="AU2093" s="281"/>
      <c r="AV2093" s="281"/>
      <c r="AW2093" s="281"/>
      <c r="AX2093" s="281"/>
      <c r="AY2093" s="281"/>
      <c r="AZ2093" s="281"/>
      <c r="BA2093" s="281"/>
      <c r="BB2093" s="281"/>
      <c r="BC2093" s="281"/>
      <c r="BD2093" s="281"/>
      <c r="BE2093" s="281"/>
      <c r="BF2093" s="281"/>
      <c r="BG2093" s="281"/>
      <c r="BH2093" s="281"/>
      <c r="BI2093" s="281"/>
      <c r="BJ2093" s="281"/>
      <c r="BK2093" s="281"/>
      <c r="BL2093" s="281"/>
      <c r="BM2093" s="281"/>
      <c r="BN2093" s="281"/>
      <c r="BO2093" s="281"/>
      <c r="BP2093" s="281"/>
      <c r="BQ2093" s="281"/>
      <c r="BR2093" s="281"/>
      <c r="BS2093" s="281"/>
      <c r="BT2093" s="281"/>
      <c r="BU2093" s="281"/>
    </row>
    <row r="2094" spans="4:73" x14ac:dyDescent="0.2">
      <c r="D2094" s="259"/>
      <c r="E2094" s="259"/>
      <c r="F2094" s="259"/>
      <c r="G2094" s="259"/>
      <c r="H2094" s="259"/>
      <c r="I2094" s="259"/>
      <c r="J2094" s="259"/>
      <c r="K2094" s="259"/>
      <c r="L2094" s="259"/>
      <c r="M2094" s="259"/>
      <c r="N2094" s="259"/>
      <c r="O2094" s="259"/>
      <c r="P2094" s="259"/>
      <c r="Q2094" s="259"/>
      <c r="R2094" s="259"/>
      <c r="S2094" s="259"/>
      <c r="T2094" s="259"/>
      <c r="U2094" s="259"/>
      <c r="V2094" s="259"/>
      <c r="W2094" s="259"/>
      <c r="X2094" s="259"/>
      <c r="Y2094" s="259"/>
      <c r="Z2094" s="259"/>
      <c r="AA2094" s="259"/>
      <c r="AB2094" s="259"/>
      <c r="AC2094" s="259"/>
      <c r="AD2094" s="259"/>
      <c r="AE2094" s="259"/>
      <c r="AF2094" s="259"/>
      <c r="AG2094" s="259"/>
      <c r="AH2094" s="259"/>
      <c r="AI2094" s="259"/>
      <c r="AJ2094" s="259"/>
      <c r="AK2094" s="281"/>
      <c r="AL2094" s="281"/>
      <c r="AM2094" s="281"/>
      <c r="AN2094" s="281"/>
      <c r="AO2094" s="281"/>
      <c r="AP2094" s="281"/>
      <c r="AQ2094" s="281"/>
      <c r="AR2094" s="281"/>
      <c r="AS2094" s="281"/>
      <c r="AT2094" s="281"/>
      <c r="AU2094" s="281"/>
      <c r="AV2094" s="281"/>
      <c r="AW2094" s="281"/>
      <c r="AX2094" s="281"/>
      <c r="AY2094" s="281"/>
      <c r="AZ2094" s="281"/>
      <c r="BA2094" s="281"/>
      <c r="BB2094" s="281"/>
      <c r="BC2094" s="281"/>
      <c r="BD2094" s="281"/>
      <c r="BE2094" s="281"/>
      <c r="BF2094" s="281"/>
      <c r="BG2094" s="281"/>
      <c r="BH2094" s="281"/>
      <c r="BI2094" s="281"/>
      <c r="BJ2094" s="281"/>
      <c r="BK2094" s="281"/>
      <c r="BL2094" s="281"/>
      <c r="BM2094" s="281"/>
      <c r="BN2094" s="281"/>
      <c r="BO2094" s="281"/>
      <c r="BP2094" s="281"/>
      <c r="BQ2094" s="281"/>
      <c r="BR2094" s="281"/>
      <c r="BS2094" s="281"/>
      <c r="BT2094" s="281"/>
      <c r="BU2094" s="281"/>
    </row>
    <row r="2095" spans="4:73" x14ac:dyDescent="0.2">
      <c r="D2095" s="259"/>
      <c r="E2095" s="259"/>
      <c r="F2095" s="259"/>
      <c r="G2095" s="259"/>
      <c r="H2095" s="259"/>
      <c r="I2095" s="259"/>
      <c r="J2095" s="259"/>
      <c r="K2095" s="259"/>
      <c r="L2095" s="259"/>
      <c r="M2095" s="259"/>
      <c r="N2095" s="259"/>
      <c r="O2095" s="259"/>
      <c r="P2095" s="259"/>
      <c r="Q2095" s="259"/>
      <c r="R2095" s="259"/>
      <c r="S2095" s="259"/>
      <c r="T2095" s="259"/>
      <c r="U2095" s="259"/>
      <c r="V2095" s="259"/>
      <c r="W2095" s="259"/>
      <c r="X2095" s="259"/>
      <c r="Y2095" s="259"/>
      <c r="Z2095" s="259"/>
      <c r="AA2095" s="259"/>
      <c r="AB2095" s="259"/>
      <c r="AC2095" s="259"/>
      <c r="AD2095" s="259"/>
      <c r="AE2095" s="259"/>
      <c r="AF2095" s="259"/>
      <c r="AG2095" s="259"/>
      <c r="AH2095" s="259"/>
      <c r="AI2095" s="259"/>
      <c r="AJ2095" s="259"/>
      <c r="AK2095" s="281"/>
      <c r="AL2095" s="281"/>
      <c r="AM2095" s="281"/>
      <c r="AN2095" s="281"/>
      <c r="AO2095" s="281"/>
      <c r="AP2095" s="281"/>
      <c r="AQ2095" s="281"/>
      <c r="AR2095" s="281"/>
      <c r="AS2095" s="281"/>
      <c r="AT2095" s="281"/>
      <c r="AU2095" s="281"/>
      <c r="AV2095" s="281"/>
      <c r="AW2095" s="281"/>
      <c r="AX2095" s="281"/>
      <c r="AY2095" s="281"/>
      <c r="AZ2095" s="281"/>
      <c r="BA2095" s="281"/>
      <c r="BB2095" s="281"/>
      <c r="BC2095" s="281"/>
      <c r="BD2095" s="281"/>
      <c r="BE2095" s="281"/>
      <c r="BF2095" s="281"/>
      <c r="BG2095" s="281"/>
      <c r="BH2095" s="281"/>
      <c r="BI2095" s="281"/>
      <c r="BJ2095" s="281"/>
      <c r="BK2095" s="281"/>
      <c r="BL2095" s="281"/>
      <c r="BM2095" s="281"/>
      <c r="BN2095" s="281"/>
      <c r="BO2095" s="281"/>
      <c r="BP2095" s="281"/>
      <c r="BQ2095" s="281"/>
      <c r="BR2095" s="281"/>
      <c r="BS2095" s="281"/>
      <c r="BT2095" s="281"/>
      <c r="BU2095" s="281"/>
    </row>
    <row r="2096" spans="4:73" x14ac:dyDescent="0.2">
      <c r="D2096" s="259"/>
      <c r="E2096" s="259"/>
      <c r="F2096" s="259"/>
      <c r="G2096" s="259"/>
      <c r="H2096" s="259"/>
      <c r="I2096" s="259"/>
      <c r="J2096" s="259"/>
      <c r="K2096" s="259"/>
      <c r="L2096" s="259"/>
      <c r="M2096" s="259"/>
      <c r="N2096" s="259"/>
      <c r="O2096" s="259"/>
      <c r="P2096" s="259"/>
      <c r="Q2096" s="259"/>
      <c r="R2096" s="259"/>
      <c r="S2096" s="259"/>
      <c r="T2096" s="259"/>
      <c r="U2096" s="259"/>
      <c r="V2096" s="259"/>
      <c r="W2096" s="259"/>
      <c r="X2096" s="259"/>
      <c r="Y2096" s="259"/>
      <c r="Z2096" s="259"/>
      <c r="AA2096" s="259"/>
      <c r="AB2096" s="259"/>
      <c r="AC2096" s="259"/>
      <c r="AD2096" s="259"/>
      <c r="AE2096" s="259"/>
      <c r="AF2096" s="259"/>
      <c r="AG2096" s="259"/>
      <c r="AH2096" s="259"/>
      <c r="AI2096" s="259"/>
      <c r="AJ2096" s="259"/>
      <c r="AK2096" s="281"/>
      <c r="AL2096" s="281"/>
      <c r="AM2096" s="281"/>
      <c r="AN2096" s="281"/>
      <c r="AO2096" s="281"/>
      <c r="AP2096" s="281"/>
      <c r="AQ2096" s="281"/>
      <c r="AR2096" s="281"/>
      <c r="AS2096" s="281"/>
      <c r="AT2096" s="281"/>
      <c r="AU2096" s="281"/>
      <c r="AV2096" s="281"/>
      <c r="AW2096" s="281"/>
      <c r="AX2096" s="281"/>
      <c r="AY2096" s="281"/>
      <c r="AZ2096" s="281"/>
      <c r="BA2096" s="281"/>
      <c r="BB2096" s="281"/>
      <c r="BC2096" s="281"/>
      <c r="BD2096" s="281"/>
      <c r="BE2096" s="281"/>
      <c r="BF2096" s="281"/>
      <c r="BG2096" s="281"/>
      <c r="BH2096" s="281"/>
      <c r="BI2096" s="281"/>
      <c r="BJ2096" s="281"/>
      <c r="BK2096" s="281"/>
      <c r="BL2096" s="281"/>
      <c r="BM2096" s="281"/>
      <c r="BN2096" s="281"/>
      <c r="BO2096" s="281"/>
      <c r="BP2096" s="281"/>
      <c r="BQ2096" s="281"/>
      <c r="BR2096" s="281"/>
      <c r="BS2096" s="281"/>
      <c r="BT2096" s="281"/>
      <c r="BU2096" s="281"/>
    </row>
    <row r="2097" spans="4:73" x14ac:dyDescent="0.2">
      <c r="D2097" s="259"/>
      <c r="E2097" s="259"/>
      <c r="F2097" s="259"/>
      <c r="G2097" s="259"/>
      <c r="H2097" s="259"/>
      <c r="I2097" s="259"/>
      <c r="J2097" s="259"/>
      <c r="K2097" s="259"/>
      <c r="L2097" s="259"/>
      <c r="M2097" s="259"/>
      <c r="N2097" s="259"/>
      <c r="O2097" s="259"/>
      <c r="P2097" s="259"/>
      <c r="Q2097" s="259"/>
      <c r="R2097" s="259"/>
      <c r="S2097" s="259"/>
      <c r="T2097" s="259"/>
      <c r="U2097" s="259"/>
      <c r="V2097" s="259"/>
      <c r="W2097" s="259"/>
      <c r="X2097" s="259"/>
      <c r="Y2097" s="259"/>
      <c r="Z2097" s="259"/>
      <c r="AA2097" s="259"/>
      <c r="AB2097" s="259"/>
      <c r="AC2097" s="259"/>
      <c r="AD2097" s="259"/>
      <c r="AE2097" s="259"/>
      <c r="AF2097" s="259"/>
      <c r="AG2097" s="259"/>
      <c r="AH2097" s="259"/>
      <c r="AI2097" s="259"/>
      <c r="AJ2097" s="259"/>
      <c r="AK2097" s="281"/>
      <c r="AL2097" s="281"/>
      <c r="AM2097" s="281"/>
      <c r="AN2097" s="281"/>
      <c r="AO2097" s="281"/>
      <c r="AP2097" s="281"/>
      <c r="AQ2097" s="281"/>
      <c r="AR2097" s="281"/>
      <c r="AS2097" s="281"/>
      <c r="AT2097" s="281"/>
      <c r="AU2097" s="281"/>
      <c r="AV2097" s="281"/>
      <c r="AW2097" s="281"/>
      <c r="AX2097" s="281"/>
      <c r="AY2097" s="281"/>
      <c r="AZ2097" s="281"/>
      <c r="BA2097" s="281"/>
      <c r="BB2097" s="281"/>
      <c r="BC2097" s="281"/>
      <c r="BD2097" s="281"/>
      <c r="BE2097" s="281"/>
      <c r="BF2097" s="281"/>
      <c r="BG2097" s="281"/>
      <c r="BH2097" s="281"/>
      <c r="BI2097" s="281"/>
      <c r="BJ2097" s="281"/>
      <c r="BK2097" s="281"/>
      <c r="BL2097" s="281"/>
      <c r="BM2097" s="281"/>
      <c r="BN2097" s="281"/>
      <c r="BO2097" s="281"/>
      <c r="BP2097" s="281"/>
      <c r="BQ2097" s="281"/>
      <c r="BR2097" s="281"/>
      <c r="BS2097" s="281"/>
      <c r="BT2097" s="281"/>
      <c r="BU2097" s="281"/>
    </row>
    <row r="2098" spans="4:73" x14ac:dyDescent="0.2">
      <c r="D2098" s="259"/>
      <c r="E2098" s="259"/>
      <c r="F2098" s="259"/>
      <c r="G2098" s="259"/>
      <c r="H2098" s="259"/>
      <c r="I2098" s="259"/>
      <c r="J2098" s="259"/>
      <c r="K2098" s="259"/>
      <c r="L2098" s="259"/>
      <c r="M2098" s="259"/>
      <c r="N2098" s="259"/>
      <c r="O2098" s="259"/>
      <c r="P2098" s="259"/>
      <c r="Q2098" s="259"/>
      <c r="R2098" s="259"/>
      <c r="S2098" s="259"/>
      <c r="T2098" s="259"/>
      <c r="U2098" s="259"/>
      <c r="V2098" s="259"/>
      <c r="W2098" s="259"/>
      <c r="X2098" s="259"/>
      <c r="Y2098" s="259"/>
      <c r="Z2098" s="259"/>
      <c r="AA2098" s="259"/>
      <c r="AB2098" s="259"/>
      <c r="AC2098" s="259"/>
      <c r="AD2098" s="259"/>
      <c r="AE2098" s="259"/>
      <c r="AF2098" s="259"/>
      <c r="AG2098" s="259"/>
      <c r="AH2098" s="259"/>
      <c r="AI2098" s="259"/>
      <c r="AJ2098" s="259"/>
      <c r="AK2098" s="281"/>
      <c r="AL2098" s="281"/>
      <c r="AM2098" s="281"/>
      <c r="AN2098" s="281"/>
      <c r="AO2098" s="281"/>
      <c r="AP2098" s="281"/>
      <c r="AQ2098" s="281"/>
      <c r="AR2098" s="281"/>
      <c r="AS2098" s="281"/>
      <c r="AT2098" s="281"/>
      <c r="AU2098" s="281"/>
      <c r="AV2098" s="281"/>
      <c r="AW2098" s="281"/>
      <c r="AX2098" s="281"/>
      <c r="AY2098" s="281"/>
      <c r="AZ2098" s="281"/>
      <c r="BA2098" s="281"/>
      <c r="BB2098" s="281"/>
      <c r="BC2098" s="281"/>
      <c r="BD2098" s="281"/>
      <c r="BE2098" s="281"/>
      <c r="BF2098" s="281"/>
      <c r="BG2098" s="281"/>
      <c r="BH2098" s="281"/>
      <c r="BI2098" s="281"/>
      <c r="BJ2098" s="281"/>
      <c r="BK2098" s="281"/>
      <c r="BL2098" s="281"/>
      <c r="BM2098" s="281"/>
      <c r="BN2098" s="281"/>
      <c r="BO2098" s="281"/>
      <c r="BP2098" s="281"/>
      <c r="BQ2098" s="281"/>
      <c r="BR2098" s="281"/>
      <c r="BS2098" s="281"/>
      <c r="BT2098" s="281"/>
      <c r="BU2098" s="281"/>
    </row>
    <row r="2099" spans="4:73" x14ac:dyDescent="0.2">
      <c r="D2099" s="259"/>
      <c r="E2099" s="259"/>
      <c r="F2099" s="259"/>
      <c r="G2099" s="259"/>
      <c r="H2099" s="259"/>
      <c r="I2099" s="259"/>
      <c r="J2099" s="259"/>
      <c r="K2099" s="259"/>
      <c r="L2099" s="259"/>
      <c r="M2099" s="259"/>
      <c r="N2099" s="259"/>
      <c r="O2099" s="259"/>
      <c r="P2099" s="259"/>
      <c r="Q2099" s="259"/>
      <c r="R2099" s="259"/>
      <c r="S2099" s="259"/>
      <c r="T2099" s="259"/>
      <c r="U2099" s="259"/>
      <c r="V2099" s="259"/>
      <c r="W2099" s="259"/>
      <c r="X2099" s="259"/>
      <c r="Y2099" s="259"/>
      <c r="Z2099" s="259"/>
      <c r="AA2099" s="259"/>
      <c r="AB2099" s="259"/>
      <c r="AC2099" s="259"/>
      <c r="AD2099" s="259"/>
      <c r="AE2099" s="259"/>
      <c r="AF2099" s="259"/>
      <c r="AG2099" s="259"/>
      <c r="AH2099" s="259"/>
      <c r="AI2099" s="259"/>
      <c r="AJ2099" s="259"/>
      <c r="AK2099" s="281"/>
      <c r="AL2099" s="281"/>
      <c r="AM2099" s="281"/>
      <c r="AN2099" s="281"/>
      <c r="AO2099" s="281"/>
      <c r="AP2099" s="281"/>
      <c r="AQ2099" s="281"/>
      <c r="AR2099" s="281"/>
      <c r="AS2099" s="281"/>
      <c r="AT2099" s="281"/>
      <c r="AU2099" s="281"/>
      <c r="AV2099" s="281"/>
      <c r="AW2099" s="281"/>
      <c r="AX2099" s="281"/>
      <c r="AY2099" s="281"/>
      <c r="AZ2099" s="281"/>
      <c r="BA2099" s="281"/>
      <c r="BB2099" s="281"/>
      <c r="BC2099" s="281"/>
      <c r="BD2099" s="281"/>
      <c r="BE2099" s="281"/>
      <c r="BF2099" s="281"/>
      <c r="BG2099" s="281"/>
      <c r="BH2099" s="281"/>
      <c r="BI2099" s="281"/>
      <c r="BJ2099" s="281"/>
      <c r="BK2099" s="281"/>
      <c r="BL2099" s="281"/>
      <c r="BM2099" s="281"/>
      <c r="BN2099" s="281"/>
      <c r="BO2099" s="281"/>
      <c r="BP2099" s="281"/>
      <c r="BQ2099" s="281"/>
      <c r="BR2099" s="281"/>
      <c r="BS2099" s="281"/>
      <c r="BT2099" s="281"/>
      <c r="BU2099" s="281"/>
    </row>
    <row r="2100" spans="4:73" x14ac:dyDescent="0.2">
      <c r="D2100" s="259"/>
      <c r="E2100" s="259"/>
      <c r="F2100" s="259"/>
      <c r="G2100" s="259"/>
      <c r="H2100" s="259"/>
      <c r="I2100" s="259"/>
      <c r="J2100" s="259"/>
      <c r="K2100" s="259"/>
      <c r="L2100" s="259"/>
      <c r="M2100" s="259"/>
      <c r="N2100" s="259"/>
      <c r="O2100" s="259"/>
      <c r="P2100" s="259"/>
      <c r="Q2100" s="259"/>
      <c r="R2100" s="259"/>
      <c r="S2100" s="259"/>
      <c r="T2100" s="259"/>
      <c r="U2100" s="259"/>
      <c r="V2100" s="259"/>
      <c r="W2100" s="259"/>
      <c r="X2100" s="259"/>
      <c r="Y2100" s="259"/>
      <c r="Z2100" s="259"/>
      <c r="AA2100" s="259"/>
      <c r="AB2100" s="259"/>
      <c r="AC2100" s="259"/>
      <c r="AD2100" s="259"/>
      <c r="AE2100" s="259"/>
      <c r="AF2100" s="259"/>
      <c r="AG2100" s="259"/>
      <c r="AH2100" s="259"/>
      <c r="AI2100" s="259"/>
      <c r="AJ2100" s="259"/>
      <c r="AK2100" s="281"/>
      <c r="AL2100" s="281"/>
      <c r="AM2100" s="281"/>
      <c r="AN2100" s="281"/>
      <c r="AO2100" s="281"/>
      <c r="AP2100" s="281"/>
      <c r="AQ2100" s="281"/>
      <c r="AR2100" s="281"/>
      <c r="AS2100" s="281"/>
      <c r="AT2100" s="281"/>
      <c r="AU2100" s="281"/>
      <c r="AV2100" s="281"/>
      <c r="AW2100" s="281"/>
      <c r="AX2100" s="281"/>
      <c r="AY2100" s="281"/>
      <c r="AZ2100" s="281"/>
      <c r="BA2100" s="281"/>
      <c r="BB2100" s="281"/>
      <c r="BC2100" s="281"/>
      <c r="BD2100" s="281"/>
      <c r="BE2100" s="281"/>
      <c r="BF2100" s="281"/>
      <c r="BG2100" s="281"/>
      <c r="BH2100" s="281"/>
      <c r="BI2100" s="281"/>
      <c r="BJ2100" s="281"/>
      <c r="BK2100" s="281"/>
      <c r="BL2100" s="281"/>
      <c r="BM2100" s="281"/>
      <c r="BN2100" s="281"/>
      <c r="BO2100" s="281"/>
      <c r="BP2100" s="281"/>
      <c r="BQ2100" s="281"/>
      <c r="BR2100" s="281"/>
      <c r="BS2100" s="281"/>
      <c r="BT2100" s="281"/>
      <c r="BU2100" s="281"/>
    </row>
    <row r="2101" spans="4:73" x14ac:dyDescent="0.2">
      <c r="D2101" s="259"/>
      <c r="E2101" s="259"/>
      <c r="F2101" s="259"/>
      <c r="G2101" s="259"/>
      <c r="H2101" s="259"/>
      <c r="I2101" s="259"/>
      <c r="J2101" s="259"/>
      <c r="K2101" s="259"/>
      <c r="L2101" s="259"/>
      <c r="M2101" s="259"/>
      <c r="N2101" s="259"/>
      <c r="O2101" s="259"/>
      <c r="P2101" s="259"/>
      <c r="Q2101" s="259"/>
      <c r="R2101" s="259"/>
      <c r="S2101" s="259"/>
      <c r="T2101" s="259"/>
      <c r="U2101" s="259"/>
      <c r="V2101" s="259"/>
      <c r="W2101" s="259"/>
      <c r="X2101" s="259"/>
      <c r="Y2101" s="259"/>
      <c r="Z2101" s="259"/>
      <c r="AA2101" s="259"/>
      <c r="AB2101" s="259"/>
      <c r="AC2101" s="259"/>
      <c r="AD2101" s="259"/>
      <c r="AE2101" s="259"/>
      <c r="AF2101" s="259"/>
      <c r="AG2101" s="259"/>
      <c r="AH2101" s="259"/>
      <c r="AI2101" s="259"/>
      <c r="AJ2101" s="259"/>
      <c r="AK2101" s="281"/>
      <c r="AL2101" s="281"/>
      <c r="AM2101" s="281"/>
      <c r="AN2101" s="281"/>
      <c r="AO2101" s="281"/>
      <c r="AP2101" s="281"/>
      <c r="AQ2101" s="281"/>
      <c r="AR2101" s="281"/>
      <c r="AS2101" s="281"/>
      <c r="AT2101" s="281"/>
      <c r="AU2101" s="281"/>
      <c r="AV2101" s="281"/>
      <c r="AW2101" s="281"/>
      <c r="AX2101" s="281"/>
      <c r="AY2101" s="281"/>
      <c r="AZ2101" s="281"/>
      <c r="BA2101" s="281"/>
      <c r="BB2101" s="281"/>
      <c r="BC2101" s="281"/>
      <c r="BD2101" s="281"/>
      <c r="BE2101" s="281"/>
      <c r="BF2101" s="281"/>
      <c r="BG2101" s="281"/>
      <c r="BH2101" s="281"/>
      <c r="BI2101" s="281"/>
      <c r="BJ2101" s="281"/>
      <c r="BK2101" s="281"/>
      <c r="BL2101" s="281"/>
      <c r="BM2101" s="281"/>
      <c r="BN2101" s="281"/>
      <c r="BO2101" s="281"/>
      <c r="BP2101" s="281"/>
      <c r="BQ2101" s="281"/>
      <c r="BR2101" s="281"/>
      <c r="BS2101" s="281"/>
      <c r="BT2101" s="281"/>
      <c r="BU2101" s="281"/>
    </row>
    <row r="2102" spans="4:73" x14ac:dyDescent="0.2">
      <c r="D2102" s="259"/>
      <c r="E2102" s="259"/>
      <c r="F2102" s="259"/>
      <c r="G2102" s="259"/>
      <c r="H2102" s="259"/>
      <c r="I2102" s="259"/>
      <c r="J2102" s="259"/>
      <c r="K2102" s="259"/>
      <c r="L2102" s="259"/>
      <c r="M2102" s="259"/>
      <c r="N2102" s="259"/>
      <c r="O2102" s="259"/>
      <c r="P2102" s="259"/>
      <c r="Q2102" s="259"/>
      <c r="R2102" s="259"/>
      <c r="S2102" s="259"/>
      <c r="T2102" s="259"/>
      <c r="U2102" s="259"/>
      <c r="V2102" s="259"/>
      <c r="W2102" s="259"/>
      <c r="X2102" s="259"/>
      <c r="Y2102" s="259"/>
      <c r="Z2102" s="259"/>
      <c r="AA2102" s="259"/>
      <c r="AB2102" s="259"/>
      <c r="AC2102" s="259"/>
      <c r="AD2102" s="259"/>
      <c r="AE2102" s="259"/>
      <c r="AF2102" s="259"/>
      <c r="AG2102" s="259"/>
      <c r="AH2102" s="259"/>
      <c r="AI2102" s="259"/>
      <c r="AJ2102" s="259"/>
      <c r="AK2102" s="281"/>
      <c r="AL2102" s="281"/>
      <c r="AM2102" s="281"/>
      <c r="AN2102" s="281"/>
      <c r="AO2102" s="281"/>
      <c r="AP2102" s="281"/>
      <c r="AQ2102" s="281"/>
      <c r="AR2102" s="281"/>
      <c r="AS2102" s="281"/>
      <c r="AT2102" s="281"/>
      <c r="AU2102" s="281"/>
      <c r="AV2102" s="281"/>
      <c r="AW2102" s="281"/>
      <c r="AX2102" s="281"/>
      <c r="AY2102" s="281"/>
      <c r="AZ2102" s="281"/>
      <c r="BA2102" s="281"/>
      <c r="BB2102" s="281"/>
      <c r="BC2102" s="281"/>
      <c r="BD2102" s="281"/>
      <c r="BE2102" s="281"/>
      <c r="BF2102" s="281"/>
      <c r="BG2102" s="281"/>
      <c r="BH2102" s="281"/>
      <c r="BI2102" s="281"/>
      <c r="BJ2102" s="281"/>
      <c r="BK2102" s="281"/>
      <c r="BL2102" s="281"/>
      <c r="BM2102" s="281"/>
      <c r="BN2102" s="281"/>
      <c r="BO2102" s="281"/>
      <c r="BP2102" s="281"/>
      <c r="BQ2102" s="281"/>
      <c r="BR2102" s="281"/>
      <c r="BS2102" s="281"/>
      <c r="BT2102" s="281"/>
      <c r="BU2102" s="281"/>
    </row>
    <row r="2103" spans="4:73" x14ac:dyDescent="0.2">
      <c r="D2103" s="259"/>
      <c r="E2103" s="259"/>
      <c r="F2103" s="259"/>
      <c r="G2103" s="259"/>
      <c r="H2103" s="259"/>
      <c r="I2103" s="259"/>
      <c r="J2103" s="259"/>
      <c r="K2103" s="259"/>
      <c r="L2103" s="259"/>
      <c r="M2103" s="259"/>
      <c r="N2103" s="259"/>
      <c r="O2103" s="259"/>
      <c r="P2103" s="259"/>
      <c r="Q2103" s="259"/>
      <c r="R2103" s="259"/>
      <c r="S2103" s="259"/>
      <c r="T2103" s="259"/>
      <c r="U2103" s="259"/>
      <c r="V2103" s="259"/>
      <c r="W2103" s="259"/>
      <c r="X2103" s="259"/>
      <c r="Y2103" s="259"/>
      <c r="Z2103" s="259"/>
      <c r="AA2103" s="259"/>
      <c r="AB2103" s="259"/>
      <c r="AC2103" s="259"/>
      <c r="AD2103" s="259"/>
      <c r="AE2103" s="259"/>
      <c r="AF2103" s="259"/>
      <c r="AG2103" s="259"/>
      <c r="AH2103" s="259"/>
      <c r="AI2103" s="259"/>
      <c r="AJ2103" s="259"/>
      <c r="AK2103" s="281"/>
      <c r="AL2103" s="281"/>
      <c r="AM2103" s="281"/>
      <c r="AN2103" s="281"/>
      <c r="AO2103" s="281"/>
      <c r="AP2103" s="281"/>
      <c r="AQ2103" s="281"/>
      <c r="AR2103" s="281"/>
      <c r="AS2103" s="281"/>
      <c r="AT2103" s="281"/>
      <c r="AU2103" s="281"/>
      <c r="AV2103" s="281"/>
      <c r="AW2103" s="281"/>
      <c r="AX2103" s="281"/>
      <c r="AY2103" s="281"/>
      <c r="AZ2103" s="281"/>
      <c r="BA2103" s="281"/>
      <c r="BB2103" s="281"/>
      <c r="BC2103" s="281"/>
      <c r="BD2103" s="281"/>
      <c r="BE2103" s="281"/>
      <c r="BF2103" s="281"/>
      <c r="BG2103" s="281"/>
      <c r="BH2103" s="281"/>
      <c r="BI2103" s="281"/>
      <c r="BJ2103" s="281"/>
      <c r="BK2103" s="281"/>
      <c r="BL2103" s="281"/>
      <c r="BM2103" s="281"/>
      <c r="BN2103" s="281"/>
      <c r="BO2103" s="281"/>
      <c r="BP2103" s="281"/>
      <c r="BQ2103" s="281"/>
      <c r="BR2103" s="281"/>
      <c r="BS2103" s="281"/>
      <c r="BT2103" s="281"/>
      <c r="BU2103" s="281"/>
    </row>
    <row r="2104" spans="4:73" x14ac:dyDescent="0.2">
      <c r="D2104" s="259"/>
      <c r="E2104" s="259"/>
      <c r="F2104" s="259"/>
      <c r="G2104" s="259"/>
      <c r="H2104" s="259"/>
      <c r="I2104" s="259"/>
      <c r="J2104" s="259"/>
      <c r="K2104" s="259"/>
      <c r="L2104" s="259"/>
      <c r="M2104" s="259"/>
      <c r="N2104" s="259"/>
      <c r="O2104" s="259"/>
      <c r="P2104" s="259"/>
      <c r="Q2104" s="259"/>
      <c r="R2104" s="259"/>
      <c r="S2104" s="259"/>
      <c r="T2104" s="259"/>
      <c r="U2104" s="259"/>
      <c r="V2104" s="259"/>
      <c r="W2104" s="259"/>
      <c r="X2104" s="259"/>
      <c r="Y2104" s="259"/>
      <c r="Z2104" s="259"/>
      <c r="AA2104" s="259"/>
      <c r="AB2104" s="259"/>
      <c r="AC2104" s="259"/>
      <c r="AD2104" s="259"/>
      <c r="AE2104" s="259"/>
      <c r="AF2104" s="259"/>
      <c r="AG2104" s="259"/>
      <c r="AH2104" s="259"/>
      <c r="AI2104" s="259"/>
      <c r="AJ2104" s="259"/>
      <c r="AK2104" s="281"/>
      <c r="AL2104" s="281"/>
      <c r="AM2104" s="281"/>
      <c r="AN2104" s="281"/>
      <c r="AO2104" s="281"/>
      <c r="AP2104" s="281"/>
      <c r="AQ2104" s="281"/>
      <c r="AR2104" s="281"/>
      <c r="AS2104" s="281"/>
      <c r="AT2104" s="281"/>
      <c r="AU2104" s="281"/>
      <c r="AV2104" s="281"/>
      <c r="AW2104" s="281"/>
      <c r="AX2104" s="281"/>
      <c r="AY2104" s="281"/>
      <c r="AZ2104" s="281"/>
      <c r="BA2104" s="281"/>
      <c r="BB2104" s="281"/>
      <c r="BC2104" s="281"/>
      <c r="BD2104" s="281"/>
      <c r="BE2104" s="281"/>
      <c r="BF2104" s="281"/>
      <c r="BG2104" s="281"/>
      <c r="BH2104" s="281"/>
      <c r="BI2104" s="281"/>
      <c r="BJ2104" s="281"/>
      <c r="BK2104" s="281"/>
      <c r="BL2104" s="281"/>
      <c r="BM2104" s="281"/>
      <c r="BN2104" s="281"/>
      <c r="BO2104" s="281"/>
      <c r="BP2104" s="281"/>
      <c r="BQ2104" s="281"/>
      <c r="BR2104" s="281"/>
      <c r="BS2104" s="281"/>
      <c r="BT2104" s="281"/>
      <c r="BU2104" s="281"/>
    </row>
    <row r="2105" spans="4:73" x14ac:dyDescent="0.2">
      <c r="D2105" s="259"/>
      <c r="E2105" s="259"/>
      <c r="F2105" s="259"/>
      <c r="G2105" s="259"/>
      <c r="H2105" s="259"/>
      <c r="I2105" s="259"/>
      <c r="J2105" s="259"/>
      <c r="K2105" s="259"/>
      <c r="L2105" s="259"/>
      <c r="M2105" s="259"/>
      <c r="N2105" s="259"/>
      <c r="O2105" s="259"/>
      <c r="P2105" s="259"/>
      <c r="Q2105" s="259"/>
      <c r="R2105" s="259"/>
      <c r="S2105" s="259"/>
      <c r="T2105" s="259"/>
      <c r="U2105" s="259"/>
      <c r="V2105" s="259"/>
      <c r="W2105" s="259"/>
      <c r="X2105" s="259"/>
      <c r="Y2105" s="259"/>
      <c r="Z2105" s="259"/>
      <c r="AA2105" s="259"/>
      <c r="AB2105" s="259"/>
      <c r="AC2105" s="259"/>
      <c r="AD2105" s="259"/>
      <c r="AE2105" s="259"/>
      <c r="AF2105" s="259"/>
      <c r="AG2105" s="259"/>
      <c r="AH2105" s="259"/>
      <c r="AI2105" s="259"/>
      <c r="AJ2105" s="259"/>
      <c r="AK2105" s="281"/>
      <c r="AL2105" s="281"/>
      <c r="AM2105" s="281"/>
      <c r="AN2105" s="281"/>
      <c r="AO2105" s="281"/>
      <c r="AP2105" s="281"/>
      <c r="AQ2105" s="281"/>
      <c r="AR2105" s="281"/>
      <c r="AS2105" s="281"/>
      <c r="AT2105" s="281"/>
      <c r="AU2105" s="281"/>
      <c r="AV2105" s="281"/>
      <c r="AW2105" s="281"/>
      <c r="AX2105" s="281"/>
      <c r="AY2105" s="281"/>
      <c r="AZ2105" s="281"/>
      <c r="BA2105" s="281"/>
      <c r="BB2105" s="281"/>
      <c r="BC2105" s="281"/>
      <c r="BD2105" s="281"/>
      <c r="BE2105" s="281"/>
      <c r="BF2105" s="281"/>
      <c r="BG2105" s="281"/>
      <c r="BH2105" s="281"/>
      <c r="BI2105" s="281"/>
      <c r="BJ2105" s="281"/>
      <c r="BK2105" s="281"/>
      <c r="BL2105" s="281"/>
      <c r="BM2105" s="281"/>
      <c r="BN2105" s="281"/>
      <c r="BO2105" s="281"/>
      <c r="BP2105" s="281"/>
      <c r="BQ2105" s="281"/>
      <c r="BR2105" s="281"/>
      <c r="BS2105" s="281"/>
      <c r="BT2105" s="281"/>
      <c r="BU2105" s="281"/>
    </row>
    <row r="2106" spans="4:73" x14ac:dyDescent="0.2">
      <c r="D2106" s="259"/>
      <c r="E2106" s="259"/>
      <c r="F2106" s="259"/>
      <c r="G2106" s="259"/>
      <c r="H2106" s="259"/>
      <c r="I2106" s="259"/>
      <c r="J2106" s="259"/>
      <c r="K2106" s="259"/>
      <c r="L2106" s="259"/>
      <c r="M2106" s="259"/>
      <c r="N2106" s="259"/>
      <c r="O2106" s="259"/>
      <c r="P2106" s="259"/>
      <c r="Q2106" s="259"/>
      <c r="R2106" s="259"/>
      <c r="S2106" s="259"/>
      <c r="T2106" s="259"/>
      <c r="U2106" s="259"/>
      <c r="V2106" s="259"/>
      <c r="W2106" s="259"/>
      <c r="X2106" s="259"/>
      <c r="Y2106" s="259"/>
      <c r="Z2106" s="259"/>
      <c r="AA2106" s="259"/>
      <c r="AB2106" s="259"/>
      <c r="AC2106" s="259"/>
      <c r="AD2106" s="259"/>
      <c r="AE2106" s="259"/>
      <c r="AF2106" s="259"/>
      <c r="AG2106" s="259"/>
      <c r="AH2106" s="259"/>
      <c r="AI2106" s="259"/>
      <c r="AJ2106" s="259"/>
      <c r="AK2106" s="281"/>
      <c r="AL2106" s="281"/>
      <c r="AM2106" s="281"/>
      <c r="AN2106" s="281"/>
      <c r="AO2106" s="281"/>
      <c r="AP2106" s="281"/>
      <c r="AQ2106" s="281"/>
      <c r="AR2106" s="281"/>
      <c r="AS2106" s="281"/>
      <c r="AT2106" s="281"/>
      <c r="AU2106" s="281"/>
      <c r="AV2106" s="281"/>
      <c r="AW2106" s="281"/>
      <c r="AX2106" s="281"/>
      <c r="AY2106" s="281"/>
      <c r="AZ2106" s="281"/>
      <c r="BA2106" s="281"/>
      <c r="BB2106" s="281"/>
      <c r="BC2106" s="281"/>
      <c r="BD2106" s="281"/>
      <c r="BE2106" s="281"/>
      <c r="BF2106" s="281"/>
      <c r="BG2106" s="281"/>
      <c r="BH2106" s="281"/>
      <c r="BI2106" s="281"/>
      <c r="BJ2106" s="281"/>
      <c r="BK2106" s="281"/>
      <c r="BL2106" s="281"/>
      <c r="BM2106" s="281"/>
      <c r="BN2106" s="281"/>
      <c r="BO2106" s="281"/>
      <c r="BP2106" s="281"/>
      <c r="BQ2106" s="281"/>
      <c r="BR2106" s="281"/>
      <c r="BS2106" s="281"/>
      <c r="BT2106" s="281"/>
      <c r="BU2106" s="281"/>
    </row>
    <row r="2107" spans="4:73" x14ac:dyDescent="0.2">
      <c r="D2107" s="259"/>
      <c r="E2107" s="259"/>
      <c r="F2107" s="259"/>
      <c r="G2107" s="259"/>
      <c r="H2107" s="259"/>
      <c r="I2107" s="259"/>
      <c r="J2107" s="259"/>
      <c r="K2107" s="259"/>
      <c r="L2107" s="259"/>
      <c r="M2107" s="259"/>
      <c r="N2107" s="259"/>
      <c r="O2107" s="259"/>
      <c r="P2107" s="259"/>
      <c r="Q2107" s="259"/>
      <c r="R2107" s="259"/>
      <c r="S2107" s="259"/>
      <c r="T2107" s="259"/>
      <c r="U2107" s="259"/>
      <c r="V2107" s="259"/>
      <c r="W2107" s="259"/>
      <c r="X2107" s="259"/>
      <c r="Y2107" s="259"/>
      <c r="Z2107" s="259"/>
      <c r="AA2107" s="259"/>
      <c r="AB2107" s="259"/>
      <c r="AC2107" s="259"/>
      <c r="AD2107" s="259"/>
      <c r="AE2107" s="259"/>
      <c r="AF2107" s="259"/>
      <c r="AG2107" s="259"/>
      <c r="AH2107" s="259"/>
      <c r="AI2107" s="259"/>
      <c r="AJ2107" s="259"/>
      <c r="AK2107" s="281"/>
      <c r="AL2107" s="281"/>
      <c r="AM2107" s="281"/>
      <c r="AN2107" s="281"/>
      <c r="AO2107" s="281"/>
      <c r="AP2107" s="281"/>
      <c r="AQ2107" s="281"/>
      <c r="AR2107" s="281"/>
      <c r="AS2107" s="281"/>
      <c r="AT2107" s="281"/>
      <c r="AU2107" s="281"/>
      <c r="AV2107" s="281"/>
      <c r="AW2107" s="281"/>
      <c r="AX2107" s="281"/>
      <c r="AY2107" s="281"/>
      <c r="AZ2107" s="281"/>
      <c r="BA2107" s="281"/>
      <c r="BB2107" s="281"/>
      <c r="BC2107" s="281"/>
      <c r="BD2107" s="281"/>
      <c r="BE2107" s="281"/>
      <c r="BF2107" s="281"/>
      <c r="BG2107" s="281"/>
      <c r="BH2107" s="281"/>
      <c r="BI2107" s="281"/>
      <c r="BJ2107" s="281"/>
      <c r="BK2107" s="281"/>
      <c r="BL2107" s="281"/>
      <c r="BM2107" s="281"/>
      <c r="BN2107" s="281"/>
      <c r="BO2107" s="281"/>
      <c r="BP2107" s="281"/>
      <c r="BQ2107" s="281"/>
      <c r="BR2107" s="281"/>
      <c r="BS2107" s="281"/>
      <c r="BT2107" s="281"/>
      <c r="BU2107" s="281"/>
    </row>
    <row r="2108" spans="4:73" x14ac:dyDescent="0.2">
      <c r="D2108" s="259"/>
      <c r="E2108" s="259"/>
      <c r="F2108" s="259"/>
      <c r="G2108" s="259"/>
      <c r="H2108" s="259"/>
      <c r="I2108" s="259"/>
      <c r="J2108" s="259"/>
      <c r="K2108" s="259"/>
      <c r="L2108" s="259"/>
      <c r="M2108" s="259"/>
      <c r="N2108" s="259"/>
      <c r="O2108" s="259"/>
      <c r="P2108" s="259"/>
      <c r="Q2108" s="259"/>
      <c r="R2108" s="259"/>
      <c r="S2108" s="259"/>
      <c r="T2108" s="259"/>
      <c r="U2108" s="259"/>
      <c r="V2108" s="259"/>
      <c r="W2108" s="259"/>
      <c r="X2108" s="259"/>
      <c r="Y2108" s="259"/>
      <c r="Z2108" s="259"/>
      <c r="AA2108" s="259"/>
      <c r="AB2108" s="259"/>
      <c r="AC2108" s="259"/>
      <c r="AD2108" s="259"/>
      <c r="AE2108" s="259"/>
      <c r="AF2108" s="259"/>
      <c r="AG2108" s="259"/>
      <c r="AH2108" s="259"/>
      <c r="AI2108" s="259"/>
      <c r="AJ2108" s="259"/>
      <c r="AK2108" s="281"/>
      <c r="AL2108" s="281"/>
      <c r="AM2108" s="281"/>
      <c r="AN2108" s="281"/>
      <c r="AO2108" s="281"/>
      <c r="AP2108" s="281"/>
      <c r="AQ2108" s="281"/>
      <c r="AR2108" s="281"/>
      <c r="AS2108" s="281"/>
      <c r="AT2108" s="281"/>
      <c r="AU2108" s="281"/>
      <c r="AV2108" s="281"/>
      <c r="AW2108" s="281"/>
      <c r="AX2108" s="281"/>
      <c r="AY2108" s="281"/>
      <c r="AZ2108" s="281"/>
      <c r="BA2108" s="281"/>
      <c r="BB2108" s="281"/>
      <c r="BC2108" s="281"/>
      <c r="BD2108" s="281"/>
      <c r="BE2108" s="281"/>
      <c r="BF2108" s="281"/>
      <c r="BG2108" s="281"/>
      <c r="BH2108" s="281"/>
      <c r="BI2108" s="281"/>
      <c r="BJ2108" s="281"/>
      <c r="BK2108" s="281"/>
      <c r="BL2108" s="281"/>
      <c r="BM2108" s="281"/>
      <c r="BN2108" s="281"/>
      <c r="BO2108" s="281"/>
      <c r="BP2108" s="281"/>
      <c r="BQ2108" s="281"/>
      <c r="BR2108" s="281"/>
      <c r="BS2108" s="281"/>
      <c r="BT2108" s="281"/>
      <c r="BU2108" s="281"/>
    </row>
    <row r="2109" spans="4:73" x14ac:dyDescent="0.2">
      <c r="D2109" s="259"/>
      <c r="E2109" s="259"/>
      <c r="F2109" s="259"/>
      <c r="G2109" s="259"/>
      <c r="H2109" s="259"/>
      <c r="I2109" s="259"/>
      <c r="J2109" s="259"/>
      <c r="K2109" s="259"/>
      <c r="L2109" s="259"/>
      <c r="M2109" s="259"/>
      <c r="N2109" s="259"/>
      <c r="O2109" s="259"/>
      <c r="P2109" s="259"/>
      <c r="Q2109" s="259"/>
      <c r="R2109" s="259"/>
      <c r="S2109" s="259"/>
      <c r="T2109" s="259"/>
      <c r="U2109" s="259"/>
      <c r="V2109" s="259"/>
      <c r="W2109" s="259"/>
      <c r="X2109" s="259"/>
      <c r="Y2109" s="259"/>
      <c r="Z2109" s="259"/>
      <c r="AA2109" s="259"/>
      <c r="AB2109" s="259"/>
      <c r="AC2109" s="259"/>
      <c r="AD2109" s="259"/>
      <c r="AE2109" s="259"/>
      <c r="AF2109" s="259"/>
      <c r="AG2109" s="259"/>
      <c r="AH2109" s="259"/>
      <c r="AI2109" s="259"/>
      <c r="AJ2109" s="259"/>
      <c r="AK2109" s="281"/>
      <c r="AL2109" s="281"/>
      <c r="AM2109" s="281"/>
      <c r="AN2109" s="281"/>
      <c r="AO2109" s="281"/>
      <c r="AP2109" s="281"/>
      <c r="AQ2109" s="281"/>
      <c r="AR2109" s="281"/>
      <c r="AS2109" s="281"/>
      <c r="AT2109" s="281"/>
      <c r="AU2109" s="281"/>
      <c r="AV2109" s="281"/>
      <c r="AW2109" s="281"/>
      <c r="AX2109" s="281"/>
      <c r="AY2109" s="281"/>
      <c r="AZ2109" s="281"/>
      <c r="BA2109" s="281"/>
      <c r="BB2109" s="281"/>
      <c r="BC2109" s="281"/>
      <c r="BD2109" s="281"/>
      <c r="BE2109" s="281"/>
      <c r="BF2109" s="281"/>
      <c r="BG2109" s="281"/>
      <c r="BH2109" s="281"/>
      <c r="BI2109" s="281"/>
      <c r="BJ2109" s="281"/>
      <c r="BK2109" s="281"/>
      <c r="BL2109" s="281"/>
      <c r="BM2109" s="281"/>
      <c r="BN2109" s="281"/>
      <c r="BO2109" s="281"/>
      <c r="BP2109" s="281"/>
      <c r="BQ2109" s="281"/>
      <c r="BR2109" s="281"/>
      <c r="BS2109" s="281"/>
      <c r="BT2109" s="281"/>
      <c r="BU2109" s="281"/>
    </row>
    <row r="2110" spans="4:73" x14ac:dyDescent="0.2">
      <c r="D2110" s="259"/>
      <c r="E2110" s="259"/>
      <c r="F2110" s="259"/>
      <c r="G2110" s="259"/>
      <c r="H2110" s="259"/>
      <c r="I2110" s="259"/>
      <c r="J2110" s="259"/>
      <c r="K2110" s="259"/>
      <c r="L2110" s="259"/>
      <c r="M2110" s="259"/>
      <c r="N2110" s="259"/>
      <c r="O2110" s="259"/>
      <c r="P2110" s="259"/>
      <c r="Q2110" s="259"/>
      <c r="R2110" s="259"/>
      <c r="S2110" s="259"/>
      <c r="T2110" s="259"/>
      <c r="U2110" s="259"/>
      <c r="V2110" s="259"/>
      <c r="W2110" s="259"/>
      <c r="X2110" s="259"/>
      <c r="Y2110" s="259"/>
      <c r="Z2110" s="259"/>
      <c r="AA2110" s="259"/>
      <c r="AB2110" s="259"/>
      <c r="AC2110" s="259"/>
      <c r="AD2110" s="259"/>
      <c r="AE2110" s="259"/>
      <c r="AF2110" s="259"/>
      <c r="AG2110" s="259"/>
      <c r="AH2110" s="259"/>
      <c r="AI2110" s="259"/>
      <c r="AJ2110" s="259"/>
      <c r="AK2110" s="281"/>
      <c r="AL2110" s="281"/>
      <c r="AM2110" s="281"/>
      <c r="AN2110" s="281"/>
      <c r="AO2110" s="281"/>
      <c r="AP2110" s="281"/>
      <c r="AQ2110" s="281"/>
      <c r="AR2110" s="281"/>
      <c r="AS2110" s="281"/>
      <c r="AT2110" s="281"/>
      <c r="AU2110" s="281"/>
      <c r="AV2110" s="281"/>
      <c r="AW2110" s="281"/>
      <c r="AX2110" s="281"/>
      <c r="AY2110" s="281"/>
      <c r="AZ2110" s="281"/>
      <c r="BA2110" s="281"/>
      <c r="BB2110" s="281"/>
      <c r="BC2110" s="281"/>
      <c r="BD2110" s="281"/>
      <c r="BE2110" s="281"/>
      <c r="BF2110" s="281"/>
      <c r="BG2110" s="281"/>
      <c r="BH2110" s="281"/>
      <c r="BI2110" s="281"/>
      <c r="BJ2110" s="281"/>
      <c r="BK2110" s="281"/>
      <c r="BL2110" s="281"/>
      <c r="BM2110" s="281"/>
      <c r="BN2110" s="281"/>
      <c r="BO2110" s="281"/>
      <c r="BP2110" s="281"/>
      <c r="BQ2110" s="281"/>
      <c r="BR2110" s="281"/>
      <c r="BS2110" s="281"/>
      <c r="BT2110" s="281"/>
      <c r="BU2110" s="281"/>
    </row>
    <row r="2111" spans="4:73" x14ac:dyDescent="0.2">
      <c r="D2111" s="259"/>
      <c r="E2111" s="259"/>
      <c r="F2111" s="259"/>
      <c r="G2111" s="259"/>
      <c r="H2111" s="259"/>
      <c r="I2111" s="259"/>
      <c r="J2111" s="259"/>
      <c r="K2111" s="259"/>
      <c r="L2111" s="259"/>
      <c r="M2111" s="259"/>
      <c r="N2111" s="259"/>
      <c r="O2111" s="259"/>
      <c r="P2111" s="259"/>
      <c r="Q2111" s="259"/>
      <c r="R2111" s="259"/>
      <c r="S2111" s="259"/>
      <c r="T2111" s="259"/>
      <c r="U2111" s="259"/>
      <c r="V2111" s="259"/>
      <c r="W2111" s="259"/>
      <c r="X2111" s="259"/>
      <c r="Y2111" s="259"/>
      <c r="Z2111" s="259"/>
      <c r="AA2111" s="259"/>
      <c r="AB2111" s="259"/>
      <c r="AC2111" s="259"/>
      <c r="AD2111" s="259"/>
      <c r="AE2111" s="259"/>
      <c r="AF2111" s="259"/>
      <c r="AG2111" s="259"/>
      <c r="AH2111" s="259"/>
      <c r="AI2111" s="259"/>
      <c r="AJ2111" s="259"/>
      <c r="AK2111" s="281"/>
      <c r="AL2111" s="281"/>
      <c r="AM2111" s="281"/>
      <c r="AN2111" s="281"/>
      <c r="AO2111" s="281"/>
      <c r="AP2111" s="281"/>
      <c r="AQ2111" s="281"/>
      <c r="AR2111" s="281"/>
      <c r="AS2111" s="281"/>
      <c r="AT2111" s="281"/>
      <c r="AU2111" s="281"/>
      <c r="AV2111" s="281"/>
      <c r="AW2111" s="281"/>
      <c r="AX2111" s="281"/>
      <c r="AY2111" s="281"/>
      <c r="AZ2111" s="281"/>
      <c r="BA2111" s="281"/>
      <c r="BB2111" s="281"/>
      <c r="BC2111" s="281"/>
      <c r="BD2111" s="281"/>
      <c r="BE2111" s="281"/>
      <c r="BF2111" s="281"/>
      <c r="BG2111" s="281"/>
      <c r="BH2111" s="281"/>
      <c r="BI2111" s="281"/>
      <c r="BJ2111" s="281"/>
      <c r="BK2111" s="281"/>
      <c r="BL2111" s="281"/>
      <c r="BM2111" s="281"/>
      <c r="BN2111" s="281"/>
      <c r="BO2111" s="281"/>
      <c r="BP2111" s="281"/>
      <c r="BQ2111" s="281"/>
      <c r="BR2111" s="281"/>
      <c r="BS2111" s="281"/>
      <c r="BT2111" s="281"/>
      <c r="BU2111" s="281"/>
    </row>
    <row r="2112" spans="4:73" x14ac:dyDescent="0.2">
      <c r="D2112" s="259"/>
      <c r="E2112" s="259"/>
      <c r="F2112" s="259"/>
      <c r="G2112" s="259"/>
      <c r="H2112" s="259"/>
      <c r="I2112" s="259"/>
      <c r="J2112" s="259"/>
      <c r="K2112" s="259"/>
      <c r="L2112" s="259"/>
      <c r="M2112" s="259"/>
      <c r="N2112" s="259"/>
      <c r="O2112" s="259"/>
      <c r="P2112" s="259"/>
      <c r="Q2112" s="259"/>
      <c r="R2112" s="259"/>
      <c r="S2112" s="259"/>
      <c r="T2112" s="259"/>
      <c r="U2112" s="259"/>
      <c r="V2112" s="259"/>
      <c r="W2112" s="259"/>
      <c r="X2112" s="259"/>
      <c r="Y2112" s="259"/>
      <c r="Z2112" s="259"/>
      <c r="AA2112" s="259"/>
      <c r="AB2112" s="259"/>
      <c r="AC2112" s="259"/>
      <c r="AD2112" s="259"/>
      <c r="AE2112" s="259"/>
      <c r="AF2112" s="259"/>
      <c r="AG2112" s="259"/>
      <c r="AH2112" s="259"/>
      <c r="AI2112" s="259"/>
      <c r="AJ2112" s="259"/>
      <c r="AK2112" s="281"/>
      <c r="AL2112" s="281"/>
      <c r="AM2112" s="281"/>
      <c r="AN2112" s="281"/>
      <c r="AO2112" s="281"/>
      <c r="AP2112" s="281"/>
      <c r="AQ2112" s="281"/>
      <c r="AR2112" s="281"/>
      <c r="AS2112" s="281"/>
      <c r="AT2112" s="281"/>
      <c r="AU2112" s="281"/>
      <c r="AV2112" s="281"/>
      <c r="AW2112" s="281"/>
      <c r="AX2112" s="281"/>
      <c r="AY2112" s="281"/>
      <c r="AZ2112" s="281"/>
      <c r="BA2112" s="281"/>
      <c r="BB2112" s="281"/>
      <c r="BC2112" s="281"/>
      <c r="BD2112" s="281"/>
      <c r="BE2112" s="281"/>
      <c r="BF2112" s="281"/>
      <c r="BG2112" s="281"/>
      <c r="BH2112" s="281"/>
      <c r="BI2112" s="281"/>
      <c r="BJ2112" s="281"/>
      <c r="BK2112" s="281"/>
      <c r="BL2112" s="281"/>
      <c r="BM2112" s="281"/>
      <c r="BN2112" s="281"/>
      <c r="BO2112" s="281"/>
      <c r="BP2112" s="281"/>
      <c r="BQ2112" s="281"/>
      <c r="BR2112" s="281"/>
      <c r="BS2112" s="281"/>
      <c r="BT2112" s="281"/>
      <c r="BU2112" s="281"/>
    </row>
    <row r="2113" spans="4:73" x14ac:dyDescent="0.2">
      <c r="D2113" s="259"/>
      <c r="E2113" s="259"/>
      <c r="F2113" s="259"/>
      <c r="G2113" s="259"/>
      <c r="H2113" s="259"/>
      <c r="I2113" s="259"/>
      <c r="J2113" s="259"/>
      <c r="K2113" s="259"/>
      <c r="L2113" s="259"/>
      <c r="M2113" s="259"/>
      <c r="N2113" s="259"/>
      <c r="O2113" s="259"/>
      <c r="P2113" s="259"/>
      <c r="Q2113" s="259"/>
      <c r="R2113" s="259"/>
      <c r="S2113" s="259"/>
      <c r="T2113" s="259"/>
      <c r="U2113" s="259"/>
      <c r="V2113" s="259"/>
      <c r="W2113" s="259"/>
      <c r="X2113" s="259"/>
      <c r="Y2113" s="259"/>
      <c r="Z2113" s="259"/>
      <c r="AA2113" s="259"/>
      <c r="AB2113" s="259"/>
      <c r="AC2113" s="259"/>
      <c r="AD2113" s="259"/>
      <c r="AE2113" s="259"/>
      <c r="AF2113" s="259"/>
      <c r="AG2113" s="259"/>
      <c r="AH2113" s="259"/>
      <c r="AI2113" s="259"/>
      <c r="AJ2113" s="259"/>
      <c r="AK2113" s="281"/>
      <c r="AL2113" s="281"/>
      <c r="AM2113" s="281"/>
      <c r="AN2113" s="281"/>
      <c r="AO2113" s="281"/>
      <c r="AP2113" s="281"/>
      <c r="AQ2113" s="281"/>
      <c r="AR2113" s="281"/>
      <c r="AS2113" s="281"/>
      <c r="AT2113" s="281"/>
      <c r="AU2113" s="281"/>
      <c r="AV2113" s="281"/>
      <c r="AW2113" s="281"/>
      <c r="AX2113" s="281"/>
      <c r="AY2113" s="281"/>
      <c r="AZ2113" s="281"/>
      <c r="BA2113" s="281"/>
      <c r="BB2113" s="281"/>
      <c r="BC2113" s="281"/>
      <c r="BD2113" s="281"/>
      <c r="BE2113" s="281"/>
      <c r="BF2113" s="281"/>
      <c r="BG2113" s="281"/>
      <c r="BH2113" s="281"/>
      <c r="BI2113" s="281"/>
      <c r="BJ2113" s="281"/>
      <c r="BK2113" s="281"/>
      <c r="BL2113" s="281"/>
      <c r="BM2113" s="281"/>
      <c r="BN2113" s="281"/>
      <c r="BO2113" s="281"/>
      <c r="BP2113" s="281"/>
      <c r="BQ2113" s="281"/>
      <c r="BR2113" s="281"/>
      <c r="BS2113" s="281"/>
      <c r="BT2113" s="281"/>
      <c r="BU2113" s="281"/>
    </row>
    <row r="2114" spans="4:73" x14ac:dyDescent="0.2">
      <c r="D2114" s="259"/>
      <c r="E2114" s="259"/>
      <c r="F2114" s="259"/>
      <c r="G2114" s="259"/>
      <c r="H2114" s="259"/>
      <c r="I2114" s="259"/>
      <c r="J2114" s="259"/>
      <c r="K2114" s="259"/>
      <c r="L2114" s="259"/>
      <c r="M2114" s="259"/>
      <c r="N2114" s="259"/>
      <c r="O2114" s="259"/>
      <c r="P2114" s="259"/>
      <c r="Q2114" s="259"/>
      <c r="R2114" s="259"/>
      <c r="S2114" s="259"/>
      <c r="T2114" s="259"/>
      <c r="U2114" s="259"/>
      <c r="V2114" s="259"/>
      <c r="W2114" s="259"/>
      <c r="X2114" s="259"/>
      <c r="Y2114" s="259"/>
      <c r="Z2114" s="259"/>
      <c r="AA2114" s="259"/>
      <c r="AB2114" s="259"/>
      <c r="AC2114" s="259"/>
      <c r="AD2114" s="259"/>
      <c r="AE2114" s="259"/>
      <c r="AF2114" s="259"/>
      <c r="AG2114" s="259"/>
      <c r="AH2114" s="259"/>
      <c r="AI2114" s="259"/>
      <c r="AJ2114" s="259"/>
      <c r="AK2114" s="281"/>
      <c r="AL2114" s="281"/>
      <c r="AM2114" s="281"/>
      <c r="AN2114" s="281"/>
      <c r="AO2114" s="281"/>
      <c r="AP2114" s="281"/>
      <c r="AQ2114" s="281"/>
      <c r="AR2114" s="281"/>
      <c r="AS2114" s="281"/>
      <c r="AT2114" s="281"/>
      <c r="AU2114" s="281"/>
      <c r="AV2114" s="281"/>
      <c r="AW2114" s="281"/>
      <c r="AX2114" s="281"/>
      <c r="AY2114" s="281"/>
      <c r="AZ2114" s="281"/>
      <c r="BA2114" s="281"/>
      <c r="BB2114" s="281"/>
      <c r="BC2114" s="281"/>
      <c r="BD2114" s="281"/>
      <c r="BE2114" s="281"/>
      <c r="BF2114" s="281"/>
      <c r="BG2114" s="281"/>
      <c r="BH2114" s="281"/>
      <c r="BI2114" s="281"/>
      <c r="BJ2114" s="281"/>
      <c r="BK2114" s="281"/>
      <c r="BL2114" s="281"/>
      <c r="BM2114" s="281"/>
      <c r="BN2114" s="281"/>
      <c r="BO2114" s="281"/>
      <c r="BP2114" s="281"/>
      <c r="BQ2114" s="281"/>
      <c r="BR2114" s="281"/>
      <c r="BS2114" s="281"/>
      <c r="BT2114" s="281"/>
      <c r="BU2114" s="281"/>
    </row>
    <row r="2115" spans="4:73" x14ac:dyDescent="0.2">
      <c r="D2115" s="259"/>
      <c r="E2115" s="259"/>
      <c r="F2115" s="259"/>
      <c r="G2115" s="259"/>
      <c r="H2115" s="259"/>
      <c r="I2115" s="259"/>
      <c r="J2115" s="259"/>
      <c r="K2115" s="259"/>
      <c r="L2115" s="259"/>
      <c r="M2115" s="259"/>
      <c r="N2115" s="259"/>
      <c r="O2115" s="259"/>
      <c r="P2115" s="259"/>
      <c r="Q2115" s="259"/>
      <c r="R2115" s="259"/>
      <c r="S2115" s="259"/>
      <c r="T2115" s="259"/>
      <c r="U2115" s="259"/>
      <c r="V2115" s="259"/>
      <c r="W2115" s="259"/>
      <c r="X2115" s="259"/>
      <c r="Y2115" s="259"/>
      <c r="Z2115" s="259"/>
      <c r="AA2115" s="259"/>
      <c r="AB2115" s="259"/>
      <c r="AC2115" s="259"/>
      <c r="AD2115" s="259"/>
      <c r="AE2115" s="259"/>
      <c r="AF2115" s="259"/>
      <c r="AG2115" s="259"/>
      <c r="AH2115" s="259"/>
      <c r="AI2115" s="259"/>
      <c r="AJ2115" s="259"/>
      <c r="AK2115" s="281"/>
      <c r="AL2115" s="281"/>
      <c r="AM2115" s="281"/>
      <c r="AN2115" s="281"/>
      <c r="AO2115" s="281"/>
      <c r="AP2115" s="281"/>
      <c r="AQ2115" s="281"/>
      <c r="AR2115" s="281"/>
      <c r="AS2115" s="281"/>
      <c r="AT2115" s="281"/>
      <c r="AU2115" s="281"/>
      <c r="AV2115" s="281"/>
      <c r="AW2115" s="281"/>
      <c r="AX2115" s="281"/>
      <c r="AY2115" s="281"/>
      <c r="AZ2115" s="281"/>
      <c r="BA2115" s="281"/>
      <c r="BB2115" s="281"/>
      <c r="BC2115" s="281"/>
      <c r="BD2115" s="281"/>
      <c r="BE2115" s="281"/>
      <c r="BF2115" s="281"/>
      <c r="BG2115" s="281"/>
      <c r="BH2115" s="281"/>
      <c r="BI2115" s="281"/>
      <c r="BJ2115" s="281"/>
      <c r="BK2115" s="281"/>
      <c r="BL2115" s="281"/>
      <c r="BM2115" s="281"/>
      <c r="BN2115" s="281"/>
      <c r="BO2115" s="281"/>
      <c r="BP2115" s="281"/>
      <c r="BQ2115" s="281"/>
      <c r="BR2115" s="281"/>
      <c r="BS2115" s="281"/>
      <c r="BT2115" s="281"/>
      <c r="BU2115" s="281"/>
    </row>
    <row r="2116" spans="4:73" x14ac:dyDescent="0.2">
      <c r="D2116" s="259"/>
      <c r="E2116" s="259"/>
      <c r="F2116" s="259"/>
      <c r="G2116" s="259"/>
      <c r="H2116" s="259"/>
      <c r="I2116" s="259"/>
      <c r="J2116" s="259"/>
      <c r="K2116" s="259"/>
      <c r="L2116" s="259"/>
      <c r="M2116" s="259"/>
      <c r="N2116" s="259"/>
      <c r="O2116" s="259"/>
      <c r="P2116" s="259"/>
      <c r="Q2116" s="259"/>
      <c r="R2116" s="259"/>
      <c r="S2116" s="259"/>
      <c r="T2116" s="259"/>
      <c r="U2116" s="259"/>
      <c r="V2116" s="259"/>
      <c r="W2116" s="259"/>
      <c r="X2116" s="259"/>
      <c r="Y2116" s="259"/>
      <c r="Z2116" s="259"/>
      <c r="AA2116" s="259"/>
      <c r="AB2116" s="259"/>
      <c r="AC2116" s="259"/>
      <c r="AD2116" s="259"/>
      <c r="AE2116" s="259"/>
      <c r="AF2116" s="259"/>
      <c r="AG2116" s="259"/>
      <c r="AH2116" s="259"/>
      <c r="AI2116" s="259"/>
      <c r="AJ2116" s="259"/>
      <c r="AK2116" s="281"/>
      <c r="AL2116" s="281"/>
      <c r="AM2116" s="281"/>
      <c r="AN2116" s="281"/>
      <c r="AO2116" s="281"/>
      <c r="AP2116" s="281"/>
      <c r="AQ2116" s="281"/>
      <c r="AR2116" s="281"/>
      <c r="AS2116" s="281"/>
      <c r="AT2116" s="281"/>
      <c r="AU2116" s="281"/>
      <c r="AV2116" s="281"/>
      <c r="AW2116" s="281"/>
      <c r="AX2116" s="281"/>
      <c r="AY2116" s="281"/>
      <c r="AZ2116" s="281"/>
      <c r="BA2116" s="281"/>
      <c r="BB2116" s="281"/>
      <c r="BC2116" s="281"/>
      <c r="BD2116" s="281"/>
      <c r="BE2116" s="281"/>
      <c r="BF2116" s="281"/>
      <c r="BG2116" s="281"/>
      <c r="BH2116" s="281"/>
      <c r="BI2116" s="281"/>
      <c r="BJ2116" s="281"/>
      <c r="BK2116" s="281"/>
      <c r="BL2116" s="281"/>
      <c r="BM2116" s="281"/>
      <c r="BN2116" s="281"/>
      <c r="BO2116" s="281"/>
      <c r="BP2116" s="281"/>
      <c r="BQ2116" s="281"/>
      <c r="BR2116" s="281"/>
      <c r="BS2116" s="281"/>
      <c r="BT2116" s="281"/>
      <c r="BU2116" s="281"/>
    </row>
    <row r="2117" spans="4:73" x14ac:dyDescent="0.2">
      <c r="D2117" s="259"/>
      <c r="E2117" s="259"/>
      <c r="F2117" s="259"/>
      <c r="G2117" s="259"/>
      <c r="H2117" s="259"/>
      <c r="I2117" s="259"/>
      <c r="J2117" s="259"/>
      <c r="K2117" s="259"/>
      <c r="L2117" s="259"/>
      <c r="M2117" s="259"/>
      <c r="N2117" s="259"/>
      <c r="O2117" s="259"/>
      <c r="P2117" s="259"/>
      <c r="Q2117" s="259"/>
      <c r="R2117" s="259"/>
      <c r="S2117" s="259"/>
      <c r="T2117" s="259"/>
      <c r="U2117" s="259"/>
      <c r="V2117" s="259"/>
      <c r="W2117" s="259"/>
      <c r="X2117" s="259"/>
      <c r="Y2117" s="259"/>
      <c r="Z2117" s="259"/>
      <c r="AA2117" s="259"/>
      <c r="AB2117" s="259"/>
      <c r="AC2117" s="259"/>
      <c r="AD2117" s="259"/>
      <c r="AE2117" s="259"/>
      <c r="AF2117" s="259"/>
      <c r="AG2117" s="259"/>
      <c r="AH2117" s="259"/>
      <c r="AI2117" s="259"/>
      <c r="AJ2117" s="259"/>
      <c r="AK2117" s="281"/>
      <c r="AL2117" s="281"/>
      <c r="AM2117" s="281"/>
      <c r="AN2117" s="281"/>
      <c r="AO2117" s="281"/>
      <c r="AP2117" s="281"/>
      <c r="AQ2117" s="281"/>
      <c r="AR2117" s="281"/>
      <c r="AS2117" s="281"/>
      <c r="AT2117" s="281"/>
      <c r="AU2117" s="281"/>
      <c r="AV2117" s="281"/>
      <c r="AW2117" s="281"/>
      <c r="AX2117" s="281"/>
      <c r="AY2117" s="281"/>
      <c r="AZ2117" s="281"/>
      <c r="BA2117" s="281"/>
      <c r="BB2117" s="281"/>
      <c r="BC2117" s="281"/>
      <c r="BD2117" s="281"/>
      <c r="BE2117" s="281"/>
      <c r="BF2117" s="281"/>
      <c r="BG2117" s="281"/>
      <c r="BH2117" s="281"/>
      <c r="BI2117" s="281"/>
      <c r="BJ2117" s="281"/>
      <c r="BK2117" s="281"/>
      <c r="BL2117" s="281"/>
      <c r="BM2117" s="281"/>
      <c r="BN2117" s="281"/>
      <c r="BO2117" s="281"/>
      <c r="BP2117" s="281"/>
      <c r="BQ2117" s="281"/>
      <c r="BR2117" s="281"/>
      <c r="BS2117" s="281"/>
      <c r="BT2117" s="281"/>
      <c r="BU2117" s="281"/>
    </row>
    <row r="2118" spans="4:73" x14ac:dyDescent="0.2">
      <c r="D2118" s="259"/>
      <c r="E2118" s="259"/>
      <c r="F2118" s="259"/>
      <c r="G2118" s="259"/>
      <c r="H2118" s="259"/>
      <c r="I2118" s="259"/>
      <c r="J2118" s="259"/>
      <c r="K2118" s="259"/>
      <c r="L2118" s="259"/>
      <c r="M2118" s="259"/>
      <c r="N2118" s="259"/>
      <c r="O2118" s="259"/>
      <c r="P2118" s="259"/>
      <c r="Q2118" s="259"/>
      <c r="R2118" s="259"/>
      <c r="S2118" s="259"/>
      <c r="T2118" s="259"/>
      <c r="U2118" s="259"/>
      <c r="V2118" s="259"/>
      <c r="W2118" s="259"/>
      <c r="X2118" s="259"/>
      <c r="Y2118" s="259"/>
      <c r="Z2118" s="259"/>
      <c r="AA2118" s="259"/>
      <c r="AB2118" s="259"/>
      <c r="AC2118" s="259"/>
      <c r="AD2118" s="259"/>
      <c r="AE2118" s="259"/>
      <c r="AF2118" s="259"/>
      <c r="AG2118" s="259"/>
      <c r="AH2118" s="259"/>
      <c r="AI2118" s="259"/>
      <c r="AJ2118" s="259"/>
      <c r="AK2118" s="281"/>
      <c r="AL2118" s="281"/>
      <c r="AM2118" s="281"/>
      <c r="AN2118" s="281"/>
      <c r="AO2118" s="281"/>
      <c r="AP2118" s="281"/>
      <c r="AQ2118" s="281"/>
      <c r="AR2118" s="281"/>
      <c r="AS2118" s="281"/>
      <c r="AT2118" s="281"/>
      <c r="AU2118" s="281"/>
      <c r="AV2118" s="281"/>
      <c r="AW2118" s="281"/>
      <c r="AX2118" s="281"/>
      <c r="AY2118" s="281"/>
      <c r="AZ2118" s="281"/>
      <c r="BA2118" s="281"/>
      <c r="BB2118" s="281"/>
      <c r="BC2118" s="281"/>
      <c r="BD2118" s="281"/>
      <c r="BE2118" s="281"/>
      <c r="BF2118" s="281"/>
      <c r="BG2118" s="281"/>
      <c r="BH2118" s="281"/>
      <c r="BI2118" s="281"/>
      <c r="BJ2118" s="281"/>
      <c r="BK2118" s="281"/>
      <c r="BL2118" s="281"/>
      <c r="BM2118" s="281"/>
      <c r="BN2118" s="281"/>
      <c r="BO2118" s="281"/>
      <c r="BP2118" s="281"/>
      <c r="BQ2118" s="281"/>
      <c r="BR2118" s="281"/>
      <c r="BS2118" s="281"/>
      <c r="BT2118" s="281"/>
      <c r="BU2118" s="281"/>
    </row>
    <row r="2119" spans="4:73" x14ac:dyDescent="0.2">
      <c r="D2119" s="259"/>
      <c r="E2119" s="259"/>
      <c r="F2119" s="259"/>
      <c r="G2119" s="259"/>
      <c r="H2119" s="259"/>
      <c r="I2119" s="259"/>
      <c r="J2119" s="259"/>
      <c r="K2119" s="259"/>
      <c r="L2119" s="259"/>
      <c r="M2119" s="259"/>
      <c r="N2119" s="259"/>
      <c r="O2119" s="259"/>
      <c r="P2119" s="259"/>
      <c r="Q2119" s="259"/>
      <c r="R2119" s="259"/>
      <c r="S2119" s="259"/>
      <c r="T2119" s="259"/>
      <c r="U2119" s="259"/>
      <c r="V2119" s="259"/>
      <c r="W2119" s="259"/>
      <c r="X2119" s="259"/>
      <c r="Y2119" s="259"/>
      <c r="Z2119" s="259"/>
      <c r="AA2119" s="259"/>
      <c r="AB2119" s="259"/>
      <c r="AC2119" s="259"/>
      <c r="AD2119" s="259"/>
      <c r="AE2119" s="259"/>
      <c r="AF2119" s="259"/>
      <c r="AG2119" s="259"/>
      <c r="AH2119" s="259"/>
      <c r="AI2119" s="259"/>
      <c r="AJ2119" s="259"/>
      <c r="AK2119" s="281"/>
      <c r="AL2119" s="281"/>
      <c r="AM2119" s="281"/>
      <c r="AN2119" s="281"/>
      <c r="AO2119" s="281"/>
      <c r="AP2119" s="281"/>
      <c r="AQ2119" s="281"/>
      <c r="AR2119" s="281"/>
      <c r="AS2119" s="281"/>
      <c r="AT2119" s="281"/>
      <c r="AU2119" s="281"/>
      <c r="AV2119" s="281"/>
      <c r="AW2119" s="281"/>
      <c r="AX2119" s="281"/>
      <c r="AY2119" s="281"/>
      <c r="AZ2119" s="281"/>
      <c r="BA2119" s="281"/>
      <c r="BB2119" s="281"/>
      <c r="BC2119" s="281"/>
      <c r="BD2119" s="281"/>
      <c r="BE2119" s="281"/>
      <c r="BF2119" s="281"/>
      <c r="BG2119" s="281"/>
      <c r="BH2119" s="281"/>
      <c r="BI2119" s="281"/>
      <c r="BJ2119" s="281"/>
      <c r="BK2119" s="281"/>
      <c r="BL2119" s="281"/>
      <c r="BM2119" s="281"/>
      <c r="BN2119" s="281"/>
      <c r="BO2119" s="281"/>
      <c r="BP2119" s="281"/>
      <c r="BQ2119" s="281"/>
      <c r="BR2119" s="281"/>
      <c r="BS2119" s="281"/>
      <c r="BT2119" s="281"/>
      <c r="BU2119" s="281"/>
    </row>
    <row r="2120" spans="4:73" x14ac:dyDescent="0.2">
      <c r="D2120" s="259"/>
      <c r="E2120" s="259"/>
      <c r="F2120" s="259"/>
      <c r="G2120" s="259"/>
      <c r="H2120" s="259"/>
      <c r="I2120" s="259"/>
      <c r="J2120" s="259"/>
      <c r="K2120" s="259"/>
      <c r="L2120" s="259"/>
      <c r="M2120" s="259"/>
      <c r="N2120" s="259"/>
      <c r="O2120" s="259"/>
      <c r="P2120" s="259"/>
      <c r="Q2120" s="259"/>
      <c r="R2120" s="259"/>
      <c r="S2120" s="259"/>
      <c r="T2120" s="259"/>
      <c r="U2120" s="259"/>
      <c r="V2120" s="259"/>
      <c r="W2120" s="259"/>
      <c r="X2120" s="259"/>
      <c r="Y2120" s="259"/>
      <c r="Z2120" s="259"/>
      <c r="AA2120" s="259"/>
      <c r="AB2120" s="259"/>
      <c r="AC2120" s="259"/>
      <c r="AD2120" s="259"/>
      <c r="AE2120" s="259"/>
      <c r="AF2120" s="259"/>
      <c r="AG2120" s="259"/>
      <c r="AH2120" s="259"/>
      <c r="AI2120" s="259"/>
      <c r="AJ2120" s="259"/>
      <c r="AK2120" s="281"/>
      <c r="AL2120" s="281"/>
      <c r="AM2120" s="281"/>
      <c r="AN2120" s="281"/>
      <c r="AO2120" s="281"/>
      <c r="AP2120" s="281"/>
      <c r="AQ2120" s="281"/>
      <c r="AR2120" s="281"/>
      <c r="AS2120" s="281"/>
      <c r="AT2120" s="281"/>
      <c r="AU2120" s="281"/>
      <c r="AV2120" s="281"/>
      <c r="AW2120" s="281"/>
      <c r="AX2120" s="281"/>
      <c r="AY2120" s="281"/>
      <c r="AZ2120" s="281"/>
      <c r="BA2120" s="281"/>
      <c r="BB2120" s="281"/>
      <c r="BC2120" s="281"/>
      <c r="BD2120" s="281"/>
      <c r="BE2120" s="281"/>
      <c r="BF2120" s="281"/>
      <c r="BG2120" s="281"/>
      <c r="BH2120" s="281"/>
      <c r="BI2120" s="281"/>
      <c r="BJ2120" s="281"/>
      <c r="BK2120" s="281"/>
      <c r="BL2120" s="281"/>
      <c r="BM2120" s="281"/>
      <c r="BN2120" s="281"/>
      <c r="BO2120" s="281"/>
      <c r="BP2120" s="281"/>
      <c r="BQ2120" s="281"/>
      <c r="BR2120" s="281"/>
      <c r="BS2120" s="281"/>
      <c r="BT2120" s="281"/>
      <c r="BU2120" s="281"/>
    </row>
    <row r="2121" spans="4:73" x14ac:dyDescent="0.2">
      <c r="D2121" s="259"/>
      <c r="E2121" s="259"/>
      <c r="F2121" s="259"/>
      <c r="G2121" s="259"/>
      <c r="H2121" s="259"/>
      <c r="I2121" s="259"/>
      <c r="J2121" s="259"/>
      <c r="K2121" s="259"/>
      <c r="L2121" s="259"/>
      <c r="M2121" s="259"/>
      <c r="N2121" s="259"/>
      <c r="O2121" s="259"/>
      <c r="P2121" s="259"/>
      <c r="Q2121" s="259"/>
      <c r="R2121" s="259"/>
      <c r="S2121" s="259"/>
      <c r="T2121" s="259"/>
      <c r="U2121" s="259"/>
      <c r="V2121" s="259"/>
      <c r="W2121" s="259"/>
      <c r="X2121" s="259"/>
      <c r="Y2121" s="259"/>
      <c r="Z2121" s="259"/>
      <c r="AA2121" s="259"/>
      <c r="AB2121" s="259"/>
      <c r="AC2121" s="259"/>
      <c r="AD2121" s="259"/>
      <c r="AE2121" s="259"/>
      <c r="AF2121" s="259"/>
      <c r="AG2121" s="259"/>
      <c r="AH2121" s="259"/>
      <c r="AI2121" s="259"/>
      <c r="AJ2121" s="259"/>
      <c r="AK2121" s="281"/>
      <c r="AL2121" s="281"/>
      <c r="AM2121" s="281"/>
      <c r="AN2121" s="281"/>
      <c r="AO2121" s="281"/>
      <c r="AP2121" s="281"/>
      <c r="AQ2121" s="281"/>
      <c r="AR2121" s="281"/>
      <c r="AS2121" s="281"/>
      <c r="AT2121" s="281"/>
      <c r="AU2121" s="281"/>
      <c r="AV2121" s="281"/>
      <c r="AW2121" s="281"/>
      <c r="AX2121" s="281"/>
      <c r="AY2121" s="281"/>
      <c r="AZ2121" s="281"/>
      <c r="BA2121" s="281"/>
      <c r="BB2121" s="281"/>
      <c r="BC2121" s="281"/>
      <c r="BD2121" s="281"/>
      <c r="BE2121" s="281"/>
      <c r="BF2121" s="281"/>
      <c r="BG2121" s="281"/>
      <c r="BH2121" s="281"/>
      <c r="BI2121" s="281"/>
      <c r="BJ2121" s="281"/>
      <c r="BK2121" s="281"/>
      <c r="BL2121" s="281"/>
      <c r="BM2121" s="281"/>
      <c r="BN2121" s="281"/>
      <c r="BO2121" s="281"/>
      <c r="BP2121" s="281"/>
      <c r="BQ2121" s="281"/>
      <c r="BR2121" s="281"/>
      <c r="BS2121" s="281"/>
      <c r="BT2121" s="281"/>
      <c r="BU2121" s="281"/>
    </row>
    <row r="2122" spans="4:73" x14ac:dyDescent="0.2">
      <c r="D2122" s="259"/>
      <c r="E2122" s="259"/>
      <c r="F2122" s="259"/>
      <c r="G2122" s="259"/>
      <c r="H2122" s="259"/>
      <c r="I2122" s="259"/>
      <c r="J2122" s="259"/>
      <c r="K2122" s="259"/>
      <c r="L2122" s="259"/>
      <c r="M2122" s="259"/>
      <c r="N2122" s="259"/>
      <c r="O2122" s="259"/>
      <c r="P2122" s="259"/>
      <c r="Q2122" s="259"/>
      <c r="R2122" s="259"/>
      <c r="S2122" s="259"/>
      <c r="T2122" s="259"/>
      <c r="U2122" s="259"/>
      <c r="V2122" s="259"/>
      <c r="W2122" s="259"/>
      <c r="X2122" s="259"/>
      <c r="Y2122" s="259"/>
      <c r="Z2122" s="259"/>
      <c r="AA2122" s="259"/>
      <c r="AB2122" s="259"/>
      <c r="AC2122" s="259"/>
      <c r="AD2122" s="259"/>
      <c r="AE2122" s="259"/>
      <c r="AF2122" s="259"/>
      <c r="AG2122" s="259"/>
      <c r="AH2122" s="259"/>
      <c r="AI2122" s="259"/>
      <c r="AJ2122" s="259"/>
      <c r="AK2122" s="281"/>
      <c r="AL2122" s="281"/>
      <c r="AM2122" s="281"/>
      <c r="AN2122" s="281"/>
      <c r="AO2122" s="281"/>
      <c r="AP2122" s="281"/>
      <c r="AQ2122" s="281"/>
      <c r="AR2122" s="281"/>
      <c r="AS2122" s="281"/>
      <c r="AT2122" s="281"/>
      <c r="AU2122" s="281"/>
      <c r="AV2122" s="281"/>
      <c r="AW2122" s="281"/>
      <c r="AX2122" s="281"/>
      <c r="AY2122" s="281"/>
      <c r="AZ2122" s="281"/>
      <c r="BA2122" s="281"/>
      <c r="BB2122" s="281"/>
      <c r="BC2122" s="281"/>
      <c r="BD2122" s="281"/>
      <c r="BE2122" s="281"/>
      <c r="BF2122" s="281"/>
      <c r="BG2122" s="281"/>
      <c r="BH2122" s="281"/>
      <c r="BI2122" s="281"/>
      <c r="BJ2122" s="281"/>
      <c r="BK2122" s="281"/>
      <c r="BL2122" s="281"/>
      <c r="BM2122" s="281"/>
      <c r="BN2122" s="281"/>
      <c r="BO2122" s="281"/>
      <c r="BP2122" s="281"/>
      <c r="BQ2122" s="281"/>
      <c r="BR2122" s="281"/>
      <c r="BS2122" s="281"/>
      <c r="BT2122" s="281"/>
      <c r="BU2122" s="281"/>
    </row>
    <row r="2123" spans="4:73" x14ac:dyDescent="0.2">
      <c r="D2123" s="259"/>
      <c r="E2123" s="259"/>
      <c r="F2123" s="259"/>
      <c r="G2123" s="259"/>
      <c r="H2123" s="259"/>
      <c r="I2123" s="259"/>
      <c r="J2123" s="259"/>
      <c r="K2123" s="259"/>
      <c r="L2123" s="259"/>
      <c r="M2123" s="259"/>
      <c r="N2123" s="259"/>
      <c r="O2123" s="259"/>
      <c r="P2123" s="259"/>
      <c r="Q2123" s="259"/>
      <c r="R2123" s="259"/>
      <c r="S2123" s="259"/>
      <c r="T2123" s="259"/>
      <c r="U2123" s="259"/>
      <c r="V2123" s="259"/>
      <c r="W2123" s="259"/>
      <c r="X2123" s="259"/>
      <c r="Y2123" s="259"/>
      <c r="Z2123" s="259"/>
      <c r="AA2123" s="259"/>
      <c r="AB2123" s="259"/>
      <c r="AC2123" s="259"/>
      <c r="AD2123" s="259"/>
      <c r="AE2123" s="259"/>
      <c r="AF2123" s="259"/>
      <c r="AG2123" s="259"/>
      <c r="AH2123" s="259"/>
      <c r="AI2123" s="259"/>
      <c r="AJ2123" s="259"/>
      <c r="AK2123" s="281"/>
      <c r="AL2123" s="281"/>
      <c r="AM2123" s="281"/>
      <c r="AN2123" s="281"/>
      <c r="AO2123" s="281"/>
      <c r="AP2123" s="281"/>
      <c r="AQ2123" s="281"/>
      <c r="AR2123" s="281"/>
      <c r="AS2123" s="281"/>
      <c r="AT2123" s="281"/>
      <c r="AU2123" s="281"/>
      <c r="AV2123" s="281"/>
      <c r="AW2123" s="281"/>
      <c r="AX2123" s="281"/>
      <c r="AY2123" s="281"/>
      <c r="AZ2123" s="281"/>
      <c r="BA2123" s="281"/>
      <c r="BB2123" s="281"/>
      <c r="BC2123" s="281"/>
      <c r="BD2123" s="281"/>
      <c r="BE2123" s="281"/>
      <c r="BF2123" s="281"/>
      <c r="BG2123" s="281"/>
      <c r="BH2123" s="281"/>
      <c r="BI2123" s="281"/>
      <c r="BJ2123" s="281"/>
      <c r="BK2123" s="281"/>
      <c r="BL2123" s="281"/>
      <c r="BM2123" s="281"/>
      <c r="BN2123" s="281"/>
      <c r="BO2123" s="281"/>
      <c r="BP2123" s="281"/>
      <c r="BQ2123" s="281"/>
      <c r="BR2123" s="281"/>
      <c r="BS2123" s="281"/>
      <c r="BT2123" s="281"/>
      <c r="BU2123" s="281"/>
    </row>
    <row r="2124" spans="4:73" x14ac:dyDescent="0.2">
      <c r="D2124" s="259"/>
      <c r="E2124" s="259"/>
      <c r="F2124" s="259"/>
      <c r="G2124" s="259"/>
      <c r="H2124" s="259"/>
      <c r="I2124" s="259"/>
      <c r="J2124" s="259"/>
      <c r="K2124" s="259"/>
      <c r="L2124" s="259"/>
      <c r="M2124" s="259"/>
      <c r="N2124" s="259"/>
      <c r="O2124" s="259"/>
      <c r="P2124" s="259"/>
      <c r="Q2124" s="259"/>
      <c r="R2124" s="259"/>
      <c r="S2124" s="259"/>
      <c r="T2124" s="259"/>
      <c r="U2124" s="259"/>
      <c r="V2124" s="259"/>
      <c r="W2124" s="259"/>
      <c r="X2124" s="259"/>
      <c r="Y2124" s="259"/>
      <c r="Z2124" s="259"/>
      <c r="AA2124" s="259"/>
      <c r="AB2124" s="259"/>
      <c r="AC2124" s="259"/>
      <c r="AD2124" s="259"/>
      <c r="AE2124" s="259"/>
      <c r="AF2124" s="259"/>
      <c r="AG2124" s="259"/>
      <c r="AH2124" s="259"/>
      <c r="AI2124" s="259"/>
      <c r="AJ2124" s="259"/>
      <c r="AK2124" s="281"/>
      <c r="AL2124" s="281"/>
      <c r="AM2124" s="281"/>
      <c r="AN2124" s="281"/>
      <c r="AO2124" s="281"/>
      <c r="AP2124" s="281"/>
      <c r="AQ2124" s="281"/>
      <c r="AR2124" s="281"/>
      <c r="AS2124" s="281"/>
      <c r="AT2124" s="281"/>
      <c r="AU2124" s="281"/>
      <c r="AV2124" s="281"/>
      <c r="AW2124" s="281"/>
      <c r="AX2124" s="281"/>
      <c r="AY2124" s="281"/>
      <c r="AZ2124" s="281"/>
      <c r="BA2124" s="281"/>
      <c r="BB2124" s="281"/>
      <c r="BC2124" s="281"/>
      <c r="BD2124" s="281"/>
      <c r="BE2124" s="281"/>
      <c r="BF2124" s="281"/>
      <c r="BG2124" s="281"/>
      <c r="BH2124" s="281"/>
      <c r="BI2124" s="281"/>
      <c r="BJ2124" s="281"/>
      <c r="BK2124" s="281"/>
      <c r="BL2124" s="281"/>
      <c r="BM2124" s="281"/>
      <c r="BN2124" s="281"/>
      <c r="BO2124" s="281"/>
      <c r="BP2124" s="281"/>
      <c r="BQ2124" s="281"/>
      <c r="BR2124" s="281"/>
      <c r="BS2124" s="281"/>
      <c r="BT2124" s="281"/>
      <c r="BU2124" s="281"/>
    </row>
    <row r="2125" spans="4:73" x14ac:dyDescent="0.2">
      <c r="D2125" s="259"/>
      <c r="E2125" s="259"/>
      <c r="F2125" s="259"/>
      <c r="G2125" s="259"/>
      <c r="H2125" s="259"/>
      <c r="I2125" s="259"/>
      <c r="J2125" s="259"/>
      <c r="K2125" s="259"/>
      <c r="L2125" s="259"/>
      <c r="M2125" s="259"/>
      <c r="N2125" s="259"/>
      <c r="O2125" s="259"/>
      <c r="P2125" s="259"/>
      <c r="Q2125" s="259"/>
      <c r="R2125" s="259"/>
      <c r="S2125" s="259"/>
      <c r="T2125" s="259"/>
      <c r="U2125" s="259"/>
      <c r="V2125" s="259"/>
      <c r="W2125" s="259"/>
      <c r="X2125" s="259"/>
      <c r="Y2125" s="259"/>
      <c r="Z2125" s="259"/>
      <c r="AA2125" s="259"/>
      <c r="AB2125" s="259"/>
      <c r="AC2125" s="259"/>
      <c r="AD2125" s="259"/>
      <c r="AE2125" s="259"/>
      <c r="AF2125" s="259"/>
      <c r="AG2125" s="259"/>
      <c r="AH2125" s="259"/>
      <c r="AI2125" s="259"/>
      <c r="AJ2125" s="259"/>
      <c r="AK2125" s="281"/>
      <c r="AL2125" s="281"/>
      <c r="AM2125" s="281"/>
      <c r="AN2125" s="281"/>
      <c r="AO2125" s="281"/>
      <c r="AP2125" s="281"/>
      <c r="AQ2125" s="281"/>
      <c r="AR2125" s="281"/>
      <c r="AS2125" s="281"/>
      <c r="AT2125" s="281"/>
      <c r="AU2125" s="281"/>
      <c r="AV2125" s="281"/>
      <c r="AW2125" s="281"/>
      <c r="AX2125" s="281"/>
      <c r="AY2125" s="281"/>
      <c r="AZ2125" s="281"/>
      <c r="BA2125" s="281"/>
      <c r="BB2125" s="281"/>
      <c r="BC2125" s="281"/>
      <c r="BD2125" s="281"/>
      <c r="BE2125" s="281"/>
      <c r="BF2125" s="281"/>
      <c r="BG2125" s="281"/>
      <c r="BH2125" s="281"/>
      <c r="BI2125" s="281"/>
      <c r="BJ2125" s="281"/>
      <c r="BK2125" s="281"/>
      <c r="BL2125" s="281"/>
      <c r="BM2125" s="281"/>
      <c r="BN2125" s="281"/>
      <c r="BO2125" s="281"/>
      <c r="BP2125" s="281"/>
      <c r="BQ2125" s="281"/>
      <c r="BR2125" s="281"/>
      <c r="BS2125" s="281"/>
      <c r="BT2125" s="281"/>
      <c r="BU2125" s="281"/>
    </row>
    <row r="2126" spans="4:73" x14ac:dyDescent="0.2">
      <c r="D2126" s="259"/>
      <c r="E2126" s="259"/>
      <c r="F2126" s="259"/>
      <c r="G2126" s="259"/>
      <c r="H2126" s="259"/>
      <c r="I2126" s="259"/>
      <c r="J2126" s="259"/>
      <c r="K2126" s="259"/>
      <c r="L2126" s="259"/>
      <c r="M2126" s="259"/>
      <c r="N2126" s="259"/>
      <c r="O2126" s="259"/>
      <c r="P2126" s="259"/>
      <c r="Q2126" s="259"/>
      <c r="R2126" s="259"/>
      <c r="S2126" s="259"/>
      <c r="T2126" s="259"/>
      <c r="U2126" s="259"/>
      <c r="V2126" s="259"/>
      <c r="W2126" s="259"/>
      <c r="X2126" s="259"/>
      <c r="Y2126" s="259"/>
      <c r="Z2126" s="259"/>
      <c r="AA2126" s="259"/>
      <c r="AB2126" s="259"/>
      <c r="AC2126" s="259"/>
      <c r="AD2126" s="259"/>
      <c r="AE2126" s="259"/>
      <c r="AF2126" s="259"/>
      <c r="AG2126" s="259"/>
      <c r="AH2126" s="259"/>
      <c r="AI2126" s="259"/>
      <c r="AJ2126" s="259"/>
      <c r="AK2126" s="281"/>
      <c r="AL2126" s="281"/>
      <c r="AM2126" s="281"/>
      <c r="AN2126" s="281"/>
      <c r="AO2126" s="281"/>
      <c r="AP2126" s="281"/>
      <c r="AQ2126" s="281"/>
      <c r="AR2126" s="281"/>
      <c r="AS2126" s="281"/>
      <c r="AT2126" s="281"/>
      <c r="AU2126" s="281"/>
      <c r="AV2126" s="281"/>
      <c r="AW2126" s="281"/>
      <c r="AX2126" s="281"/>
      <c r="AY2126" s="281"/>
      <c r="AZ2126" s="281"/>
      <c r="BA2126" s="281"/>
      <c r="BB2126" s="281"/>
      <c r="BC2126" s="281"/>
      <c r="BD2126" s="281"/>
      <c r="BE2126" s="281"/>
      <c r="BF2126" s="281"/>
      <c r="BG2126" s="281"/>
      <c r="BH2126" s="281"/>
      <c r="BI2126" s="281"/>
      <c r="BJ2126" s="281"/>
      <c r="BK2126" s="281"/>
      <c r="BL2126" s="281"/>
      <c r="BM2126" s="281"/>
      <c r="BN2126" s="281"/>
      <c r="BO2126" s="281"/>
      <c r="BP2126" s="281"/>
      <c r="BQ2126" s="281"/>
      <c r="BR2126" s="281"/>
      <c r="BS2126" s="281"/>
      <c r="BT2126" s="281"/>
      <c r="BU2126" s="281"/>
    </row>
    <row r="2127" spans="4:73" x14ac:dyDescent="0.2">
      <c r="D2127" s="259"/>
      <c r="E2127" s="259"/>
      <c r="F2127" s="259"/>
      <c r="G2127" s="259"/>
      <c r="H2127" s="259"/>
      <c r="I2127" s="259"/>
      <c r="J2127" s="259"/>
      <c r="K2127" s="259"/>
      <c r="L2127" s="259"/>
      <c r="M2127" s="259"/>
      <c r="N2127" s="259"/>
      <c r="O2127" s="259"/>
      <c r="P2127" s="259"/>
      <c r="Q2127" s="259"/>
      <c r="R2127" s="259"/>
      <c r="S2127" s="259"/>
      <c r="T2127" s="259"/>
      <c r="U2127" s="259"/>
      <c r="V2127" s="259"/>
      <c r="W2127" s="259"/>
      <c r="X2127" s="259"/>
      <c r="Y2127" s="259"/>
      <c r="Z2127" s="259"/>
      <c r="AA2127" s="259"/>
      <c r="AB2127" s="259"/>
      <c r="AC2127" s="259"/>
      <c r="AD2127" s="259"/>
      <c r="AE2127" s="259"/>
      <c r="AF2127" s="259"/>
      <c r="AG2127" s="259"/>
      <c r="AH2127" s="259"/>
      <c r="AI2127" s="259"/>
      <c r="AJ2127" s="259"/>
      <c r="AK2127" s="281"/>
      <c r="AL2127" s="281"/>
      <c r="AM2127" s="281"/>
      <c r="AN2127" s="281"/>
      <c r="AO2127" s="281"/>
      <c r="AP2127" s="281"/>
      <c r="AQ2127" s="281"/>
      <c r="AR2127" s="281"/>
      <c r="AS2127" s="281"/>
      <c r="AT2127" s="281"/>
      <c r="AU2127" s="281"/>
      <c r="AV2127" s="281"/>
      <c r="AW2127" s="281"/>
      <c r="AX2127" s="281"/>
      <c r="AY2127" s="281"/>
      <c r="AZ2127" s="281"/>
      <c r="BA2127" s="281"/>
      <c r="BB2127" s="281"/>
      <c r="BC2127" s="281"/>
      <c r="BD2127" s="281"/>
      <c r="BE2127" s="281"/>
      <c r="BF2127" s="281"/>
      <c r="BG2127" s="281"/>
      <c r="BH2127" s="281"/>
      <c r="BI2127" s="281"/>
      <c r="BJ2127" s="281"/>
      <c r="BK2127" s="281"/>
      <c r="BL2127" s="281"/>
      <c r="BM2127" s="281"/>
      <c r="BN2127" s="281"/>
      <c r="BO2127" s="281"/>
      <c r="BP2127" s="281"/>
      <c r="BQ2127" s="281"/>
      <c r="BR2127" s="281"/>
      <c r="BS2127" s="281"/>
      <c r="BT2127" s="281"/>
      <c r="BU2127" s="281"/>
    </row>
    <row r="2128" spans="4:73" x14ac:dyDescent="0.2">
      <c r="D2128" s="259"/>
      <c r="E2128" s="259"/>
      <c r="F2128" s="259"/>
      <c r="G2128" s="259"/>
      <c r="H2128" s="259"/>
      <c r="I2128" s="259"/>
      <c r="J2128" s="259"/>
      <c r="K2128" s="259"/>
      <c r="L2128" s="259"/>
      <c r="M2128" s="259"/>
      <c r="N2128" s="259"/>
      <c r="O2128" s="259"/>
      <c r="P2128" s="259"/>
      <c r="Q2128" s="259"/>
      <c r="R2128" s="259"/>
      <c r="S2128" s="259"/>
      <c r="T2128" s="259"/>
      <c r="U2128" s="259"/>
      <c r="V2128" s="259"/>
      <c r="W2128" s="259"/>
      <c r="X2128" s="259"/>
      <c r="Y2128" s="259"/>
      <c r="Z2128" s="259"/>
      <c r="AA2128" s="259"/>
      <c r="AB2128" s="259"/>
      <c r="AC2128" s="259"/>
      <c r="AD2128" s="259"/>
      <c r="AE2128" s="259"/>
      <c r="AF2128" s="259"/>
      <c r="AG2128" s="259"/>
      <c r="AH2128" s="259"/>
      <c r="AI2128" s="259"/>
      <c r="AJ2128" s="259"/>
      <c r="AK2128" s="281"/>
      <c r="AL2128" s="281"/>
      <c r="AM2128" s="281"/>
      <c r="AN2128" s="281"/>
      <c r="AO2128" s="281"/>
      <c r="AP2128" s="281"/>
      <c r="AQ2128" s="281"/>
      <c r="AR2128" s="281"/>
      <c r="AS2128" s="281"/>
      <c r="AT2128" s="281"/>
      <c r="AU2128" s="281"/>
      <c r="AV2128" s="281"/>
      <c r="AW2128" s="281"/>
      <c r="AX2128" s="281"/>
      <c r="AY2128" s="281"/>
      <c r="AZ2128" s="281"/>
      <c r="BA2128" s="281"/>
      <c r="BB2128" s="281"/>
      <c r="BC2128" s="281"/>
      <c r="BD2128" s="281"/>
      <c r="BE2128" s="281"/>
      <c r="BF2128" s="281"/>
      <c r="BG2128" s="281"/>
      <c r="BH2128" s="281"/>
      <c r="BI2128" s="281"/>
      <c r="BJ2128" s="281"/>
      <c r="BK2128" s="281"/>
      <c r="BL2128" s="281"/>
      <c r="BM2128" s="281"/>
      <c r="BN2128" s="281"/>
      <c r="BO2128" s="281"/>
      <c r="BP2128" s="281"/>
      <c r="BQ2128" s="281"/>
      <c r="BR2128" s="281"/>
      <c r="BS2128" s="281"/>
      <c r="BT2128" s="281"/>
      <c r="BU2128" s="281"/>
    </row>
    <row r="2129" spans="4:73" x14ac:dyDescent="0.2">
      <c r="D2129" s="259"/>
      <c r="E2129" s="259"/>
      <c r="F2129" s="259"/>
      <c r="G2129" s="259"/>
      <c r="H2129" s="259"/>
      <c r="I2129" s="259"/>
      <c r="J2129" s="259"/>
      <c r="K2129" s="259"/>
      <c r="L2129" s="259"/>
      <c r="M2129" s="259"/>
      <c r="N2129" s="259"/>
      <c r="O2129" s="259"/>
      <c r="P2129" s="259"/>
      <c r="Q2129" s="259"/>
      <c r="R2129" s="259"/>
      <c r="S2129" s="259"/>
      <c r="T2129" s="259"/>
      <c r="U2129" s="259"/>
      <c r="V2129" s="259"/>
      <c r="W2129" s="259"/>
      <c r="X2129" s="259"/>
      <c r="Y2129" s="259"/>
      <c r="Z2129" s="259"/>
      <c r="AA2129" s="259"/>
      <c r="AB2129" s="259"/>
      <c r="AC2129" s="259"/>
      <c r="AD2129" s="259"/>
      <c r="AE2129" s="259"/>
      <c r="AF2129" s="259"/>
      <c r="AG2129" s="259"/>
      <c r="AH2129" s="259"/>
      <c r="AI2129" s="259"/>
      <c r="AJ2129" s="259"/>
      <c r="AK2129" s="281"/>
      <c r="AL2129" s="281"/>
      <c r="AM2129" s="281"/>
      <c r="AN2129" s="281"/>
      <c r="AO2129" s="281"/>
      <c r="AP2129" s="281"/>
      <c r="AQ2129" s="281"/>
      <c r="AR2129" s="281"/>
      <c r="AS2129" s="281"/>
      <c r="AT2129" s="281"/>
      <c r="AU2129" s="281"/>
      <c r="AV2129" s="281"/>
      <c r="AW2129" s="281"/>
      <c r="AX2129" s="281"/>
      <c r="AY2129" s="281"/>
      <c r="AZ2129" s="281"/>
      <c r="BA2129" s="281"/>
      <c r="BB2129" s="281"/>
      <c r="BC2129" s="281"/>
      <c r="BD2129" s="281"/>
      <c r="BE2129" s="281"/>
      <c r="BF2129" s="281"/>
      <c r="BG2129" s="281"/>
      <c r="BH2129" s="281"/>
      <c r="BI2129" s="281"/>
      <c r="BJ2129" s="281"/>
      <c r="BK2129" s="281"/>
      <c r="BL2129" s="281"/>
      <c r="BM2129" s="281"/>
      <c r="BN2129" s="281"/>
      <c r="BO2129" s="281"/>
      <c r="BP2129" s="281"/>
      <c r="BQ2129" s="281"/>
      <c r="BR2129" s="281"/>
      <c r="BS2129" s="281"/>
      <c r="BT2129" s="281"/>
      <c r="BU2129" s="281"/>
    </row>
    <row r="2130" spans="4:73" x14ac:dyDescent="0.2">
      <c r="D2130" s="259"/>
      <c r="E2130" s="259"/>
      <c r="F2130" s="259"/>
      <c r="G2130" s="259"/>
      <c r="H2130" s="259"/>
      <c r="I2130" s="259"/>
      <c r="J2130" s="259"/>
      <c r="K2130" s="259"/>
      <c r="L2130" s="259"/>
      <c r="M2130" s="259"/>
      <c r="N2130" s="259"/>
      <c r="O2130" s="259"/>
      <c r="P2130" s="259"/>
      <c r="Q2130" s="259"/>
      <c r="R2130" s="259"/>
      <c r="S2130" s="259"/>
      <c r="T2130" s="259"/>
      <c r="U2130" s="259"/>
      <c r="V2130" s="259"/>
      <c r="W2130" s="259"/>
      <c r="X2130" s="259"/>
      <c r="Y2130" s="259"/>
      <c r="Z2130" s="259"/>
      <c r="AA2130" s="259"/>
      <c r="AB2130" s="259"/>
      <c r="AC2130" s="259"/>
      <c r="AD2130" s="259"/>
      <c r="AE2130" s="259"/>
      <c r="AF2130" s="259"/>
      <c r="AG2130" s="259"/>
      <c r="AH2130" s="259"/>
      <c r="AI2130" s="259"/>
      <c r="AJ2130" s="259"/>
      <c r="AK2130" s="281"/>
      <c r="AL2130" s="281"/>
      <c r="AM2130" s="281"/>
      <c r="AN2130" s="281"/>
      <c r="AO2130" s="281"/>
      <c r="AP2130" s="281"/>
      <c r="AQ2130" s="281"/>
      <c r="AR2130" s="281"/>
      <c r="AS2130" s="281"/>
      <c r="AT2130" s="281"/>
      <c r="AU2130" s="281"/>
      <c r="AV2130" s="281"/>
      <c r="AW2130" s="281"/>
      <c r="AX2130" s="281"/>
      <c r="AY2130" s="281"/>
      <c r="AZ2130" s="281"/>
      <c r="BA2130" s="281"/>
      <c r="BB2130" s="281"/>
      <c r="BC2130" s="281"/>
      <c r="BD2130" s="281"/>
      <c r="BE2130" s="281"/>
      <c r="BF2130" s="281"/>
      <c r="BG2130" s="281"/>
      <c r="BH2130" s="281"/>
      <c r="BI2130" s="281"/>
      <c r="BJ2130" s="281"/>
      <c r="BK2130" s="281"/>
      <c r="BL2130" s="281"/>
      <c r="BM2130" s="281"/>
      <c r="BN2130" s="281"/>
      <c r="BO2130" s="281"/>
      <c r="BP2130" s="281"/>
      <c r="BQ2130" s="281"/>
      <c r="BR2130" s="281"/>
      <c r="BS2130" s="281"/>
      <c r="BT2130" s="281"/>
      <c r="BU2130" s="281"/>
    </row>
    <row r="2131" spans="4:73" x14ac:dyDescent="0.2">
      <c r="D2131" s="259"/>
      <c r="E2131" s="259"/>
      <c r="F2131" s="259"/>
      <c r="G2131" s="259"/>
      <c r="H2131" s="259"/>
      <c r="I2131" s="259"/>
      <c r="J2131" s="259"/>
      <c r="K2131" s="259"/>
      <c r="L2131" s="259"/>
      <c r="M2131" s="259"/>
      <c r="N2131" s="259"/>
      <c r="O2131" s="259"/>
      <c r="P2131" s="259"/>
      <c r="Q2131" s="259"/>
      <c r="R2131" s="259"/>
      <c r="S2131" s="259"/>
      <c r="T2131" s="259"/>
      <c r="U2131" s="259"/>
      <c r="V2131" s="259"/>
      <c r="W2131" s="259"/>
      <c r="X2131" s="259"/>
      <c r="Y2131" s="259"/>
      <c r="Z2131" s="259"/>
      <c r="AA2131" s="259"/>
      <c r="AB2131" s="259"/>
      <c r="AC2131" s="259"/>
      <c r="AD2131" s="259"/>
      <c r="AE2131" s="259"/>
      <c r="AF2131" s="259"/>
      <c r="AG2131" s="259"/>
      <c r="AH2131" s="259"/>
      <c r="AI2131" s="259"/>
      <c r="AJ2131" s="259"/>
      <c r="AK2131" s="281"/>
      <c r="AL2131" s="281"/>
      <c r="AM2131" s="281"/>
      <c r="AN2131" s="281"/>
      <c r="AO2131" s="281"/>
      <c r="AP2131" s="281"/>
      <c r="AQ2131" s="281"/>
      <c r="AR2131" s="281"/>
      <c r="AS2131" s="281"/>
      <c r="AT2131" s="281"/>
      <c r="AU2131" s="281"/>
      <c r="AV2131" s="281"/>
      <c r="AW2131" s="281"/>
      <c r="AX2131" s="281"/>
      <c r="AY2131" s="281"/>
      <c r="AZ2131" s="281"/>
      <c r="BA2131" s="281"/>
      <c r="BB2131" s="281"/>
      <c r="BC2131" s="281"/>
      <c r="BD2131" s="281"/>
      <c r="BE2131" s="281"/>
      <c r="BF2131" s="281"/>
      <c r="BG2131" s="281"/>
      <c r="BH2131" s="281"/>
      <c r="BI2131" s="281"/>
      <c r="BJ2131" s="281"/>
      <c r="BK2131" s="281"/>
      <c r="BL2131" s="281"/>
      <c r="BM2131" s="281"/>
      <c r="BN2131" s="281"/>
      <c r="BO2131" s="281"/>
      <c r="BP2131" s="281"/>
      <c r="BQ2131" s="281"/>
      <c r="BR2131" s="281"/>
      <c r="BS2131" s="281"/>
      <c r="BT2131" s="281"/>
      <c r="BU2131" s="281"/>
    </row>
    <row r="2132" spans="4:73" x14ac:dyDescent="0.2">
      <c r="D2132" s="259"/>
      <c r="E2132" s="259"/>
      <c r="F2132" s="259"/>
      <c r="G2132" s="259"/>
      <c r="H2132" s="259"/>
      <c r="I2132" s="259"/>
      <c r="J2132" s="259"/>
      <c r="K2132" s="259"/>
      <c r="L2132" s="259"/>
      <c r="M2132" s="259"/>
      <c r="N2132" s="259"/>
      <c r="O2132" s="259"/>
      <c r="P2132" s="259"/>
      <c r="Q2132" s="259"/>
      <c r="R2132" s="259"/>
      <c r="S2132" s="259"/>
      <c r="T2132" s="259"/>
      <c r="U2132" s="259"/>
      <c r="V2132" s="259"/>
      <c r="W2132" s="259"/>
      <c r="X2132" s="259"/>
      <c r="Y2132" s="259"/>
      <c r="Z2132" s="259"/>
      <c r="AA2132" s="259"/>
      <c r="AB2132" s="259"/>
      <c r="AC2132" s="259"/>
      <c r="AD2132" s="259"/>
      <c r="AE2132" s="259"/>
      <c r="AF2132" s="259"/>
      <c r="AG2132" s="259"/>
      <c r="AH2132" s="259"/>
      <c r="AI2132" s="259"/>
      <c r="AJ2132" s="259"/>
      <c r="AK2132" s="281"/>
      <c r="AL2132" s="281"/>
      <c r="AM2132" s="281"/>
      <c r="AN2132" s="281"/>
      <c r="AO2132" s="281"/>
      <c r="AP2132" s="281"/>
      <c r="AQ2132" s="281"/>
      <c r="AR2132" s="281"/>
      <c r="AS2132" s="281"/>
      <c r="AT2132" s="281"/>
      <c r="AU2132" s="281"/>
      <c r="AV2132" s="281"/>
      <c r="AW2132" s="281"/>
      <c r="AX2132" s="281"/>
      <c r="AY2132" s="281"/>
      <c r="AZ2132" s="281"/>
      <c r="BA2132" s="281"/>
      <c r="BB2132" s="281"/>
      <c r="BC2132" s="281"/>
      <c r="BD2132" s="281"/>
      <c r="BE2132" s="281"/>
      <c r="BF2132" s="281"/>
      <c r="BG2132" s="281"/>
      <c r="BH2132" s="281"/>
      <c r="BI2132" s="281"/>
      <c r="BJ2132" s="281"/>
      <c r="BK2132" s="281"/>
      <c r="BL2132" s="281"/>
      <c r="BM2132" s="281"/>
      <c r="BN2132" s="281"/>
      <c r="BO2132" s="281"/>
      <c r="BP2132" s="281"/>
      <c r="BQ2132" s="281"/>
      <c r="BR2132" s="281"/>
      <c r="BS2132" s="281"/>
      <c r="BT2132" s="281"/>
      <c r="BU2132" s="281"/>
    </row>
    <row r="2133" spans="4:73" x14ac:dyDescent="0.2">
      <c r="D2133" s="259"/>
      <c r="E2133" s="259"/>
      <c r="F2133" s="259"/>
      <c r="G2133" s="259"/>
      <c r="H2133" s="259"/>
      <c r="I2133" s="259"/>
      <c r="J2133" s="259"/>
      <c r="K2133" s="259"/>
      <c r="L2133" s="259"/>
      <c r="M2133" s="259"/>
      <c r="N2133" s="259"/>
      <c r="O2133" s="259"/>
      <c r="P2133" s="259"/>
      <c r="Q2133" s="259"/>
      <c r="R2133" s="259"/>
      <c r="S2133" s="259"/>
      <c r="T2133" s="259"/>
      <c r="U2133" s="259"/>
      <c r="V2133" s="259"/>
      <c r="W2133" s="259"/>
      <c r="X2133" s="259"/>
      <c r="Y2133" s="259"/>
      <c r="Z2133" s="259"/>
      <c r="AA2133" s="259"/>
      <c r="AB2133" s="259"/>
      <c r="AC2133" s="259"/>
      <c r="AD2133" s="259"/>
      <c r="AE2133" s="259"/>
      <c r="AF2133" s="259"/>
      <c r="AG2133" s="259"/>
      <c r="AH2133" s="259"/>
      <c r="AI2133" s="259"/>
      <c r="AJ2133" s="259"/>
      <c r="AK2133" s="281"/>
      <c r="AL2133" s="281"/>
      <c r="AM2133" s="281"/>
      <c r="AN2133" s="281"/>
      <c r="AO2133" s="281"/>
      <c r="AP2133" s="281"/>
      <c r="AQ2133" s="281"/>
      <c r="AR2133" s="281"/>
      <c r="AS2133" s="281"/>
      <c r="AT2133" s="281"/>
      <c r="AU2133" s="281"/>
      <c r="AV2133" s="281"/>
      <c r="AW2133" s="281"/>
      <c r="AX2133" s="281"/>
      <c r="AY2133" s="281"/>
      <c r="AZ2133" s="281"/>
      <c r="BA2133" s="281"/>
      <c r="BB2133" s="281"/>
      <c r="BC2133" s="281"/>
      <c r="BD2133" s="281"/>
      <c r="BE2133" s="281"/>
      <c r="BF2133" s="281"/>
      <c r="BG2133" s="281"/>
      <c r="BH2133" s="281"/>
      <c r="BI2133" s="281"/>
      <c r="BJ2133" s="281"/>
      <c r="BK2133" s="281"/>
      <c r="BL2133" s="281"/>
      <c r="BM2133" s="281"/>
      <c r="BN2133" s="281"/>
      <c r="BO2133" s="281"/>
      <c r="BP2133" s="281"/>
      <c r="BQ2133" s="281"/>
      <c r="BR2133" s="281"/>
      <c r="BS2133" s="281"/>
      <c r="BT2133" s="281"/>
      <c r="BU2133" s="281"/>
    </row>
    <row r="2134" spans="4:73" x14ac:dyDescent="0.2">
      <c r="D2134" s="259"/>
      <c r="E2134" s="259"/>
      <c r="F2134" s="259"/>
      <c r="G2134" s="259"/>
      <c r="H2134" s="259"/>
      <c r="I2134" s="259"/>
      <c r="J2134" s="259"/>
      <c r="K2134" s="259"/>
      <c r="L2134" s="259"/>
      <c r="M2134" s="259"/>
      <c r="N2134" s="259"/>
      <c r="O2134" s="259"/>
      <c r="P2134" s="259"/>
      <c r="Q2134" s="259"/>
      <c r="R2134" s="259"/>
      <c r="S2134" s="259"/>
      <c r="T2134" s="259"/>
      <c r="U2134" s="259"/>
      <c r="V2134" s="259"/>
      <c r="W2134" s="259"/>
      <c r="X2134" s="259"/>
      <c r="Y2134" s="259"/>
      <c r="Z2134" s="259"/>
      <c r="AA2134" s="259"/>
      <c r="AB2134" s="259"/>
      <c r="AC2134" s="259"/>
      <c r="AD2134" s="259"/>
      <c r="AE2134" s="259"/>
      <c r="AF2134" s="259"/>
      <c r="AG2134" s="259"/>
      <c r="AH2134" s="259"/>
      <c r="AI2134" s="259"/>
      <c r="AJ2134" s="259"/>
      <c r="AK2134" s="281"/>
      <c r="AL2134" s="281"/>
      <c r="AM2134" s="281"/>
      <c r="AN2134" s="281"/>
      <c r="AO2134" s="281"/>
      <c r="AP2134" s="281"/>
      <c r="AQ2134" s="281"/>
      <c r="AR2134" s="281"/>
      <c r="AS2134" s="281"/>
      <c r="AT2134" s="281"/>
      <c r="AU2134" s="281"/>
      <c r="AV2134" s="281"/>
      <c r="AW2134" s="281"/>
      <c r="AX2134" s="281"/>
      <c r="AY2134" s="281"/>
      <c r="AZ2134" s="281"/>
      <c r="BA2134" s="281"/>
      <c r="BB2134" s="281"/>
      <c r="BC2134" s="281"/>
      <c r="BD2134" s="281"/>
      <c r="BE2134" s="281"/>
      <c r="BF2134" s="281"/>
      <c r="BG2134" s="281"/>
      <c r="BH2134" s="281"/>
      <c r="BI2134" s="281"/>
      <c r="BJ2134" s="281"/>
      <c r="BK2134" s="281"/>
      <c r="BL2134" s="281"/>
      <c r="BM2134" s="281"/>
      <c r="BN2134" s="281"/>
      <c r="BO2134" s="281"/>
      <c r="BP2134" s="281"/>
      <c r="BQ2134" s="281"/>
      <c r="BR2134" s="281"/>
      <c r="BS2134" s="281"/>
      <c r="BT2134" s="281"/>
      <c r="BU2134" s="281"/>
    </row>
    <row r="2135" spans="4:73" x14ac:dyDescent="0.2">
      <c r="D2135" s="259"/>
      <c r="E2135" s="259"/>
      <c r="F2135" s="259"/>
      <c r="G2135" s="259"/>
      <c r="H2135" s="259"/>
      <c r="I2135" s="259"/>
      <c r="J2135" s="259"/>
      <c r="K2135" s="259"/>
      <c r="L2135" s="259"/>
      <c r="M2135" s="259"/>
      <c r="N2135" s="259"/>
      <c r="O2135" s="259"/>
      <c r="P2135" s="259"/>
      <c r="Q2135" s="259"/>
      <c r="R2135" s="259"/>
      <c r="S2135" s="259"/>
      <c r="T2135" s="259"/>
      <c r="U2135" s="259"/>
      <c r="V2135" s="259"/>
      <c r="W2135" s="259"/>
      <c r="X2135" s="259"/>
      <c r="Y2135" s="259"/>
      <c r="Z2135" s="259"/>
      <c r="AA2135" s="259"/>
      <c r="AB2135" s="259"/>
      <c r="AC2135" s="259"/>
      <c r="AD2135" s="259"/>
      <c r="AE2135" s="259"/>
      <c r="AF2135" s="259"/>
      <c r="AG2135" s="259"/>
      <c r="AH2135" s="259"/>
      <c r="AI2135" s="259"/>
      <c r="AJ2135" s="259"/>
      <c r="AK2135" s="281"/>
      <c r="AL2135" s="281"/>
      <c r="AM2135" s="281"/>
      <c r="AN2135" s="281"/>
      <c r="AO2135" s="281"/>
      <c r="AP2135" s="281"/>
      <c r="AQ2135" s="281"/>
      <c r="AR2135" s="281"/>
      <c r="AS2135" s="281"/>
      <c r="AT2135" s="281"/>
      <c r="AU2135" s="281"/>
      <c r="AV2135" s="281"/>
      <c r="AW2135" s="281"/>
      <c r="AX2135" s="281"/>
      <c r="AY2135" s="281"/>
      <c r="AZ2135" s="281"/>
      <c r="BA2135" s="281"/>
      <c r="BB2135" s="281"/>
      <c r="BC2135" s="281"/>
      <c r="BD2135" s="281"/>
      <c r="BE2135" s="281"/>
      <c r="BF2135" s="281"/>
      <c r="BG2135" s="281"/>
      <c r="BH2135" s="281"/>
      <c r="BI2135" s="281"/>
      <c r="BJ2135" s="281"/>
      <c r="BK2135" s="281"/>
      <c r="BL2135" s="281"/>
      <c r="BM2135" s="281"/>
      <c r="BN2135" s="281"/>
      <c r="BO2135" s="281"/>
      <c r="BP2135" s="281"/>
      <c r="BQ2135" s="281"/>
      <c r="BR2135" s="281"/>
      <c r="BS2135" s="281"/>
      <c r="BT2135" s="281"/>
      <c r="BU2135" s="281"/>
    </row>
    <row r="2136" spans="4:73" x14ac:dyDescent="0.2">
      <c r="D2136" s="259"/>
      <c r="E2136" s="259"/>
      <c r="F2136" s="259"/>
      <c r="G2136" s="259"/>
      <c r="H2136" s="259"/>
      <c r="I2136" s="259"/>
      <c r="J2136" s="259"/>
      <c r="K2136" s="259"/>
      <c r="L2136" s="259"/>
      <c r="M2136" s="259"/>
      <c r="N2136" s="259"/>
      <c r="O2136" s="259"/>
      <c r="P2136" s="259"/>
      <c r="Q2136" s="259"/>
      <c r="R2136" s="259"/>
      <c r="S2136" s="259"/>
      <c r="T2136" s="259"/>
      <c r="U2136" s="259"/>
      <c r="V2136" s="259"/>
      <c r="W2136" s="259"/>
      <c r="X2136" s="259"/>
      <c r="Y2136" s="259"/>
      <c r="Z2136" s="259"/>
      <c r="AA2136" s="259"/>
      <c r="AB2136" s="259"/>
      <c r="AC2136" s="259"/>
      <c r="AD2136" s="259"/>
      <c r="AE2136" s="259"/>
      <c r="AF2136" s="259"/>
      <c r="AG2136" s="259"/>
      <c r="AH2136" s="259"/>
      <c r="AI2136" s="259"/>
      <c r="AJ2136" s="259"/>
      <c r="AK2136" s="281"/>
      <c r="AL2136" s="281"/>
      <c r="AM2136" s="281"/>
      <c r="AN2136" s="281"/>
      <c r="AO2136" s="281"/>
      <c r="AP2136" s="281"/>
      <c r="AQ2136" s="281"/>
      <c r="AR2136" s="281"/>
      <c r="AS2136" s="281"/>
      <c r="AT2136" s="281"/>
      <c r="AU2136" s="281"/>
      <c r="AV2136" s="281"/>
      <c r="AW2136" s="281"/>
      <c r="AX2136" s="281"/>
      <c r="AY2136" s="281"/>
      <c r="AZ2136" s="281"/>
      <c r="BA2136" s="281"/>
      <c r="BB2136" s="281"/>
      <c r="BC2136" s="281"/>
      <c r="BD2136" s="281"/>
      <c r="BE2136" s="281"/>
      <c r="BF2136" s="281"/>
      <c r="BG2136" s="281"/>
      <c r="BH2136" s="281"/>
      <c r="BI2136" s="281"/>
      <c r="BJ2136" s="281"/>
      <c r="BK2136" s="281"/>
      <c r="BL2136" s="281"/>
      <c r="BM2136" s="281"/>
      <c r="BN2136" s="281"/>
      <c r="BO2136" s="281"/>
      <c r="BP2136" s="281"/>
      <c r="BQ2136" s="281"/>
      <c r="BR2136" s="281"/>
      <c r="BS2136" s="281"/>
      <c r="BT2136" s="281"/>
      <c r="BU2136" s="281"/>
    </row>
    <row r="2137" spans="4:73" x14ac:dyDescent="0.2">
      <c r="D2137" s="259"/>
      <c r="E2137" s="259"/>
      <c r="F2137" s="259"/>
      <c r="G2137" s="259"/>
      <c r="H2137" s="259"/>
      <c r="I2137" s="259"/>
      <c r="J2137" s="259"/>
      <c r="K2137" s="259"/>
      <c r="L2137" s="259"/>
      <c r="M2137" s="259"/>
      <c r="N2137" s="259"/>
      <c r="O2137" s="259"/>
      <c r="P2137" s="259"/>
      <c r="Q2137" s="259"/>
      <c r="R2137" s="259"/>
      <c r="S2137" s="259"/>
      <c r="T2137" s="259"/>
      <c r="U2137" s="259"/>
      <c r="V2137" s="259"/>
      <c r="W2137" s="259"/>
      <c r="X2137" s="259"/>
      <c r="Y2137" s="259"/>
      <c r="Z2137" s="259"/>
      <c r="AA2137" s="259"/>
      <c r="AB2137" s="259"/>
      <c r="AC2137" s="259"/>
      <c r="AD2137" s="259"/>
      <c r="AE2137" s="259"/>
      <c r="AF2137" s="259"/>
      <c r="AG2137" s="259"/>
      <c r="AH2137" s="259"/>
      <c r="AI2137" s="259"/>
      <c r="AJ2137" s="259"/>
      <c r="AK2137" s="281"/>
      <c r="AL2137" s="281"/>
      <c r="AM2137" s="281"/>
      <c r="AN2137" s="281"/>
      <c r="AO2137" s="281"/>
      <c r="AP2137" s="281"/>
      <c r="AQ2137" s="281"/>
      <c r="AR2137" s="281"/>
      <c r="AS2137" s="281"/>
      <c r="AT2137" s="281"/>
      <c r="AU2137" s="281"/>
      <c r="AV2137" s="281"/>
      <c r="AW2137" s="281"/>
      <c r="AX2137" s="281"/>
      <c r="AY2137" s="281"/>
      <c r="AZ2137" s="281"/>
      <c r="BA2137" s="281"/>
      <c r="BB2137" s="281"/>
      <c r="BC2137" s="281"/>
      <c r="BD2137" s="281"/>
      <c r="BE2137" s="281"/>
      <c r="BF2137" s="281"/>
      <c r="BG2137" s="281"/>
      <c r="BH2137" s="281"/>
      <c r="BI2137" s="281"/>
      <c r="BJ2137" s="281"/>
      <c r="BK2137" s="281"/>
      <c r="BL2137" s="281"/>
      <c r="BM2137" s="281"/>
      <c r="BN2137" s="281"/>
      <c r="BO2137" s="281"/>
      <c r="BP2137" s="281"/>
      <c r="BQ2137" s="281"/>
      <c r="BR2137" s="281"/>
      <c r="BS2137" s="281"/>
      <c r="BT2137" s="281"/>
      <c r="BU2137" s="281"/>
    </row>
    <row r="2138" spans="4:73" x14ac:dyDescent="0.2">
      <c r="D2138" s="259"/>
      <c r="E2138" s="259"/>
      <c r="F2138" s="259"/>
      <c r="G2138" s="259"/>
      <c r="H2138" s="259"/>
      <c r="I2138" s="259"/>
      <c r="J2138" s="259"/>
      <c r="K2138" s="259"/>
      <c r="L2138" s="259"/>
      <c r="M2138" s="259"/>
      <c r="N2138" s="259"/>
      <c r="O2138" s="259"/>
      <c r="P2138" s="259"/>
      <c r="Q2138" s="259"/>
      <c r="R2138" s="259"/>
      <c r="S2138" s="259"/>
      <c r="T2138" s="259"/>
      <c r="U2138" s="259"/>
      <c r="V2138" s="259"/>
      <c r="W2138" s="259"/>
      <c r="X2138" s="259"/>
      <c r="Y2138" s="259"/>
      <c r="Z2138" s="259"/>
      <c r="AA2138" s="259"/>
      <c r="AB2138" s="259"/>
      <c r="AC2138" s="259"/>
      <c r="AD2138" s="259"/>
      <c r="AE2138" s="259"/>
      <c r="AF2138" s="259"/>
      <c r="AG2138" s="259"/>
      <c r="AH2138" s="259"/>
      <c r="AI2138" s="259"/>
      <c r="AJ2138" s="259"/>
      <c r="AK2138" s="281"/>
      <c r="AL2138" s="281"/>
      <c r="AM2138" s="281"/>
      <c r="AN2138" s="281"/>
      <c r="AO2138" s="281"/>
      <c r="AP2138" s="281"/>
      <c r="AQ2138" s="281"/>
      <c r="AR2138" s="281"/>
      <c r="AS2138" s="281"/>
      <c r="AT2138" s="281"/>
      <c r="AU2138" s="281"/>
      <c r="AV2138" s="281"/>
      <c r="AW2138" s="281"/>
      <c r="AX2138" s="281"/>
      <c r="AY2138" s="281"/>
      <c r="AZ2138" s="281"/>
      <c r="BA2138" s="281"/>
      <c r="BB2138" s="281"/>
      <c r="BC2138" s="281"/>
      <c r="BD2138" s="281"/>
      <c r="BE2138" s="281"/>
      <c r="BF2138" s="281"/>
      <c r="BG2138" s="281"/>
      <c r="BH2138" s="281"/>
      <c r="BI2138" s="281"/>
      <c r="BJ2138" s="281"/>
      <c r="BK2138" s="281"/>
      <c r="BL2138" s="281"/>
      <c r="BM2138" s="281"/>
      <c r="BN2138" s="281"/>
      <c r="BO2138" s="281"/>
      <c r="BP2138" s="281"/>
      <c r="BQ2138" s="281"/>
      <c r="BR2138" s="281"/>
      <c r="BS2138" s="281"/>
      <c r="BT2138" s="281"/>
      <c r="BU2138" s="281"/>
    </row>
    <row r="2139" spans="4:73" x14ac:dyDescent="0.2">
      <c r="D2139" s="259"/>
      <c r="E2139" s="259"/>
      <c r="F2139" s="259"/>
      <c r="G2139" s="259"/>
      <c r="H2139" s="259"/>
      <c r="I2139" s="259"/>
      <c r="J2139" s="259"/>
      <c r="K2139" s="259"/>
      <c r="L2139" s="259"/>
      <c r="M2139" s="259"/>
      <c r="N2139" s="259"/>
      <c r="O2139" s="259"/>
      <c r="P2139" s="259"/>
      <c r="Q2139" s="259"/>
      <c r="R2139" s="259"/>
      <c r="S2139" s="259"/>
      <c r="T2139" s="259"/>
      <c r="U2139" s="259"/>
      <c r="V2139" s="259"/>
      <c r="W2139" s="259"/>
      <c r="X2139" s="259"/>
      <c r="Y2139" s="259"/>
      <c r="Z2139" s="259"/>
      <c r="AA2139" s="259"/>
      <c r="AB2139" s="259"/>
      <c r="AC2139" s="259"/>
      <c r="AD2139" s="259"/>
      <c r="AE2139" s="259"/>
      <c r="AF2139" s="259"/>
      <c r="AG2139" s="259"/>
      <c r="AH2139" s="259"/>
      <c r="AI2139" s="259"/>
      <c r="AJ2139" s="259"/>
      <c r="AK2139" s="281"/>
      <c r="AL2139" s="281"/>
      <c r="AM2139" s="281"/>
      <c r="AN2139" s="281"/>
      <c r="AO2139" s="281"/>
      <c r="AP2139" s="281"/>
      <c r="AQ2139" s="281"/>
      <c r="AR2139" s="281"/>
      <c r="AS2139" s="281"/>
      <c r="AT2139" s="281"/>
      <c r="AU2139" s="281"/>
      <c r="AV2139" s="281"/>
      <c r="AW2139" s="281"/>
      <c r="AX2139" s="281"/>
      <c r="AY2139" s="281"/>
      <c r="AZ2139" s="281"/>
      <c r="BA2139" s="281"/>
      <c r="BB2139" s="281"/>
      <c r="BC2139" s="281"/>
      <c r="BD2139" s="281"/>
      <c r="BE2139" s="281"/>
      <c r="BF2139" s="281"/>
      <c r="BG2139" s="281"/>
      <c r="BH2139" s="281"/>
      <c r="BI2139" s="281"/>
      <c r="BJ2139" s="281"/>
      <c r="BK2139" s="281"/>
      <c r="BL2139" s="281"/>
      <c r="BM2139" s="281"/>
      <c r="BN2139" s="281"/>
      <c r="BO2139" s="281"/>
      <c r="BP2139" s="281"/>
      <c r="BQ2139" s="281"/>
      <c r="BR2139" s="281"/>
      <c r="BS2139" s="281"/>
      <c r="BT2139" s="281"/>
      <c r="BU2139" s="281"/>
    </row>
    <row r="2140" spans="4:73" x14ac:dyDescent="0.2">
      <c r="D2140" s="259"/>
      <c r="E2140" s="259"/>
      <c r="F2140" s="259"/>
      <c r="G2140" s="259"/>
      <c r="H2140" s="259"/>
      <c r="I2140" s="259"/>
      <c r="J2140" s="259"/>
      <c r="K2140" s="259"/>
      <c r="L2140" s="259"/>
      <c r="M2140" s="259"/>
      <c r="N2140" s="259"/>
      <c r="O2140" s="259"/>
      <c r="P2140" s="259"/>
      <c r="Q2140" s="259"/>
      <c r="R2140" s="259"/>
      <c r="S2140" s="259"/>
      <c r="T2140" s="259"/>
      <c r="U2140" s="259"/>
      <c r="V2140" s="259"/>
      <c r="W2140" s="259"/>
      <c r="X2140" s="259"/>
      <c r="Y2140" s="259"/>
      <c r="Z2140" s="259"/>
      <c r="AA2140" s="259"/>
      <c r="AB2140" s="259"/>
      <c r="AC2140" s="259"/>
      <c r="AD2140" s="259"/>
      <c r="AE2140" s="259"/>
      <c r="AF2140" s="259"/>
      <c r="AG2140" s="259"/>
      <c r="AH2140" s="259"/>
      <c r="AI2140" s="259"/>
      <c r="AJ2140" s="259"/>
      <c r="AK2140" s="281"/>
      <c r="AL2140" s="281"/>
      <c r="AM2140" s="281"/>
      <c r="AN2140" s="281"/>
      <c r="AO2140" s="281"/>
      <c r="AP2140" s="281"/>
      <c r="AQ2140" s="281"/>
      <c r="AR2140" s="281"/>
      <c r="AS2140" s="281"/>
      <c r="AT2140" s="281"/>
      <c r="AU2140" s="281"/>
      <c r="AV2140" s="281"/>
      <c r="AW2140" s="281"/>
      <c r="AX2140" s="281"/>
      <c r="AY2140" s="281"/>
      <c r="AZ2140" s="281"/>
      <c r="BA2140" s="281"/>
      <c r="BB2140" s="281"/>
      <c r="BC2140" s="281"/>
      <c r="BD2140" s="281"/>
      <c r="BE2140" s="281"/>
      <c r="BF2140" s="281"/>
      <c r="BG2140" s="281"/>
      <c r="BH2140" s="281"/>
      <c r="BI2140" s="281"/>
      <c r="BJ2140" s="281"/>
      <c r="BK2140" s="281"/>
      <c r="BL2140" s="281"/>
      <c r="BM2140" s="281"/>
      <c r="BN2140" s="281"/>
      <c r="BO2140" s="281"/>
      <c r="BP2140" s="281"/>
      <c r="BQ2140" s="281"/>
      <c r="BR2140" s="281"/>
      <c r="BS2140" s="281"/>
      <c r="BT2140" s="281"/>
      <c r="BU2140" s="281"/>
    </row>
    <row r="2141" spans="4:73" x14ac:dyDescent="0.2">
      <c r="D2141" s="259"/>
      <c r="E2141" s="259"/>
      <c r="F2141" s="259"/>
      <c r="G2141" s="259"/>
      <c r="H2141" s="259"/>
      <c r="I2141" s="259"/>
      <c r="J2141" s="259"/>
      <c r="K2141" s="259"/>
      <c r="L2141" s="259"/>
      <c r="M2141" s="259"/>
      <c r="N2141" s="259"/>
      <c r="O2141" s="259"/>
      <c r="P2141" s="259"/>
      <c r="Q2141" s="259"/>
      <c r="R2141" s="259"/>
      <c r="S2141" s="259"/>
      <c r="T2141" s="259"/>
      <c r="U2141" s="259"/>
      <c r="V2141" s="259"/>
      <c r="W2141" s="259"/>
      <c r="X2141" s="259"/>
      <c r="Y2141" s="259"/>
      <c r="Z2141" s="259"/>
      <c r="AA2141" s="259"/>
      <c r="AB2141" s="259"/>
      <c r="AC2141" s="259"/>
      <c r="AD2141" s="259"/>
      <c r="AE2141" s="259"/>
      <c r="AF2141" s="259"/>
      <c r="AG2141" s="259"/>
      <c r="AH2141" s="259"/>
      <c r="AI2141" s="259"/>
      <c r="AJ2141" s="259"/>
      <c r="AK2141" s="281"/>
      <c r="AL2141" s="281"/>
      <c r="AM2141" s="281"/>
      <c r="AN2141" s="281"/>
      <c r="AO2141" s="281"/>
      <c r="AP2141" s="281"/>
      <c r="AQ2141" s="281"/>
      <c r="AR2141" s="281"/>
      <c r="AS2141" s="281"/>
      <c r="AT2141" s="281"/>
      <c r="AU2141" s="281"/>
      <c r="AV2141" s="281"/>
      <c r="AW2141" s="281"/>
      <c r="AX2141" s="281"/>
      <c r="AY2141" s="281"/>
      <c r="AZ2141" s="281"/>
      <c r="BA2141" s="281"/>
      <c r="BB2141" s="281"/>
      <c r="BC2141" s="281"/>
      <c r="BD2141" s="281"/>
      <c r="BE2141" s="281"/>
      <c r="BF2141" s="281"/>
      <c r="BG2141" s="281"/>
      <c r="BH2141" s="281"/>
      <c r="BI2141" s="281"/>
      <c r="BJ2141" s="281"/>
      <c r="BK2141" s="281"/>
      <c r="BL2141" s="281"/>
      <c r="BM2141" s="281"/>
      <c r="BN2141" s="281"/>
      <c r="BO2141" s="281"/>
      <c r="BP2141" s="281"/>
      <c r="BQ2141" s="281"/>
      <c r="BR2141" s="281"/>
      <c r="BS2141" s="281"/>
      <c r="BT2141" s="281"/>
      <c r="BU2141" s="281"/>
    </row>
    <row r="2142" spans="4:73" x14ac:dyDescent="0.2">
      <c r="D2142" s="259"/>
      <c r="E2142" s="259"/>
      <c r="F2142" s="259"/>
      <c r="G2142" s="259"/>
      <c r="H2142" s="259"/>
      <c r="I2142" s="259"/>
      <c r="J2142" s="259"/>
      <c r="K2142" s="259"/>
      <c r="L2142" s="259"/>
      <c r="M2142" s="259"/>
      <c r="N2142" s="259"/>
      <c r="O2142" s="259"/>
      <c r="P2142" s="259"/>
      <c r="Q2142" s="259"/>
      <c r="R2142" s="259"/>
      <c r="S2142" s="259"/>
      <c r="T2142" s="259"/>
      <c r="U2142" s="259"/>
      <c r="V2142" s="259"/>
      <c r="W2142" s="259"/>
      <c r="X2142" s="259"/>
      <c r="Y2142" s="259"/>
      <c r="Z2142" s="259"/>
      <c r="AA2142" s="259"/>
      <c r="AB2142" s="259"/>
      <c r="AC2142" s="259"/>
      <c r="AD2142" s="259"/>
      <c r="AE2142" s="259"/>
      <c r="AF2142" s="259"/>
      <c r="AG2142" s="259"/>
      <c r="AH2142" s="259"/>
      <c r="AI2142" s="259"/>
      <c r="AJ2142" s="259"/>
      <c r="AK2142" s="281"/>
      <c r="AL2142" s="281"/>
      <c r="AM2142" s="281"/>
      <c r="AN2142" s="281"/>
      <c r="AO2142" s="281"/>
      <c r="AP2142" s="281"/>
      <c r="AQ2142" s="281"/>
      <c r="AR2142" s="281"/>
      <c r="AS2142" s="281"/>
      <c r="AT2142" s="281"/>
      <c r="AU2142" s="281"/>
      <c r="AV2142" s="281"/>
      <c r="AW2142" s="281"/>
      <c r="AX2142" s="281"/>
      <c r="AY2142" s="281"/>
      <c r="AZ2142" s="281"/>
      <c r="BA2142" s="281"/>
      <c r="BB2142" s="281"/>
      <c r="BC2142" s="281"/>
      <c r="BD2142" s="281"/>
      <c r="BE2142" s="281"/>
      <c r="BF2142" s="281"/>
      <c r="BG2142" s="281"/>
      <c r="BH2142" s="281"/>
      <c r="BI2142" s="281"/>
      <c r="BJ2142" s="281"/>
      <c r="BK2142" s="281"/>
      <c r="BL2142" s="281"/>
      <c r="BM2142" s="281"/>
      <c r="BN2142" s="281"/>
      <c r="BO2142" s="281"/>
      <c r="BP2142" s="281"/>
      <c r="BQ2142" s="281"/>
      <c r="BR2142" s="281"/>
      <c r="BS2142" s="281"/>
      <c r="BT2142" s="281"/>
      <c r="BU2142" s="281"/>
    </row>
    <row r="2143" spans="4:73" x14ac:dyDescent="0.2">
      <c r="D2143" s="259"/>
      <c r="E2143" s="259"/>
      <c r="F2143" s="259"/>
      <c r="G2143" s="259"/>
      <c r="H2143" s="259"/>
      <c r="I2143" s="259"/>
      <c r="J2143" s="259"/>
      <c r="K2143" s="259"/>
      <c r="L2143" s="259"/>
      <c r="M2143" s="259"/>
      <c r="N2143" s="259"/>
      <c r="O2143" s="259"/>
      <c r="P2143" s="259"/>
      <c r="Q2143" s="259"/>
      <c r="R2143" s="259"/>
      <c r="S2143" s="259"/>
      <c r="T2143" s="259"/>
      <c r="U2143" s="259"/>
      <c r="V2143" s="259"/>
      <c r="W2143" s="259"/>
      <c r="X2143" s="259"/>
      <c r="Y2143" s="259"/>
      <c r="Z2143" s="259"/>
      <c r="AA2143" s="259"/>
      <c r="AB2143" s="259"/>
      <c r="AC2143" s="259"/>
      <c r="AD2143" s="259"/>
      <c r="AE2143" s="259"/>
      <c r="AF2143" s="259"/>
      <c r="AG2143" s="259"/>
      <c r="AH2143" s="259"/>
      <c r="AI2143" s="259"/>
      <c r="AJ2143" s="259"/>
      <c r="AK2143" s="281"/>
      <c r="AL2143" s="281"/>
      <c r="AM2143" s="281"/>
      <c r="AN2143" s="281"/>
      <c r="AO2143" s="281"/>
      <c r="AP2143" s="281"/>
      <c r="AQ2143" s="281"/>
      <c r="AR2143" s="281"/>
      <c r="AS2143" s="281"/>
      <c r="AT2143" s="281"/>
      <c r="AU2143" s="281"/>
      <c r="AV2143" s="281"/>
      <c r="AW2143" s="281"/>
      <c r="AX2143" s="281"/>
      <c r="AY2143" s="281"/>
      <c r="AZ2143" s="281"/>
      <c r="BA2143" s="281"/>
      <c r="BB2143" s="281"/>
      <c r="BC2143" s="281"/>
      <c r="BD2143" s="281"/>
      <c r="BE2143" s="281"/>
      <c r="BF2143" s="281"/>
      <c r="BG2143" s="281"/>
      <c r="BH2143" s="281"/>
      <c r="BI2143" s="281"/>
      <c r="BJ2143" s="281"/>
      <c r="BK2143" s="281"/>
      <c r="BL2143" s="281"/>
      <c r="BM2143" s="281"/>
      <c r="BN2143" s="281"/>
      <c r="BO2143" s="281"/>
      <c r="BP2143" s="281"/>
      <c r="BQ2143" s="281"/>
      <c r="BR2143" s="281"/>
      <c r="BS2143" s="281"/>
      <c r="BT2143" s="281"/>
      <c r="BU2143" s="281"/>
    </row>
    <row r="2144" spans="4:73" x14ac:dyDescent="0.2">
      <c r="D2144" s="259"/>
      <c r="E2144" s="259"/>
      <c r="F2144" s="259"/>
      <c r="G2144" s="259"/>
      <c r="H2144" s="259"/>
      <c r="I2144" s="259"/>
      <c r="J2144" s="259"/>
      <c r="K2144" s="259"/>
      <c r="L2144" s="259"/>
      <c r="M2144" s="259"/>
      <c r="N2144" s="259"/>
      <c r="O2144" s="259"/>
      <c r="P2144" s="259"/>
      <c r="Q2144" s="259"/>
      <c r="R2144" s="259"/>
      <c r="S2144" s="259"/>
      <c r="T2144" s="259"/>
      <c r="U2144" s="259"/>
      <c r="V2144" s="259"/>
      <c r="W2144" s="259"/>
      <c r="X2144" s="259"/>
      <c r="Y2144" s="259"/>
      <c r="Z2144" s="259"/>
      <c r="AA2144" s="259"/>
      <c r="AB2144" s="259"/>
      <c r="AC2144" s="259"/>
      <c r="AD2144" s="259"/>
      <c r="AE2144" s="259"/>
      <c r="AF2144" s="259"/>
      <c r="AG2144" s="259"/>
      <c r="AH2144" s="259"/>
      <c r="AI2144" s="259"/>
      <c r="AJ2144" s="259"/>
      <c r="AK2144" s="281"/>
      <c r="AL2144" s="281"/>
      <c r="AM2144" s="281"/>
      <c r="AN2144" s="281"/>
      <c r="AO2144" s="281"/>
      <c r="AP2144" s="281"/>
      <c r="AQ2144" s="281"/>
      <c r="AR2144" s="281"/>
      <c r="AS2144" s="281"/>
      <c r="AT2144" s="281"/>
      <c r="AU2144" s="281"/>
      <c r="AV2144" s="281"/>
      <c r="AW2144" s="281"/>
      <c r="AX2144" s="281"/>
      <c r="AY2144" s="281"/>
      <c r="AZ2144" s="281"/>
      <c r="BA2144" s="281"/>
      <c r="BB2144" s="281"/>
      <c r="BC2144" s="281"/>
      <c r="BD2144" s="281"/>
      <c r="BE2144" s="281"/>
      <c r="BF2144" s="281"/>
      <c r="BG2144" s="281"/>
      <c r="BH2144" s="281"/>
      <c r="BI2144" s="281"/>
      <c r="BJ2144" s="281"/>
      <c r="BK2144" s="281"/>
      <c r="BL2144" s="281"/>
      <c r="BM2144" s="281"/>
      <c r="BN2144" s="281"/>
      <c r="BO2144" s="281"/>
      <c r="BP2144" s="281"/>
      <c r="BQ2144" s="281"/>
      <c r="BR2144" s="281"/>
      <c r="BS2144" s="281"/>
      <c r="BT2144" s="281"/>
      <c r="BU2144" s="281"/>
    </row>
    <row r="2145" spans="4:73" x14ac:dyDescent="0.2">
      <c r="D2145" s="259"/>
      <c r="E2145" s="259"/>
      <c r="F2145" s="259"/>
      <c r="G2145" s="259"/>
      <c r="H2145" s="259"/>
      <c r="I2145" s="259"/>
      <c r="J2145" s="259"/>
      <c r="K2145" s="259"/>
      <c r="L2145" s="259"/>
      <c r="M2145" s="259"/>
      <c r="N2145" s="259"/>
      <c r="O2145" s="259"/>
      <c r="P2145" s="259"/>
      <c r="Q2145" s="259"/>
      <c r="R2145" s="259"/>
      <c r="S2145" s="259"/>
      <c r="T2145" s="259"/>
      <c r="U2145" s="259"/>
      <c r="V2145" s="259"/>
      <c r="W2145" s="259"/>
      <c r="X2145" s="259"/>
      <c r="Y2145" s="259"/>
      <c r="Z2145" s="259"/>
      <c r="AA2145" s="259"/>
      <c r="AB2145" s="259"/>
      <c r="AC2145" s="259"/>
      <c r="AD2145" s="259"/>
      <c r="AE2145" s="259"/>
      <c r="AF2145" s="259"/>
      <c r="AG2145" s="259"/>
      <c r="AH2145" s="259"/>
      <c r="AI2145" s="259"/>
      <c r="AJ2145" s="259"/>
      <c r="AK2145" s="281"/>
      <c r="AL2145" s="281"/>
      <c r="AM2145" s="281"/>
      <c r="AN2145" s="281"/>
      <c r="AO2145" s="281"/>
      <c r="AP2145" s="281"/>
      <c r="AQ2145" s="281"/>
      <c r="AR2145" s="281"/>
      <c r="AS2145" s="281"/>
      <c r="AT2145" s="281"/>
      <c r="AU2145" s="281"/>
      <c r="AV2145" s="281"/>
      <c r="AW2145" s="281"/>
      <c r="AX2145" s="281"/>
      <c r="AY2145" s="281"/>
      <c r="AZ2145" s="281"/>
      <c r="BA2145" s="281"/>
      <c r="BB2145" s="281"/>
      <c r="BC2145" s="281"/>
      <c r="BD2145" s="281"/>
      <c r="BE2145" s="281"/>
      <c r="BF2145" s="281"/>
      <c r="BG2145" s="281"/>
      <c r="BH2145" s="281"/>
      <c r="BI2145" s="281"/>
      <c r="BJ2145" s="281"/>
      <c r="BK2145" s="281"/>
      <c r="BL2145" s="281"/>
      <c r="BM2145" s="281"/>
      <c r="BN2145" s="281"/>
      <c r="BO2145" s="281"/>
      <c r="BP2145" s="281"/>
      <c r="BQ2145" s="281"/>
      <c r="BR2145" s="281"/>
      <c r="BS2145" s="281"/>
      <c r="BT2145" s="281"/>
      <c r="BU2145" s="281"/>
    </row>
    <row r="2146" spans="4:73" x14ac:dyDescent="0.2">
      <c r="D2146" s="259"/>
      <c r="E2146" s="259"/>
      <c r="F2146" s="259"/>
      <c r="G2146" s="259"/>
      <c r="H2146" s="259"/>
      <c r="I2146" s="259"/>
      <c r="J2146" s="259"/>
      <c r="K2146" s="259"/>
      <c r="L2146" s="259"/>
      <c r="M2146" s="259"/>
      <c r="N2146" s="259"/>
      <c r="O2146" s="259"/>
      <c r="P2146" s="259"/>
      <c r="Q2146" s="259"/>
      <c r="R2146" s="259"/>
      <c r="S2146" s="259"/>
      <c r="T2146" s="259"/>
      <c r="U2146" s="259"/>
      <c r="V2146" s="259"/>
      <c r="W2146" s="259"/>
      <c r="X2146" s="259"/>
      <c r="Y2146" s="259"/>
      <c r="Z2146" s="259"/>
      <c r="AA2146" s="259"/>
      <c r="AB2146" s="259"/>
      <c r="AC2146" s="259"/>
      <c r="AD2146" s="259"/>
      <c r="AE2146" s="259"/>
      <c r="AF2146" s="259"/>
      <c r="AG2146" s="259"/>
      <c r="AH2146" s="259"/>
      <c r="AI2146" s="259"/>
      <c r="AJ2146" s="259"/>
      <c r="AK2146" s="281"/>
      <c r="AL2146" s="281"/>
      <c r="AM2146" s="281"/>
      <c r="AN2146" s="281"/>
      <c r="AO2146" s="281"/>
      <c r="AP2146" s="281"/>
      <c r="AQ2146" s="281"/>
      <c r="AR2146" s="281"/>
      <c r="AS2146" s="281"/>
      <c r="AT2146" s="281"/>
      <c r="AU2146" s="281"/>
      <c r="AV2146" s="281"/>
      <c r="AW2146" s="281"/>
      <c r="AX2146" s="281"/>
      <c r="AY2146" s="281"/>
      <c r="AZ2146" s="281"/>
      <c r="BA2146" s="281"/>
      <c r="BB2146" s="281"/>
      <c r="BC2146" s="281"/>
      <c r="BD2146" s="281"/>
      <c r="BE2146" s="281"/>
      <c r="BF2146" s="281"/>
      <c r="BG2146" s="281"/>
      <c r="BH2146" s="281"/>
      <c r="BI2146" s="281"/>
      <c r="BJ2146" s="281"/>
      <c r="BK2146" s="281"/>
      <c r="BL2146" s="281"/>
      <c r="BM2146" s="281"/>
      <c r="BN2146" s="281"/>
      <c r="BO2146" s="281"/>
      <c r="BP2146" s="281"/>
      <c r="BQ2146" s="281"/>
      <c r="BR2146" s="281"/>
      <c r="BS2146" s="281"/>
      <c r="BT2146" s="281"/>
      <c r="BU2146" s="281"/>
    </row>
    <row r="2147" spans="4:73" x14ac:dyDescent="0.2">
      <c r="D2147" s="259"/>
      <c r="E2147" s="259"/>
      <c r="F2147" s="259"/>
      <c r="G2147" s="259"/>
      <c r="H2147" s="259"/>
      <c r="I2147" s="259"/>
      <c r="J2147" s="259"/>
      <c r="K2147" s="259"/>
      <c r="L2147" s="259"/>
      <c r="M2147" s="259"/>
      <c r="N2147" s="259"/>
      <c r="O2147" s="259"/>
      <c r="P2147" s="259"/>
      <c r="Q2147" s="259"/>
      <c r="R2147" s="259"/>
      <c r="S2147" s="259"/>
      <c r="T2147" s="259"/>
      <c r="U2147" s="259"/>
      <c r="V2147" s="259"/>
      <c r="W2147" s="259"/>
      <c r="X2147" s="259"/>
      <c r="Y2147" s="259"/>
      <c r="Z2147" s="259"/>
      <c r="AA2147" s="259"/>
      <c r="AB2147" s="259"/>
      <c r="AC2147" s="259"/>
      <c r="AD2147" s="259"/>
      <c r="AE2147" s="259"/>
      <c r="AF2147" s="259"/>
      <c r="AG2147" s="259"/>
      <c r="AH2147" s="259"/>
      <c r="AI2147" s="259"/>
      <c r="AJ2147" s="259"/>
      <c r="AK2147" s="281"/>
      <c r="AL2147" s="281"/>
      <c r="AM2147" s="281"/>
      <c r="AN2147" s="281"/>
      <c r="AO2147" s="281"/>
      <c r="AP2147" s="281"/>
      <c r="AQ2147" s="281"/>
      <c r="AR2147" s="281"/>
      <c r="AS2147" s="281"/>
      <c r="AT2147" s="281"/>
      <c r="AU2147" s="281"/>
      <c r="AV2147" s="281"/>
      <c r="AW2147" s="281"/>
      <c r="AX2147" s="281"/>
      <c r="AY2147" s="281"/>
      <c r="AZ2147" s="281"/>
      <c r="BA2147" s="281"/>
      <c r="BB2147" s="281"/>
      <c r="BC2147" s="281"/>
      <c r="BD2147" s="281"/>
      <c r="BE2147" s="281"/>
      <c r="BF2147" s="281"/>
      <c r="BG2147" s="281"/>
      <c r="BH2147" s="281"/>
      <c r="BI2147" s="281"/>
      <c r="BJ2147" s="281"/>
      <c r="BK2147" s="281"/>
      <c r="BL2147" s="281"/>
      <c r="BM2147" s="281"/>
      <c r="BN2147" s="281"/>
      <c r="BO2147" s="281"/>
      <c r="BP2147" s="281"/>
      <c r="BQ2147" s="281"/>
      <c r="BR2147" s="281"/>
      <c r="BS2147" s="281"/>
      <c r="BT2147" s="281"/>
      <c r="BU2147" s="281"/>
    </row>
    <row r="2148" spans="4:73" x14ac:dyDescent="0.2">
      <c r="D2148" s="259"/>
      <c r="E2148" s="259"/>
      <c r="F2148" s="259"/>
      <c r="G2148" s="259"/>
      <c r="H2148" s="259"/>
      <c r="I2148" s="259"/>
      <c r="J2148" s="259"/>
      <c r="K2148" s="259"/>
      <c r="L2148" s="259"/>
      <c r="M2148" s="259"/>
      <c r="N2148" s="259"/>
      <c r="O2148" s="259"/>
      <c r="P2148" s="259"/>
      <c r="Q2148" s="259"/>
      <c r="R2148" s="259"/>
      <c r="S2148" s="259"/>
      <c r="T2148" s="259"/>
      <c r="U2148" s="259"/>
      <c r="V2148" s="259"/>
      <c r="W2148" s="259"/>
      <c r="X2148" s="259"/>
      <c r="Y2148" s="259"/>
      <c r="Z2148" s="259"/>
      <c r="AA2148" s="259"/>
      <c r="AB2148" s="259"/>
      <c r="AC2148" s="259"/>
      <c r="AD2148" s="259"/>
      <c r="AE2148" s="259"/>
      <c r="AF2148" s="259"/>
      <c r="AG2148" s="259"/>
      <c r="AH2148" s="259"/>
      <c r="AI2148" s="259"/>
      <c r="AJ2148" s="259"/>
      <c r="AK2148" s="281"/>
      <c r="AL2148" s="281"/>
      <c r="AM2148" s="281"/>
      <c r="AN2148" s="281"/>
      <c r="AO2148" s="281"/>
      <c r="AP2148" s="281"/>
      <c r="AQ2148" s="281"/>
      <c r="AR2148" s="281"/>
      <c r="AS2148" s="281"/>
      <c r="AT2148" s="281"/>
      <c r="AU2148" s="281"/>
      <c r="AV2148" s="281"/>
      <c r="AW2148" s="281"/>
      <c r="AX2148" s="281"/>
      <c r="AY2148" s="281"/>
      <c r="AZ2148" s="281"/>
      <c r="BA2148" s="281"/>
      <c r="BB2148" s="281"/>
      <c r="BC2148" s="281"/>
      <c r="BD2148" s="281"/>
      <c r="BE2148" s="281"/>
      <c r="BF2148" s="281"/>
      <c r="BG2148" s="281"/>
      <c r="BH2148" s="281"/>
      <c r="BI2148" s="281"/>
      <c r="BJ2148" s="281"/>
      <c r="BK2148" s="281"/>
      <c r="BL2148" s="281"/>
      <c r="BM2148" s="281"/>
      <c r="BN2148" s="281"/>
      <c r="BO2148" s="281"/>
      <c r="BP2148" s="281"/>
      <c r="BQ2148" s="281"/>
      <c r="BR2148" s="281"/>
      <c r="BS2148" s="281"/>
      <c r="BT2148" s="281"/>
      <c r="BU2148" s="281"/>
    </row>
    <row r="2149" spans="4:73" x14ac:dyDescent="0.2">
      <c r="D2149" s="259"/>
      <c r="E2149" s="259"/>
      <c r="F2149" s="259"/>
      <c r="G2149" s="259"/>
      <c r="H2149" s="259"/>
      <c r="I2149" s="259"/>
      <c r="J2149" s="259"/>
      <c r="K2149" s="259"/>
      <c r="L2149" s="259"/>
      <c r="M2149" s="259"/>
      <c r="N2149" s="259"/>
      <c r="O2149" s="259"/>
      <c r="P2149" s="259"/>
      <c r="Q2149" s="259"/>
      <c r="R2149" s="259"/>
      <c r="S2149" s="259"/>
      <c r="T2149" s="259"/>
      <c r="U2149" s="259"/>
      <c r="V2149" s="259"/>
      <c r="W2149" s="259"/>
      <c r="X2149" s="259"/>
      <c r="Y2149" s="259"/>
      <c r="Z2149" s="259"/>
      <c r="AA2149" s="259"/>
      <c r="AB2149" s="259"/>
      <c r="AC2149" s="259"/>
      <c r="AD2149" s="259"/>
      <c r="AE2149" s="259"/>
      <c r="AF2149" s="259"/>
      <c r="AG2149" s="259"/>
      <c r="AH2149" s="259"/>
      <c r="AI2149" s="259"/>
      <c r="AJ2149" s="259"/>
      <c r="AK2149" s="281"/>
      <c r="AL2149" s="281"/>
      <c r="AM2149" s="281"/>
      <c r="AN2149" s="281"/>
      <c r="AO2149" s="281"/>
      <c r="AP2149" s="281"/>
      <c r="AQ2149" s="281"/>
      <c r="AR2149" s="281"/>
      <c r="AS2149" s="281"/>
      <c r="AT2149" s="281"/>
      <c r="AU2149" s="281"/>
      <c r="AV2149" s="281"/>
      <c r="AW2149" s="281"/>
      <c r="AX2149" s="281"/>
      <c r="AY2149" s="281"/>
      <c r="AZ2149" s="281"/>
      <c r="BA2149" s="281"/>
      <c r="BB2149" s="281"/>
      <c r="BC2149" s="281"/>
      <c r="BD2149" s="281"/>
      <c r="BE2149" s="281"/>
      <c r="BF2149" s="281"/>
      <c r="BG2149" s="281"/>
      <c r="BH2149" s="281"/>
      <c r="BI2149" s="281"/>
      <c r="BJ2149" s="281"/>
      <c r="BK2149" s="281"/>
      <c r="BL2149" s="281"/>
      <c r="BM2149" s="281"/>
      <c r="BN2149" s="281"/>
      <c r="BO2149" s="281"/>
      <c r="BP2149" s="281"/>
      <c r="BQ2149" s="281"/>
      <c r="BR2149" s="281"/>
      <c r="BS2149" s="281"/>
      <c r="BT2149" s="281"/>
      <c r="BU2149" s="281"/>
    </row>
    <row r="2150" spans="4:73" x14ac:dyDescent="0.2">
      <c r="D2150" s="259"/>
      <c r="E2150" s="259"/>
      <c r="F2150" s="259"/>
      <c r="G2150" s="259"/>
      <c r="H2150" s="259"/>
      <c r="I2150" s="259"/>
      <c r="J2150" s="259"/>
      <c r="K2150" s="259"/>
      <c r="L2150" s="259"/>
      <c r="M2150" s="259"/>
      <c r="N2150" s="259"/>
      <c r="O2150" s="259"/>
      <c r="P2150" s="259"/>
      <c r="Q2150" s="259"/>
      <c r="R2150" s="259"/>
      <c r="S2150" s="259"/>
      <c r="T2150" s="259"/>
      <c r="U2150" s="259"/>
      <c r="V2150" s="259"/>
      <c r="W2150" s="259"/>
      <c r="X2150" s="259"/>
      <c r="Y2150" s="259"/>
      <c r="Z2150" s="259"/>
      <c r="AA2150" s="259"/>
      <c r="AB2150" s="259"/>
      <c r="AC2150" s="259"/>
      <c r="AD2150" s="259"/>
      <c r="AE2150" s="259"/>
      <c r="AF2150" s="259"/>
      <c r="AG2150" s="259"/>
      <c r="AH2150" s="259"/>
      <c r="AI2150" s="259"/>
      <c r="AJ2150" s="259"/>
      <c r="AK2150" s="281"/>
      <c r="AL2150" s="281"/>
      <c r="AM2150" s="281"/>
      <c r="AN2150" s="281"/>
      <c r="AO2150" s="281"/>
      <c r="AP2150" s="281"/>
      <c r="AQ2150" s="281"/>
      <c r="AR2150" s="281"/>
      <c r="AS2150" s="281"/>
      <c r="AT2150" s="281"/>
      <c r="AU2150" s="281"/>
      <c r="AV2150" s="281"/>
      <c r="AW2150" s="281"/>
      <c r="AX2150" s="281"/>
      <c r="AY2150" s="281"/>
      <c r="AZ2150" s="281"/>
      <c r="BA2150" s="281"/>
      <c r="BB2150" s="281"/>
      <c r="BC2150" s="281"/>
      <c r="BD2150" s="281"/>
      <c r="BE2150" s="281"/>
      <c r="BF2150" s="281"/>
      <c r="BG2150" s="281"/>
      <c r="BH2150" s="281"/>
      <c r="BI2150" s="281"/>
      <c r="BJ2150" s="281"/>
      <c r="BK2150" s="281"/>
      <c r="BL2150" s="281"/>
      <c r="BM2150" s="281"/>
      <c r="BN2150" s="281"/>
      <c r="BO2150" s="281"/>
      <c r="BP2150" s="281"/>
      <c r="BQ2150" s="281"/>
      <c r="BR2150" s="281"/>
      <c r="BS2150" s="281"/>
      <c r="BT2150" s="281"/>
      <c r="BU2150" s="281"/>
    </row>
    <row r="2151" spans="4:73" x14ac:dyDescent="0.2">
      <c r="D2151" s="259"/>
      <c r="E2151" s="259"/>
      <c r="F2151" s="259"/>
      <c r="G2151" s="259"/>
      <c r="H2151" s="259"/>
      <c r="I2151" s="259"/>
      <c r="J2151" s="259"/>
      <c r="K2151" s="259"/>
      <c r="L2151" s="259"/>
      <c r="M2151" s="259"/>
      <c r="N2151" s="259"/>
      <c r="O2151" s="259"/>
      <c r="P2151" s="259"/>
      <c r="Q2151" s="259"/>
      <c r="R2151" s="259"/>
      <c r="S2151" s="259"/>
      <c r="T2151" s="259"/>
      <c r="U2151" s="259"/>
      <c r="V2151" s="259"/>
      <c r="W2151" s="259"/>
      <c r="X2151" s="259"/>
      <c r="Y2151" s="259"/>
      <c r="Z2151" s="259"/>
      <c r="AA2151" s="259"/>
      <c r="AB2151" s="259"/>
      <c r="AC2151" s="259"/>
      <c r="AD2151" s="259"/>
      <c r="AE2151" s="259"/>
      <c r="AF2151" s="259"/>
      <c r="AG2151" s="259"/>
      <c r="AH2151" s="259"/>
      <c r="AI2151" s="259"/>
      <c r="AJ2151" s="259"/>
      <c r="AK2151" s="281"/>
      <c r="AL2151" s="281"/>
      <c r="AM2151" s="281"/>
      <c r="AN2151" s="281"/>
      <c r="AO2151" s="281"/>
      <c r="AP2151" s="281"/>
      <c r="AQ2151" s="281"/>
      <c r="AR2151" s="281"/>
      <c r="AS2151" s="281"/>
      <c r="AT2151" s="281"/>
      <c r="AU2151" s="281"/>
      <c r="AV2151" s="281"/>
      <c r="AW2151" s="281"/>
      <c r="AX2151" s="281"/>
      <c r="AY2151" s="281"/>
      <c r="AZ2151" s="281"/>
      <c r="BA2151" s="281"/>
      <c r="BB2151" s="281"/>
      <c r="BC2151" s="281"/>
      <c r="BD2151" s="281"/>
      <c r="BE2151" s="281"/>
      <c r="BF2151" s="281"/>
      <c r="BG2151" s="281"/>
      <c r="BH2151" s="281"/>
      <c r="BI2151" s="281"/>
      <c r="BJ2151" s="281"/>
      <c r="BK2151" s="281"/>
      <c r="BL2151" s="281"/>
      <c r="BM2151" s="281"/>
      <c r="BN2151" s="281"/>
      <c r="BO2151" s="281"/>
      <c r="BP2151" s="281"/>
      <c r="BQ2151" s="281"/>
      <c r="BR2151" s="281"/>
      <c r="BS2151" s="281"/>
      <c r="BT2151" s="281"/>
      <c r="BU2151" s="281"/>
    </row>
    <row r="2152" spans="4:73" x14ac:dyDescent="0.2">
      <c r="D2152" s="259"/>
      <c r="E2152" s="259"/>
      <c r="F2152" s="259"/>
      <c r="G2152" s="259"/>
      <c r="H2152" s="259"/>
      <c r="I2152" s="259"/>
      <c r="J2152" s="259"/>
      <c r="K2152" s="259"/>
      <c r="L2152" s="259"/>
      <c r="M2152" s="259"/>
      <c r="N2152" s="259"/>
      <c r="O2152" s="259"/>
      <c r="P2152" s="259"/>
      <c r="Q2152" s="259"/>
      <c r="R2152" s="259"/>
      <c r="S2152" s="259"/>
      <c r="T2152" s="259"/>
      <c r="U2152" s="259"/>
      <c r="V2152" s="259"/>
      <c r="W2152" s="259"/>
      <c r="X2152" s="259"/>
      <c r="Y2152" s="259"/>
      <c r="Z2152" s="259"/>
      <c r="AA2152" s="259"/>
      <c r="AB2152" s="259"/>
      <c r="AC2152" s="259"/>
      <c r="AD2152" s="259"/>
      <c r="AE2152" s="259"/>
      <c r="AF2152" s="259"/>
      <c r="AG2152" s="259"/>
      <c r="AH2152" s="259"/>
      <c r="AI2152" s="259"/>
      <c r="AJ2152" s="259"/>
      <c r="AK2152" s="281"/>
      <c r="AL2152" s="281"/>
      <c r="AM2152" s="281"/>
      <c r="AN2152" s="281"/>
      <c r="AO2152" s="281"/>
      <c r="AP2152" s="281"/>
      <c r="AQ2152" s="281"/>
      <c r="AR2152" s="281"/>
      <c r="AS2152" s="281"/>
      <c r="AT2152" s="281"/>
      <c r="AU2152" s="281"/>
      <c r="AV2152" s="281"/>
      <c r="AW2152" s="281"/>
      <c r="AX2152" s="281"/>
      <c r="AY2152" s="281"/>
      <c r="AZ2152" s="281"/>
      <c r="BA2152" s="281"/>
      <c r="BB2152" s="281"/>
      <c r="BC2152" s="281"/>
      <c r="BD2152" s="281"/>
      <c r="BE2152" s="281"/>
      <c r="BF2152" s="281"/>
      <c r="BG2152" s="281"/>
      <c r="BH2152" s="281"/>
      <c r="BI2152" s="281"/>
      <c r="BJ2152" s="281"/>
      <c r="BK2152" s="281"/>
      <c r="BL2152" s="281"/>
      <c r="BM2152" s="281"/>
      <c r="BN2152" s="281"/>
      <c r="BO2152" s="281"/>
      <c r="BP2152" s="281"/>
      <c r="BQ2152" s="281"/>
      <c r="BR2152" s="281"/>
      <c r="BS2152" s="281"/>
      <c r="BT2152" s="281"/>
      <c r="BU2152" s="281"/>
    </row>
    <row r="2153" spans="4:73" x14ac:dyDescent="0.2">
      <c r="D2153" s="259"/>
      <c r="E2153" s="259"/>
      <c r="F2153" s="259"/>
      <c r="G2153" s="259"/>
      <c r="H2153" s="259"/>
      <c r="I2153" s="259"/>
      <c r="J2153" s="259"/>
      <c r="K2153" s="259"/>
      <c r="L2153" s="259"/>
      <c r="M2153" s="259"/>
      <c r="N2153" s="259"/>
      <c r="O2153" s="259"/>
      <c r="P2153" s="259"/>
      <c r="Q2153" s="259"/>
      <c r="R2153" s="259"/>
      <c r="S2153" s="259"/>
      <c r="T2153" s="259"/>
      <c r="U2153" s="259"/>
      <c r="V2153" s="259"/>
      <c r="W2153" s="259"/>
      <c r="X2153" s="259"/>
      <c r="Y2153" s="259"/>
      <c r="Z2153" s="259"/>
      <c r="AA2153" s="259"/>
      <c r="AB2153" s="259"/>
      <c r="AC2153" s="259"/>
      <c r="AD2153" s="259"/>
      <c r="AE2153" s="259"/>
      <c r="AF2153" s="259"/>
      <c r="AG2153" s="259"/>
      <c r="AH2153" s="259"/>
      <c r="AI2153" s="259"/>
      <c r="AJ2153" s="259"/>
      <c r="AK2153" s="281"/>
      <c r="AL2153" s="281"/>
      <c r="AM2153" s="281"/>
      <c r="AN2153" s="281"/>
      <c r="AO2153" s="281"/>
      <c r="AP2153" s="281"/>
      <c r="AQ2153" s="281"/>
      <c r="AR2153" s="281"/>
      <c r="AS2153" s="281"/>
      <c r="AT2153" s="281"/>
      <c r="AU2153" s="281"/>
      <c r="AV2153" s="281"/>
      <c r="AW2153" s="281"/>
      <c r="AX2153" s="281"/>
      <c r="AY2153" s="281"/>
      <c r="AZ2153" s="281"/>
      <c r="BA2153" s="281"/>
      <c r="BB2153" s="281"/>
      <c r="BC2153" s="281"/>
      <c r="BD2153" s="281"/>
      <c r="BE2153" s="281"/>
      <c r="BF2153" s="281"/>
      <c r="BG2153" s="281"/>
      <c r="BH2153" s="281"/>
      <c r="BI2153" s="281"/>
      <c r="BJ2153" s="281"/>
      <c r="BK2153" s="281"/>
      <c r="BL2153" s="281"/>
      <c r="BM2153" s="281"/>
      <c r="BN2153" s="281"/>
      <c r="BO2153" s="281"/>
      <c r="BP2153" s="281"/>
      <c r="BQ2153" s="281"/>
      <c r="BR2153" s="281"/>
      <c r="BS2153" s="281"/>
      <c r="BT2153" s="281"/>
      <c r="BU2153" s="281"/>
    </row>
    <row r="2154" spans="4:73" x14ac:dyDescent="0.2">
      <c r="D2154" s="259"/>
      <c r="E2154" s="259"/>
      <c r="F2154" s="259"/>
      <c r="G2154" s="259"/>
      <c r="H2154" s="259"/>
      <c r="I2154" s="259"/>
      <c r="J2154" s="259"/>
      <c r="K2154" s="259"/>
      <c r="L2154" s="259"/>
      <c r="M2154" s="259"/>
      <c r="N2154" s="259"/>
      <c r="O2154" s="259"/>
      <c r="P2154" s="259"/>
      <c r="Q2154" s="259"/>
      <c r="R2154" s="259"/>
      <c r="S2154" s="259"/>
      <c r="T2154" s="259"/>
      <c r="U2154" s="259"/>
      <c r="V2154" s="259"/>
      <c r="W2154" s="259"/>
      <c r="X2154" s="259"/>
      <c r="Y2154" s="259"/>
      <c r="Z2154" s="259"/>
      <c r="AA2154" s="259"/>
      <c r="AB2154" s="259"/>
      <c r="AC2154" s="259"/>
      <c r="AD2154" s="259"/>
      <c r="AE2154" s="259"/>
      <c r="AF2154" s="259"/>
      <c r="AG2154" s="259"/>
      <c r="AH2154" s="259"/>
      <c r="AI2154" s="259"/>
      <c r="AJ2154" s="259"/>
      <c r="AK2154" s="281"/>
      <c r="AL2154" s="281"/>
      <c r="AM2154" s="281"/>
      <c r="AN2154" s="281"/>
      <c r="AO2154" s="281"/>
      <c r="AP2154" s="281"/>
      <c r="AQ2154" s="281"/>
      <c r="AR2154" s="281"/>
      <c r="AS2154" s="281"/>
      <c r="AT2154" s="281"/>
      <c r="AU2154" s="281"/>
      <c r="AV2154" s="281"/>
      <c r="AW2154" s="281"/>
      <c r="AX2154" s="281"/>
      <c r="AY2154" s="281"/>
      <c r="AZ2154" s="281"/>
      <c r="BA2154" s="281"/>
      <c r="BB2154" s="281"/>
      <c r="BC2154" s="281"/>
      <c r="BD2154" s="281"/>
      <c r="BE2154" s="281"/>
      <c r="BF2154" s="281"/>
      <c r="BG2154" s="281"/>
      <c r="BH2154" s="281"/>
      <c r="BI2154" s="281"/>
      <c r="BJ2154" s="281"/>
      <c r="BK2154" s="281"/>
      <c r="BL2154" s="281"/>
      <c r="BM2154" s="281"/>
      <c r="BN2154" s="281"/>
      <c r="BO2154" s="281"/>
      <c r="BP2154" s="281"/>
      <c r="BQ2154" s="281"/>
      <c r="BR2154" s="281"/>
      <c r="BS2154" s="281"/>
      <c r="BT2154" s="281"/>
      <c r="BU2154" s="281"/>
    </row>
    <row r="2155" spans="4:73" x14ac:dyDescent="0.2">
      <c r="D2155" s="259"/>
      <c r="E2155" s="259"/>
      <c r="F2155" s="259"/>
      <c r="G2155" s="259"/>
      <c r="H2155" s="259"/>
      <c r="I2155" s="259"/>
      <c r="J2155" s="259"/>
      <c r="K2155" s="259"/>
      <c r="L2155" s="259"/>
      <c r="M2155" s="259"/>
      <c r="N2155" s="259"/>
      <c r="O2155" s="259"/>
      <c r="P2155" s="259"/>
      <c r="Q2155" s="259"/>
      <c r="R2155" s="259"/>
      <c r="S2155" s="259"/>
      <c r="T2155" s="259"/>
      <c r="U2155" s="259"/>
      <c r="V2155" s="259"/>
      <c r="W2155" s="259"/>
      <c r="X2155" s="259"/>
      <c r="Y2155" s="259"/>
      <c r="Z2155" s="259"/>
      <c r="AA2155" s="259"/>
      <c r="AB2155" s="259"/>
      <c r="AC2155" s="259"/>
      <c r="AD2155" s="259"/>
      <c r="AE2155" s="259"/>
      <c r="AF2155" s="259"/>
      <c r="AG2155" s="259"/>
      <c r="AH2155" s="259"/>
      <c r="AI2155" s="259"/>
      <c r="AJ2155" s="259"/>
      <c r="AK2155" s="281"/>
      <c r="AL2155" s="281"/>
      <c r="AM2155" s="281"/>
      <c r="AN2155" s="281"/>
      <c r="AO2155" s="281"/>
      <c r="AP2155" s="281"/>
      <c r="AQ2155" s="281"/>
      <c r="AR2155" s="281"/>
      <c r="AS2155" s="281"/>
      <c r="AT2155" s="281"/>
      <c r="AU2155" s="281"/>
      <c r="AV2155" s="281"/>
      <c r="AW2155" s="281"/>
      <c r="AX2155" s="281"/>
      <c r="AY2155" s="281"/>
      <c r="AZ2155" s="281"/>
      <c r="BA2155" s="281"/>
      <c r="BB2155" s="281"/>
      <c r="BC2155" s="281"/>
      <c r="BD2155" s="281"/>
      <c r="BE2155" s="281"/>
      <c r="BF2155" s="281"/>
      <c r="BG2155" s="281"/>
      <c r="BH2155" s="281"/>
      <c r="BI2155" s="281"/>
      <c r="BJ2155" s="281"/>
      <c r="BK2155" s="281"/>
      <c r="BL2155" s="281"/>
      <c r="BM2155" s="281"/>
      <c r="BN2155" s="281"/>
      <c r="BO2155" s="281"/>
      <c r="BP2155" s="281"/>
      <c r="BQ2155" s="281"/>
      <c r="BR2155" s="281"/>
      <c r="BS2155" s="281"/>
      <c r="BT2155" s="281"/>
      <c r="BU2155" s="281"/>
    </row>
    <row r="2156" spans="4:73" x14ac:dyDescent="0.2">
      <c r="D2156" s="259"/>
      <c r="E2156" s="259"/>
      <c r="F2156" s="259"/>
      <c r="G2156" s="259"/>
      <c r="H2156" s="259"/>
      <c r="I2156" s="259"/>
      <c r="J2156" s="259"/>
      <c r="K2156" s="259"/>
      <c r="L2156" s="259"/>
      <c r="M2156" s="259"/>
      <c r="N2156" s="259"/>
      <c r="O2156" s="259"/>
      <c r="P2156" s="259"/>
      <c r="Q2156" s="259"/>
      <c r="R2156" s="259"/>
      <c r="S2156" s="259"/>
      <c r="T2156" s="259"/>
      <c r="U2156" s="259"/>
      <c r="V2156" s="259"/>
      <c r="W2156" s="259"/>
      <c r="X2156" s="259"/>
      <c r="Y2156" s="259"/>
      <c r="Z2156" s="259"/>
      <c r="AA2156" s="259"/>
      <c r="AB2156" s="259"/>
      <c r="AC2156" s="259"/>
      <c r="AD2156" s="259"/>
      <c r="AE2156" s="259"/>
      <c r="AF2156" s="259"/>
      <c r="AG2156" s="259"/>
      <c r="AH2156" s="259"/>
      <c r="AI2156" s="259"/>
      <c r="AJ2156" s="259"/>
      <c r="AK2156" s="281"/>
      <c r="AL2156" s="281"/>
      <c r="AM2156" s="281"/>
      <c r="AN2156" s="281"/>
      <c r="AO2156" s="281"/>
      <c r="AP2156" s="281"/>
      <c r="AQ2156" s="281"/>
      <c r="AR2156" s="281"/>
      <c r="AS2156" s="281"/>
      <c r="AT2156" s="281"/>
      <c r="AU2156" s="281"/>
      <c r="AV2156" s="281"/>
      <c r="AW2156" s="281"/>
      <c r="AX2156" s="281"/>
      <c r="AY2156" s="281"/>
      <c r="AZ2156" s="281"/>
      <c r="BA2156" s="281"/>
      <c r="BB2156" s="281"/>
      <c r="BC2156" s="281"/>
      <c r="BD2156" s="281"/>
      <c r="BE2156" s="281"/>
      <c r="BF2156" s="281"/>
      <c r="BG2156" s="281"/>
      <c r="BH2156" s="281"/>
      <c r="BI2156" s="281"/>
      <c r="BJ2156" s="281"/>
      <c r="BK2156" s="281"/>
      <c r="BL2156" s="281"/>
      <c r="BM2156" s="281"/>
      <c r="BN2156" s="281"/>
      <c r="BO2156" s="281"/>
      <c r="BP2156" s="281"/>
      <c r="BQ2156" s="281"/>
      <c r="BR2156" s="281"/>
      <c r="BS2156" s="281"/>
      <c r="BT2156" s="281"/>
      <c r="BU2156" s="281"/>
    </row>
    <row r="2157" spans="4:73" x14ac:dyDescent="0.2">
      <c r="D2157" s="259"/>
      <c r="E2157" s="259"/>
      <c r="F2157" s="259"/>
      <c r="G2157" s="259"/>
      <c r="H2157" s="259"/>
      <c r="I2157" s="259"/>
      <c r="J2157" s="259"/>
      <c r="K2157" s="259"/>
      <c r="L2157" s="259"/>
      <c r="M2157" s="259"/>
      <c r="N2157" s="259"/>
      <c r="O2157" s="259"/>
      <c r="P2157" s="259"/>
      <c r="Q2157" s="259"/>
      <c r="R2157" s="259"/>
      <c r="S2157" s="259"/>
      <c r="T2157" s="259"/>
      <c r="U2157" s="259"/>
      <c r="V2157" s="259"/>
      <c r="W2157" s="259"/>
      <c r="X2157" s="259"/>
      <c r="Y2157" s="259"/>
      <c r="Z2157" s="259"/>
      <c r="AA2157" s="259"/>
      <c r="AB2157" s="259"/>
      <c r="AC2157" s="259"/>
      <c r="AD2157" s="259"/>
      <c r="AE2157" s="259"/>
      <c r="AF2157" s="259"/>
      <c r="AG2157" s="259"/>
      <c r="AH2157" s="259"/>
      <c r="AI2157" s="259"/>
      <c r="AJ2157" s="259"/>
      <c r="AK2157" s="281"/>
      <c r="AL2157" s="281"/>
      <c r="AM2157" s="281"/>
      <c r="AN2157" s="281"/>
      <c r="AO2157" s="281"/>
      <c r="AP2157" s="281"/>
      <c r="AQ2157" s="281"/>
      <c r="AR2157" s="281"/>
      <c r="AS2157" s="281"/>
      <c r="AT2157" s="281"/>
      <c r="AU2157" s="281"/>
      <c r="AV2157" s="281"/>
      <c r="AW2157" s="281"/>
      <c r="AX2157" s="281"/>
      <c r="AY2157" s="281"/>
      <c r="AZ2157" s="281"/>
      <c r="BA2157" s="281"/>
      <c r="BB2157" s="281"/>
      <c r="BC2157" s="281"/>
      <c r="BD2157" s="281"/>
      <c r="BE2157" s="281"/>
      <c r="BF2157" s="281"/>
      <c r="BG2157" s="281"/>
      <c r="BH2157" s="281"/>
      <c r="BI2157" s="281"/>
      <c r="BJ2157" s="281"/>
      <c r="BK2157" s="281"/>
      <c r="BL2157" s="281"/>
      <c r="BM2157" s="281"/>
      <c r="BN2157" s="281"/>
      <c r="BO2157" s="281"/>
      <c r="BP2157" s="281"/>
      <c r="BQ2157" s="281"/>
      <c r="BR2157" s="281"/>
      <c r="BS2157" s="281"/>
      <c r="BT2157" s="281"/>
      <c r="BU2157" s="281"/>
    </row>
    <row r="2158" spans="4:73" x14ac:dyDescent="0.2">
      <c r="D2158" s="259"/>
      <c r="E2158" s="259"/>
      <c r="F2158" s="259"/>
      <c r="G2158" s="259"/>
      <c r="H2158" s="259"/>
      <c r="I2158" s="259"/>
      <c r="J2158" s="259"/>
      <c r="K2158" s="259"/>
      <c r="L2158" s="259"/>
      <c r="M2158" s="259"/>
      <c r="N2158" s="259"/>
      <c r="O2158" s="259"/>
      <c r="P2158" s="259"/>
      <c r="Q2158" s="259"/>
      <c r="R2158" s="259"/>
      <c r="S2158" s="259"/>
      <c r="T2158" s="259"/>
      <c r="U2158" s="259"/>
      <c r="V2158" s="259"/>
      <c r="W2158" s="259"/>
      <c r="X2158" s="259"/>
      <c r="Y2158" s="259"/>
      <c r="Z2158" s="259"/>
      <c r="AA2158" s="259"/>
      <c r="AB2158" s="259"/>
      <c r="AC2158" s="259"/>
      <c r="AD2158" s="259"/>
      <c r="AE2158" s="259"/>
      <c r="AF2158" s="259"/>
      <c r="AG2158" s="259"/>
      <c r="AH2158" s="259"/>
      <c r="AI2158" s="259"/>
      <c r="AJ2158" s="259"/>
      <c r="AK2158" s="281"/>
      <c r="AL2158" s="281"/>
      <c r="AM2158" s="281"/>
      <c r="AN2158" s="281"/>
      <c r="AO2158" s="281"/>
      <c r="AP2158" s="281"/>
      <c r="AQ2158" s="281"/>
      <c r="AR2158" s="281"/>
      <c r="AS2158" s="281"/>
      <c r="AT2158" s="281"/>
      <c r="AU2158" s="281"/>
      <c r="AV2158" s="281"/>
      <c r="AW2158" s="281"/>
      <c r="AX2158" s="281"/>
      <c r="AY2158" s="281"/>
      <c r="AZ2158" s="281"/>
      <c r="BA2158" s="281"/>
      <c r="BB2158" s="281"/>
      <c r="BC2158" s="281"/>
      <c r="BD2158" s="281"/>
      <c r="BE2158" s="281"/>
      <c r="BF2158" s="281"/>
      <c r="BG2158" s="281"/>
      <c r="BH2158" s="281"/>
      <c r="BI2158" s="281"/>
      <c r="BJ2158" s="281"/>
      <c r="BK2158" s="281"/>
      <c r="BL2158" s="281"/>
      <c r="BM2158" s="281"/>
      <c r="BN2158" s="281"/>
      <c r="BO2158" s="281"/>
      <c r="BP2158" s="281"/>
      <c r="BQ2158" s="281"/>
      <c r="BR2158" s="281"/>
      <c r="BS2158" s="281"/>
      <c r="BT2158" s="281"/>
      <c r="BU2158" s="281"/>
    </row>
    <row r="2159" spans="4:73" x14ac:dyDescent="0.2">
      <c r="D2159" s="259"/>
      <c r="E2159" s="259"/>
      <c r="F2159" s="259"/>
      <c r="G2159" s="259"/>
      <c r="H2159" s="259"/>
      <c r="I2159" s="259"/>
      <c r="J2159" s="259"/>
      <c r="K2159" s="259"/>
      <c r="L2159" s="259"/>
      <c r="M2159" s="259"/>
      <c r="N2159" s="259"/>
      <c r="O2159" s="259"/>
      <c r="P2159" s="259"/>
      <c r="Q2159" s="259"/>
      <c r="R2159" s="259"/>
      <c r="S2159" s="259"/>
      <c r="T2159" s="259"/>
      <c r="U2159" s="259"/>
      <c r="V2159" s="259"/>
      <c r="W2159" s="259"/>
      <c r="X2159" s="259"/>
      <c r="Y2159" s="259"/>
      <c r="Z2159" s="259"/>
      <c r="AA2159" s="259"/>
      <c r="AB2159" s="259"/>
      <c r="AC2159" s="259"/>
      <c r="AD2159" s="259"/>
      <c r="AE2159" s="259"/>
      <c r="AF2159" s="259"/>
      <c r="AG2159" s="259"/>
      <c r="AH2159" s="259"/>
      <c r="AI2159" s="259"/>
      <c r="AJ2159" s="259"/>
      <c r="AK2159" s="281"/>
      <c r="AL2159" s="281"/>
      <c r="AM2159" s="281"/>
      <c r="AN2159" s="281"/>
      <c r="AO2159" s="281"/>
      <c r="AP2159" s="281"/>
      <c r="AQ2159" s="281"/>
      <c r="AR2159" s="281"/>
      <c r="AS2159" s="281"/>
      <c r="AT2159" s="281"/>
      <c r="AU2159" s="281"/>
      <c r="AV2159" s="281"/>
      <c r="AW2159" s="281"/>
      <c r="AX2159" s="281"/>
      <c r="AY2159" s="281"/>
      <c r="AZ2159" s="281"/>
      <c r="BA2159" s="281"/>
      <c r="BB2159" s="281"/>
      <c r="BC2159" s="281"/>
      <c r="BD2159" s="281"/>
      <c r="BE2159" s="281"/>
      <c r="BF2159" s="281"/>
      <c r="BG2159" s="281"/>
      <c r="BH2159" s="281"/>
      <c r="BI2159" s="281"/>
      <c r="BJ2159" s="281"/>
      <c r="BK2159" s="281"/>
      <c r="BL2159" s="281"/>
      <c r="BM2159" s="281"/>
      <c r="BN2159" s="281"/>
      <c r="BO2159" s="281"/>
      <c r="BP2159" s="281"/>
      <c r="BQ2159" s="281"/>
      <c r="BR2159" s="281"/>
      <c r="BS2159" s="281"/>
      <c r="BT2159" s="281"/>
      <c r="BU2159" s="281"/>
    </row>
    <row r="2160" spans="4:73" x14ac:dyDescent="0.2">
      <c r="D2160" s="259"/>
      <c r="E2160" s="259"/>
      <c r="F2160" s="259"/>
      <c r="G2160" s="259"/>
      <c r="H2160" s="259"/>
      <c r="I2160" s="259"/>
      <c r="J2160" s="259"/>
      <c r="K2160" s="259"/>
      <c r="L2160" s="259"/>
      <c r="M2160" s="259"/>
      <c r="N2160" s="259"/>
      <c r="O2160" s="259"/>
      <c r="P2160" s="259"/>
      <c r="Q2160" s="259"/>
      <c r="R2160" s="259"/>
      <c r="S2160" s="259"/>
      <c r="T2160" s="259"/>
      <c r="U2160" s="259"/>
      <c r="V2160" s="259"/>
      <c r="W2160" s="259"/>
      <c r="X2160" s="259"/>
      <c r="Y2160" s="259"/>
      <c r="Z2160" s="259"/>
      <c r="AA2160" s="259"/>
      <c r="AB2160" s="259"/>
      <c r="AC2160" s="259"/>
      <c r="AD2160" s="259"/>
      <c r="AE2160" s="259"/>
      <c r="AF2160" s="259"/>
      <c r="AG2160" s="259"/>
      <c r="AH2160" s="259"/>
      <c r="AI2160" s="259"/>
      <c r="AJ2160" s="259"/>
      <c r="AK2160" s="281"/>
      <c r="AL2160" s="281"/>
      <c r="AM2160" s="281"/>
      <c r="AN2160" s="281"/>
      <c r="AO2160" s="281"/>
      <c r="AP2160" s="281"/>
      <c r="AQ2160" s="281"/>
      <c r="AR2160" s="281"/>
      <c r="AS2160" s="281"/>
      <c r="AT2160" s="281"/>
      <c r="AU2160" s="281"/>
      <c r="AV2160" s="281"/>
      <c r="AW2160" s="281"/>
      <c r="AX2160" s="281"/>
      <c r="AY2160" s="281"/>
      <c r="AZ2160" s="281"/>
      <c r="BA2160" s="281"/>
      <c r="BB2160" s="281"/>
      <c r="BC2160" s="281"/>
      <c r="BD2160" s="281"/>
      <c r="BE2160" s="281"/>
      <c r="BF2160" s="281"/>
      <c r="BG2160" s="281"/>
      <c r="BH2160" s="281"/>
      <c r="BI2160" s="281"/>
      <c r="BJ2160" s="281"/>
      <c r="BK2160" s="281"/>
      <c r="BL2160" s="281"/>
      <c r="BM2160" s="281"/>
      <c r="BN2160" s="281"/>
      <c r="BO2160" s="281"/>
      <c r="BP2160" s="281"/>
      <c r="BQ2160" s="281"/>
      <c r="BR2160" s="281"/>
      <c r="BS2160" s="281"/>
      <c r="BT2160" s="281"/>
      <c r="BU2160" s="281"/>
    </row>
    <row r="2161" spans="4:73" x14ac:dyDescent="0.2">
      <c r="D2161" s="259"/>
      <c r="E2161" s="259"/>
      <c r="F2161" s="259"/>
      <c r="G2161" s="259"/>
      <c r="H2161" s="259"/>
      <c r="I2161" s="259"/>
      <c r="J2161" s="259"/>
      <c r="K2161" s="259"/>
      <c r="L2161" s="259"/>
      <c r="M2161" s="259"/>
      <c r="N2161" s="259"/>
      <c r="O2161" s="259"/>
      <c r="P2161" s="259"/>
      <c r="Q2161" s="259"/>
      <c r="R2161" s="259"/>
      <c r="S2161" s="259"/>
      <c r="T2161" s="259"/>
      <c r="U2161" s="259"/>
      <c r="V2161" s="259"/>
      <c r="W2161" s="259"/>
      <c r="X2161" s="259"/>
      <c r="Y2161" s="259"/>
      <c r="Z2161" s="259"/>
      <c r="AA2161" s="259"/>
      <c r="AB2161" s="259"/>
      <c r="AC2161" s="259"/>
      <c r="AD2161" s="259"/>
      <c r="AE2161" s="259"/>
      <c r="AF2161" s="259"/>
      <c r="AG2161" s="259"/>
      <c r="AH2161" s="259"/>
      <c r="AI2161" s="259"/>
      <c r="AJ2161" s="259"/>
      <c r="AK2161" s="281"/>
      <c r="AL2161" s="281"/>
      <c r="AM2161" s="281"/>
      <c r="AN2161" s="281"/>
      <c r="AO2161" s="281"/>
      <c r="AP2161" s="281"/>
      <c r="AQ2161" s="281"/>
      <c r="AR2161" s="281"/>
      <c r="AS2161" s="281"/>
      <c r="AT2161" s="281"/>
      <c r="AU2161" s="281"/>
      <c r="AV2161" s="281"/>
      <c r="AW2161" s="281"/>
      <c r="AX2161" s="281"/>
      <c r="AY2161" s="281"/>
      <c r="AZ2161" s="281"/>
      <c r="BA2161" s="281"/>
      <c r="BB2161" s="281"/>
      <c r="BC2161" s="281"/>
      <c r="BD2161" s="281"/>
      <c r="BE2161" s="281"/>
      <c r="BF2161" s="281"/>
      <c r="BG2161" s="281"/>
      <c r="BH2161" s="281"/>
      <c r="BI2161" s="281"/>
      <c r="BJ2161" s="281"/>
      <c r="BK2161" s="281"/>
      <c r="BL2161" s="281"/>
      <c r="BM2161" s="281"/>
      <c r="BN2161" s="281"/>
      <c r="BO2161" s="281"/>
      <c r="BP2161" s="281"/>
      <c r="BQ2161" s="281"/>
      <c r="BR2161" s="281"/>
      <c r="BS2161" s="281"/>
      <c r="BT2161" s="281"/>
      <c r="BU2161" s="281"/>
    </row>
    <row r="2162" spans="4:73" x14ac:dyDescent="0.2">
      <c r="D2162" s="259"/>
      <c r="E2162" s="259"/>
      <c r="F2162" s="259"/>
      <c r="G2162" s="259"/>
      <c r="H2162" s="259"/>
      <c r="I2162" s="259"/>
      <c r="J2162" s="259"/>
      <c r="K2162" s="259"/>
      <c r="L2162" s="259"/>
      <c r="M2162" s="259"/>
      <c r="N2162" s="259"/>
      <c r="O2162" s="259"/>
      <c r="P2162" s="259"/>
      <c r="Q2162" s="259"/>
      <c r="R2162" s="259"/>
      <c r="S2162" s="259"/>
      <c r="T2162" s="259"/>
      <c r="U2162" s="259"/>
      <c r="V2162" s="259"/>
      <c r="W2162" s="259"/>
      <c r="X2162" s="259"/>
      <c r="Y2162" s="259"/>
      <c r="Z2162" s="259"/>
      <c r="AA2162" s="259"/>
      <c r="AB2162" s="259"/>
      <c r="AC2162" s="259"/>
      <c r="AD2162" s="259"/>
      <c r="AE2162" s="259"/>
      <c r="AF2162" s="259"/>
      <c r="AG2162" s="259"/>
      <c r="AH2162" s="259"/>
      <c r="AI2162" s="259"/>
      <c r="AJ2162" s="259"/>
      <c r="AK2162" s="281"/>
      <c r="AL2162" s="281"/>
      <c r="AM2162" s="281"/>
      <c r="AN2162" s="281"/>
      <c r="AO2162" s="281"/>
      <c r="AP2162" s="281"/>
      <c r="AQ2162" s="281"/>
      <c r="AR2162" s="281"/>
      <c r="AS2162" s="281"/>
      <c r="AT2162" s="281"/>
      <c r="AU2162" s="281"/>
      <c r="AV2162" s="281"/>
      <c r="AW2162" s="281"/>
      <c r="AX2162" s="281"/>
      <c r="AY2162" s="281"/>
      <c r="AZ2162" s="281"/>
      <c r="BA2162" s="281"/>
      <c r="BB2162" s="281"/>
      <c r="BC2162" s="281"/>
      <c r="BD2162" s="281"/>
      <c r="BE2162" s="281"/>
      <c r="BF2162" s="281"/>
      <c r="BG2162" s="281"/>
      <c r="BH2162" s="281"/>
      <c r="BI2162" s="281"/>
      <c r="BJ2162" s="281"/>
      <c r="BK2162" s="281"/>
      <c r="BL2162" s="281"/>
      <c r="BM2162" s="281"/>
      <c r="BN2162" s="281"/>
      <c r="BO2162" s="281"/>
      <c r="BP2162" s="281"/>
      <c r="BQ2162" s="281"/>
      <c r="BR2162" s="281"/>
      <c r="BS2162" s="281"/>
      <c r="BT2162" s="281"/>
      <c r="BU2162" s="281"/>
    </row>
    <row r="2163" spans="4:73" x14ac:dyDescent="0.2">
      <c r="D2163" s="259"/>
      <c r="E2163" s="259"/>
      <c r="F2163" s="259"/>
      <c r="G2163" s="259"/>
      <c r="H2163" s="259"/>
      <c r="I2163" s="259"/>
      <c r="J2163" s="259"/>
      <c r="K2163" s="259"/>
      <c r="L2163" s="259"/>
      <c r="M2163" s="259"/>
      <c r="N2163" s="259"/>
      <c r="O2163" s="259"/>
      <c r="P2163" s="259"/>
      <c r="Q2163" s="259"/>
      <c r="R2163" s="259"/>
      <c r="S2163" s="259"/>
      <c r="T2163" s="259"/>
      <c r="U2163" s="259"/>
      <c r="V2163" s="259"/>
      <c r="W2163" s="259"/>
      <c r="X2163" s="259"/>
      <c r="Y2163" s="259"/>
      <c r="Z2163" s="259"/>
      <c r="AA2163" s="259"/>
      <c r="AB2163" s="259"/>
      <c r="AC2163" s="259"/>
      <c r="AD2163" s="259"/>
      <c r="AE2163" s="259"/>
      <c r="AF2163" s="259"/>
      <c r="AG2163" s="259"/>
      <c r="AH2163" s="259"/>
      <c r="AI2163" s="259"/>
      <c r="AJ2163" s="259"/>
      <c r="AK2163" s="281"/>
      <c r="AL2163" s="281"/>
      <c r="AM2163" s="281"/>
      <c r="AN2163" s="281"/>
      <c r="AO2163" s="281"/>
      <c r="AP2163" s="281"/>
      <c r="AQ2163" s="281"/>
      <c r="AR2163" s="281"/>
      <c r="AS2163" s="281"/>
      <c r="AT2163" s="281"/>
      <c r="AU2163" s="281"/>
      <c r="AV2163" s="281"/>
      <c r="AW2163" s="281"/>
      <c r="AX2163" s="281"/>
      <c r="AY2163" s="281"/>
      <c r="AZ2163" s="281"/>
      <c r="BA2163" s="281"/>
      <c r="BB2163" s="281"/>
      <c r="BC2163" s="281"/>
      <c r="BD2163" s="281"/>
      <c r="BE2163" s="281"/>
      <c r="BF2163" s="281"/>
      <c r="BG2163" s="281"/>
      <c r="BH2163" s="281"/>
      <c r="BI2163" s="281"/>
      <c r="BJ2163" s="281"/>
      <c r="BK2163" s="281"/>
      <c r="BL2163" s="281"/>
      <c r="BM2163" s="281"/>
      <c r="BN2163" s="281"/>
      <c r="BO2163" s="281"/>
      <c r="BP2163" s="281"/>
      <c r="BQ2163" s="281"/>
      <c r="BR2163" s="281"/>
      <c r="BS2163" s="281"/>
      <c r="BT2163" s="281"/>
      <c r="BU2163" s="281"/>
    </row>
    <row r="2164" spans="4:73" x14ac:dyDescent="0.2">
      <c r="D2164" s="259"/>
      <c r="E2164" s="259"/>
      <c r="F2164" s="259"/>
      <c r="G2164" s="259"/>
      <c r="H2164" s="259"/>
      <c r="I2164" s="259"/>
      <c r="J2164" s="259"/>
      <c r="K2164" s="259"/>
      <c r="L2164" s="259"/>
      <c r="M2164" s="259"/>
      <c r="N2164" s="259"/>
      <c r="O2164" s="259"/>
      <c r="P2164" s="259"/>
      <c r="Q2164" s="259"/>
      <c r="R2164" s="259"/>
      <c r="S2164" s="259"/>
      <c r="T2164" s="259"/>
      <c r="U2164" s="259"/>
      <c r="V2164" s="259"/>
      <c r="W2164" s="259"/>
      <c r="X2164" s="259"/>
      <c r="Y2164" s="259"/>
      <c r="Z2164" s="259"/>
      <c r="AA2164" s="259"/>
      <c r="AB2164" s="259"/>
      <c r="AC2164" s="259"/>
      <c r="AD2164" s="259"/>
      <c r="AE2164" s="259"/>
      <c r="AF2164" s="259"/>
      <c r="AG2164" s="259"/>
      <c r="AH2164" s="259"/>
      <c r="AI2164" s="259"/>
      <c r="AJ2164" s="259"/>
      <c r="AK2164" s="281"/>
      <c r="AL2164" s="281"/>
      <c r="AM2164" s="281"/>
      <c r="AN2164" s="281"/>
      <c r="AO2164" s="281"/>
      <c r="AP2164" s="281"/>
      <c r="AQ2164" s="281"/>
      <c r="AR2164" s="281"/>
      <c r="AS2164" s="281"/>
      <c r="AT2164" s="281"/>
      <c r="AU2164" s="281"/>
      <c r="AV2164" s="281"/>
      <c r="AW2164" s="281"/>
      <c r="AX2164" s="281"/>
      <c r="AY2164" s="281"/>
      <c r="AZ2164" s="281"/>
      <c r="BA2164" s="281"/>
      <c r="BB2164" s="281"/>
      <c r="BC2164" s="281"/>
      <c r="BD2164" s="281"/>
      <c r="BE2164" s="281"/>
      <c r="BF2164" s="281"/>
      <c r="BG2164" s="281"/>
      <c r="BH2164" s="281"/>
      <c r="BI2164" s="281"/>
      <c r="BJ2164" s="281"/>
      <c r="BK2164" s="281"/>
      <c r="BL2164" s="281"/>
      <c r="BM2164" s="281"/>
      <c r="BN2164" s="281"/>
      <c r="BO2164" s="281"/>
      <c r="BP2164" s="281"/>
      <c r="BQ2164" s="281"/>
      <c r="BR2164" s="281"/>
      <c r="BS2164" s="281"/>
      <c r="BT2164" s="281"/>
      <c r="BU2164" s="281"/>
    </row>
    <row r="2165" spans="4:73" x14ac:dyDescent="0.2">
      <c r="D2165" s="259"/>
      <c r="E2165" s="259"/>
      <c r="F2165" s="259"/>
      <c r="G2165" s="259"/>
      <c r="H2165" s="259"/>
      <c r="I2165" s="259"/>
      <c r="J2165" s="259"/>
      <c r="K2165" s="259"/>
      <c r="L2165" s="259"/>
      <c r="M2165" s="259"/>
      <c r="N2165" s="259"/>
      <c r="O2165" s="259"/>
      <c r="P2165" s="259"/>
      <c r="Q2165" s="259"/>
      <c r="R2165" s="259"/>
      <c r="S2165" s="259"/>
      <c r="T2165" s="259"/>
      <c r="U2165" s="259"/>
      <c r="V2165" s="259"/>
      <c r="W2165" s="259"/>
      <c r="X2165" s="259"/>
      <c r="Y2165" s="259"/>
      <c r="Z2165" s="259"/>
      <c r="AA2165" s="259"/>
      <c r="AB2165" s="259"/>
      <c r="AC2165" s="259"/>
      <c r="AD2165" s="259"/>
      <c r="AE2165" s="259"/>
      <c r="AF2165" s="259"/>
      <c r="AG2165" s="259"/>
      <c r="AH2165" s="259"/>
      <c r="AI2165" s="259"/>
      <c r="AJ2165" s="259"/>
      <c r="AK2165" s="281"/>
      <c r="AL2165" s="281"/>
      <c r="AM2165" s="281"/>
      <c r="AN2165" s="281"/>
      <c r="AO2165" s="281"/>
      <c r="AP2165" s="281"/>
      <c r="AQ2165" s="281"/>
      <c r="AR2165" s="281"/>
      <c r="AS2165" s="281"/>
      <c r="AT2165" s="281"/>
      <c r="AU2165" s="281"/>
      <c r="AV2165" s="281"/>
      <c r="AW2165" s="281"/>
      <c r="AX2165" s="281"/>
      <c r="AY2165" s="281"/>
      <c r="AZ2165" s="281"/>
      <c r="BA2165" s="281"/>
      <c r="BB2165" s="281"/>
      <c r="BC2165" s="281"/>
      <c r="BD2165" s="281"/>
      <c r="BE2165" s="281"/>
      <c r="BF2165" s="281"/>
      <c r="BG2165" s="281"/>
      <c r="BH2165" s="281"/>
      <c r="BI2165" s="281"/>
      <c r="BJ2165" s="281"/>
      <c r="BK2165" s="281"/>
      <c r="BL2165" s="281"/>
      <c r="BM2165" s="281"/>
      <c r="BN2165" s="281"/>
      <c r="BO2165" s="281"/>
      <c r="BP2165" s="281"/>
      <c r="BQ2165" s="281"/>
      <c r="BR2165" s="281"/>
      <c r="BS2165" s="281"/>
      <c r="BT2165" s="281"/>
      <c r="BU2165" s="281"/>
    </row>
    <row r="2166" spans="4:73" x14ac:dyDescent="0.2">
      <c r="D2166" s="259"/>
      <c r="E2166" s="259"/>
      <c r="F2166" s="259"/>
      <c r="G2166" s="259"/>
      <c r="H2166" s="259"/>
      <c r="I2166" s="259"/>
      <c r="J2166" s="259"/>
      <c r="K2166" s="259"/>
      <c r="L2166" s="259"/>
      <c r="M2166" s="259"/>
      <c r="N2166" s="259"/>
      <c r="O2166" s="259"/>
      <c r="P2166" s="259"/>
      <c r="Q2166" s="259"/>
      <c r="R2166" s="259"/>
      <c r="S2166" s="259"/>
      <c r="T2166" s="259"/>
      <c r="U2166" s="259"/>
      <c r="V2166" s="259"/>
      <c r="W2166" s="259"/>
      <c r="X2166" s="259"/>
      <c r="Y2166" s="259"/>
      <c r="Z2166" s="259"/>
      <c r="AA2166" s="259"/>
      <c r="AB2166" s="259"/>
      <c r="AC2166" s="259"/>
      <c r="AD2166" s="259"/>
      <c r="AE2166" s="259"/>
      <c r="AF2166" s="259"/>
      <c r="AG2166" s="259"/>
      <c r="AH2166" s="259"/>
      <c r="AI2166" s="259"/>
      <c r="AJ2166" s="259"/>
      <c r="AK2166" s="281"/>
      <c r="AL2166" s="281"/>
      <c r="AM2166" s="281"/>
      <c r="AN2166" s="281"/>
      <c r="AO2166" s="281"/>
      <c r="AP2166" s="281"/>
      <c r="AQ2166" s="281"/>
      <c r="AR2166" s="281"/>
      <c r="AS2166" s="281"/>
      <c r="AT2166" s="281"/>
      <c r="AU2166" s="281"/>
      <c r="AV2166" s="281"/>
      <c r="AW2166" s="281"/>
      <c r="AX2166" s="281"/>
      <c r="AY2166" s="281"/>
      <c r="AZ2166" s="281"/>
      <c r="BA2166" s="281"/>
      <c r="BB2166" s="281"/>
      <c r="BC2166" s="281"/>
      <c r="BD2166" s="281"/>
      <c r="BE2166" s="281"/>
      <c r="BF2166" s="281"/>
      <c r="BG2166" s="281"/>
      <c r="BH2166" s="281"/>
      <c r="BI2166" s="281"/>
      <c r="BJ2166" s="281"/>
      <c r="BK2166" s="281"/>
      <c r="BL2166" s="281"/>
      <c r="BM2166" s="281"/>
      <c r="BN2166" s="281"/>
      <c r="BO2166" s="281"/>
      <c r="BP2166" s="281"/>
      <c r="BQ2166" s="281"/>
      <c r="BR2166" s="281"/>
      <c r="BS2166" s="281"/>
      <c r="BT2166" s="281"/>
      <c r="BU2166" s="281"/>
    </row>
    <row r="2167" spans="4:73" x14ac:dyDescent="0.2">
      <c r="D2167" s="259"/>
      <c r="E2167" s="259"/>
      <c r="F2167" s="259"/>
      <c r="G2167" s="259"/>
      <c r="H2167" s="259"/>
      <c r="I2167" s="259"/>
      <c r="J2167" s="259"/>
      <c r="K2167" s="259"/>
      <c r="L2167" s="259"/>
      <c r="M2167" s="259"/>
      <c r="N2167" s="259"/>
      <c r="O2167" s="259"/>
      <c r="P2167" s="259"/>
      <c r="Q2167" s="259"/>
      <c r="R2167" s="259"/>
      <c r="S2167" s="259"/>
      <c r="T2167" s="259"/>
      <c r="U2167" s="259"/>
      <c r="V2167" s="259"/>
      <c r="W2167" s="259"/>
      <c r="X2167" s="259"/>
      <c r="Y2167" s="259"/>
      <c r="Z2167" s="259"/>
      <c r="AA2167" s="259"/>
      <c r="AB2167" s="259"/>
      <c r="AC2167" s="259"/>
      <c r="AD2167" s="259"/>
      <c r="AE2167" s="259"/>
      <c r="AF2167" s="259"/>
      <c r="AG2167" s="259"/>
      <c r="AH2167" s="259"/>
      <c r="AI2167" s="259"/>
      <c r="AJ2167" s="259"/>
      <c r="AK2167" s="281"/>
      <c r="AL2167" s="281"/>
      <c r="AM2167" s="281"/>
      <c r="AN2167" s="281"/>
      <c r="AO2167" s="281"/>
      <c r="AP2167" s="281"/>
      <c r="AQ2167" s="281"/>
      <c r="AR2167" s="281"/>
      <c r="AS2167" s="281"/>
      <c r="AT2167" s="281"/>
      <c r="AU2167" s="281"/>
      <c r="AV2167" s="281"/>
      <c r="AW2167" s="281"/>
      <c r="AX2167" s="281"/>
      <c r="AY2167" s="281"/>
      <c r="AZ2167" s="281"/>
      <c r="BA2167" s="281"/>
      <c r="BB2167" s="281"/>
      <c r="BC2167" s="281"/>
      <c r="BD2167" s="281"/>
      <c r="BE2167" s="281"/>
      <c r="BF2167" s="281"/>
      <c r="BG2167" s="281"/>
      <c r="BH2167" s="281"/>
      <c r="BI2167" s="281"/>
      <c r="BJ2167" s="281"/>
      <c r="BK2167" s="281"/>
      <c r="BL2167" s="281"/>
      <c r="BM2167" s="281"/>
      <c r="BN2167" s="281"/>
      <c r="BO2167" s="281"/>
      <c r="BP2167" s="281"/>
      <c r="BQ2167" s="281"/>
      <c r="BR2167" s="281"/>
      <c r="BS2167" s="281"/>
      <c r="BT2167" s="281"/>
      <c r="BU2167" s="281"/>
    </row>
    <row r="2168" spans="4:73" x14ac:dyDescent="0.2">
      <c r="D2168" s="259"/>
      <c r="E2168" s="259"/>
      <c r="F2168" s="259"/>
      <c r="G2168" s="259"/>
      <c r="H2168" s="259"/>
      <c r="I2168" s="259"/>
      <c r="J2168" s="259"/>
      <c r="K2168" s="259"/>
      <c r="L2168" s="259"/>
      <c r="M2168" s="259"/>
      <c r="N2168" s="259"/>
      <c r="O2168" s="259"/>
      <c r="P2168" s="259"/>
      <c r="Q2168" s="259"/>
      <c r="R2168" s="259"/>
      <c r="S2168" s="259"/>
      <c r="T2168" s="259"/>
      <c r="U2168" s="259"/>
      <c r="V2168" s="259"/>
      <c r="W2168" s="259"/>
      <c r="X2168" s="259"/>
      <c r="Y2168" s="259"/>
      <c r="Z2168" s="259"/>
      <c r="AA2168" s="259"/>
      <c r="AB2168" s="259"/>
      <c r="AC2168" s="259"/>
      <c r="AD2168" s="259"/>
      <c r="AE2168" s="259"/>
      <c r="AF2168" s="259"/>
      <c r="AG2168" s="259"/>
      <c r="AH2168" s="259"/>
      <c r="AI2168" s="259"/>
      <c r="AJ2168" s="259"/>
      <c r="AK2168" s="281"/>
      <c r="AL2168" s="281"/>
      <c r="AM2168" s="281"/>
      <c r="AN2168" s="281"/>
      <c r="AO2168" s="281"/>
      <c r="AP2168" s="281"/>
      <c r="AQ2168" s="281"/>
      <c r="AR2168" s="281"/>
      <c r="AS2168" s="281"/>
      <c r="AT2168" s="281"/>
      <c r="AU2168" s="281"/>
      <c r="AV2168" s="281"/>
      <c r="AW2168" s="281"/>
      <c r="AX2168" s="281"/>
      <c r="AY2168" s="281"/>
      <c r="AZ2168" s="281"/>
      <c r="BA2168" s="281"/>
      <c r="BB2168" s="281"/>
      <c r="BC2168" s="281"/>
      <c r="BD2168" s="281"/>
      <c r="BE2168" s="281"/>
      <c r="BF2168" s="281"/>
      <c r="BG2168" s="281"/>
      <c r="BH2168" s="281"/>
      <c r="BI2168" s="281"/>
      <c r="BJ2168" s="281"/>
      <c r="BK2168" s="281"/>
      <c r="BL2168" s="281"/>
      <c r="BM2168" s="281"/>
      <c r="BN2168" s="281"/>
      <c r="BO2168" s="281"/>
      <c r="BP2168" s="281"/>
      <c r="BQ2168" s="281"/>
      <c r="BR2168" s="281"/>
      <c r="BS2168" s="281"/>
      <c r="BT2168" s="281"/>
      <c r="BU2168" s="281"/>
    </row>
    <row r="2169" spans="4:73" x14ac:dyDescent="0.2">
      <c r="D2169" s="259"/>
      <c r="E2169" s="259"/>
      <c r="F2169" s="259"/>
      <c r="G2169" s="259"/>
      <c r="H2169" s="259"/>
      <c r="I2169" s="259"/>
      <c r="J2169" s="259"/>
      <c r="K2169" s="259"/>
      <c r="L2169" s="259"/>
      <c r="M2169" s="259"/>
      <c r="N2169" s="259"/>
      <c r="O2169" s="259"/>
      <c r="P2169" s="259"/>
      <c r="Q2169" s="259"/>
      <c r="R2169" s="259"/>
      <c r="S2169" s="259"/>
      <c r="T2169" s="259"/>
      <c r="U2169" s="259"/>
      <c r="V2169" s="259"/>
      <c r="W2169" s="259"/>
      <c r="X2169" s="259"/>
      <c r="Y2169" s="259"/>
      <c r="Z2169" s="259"/>
      <c r="AA2169" s="259"/>
      <c r="AB2169" s="259"/>
      <c r="AC2169" s="259"/>
      <c r="AD2169" s="259"/>
      <c r="AE2169" s="259"/>
      <c r="AF2169" s="259"/>
      <c r="AG2169" s="259"/>
      <c r="AH2169" s="259"/>
      <c r="AI2169" s="259"/>
      <c r="AJ2169" s="259"/>
      <c r="AK2169" s="281"/>
      <c r="AL2169" s="281"/>
      <c r="AM2169" s="281"/>
      <c r="AN2169" s="281"/>
      <c r="AO2169" s="281"/>
      <c r="AP2169" s="281"/>
      <c r="AQ2169" s="281"/>
      <c r="AR2169" s="281"/>
      <c r="AS2169" s="281"/>
      <c r="AT2169" s="281"/>
      <c r="AU2169" s="281"/>
      <c r="AV2169" s="281"/>
      <c r="AW2169" s="281"/>
      <c r="AX2169" s="281"/>
      <c r="AY2169" s="281"/>
      <c r="AZ2169" s="281"/>
      <c r="BA2169" s="281"/>
      <c r="BB2169" s="281"/>
      <c r="BC2169" s="281"/>
      <c r="BD2169" s="281"/>
      <c r="BE2169" s="281"/>
      <c r="BF2169" s="281"/>
      <c r="BG2169" s="281"/>
      <c r="BH2169" s="281"/>
      <c r="BI2169" s="281"/>
      <c r="BJ2169" s="281"/>
      <c r="BK2169" s="281"/>
      <c r="BL2169" s="281"/>
      <c r="BM2169" s="281"/>
      <c r="BN2169" s="281"/>
      <c r="BO2169" s="281"/>
      <c r="BP2169" s="281"/>
      <c r="BQ2169" s="281"/>
      <c r="BR2169" s="281"/>
      <c r="BS2169" s="281"/>
      <c r="BT2169" s="281"/>
      <c r="BU2169" s="281"/>
    </row>
    <row r="2170" spans="4:73" x14ac:dyDescent="0.2">
      <c r="D2170" s="259"/>
      <c r="E2170" s="259"/>
      <c r="F2170" s="259"/>
      <c r="G2170" s="259"/>
      <c r="H2170" s="259"/>
      <c r="I2170" s="259"/>
      <c r="J2170" s="259"/>
      <c r="K2170" s="259"/>
      <c r="L2170" s="259"/>
      <c r="M2170" s="259"/>
      <c r="N2170" s="259"/>
      <c r="O2170" s="259"/>
      <c r="P2170" s="259"/>
      <c r="Q2170" s="259"/>
      <c r="R2170" s="259"/>
      <c r="S2170" s="259"/>
      <c r="T2170" s="259"/>
      <c r="U2170" s="259"/>
      <c r="V2170" s="259"/>
      <c r="W2170" s="259"/>
      <c r="X2170" s="259"/>
      <c r="Y2170" s="259"/>
      <c r="Z2170" s="259"/>
      <c r="AA2170" s="259"/>
      <c r="AB2170" s="259"/>
      <c r="AC2170" s="259"/>
      <c r="AD2170" s="259"/>
      <c r="AE2170" s="259"/>
      <c r="AF2170" s="259"/>
      <c r="AG2170" s="259"/>
      <c r="AH2170" s="259"/>
      <c r="AI2170" s="259"/>
      <c r="AJ2170" s="259"/>
      <c r="AK2170" s="281"/>
      <c r="AL2170" s="281"/>
      <c r="AM2170" s="281"/>
      <c r="AN2170" s="281"/>
      <c r="AO2170" s="281"/>
      <c r="AP2170" s="281"/>
      <c r="AQ2170" s="281"/>
      <c r="AR2170" s="281"/>
      <c r="AS2170" s="281"/>
      <c r="AT2170" s="281"/>
      <c r="AU2170" s="281"/>
      <c r="AV2170" s="281"/>
      <c r="AW2170" s="281"/>
      <c r="AX2170" s="281"/>
      <c r="AY2170" s="281"/>
      <c r="AZ2170" s="281"/>
      <c r="BA2170" s="281"/>
      <c r="BB2170" s="281"/>
      <c r="BC2170" s="281"/>
      <c r="BD2170" s="281"/>
      <c r="BE2170" s="281"/>
      <c r="BF2170" s="281"/>
      <c r="BG2170" s="281"/>
      <c r="BH2170" s="281"/>
      <c r="BI2170" s="281"/>
      <c r="BJ2170" s="281"/>
      <c r="BK2170" s="281"/>
      <c r="BL2170" s="281"/>
      <c r="BM2170" s="281"/>
      <c r="BN2170" s="281"/>
      <c r="BO2170" s="281"/>
      <c r="BP2170" s="281"/>
      <c r="BQ2170" s="281"/>
      <c r="BR2170" s="281"/>
      <c r="BS2170" s="281"/>
      <c r="BT2170" s="281"/>
      <c r="BU2170" s="281"/>
    </row>
    <row r="2171" spans="4:73" x14ac:dyDescent="0.2">
      <c r="D2171" s="259"/>
      <c r="E2171" s="259"/>
      <c r="F2171" s="259"/>
      <c r="G2171" s="259"/>
      <c r="H2171" s="259"/>
      <c r="I2171" s="259"/>
      <c r="J2171" s="259"/>
      <c r="K2171" s="259"/>
      <c r="L2171" s="259"/>
      <c r="M2171" s="259"/>
      <c r="N2171" s="259"/>
      <c r="O2171" s="259"/>
      <c r="P2171" s="259"/>
      <c r="Q2171" s="259"/>
      <c r="R2171" s="259"/>
      <c r="S2171" s="259"/>
      <c r="T2171" s="259"/>
      <c r="U2171" s="259"/>
      <c r="V2171" s="259"/>
      <c r="W2171" s="259"/>
      <c r="X2171" s="259"/>
      <c r="Y2171" s="259"/>
      <c r="Z2171" s="259"/>
      <c r="AA2171" s="259"/>
      <c r="AB2171" s="259"/>
      <c r="AC2171" s="259"/>
      <c r="AD2171" s="259"/>
      <c r="AE2171" s="259"/>
      <c r="AF2171" s="259"/>
      <c r="AG2171" s="259"/>
      <c r="AH2171" s="259"/>
      <c r="AI2171" s="259"/>
      <c r="AJ2171" s="259"/>
      <c r="AK2171" s="281"/>
      <c r="AL2171" s="281"/>
      <c r="AM2171" s="281"/>
      <c r="AN2171" s="281"/>
      <c r="AO2171" s="281"/>
      <c r="AP2171" s="281"/>
      <c r="AQ2171" s="281"/>
      <c r="AR2171" s="281"/>
      <c r="AS2171" s="281"/>
      <c r="AT2171" s="281"/>
      <c r="AU2171" s="281"/>
      <c r="AV2171" s="281"/>
      <c r="AW2171" s="281"/>
      <c r="AX2171" s="281"/>
      <c r="AY2171" s="281"/>
      <c r="AZ2171" s="281"/>
      <c r="BA2171" s="281"/>
      <c r="BB2171" s="281"/>
      <c r="BC2171" s="281"/>
      <c r="BD2171" s="281"/>
      <c r="BE2171" s="281"/>
      <c r="BF2171" s="281"/>
      <c r="BG2171" s="281"/>
      <c r="BH2171" s="281"/>
      <c r="BI2171" s="281"/>
      <c r="BJ2171" s="281"/>
      <c r="BK2171" s="281"/>
      <c r="BL2171" s="281"/>
      <c r="BM2171" s="281"/>
      <c r="BN2171" s="281"/>
      <c r="BO2171" s="281"/>
      <c r="BP2171" s="281"/>
      <c r="BQ2171" s="281"/>
      <c r="BR2171" s="281"/>
      <c r="BS2171" s="281"/>
      <c r="BT2171" s="281"/>
      <c r="BU2171" s="281"/>
    </row>
    <row r="2172" spans="4:73" x14ac:dyDescent="0.2">
      <c r="D2172" s="259"/>
      <c r="E2172" s="259"/>
      <c r="F2172" s="259"/>
      <c r="G2172" s="259"/>
      <c r="H2172" s="259"/>
      <c r="I2172" s="259"/>
      <c r="J2172" s="259"/>
      <c r="K2172" s="259"/>
      <c r="L2172" s="259"/>
      <c r="M2172" s="259"/>
      <c r="N2172" s="259"/>
      <c r="O2172" s="259"/>
      <c r="P2172" s="259"/>
      <c r="Q2172" s="259"/>
      <c r="R2172" s="259"/>
      <c r="S2172" s="259"/>
      <c r="T2172" s="259"/>
      <c r="U2172" s="259"/>
      <c r="V2172" s="259"/>
      <c r="W2172" s="259"/>
      <c r="X2172" s="259"/>
      <c r="Y2172" s="259"/>
      <c r="Z2172" s="259"/>
      <c r="AA2172" s="259"/>
      <c r="AB2172" s="259"/>
      <c r="AC2172" s="259"/>
      <c r="AD2172" s="259"/>
      <c r="AE2172" s="259"/>
      <c r="AF2172" s="259"/>
      <c r="AG2172" s="259"/>
      <c r="AH2172" s="259"/>
      <c r="AI2172" s="259"/>
      <c r="AJ2172" s="259"/>
      <c r="AK2172" s="281"/>
      <c r="AL2172" s="281"/>
      <c r="AM2172" s="281"/>
      <c r="AN2172" s="281"/>
      <c r="AO2172" s="281"/>
      <c r="AP2172" s="281"/>
      <c r="AQ2172" s="281"/>
      <c r="AR2172" s="281"/>
      <c r="AS2172" s="281"/>
      <c r="AT2172" s="281"/>
      <c r="AU2172" s="281"/>
      <c r="AV2172" s="281"/>
      <c r="AW2172" s="281"/>
      <c r="AX2172" s="281"/>
      <c r="AY2172" s="281"/>
      <c r="AZ2172" s="281"/>
      <c r="BA2172" s="281"/>
      <c r="BB2172" s="281"/>
      <c r="BC2172" s="281"/>
      <c r="BD2172" s="281"/>
      <c r="BE2172" s="281"/>
      <c r="BF2172" s="281"/>
      <c r="BG2172" s="281"/>
      <c r="BH2172" s="281"/>
      <c r="BI2172" s="281"/>
      <c r="BJ2172" s="281"/>
      <c r="BK2172" s="281"/>
      <c r="BL2172" s="281"/>
      <c r="BM2172" s="281"/>
      <c r="BN2172" s="281"/>
      <c r="BO2172" s="281"/>
      <c r="BP2172" s="281"/>
      <c r="BQ2172" s="281"/>
      <c r="BR2172" s="281"/>
      <c r="BS2172" s="281"/>
      <c r="BT2172" s="281"/>
      <c r="BU2172" s="281"/>
    </row>
    <row r="2173" spans="4:73" x14ac:dyDescent="0.2">
      <c r="D2173" s="259"/>
      <c r="E2173" s="259"/>
      <c r="F2173" s="259"/>
      <c r="G2173" s="259"/>
      <c r="H2173" s="259"/>
      <c r="I2173" s="259"/>
      <c r="J2173" s="259"/>
      <c r="K2173" s="259"/>
      <c r="L2173" s="259"/>
      <c r="M2173" s="259"/>
      <c r="N2173" s="259"/>
      <c r="O2173" s="259"/>
      <c r="P2173" s="259"/>
      <c r="Q2173" s="259"/>
      <c r="R2173" s="259"/>
      <c r="S2173" s="259"/>
      <c r="T2173" s="259"/>
      <c r="U2173" s="259"/>
      <c r="V2173" s="259"/>
      <c r="W2173" s="259"/>
      <c r="X2173" s="259"/>
      <c r="Y2173" s="259"/>
      <c r="Z2173" s="259"/>
      <c r="AA2173" s="259"/>
      <c r="AB2173" s="259"/>
      <c r="AC2173" s="259"/>
      <c r="AD2173" s="259"/>
      <c r="AE2173" s="259"/>
      <c r="AF2173" s="259"/>
      <c r="AG2173" s="259"/>
      <c r="AH2173" s="259"/>
      <c r="AI2173" s="259"/>
      <c r="AJ2173" s="259"/>
      <c r="AK2173" s="281"/>
      <c r="AL2173" s="281"/>
      <c r="AM2173" s="281"/>
      <c r="AN2173" s="281"/>
      <c r="AO2173" s="281"/>
      <c r="AP2173" s="281"/>
      <c r="AQ2173" s="281"/>
      <c r="AR2173" s="281"/>
      <c r="AS2173" s="281"/>
      <c r="AT2173" s="281"/>
      <c r="AU2173" s="281"/>
      <c r="AV2173" s="281"/>
      <c r="AW2173" s="281"/>
      <c r="AX2173" s="281"/>
      <c r="AY2173" s="281"/>
      <c r="AZ2173" s="281"/>
      <c r="BA2173" s="281"/>
      <c r="BB2173" s="281"/>
      <c r="BC2173" s="281"/>
      <c r="BD2173" s="281"/>
      <c r="BE2173" s="281"/>
      <c r="BF2173" s="281"/>
      <c r="BG2173" s="281"/>
      <c r="BH2173" s="281"/>
      <c r="BI2173" s="281"/>
      <c r="BJ2173" s="281"/>
      <c r="BK2173" s="281"/>
      <c r="BL2173" s="281"/>
      <c r="BM2173" s="281"/>
      <c r="BN2173" s="281"/>
      <c r="BO2173" s="281"/>
      <c r="BP2173" s="281"/>
      <c r="BQ2173" s="281"/>
      <c r="BR2173" s="281"/>
      <c r="BS2173" s="281"/>
      <c r="BT2173" s="281"/>
      <c r="BU2173" s="281"/>
    </row>
    <row r="2174" spans="4:73" x14ac:dyDescent="0.2">
      <c r="D2174" s="259"/>
      <c r="E2174" s="259"/>
      <c r="F2174" s="259"/>
      <c r="G2174" s="259"/>
      <c r="H2174" s="259"/>
      <c r="I2174" s="259"/>
      <c r="J2174" s="259"/>
      <c r="K2174" s="259"/>
      <c r="L2174" s="259"/>
      <c r="M2174" s="259"/>
      <c r="N2174" s="259"/>
      <c r="O2174" s="259"/>
      <c r="P2174" s="259"/>
      <c r="Q2174" s="259"/>
      <c r="R2174" s="259"/>
      <c r="S2174" s="259"/>
      <c r="T2174" s="259"/>
      <c r="U2174" s="259"/>
      <c r="V2174" s="259"/>
      <c r="W2174" s="259"/>
      <c r="X2174" s="259"/>
      <c r="Y2174" s="259"/>
      <c r="Z2174" s="259"/>
      <c r="AA2174" s="259"/>
      <c r="AB2174" s="259"/>
      <c r="AC2174" s="259"/>
      <c r="AD2174" s="259"/>
      <c r="AE2174" s="259"/>
      <c r="AF2174" s="259"/>
      <c r="AG2174" s="259"/>
      <c r="AH2174" s="259"/>
      <c r="AI2174" s="259"/>
      <c r="AJ2174" s="259"/>
      <c r="AK2174" s="281"/>
      <c r="AL2174" s="281"/>
      <c r="AM2174" s="281"/>
      <c r="AN2174" s="281"/>
      <c r="AO2174" s="281"/>
      <c r="AP2174" s="281"/>
      <c r="AQ2174" s="281"/>
      <c r="AR2174" s="281"/>
      <c r="AS2174" s="281"/>
      <c r="AT2174" s="281"/>
      <c r="AU2174" s="281"/>
      <c r="AV2174" s="281"/>
      <c r="AW2174" s="281"/>
      <c r="AX2174" s="281"/>
      <c r="AY2174" s="281"/>
      <c r="AZ2174" s="281"/>
      <c r="BA2174" s="281"/>
      <c r="BB2174" s="281"/>
      <c r="BC2174" s="281"/>
      <c r="BD2174" s="281"/>
      <c r="BE2174" s="281"/>
      <c r="BF2174" s="281"/>
      <c r="BG2174" s="281"/>
      <c r="BH2174" s="281"/>
      <c r="BI2174" s="281"/>
      <c r="BJ2174" s="281"/>
      <c r="BK2174" s="281"/>
      <c r="BL2174" s="281"/>
      <c r="BM2174" s="281"/>
      <c r="BN2174" s="281"/>
      <c r="BO2174" s="281"/>
      <c r="BP2174" s="281"/>
      <c r="BQ2174" s="281"/>
      <c r="BR2174" s="281"/>
      <c r="BS2174" s="281"/>
      <c r="BT2174" s="281"/>
      <c r="BU2174" s="281"/>
    </row>
    <row r="2175" spans="4:73" x14ac:dyDescent="0.2">
      <c r="D2175" s="259"/>
      <c r="E2175" s="259"/>
      <c r="F2175" s="259"/>
      <c r="G2175" s="259"/>
      <c r="H2175" s="259"/>
      <c r="I2175" s="259"/>
      <c r="J2175" s="259"/>
      <c r="K2175" s="259"/>
      <c r="L2175" s="259"/>
      <c r="M2175" s="259"/>
      <c r="N2175" s="259"/>
      <c r="O2175" s="259"/>
      <c r="P2175" s="259"/>
      <c r="Q2175" s="259"/>
      <c r="R2175" s="259"/>
      <c r="S2175" s="259"/>
      <c r="T2175" s="259"/>
      <c r="U2175" s="259"/>
      <c r="V2175" s="259"/>
      <c r="W2175" s="259"/>
      <c r="X2175" s="259"/>
      <c r="Y2175" s="259"/>
      <c r="Z2175" s="259"/>
      <c r="AA2175" s="259"/>
      <c r="AB2175" s="259"/>
      <c r="AC2175" s="259"/>
      <c r="AD2175" s="259"/>
      <c r="AE2175" s="259"/>
      <c r="AF2175" s="259"/>
      <c r="AG2175" s="259"/>
      <c r="AH2175" s="259"/>
      <c r="AI2175" s="259"/>
      <c r="AJ2175" s="259"/>
      <c r="AK2175" s="281"/>
      <c r="AL2175" s="281"/>
      <c r="AM2175" s="281"/>
      <c r="AN2175" s="281"/>
      <c r="AO2175" s="281"/>
      <c r="AP2175" s="281"/>
      <c r="AQ2175" s="281"/>
      <c r="AR2175" s="281"/>
      <c r="AS2175" s="281"/>
      <c r="AT2175" s="281"/>
      <c r="AU2175" s="281"/>
      <c r="AV2175" s="281"/>
      <c r="AW2175" s="281"/>
      <c r="AX2175" s="281"/>
      <c r="AY2175" s="281"/>
      <c r="AZ2175" s="281"/>
      <c r="BA2175" s="281"/>
      <c r="BB2175" s="281"/>
      <c r="BC2175" s="281"/>
      <c r="BD2175" s="281"/>
      <c r="BE2175" s="281"/>
      <c r="BF2175" s="281"/>
      <c r="BG2175" s="281"/>
      <c r="BH2175" s="281"/>
      <c r="BI2175" s="281"/>
      <c r="BJ2175" s="281"/>
      <c r="BK2175" s="281"/>
      <c r="BL2175" s="281"/>
      <c r="BM2175" s="281"/>
      <c r="BN2175" s="281"/>
      <c r="BO2175" s="281"/>
      <c r="BP2175" s="281"/>
      <c r="BQ2175" s="281"/>
      <c r="BR2175" s="281"/>
      <c r="BS2175" s="281"/>
      <c r="BT2175" s="281"/>
      <c r="BU2175" s="281"/>
    </row>
    <row r="2176" spans="4:73" x14ac:dyDescent="0.2">
      <c r="D2176" s="259"/>
      <c r="E2176" s="259"/>
      <c r="F2176" s="259"/>
      <c r="G2176" s="259"/>
      <c r="H2176" s="259"/>
      <c r="I2176" s="259"/>
      <c r="J2176" s="259"/>
      <c r="K2176" s="259"/>
      <c r="L2176" s="259"/>
      <c r="M2176" s="259"/>
      <c r="N2176" s="259"/>
      <c r="O2176" s="259"/>
      <c r="P2176" s="259"/>
      <c r="Q2176" s="259"/>
      <c r="R2176" s="259"/>
      <c r="S2176" s="259"/>
      <c r="T2176" s="259"/>
      <c r="U2176" s="259"/>
      <c r="V2176" s="259"/>
      <c r="W2176" s="259"/>
      <c r="X2176" s="259"/>
      <c r="Y2176" s="259"/>
      <c r="Z2176" s="259"/>
      <c r="AA2176" s="259"/>
      <c r="AB2176" s="259"/>
      <c r="AC2176" s="259"/>
      <c r="AD2176" s="259"/>
      <c r="AE2176" s="259"/>
      <c r="AF2176" s="259"/>
      <c r="AG2176" s="259"/>
      <c r="AH2176" s="259"/>
      <c r="AI2176" s="259"/>
      <c r="AJ2176" s="259"/>
      <c r="AK2176" s="281"/>
      <c r="AL2176" s="281"/>
      <c r="AM2176" s="281"/>
      <c r="AN2176" s="281"/>
      <c r="AO2176" s="281"/>
      <c r="AP2176" s="281"/>
      <c r="AQ2176" s="281"/>
      <c r="AR2176" s="281"/>
      <c r="AS2176" s="281"/>
      <c r="AT2176" s="281"/>
      <c r="AU2176" s="281"/>
      <c r="AV2176" s="281"/>
      <c r="AW2176" s="281"/>
      <c r="AX2176" s="281"/>
      <c r="AY2176" s="281"/>
      <c r="AZ2176" s="281"/>
      <c r="BA2176" s="281"/>
      <c r="BB2176" s="281"/>
      <c r="BC2176" s="281"/>
      <c r="BD2176" s="281"/>
      <c r="BE2176" s="281"/>
      <c r="BF2176" s="281"/>
      <c r="BG2176" s="281"/>
      <c r="BH2176" s="281"/>
      <c r="BI2176" s="281"/>
      <c r="BJ2176" s="281"/>
      <c r="BK2176" s="281"/>
      <c r="BL2176" s="281"/>
      <c r="BM2176" s="281"/>
      <c r="BN2176" s="281"/>
      <c r="BO2176" s="281"/>
      <c r="BP2176" s="281"/>
      <c r="BQ2176" s="281"/>
      <c r="BR2176" s="281"/>
      <c r="BS2176" s="281"/>
      <c r="BT2176" s="281"/>
      <c r="BU2176" s="281"/>
    </row>
    <row r="2177" spans="4:73" x14ac:dyDescent="0.2">
      <c r="D2177" s="259"/>
      <c r="E2177" s="259"/>
      <c r="F2177" s="259"/>
      <c r="G2177" s="259"/>
      <c r="H2177" s="259"/>
      <c r="I2177" s="259"/>
      <c r="J2177" s="259"/>
      <c r="K2177" s="259"/>
      <c r="L2177" s="259"/>
      <c r="M2177" s="259"/>
      <c r="N2177" s="259"/>
      <c r="O2177" s="259"/>
      <c r="P2177" s="259"/>
      <c r="Q2177" s="259"/>
      <c r="R2177" s="259"/>
      <c r="S2177" s="259"/>
      <c r="T2177" s="259"/>
      <c r="U2177" s="259"/>
      <c r="V2177" s="259"/>
      <c r="W2177" s="259"/>
      <c r="X2177" s="259"/>
      <c r="Y2177" s="259"/>
      <c r="Z2177" s="259"/>
      <c r="AA2177" s="259"/>
      <c r="AB2177" s="259"/>
      <c r="AC2177" s="259"/>
      <c r="AD2177" s="259"/>
      <c r="AE2177" s="259"/>
      <c r="AF2177" s="259"/>
      <c r="AG2177" s="259"/>
      <c r="AH2177" s="259"/>
      <c r="AI2177" s="259"/>
      <c r="AJ2177" s="259"/>
      <c r="AK2177" s="281"/>
      <c r="AL2177" s="281"/>
      <c r="AM2177" s="281"/>
      <c r="AN2177" s="281"/>
      <c r="AO2177" s="281"/>
      <c r="AP2177" s="281"/>
      <c r="AQ2177" s="281"/>
      <c r="AR2177" s="281"/>
      <c r="AS2177" s="281"/>
      <c r="AT2177" s="281"/>
      <c r="AU2177" s="281"/>
      <c r="AV2177" s="281"/>
      <c r="AW2177" s="281"/>
      <c r="AX2177" s="281"/>
      <c r="AY2177" s="281"/>
      <c r="AZ2177" s="281"/>
      <c r="BA2177" s="281"/>
      <c r="BB2177" s="281"/>
      <c r="BC2177" s="281"/>
      <c r="BD2177" s="281"/>
      <c r="BE2177" s="281"/>
      <c r="BF2177" s="281"/>
      <c r="BG2177" s="281"/>
      <c r="BH2177" s="281"/>
      <c r="BI2177" s="281"/>
      <c r="BJ2177" s="281"/>
      <c r="BK2177" s="281"/>
      <c r="BL2177" s="281"/>
      <c r="BM2177" s="281"/>
      <c r="BN2177" s="281"/>
      <c r="BO2177" s="281"/>
      <c r="BP2177" s="281"/>
      <c r="BQ2177" s="281"/>
      <c r="BR2177" s="281"/>
      <c r="BS2177" s="281"/>
      <c r="BT2177" s="281"/>
      <c r="BU2177" s="281"/>
    </row>
    <row r="2178" spans="4:73" x14ac:dyDescent="0.2">
      <c r="D2178" s="259"/>
      <c r="E2178" s="259"/>
      <c r="F2178" s="259"/>
      <c r="G2178" s="259"/>
      <c r="H2178" s="259"/>
      <c r="I2178" s="259"/>
      <c r="J2178" s="259"/>
      <c r="K2178" s="259"/>
      <c r="L2178" s="259"/>
      <c r="M2178" s="259"/>
      <c r="N2178" s="259"/>
      <c r="O2178" s="259"/>
      <c r="P2178" s="259"/>
      <c r="Q2178" s="259"/>
      <c r="R2178" s="259"/>
      <c r="S2178" s="259"/>
      <c r="T2178" s="259"/>
      <c r="U2178" s="259"/>
      <c r="V2178" s="259"/>
      <c r="W2178" s="259"/>
      <c r="X2178" s="259"/>
      <c r="Y2178" s="259"/>
      <c r="Z2178" s="259"/>
      <c r="AA2178" s="259"/>
      <c r="AB2178" s="259"/>
      <c r="AC2178" s="259"/>
      <c r="AD2178" s="259"/>
      <c r="AE2178" s="259"/>
      <c r="AF2178" s="259"/>
      <c r="AG2178" s="259"/>
      <c r="AH2178" s="259"/>
      <c r="AI2178" s="259"/>
      <c r="AJ2178" s="259"/>
      <c r="AK2178" s="281"/>
      <c r="AL2178" s="281"/>
      <c r="AM2178" s="281"/>
      <c r="AN2178" s="281"/>
      <c r="AO2178" s="281"/>
      <c r="AP2178" s="281"/>
      <c r="AQ2178" s="281"/>
      <c r="AR2178" s="281"/>
      <c r="AS2178" s="281"/>
      <c r="AT2178" s="281"/>
      <c r="AU2178" s="281"/>
      <c r="AV2178" s="281"/>
      <c r="AW2178" s="281"/>
      <c r="AX2178" s="281"/>
      <c r="AY2178" s="281"/>
      <c r="AZ2178" s="281"/>
      <c r="BA2178" s="281"/>
      <c r="BB2178" s="281"/>
      <c r="BC2178" s="281"/>
      <c r="BD2178" s="281"/>
      <c r="BE2178" s="281"/>
      <c r="BF2178" s="281"/>
      <c r="BG2178" s="281"/>
      <c r="BH2178" s="281"/>
      <c r="BI2178" s="281"/>
      <c r="BJ2178" s="281"/>
      <c r="BK2178" s="281"/>
      <c r="BL2178" s="281"/>
      <c r="BM2178" s="281"/>
      <c r="BN2178" s="281"/>
      <c r="BO2178" s="281"/>
      <c r="BP2178" s="281"/>
      <c r="BQ2178" s="281"/>
      <c r="BR2178" s="281"/>
      <c r="BS2178" s="281"/>
      <c r="BT2178" s="281"/>
      <c r="BU2178" s="281"/>
    </row>
    <row r="2179" spans="4:73" x14ac:dyDescent="0.2">
      <c r="D2179" s="259"/>
      <c r="E2179" s="259"/>
      <c r="F2179" s="259"/>
      <c r="G2179" s="259"/>
      <c r="H2179" s="259"/>
      <c r="I2179" s="259"/>
      <c r="J2179" s="259"/>
      <c r="K2179" s="259"/>
      <c r="L2179" s="259"/>
      <c r="M2179" s="259"/>
      <c r="N2179" s="259"/>
      <c r="O2179" s="259"/>
      <c r="P2179" s="259"/>
      <c r="Q2179" s="259"/>
      <c r="R2179" s="259"/>
      <c r="S2179" s="259"/>
      <c r="T2179" s="259"/>
      <c r="U2179" s="259"/>
      <c r="V2179" s="259"/>
      <c r="W2179" s="259"/>
      <c r="X2179" s="259"/>
      <c r="Y2179" s="259"/>
      <c r="Z2179" s="259"/>
      <c r="AA2179" s="259"/>
      <c r="AB2179" s="259"/>
      <c r="AC2179" s="259"/>
      <c r="AD2179" s="259"/>
      <c r="AE2179" s="259"/>
      <c r="AF2179" s="259"/>
      <c r="AG2179" s="259"/>
      <c r="AH2179" s="259"/>
      <c r="AI2179" s="259"/>
      <c r="AJ2179" s="259"/>
      <c r="AK2179" s="281"/>
      <c r="AL2179" s="281"/>
      <c r="AM2179" s="281"/>
      <c r="AN2179" s="281"/>
      <c r="AO2179" s="281"/>
      <c r="AP2179" s="281"/>
      <c r="AQ2179" s="281"/>
      <c r="AR2179" s="281"/>
      <c r="AS2179" s="281"/>
      <c r="AT2179" s="281"/>
      <c r="AU2179" s="281"/>
      <c r="AV2179" s="281"/>
      <c r="AW2179" s="281"/>
      <c r="AX2179" s="281"/>
      <c r="AY2179" s="281"/>
      <c r="AZ2179" s="281"/>
      <c r="BA2179" s="281"/>
      <c r="BB2179" s="281"/>
      <c r="BC2179" s="281"/>
      <c r="BD2179" s="281"/>
      <c r="BE2179" s="281"/>
      <c r="BF2179" s="281"/>
      <c r="BG2179" s="281"/>
      <c r="BH2179" s="281"/>
      <c r="BI2179" s="281"/>
      <c r="BJ2179" s="281"/>
      <c r="BK2179" s="281"/>
      <c r="BL2179" s="281"/>
      <c r="BM2179" s="281"/>
      <c r="BN2179" s="281"/>
      <c r="BO2179" s="281"/>
      <c r="BP2179" s="281"/>
      <c r="BQ2179" s="281"/>
      <c r="BR2179" s="281"/>
      <c r="BS2179" s="281"/>
      <c r="BT2179" s="281"/>
      <c r="BU2179" s="281"/>
    </row>
    <row r="2180" spans="4:73" x14ac:dyDescent="0.2">
      <c r="D2180" s="259"/>
      <c r="E2180" s="259"/>
      <c r="F2180" s="259"/>
      <c r="G2180" s="259"/>
      <c r="H2180" s="259"/>
      <c r="I2180" s="259"/>
      <c r="J2180" s="259"/>
      <c r="K2180" s="259"/>
      <c r="L2180" s="259"/>
      <c r="M2180" s="259"/>
      <c r="N2180" s="259"/>
      <c r="O2180" s="259"/>
      <c r="P2180" s="259"/>
      <c r="Q2180" s="259"/>
      <c r="R2180" s="259"/>
      <c r="S2180" s="259"/>
      <c r="T2180" s="259"/>
      <c r="U2180" s="259"/>
      <c r="V2180" s="259"/>
      <c r="W2180" s="259"/>
      <c r="X2180" s="259"/>
      <c r="Y2180" s="259"/>
      <c r="Z2180" s="259"/>
      <c r="AA2180" s="259"/>
      <c r="AB2180" s="259"/>
      <c r="AC2180" s="259"/>
      <c r="AD2180" s="259"/>
      <c r="AE2180" s="259"/>
      <c r="AF2180" s="259"/>
      <c r="AG2180" s="259"/>
      <c r="AH2180" s="259"/>
      <c r="AI2180" s="259"/>
      <c r="AJ2180" s="259"/>
      <c r="AK2180" s="281"/>
      <c r="AL2180" s="281"/>
      <c r="AM2180" s="281"/>
      <c r="AN2180" s="281"/>
      <c r="AO2180" s="281"/>
      <c r="AP2180" s="281"/>
      <c r="AQ2180" s="281"/>
      <c r="AR2180" s="281"/>
      <c r="AS2180" s="281"/>
      <c r="AT2180" s="281"/>
      <c r="AU2180" s="281"/>
      <c r="AV2180" s="281"/>
      <c r="AW2180" s="281"/>
      <c r="AX2180" s="281"/>
      <c r="AY2180" s="281"/>
      <c r="AZ2180" s="281"/>
      <c r="BA2180" s="281"/>
      <c r="BB2180" s="281"/>
      <c r="BC2180" s="281"/>
      <c r="BD2180" s="281"/>
      <c r="BE2180" s="281"/>
      <c r="BF2180" s="281"/>
      <c r="BG2180" s="281"/>
      <c r="BH2180" s="281"/>
      <c r="BI2180" s="281"/>
      <c r="BJ2180" s="281"/>
      <c r="BK2180" s="281"/>
      <c r="BL2180" s="281"/>
      <c r="BM2180" s="281"/>
      <c r="BN2180" s="281"/>
      <c r="BO2180" s="281"/>
      <c r="BP2180" s="281"/>
      <c r="BQ2180" s="281"/>
      <c r="BR2180" s="281"/>
      <c r="BS2180" s="281"/>
      <c r="BT2180" s="281"/>
      <c r="BU2180" s="281"/>
    </row>
    <row r="2181" spans="4:73" x14ac:dyDescent="0.2">
      <c r="D2181" s="259"/>
      <c r="E2181" s="259"/>
      <c r="F2181" s="259"/>
      <c r="G2181" s="259"/>
      <c r="H2181" s="259"/>
      <c r="I2181" s="259"/>
      <c r="J2181" s="259"/>
      <c r="K2181" s="259"/>
      <c r="L2181" s="259"/>
      <c r="M2181" s="259"/>
      <c r="N2181" s="259"/>
      <c r="O2181" s="259"/>
      <c r="P2181" s="259"/>
      <c r="Q2181" s="259"/>
      <c r="R2181" s="259"/>
      <c r="S2181" s="259"/>
      <c r="T2181" s="259"/>
      <c r="U2181" s="259"/>
      <c r="V2181" s="259"/>
      <c r="W2181" s="259"/>
      <c r="X2181" s="259"/>
      <c r="Y2181" s="259"/>
      <c r="Z2181" s="259"/>
      <c r="AA2181" s="259"/>
      <c r="AB2181" s="259"/>
      <c r="AC2181" s="259"/>
      <c r="AD2181" s="259"/>
      <c r="AE2181" s="259"/>
      <c r="AF2181" s="259"/>
      <c r="AG2181" s="259"/>
      <c r="AH2181" s="259"/>
      <c r="AI2181" s="259"/>
      <c r="AJ2181" s="259"/>
      <c r="AK2181" s="281"/>
      <c r="AL2181" s="281"/>
      <c r="AM2181" s="281"/>
      <c r="AN2181" s="281"/>
      <c r="AO2181" s="281"/>
      <c r="AP2181" s="281"/>
      <c r="AQ2181" s="281"/>
      <c r="AR2181" s="281"/>
      <c r="AS2181" s="281"/>
      <c r="AT2181" s="281"/>
      <c r="AU2181" s="281"/>
      <c r="AV2181" s="281"/>
      <c r="AW2181" s="281"/>
      <c r="AX2181" s="281"/>
      <c r="AY2181" s="281"/>
      <c r="AZ2181" s="281"/>
      <c r="BA2181" s="281"/>
      <c r="BB2181" s="281"/>
      <c r="BC2181" s="281"/>
      <c r="BD2181" s="281"/>
      <c r="BE2181" s="281"/>
      <c r="BF2181" s="281"/>
      <c r="BG2181" s="281"/>
      <c r="BH2181" s="281"/>
      <c r="BI2181" s="281"/>
      <c r="BJ2181" s="281"/>
      <c r="BK2181" s="281"/>
      <c r="BL2181" s="281"/>
      <c r="BM2181" s="281"/>
      <c r="BN2181" s="281"/>
      <c r="BO2181" s="281"/>
      <c r="BP2181" s="281"/>
      <c r="BQ2181" s="281"/>
      <c r="BR2181" s="281"/>
      <c r="BS2181" s="281"/>
      <c r="BT2181" s="281"/>
      <c r="BU2181" s="281"/>
    </row>
    <row r="2182" spans="4:73" x14ac:dyDescent="0.2">
      <c r="D2182" s="259"/>
      <c r="E2182" s="259"/>
      <c r="F2182" s="259"/>
      <c r="G2182" s="259"/>
      <c r="H2182" s="259"/>
      <c r="I2182" s="259"/>
      <c r="J2182" s="259"/>
      <c r="K2182" s="259"/>
      <c r="L2182" s="259"/>
      <c r="M2182" s="259"/>
      <c r="N2182" s="259"/>
      <c r="O2182" s="259"/>
      <c r="P2182" s="259"/>
      <c r="Q2182" s="259"/>
      <c r="R2182" s="259"/>
      <c r="S2182" s="259"/>
      <c r="T2182" s="259"/>
      <c r="U2182" s="259"/>
      <c r="V2182" s="259"/>
      <c r="W2182" s="259"/>
      <c r="X2182" s="259"/>
      <c r="Y2182" s="259"/>
      <c r="Z2182" s="259"/>
      <c r="AA2182" s="259"/>
      <c r="AB2182" s="259"/>
      <c r="AC2182" s="259"/>
      <c r="AD2182" s="259"/>
      <c r="AE2182" s="259"/>
      <c r="AF2182" s="259"/>
      <c r="AG2182" s="259"/>
      <c r="AH2182" s="259"/>
      <c r="AI2182" s="259"/>
      <c r="AJ2182" s="259"/>
      <c r="AK2182" s="281"/>
      <c r="AL2182" s="281"/>
      <c r="AM2182" s="281"/>
      <c r="AN2182" s="281"/>
      <c r="AO2182" s="281"/>
      <c r="AP2182" s="281"/>
      <c r="AQ2182" s="281"/>
      <c r="AR2182" s="281"/>
      <c r="AS2182" s="281"/>
      <c r="AT2182" s="281"/>
      <c r="AU2182" s="281"/>
      <c r="AV2182" s="281"/>
      <c r="AW2182" s="281"/>
      <c r="AX2182" s="281"/>
      <c r="AY2182" s="281"/>
      <c r="AZ2182" s="281"/>
      <c r="BA2182" s="281"/>
      <c r="BB2182" s="281"/>
      <c r="BC2182" s="281"/>
      <c r="BD2182" s="281"/>
      <c r="BE2182" s="281"/>
      <c r="BF2182" s="281"/>
      <c r="BG2182" s="281"/>
      <c r="BH2182" s="281"/>
      <c r="BI2182" s="281"/>
      <c r="BJ2182" s="281"/>
      <c r="BK2182" s="281"/>
      <c r="BL2182" s="281"/>
      <c r="BM2182" s="281"/>
      <c r="BN2182" s="281"/>
      <c r="BO2182" s="281"/>
      <c r="BP2182" s="281"/>
      <c r="BQ2182" s="281"/>
      <c r="BR2182" s="281"/>
      <c r="BS2182" s="281"/>
      <c r="BT2182" s="281"/>
      <c r="BU2182" s="281"/>
    </row>
    <row r="2183" spans="4:73" x14ac:dyDescent="0.2">
      <c r="D2183" s="259"/>
      <c r="E2183" s="259"/>
      <c r="F2183" s="259"/>
      <c r="G2183" s="259"/>
      <c r="H2183" s="259"/>
      <c r="I2183" s="259"/>
      <c r="J2183" s="259"/>
      <c r="K2183" s="259"/>
      <c r="L2183" s="259"/>
      <c r="M2183" s="259"/>
      <c r="N2183" s="259"/>
      <c r="O2183" s="259"/>
      <c r="P2183" s="259"/>
      <c r="Q2183" s="259"/>
      <c r="R2183" s="259"/>
      <c r="S2183" s="259"/>
      <c r="T2183" s="259"/>
      <c r="U2183" s="259"/>
      <c r="V2183" s="259"/>
      <c r="W2183" s="259"/>
      <c r="X2183" s="259"/>
      <c r="Y2183" s="259"/>
      <c r="Z2183" s="259"/>
      <c r="AA2183" s="259"/>
      <c r="AB2183" s="259"/>
      <c r="AC2183" s="259"/>
      <c r="AD2183" s="259"/>
      <c r="AE2183" s="259"/>
      <c r="AF2183" s="259"/>
      <c r="AG2183" s="259"/>
      <c r="AH2183" s="259"/>
      <c r="AI2183" s="259"/>
      <c r="AJ2183" s="259"/>
      <c r="AK2183" s="281"/>
      <c r="AL2183" s="281"/>
      <c r="AM2183" s="281"/>
      <c r="AN2183" s="281"/>
      <c r="AO2183" s="281"/>
      <c r="AP2183" s="281"/>
      <c r="AQ2183" s="281"/>
      <c r="AR2183" s="281"/>
      <c r="AS2183" s="281"/>
      <c r="AT2183" s="281"/>
      <c r="AU2183" s="281"/>
      <c r="AV2183" s="281"/>
      <c r="AW2183" s="281"/>
      <c r="AX2183" s="281"/>
      <c r="AY2183" s="281"/>
      <c r="AZ2183" s="281"/>
      <c r="BA2183" s="281"/>
      <c r="BB2183" s="281"/>
      <c r="BC2183" s="281"/>
      <c r="BD2183" s="281"/>
      <c r="BE2183" s="281"/>
      <c r="BF2183" s="281"/>
      <c r="BG2183" s="281"/>
      <c r="BH2183" s="281"/>
      <c r="BI2183" s="281"/>
      <c r="BJ2183" s="281"/>
      <c r="BK2183" s="281"/>
      <c r="BL2183" s="281"/>
      <c r="BM2183" s="281"/>
      <c r="BN2183" s="281"/>
      <c r="BO2183" s="281"/>
      <c r="BP2183" s="281"/>
      <c r="BQ2183" s="281"/>
      <c r="BR2183" s="281"/>
      <c r="BS2183" s="281"/>
      <c r="BT2183" s="281"/>
      <c r="BU2183" s="281"/>
    </row>
    <row r="2184" spans="4:73" x14ac:dyDescent="0.2">
      <c r="D2184" s="259"/>
      <c r="E2184" s="259"/>
      <c r="F2184" s="259"/>
      <c r="G2184" s="259"/>
      <c r="H2184" s="259"/>
      <c r="I2184" s="259"/>
      <c r="J2184" s="259"/>
      <c r="K2184" s="259"/>
      <c r="L2184" s="259"/>
      <c r="M2184" s="259"/>
      <c r="N2184" s="259"/>
      <c r="O2184" s="259"/>
      <c r="P2184" s="259"/>
      <c r="Q2184" s="259"/>
      <c r="R2184" s="259"/>
      <c r="S2184" s="259"/>
      <c r="T2184" s="259"/>
      <c r="U2184" s="259"/>
      <c r="V2184" s="259"/>
      <c r="W2184" s="259"/>
      <c r="X2184" s="259"/>
      <c r="Y2184" s="259"/>
      <c r="Z2184" s="259"/>
      <c r="AA2184" s="259"/>
      <c r="AB2184" s="259"/>
      <c r="AC2184" s="259"/>
      <c r="AD2184" s="259"/>
      <c r="AE2184" s="259"/>
      <c r="AF2184" s="259"/>
      <c r="AG2184" s="259"/>
      <c r="AH2184" s="259"/>
      <c r="AI2184" s="259"/>
      <c r="AJ2184" s="259"/>
      <c r="AK2184" s="281"/>
      <c r="AL2184" s="281"/>
      <c r="AM2184" s="281"/>
      <c r="AN2184" s="281"/>
      <c r="AO2184" s="281"/>
      <c r="AP2184" s="281"/>
      <c r="AQ2184" s="281"/>
      <c r="AR2184" s="281"/>
      <c r="AS2184" s="281"/>
      <c r="AT2184" s="281"/>
      <c r="AU2184" s="281"/>
      <c r="AV2184" s="281"/>
      <c r="AW2184" s="281"/>
      <c r="AX2184" s="281"/>
      <c r="AY2184" s="281"/>
      <c r="AZ2184" s="281"/>
      <c r="BA2184" s="281"/>
      <c r="BB2184" s="281"/>
      <c r="BC2184" s="281"/>
      <c r="BD2184" s="281"/>
      <c r="BE2184" s="281"/>
      <c r="BF2184" s="281"/>
      <c r="BG2184" s="281"/>
      <c r="BH2184" s="281"/>
      <c r="BI2184" s="281"/>
      <c r="BJ2184" s="281"/>
      <c r="BK2184" s="281"/>
      <c r="BL2184" s="281"/>
      <c r="BM2184" s="281"/>
      <c r="BN2184" s="281"/>
      <c r="BO2184" s="281"/>
      <c r="BP2184" s="281"/>
      <c r="BQ2184" s="281"/>
      <c r="BR2184" s="281"/>
      <c r="BS2184" s="281"/>
      <c r="BT2184" s="281"/>
      <c r="BU2184" s="281"/>
    </row>
    <row r="2185" spans="4:73" x14ac:dyDescent="0.2">
      <c r="D2185" s="259"/>
      <c r="E2185" s="259"/>
      <c r="F2185" s="259"/>
      <c r="G2185" s="259"/>
      <c r="H2185" s="259"/>
      <c r="I2185" s="259"/>
      <c r="J2185" s="259"/>
      <c r="K2185" s="259"/>
      <c r="L2185" s="259"/>
      <c r="M2185" s="259"/>
      <c r="N2185" s="259"/>
      <c r="O2185" s="259"/>
      <c r="P2185" s="259"/>
      <c r="Q2185" s="259"/>
      <c r="R2185" s="259"/>
      <c r="S2185" s="259"/>
      <c r="T2185" s="259"/>
      <c r="U2185" s="259"/>
      <c r="V2185" s="259"/>
      <c r="W2185" s="259"/>
      <c r="X2185" s="259"/>
      <c r="Y2185" s="259"/>
      <c r="Z2185" s="259"/>
      <c r="AA2185" s="259"/>
      <c r="AB2185" s="259"/>
      <c r="AC2185" s="259"/>
      <c r="AD2185" s="259"/>
      <c r="AE2185" s="259"/>
      <c r="AF2185" s="259"/>
      <c r="AG2185" s="259"/>
      <c r="AH2185" s="259"/>
      <c r="AI2185" s="259"/>
      <c r="AJ2185" s="259"/>
      <c r="AK2185" s="281"/>
      <c r="AL2185" s="281"/>
      <c r="AM2185" s="281"/>
      <c r="AN2185" s="281"/>
      <c r="AO2185" s="281"/>
      <c r="AP2185" s="281"/>
      <c r="AQ2185" s="281"/>
      <c r="AR2185" s="281"/>
      <c r="AS2185" s="281"/>
      <c r="AT2185" s="281"/>
      <c r="AU2185" s="281"/>
      <c r="AV2185" s="281"/>
      <c r="AW2185" s="281"/>
      <c r="AX2185" s="281"/>
      <c r="AY2185" s="281"/>
      <c r="AZ2185" s="281"/>
      <c r="BA2185" s="281"/>
      <c r="BB2185" s="281"/>
      <c r="BC2185" s="281"/>
      <c r="BD2185" s="281"/>
      <c r="BE2185" s="281"/>
      <c r="BF2185" s="281"/>
      <c r="BG2185" s="281"/>
      <c r="BH2185" s="281"/>
      <c r="BI2185" s="281"/>
      <c r="BJ2185" s="281"/>
      <c r="BK2185" s="281"/>
      <c r="BL2185" s="281"/>
      <c r="BM2185" s="281"/>
      <c r="BN2185" s="281"/>
      <c r="BO2185" s="281"/>
      <c r="BP2185" s="281"/>
      <c r="BQ2185" s="281"/>
      <c r="BR2185" s="281"/>
      <c r="BS2185" s="281"/>
      <c r="BT2185" s="281"/>
      <c r="BU2185" s="281"/>
    </row>
    <row r="2186" spans="4:73" x14ac:dyDescent="0.2">
      <c r="D2186" s="259"/>
      <c r="E2186" s="259"/>
      <c r="F2186" s="259"/>
      <c r="G2186" s="259"/>
      <c r="H2186" s="259"/>
      <c r="I2186" s="259"/>
      <c r="J2186" s="259"/>
      <c r="K2186" s="259"/>
      <c r="L2186" s="259"/>
      <c r="M2186" s="259"/>
      <c r="N2186" s="259"/>
      <c r="O2186" s="259"/>
      <c r="P2186" s="259"/>
      <c r="Q2186" s="259"/>
      <c r="R2186" s="259"/>
      <c r="S2186" s="259"/>
      <c r="T2186" s="259"/>
      <c r="U2186" s="259"/>
      <c r="V2186" s="259"/>
      <c r="W2186" s="259"/>
      <c r="X2186" s="259"/>
      <c r="Y2186" s="259"/>
      <c r="Z2186" s="259"/>
      <c r="AA2186" s="259"/>
      <c r="AB2186" s="259"/>
      <c r="AC2186" s="259"/>
      <c r="AD2186" s="259"/>
      <c r="AE2186" s="259"/>
      <c r="AF2186" s="259"/>
      <c r="AG2186" s="259"/>
      <c r="AH2186" s="259"/>
      <c r="AI2186" s="259"/>
      <c r="AJ2186" s="259"/>
      <c r="AK2186" s="281"/>
      <c r="AL2186" s="281"/>
      <c r="AM2186" s="281"/>
      <c r="AN2186" s="281"/>
      <c r="AO2186" s="281"/>
      <c r="AP2186" s="281"/>
      <c r="AQ2186" s="281"/>
      <c r="AR2186" s="281"/>
      <c r="AS2186" s="281"/>
      <c r="AT2186" s="281"/>
      <c r="AU2186" s="281"/>
      <c r="AV2186" s="281"/>
      <c r="AW2186" s="281"/>
      <c r="AX2186" s="281"/>
      <c r="AY2186" s="281"/>
      <c r="AZ2186" s="281"/>
      <c r="BA2186" s="281"/>
      <c r="BB2186" s="281"/>
      <c r="BC2186" s="281"/>
      <c r="BD2186" s="281"/>
      <c r="BE2186" s="281"/>
      <c r="BF2186" s="281"/>
      <c r="BG2186" s="281"/>
      <c r="BH2186" s="281"/>
      <c r="BI2186" s="281"/>
      <c r="BJ2186" s="281"/>
      <c r="BK2186" s="281"/>
      <c r="BL2186" s="281"/>
      <c r="BM2186" s="281"/>
      <c r="BN2186" s="281"/>
      <c r="BO2186" s="281"/>
      <c r="BP2186" s="281"/>
      <c r="BQ2186" s="281"/>
      <c r="BR2186" s="281"/>
      <c r="BS2186" s="281"/>
      <c r="BT2186" s="281"/>
      <c r="BU2186" s="281"/>
    </row>
    <row r="2187" spans="4:73" x14ac:dyDescent="0.2">
      <c r="D2187" s="259"/>
      <c r="E2187" s="259"/>
      <c r="F2187" s="259"/>
      <c r="G2187" s="259"/>
      <c r="H2187" s="259"/>
      <c r="I2187" s="259"/>
      <c r="J2187" s="259"/>
      <c r="K2187" s="259"/>
      <c r="L2187" s="259"/>
      <c r="M2187" s="259"/>
      <c r="N2187" s="259"/>
      <c r="O2187" s="259"/>
      <c r="P2187" s="259"/>
      <c r="Q2187" s="259"/>
      <c r="R2187" s="259"/>
      <c r="S2187" s="259"/>
      <c r="T2187" s="259"/>
      <c r="U2187" s="259"/>
      <c r="V2187" s="259"/>
      <c r="W2187" s="259"/>
      <c r="X2187" s="259"/>
      <c r="Y2187" s="259"/>
      <c r="Z2187" s="259"/>
      <c r="AA2187" s="259"/>
      <c r="AB2187" s="259"/>
      <c r="AC2187" s="259"/>
      <c r="AD2187" s="259"/>
      <c r="AE2187" s="259"/>
      <c r="AF2187" s="259"/>
      <c r="AG2187" s="259"/>
      <c r="AH2187" s="259"/>
      <c r="AI2187" s="259"/>
      <c r="AJ2187" s="259"/>
      <c r="AK2187" s="281"/>
      <c r="AL2187" s="281"/>
      <c r="AM2187" s="281"/>
      <c r="AN2187" s="281"/>
      <c r="AO2187" s="281"/>
      <c r="AP2187" s="281"/>
      <c r="AQ2187" s="281"/>
      <c r="AR2187" s="281"/>
      <c r="AS2187" s="281"/>
      <c r="AT2187" s="281"/>
      <c r="AU2187" s="281"/>
      <c r="AV2187" s="281"/>
      <c r="AW2187" s="281"/>
      <c r="AX2187" s="281"/>
      <c r="AY2187" s="281"/>
      <c r="AZ2187" s="281"/>
      <c r="BA2187" s="281"/>
      <c r="BB2187" s="281"/>
      <c r="BC2187" s="281"/>
      <c r="BD2187" s="281"/>
      <c r="BE2187" s="281"/>
      <c r="BF2187" s="281"/>
      <c r="BG2187" s="281"/>
      <c r="BH2187" s="281"/>
      <c r="BI2187" s="281"/>
      <c r="BJ2187" s="281"/>
      <c r="BK2187" s="281"/>
      <c r="BL2187" s="281"/>
      <c r="BM2187" s="281"/>
      <c r="BN2187" s="281"/>
      <c r="BO2187" s="281"/>
      <c r="BP2187" s="281"/>
      <c r="BQ2187" s="281"/>
      <c r="BR2187" s="281"/>
      <c r="BS2187" s="281"/>
      <c r="BT2187" s="281"/>
      <c r="BU2187" s="281"/>
    </row>
    <row r="2188" spans="4:73" x14ac:dyDescent="0.2">
      <c r="D2188" s="259"/>
      <c r="E2188" s="259"/>
      <c r="F2188" s="259"/>
      <c r="G2188" s="259"/>
      <c r="H2188" s="259"/>
      <c r="I2188" s="259"/>
      <c r="J2188" s="259"/>
      <c r="K2188" s="259"/>
      <c r="L2188" s="259"/>
      <c r="M2188" s="259"/>
      <c r="N2188" s="259"/>
      <c r="O2188" s="259"/>
      <c r="P2188" s="259"/>
      <c r="Q2188" s="259"/>
      <c r="R2188" s="259"/>
      <c r="S2188" s="259"/>
      <c r="T2188" s="259"/>
      <c r="U2188" s="259"/>
      <c r="V2188" s="259"/>
      <c r="W2188" s="259"/>
      <c r="X2188" s="259"/>
      <c r="Y2188" s="259"/>
      <c r="Z2188" s="259"/>
      <c r="AA2188" s="259"/>
      <c r="AB2188" s="259"/>
      <c r="AC2188" s="259"/>
      <c r="AD2188" s="259"/>
      <c r="AE2188" s="259"/>
      <c r="AF2188" s="259"/>
      <c r="AG2188" s="259"/>
      <c r="AH2188" s="259"/>
      <c r="AI2188" s="259"/>
      <c r="AJ2188" s="259"/>
      <c r="AK2188" s="281"/>
      <c r="AL2188" s="281"/>
      <c r="AM2188" s="281"/>
      <c r="AN2188" s="281"/>
      <c r="AO2188" s="281"/>
      <c r="AP2188" s="281"/>
      <c r="AQ2188" s="281"/>
      <c r="AR2188" s="281"/>
      <c r="AS2188" s="281"/>
      <c r="AT2188" s="281"/>
      <c r="AU2188" s="281"/>
      <c r="AV2188" s="281"/>
      <c r="AW2188" s="281"/>
      <c r="AX2188" s="281"/>
      <c r="AY2188" s="281"/>
      <c r="AZ2188" s="281"/>
      <c r="BA2188" s="281"/>
      <c r="BB2188" s="281"/>
      <c r="BC2188" s="281"/>
      <c r="BD2188" s="281"/>
      <c r="BE2188" s="281"/>
      <c r="BF2188" s="281"/>
      <c r="BG2188" s="281"/>
      <c r="BH2188" s="281"/>
      <c r="BI2188" s="281"/>
      <c r="BJ2188" s="281"/>
      <c r="BK2188" s="281"/>
      <c r="BL2188" s="281"/>
      <c r="BM2188" s="281"/>
      <c r="BN2188" s="281"/>
      <c r="BO2188" s="281"/>
      <c r="BP2188" s="281"/>
      <c r="BQ2188" s="281"/>
      <c r="BR2188" s="281"/>
      <c r="BS2188" s="281"/>
      <c r="BT2188" s="281"/>
      <c r="BU2188" s="281"/>
    </row>
    <row r="2189" spans="4:73" x14ac:dyDescent="0.2">
      <c r="D2189" s="259"/>
      <c r="E2189" s="259"/>
      <c r="F2189" s="259"/>
      <c r="G2189" s="259"/>
      <c r="H2189" s="259"/>
      <c r="I2189" s="259"/>
      <c r="J2189" s="259"/>
      <c r="K2189" s="259"/>
      <c r="L2189" s="259"/>
      <c r="M2189" s="259"/>
      <c r="N2189" s="259"/>
      <c r="O2189" s="259"/>
      <c r="P2189" s="259"/>
      <c r="Q2189" s="259"/>
      <c r="R2189" s="259"/>
      <c r="S2189" s="259"/>
      <c r="T2189" s="259"/>
      <c r="U2189" s="259"/>
      <c r="V2189" s="259"/>
      <c r="W2189" s="259"/>
      <c r="X2189" s="259"/>
      <c r="Y2189" s="259"/>
      <c r="Z2189" s="259"/>
      <c r="AA2189" s="259"/>
      <c r="AB2189" s="259"/>
      <c r="AC2189" s="259"/>
      <c r="AD2189" s="259"/>
      <c r="AE2189" s="259"/>
      <c r="AF2189" s="259"/>
      <c r="AG2189" s="259"/>
      <c r="AH2189" s="259"/>
      <c r="AI2189" s="259"/>
      <c r="AJ2189" s="259"/>
      <c r="AK2189" s="281"/>
      <c r="AL2189" s="281"/>
      <c r="AM2189" s="281"/>
      <c r="AN2189" s="281"/>
      <c r="AO2189" s="281"/>
      <c r="AP2189" s="281"/>
      <c r="AQ2189" s="281"/>
      <c r="AR2189" s="281"/>
      <c r="AS2189" s="281"/>
      <c r="AT2189" s="281"/>
      <c r="AU2189" s="281"/>
      <c r="AV2189" s="281"/>
      <c r="AW2189" s="281"/>
      <c r="AX2189" s="281"/>
      <c r="AY2189" s="281"/>
      <c r="AZ2189" s="281"/>
      <c r="BA2189" s="281"/>
      <c r="BB2189" s="281"/>
      <c r="BC2189" s="281"/>
      <c r="BD2189" s="281"/>
      <c r="BE2189" s="281"/>
      <c r="BF2189" s="281"/>
      <c r="BG2189" s="281"/>
      <c r="BH2189" s="281"/>
      <c r="BI2189" s="281"/>
      <c r="BJ2189" s="281"/>
      <c r="BK2189" s="281"/>
      <c r="BL2189" s="281"/>
      <c r="BM2189" s="281"/>
      <c r="BN2189" s="281"/>
      <c r="BO2189" s="281"/>
      <c r="BP2189" s="281"/>
      <c r="BQ2189" s="281"/>
      <c r="BR2189" s="281"/>
      <c r="BS2189" s="281"/>
      <c r="BT2189" s="281"/>
      <c r="BU2189" s="281"/>
    </row>
    <row r="2190" spans="4:73" x14ac:dyDescent="0.2">
      <c r="D2190" s="259"/>
      <c r="E2190" s="259"/>
      <c r="F2190" s="259"/>
      <c r="G2190" s="259"/>
      <c r="H2190" s="259"/>
      <c r="I2190" s="259"/>
      <c r="J2190" s="259"/>
      <c r="K2190" s="259"/>
      <c r="L2190" s="259"/>
      <c r="M2190" s="259"/>
      <c r="N2190" s="259"/>
      <c r="O2190" s="259"/>
      <c r="P2190" s="259"/>
      <c r="Q2190" s="259"/>
      <c r="R2190" s="259"/>
      <c r="S2190" s="259"/>
      <c r="T2190" s="259"/>
      <c r="U2190" s="259"/>
      <c r="V2190" s="259"/>
      <c r="W2190" s="259"/>
      <c r="X2190" s="259"/>
      <c r="Y2190" s="259"/>
      <c r="Z2190" s="259"/>
      <c r="AA2190" s="259"/>
      <c r="AB2190" s="259"/>
      <c r="AC2190" s="259"/>
      <c r="AD2190" s="259"/>
      <c r="AE2190" s="259"/>
      <c r="AF2190" s="259"/>
      <c r="AG2190" s="259"/>
      <c r="AH2190" s="259"/>
      <c r="AI2190" s="259"/>
      <c r="AJ2190" s="259"/>
      <c r="AK2190" s="281"/>
      <c r="AL2190" s="281"/>
      <c r="AM2190" s="281"/>
      <c r="AN2190" s="281"/>
      <c r="AO2190" s="281"/>
      <c r="AP2190" s="281"/>
      <c r="AQ2190" s="281"/>
      <c r="AR2190" s="281"/>
      <c r="AS2190" s="281"/>
      <c r="AT2190" s="281"/>
      <c r="AU2190" s="281"/>
      <c r="AV2190" s="281"/>
      <c r="AW2190" s="281"/>
      <c r="AX2190" s="281"/>
      <c r="AY2190" s="281"/>
      <c r="AZ2190" s="281"/>
      <c r="BA2190" s="281"/>
      <c r="BB2190" s="281"/>
      <c r="BC2190" s="281"/>
      <c r="BD2190" s="281"/>
      <c r="BE2190" s="281"/>
      <c r="BF2190" s="281"/>
      <c r="BG2190" s="281"/>
      <c r="BH2190" s="281"/>
      <c r="BI2190" s="281"/>
      <c r="BJ2190" s="281"/>
      <c r="BK2190" s="281"/>
      <c r="BL2190" s="281"/>
      <c r="BM2190" s="281"/>
      <c r="BN2190" s="281"/>
      <c r="BO2190" s="281"/>
      <c r="BP2190" s="281"/>
      <c r="BQ2190" s="281"/>
      <c r="BR2190" s="281"/>
      <c r="BS2190" s="281"/>
      <c r="BT2190" s="281"/>
      <c r="BU2190" s="281"/>
    </row>
    <row r="2191" spans="4:73" x14ac:dyDescent="0.2">
      <c r="D2191" s="259"/>
      <c r="E2191" s="259"/>
      <c r="F2191" s="259"/>
      <c r="G2191" s="259"/>
      <c r="H2191" s="259"/>
      <c r="I2191" s="259"/>
      <c r="J2191" s="259"/>
      <c r="K2191" s="259"/>
      <c r="L2191" s="259"/>
      <c r="M2191" s="259"/>
      <c r="N2191" s="259"/>
      <c r="O2191" s="259"/>
      <c r="P2191" s="259"/>
      <c r="Q2191" s="259"/>
      <c r="R2191" s="259"/>
      <c r="S2191" s="259"/>
      <c r="T2191" s="259"/>
      <c r="U2191" s="259"/>
      <c r="V2191" s="259"/>
      <c r="W2191" s="259"/>
      <c r="X2191" s="259"/>
      <c r="Y2191" s="259"/>
      <c r="Z2191" s="259"/>
      <c r="AA2191" s="259"/>
      <c r="AB2191" s="259"/>
      <c r="AC2191" s="259"/>
      <c r="AD2191" s="259"/>
      <c r="AE2191" s="259"/>
      <c r="AF2191" s="259"/>
      <c r="AG2191" s="259"/>
      <c r="AH2191" s="259"/>
      <c r="AI2191" s="259"/>
      <c r="AJ2191" s="259"/>
      <c r="AK2191" s="281"/>
      <c r="AL2191" s="281"/>
      <c r="AM2191" s="281"/>
      <c r="AN2191" s="281"/>
      <c r="AO2191" s="281"/>
      <c r="AP2191" s="281"/>
      <c r="AQ2191" s="281"/>
      <c r="AR2191" s="281"/>
      <c r="AS2191" s="281"/>
      <c r="AT2191" s="281"/>
      <c r="AU2191" s="281"/>
      <c r="AV2191" s="281"/>
      <c r="AW2191" s="281"/>
      <c r="AX2191" s="281"/>
      <c r="AY2191" s="281"/>
      <c r="AZ2191" s="281"/>
      <c r="BA2191" s="281"/>
      <c r="BB2191" s="281"/>
      <c r="BC2191" s="281"/>
      <c r="BD2191" s="281"/>
      <c r="BE2191" s="281"/>
      <c r="BF2191" s="281"/>
      <c r="BG2191" s="281"/>
      <c r="BH2191" s="281"/>
      <c r="BI2191" s="281"/>
      <c r="BJ2191" s="281"/>
      <c r="BK2191" s="281"/>
      <c r="BL2191" s="281"/>
      <c r="BM2191" s="281"/>
      <c r="BN2191" s="281"/>
      <c r="BO2191" s="281"/>
      <c r="BP2191" s="281"/>
      <c r="BQ2191" s="281"/>
      <c r="BR2191" s="281"/>
      <c r="BS2191" s="281"/>
      <c r="BT2191" s="281"/>
      <c r="BU2191" s="281"/>
    </row>
    <row r="2192" spans="4:73" x14ac:dyDescent="0.2">
      <c r="D2192" s="259"/>
      <c r="E2192" s="259"/>
      <c r="F2192" s="259"/>
      <c r="G2192" s="259"/>
      <c r="H2192" s="259"/>
      <c r="I2192" s="259"/>
      <c r="J2192" s="259"/>
      <c r="K2192" s="259"/>
      <c r="L2192" s="259"/>
      <c r="M2192" s="259"/>
      <c r="N2192" s="259"/>
      <c r="O2192" s="259"/>
      <c r="P2192" s="259"/>
      <c r="Q2192" s="259"/>
      <c r="R2192" s="259"/>
      <c r="S2192" s="259"/>
      <c r="T2192" s="259"/>
      <c r="U2192" s="259"/>
      <c r="V2192" s="259"/>
      <c r="W2192" s="259"/>
      <c r="X2192" s="259"/>
      <c r="Y2192" s="259"/>
      <c r="Z2192" s="259"/>
      <c r="AA2192" s="259"/>
      <c r="AB2192" s="259"/>
      <c r="AC2192" s="259"/>
      <c r="AD2192" s="259"/>
      <c r="AE2192" s="259"/>
      <c r="AF2192" s="259"/>
      <c r="AG2192" s="259"/>
      <c r="AH2192" s="259"/>
      <c r="AI2192" s="259"/>
      <c r="AJ2192" s="259"/>
      <c r="AK2192" s="281"/>
      <c r="AL2192" s="281"/>
      <c r="AM2192" s="281"/>
      <c r="AN2192" s="281"/>
      <c r="AO2192" s="281"/>
      <c r="AP2192" s="281"/>
      <c r="AQ2192" s="281"/>
      <c r="AR2192" s="281"/>
      <c r="AS2192" s="281"/>
      <c r="AT2192" s="281"/>
      <c r="AU2192" s="281"/>
      <c r="AV2192" s="281"/>
      <c r="AW2192" s="281"/>
      <c r="AX2192" s="281"/>
      <c r="AY2192" s="281"/>
      <c r="AZ2192" s="281"/>
      <c r="BA2192" s="281"/>
      <c r="BB2192" s="281"/>
      <c r="BC2192" s="281"/>
      <c r="BD2192" s="281"/>
      <c r="BE2192" s="281"/>
      <c r="BF2192" s="281"/>
      <c r="BG2192" s="281"/>
      <c r="BH2192" s="281"/>
      <c r="BI2192" s="281"/>
      <c r="BJ2192" s="281"/>
      <c r="BK2192" s="281"/>
      <c r="BL2192" s="281"/>
      <c r="BM2192" s="281"/>
      <c r="BN2192" s="281"/>
      <c r="BO2192" s="281"/>
      <c r="BP2192" s="281"/>
      <c r="BQ2192" s="281"/>
      <c r="BR2192" s="281"/>
      <c r="BS2192" s="281"/>
      <c r="BT2192" s="281"/>
      <c r="BU2192" s="281"/>
    </row>
    <row r="2193" spans="4:73" x14ac:dyDescent="0.2">
      <c r="D2193" s="259"/>
      <c r="E2193" s="259"/>
      <c r="F2193" s="259"/>
      <c r="G2193" s="259"/>
      <c r="H2193" s="259"/>
      <c r="I2193" s="259"/>
      <c r="J2193" s="259"/>
      <c r="K2193" s="259"/>
      <c r="L2193" s="259"/>
      <c r="M2193" s="259"/>
      <c r="N2193" s="259"/>
      <c r="O2193" s="259"/>
      <c r="P2193" s="259"/>
      <c r="Q2193" s="259"/>
      <c r="R2193" s="259"/>
      <c r="S2193" s="259"/>
      <c r="T2193" s="259"/>
      <c r="U2193" s="259"/>
      <c r="V2193" s="259"/>
      <c r="W2193" s="259"/>
      <c r="X2193" s="259"/>
      <c r="Y2193" s="259"/>
      <c r="Z2193" s="259"/>
      <c r="AA2193" s="259"/>
      <c r="AB2193" s="259"/>
      <c r="AC2193" s="259"/>
      <c r="AD2193" s="259"/>
      <c r="AE2193" s="259"/>
      <c r="AF2193" s="259"/>
      <c r="AG2193" s="259"/>
      <c r="AH2193" s="259"/>
      <c r="AI2193" s="259"/>
      <c r="AJ2193" s="259"/>
      <c r="AK2193" s="281"/>
      <c r="AL2193" s="281"/>
      <c r="AM2193" s="281"/>
      <c r="AN2193" s="281"/>
      <c r="AO2193" s="281"/>
      <c r="AP2193" s="281"/>
      <c r="AQ2193" s="281"/>
      <c r="AR2193" s="281"/>
      <c r="AS2193" s="281"/>
      <c r="AT2193" s="281"/>
      <c r="AU2193" s="281"/>
      <c r="AV2193" s="281"/>
      <c r="AW2193" s="281"/>
      <c r="AX2193" s="281"/>
      <c r="AY2193" s="281"/>
      <c r="AZ2193" s="281"/>
      <c r="BA2193" s="281"/>
      <c r="BB2193" s="281"/>
      <c r="BC2193" s="281"/>
      <c r="BD2193" s="281"/>
      <c r="BE2193" s="281"/>
      <c r="BF2193" s="281"/>
      <c r="BG2193" s="281"/>
      <c r="BH2193" s="281"/>
      <c r="BI2193" s="281"/>
      <c r="BJ2193" s="281"/>
      <c r="BK2193" s="281"/>
      <c r="BL2193" s="281"/>
      <c r="BM2193" s="281"/>
      <c r="BN2193" s="281"/>
      <c r="BO2193" s="281"/>
      <c r="BP2193" s="281"/>
      <c r="BQ2193" s="281"/>
      <c r="BR2193" s="281"/>
      <c r="BS2193" s="281"/>
      <c r="BT2193" s="281"/>
      <c r="BU2193" s="281"/>
    </row>
    <row r="2194" spans="4:73" x14ac:dyDescent="0.2">
      <c r="D2194" s="259"/>
      <c r="E2194" s="259"/>
      <c r="F2194" s="259"/>
      <c r="G2194" s="259"/>
      <c r="H2194" s="259"/>
      <c r="I2194" s="259"/>
      <c r="J2194" s="259"/>
      <c r="K2194" s="259"/>
      <c r="L2194" s="259"/>
      <c r="M2194" s="259"/>
      <c r="N2194" s="259"/>
      <c r="O2194" s="259"/>
      <c r="P2194" s="259"/>
      <c r="Q2194" s="259"/>
      <c r="R2194" s="259"/>
      <c r="S2194" s="259"/>
      <c r="T2194" s="259"/>
      <c r="U2194" s="259"/>
      <c r="V2194" s="259"/>
      <c r="W2194" s="259"/>
      <c r="X2194" s="259"/>
      <c r="Y2194" s="259"/>
      <c r="Z2194" s="259"/>
      <c r="AA2194" s="259"/>
      <c r="AB2194" s="259"/>
      <c r="AC2194" s="259"/>
      <c r="AD2194" s="259"/>
      <c r="AE2194" s="259"/>
      <c r="AF2194" s="259"/>
      <c r="AG2194" s="259"/>
      <c r="AH2194" s="259"/>
      <c r="AI2194" s="259"/>
      <c r="AJ2194" s="259"/>
      <c r="AK2194" s="281"/>
      <c r="AL2194" s="281"/>
      <c r="AM2194" s="281"/>
      <c r="AN2194" s="281"/>
      <c r="AO2194" s="281"/>
      <c r="AP2194" s="281"/>
      <c r="AQ2194" s="281"/>
      <c r="AR2194" s="281"/>
      <c r="AS2194" s="281"/>
      <c r="AT2194" s="281"/>
      <c r="AU2194" s="281"/>
      <c r="AV2194" s="281"/>
      <c r="AW2194" s="281"/>
      <c r="AX2194" s="281"/>
      <c r="AY2194" s="281"/>
      <c r="AZ2194" s="281"/>
      <c r="BA2194" s="281"/>
      <c r="BB2194" s="281"/>
      <c r="BC2194" s="281"/>
      <c r="BD2194" s="281"/>
      <c r="BE2194" s="281"/>
      <c r="BF2194" s="281"/>
      <c r="BG2194" s="281"/>
      <c r="BH2194" s="281"/>
      <c r="BI2194" s="281"/>
      <c r="BJ2194" s="281"/>
      <c r="BK2194" s="281"/>
      <c r="BL2194" s="281"/>
      <c r="BM2194" s="281"/>
      <c r="BN2194" s="281"/>
      <c r="BO2194" s="281"/>
      <c r="BP2194" s="281"/>
      <c r="BQ2194" s="281"/>
      <c r="BR2194" s="281"/>
      <c r="BS2194" s="281"/>
      <c r="BT2194" s="281"/>
      <c r="BU2194" s="281"/>
    </row>
    <row r="2195" spans="4:73" x14ac:dyDescent="0.2">
      <c r="D2195" s="259"/>
      <c r="E2195" s="259"/>
      <c r="F2195" s="259"/>
      <c r="G2195" s="259"/>
      <c r="H2195" s="259"/>
      <c r="I2195" s="259"/>
      <c r="J2195" s="259"/>
      <c r="K2195" s="259"/>
      <c r="L2195" s="259"/>
      <c r="M2195" s="259"/>
      <c r="N2195" s="259"/>
      <c r="O2195" s="259"/>
      <c r="P2195" s="259"/>
      <c r="Q2195" s="259"/>
      <c r="R2195" s="259"/>
      <c r="S2195" s="259"/>
      <c r="T2195" s="259"/>
      <c r="U2195" s="259"/>
      <c r="V2195" s="259"/>
      <c r="W2195" s="259"/>
      <c r="X2195" s="259"/>
      <c r="Y2195" s="259"/>
      <c r="Z2195" s="259"/>
      <c r="AA2195" s="259"/>
      <c r="AB2195" s="259"/>
      <c r="AC2195" s="259"/>
      <c r="AD2195" s="259"/>
      <c r="AE2195" s="259"/>
      <c r="AF2195" s="259"/>
      <c r="AG2195" s="259"/>
      <c r="AH2195" s="259"/>
      <c r="AI2195" s="259"/>
      <c r="AJ2195" s="259"/>
      <c r="AK2195" s="281"/>
      <c r="AL2195" s="281"/>
      <c r="AM2195" s="281"/>
      <c r="AN2195" s="281"/>
      <c r="AO2195" s="281"/>
      <c r="AP2195" s="281"/>
      <c r="AQ2195" s="281"/>
      <c r="AR2195" s="281"/>
      <c r="AS2195" s="281"/>
      <c r="AT2195" s="281"/>
      <c r="AU2195" s="281"/>
      <c r="AV2195" s="281"/>
      <c r="AW2195" s="281"/>
      <c r="AX2195" s="281"/>
      <c r="AY2195" s="281"/>
      <c r="AZ2195" s="281"/>
      <c r="BA2195" s="281"/>
      <c r="BB2195" s="281"/>
      <c r="BC2195" s="281"/>
      <c r="BD2195" s="281"/>
      <c r="BE2195" s="281"/>
      <c r="BF2195" s="281"/>
      <c r="BG2195" s="281"/>
      <c r="BH2195" s="281"/>
      <c r="BI2195" s="281"/>
      <c r="BJ2195" s="281"/>
      <c r="BK2195" s="281"/>
      <c r="BL2195" s="281"/>
      <c r="BM2195" s="281"/>
      <c r="BN2195" s="281"/>
      <c r="BO2195" s="281"/>
      <c r="BP2195" s="281"/>
      <c r="BQ2195" s="281"/>
      <c r="BR2195" s="281"/>
      <c r="BS2195" s="281"/>
      <c r="BT2195" s="281"/>
      <c r="BU2195" s="281"/>
    </row>
    <row r="2196" spans="4:73" x14ac:dyDescent="0.2">
      <c r="D2196" s="259"/>
      <c r="E2196" s="259"/>
      <c r="F2196" s="259"/>
      <c r="G2196" s="259"/>
      <c r="H2196" s="259"/>
      <c r="I2196" s="259"/>
      <c r="J2196" s="259"/>
      <c r="K2196" s="259"/>
      <c r="L2196" s="259"/>
      <c r="M2196" s="259"/>
      <c r="N2196" s="259"/>
      <c r="O2196" s="259"/>
      <c r="P2196" s="259"/>
      <c r="Q2196" s="259"/>
      <c r="R2196" s="259"/>
      <c r="S2196" s="259"/>
      <c r="T2196" s="259"/>
      <c r="U2196" s="259"/>
      <c r="V2196" s="259"/>
      <c r="W2196" s="259"/>
      <c r="X2196" s="259"/>
      <c r="Y2196" s="259"/>
      <c r="Z2196" s="259"/>
      <c r="AA2196" s="259"/>
      <c r="AB2196" s="259"/>
      <c r="AC2196" s="259"/>
      <c r="AD2196" s="259"/>
      <c r="AE2196" s="259"/>
      <c r="AF2196" s="259"/>
      <c r="AG2196" s="259"/>
      <c r="AH2196" s="259"/>
      <c r="AI2196" s="259"/>
      <c r="AJ2196" s="259"/>
      <c r="AK2196" s="281"/>
      <c r="AL2196" s="281"/>
      <c r="AM2196" s="281"/>
      <c r="AN2196" s="281"/>
      <c r="AO2196" s="281"/>
      <c r="AP2196" s="281"/>
      <c r="AQ2196" s="281"/>
      <c r="AR2196" s="281"/>
      <c r="AS2196" s="281"/>
      <c r="AT2196" s="281"/>
      <c r="AU2196" s="281"/>
      <c r="AV2196" s="281"/>
      <c r="AW2196" s="281"/>
      <c r="AX2196" s="281"/>
      <c r="AY2196" s="281"/>
      <c r="AZ2196" s="281"/>
      <c r="BA2196" s="281"/>
      <c r="BB2196" s="281"/>
      <c r="BC2196" s="281"/>
      <c r="BD2196" s="281"/>
      <c r="BE2196" s="281"/>
      <c r="BF2196" s="281"/>
      <c r="BG2196" s="281"/>
      <c r="BH2196" s="281"/>
      <c r="BI2196" s="281"/>
      <c r="BJ2196" s="281"/>
      <c r="BK2196" s="281"/>
      <c r="BL2196" s="281"/>
      <c r="BM2196" s="281"/>
      <c r="BN2196" s="281"/>
      <c r="BO2196" s="281"/>
      <c r="BP2196" s="281"/>
      <c r="BQ2196" s="281"/>
      <c r="BR2196" s="281"/>
      <c r="BS2196" s="281"/>
      <c r="BT2196" s="281"/>
      <c r="BU2196" s="281"/>
    </row>
    <row r="2197" spans="4:73" x14ac:dyDescent="0.2">
      <c r="D2197" s="259"/>
      <c r="E2197" s="259"/>
      <c r="F2197" s="259"/>
      <c r="G2197" s="259"/>
      <c r="H2197" s="259"/>
      <c r="I2197" s="259"/>
      <c r="J2197" s="259"/>
      <c r="K2197" s="259"/>
      <c r="L2197" s="259"/>
      <c r="M2197" s="259"/>
      <c r="N2197" s="259"/>
      <c r="O2197" s="259"/>
      <c r="P2197" s="259"/>
      <c r="Q2197" s="259"/>
      <c r="R2197" s="259"/>
      <c r="S2197" s="259"/>
      <c r="T2197" s="259"/>
      <c r="U2197" s="259"/>
      <c r="V2197" s="259"/>
      <c r="W2197" s="259"/>
      <c r="X2197" s="259"/>
      <c r="Y2197" s="259"/>
      <c r="Z2197" s="259"/>
      <c r="AA2197" s="259"/>
      <c r="AB2197" s="259"/>
      <c r="AC2197" s="259"/>
      <c r="AD2197" s="259"/>
      <c r="AE2197" s="259"/>
      <c r="AF2197" s="259"/>
      <c r="AG2197" s="259"/>
      <c r="AH2197" s="259"/>
      <c r="AI2197" s="259"/>
      <c r="AJ2197" s="259"/>
      <c r="AK2197" s="281"/>
      <c r="AL2197" s="281"/>
      <c r="AM2197" s="281"/>
      <c r="AN2197" s="281"/>
      <c r="AO2197" s="281"/>
      <c r="AP2197" s="281"/>
      <c r="AQ2197" s="281"/>
      <c r="AR2197" s="281"/>
      <c r="AS2197" s="281"/>
      <c r="AT2197" s="281"/>
      <c r="AU2197" s="281"/>
      <c r="AV2197" s="281"/>
      <c r="AW2197" s="281"/>
      <c r="AX2197" s="281"/>
      <c r="AY2197" s="281"/>
      <c r="AZ2197" s="281"/>
      <c r="BA2197" s="281"/>
      <c r="BB2197" s="281"/>
      <c r="BC2197" s="281"/>
      <c r="BD2197" s="281"/>
      <c r="BE2197" s="281"/>
      <c r="BF2197" s="281"/>
      <c r="BG2197" s="281"/>
      <c r="BH2197" s="281"/>
      <c r="BI2197" s="281"/>
      <c r="BJ2197" s="281"/>
      <c r="BK2197" s="281"/>
      <c r="BL2197" s="281"/>
      <c r="BM2197" s="281"/>
      <c r="BN2197" s="281"/>
      <c r="BO2197" s="281"/>
      <c r="BP2197" s="281"/>
      <c r="BQ2197" s="281"/>
      <c r="BR2197" s="281"/>
      <c r="BS2197" s="281"/>
      <c r="BT2197" s="281"/>
      <c r="BU2197" s="281"/>
    </row>
    <row r="2198" spans="4:73" x14ac:dyDescent="0.2">
      <c r="D2198" s="259"/>
      <c r="E2198" s="259"/>
      <c r="F2198" s="259"/>
      <c r="G2198" s="259"/>
      <c r="H2198" s="259"/>
      <c r="I2198" s="259"/>
      <c r="J2198" s="259"/>
      <c r="K2198" s="259"/>
      <c r="L2198" s="259"/>
      <c r="M2198" s="259"/>
      <c r="N2198" s="259"/>
      <c r="O2198" s="259"/>
      <c r="P2198" s="259"/>
      <c r="Q2198" s="259"/>
      <c r="R2198" s="259"/>
      <c r="S2198" s="259"/>
      <c r="T2198" s="259"/>
      <c r="U2198" s="259"/>
      <c r="V2198" s="259"/>
      <c r="W2198" s="259"/>
      <c r="X2198" s="259"/>
      <c r="Y2198" s="259"/>
      <c r="Z2198" s="259"/>
      <c r="AA2198" s="259"/>
      <c r="AB2198" s="259"/>
      <c r="AC2198" s="259"/>
      <c r="AD2198" s="259"/>
      <c r="AE2198" s="259"/>
      <c r="AF2198" s="259"/>
      <c r="AG2198" s="259"/>
      <c r="AH2198" s="259"/>
      <c r="AI2198" s="259"/>
      <c r="AJ2198" s="259"/>
      <c r="AK2198" s="281"/>
      <c r="AL2198" s="281"/>
      <c r="AM2198" s="281"/>
      <c r="AN2198" s="281"/>
      <c r="AO2198" s="281"/>
      <c r="AP2198" s="281"/>
      <c r="AQ2198" s="281"/>
      <c r="AR2198" s="281"/>
      <c r="AS2198" s="281"/>
      <c r="AT2198" s="281"/>
      <c r="AU2198" s="281"/>
      <c r="AV2198" s="281"/>
      <c r="AW2198" s="281"/>
      <c r="AX2198" s="281"/>
      <c r="AY2198" s="281"/>
      <c r="AZ2198" s="281"/>
      <c r="BA2198" s="281"/>
      <c r="BB2198" s="281"/>
      <c r="BC2198" s="281"/>
      <c r="BD2198" s="281"/>
      <c r="BE2198" s="281"/>
      <c r="BF2198" s="281"/>
      <c r="BG2198" s="281"/>
      <c r="BH2198" s="281"/>
      <c r="BI2198" s="281"/>
      <c r="BJ2198" s="281"/>
      <c r="BK2198" s="281"/>
      <c r="BL2198" s="281"/>
      <c r="BM2198" s="281"/>
      <c r="BN2198" s="281"/>
      <c r="BO2198" s="281"/>
      <c r="BP2198" s="281"/>
      <c r="BQ2198" s="281"/>
      <c r="BR2198" s="281"/>
      <c r="BS2198" s="281"/>
      <c r="BT2198" s="281"/>
      <c r="BU2198" s="281"/>
    </row>
    <row r="2199" spans="4:73" x14ac:dyDescent="0.2">
      <c r="D2199" s="259"/>
      <c r="E2199" s="259"/>
      <c r="F2199" s="259"/>
      <c r="G2199" s="259"/>
      <c r="H2199" s="259"/>
      <c r="I2199" s="259"/>
      <c r="J2199" s="259"/>
      <c r="K2199" s="259"/>
      <c r="L2199" s="259"/>
      <c r="M2199" s="259"/>
      <c r="N2199" s="259"/>
      <c r="O2199" s="259"/>
      <c r="P2199" s="259"/>
      <c r="Q2199" s="259"/>
      <c r="R2199" s="259"/>
      <c r="S2199" s="259"/>
      <c r="T2199" s="259"/>
      <c r="U2199" s="259"/>
      <c r="V2199" s="259"/>
      <c r="W2199" s="259"/>
      <c r="X2199" s="259"/>
      <c r="Y2199" s="259"/>
      <c r="Z2199" s="259"/>
      <c r="AA2199" s="259"/>
      <c r="AB2199" s="259"/>
      <c r="AC2199" s="259"/>
      <c r="AD2199" s="259"/>
      <c r="AE2199" s="259"/>
      <c r="AF2199" s="259"/>
      <c r="AG2199" s="259"/>
      <c r="AH2199" s="259"/>
      <c r="AI2199" s="259"/>
      <c r="AJ2199" s="259"/>
      <c r="AK2199" s="281"/>
      <c r="AL2199" s="281"/>
      <c r="AM2199" s="281"/>
      <c r="AN2199" s="281"/>
      <c r="AO2199" s="281"/>
      <c r="AP2199" s="281"/>
      <c r="AQ2199" s="281"/>
      <c r="AR2199" s="281"/>
      <c r="AS2199" s="281"/>
      <c r="AT2199" s="281"/>
      <c r="AU2199" s="281"/>
      <c r="AV2199" s="281"/>
      <c r="AW2199" s="281"/>
      <c r="AX2199" s="281"/>
      <c r="AY2199" s="281"/>
      <c r="AZ2199" s="281"/>
      <c r="BA2199" s="281"/>
      <c r="BB2199" s="281"/>
      <c r="BC2199" s="281"/>
      <c r="BD2199" s="281"/>
      <c r="BE2199" s="281"/>
      <c r="BF2199" s="281"/>
      <c r="BG2199" s="281"/>
      <c r="BH2199" s="281"/>
      <c r="BI2199" s="281"/>
      <c r="BJ2199" s="281"/>
      <c r="BK2199" s="281"/>
      <c r="BL2199" s="281"/>
      <c r="BM2199" s="281"/>
      <c r="BN2199" s="281"/>
      <c r="BO2199" s="281"/>
      <c r="BP2199" s="281"/>
      <c r="BQ2199" s="281"/>
      <c r="BR2199" s="281"/>
      <c r="BS2199" s="281"/>
      <c r="BT2199" s="281"/>
      <c r="BU2199" s="281"/>
    </row>
    <row r="2200" spans="4:73" x14ac:dyDescent="0.2">
      <c r="D2200" s="259"/>
      <c r="E2200" s="259"/>
      <c r="F2200" s="259"/>
      <c r="G2200" s="259"/>
      <c r="H2200" s="259"/>
      <c r="I2200" s="259"/>
      <c r="J2200" s="259"/>
      <c r="K2200" s="259"/>
      <c r="L2200" s="259"/>
      <c r="M2200" s="259"/>
      <c r="N2200" s="259"/>
      <c r="O2200" s="259"/>
      <c r="P2200" s="259"/>
      <c r="Q2200" s="259"/>
      <c r="R2200" s="259"/>
      <c r="S2200" s="259"/>
      <c r="T2200" s="259"/>
      <c r="U2200" s="259"/>
      <c r="V2200" s="259"/>
      <c r="W2200" s="259"/>
      <c r="X2200" s="259"/>
      <c r="Y2200" s="259"/>
      <c r="Z2200" s="259"/>
      <c r="AA2200" s="259"/>
      <c r="AB2200" s="259"/>
      <c r="AC2200" s="259"/>
      <c r="AD2200" s="259"/>
      <c r="AE2200" s="259"/>
      <c r="AF2200" s="259"/>
      <c r="AG2200" s="259"/>
      <c r="AH2200" s="259"/>
      <c r="AI2200" s="259"/>
      <c r="AJ2200" s="259"/>
      <c r="AK2200" s="281"/>
      <c r="AL2200" s="281"/>
      <c r="AM2200" s="281"/>
      <c r="AN2200" s="281"/>
      <c r="AO2200" s="281"/>
      <c r="AP2200" s="281"/>
      <c r="AQ2200" s="281"/>
      <c r="AR2200" s="281"/>
      <c r="AS2200" s="281"/>
      <c r="AT2200" s="281"/>
      <c r="AU2200" s="281"/>
      <c r="AV2200" s="281"/>
      <c r="AW2200" s="281"/>
      <c r="AX2200" s="281"/>
      <c r="AY2200" s="281"/>
      <c r="AZ2200" s="281"/>
      <c r="BA2200" s="281"/>
      <c r="BB2200" s="281"/>
      <c r="BC2200" s="281"/>
      <c r="BD2200" s="281"/>
      <c r="BE2200" s="281"/>
      <c r="BF2200" s="281"/>
      <c r="BG2200" s="281"/>
      <c r="BH2200" s="281"/>
      <c r="BI2200" s="281"/>
      <c r="BJ2200" s="281"/>
      <c r="BK2200" s="281"/>
      <c r="BL2200" s="281"/>
      <c r="BM2200" s="281"/>
      <c r="BN2200" s="281"/>
      <c r="BO2200" s="281"/>
      <c r="BP2200" s="281"/>
      <c r="BQ2200" s="281"/>
      <c r="BR2200" s="281"/>
      <c r="BS2200" s="281"/>
      <c r="BT2200" s="281"/>
      <c r="BU2200" s="281"/>
    </row>
    <row r="2201" spans="4:73" x14ac:dyDescent="0.2">
      <c r="D2201" s="259"/>
      <c r="E2201" s="259"/>
      <c r="F2201" s="259"/>
      <c r="G2201" s="259"/>
      <c r="H2201" s="259"/>
      <c r="I2201" s="259"/>
      <c r="J2201" s="259"/>
      <c r="K2201" s="259"/>
      <c r="L2201" s="259"/>
      <c r="M2201" s="259"/>
      <c r="N2201" s="259"/>
      <c r="O2201" s="259"/>
      <c r="P2201" s="259"/>
      <c r="Q2201" s="259"/>
      <c r="R2201" s="259"/>
      <c r="S2201" s="259"/>
      <c r="T2201" s="259"/>
      <c r="U2201" s="259"/>
      <c r="V2201" s="259"/>
      <c r="W2201" s="259"/>
      <c r="X2201" s="259"/>
      <c r="Y2201" s="259"/>
      <c r="Z2201" s="259"/>
      <c r="AA2201" s="259"/>
      <c r="AB2201" s="259"/>
      <c r="AC2201" s="259"/>
      <c r="AD2201" s="259"/>
      <c r="AE2201" s="259"/>
      <c r="AF2201" s="259"/>
      <c r="AG2201" s="259"/>
      <c r="AH2201" s="259"/>
      <c r="AI2201" s="259"/>
      <c r="AJ2201" s="259"/>
      <c r="AK2201" s="281"/>
      <c r="AL2201" s="281"/>
      <c r="AM2201" s="281"/>
      <c r="AN2201" s="281"/>
      <c r="AO2201" s="281"/>
      <c r="AP2201" s="281"/>
      <c r="AQ2201" s="281"/>
      <c r="AR2201" s="281"/>
      <c r="AS2201" s="281"/>
      <c r="AT2201" s="281"/>
      <c r="AU2201" s="281"/>
      <c r="AV2201" s="281"/>
      <c r="AW2201" s="281"/>
      <c r="AX2201" s="281"/>
      <c r="AY2201" s="281"/>
      <c r="AZ2201" s="281"/>
      <c r="BA2201" s="281"/>
      <c r="BB2201" s="281"/>
      <c r="BC2201" s="281"/>
      <c r="BD2201" s="281"/>
      <c r="BE2201" s="281"/>
      <c r="BF2201" s="281"/>
      <c r="BG2201" s="281"/>
      <c r="BH2201" s="281"/>
      <c r="BI2201" s="281"/>
      <c r="BJ2201" s="281"/>
      <c r="BK2201" s="281"/>
      <c r="BL2201" s="281"/>
      <c r="BM2201" s="281"/>
      <c r="BN2201" s="281"/>
      <c r="BO2201" s="281"/>
      <c r="BP2201" s="281"/>
      <c r="BQ2201" s="281"/>
      <c r="BR2201" s="281"/>
      <c r="BS2201" s="281"/>
      <c r="BT2201" s="281"/>
      <c r="BU2201" s="281"/>
    </row>
    <row r="2202" spans="4:73" x14ac:dyDescent="0.2">
      <c r="D2202" s="259"/>
      <c r="E2202" s="259"/>
      <c r="F2202" s="259"/>
      <c r="G2202" s="259"/>
      <c r="H2202" s="259"/>
      <c r="I2202" s="259"/>
      <c r="J2202" s="259"/>
      <c r="K2202" s="259"/>
      <c r="L2202" s="259"/>
      <c r="M2202" s="259"/>
      <c r="N2202" s="259"/>
      <c r="O2202" s="259"/>
      <c r="P2202" s="259"/>
      <c r="Q2202" s="259"/>
      <c r="R2202" s="259"/>
      <c r="S2202" s="259"/>
      <c r="T2202" s="259"/>
      <c r="U2202" s="259"/>
      <c r="V2202" s="259"/>
      <c r="W2202" s="259"/>
      <c r="X2202" s="259"/>
      <c r="Y2202" s="259"/>
      <c r="Z2202" s="259"/>
      <c r="AA2202" s="259"/>
      <c r="AB2202" s="259"/>
      <c r="AC2202" s="259"/>
      <c r="AD2202" s="259"/>
      <c r="AE2202" s="259"/>
      <c r="AF2202" s="259"/>
      <c r="AG2202" s="259"/>
      <c r="AH2202" s="259"/>
      <c r="AI2202" s="259"/>
      <c r="AJ2202" s="259"/>
      <c r="AK2202" s="281"/>
      <c r="AL2202" s="281"/>
      <c r="AM2202" s="281"/>
      <c r="AN2202" s="281"/>
      <c r="AO2202" s="281"/>
      <c r="AP2202" s="281"/>
      <c r="AQ2202" s="281"/>
      <c r="AR2202" s="281"/>
      <c r="AS2202" s="281"/>
      <c r="AT2202" s="281"/>
      <c r="AU2202" s="281"/>
      <c r="AV2202" s="281"/>
      <c r="AW2202" s="281"/>
      <c r="AX2202" s="281"/>
      <c r="AY2202" s="281"/>
      <c r="AZ2202" s="281"/>
      <c r="BA2202" s="281"/>
      <c r="BB2202" s="281"/>
      <c r="BC2202" s="281"/>
      <c r="BD2202" s="281"/>
      <c r="BE2202" s="281"/>
      <c r="BF2202" s="281"/>
      <c r="BG2202" s="281"/>
      <c r="BH2202" s="281"/>
      <c r="BI2202" s="281"/>
      <c r="BJ2202" s="281"/>
      <c r="BK2202" s="281"/>
      <c r="BL2202" s="281"/>
      <c r="BM2202" s="281"/>
      <c r="BN2202" s="281"/>
      <c r="BO2202" s="281"/>
      <c r="BP2202" s="281"/>
      <c r="BQ2202" s="281"/>
      <c r="BR2202" s="281"/>
      <c r="BS2202" s="281"/>
      <c r="BT2202" s="281"/>
      <c r="BU2202" s="281"/>
    </row>
    <row r="2203" spans="4:73" x14ac:dyDescent="0.2">
      <c r="D2203" s="259"/>
      <c r="E2203" s="259"/>
      <c r="F2203" s="259"/>
      <c r="G2203" s="259"/>
      <c r="H2203" s="259"/>
      <c r="I2203" s="259"/>
      <c r="J2203" s="259"/>
      <c r="K2203" s="259"/>
      <c r="L2203" s="259"/>
      <c r="M2203" s="259"/>
      <c r="N2203" s="259"/>
      <c r="O2203" s="259"/>
      <c r="P2203" s="259"/>
      <c r="Q2203" s="259"/>
      <c r="R2203" s="259"/>
      <c r="S2203" s="259"/>
      <c r="T2203" s="259"/>
      <c r="U2203" s="259"/>
      <c r="V2203" s="259"/>
      <c r="W2203" s="259"/>
      <c r="X2203" s="259"/>
      <c r="Y2203" s="259"/>
      <c r="Z2203" s="259"/>
      <c r="AA2203" s="259"/>
      <c r="AB2203" s="259"/>
      <c r="AC2203" s="259"/>
      <c r="AD2203" s="259"/>
      <c r="AE2203" s="259"/>
      <c r="AF2203" s="259"/>
      <c r="AG2203" s="259"/>
      <c r="AH2203" s="259"/>
      <c r="AI2203" s="259"/>
      <c r="AJ2203" s="259"/>
      <c r="AK2203" s="281"/>
      <c r="AL2203" s="281"/>
      <c r="AM2203" s="281"/>
      <c r="AN2203" s="281"/>
      <c r="AO2203" s="281"/>
      <c r="AP2203" s="281"/>
      <c r="AQ2203" s="281"/>
      <c r="AR2203" s="281"/>
      <c r="AS2203" s="281"/>
      <c r="AT2203" s="281"/>
      <c r="AU2203" s="281"/>
      <c r="AV2203" s="281"/>
      <c r="AW2203" s="281"/>
      <c r="AX2203" s="281"/>
      <c r="AY2203" s="281"/>
      <c r="AZ2203" s="281"/>
      <c r="BA2203" s="281"/>
      <c r="BB2203" s="281"/>
      <c r="BC2203" s="281"/>
      <c r="BD2203" s="281"/>
      <c r="BE2203" s="281"/>
      <c r="BF2203" s="281"/>
      <c r="BG2203" s="281"/>
      <c r="BH2203" s="281"/>
      <c r="BI2203" s="281"/>
      <c r="BJ2203" s="281"/>
      <c r="BK2203" s="281"/>
      <c r="BL2203" s="281"/>
      <c r="BM2203" s="281"/>
      <c r="BN2203" s="281"/>
      <c r="BO2203" s="281"/>
      <c r="BP2203" s="281"/>
      <c r="BQ2203" s="281"/>
      <c r="BR2203" s="281"/>
      <c r="BS2203" s="281"/>
      <c r="BT2203" s="281"/>
      <c r="BU2203" s="281"/>
    </row>
    <row r="2204" spans="4:73" x14ac:dyDescent="0.2">
      <c r="D2204" s="259"/>
      <c r="E2204" s="259"/>
      <c r="F2204" s="259"/>
      <c r="G2204" s="259"/>
      <c r="H2204" s="259"/>
      <c r="I2204" s="259"/>
      <c r="J2204" s="259"/>
      <c r="K2204" s="259"/>
      <c r="L2204" s="259"/>
      <c r="M2204" s="259"/>
      <c r="N2204" s="259"/>
      <c r="O2204" s="259"/>
      <c r="P2204" s="259"/>
      <c r="Q2204" s="259"/>
      <c r="R2204" s="259"/>
      <c r="S2204" s="259"/>
      <c r="T2204" s="259"/>
      <c r="U2204" s="259"/>
      <c r="V2204" s="259"/>
      <c r="W2204" s="259"/>
      <c r="X2204" s="259"/>
      <c r="Y2204" s="259"/>
      <c r="Z2204" s="259"/>
      <c r="AA2204" s="259"/>
      <c r="AB2204" s="259"/>
      <c r="AC2204" s="259"/>
      <c r="AD2204" s="259"/>
      <c r="AE2204" s="259"/>
      <c r="AF2204" s="259"/>
      <c r="AG2204" s="259"/>
      <c r="AH2204" s="259"/>
      <c r="AI2204" s="259"/>
      <c r="AJ2204" s="259"/>
      <c r="AK2204" s="281"/>
      <c r="AL2204" s="281"/>
      <c r="AM2204" s="281"/>
      <c r="AN2204" s="281"/>
      <c r="AO2204" s="281"/>
      <c r="AP2204" s="281"/>
      <c r="AQ2204" s="281"/>
      <c r="AR2204" s="281"/>
      <c r="AS2204" s="281"/>
      <c r="AT2204" s="281"/>
      <c r="AU2204" s="281"/>
      <c r="AV2204" s="281"/>
      <c r="AW2204" s="281"/>
      <c r="AX2204" s="281"/>
      <c r="AY2204" s="281"/>
      <c r="AZ2204" s="281"/>
      <c r="BA2204" s="281"/>
      <c r="BB2204" s="281"/>
      <c r="BC2204" s="281"/>
      <c r="BD2204" s="281"/>
      <c r="BE2204" s="281"/>
      <c r="BF2204" s="281"/>
      <c r="BG2204" s="281"/>
      <c r="BH2204" s="281"/>
      <c r="BI2204" s="281"/>
      <c r="BJ2204" s="281"/>
      <c r="BK2204" s="281"/>
      <c r="BL2204" s="281"/>
      <c r="BM2204" s="281"/>
      <c r="BN2204" s="281"/>
      <c r="BO2204" s="281"/>
      <c r="BP2204" s="281"/>
      <c r="BQ2204" s="281"/>
      <c r="BR2204" s="281"/>
      <c r="BS2204" s="281"/>
      <c r="BT2204" s="281"/>
      <c r="BU2204" s="281"/>
    </row>
    <row r="2205" spans="4:73" x14ac:dyDescent="0.2">
      <c r="D2205" s="259"/>
      <c r="E2205" s="259"/>
      <c r="F2205" s="259"/>
      <c r="G2205" s="259"/>
      <c r="H2205" s="259"/>
      <c r="I2205" s="259"/>
      <c r="J2205" s="259"/>
      <c r="K2205" s="259"/>
      <c r="L2205" s="259"/>
      <c r="M2205" s="259"/>
      <c r="N2205" s="259"/>
      <c r="O2205" s="259"/>
      <c r="P2205" s="259"/>
      <c r="Q2205" s="259"/>
      <c r="R2205" s="259"/>
      <c r="S2205" s="259"/>
      <c r="T2205" s="259"/>
      <c r="U2205" s="259"/>
      <c r="V2205" s="259"/>
      <c r="W2205" s="259"/>
      <c r="X2205" s="259"/>
      <c r="Y2205" s="259"/>
      <c r="Z2205" s="259"/>
      <c r="AA2205" s="259"/>
      <c r="AB2205" s="259"/>
      <c r="AC2205" s="259"/>
      <c r="AD2205" s="259"/>
      <c r="AE2205" s="259"/>
      <c r="AF2205" s="259"/>
      <c r="AG2205" s="259"/>
      <c r="AH2205" s="259"/>
      <c r="AI2205" s="259"/>
      <c r="AJ2205" s="259"/>
      <c r="AK2205" s="281"/>
      <c r="AL2205" s="281"/>
      <c r="AM2205" s="281"/>
      <c r="AN2205" s="281"/>
      <c r="AO2205" s="281"/>
      <c r="AP2205" s="281"/>
      <c r="AQ2205" s="281"/>
      <c r="AR2205" s="281"/>
      <c r="AS2205" s="281"/>
      <c r="AT2205" s="281"/>
      <c r="AU2205" s="281"/>
      <c r="AV2205" s="281"/>
      <c r="AW2205" s="281"/>
      <c r="AX2205" s="281"/>
      <c r="AY2205" s="281"/>
      <c r="AZ2205" s="281"/>
      <c r="BA2205" s="281"/>
      <c r="BB2205" s="281"/>
      <c r="BC2205" s="281"/>
      <c r="BD2205" s="281"/>
      <c r="BE2205" s="281"/>
      <c r="BF2205" s="281"/>
      <c r="BG2205" s="281"/>
      <c r="BH2205" s="281"/>
      <c r="BI2205" s="281"/>
      <c r="BJ2205" s="281"/>
      <c r="BK2205" s="281"/>
      <c r="BL2205" s="281"/>
      <c r="BM2205" s="281"/>
      <c r="BN2205" s="281"/>
      <c r="BO2205" s="281"/>
      <c r="BP2205" s="281"/>
      <c r="BQ2205" s="281"/>
      <c r="BR2205" s="281"/>
      <c r="BS2205" s="281"/>
      <c r="BT2205" s="281"/>
      <c r="BU2205" s="281"/>
    </row>
    <row r="2206" spans="4:73" x14ac:dyDescent="0.2">
      <c r="D2206" s="259"/>
      <c r="E2206" s="259"/>
      <c r="F2206" s="259"/>
      <c r="G2206" s="259"/>
      <c r="H2206" s="259"/>
      <c r="I2206" s="259"/>
      <c r="J2206" s="259"/>
      <c r="K2206" s="259"/>
      <c r="L2206" s="259"/>
      <c r="M2206" s="259"/>
      <c r="N2206" s="259"/>
      <c r="O2206" s="259"/>
      <c r="P2206" s="259"/>
      <c r="Q2206" s="259"/>
      <c r="R2206" s="259"/>
      <c r="S2206" s="259"/>
      <c r="T2206" s="259"/>
      <c r="U2206" s="259"/>
      <c r="V2206" s="259"/>
      <c r="W2206" s="259"/>
      <c r="X2206" s="259"/>
      <c r="Y2206" s="259"/>
      <c r="Z2206" s="259"/>
      <c r="AA2206" s="259"/>
      <c r="AB2206" s="259"/>
      <c r="AC2206" s="259"/>
      <c r="AD2206" s="259"/>
      <c r="AE2206" s="259"/>
      <c r="AF2206" s="259"/>
      <c r="AG2206" s="259"/>
      <c r="AH2206" s="259"/>
      <c r="AI2206" s="259"/>
      <c r="AJ2206" s="259"/>
      <c r="AK2206" s="281"/>
      <c r="AL2206" s="281"/>
      <c r="AM2206" s="281"/>
      <c r="AN2206" s="281"/>
      <c r="AO2206" s="281"/>
      <c r="AP2206" s="281"/>
      <c r="AQ2206" s="281"/>
      <c r="AR2206" s="281"/>
      <c r="AS2206" s="281"/>
      <c r="AT2206" s="281"/>
      <c r="AU2206" s="281"/>
      <c r="AV2206" s="281"/>
      <c r="AW2206" s="281"/>
      <c r="AX2206" s="281"/>
      <c r="AY2206" s="281"/>
      <c r="AZ2206" s="281"/>
      <c r="BA2206" s="281"/>
      <c r="BB2206" s="281"/>
      <c r="BC2206" s="281"/>
      <c r="BD2206" s="281"/>
      <c r="BE2206" s="281"/>
      <c r="BF2206" s="281"/>
      <c r="BG2206" s="281"/>
      <c r="BH2206" s="281"/>
      <c r="BI2206" s="281"/>
      <c r="BJ2206" s="281"/>
      <c r="BK2206" s="281"/>
      <c r="BL2206" s="281"/>
      <c r="BM2206" s="281"/>
      <c r="BN2206" s="281"/>
      <c r="BO2206" s="281"/>
      <c r="BP2206" s="281"/>
      <c r="BQ2206" s="281"/>
      <c r="BR2206" s="281"/>
      <c r="BS2206" s="281"/>
      <c r="BT2206" s="281"/>
      <c r="BU2206" s="281"/>
    </row>
    <row r="2207" spans="4:73" x14ac:dyDescent="0.2">
      <c r="D2207" s="259"/>
      <c r="E2207" s="259"/>
      <c r="F2207" s="259"/>
      <c r="G2207" s="259"/>
      <c r="H2207" s="259"/>
      <c r="I2207" s="259"/>
      <c r="J2207" s="259"/>
      <c r="K2207" s="259"/>
      <c r="L2207" s="259"/>
      <c r="M2207" s="259"/>
      <c r="N2207" s="259"/>
      <c r="O2207" s="259"/>
      <c r="P2207" s="259"/>
      <c r="Q2207" s="259"/>
      <c r="R2207" s="259"/>
      <c r="S2207" s="259"/>
      <c r="T2207" s="259"/>
      <c r="U2207" s="259"/>
      <c r="V2207" s="259"/>
      <c r="W2207" s="259"/>
      <c r="X2207" s="259"/>
      <c r="Y2207" s="259"/>
      <c r="Z2207" s="259"/>
      <c r="AA2207" s="259"/>
      <c r="AB2207" s="259"/>
      <c r="AC2207" s="259"/>
      <c r="AD2207" s="259"/>
      <c r="AE2207" s="259"/>
      <c r="AF2207" s="259"/>
      <c r="AG2207" s="259"/>
      <c r="AH2207" s="259"/>
      <c r="AI2207" s="259"/>
      <c r="AJ2207" s="259"/>
      <c r="AK2207" s="281"/>
      <c r="AL2207" s="281"/>
      <c r="AM2207" s="281"/>
      <c r="AN2207" s="281"/>
      <c r="AO2207" s="281"/>
      <c r="AP2207" s="281"/>
      <c r="AQ2207" s="281"/>
      <c r="AR2207" s="281"/>
      <c r="AS2207" s="281"/>
      <c r="AT2207" s="281"/>
      <c r="AU2207" s="281"/>
      <c r="AV2207" s="281"/>
      <c r="AW2207" s="281"/>
      <c r="AX2207" s="281"/>
      <c r="AY2207" s="281"/>
      <c r="AZ2207" s="281"/>
      <c r="BA2207" s="281"/>
      <c r="BB2207" s="281"/>
      <c r="BC2207" s="281"/>
      <c r="BD2207" s="281"/>
      <c r="BE2207" s="281"/>
      <c r="BF2207" s="281"/>
      <c r="BG2207" s="281"/>
      <c r="BH2207" s="281"/>
      <c r="BI2207" s="281"/>
      <c r="BJ2207" s="281"/>
      <c r="BK2207" s="281"/>
      <c r="BL2207" s="281"/>
      <c r="BM2207" s="281"/>
      <c r="BN2207" s="281"/>
      <c r="BO2207" s="281"/>
      <c r="BP2207" s="281"/>
      <c r="BQ2207" s="281"/>
      <c r="BR2207" s="281"/>
      <c r="BS2207" s="281"/>
      <c r="BT2207" s="281"/>
      <c r="BU2207" s="281"/>
    </row>
    <row r="2208" spans="4:73" x14ac:dyDescent="0.2">
      <c r="D2208" s="259"/>
      <c r="E2208" s="259"/>
      <c r="F2208" s="259"/>
      <c r="G2208" s="259"/>
      <c r="H2208" s="259"/>
      <c r="I2208" s="259"/>
      <c r="J2208" s="259"/>
      <c r="K2208" s="259"/>
      <c r="L2208" s="259"/>
      <c r="M2208" s="259"/>
      <c r="N2208" s="259"/>
      <c r="O2208" s="259"/>
      <c r="P2208" s="259"/>
      <c r="Q2208" s="259"/>
      <c r="R2208" s="259"/>
      <c r="S2208" s="259"/>
      <c r="T2208" s="259"/>
      <c r="U2208" s="259"/>
      <c r="V2208" s="259"/>
      <c r="W2208" s="259"/>
      <c r="X2208" s="259"/>
      <c r="Y2208" s="259"/>
      <c r="Z2208" s="259"/>
      <c r="AA2208" s="259"/>
      <c r="AB2208" s="259"/>
      <c r="AC2208" s="259"/>
      <c r="AD2208" s="259"/>
      <c r="AE2208" s="259"/>
      <c r="AF2208" s="259"/>
      <c r="AG2208" s="259"/>
      <c r="AH2208" s="259"/>
      <c r="AI2208" s="259"/>
      <c r="AJ2208" s="259"/>
      <c r="AK2208" s="281"/>
      <c r="AL2208" s="281"/>
      <c r="AM2208" s="281"/>
      <c r="AN2208" s="281"/>
      <c r="AO2208" s="281"/>
      <c r="AP2208" s="281"/>
      <c r="AQ2208" s="281"/>
      <c r="AR2208" s="281"/>
      <c r="AS2208" s="281"/>
      <c r="AT2208" s="281"/>
      <c r="AU2208" s="281"/>
      <c r="AV2208" s="281"/>
      <c r="AW2208" s="281"/>
      <c r="AX2208" s="281"/>
      <c r="AY2208" s="281"/>
      <c r="AZ2208" s="281"/>
      <c r="BA2208" s="281"/>
      <c r="BB2208" s="281"/>
      <c r="BC2208" s="281"/>
      <c r="BD2208" s="281"/>
      <c r="BE2208" s="281"/>
      <c r="BF2208" s="281"/>
      <c r="BG2208" s="281"/>
      <c r="BH2208" s="281"/>
      <c r="BI2208" s="281"/>
      <c r="BJ2208" s="281"/>
      <c r="BK2208" s="281"/>
      <c r="BL2208" s="281"/>
      <c r="BM2208" s="281"/>
      <c r="BN2208" s="281"/>
      <c r="BO2208" s="281"/>
      <c r="BP2208" s="281"/>
      <c r="BQ2208" s="281"/>
      <c r="BR2208" s="281"/>
      <c r="BS2208" s="281"/>
      <c r="BT2208" s="281"/>
      <c r="BU2208" s="281"/>
    </row>
    <row r="2209" spans="4:73" x14ac:dyDescent="0.2">
      <c r="D2209" s="259"/>
      <c r="E2209" s="259"/>
      <c r="F2209" s="259"/>
      <c r="G2209" s="259"/>
      <c r="H2209" s="259"/>
      <c r="I2209" s="259"/>
      <c r="J2209" s="259"/>
      <c r="K2209" s="259"/>
      <c r="L2209" s="259"/>
      <c r="M2209" s="259"/>
      <c r="N2209" s="259"/>
      <c r="O2209" s="259"/>
      <c r="P2209" s="259"/>
      <c r="Q2209" s="259"/>
      <c r="R2209" s="259"/>
      <c r="S2209" s="259"/>
      <c r="T2209" s="259"/>
      <c r="U2209" s="259"/>
      <c r="V2209" s="259"/>
      <c r="W2209" s="259"/>
      <c r="X2209" s="259"/>
      <c r="Y2209" s="259"/>
      <c r="Z2209" s="259"/>
      <c r="AA2209" s="259"/>
      <c r="AB2209" s="259"/>
      <c r="AC2209" s="259"/>
      <c r="AD2209" s="259"/>
      <c r="AE2209" s="259"/>
      <c r="AF2209" s="259"/>
      <c r="AG2209" s="259"/>
      <c r="AH2209" s="259"/>
      <c r="AI2209" s="259"/>
      <c r="AJ2209" s="259"/>
      <c r="AK2209" s="281"/>
      <c r="AL2209" s="281"/>
      <c r="AM2209" s="281"/>
      <c r="AN2209" s="281"/>
      <c r="AO2209" s="281"/>
      <c r="AP2209" s="281"/>
      <c r="AQ2209" s="281"/>
      <c r="AR2209" s="281"/>
      <c r="AS2209" s="281"/>
      <c r="AT2209" s="281"/>
      <c r="AU2209" s="281"/>
      <c r="AV2209" s="281"/>
      <c r="AW2209" s="281"/>
      <c r="AX2209" s="281"/>
      <c r="AY2209" s="281"/>
      <c r="AZ2209" s="281"/>
      <c r="BA2209" s="281"/>
      <c r="BB2209" s="281"/>
      <c r="BC2209" s="281"/>
      <c r="BD2209" s="281"/>
      <c r="BE2209" s="281"/>
      <c r="BF2209" s="281"/>
      <c r="BG2209" s="281"/>
      <c r="BH2209" s="281"/>
      <c r="BI2209" s="281"/>
      <c r="BJ2209" s="281"/>
      <c r="BK2209" s="281"/>
      <c r="BL2209" s="281"/>
      <c r="BM2209" s="281"/>
      <c r="BN2209" s="281"/>
      <c r="BO2209" s="281"/>
      <c r="BP2209" s="281"/>
      <c r="BQ2209" s="281"/>
      <c r="BR2209" s="281"/>
      <c r="BS2209" s="281"/>
      <c r="BT2209" s="281"/>
      <c r="BU2209" s="281"/>
    </row>
    <row r="2210" spans="4:73" x14ac:dyDescent="0.2">
      <c r="D2210" s="259"/>
      <c r="E2210" s="259"/>
      <c r="F2210" s="259"/>
      <c r="G2210" s="259"/>
      <c r="H2210" s="259"/>
      <c r="I2210" s="259"/>
      <c r="J2210" s="259"/>
      <c r="K2210" s="259"/>
      <c r="L2210" s="259"/>
      <c r="M2210" s="259"/>
      <c r="N2210" s="259"/>
      <c r="O2210" s="259"/>
      <c r="P2210" s="259"/>
      <c r="Q2210" s="259"/>
      <c r="R2210" s="259"/>
      <c r="S2210" s="259"/>
      <c r="T2210" s="259"/>
      <c r="U2210" s="259"/>
      <c r="V2210" s="259"/>
      <c r="W2210" s="259"/>
      <c r="X2210" s="259"/>
      <c r="Y2210" s="259"/>
      <c r="Z2210" s="259"/>
      <c r="AA2210" s="259"/>
      <c r="AB2210" s="259"/>
      <c r="AC2210" s="259"/>
      <c r="AD2210" s="259"/>
      <c r="AE2210" s="259"/>
      <c r="AF2210" s="259"/>
      <c r="AG2210" s="259"/>
      <c r="AH2210" s="259"/>
      <c r="AI2210" s="259"/>
      <c r="AJ2210" s="259"/>
      <c r="AK2210" s="281"/>
      <c r="AL2210" s="281"/>
      <c r="AM2210" s="281"/>
      <c r="AN2210" s="281"/>
      <c r="AO2210" s="281"/>
      <c r="AP2210" s="281"/>
      <c r="AQ2210" s="281"/>
      <c r="AR2210" s="281"/>
      <c r="AS2210" s="281"/>
      <c r="AT2210" s="281"/>
      <c r="AU2210" s="281"/>
      <c r="AV2210" s="281"/>
      <c r="AW2210" s="281"/>
      <c r="AX2210" s="281"/>
      <c r="AY2210" s="281"/>
      <c r="AZ2210" s="281"/>
      <c r="BA2210" s="281"/>
      <c r="BB2210" s="281"/>
      <c r="BC2210" s="281"/>
      <c r="BD2210" s="281"/>
      <c r="BE2210" s="281"/>
      <c r="BF2210" s="281"/>
      <c r="BG2210" s="281"/>
      <c r="BH2210" s="281"/>
      <c r="BI2210" s="281"/>
      <c r="BJ2210" s="281"/>
      <c r="BK2210" s="281"/>
      <c r="BL2210" s="281"/>
      <c r="BM2210" s="281"/>
      <c r="BN2210" s="281"/>
      <c r="BO2210" s="281"/>
      <c r="BP2210" s="281"/>
      <c r="BQ2210" s="281"/>
      <c r="BR2210" s="281"/>
      <c r="BS2210" s="281"/>
      <c r="BT2210" s="281"/>
      <c r="BU2210" s="281"/>
    </row>
    <row r="2211" spans="4:73" x14ac:dyDescent="0.2">
      <c r="D2211" s="259"/>
      <c r="E2211" s="259"/>
      <c r="F2211" s="259"/>
      <c r="G2211" s="259"/>
      <c r="H2211" s="259"/>
      <c r="I2211" s="259"/>
      <c r="J2211" s="259"/>
      <c r="K2211" s="259"/>
      <c r="L2211" s="259"/>
      <c r="M2211" s="259"/>
      <c r="N2211" s="259"/>
      <c r="O2211" s="259"/>
      <c r="P2211" s="259"/>
      <c r="Q2211" s="259"/>
      <c r="R2211" s="259"/>
      <c r="S2211" s="259"/>
      <c r="T2211" s="259"/>
      <c r="U2211" s="259"/>
      <c r="V2211" s="259"/>
      <c r="W2211" s="259"/>
      <c r="X2211" s="259"/>
      <c r="Y2211" s="259"/>
      <c r="Z2211" s="259"/>
      <c r="AA2211" s="259"/>
      <c r="AB2211" s="259"/>
      <c r="AC2211" s="259"/>
      <c r="AD2211" s="259"/>
      <c r="AE2211" s="259"/>
      <c r="AF2211" s="259"/>
      <c r="AG2211" s="259"/>
      <c r="AH2211" s="259"/>
      <c r="AI2211" s="259"/>
      <c r="AJ2211" s="259"/>
      <c r="AK2211" s="281"/>
      <c r="AL2211" s="281"/>
      <c r="AM2211" s="281"/>
      <c r="AN2211" s="281"/>
      <c r="AO2211" s="281"/>
      <c r="AP2211" s="281"/>
      <c r="AQ2211" s="281"/>
      <c r="AR2211" s="281"/>
      <c r="AS2211" s="281"/>
      <c r="AT2211" s="281"/>
      <c r="AU2211" s="281"/>
      <c r="AV2211" s="281"/>
      <c r="AW2211" s="281"/>
      <c r="AX2211" s="281"/>
      <c r="AY2211" s="281"/>
      <c r="AZ2211" s="281"/>
      <c r="BA2211" s="281"/>
      <c r="BB2211" s="281"/>
      <c r="BC2211" s="281"/>
      <c r="BD2211" s="281"/>
      <c r="BE2211" s="281"/>
      <c r="BF2211" s="281"/>
      <c r="BG2211" s="281"/>
      <c r="BH2211" s="281"/>
      <c r="BI2211" s="281"/>
      <c r="BJ2211" s="281"/>
      <c r="BK2211" s="281"/>
      <c r="BL2211" s="281"/>
      <c r="BM2211" s="281"/>
      <c r="BN2211" s="281"/>
      <c r="BO2211" s="281"/>
      <c r="BP2211" s="281"/>
      <c r="BQ2211" s="281"/>
      <c r="BR2211" s="281"/>
      <c r="BS2211" s="281"/>
      <c r="BT2211" s="281"/>
      <c r="BU2211" s="281"/>
    </row>
    <row r="2212" spans="4:73" x14ac:dyDescent="0.2">
      <c r="D2212" s="259"/>
      <c r="E2212" s="259"/>
      <c r="F2212" s="259"/>
      <c r="G2212" s="259"/>
      <c r="H2212" s="259"/>
      <c r="I2212" s="259"/>
      <c r="J2212" s="259"/>
      <c r="K2212" s="259"/>
      <c r="L2212" s="259"/>
      <c r="M2212" s="259"/>
      <c r="N2212" s="259"/>
      <c r="O2212" s="259"/>
      <c r="P2212" s="259"/>
      <c r="Q2212" s="259"/>
      <c r="R2212" s="259"/>
      <c r="S2212" s="259"/>
      <c r="T2212" s="259"/>
      <c r="U2212" s="259"/>
      <c r="V2212" s="259"/>
      <c r="W2212" s="259"/>
      <c r="X2212" s="259"/>
      <c r="Y2212" s="259"/>
      <c r="Z2212" s="259"/>
      <c r="AA2212" s="259"/>
      <c r="AB2212" s="259"/>
      <c r="AC2212" s="259"/>
      <c r="AD2212" s="259"/>
      <c r="AE2212" s="259"/>
      <c r="AF2212" s="259"/>
      <c r="AG2212" s="259"/>
      <c r="AH2212" s="259"/>
      <c r="AI2212" s="259"/>
      <c r="AJ2212" s="259"/>
      <c r="AK2212" s="281"/>
      <c r="AL2212" s="281"/>
      <c r="AM2212" s="281"/>
      <c r="AN2212" s="281"/>
      <c r="AO2212" s="281"/>
      <c r="AP2212" s="281"/>
      <c r="AQ2212" s="281"/>
      <c r="AR2212" s="281"/>
      <c r="AS2212" s="281"/>
      <c r="AT2212" s="281"/>
      <c r="AU2212" s="281"/>
      <c r="AV2212" s="281"/>
      <c r="AW2212" s="281"/>
      <c r="AX2212" s="281"/>
      <c r="AY2212" s="281"/>
      <c r="AZ2212" s="281"/>
      <c r="BA2212" s="281"/>
      <c r="BB2212" s="281"/>
      <c r="BC2212" s="281"/>
      <c r="BD2212" s="281"/>
      <c r="BE2212" s="281"/>
      <c r="BF2212" s="281"/>
      <c r="BG2212" s="281"/>
      <c r="BH2212" s="281"/>
      <c r="BI2212" s="281"/>
      <c r="BJ2212" s="281"/>
      <c r="BK2212" s="281"/>
      <c r="BL2212" s="281"/>
      <c r="BM2212" s="281"/>
      <c r="BN2212" s="281"/>
      <c r="BO2212" s="281"/>
      <c r="BP2212" s="281"/>
      <c r="BQ2212" s="281"/>
      <c r="BR2212" s="281"/>
      <c r="BS2212" s="281"/>
      <c r="BT2212" s="281"/>
      <c r="BU2212" s="281"/>
    </row>
    <row r="2213" spans="4:73" x14ac:dyDescent="0.2">
      <c r="D2213" s="259"/>
      <c r="E2213" s="259"/>
      <c r="F2213" s="259"/>
      <c r="G2213" s="259"/>
      <c r="H2213" s="259"/>
      <c r="I2213" s="259"/>
      <c r="J2213" s="259"/>
      <c r="K2213" s="259"/>
      <c r="L2213" s="259"/>
      <c r="M2213" s="259"/>
      <c r="N2213" s="259"/>
      <c r="O2213" s="259"/>
      <c r="P2213" s="259"/>
      <c r="Q2213" s="259"/>
      <c r="R2213" s="259"/>
      <c r="S2213" s="259"/>
      <c r="T2213" s="259"/>
      <c r="U2213" s="259"/>
      <c r="V2213" s="259"/>
      <c r="W2213" s="259"/>
      <c r="X2213" s="259"/>
      <c r="Y2213" s="259"/>
      <c r="Z2213" s="259"/>
      <c r="AA2213" s="259"/>
      <c r="AB2213" s="259"/>
      <c r="AC2213" s="259"/>
      <c r="AD2213" s="259"/>
      <c r="AE2213" s="259"/>
      <c r="AF2213" s="259"/>
      <c r="AG2213" s="259"/>
      <c r="AH2213" s="259"/>
      <c r="AI2213" s="259"/>
      <c r="AJ2213" s="259"/>
      <c r="AK2213" s="281"/>
      <c r="AL2213" s="281"/>
      <c r="AM2213" s="281"/>
      <c r="AN2213" s="281"/>
      <c r="AO2213" s="281"/>
      <c r="AP2213" s="281"/>
      <c r="AQ2213" s="281"/>
      <c r="AR2213" s="281"/>
      <c r="AS2213" s="281"/>
      <c r="AT2213" s="281"/>
      <c r="AU2213" s="281"/>
      <c r="AV2213" s="281"/>
      <c r="AW2213" s="281"/>
      <c r="AX2213" s="281"/>
      <c r="AY2213" s="281"/>
      <c r="AZ2213" s="281"/>
      <c r="BA2213" s="281"/>
      <c r="BB2213" s="281"/>
      <c r="BC2213" s="281"/>
      <c r="BD2213" s="281"/>
      <c r="BE2213" s="281"/>
      <c r="BF2213" s="281"/>
      <c r="BG2213" s="281"/>
      <c r="BH2213" s="281"/>
      <c r="BI2213" s="281"/>
      <c r="BJ2213" s="281"/>
      <c r="BK2213" s="281"/>
      <c r="BL2213" s="281"/>
      <c r="BM2213" s="281"/>
      <c r="BN2213" s="281"/>
      <c r="BO2213" s="281"/>
      <c r="BP2213" s="281"/>
      <c r="BQ2213" s="281"/>
      <c r="BR2213" s="281"/>
      <c r="BS2213" s="281"/>
      <c r="BT2213" s="281"/>
      <c r="BU2213" s="281"/>
    </row>
    <row r="2214" spans="4:73" x14ac:dyDescent="0.2">
      <c r="D2214" s="259"/>
      <c r="E2214" s="259"/>
      <c r="F2214" s="259"/>
      <c r="G2214" s="259"/>
      <c r="H2214" s="259"/>
      <c r="I2214" s="259"/>
      <c r="J2214" s="259"/>
      <c r="K2214" s="259"/>
      <c r="L2214" s="259"/>
      <c r="M2214" s="259"/>
      <c r="N2214" s="259"/>
      <c r="O2214" s="259"/>
      <c r="P2214" s="259"/>
      <c r="Q2214" s="259"/>
      <c r="R2214" s="259"/>
      <c r="S2214" s="259"/>
      <c r="T2214" s="259"/>
      <c r="U2214" s="259"/>
      <c r="V2214" s="259"/>
      <c r="W2214" s="259"/>
      <c r="X2214" s="259"/>
      <c r="Y2214" s="259"/>
      <c r="Z2214" s="259"/>
      <c r="AA2214" s="259"/>
      <c r="AB2214" s="259"/>
      <c r="AC2214" s="259"/>
      <c r="AD2214" s="259"/>
      <c r="AE2214" s="259"/>
      <c r="AF2214" s="259"/>
      <c r="AG2214" s="259"/>
      <c r="AH2214" s="259"/>
      <c r="AI2214" s="259"/>
      <c r="AJ2214" s="259"/>
      <c r="AK2214" s="281"/>
      <c r="AL2214" s="281"/>
      <c r="AM2214" s="281"/>
      <c r="AN2214" s="281"/>
      <c r="AO2214" s="281"/>
      <c r="AP2214" s="281"/>
      <c r="AQ2214" s="281"/>
      <c r="AR2214" s="281"/>
      <c r="AS2214" s="281"/>
      <c r="AT2214" s="281"/>
      <c r="AU2214" s="281"/>
      <c r="AV2214" s="281"/>
      <c r="AW2214" s="281"/>
      <c r="AX2214" s="281"/>
      <c r="AY2214" s="281"/>
      <c r="AZ2214" s="281"/>
      <c r="BA2214" s="281"/>
      <c r="BB2214" s="281"/>
      <c r="BC2214" s="281"/>
      <c r="BD2214" s="281"/>
      <c r="BE2214" s="281"/>
      <c r="BF2214" s="281"/>
      <c r="BG2214" s="281"/>
      <c r="BH2214" s="281"/>
      <c r="BI2214" s="281"/>
      <c r="BJ2214" s="281"/>
      <c r="BK2214" s="281"/>
      <c r="BL2214" s="281"/>
      <c r="BM2214" s="281"/>
      <c r="BN2214" s="281"/>
      <c r="BO2214" s="281"/>
      <c r="BP2214" s="281"/>
      <c r="BQ2214" s="281"/>
      <c r="BR2214" s="281"/>
      <c r="BS2214" s="281"/>
      <c r="BT2214" s="281"/>
      <c r="BU2214" s="281"/>
    </row>
    <row r="2215" spans="4:73" x14ac:dyDescent="0.2">
      <c r="D2215" s="259"/>
      <c r="E2215" s="259"/>
      <c r="F2215" s="259"/>
      <c r="G2215" s="259"/>
      <c r="H2215" s="259"/>
      <c r="I2215" s="259"/>
      <c r="J2215" s="259"/>
      <c r="K2215" s="259"/>
      <c r="L2215" s="259"/>
      <c r="M2215" s="259"/>
      <c r="N2215" s="259"/>
      <c r="O2215" s="259"/>
      <c r="P2215" s="259"/>
      <c r="Q2215" s="259"/>
      <c r="R2215" s="259"/>
      <c r="S2215" s="259"/>
      <c r="T2215" s="259"/>
      <c r="U2215" s="259"/>
      <c r="V2215" s="259"/>
      <c r="W2215" s="259"/>
      <c r="X2215" s="259"/>
      <c r="Y2215" s="259"/>
      <c r="Z2215" s="259"/>
      <c r="AA2215" s="259"/>
      <c r="AB2215" s="259"/>
      <c r="AC2215" s="259"/>
      <c r="AD2215" s="259"/>
      <c r="AE2215" s="259"/>
      <c r="AF2215" s="259"/>
      <c r="AG2215" s="259"/>
      <c r="AH2215" s="259"/>
      <c r="AI2215" s="259"/>
      <c r="AJ2215" s="259"/>
      <c r="AK2215" s="281"/>
      <c r="AL2215" s="281"/>
      <c r="AM2215" s="281"/>
      <c r="AN2215" s="281"/>
      <c r="AO2215" s="281"/>
      <c r="AP2215" s="281"/>
      <c r="AQ2215" s="281"/>
      <c r="AR2215" s="281"/>
      <c r="AS2215" s="281"/>
      <c r="AT2215" s="281"/>
      <c r="AU2215" s="281"/>
      <c r="AV2215" s="281"/>
      <c r="AW2215" s="281"/>
      <c r="AX2215" s="281"/>
      <c r="AY2215" s="281"/>
      <c r="AZ2215" s="281"/>
      <c r="BA2215" s="281"/>
      <c r="BB2215" s="281"/>
      <c r="BC2215" s="281"/>
      <c r="BD2215" s="281"/>
      <c r="BE2215" s="281"/>
      <c r="BF2215" s="281"/>
      <c r="BG2215" s="281"/>
      <c r="BH2215" s="281"/>
      <c r="BI2215" s="281"/>
      <c r="BJ2215" s="281"/>
      <c r="BK2215" s="281"/>
      <c r="BL2215" s="281"/>
      <c r="BM2215" s="281"/>
      <c r="BN2215" s="281"/>
      <c r="BO2215" s="281"/>
      <c r="BP2215" s="281"/>
      <c r="BQ2215" s="281"/>
      <c r="BR2215" s="281"/>
      <c r="BS2215" s="281"/>
      <c r="BT2215" s="281"/>
      <c r="BU2215" s="281"/>
    </row>
    <row r="2216" spans="4:73" x14ac:dyDescent="0.2">
      <c r="D2216" s="259"/>
      <c r="E2216" s="259"/>
      <c r="F2216" s="259"/>
      <c r="G2216" s="259"/>
      <c r="H2216" s="259"/>
      <c r="I2216" s="259"/>
      <c r="J2216" s="259"/>
      <c r="K2216" s="259"/>
      <c r="L2216" s="259"/>
      <c r="M2216" s="259"/>
      <c r="N2216" s="259"/>
      <c r="O2216" s="259"/>
      <c r="P2216" s="259"/>
      <c r="Q2216" s="259"/>
      <c r="R2216" s="259"/>
      <c r="S2216" s="259"/>
      <c r="T2216" s="259"/>
      <c r="U2216" s="259"/>
      <c r="V2216" s="259"/>
      <c r="W2216" s="259"/>
      <c r="X2216" s="259"/>
      <c r="Y2216" s="259"/>
      <c r="Z2216" s="259"/>
      <c r="AA2216" s="259"/>
      <c r="AB2216" s="259"/>
      <c r="AC2216" s="259"/>
      <c r="AD2216" s="259"/>
      <c r="AE2216" s="259"/>
      <c r="AF2216" s="259"/>
      <c r="AG2216" s="259"/>
      <c r="AH2216" s="259"/>
      <c r="AI2216" s="259"/>
      <c r="AJ2216" s="259"/>
      <c r="AK2216" s="281"/>
      <c r="AL2216" s="281"/>
      <c r="AM2216" s="281"/>
      <c r="AN2216" s="281"/>
      <c r="AO2216" s="281"/>
      <c r="AP2216" s="281"/>
      <c r="AQ2216" s="281"/>
      <c r="AR2216" s="281"/>
      <c r="AS2216" s="281"/>
      <c r="AT2216" s="281"/>
      <c r="AU2216" s="281"/>
      <c r="AV2216" s="281"/>
      <c r="AW2216" s="281"/>
      <c r="AX2216" s="281"/>
      <c r="AY2216" s="281"/>
      <c r="AZ2216" s="281"/>
      <c r="BA2216" s="281"/>
      <c r="BB2216" s="281"/>
      <c r="BC2216" s="281"/>
      <c r="BD2216" s="281"/>
      <c r="BE2216" s="281"/>
      <c r="BF2216" s="281"/>
      <c r="BG2216" s="281"/>
      <c r="BH2216" s="281"/>
      <c r="BI2216" s="281"/>
      <c r="BJ2216" s="281"/>
      <c r="BK2216" s="281"/>
      <c r="BL2216" s="281"/>
      <c r="BM2216" s="281"/>
      <c r="BN2216" s="281"/>
      <c r="BO2216" s="281"/>
      <c r="BP2216" s="281"/>
      <c r="BQ2216" s="281"/>
      <c r="BR2216" s="281"/>
      <c r="BS2216" s="281"/>
      <c r="BT2216" s="281"/>
      <c r="BU2216" s="281"/>
    </row>
    <row r="2217" spans="4:73" x14ac:dyDescent="0.2">
      <c r="D2217" s="259"/>
      <c r="E2217" s="259"/>
      <c r="F2217" s="259"/>
      <c r="G2217" s="259"/>
      <c r="H2217" s="259"/>
      <c r="I2217" s="259"/>
      <c r="J2217" s="259"/>
      <c r="K2217" s="259"/>
      <c r="L2217" s="259"/>
      <c r="M2217" s="259"/>
      <c r="N2217" s="259"/>
      <c r="O2217" s="259"/>
      <c r="P2217" s="259"/>
      <c r="Q2217" s="259"/>
      <c r="R2217" s="259"/>
      <c r="S2217" s="259"/>
      <c r="T2217" s="259"/>
      <c r="U2217" s="259"/>
      <c r="V2217" s="259"/>
      <c r="W2217" s="259"/>
      <c r="X2217" s="259"/>
      <c r="Y2217" s="259"/>
      <c r="Z2217" s="259"/>
      <c r="AA2217" s="259"/>
      <c r="AB2217" s="259"/>
      <c r="AC2217" s="259"/>
      <c r="AD2217" s="259"/>
      <c r="AE2217" s="259"/>
      <c r="AF2217" s="259"/>
      <c r="AG2217" s="259"/>
      <c r="AH2217" s="259"/>
      <c r="AI2217" s="259"/>
      <c r="AJ2217" s="259"/>
      <c r="AK2217" s="281"/>
      <c r="AL2217" s="281"/>
      <c r="AM2217" s="281"/>
      <c r="AN2217" s="281"/>
      <c r="AO2217" s="281"/>
      <c r="AP2217" s="281"/>
      <c r="AQ2217" s="281"/>
      <c r="AR2217" s="281"/>
      <c r="AS2217" s="281"/>
      <c r="AT2217" s="281"/>
      <c r="AU2217" s="281"/>
      <c r="AV2217" s="281"/>
      <c r="AW2217" s="281"/>
      <c r="AX2217" s="281"/>
      <c r="AY2217" s="281"/>
      <c r="AZ2217" s="281"/>
      <c r="BA2217" s="281"/>
      <c r="BB2217" s="281"/>
      <c r="BC2217" s="281"/>
      <c r="BD2217" s="281"/>
      <c r="BE2217" s="281"/>
      <c r="BF2217" s="281"/>
      <c r="BG2217" s="281"/>
      <c r="BH2217" s="281"/>
      <c r="BI2217" s="281"/>
      <c r="BJ2217" s="281"/>
      <c r="BK2217" s="281"/>
      <c r="BL2217" s="281"/>
      <c r="BM2217" s="281"/>
      <c r="BN2217" s="281"/>
      <c r="BO2217" s="281"/>
      <c r="BP2217" s="281"/>
      <c r="BQ2217" s="281"/>
      <c r="BR2217" s="281"/>
      <c r="BS2217" s="281"/>
      <c r="BT2217" s="281"/>
      <c r="BU2217" s="281"/>
    </row>
    <row r="2218" spans="4:73" x14ac:dyDescent="0.2">
      <c r="D2218" s="259"/>
      <c r="E2218" s="259"/>
      <c r="F2218" s="259"/>
      <c r="G2218" s="259"/>
      <c r="H2218" s="259"/>
      <c r="I2218" s="259"/>
      <c r="J2218" s="259"/>
      <c r="K2218" s="259"/>
      <c r="L2218" s="259"/>
      <c r="M2218" s="259"/>
      <c r="N2218" s="259"/>
      <c r="O2218" s="259"/>
      <c r="P2218" s="259"/>
      <c r="Q2218" s="259"/>
      <c r="R2218" s="259"/>
      <c r="S2218" s="259"/>
      <c r="T2218" s="259"/>
      <c r="U2218" s="259"/>
      <c r="V2218" s="259"/>
      <c r="W2218" s="259"/>
      <c r="X2218" s="259"/>
      <c r="Y2218" s="259"/>
      <c r="Z2218" s="259"/>
      <c r="AA2218" s="259"/>
      <c r="AB2218" s="259"/>
      <c r="AC2218" s="259"/>
      <c r="AD2218" s="259"/>
      <c r="AE2218" s="259"/>
      <c r="AF2218" s="259"/>
      <c r="AG2218" s="259"/>
      <c r="AH2218" s="259"/>
      <c r="AI2218" s="259"/>
      <c r="AJ2218" s="259"/>
      <c r="AK2218" s="281"/>
      <c r="AL2218" s="281"/>
      <c r="AM2218" s="281"/>
      <c r="AN2218" s="281"/>
      <c r="AO2218" s="281"/>
      <c r="AP2218" s="281"/>
      <c r="AQ2218" s="281"/>
      <c r="AR2218" s="281"/>
      <c r="AS2218" s="281"/>
      <c r="AT2218" s="281"/>
      <c r="AU2218" s="281"/>
      <c r="AV2218" s="281"/>
      <c r="AW2218" s="281"/>
      <c r="AX2218" s="281"/>
      <c r="AY2218" s="281"/>
      <c r="AZ2218" s="281"/>
      <c r="BA2218" s="281"/>
      <c r="BB2218" s="281"/>
      <c r="BC2218" s="281"/>
      <c r="BD2218" s="281"/>
      <c r="BE2218" s="281"/>
      <c r="BF2218" s="281"/>
      <c r="BG2218" s="281"/>
      <c r="BH2218" s="281"/>
      <c r="BI2218" s="281"/>
      <c r="BJ2218" s="281"/>
      <c r="BK2218" s="281"/>
      <c r="BL2218" s="281"/>
      <c r="BM2218" s="281"/>
      <c r="BN2218" s="281"/>
      <c r="BO2218" s="281"/>
      <c r="BP2218" s="281"/>
      <c r="BQ2218" s="281"/>
      <c r="BR2218" s="281"/>
      <c r="BS2218" s="281"/>
      <c r="BT2218" s="281"/>
      <c r="BU2218" s="281"/>
    </row>
    <row r="2219" spans="4:73" x14ac:dyDescent="0.2">
      <c r="D2219" s="259"/>
      <c r="E2219" s="259"/>
      <c r="F2219" s="259"/>
      <c r="G2219" s="259"/>
      <c r="H2219" s="259"/>
      <c r="I2219" s="259"/>
      <c r="J2219" s="259"/>
      <c r="K2219" s="259"/>
      <c r="L2219" s="259"/>
      <c r="M2219" s="259"/>
      <c r="N2219" s="259"/>
      <c r="O2219" s="259"/>
      <c r="P2219" s="259"/>
      <c r="Q2219" s="259"/>
      <c r="R2219" s="259"/>
      <c r="S2219" s="259"/>
      <c r="T2219" s="259"/>
      <c r="U2219" s="259"/>
      <c r="V2219" s="259"/>
      <c r="W2219" s="259"/>
      <c r="X2219" s="259"/>
      <c r="Y2219" s="259"/>
      <c r="Z2219" s="259"/>
      <c r="AA2219" s="259"/>
      <c r="AB2219" s="259"/>
      <c r="AC2219" s="259"/>
      <c r="AD2219" s="259"/>
      <c r="AE2219" s="259"/>
      <c r="AF2219" s="259"/>
      <c r="AG2219" s="259"/>
      <c r="AH2219" s="259"/>
      <c r="AI2219" s="259"/>
      <c r="AJ2219" s="259"/>
      <c r="AK2219" s="281"/>
      <c r="AL2219" s="281"/>
      <c r="AM2219" s="281"/>
      <c r="AN2219" s="281"/>
      <c r="AO2219" s="281"/>
      <c r="AP2219" s="281"/>
      <c r="AQ2219" s="281"/>
      <c r="AR2219" s="281"/>
      <c r="AS2219" s="281"/>
      <c r="AT2219" s="281"/>
      <c r="AU2219" s="281"/>
      <c r="AV2219" s="281"/>
      <c r="AW2219" s="281"/>
      <c r="AX2219" s="281"/>
      <c r="AY2219" s="281"/>
      <c r="AZ2219" s="281"/>
      <c r="BA2219" s="281"/>
      <c r="BB2219" s="281"/>
      <c r="BC2219" s="281"/>
      <c r="BD2219" s="281"/>
      <c r="BE2219" s="281"/>
      <c r="BF2219" s="281"/>
      <c r="BG2219" s="281"/>
      <c r="BH2219" s="281"/>
      <c r="BI2219" s="281"/>
      <c r="BJ2219" s="281"/>
      <c r="BK2219" s="281"/>
      <c r="BL2219" s="281"/>
      <c r="BM2219" s="281"/>
      <c r="BN2219" s="281"/>
      <c r="BO2219" s="281"/>
      <c r="BP2219" s="281"/>
      <c r="BQ2219" s="281"/>
      <c r="BR2219" s="281"/>
      <c r="BS2219" s="281"/>
      <c r="BT2219" s="281"/>
      <c r="BU2219" s="281"/>
    </row>
    <row r="2220" spans="4:73" x14ac:dyDescent="0.2">
      <c r="D2220" s="259"/>
      <c r="E2220" s="259"/>
      <c r="F2220" s="259"/>
      <c r="G2220" s="259"/>
      <c r="H2220" s="259"/>
      <c r="I2220" s="259"/>
      <c r="J2220" s="259"/>
      <c r="K2220" s="259"/>
      <c r="L2220" s="259"/>
      <c r="M2220" s="259"/>
      <c r="N2220" s="259"/>
      <c r="O2220" s="259"/>
      <c r="P2220" s="259"/>
      <c r="Q2220" s="259"/>
      <c r="R2220" s="259"/>
      <c r="S2220" s="259"/>
      <c r="T2220" s="259"/>
      <c r="U2220" s="259"/>
      <c r="V2220" s="259"/>
      <c r="W2220" s="259"/>
      <c r="X2220" s="259"/>
      <c r="Y2220" s="259"/>
      <c r="Z2220" s="259"/>
      <c r="AA2220" s="259"/>
      <c r="AB2220" s="259"/>
      <c r="AC2220" s="259"/>
      <c r="AD2220" s="259"/>
      <c r="AE2220" s="259"/>
      <c r="AF2220" s="259"/>
      <c r="AG2220" s="259"/>
      <c r="AH2220" s="259"/>
      <c r="AI2220" s="259"/>
      <c r="AJ2220" s="259"/>
      <c r="AK2220" s="281"/>
      <c r="AL2220" s="281"/>
      <c r="AM2220" s="281"/>
      <c r="AN2220" s="281"/>
      <c r="AO2220" s="281"/>
      <c r="AP2220" s="281"/>
      <c r="AQ2220" s="281"/>
      <c r="AR2220" s="281"/>
      <c r="AS2220" s="281"/>
      <c r="AT2220" s="281"/>
      <c r="AU2220" s="281"/>
      <c r="AV2220" s="281"/>
      <c r="AW2220" s="281"/>
      <c r="AX2220" s="281"/>
      <c r="AY2220" s="281"/>
      <c r="AZ2220" s="281"/>
      <c r="BA2220" s="281"/>
      <c r="BB2220" s="281"/>
      <c r="BC2220" s="281"/>
      <c r="BD2220" s="281"/>
      <c r="BE2220" s="281"/>
      <c r="BF2220" s="281"/>
      <c r="BG2220" s="281"/>
      <c r="BH2220" s="281"/>
      <c r="BI2220" s="281"/>
      <c r="BJ2220" s="281"/>
      <c r="BK2220" s="281"/>
      <c r="BL2220" s="281"/>
      <c r="BM2220" s="281"/>
      <c r="BN2220" s="281"/>
      <c r="BO2220" s="281"/>
      <c r="BP2220" s="281"/>
      <c r="BQ2220" s="281"/>
      <c r="BR2220" s="281"/>
      <c r="BS2220" s="281"/>
      <c r="BT2220" s="281"/>
      <c r="BU2220" s="281"/>
    </row>
    <row r="2221" spans="4:73" x14ac:dyDescent="0.2">
      <c r="D2221" s="259"/>
      <c r="E2221" s="259"/>
      <c r="F2221" s="259"/>
      <c r="G2221" s="259"/>
      <c r="H2221" s="259"/>
      <c r="I2221" s="259"/>
      <c r="J2221" s="259"/>
      <c r="K2221" s="259"/>
      <c r="L2221" s="259"/>
      <c r="M2221" s="259"/>
      <c r="N2221" s="259"/>
      <c r="O2221" s="259"/>
      <c r="P2221" s="259"/>
      <c r="Q2221" s="259"/>
      <c r="R2221" s="259"/>
      <c r="S2221" s="259"/>
      <c r="T2221" s="259"/>
      <c r="U2221" s="259"/>
      <c r="V2221" s="259"/>
      <c r="W2221" s="259"/>
      <c r="X2221" s="259"/>
      <c r="Y2221" s="259"/>
      <c r="Z2221" s="259"/>
      <c r="AA2221" s="259"/>
      <c r="AB2221" s="259"/>
      <c r="AC2221" s="259"/>
      <c r="AD2221" s="259"/>
      <c r="AE2221" s="259"/>
      <c r="AF2221" s="259"/>
      <c r="AG2221" s="259"/>
      <c r="AH2221" s="259"/>
      <c r="AI2221" s="259"/>
      <c r="AJ2221" s="259"/>
      <c r="AK2221" s="281"/>
      <c r="AL2221" s="281"/>
      <c r="AM2221" s="281"/>
      <c r="AN2221" s="281"/>
      <c r="AO2221" s="281"/>
      <c r="AP2221" s="281"/>
      <c r="AQ2221" s="281"/>
      <c r="AR2221" s="281"/>
      <c r="AS2221" s="281"/>
      <c r="AT2221" s="281"/>
      <c r="AU2221" s="281"/>
      <c r="AV2221" s="281"/>
      <c r="AW2221" s="281"/>
      <c r="AX2221" s="281"/>
      <c r="AY2221" s="281"/>
      <c r="AZ2221" s="281"/>
      <c r="BA2221" s="281"/>
      <c r="BB2221" s="281"/>
      <c r="BC2221" s="281"/>
      <c r="BD2221" s="281"/>
      <c r="BE2221" s="281"/>
      <c r="BF2221" s="281"/>
      <c r="BG2221" s="281"/>
      <c r="BH2221" s="281"/>
      <c r="BI2221" s="281"/>
      <c r="BJ2221" s="281"/>
      <c r="BK2221" s="281"/>
      <c r="BL2221" s="281"/>
      <c r="BM2221" s="281"/>
      <c r="BN2221" s="281"/>
      <c r="BO2221" s="281"/>
      <c r="BP2221" s="281"/>
      <c r="BQ2221" s="281"/>
      <c r="BR2221" s="281"/>
      <c r="BS2221" s="281"/>
      <c r="BT2221" s="281"/>
      <c r="BU2221" s="281"/>
    </row>
    <row r="2222" spans="4:73" x14ac:dyDescent="0.2">
      <c r="D2222" s="259"/>
      <c r="E2222" s="259"/>
      <c r="F2222" s="259"/>
      <c r="G2222" s="259"/>
      <c r="H2222" s="259"/>
      <c r="I2222" s="259"/>
      <c r="J2222" s="259"/>
      <c r="K2222" s="259"/>
      <c r="L2222" s="259"/>
      <c r="M2222" s="259"/>
      <c r="N2222" s="259"/>
      <c r="O2222" s="259"/>
      <c r="P2222" s="259"/>
      <c r="Q2222" s="259"/>
      <c r="R2222" s="259"/>
      <c r="S2222" s="259"/>
      <c r="T2222" s="259"/>
      <c r="U2222" s="259"/>
      <c r="V2222" s="259"/>
      <c r="W2222" s="259"/>
      <c r="X2222" s="259"/>
      <c r="Y2222" s="259"/>
      <c r="Z2222" s="259"/>
      <c r="AA2222" s="259"/>
      <c r="AB2222" s="259"/>
      <c r="AC2222" s="259"/>
      <c r="AD2222" s="259"/>
      <c r="AE2222" s="259"/>
      <c r="AF2222" s="259"/>
      <c r="AG2222" s="259"/>
      <c r="AH2222" s="259"/>
      <c r="AI2222" s="259"/>
      <c r="AJ2222" s="259"/>
      <c r="AK2222" s="281"/>
      <c r="AL2222" s="281"/>
      <c r="AM2222" s="281"/>
      <c r="AN2222" s="281"/>
      <c r="AO2222" s="281"/>
      <c r="AP2222" s="281"/>
      <c r="AQ2222" s="281"/>
      <c r="AR2222" s="281"/>
      <c r="AS2222" s="281"/>
      <c r="AT2222" s="281"/>
      <c r="AU2222" s="281"/>
      <c r="AV2222" s="281"/>
      <c r="AW2222" s="281"/>
      <c r="AX2222" s="281"/>
      <c r="AY2222" s="281"/>
      <c r="AZ2222" s="281"/>
      <c r="BA2222" s="281"/>
      <c r="BB2222" s="281"/>
      <c r="BC2222" s="281"/>
      <c r="BD2222" s="281"/>
      <c r="BE2222" s="281"/>
      <c r="BF2222" s="281"/>
      <c r="BG2222" s="281"/>
      <c r="BH2222" s="281"/>
      <c r="BI2222" s="281"/>
      <c r="BJ2222" s="281"/>
      <c r="BK2222" s="281"/>
      <c r="BL2222" s="281"/>
      <c r="BM2222" s="281"/>
      <c r="BN2222" s="281"/>
      <c r="BO2222" s="281"/>
      <c r="BP2222" s="281"/>
      <c r="BQ2222" s="281"/>
      <c r="BR2222" s="281"/>
      <c r="BS2222" s="281"/>
      <c r="BT2222" s="281"/>
      <c r="BU2222" s="281"/>
    </row>
    <row r="2223" spans="4:73" x14ac:dyDescent="0.2">
      <c r="D2223" s="259"/>
      <c r="E2223" s="259"/>
      <c r="F2223" s="259"/>
      <c r="G2223" s="259"/>
      <c r="H2223" s="259"/>
      <c r="I2223" s="259"/>
      <c r="J2223" s="259"/>
      <c r="K2223" s="259"/>
      <c r="L2223" s="259"/>
      <c r="M2223" s="259"/>
      <c r="N2223" s="259"/>
      <c r="O2223" s="259"/>
      <c r="P2223" s="259"/>
      <c r="Q2223" s="259"/>
      <c r="R2223" s="259"/>
      <c r="S2223" s="259"/>
      <c r="T2223" s="259"/>
      <c r="U2223" s="259"/>
      <c r="V2223" s="259"/>
      <c r="W2223" s="259"/>
      <c r="X2223" s="259"/>
      <c r="Y2223" s="259"/>
      <c r="Z2223" s="259"/>
      <c r="AA2223" s="259"/>
      <c r="AB2223" s="259"/>
      <c r="AC2223" s="259"/>
      <c r="AD2223" s="259"/>
      <c r="AE2223" s="259"/>
      <c r="AF2223" s="259"/>
      <c r="AG2223" s="259"/>
      <c r="AH2223" s="259"/>
      <c r="AI2223" s="259"/>
      <c r="AJ2223" s="259"/>
      <c r="AK2223" s="281"/>
      <c r="AL2223" s="281"/>
      <c r="AM2223" s="281"/>
      <c r="AN2223" s="281"/>
      <c r="AO2223" s="281"/>
      <c r="AP2223" s="281"/>
      <c r="AQ2223" s="281"/>
      <c r="AR2223" s="281"/>
      <c r="AS2223" s="281"/>
      <c r="AT2223" s="281"/>
      <c r="AU2223" s="281"/>
      <c r="AV2223" s="281"/>
      <c r="AW2223" s="281"/>
      <c r="AX2223" s="281"/>
      <c r="AY2223" s="281"/>
      <c r="AZ2223" s="281"/>
      <c r="BA2223" s="281"/>
      <c r="BB2223" s="281"/>
      <c r="BC2223" s="281"/>
      <c r="BD2223" s="281"/>
      <c r="BE2223" s="281"/>
      <c r="BF2223" s="281"/>
      <c r="BG2223" s="281"/>
      <c r="BH2223" s="281"/>
      <c r="BI2223" s="281"/>
      <c r="BJ2223" s="281"/>
      <c r="BK2223" s="281"/>
      <c r="BL2223" s="281"/>
      <c r="BM2223" s="281"/>
      <c r="BN2223" s="281"/>
      <c r="BO2223" s="281"/>
      <c r="BP2223" s="281"/>
      <c r="BQ2223" s="281"/>
      <c r="BR2223" s="281"/>
      <c r="BS2223" s="281"/>
      <c r="BT2223" s="281"/>
      <c r="BU2223" s="281"/>
    </row>
    <row r="2224" spans="4:73" x14ac:dyDescent="0.2">
      <c r="D2224" s="259"/>
      <c r="E2224" s="259"/>
      <c r="F2224" s="259"/>
      <c r="G2224" s="259"/>
      <c r="H2224" s="259"/>
      <c r="I2224" s="259"/>
      <c r="J2224" s="259"/>
      <c r="K2224" s="259"/>
      <c r="L2224" s="259"/>
      <c r="M2224" s="259"/>
      <c r="N2224" s="259"/>
      <c r="O2224" s="259"/>
      <c r="P2224" s="259"/>
      <c r="Q2224" s="259"/>
      <c r="R2224" s="259"/>
      <c r="S2224" s="259"/>
      <c r="T2224" s="259"/>
      <c r="U2224" s="259"/>
      <c r="V2224" s="259"/>
      <c r="W2224" s="259"/>
      <c r="X2224" s="259"/>
      <c r="Y2224" s="259"/>
      <c r="Z2224" s="259"/>
      <c r="AA2224" s="259"/>
      <c r="AB2224" s="259"/>
      <c r="AC2224" s="259"/>
      <c r="AD2224" s="259"/>
      <c r="AE2224" s="259"/>
      <c r="AF2224" s="259"/>
      <c r="AG2224" s="259"/>
      <c r="AH2224" s="259"/>
      <c r="AI2224" s="259"/>
      <c r="AJ2224" s="259"/>
      <c r="AK2224" s="281"/>
      <c r="AL2224" s="281"/>
      <c r="AM2224" s="281"/>
      <c r="AN2224" s="281"/>
      <c r="AO2224" s="281"/>
      <c r="AP2224" s="281"/>
      <c r="AQ2224" s="281"/>
      <c r="AR2224" s="281"/>
      <c r="AS2224" s="281"/>
      <c r="AT2224" s="281"/>
      <c r="AU2224" s="281"/>
      <c r="AV2224" s="281"/>
      <c r="AW2224" s="281"/>
      <c r="AX2224" s="281"/>
      <c r="AY2224" s="281"/>
      <c r="AZ2224" s="281"/>
      <c r="BA2224" s="281"/>
      <c r="BB2224" s="281"/>
      <c r="BC2224" s="281"/>
      <c r="BD2224" s="281"/>
      <c r="BE2224" s="281"/>
      <c r="BF2224" s="281"/>
      <c r="BG2224" s="281"/>
      <c r="BH2224" s="281"/>
      <c r="BI2224" s="281"/>
      <c r="BJ2224" s="281"/>
      <c r="BK2224" s="281"/>
      <c r="BL2224" s="281"/>
      <c r="BM2224" s="281"/>
      <c r="BN2224" s="281"/>
      <c r="BO2224" s="281"/>
      <c r="BP2224" s="281"/>
      <c r="BQ2224" s="281"/>
      <c r="BR2224" s="281"/>
      <c r="BS2224" s="281"/>
      <c r="BT2224" s="281"/>
      <c r="BU2224" s="281"/>
    </row>
    <row r="2225" spans="4:73" x14ac:dyDescent="0.2">
      <c r="D2225" s="259"/>
      <c r="E2225" s="259"/>
      <c r="F2225" s="259"/>
      <c r="G2225" s="259"/>
      <c r="H2225" s="259"/>
      <c r="I2225" s="259"/>
      <c r="J2225" s="259"/>
      <c r="K2225" s="259"/>
      <c r="L2225" s="259"/>
      <c r="M2225" s="259"/>
      <c r="N2225" s="259"/>
      <c r="O2225" s="259"/>
      <c r="P2225" s="259"/>
      <c r="Q2225" s="259"/>
      <c r="R2225" s="259"/>
      <c r="S2225" s="259"/>
      <c r="T2225" s="259"/>
      <c r="U2225" s="259"/>
      <c r="V2225" s="259"/>
      <c r="W2225" s="259"/>
      <c r="X2225" s="259"/>
      <c r="Y2225" s="259"/>
      <c r="Z2225" s="259"/>
      <c r="AA2225" s="259"/>
      <c r="AB2225" s="259"/>
      <c r="AC2225" s="259"/>
      <c r="AD2225" s="259"/>
      <c r="AE2225" s="259"/>
      <c r="AF2225" s="259"/>
      <c r="AG2225" s="259"/>
      <c r="AH2225" s="259"/>
      <c r="AI2225" s="259"/>
      <c r="AJ2225" s="259"/>
      <c r="AK2225" s="281"/>
      <c r="AL2225" s="281"/>
      <c r="AM2225" s="281"/>
      <c r="AN2225" s="281"/>
      <c r="AO2225" s="281"/>
      <c r="AP2225" s="281"/>
      <c r="AQ2225" s="281"/>
      <c r="AR2225" s="281"/>
      <c r="AS2225" s="281"/>
      <c r="AT2225" s="281"/>
      <c r="AU2225" s="281"/>
      <c r="AV2225" s="281"/>
      <c r="AW2225" s="281"/>
      <c r="AX2225" s="281"/>
      <c r="AY2225" s="281"/>
      <c r="AZ2225" s="281"/>
      <c r="BA2225" s="281"/>
      <c r="BB2225" s="281"/>
      <c r="BC2225" s="281"/>
      <c r="BD2225" s="281"/>
      <c r="BE2225" s="281"/>
      <c r="BF2225" s="281"/>
      <c r="BG2225" s="281"/>
      <c r="BH2225" s="281"/>
      <c r="BI2225" s="281"/>
      <c r="BJ2225" s="281"/>
      <c r="BK2225" s="281"/>
      <c r="BL2225" s="281"/>
      <c r="BM2225" s="281"/>
      <c r="BN2225" s="281"/>
      <c r="BO2225" s="281"/>
      <c r="BP2225" s="281"/>
      <c r="BQ2225" s="281"/>
      <c r="BR2225" s="281"/>
      <c r="BS2225" s="281"/>
      <c r="BT2225" s="281"/>
      <c r="BU2225" s="281"/>
    </row>
    <row r="2226" spans="4:73" x14ac:dyDescent="0.2">
      <c r="D2226" s="259"/>
      <c r="E2226" s="259"/>
      <c r="F2226" s="259"/>
      <c r="G2226" s="259"/>
      <c r="H2226" s="259"/>
      <c r="I2226" s="259"/>
      <c r="J2226" s="259"/>
      <c r="K2226" s="259"/>
      <c r="L2226" s="259"/>
      <c r="M2226" s="259"/>
      <c r="N2226" s="259"/>
      <c r="O2226" s="259"/>
      <c r="P2226" s="259"/>
      <c r="Q2226" s="259"/>
      <c r="R2226" s="259"/>
      <c r="S2226" s="259"/>
      <c r="T2226" s="259"/>
      <c r="U2226" s="259"/>
      <c r="V2226" s="259"/>
      <c r="W2226" s="259"/>
      <c r="X2226" s="259"/>
      <c r="Y2226" s="259"/>
      <c r="Z2226" s="259"/>
      <c r="AA2226" s="259"/>
      <c r="AB2226" s="259"/>
      <c r="AC2226" s="259"/>
      <c r="AD2226" s="259"/>
      <c r="AE2226" s="259"/>
      <c r="AF2226" s="259"/>
      <c r="AG2226" s="259"/>
      <c r="AH2226" s="259"/>
      <c r="AI2226" s="259"/>
      <c r="AJ2226" s="259"/>
      <c r="AK2226" s="281"/>
      <c r="AL2226" s="281"/>
      <c r="AM2226" s="281"/>
      <c r="AN2226" s="281"/>
      <c r="AO2226" s="281"/>
      <c r="AP2226" s="281"/>
      <c r="AQ2226" s="281"/>
      <c r="AR2226" s="281"/>
      <c r="AS2226" s="281"/>
      <c r="AT2226" s="281"/>
      <c r="AU2226" s="281"/>
      <c r="AV2226" s="281"/>
      <c r="AW2226" s="281"/>
      <c r="AX2226" s="281"/>
      <c r="AY2226" s="281"/>
      <c r="AZ2226" s="281"/>
      <c r="BA2226" s="281"/>
      <c r="BB2226" s="281"/>
      <c r="BC2226" s="281"/>
      <c r="BD2226" s="281"/>
      <c r="BE2226" s="281"/>
      <c r="BF2226" s="281"/>
      <c r="BG2226" s="281"/>
      <c r="BH2226" s="281"/>
      <c r="BI2226" s="281"/>
      <c r="BJ2226" s="281"/>
      <c r="BK2226" s="281"/>
      <c r="BL2226" s="281"/>
      <c r="BM2226" s="281"/>
      <c r="BN2226" s="281"/>
      <c r="BO2226" s="281"/>
      <c r="BP2226" s="281"/>
      <c r="BQ2226" s="281"/>
      <c r="BR2226" s="281"/>
      <c r="BS2226" s="281"/>
      <c r="BT2226" s="281"/>
      <c r="BU2226" s="281"/>
    </row>
    <row r="2227" spans="4:73" x14ac:dyDescent="0.2">
      <c r="D2227" s="259"/>
      <c r="E2227" s="259"/>
      <c r="F2227" s="259"/>
      <c r="G2227" s="259"/>
      <c r="H2227" s="259"/>
      <c r="I2227" s="259"/>
      <c r="J2227" s="259"/>
      <c r="K2227" s="259"/>
      <c r="L2227" s="259"/>
      <c r="M2227" s="259"/>
      <c r="N2227" s="259"/>
      <c r="O2227" s="259"/>
      <c r="P2227" s="259"/>
      <c r="Q2227" s="259"/>
      <c r="R2227" s="259"/>
      <c r="S2227" s="259"/>
      <c r="T2227" s="259"/>
      <c r="U2227" s="259"/>
      <c r="V2227" s="259"/>
      <c r="W2227" s="259"/>
      <c r="X2227" s="259"/>
      <c r="Y2227" s="259"/>
      <c r="Z2227" s="259"/>
      <c r="AA2227" s="259"/>
      <c r="AB2227" s="259"/>
      <c r="AC2227" s="259"/>
      <c r="AD2227" s="259"/>
      <c r="AE2227" s="259"/>
      <c r="AF2227" s="259"/>
      <c r="AG2227" s="259"/>
      <c r="AH2227" s="259"/>
      <c r="AI2227" s="259"/>
      <c r="AJ2227" s="259"/>
      <c r="AK2227" s="281"/>
      <c r="AL2227" s="281"/>
      <c r="AM2227" s="281"/>
      <c r="AN2227" s="281"/>
      <c r="AO2227" s="281"/>
      <c r="AP2227" s="281"/>
      <c r="AQ2227" s="281"/>
      <c r="AR2227" s="281"/>
      <c r="AS2227" s="281"/>
      <c r="AT2227" s="281"/>
      <c r="AU2227" s="281"/>
      <c r="AV2227" s="281"/>
      <c r="AW2227" s="281"/>
      <c r="AX2227" s="281"/>
      <c r="AY2227" s="281"/>
      <c r="AZ2227" s="281"/>
      <c r="BA2227" s="281"/>
      <c r="BB2227" s="281"/>
      <c r="BC2227" s="281"/>
      <c r="BD2227" s="281"/>
      <c r="BE2227" s="281"/>
      <c r="BF2227" s="281"/>
      <c r="BG2227" s="281"/>
      <c r="BH2227" s="281"/>
      <c r="BI2227" s="281"/>
      <c r="BJ2227" s="281"/>
      <c r="BK2227" s="281"/>
      <c r="BL2227" s="281"/>
      <c r="BM2227" s="281"/>
      <c r="BN2227" s="281"/>
      <c r="BO2227" s="281"/>
      <c r="BP2227" s="281"/>
      <c r="BQ2227" s="281"/>
      <c r="BR2227" s="281"/>
      <c r="BS2227" s="281"/>
      <c r="BT2227" s="281"/>
      <c r="BU2227" s="281"/>
    </row>
    <row r="2228" spans="4:73" x14ac:dyDescent="0.2">
      <c r="D2228" s="259"/>
      <c r="E2228" s="259"/>
      <c r="F2228" s="259"/>
      <c r="G2228" s="259"/>
      <c r="H2228" s="259"/>
      <c r="I2228" s="259"/>
      <c r="J2228" s="259"/>
      <c r="K2228" s="259"/>
      <c r="L2228" s="259"/>
      <c r="M2228" s="259"/>
      <c r="N2228" s="259"/>
      <c r="O2228" s="259"/>
      <c r="P2228" s="259"/>
      <c r="Q2228" s="259"/>
      <c r="R2228" s="259"/>
      <c r="S2228" s="259"/>
      <c r="T2228" s="259"/>
      <c r="U2228" s="259"/>
      <c r="V2228" s="259"/>
      <c r="W2228" s="259"/>
      <c r="X2228" s="259"/>
      <c r="Y2228" s="259"/>
      <c r="Z2228" s="259"/>
      <c r="AA2228" s="259"/>
      <c r="AB2228" s="259"/>
      <c r="AC2228" s="259"/>
      <c r="AD2228" s="259"/>
      <c r="AE2228" s="259"/>
      <c r="AF2228" s="259"/>
      <c r="AG2228" s="259"/>
      <c r="AH2228" s="259"/>
      <c r="AI2228" s="259"/>
      <c r="AJ2228" s="259"/>
      <c r="AK2228" s="281"/>
      <c r="AL2228" s="281"/>
      <c r="AM2228" s="281"/>
      <c r="AN2228" s="281"/>
      <c r="AO2228" s="281"/>
      <c r="AP2228" s="281"/>
      <c r="AQ2228" s="281"/>
      <c r="AR2228" s="281"/>
      <c r="AS2228" s="281"/>
      <c r="AT2228" s="281"/>
      <c r="AU2228" s="281"/>
      <c r="AV2228" s="281"/>
      <c r="AW2228" s="281"/>
      <c r="AX2228" s="281"/>
      <c r="AY2228" s="281"/>
      <c r="AZ2228" s="281"/>
      <c r="BA2228" s="281"/>
      <c r="BB2228" s="281"/>
      <c r="BC2228" s="281"/>
      <c r="BD2228" s="281"/>
      <c r="BE2228" s="281"/>
      <c r="BF2228" s="281"/>
      <c r="BG2228" s="281"/>
      <c r="BH2228" s="281"/>
      <c r="BI2228" s="281"/>
      <c r="BJ2228" s="281"/>
      <c r="BK2228" s="281"/>
      <c r="BL2228" s="281"/>
      <c r="BM2228" s="281"/>
      <c r="BN2228" s="281"/>
      <c r="BO2228" s="281"/>
      <c r="BP2228" s="281"/>
      <c r="BQ2228" s="281"/>
      <c r="BR2228" s="281"/>
      <c r="BS2228" s="281"/>
      <c r="BT2228" s="281"/>
      <c r="BU2228" s="281"/>
    </row>
    <row r="2229" spans="4:73" x14ac:dyDescent="0.2">
      <c r="D2229" s="259"/>
      <c r="E2229" s="259"/>
      <c r="F2229" s="259"/>
      <c r="G2229" s="259"/>
      <c r="H2229" s="259"/>
      <c r="I2229" s="259"/>
      <c r="J2229" s="259"/>
      <c r="K2229" s="259"/>
      <c r="L2229" s="259"/>
      <c r="M2229" s="259"/>
      <c r="N2229" s="259"/>
      <c r="O2229" s="259"/>
      <c r="P2229" s="259"/>
      <c r="Q2229" s="259"/>
      <c r="R2229" s="259"/>
      <c r="S2229" s="259"/>
      <c r="T2229" s="259"/>
      <c r="U2229" s="259"/>
      <c r="V2229" s="259"/>
      <c r="W2229" s="259"/>
      <c r="X2229" s="259"/>
      <c r="Y2229" s="259"/>
      <c r="Z2229" s="259"/>
      <c r="AA2229" s="259"/>
      <c r="AB2229" s="259"/>
      <c r="AC2229" s="259"/>
      <c r="AD2229" s="259"/>
      <c r="AE2229" s="259"/>
      <c r="AF2229" s="259"/>
      <c r="AG2229" s="259"/>
      <c r="AH2229" s="259"/>
      <c r="AI2229" s="259"/>
      <c r="AJ2229" s="259"/>
      <c r="AK2229" s="281"/>
      <c r="AL2229" s="281"/>
      <c r="AM2229" s="281"/>
      <c r="AN2229" s="281"/>
      <c r="AO2229" s="281"/>
      <c r="AP2229" s="281"/>
      <c r="AQ2229" s="281"/>
      <c r="AR2229" s="281"/>
      <c r="AS2229" s="281"/>
      <c r="AT2229" s="281"/>
      <c r="AU2229" s="281"/>
      <c r="AV2229" s="281"/>
      <c r="AW2229" s="281"/>
      <c r="AX2229" s="281"/>
      <c r="AY2229" s="281"/>
      <c r="AZ2229" s="281"/>
      <c r="BA2229" s="281"/>
      <c r="BB2229" s="281"/>
      <c r="BC2229" s="281"/>
      <c r="BD2229" s="281"/>
      <c r="BE2229" s="281"/>
      <c r="BF2229" s="281"/>
      <c r="BG2229" s="281"/>
      <c r="BH2229" s="281"/>
      <c r="BI2229" s="281"/>
      <c r="BJ2229" s="281"/>
      <c r="BK2229" s="281"/>
      <c r="BL2229" s="281"/>
      <c r="BM2229" s="281"/>
      <c r="BN2229" s="281"/>
      <c r="BO2229" s="281"/>
      <c r="BP2229" s="281"/>
      <c r="BQ2229" s="281"/>
      <c r="BR2229" s="281"/>
      <c r="BS2229" s="281"/>
      <c r="BT2229" s="281"/>
      <c r="BU2229" s="281"/>
    </row>
    <row r="2230" spans="4:73" x14ac:dyDescent="0.2">
      <c r="D2230" s="259"/>
      <c r="E2230" s="259"/>
      <c r="F2230" s="259"/>
      <c r="G2230" s="259"/>
      <c r="H2230" s="259"/>
      <c r="I2230" s="259"/>
      <c r="J2230" s="259"/>
      <c r="K2230" s="259"/>
      <c r="L2230" s="259"/>
      <c r="M2230" s="259"/>
      <c r="N2230" s="259"/>
      <c r="O2230" s="259"/>
      <c r="P2230" s="259"/>
      <c r="Q2230" s="259"/>
      <c r="R2230" s="259"/>
      <c r="S2230" s="259"/>
      <c r="T2230" s="259"/>
      <c r="U2230" s="259"/>
      <c r="V2230" s="259"/>
      <c r="W2230" s="259"/>
      <c r="X2230" s="259"/>
      <c r="Y2230" s="259"/>
      <c r="Z2230" s="259"/>
      <c r="AA2230" s="259"/>
      <c r="AB2230" s="259"/>
      <c r="AC2230" s="259"/>
      <c r="AD2230" s="259"/>
      <c r="AE2230" s="259"/>
      <c r="AF2230" s="259"/>
      <c r="AG2230" s="259"/>
      <c r="AH2230" s="259"/>
      <c r="AI2230" s="259"/>
      <c r="AJ2230" s="259"/>
      <c r="AK2230" s="281"/>
      <c r="AL2230" s="281"/>
      <c r="AM2230" s="281"/>
      <c r="AN2230" s="281"/>
      <c r="AO2230" s="281"/>
      <c r="AP2230" s="281"/>
      <c r="AQ2230" s="281"/>
      <c r="AR2230" s="281"/>
      <c r="AS2230" s="281"/>
      <c r="AT2230" s="281"/>
      <c r="AU2230" s="281"/>
      <c r="AV2230" s="281"/>
      <c r="AW2230" s="281"/>
      <c r="AX2230" s="281"/>
      <c r="AY2230" s="281"/>
      <c r="AZ2230" s="281"/>
      <c r="BA2230" s="281"/>
      <c r="BB2230" s="281"/>
      <c r="BC2230" s="281"/>
      <c r="BD2230" s="281"/>
      <c r="BE2230" s="281"/>
      <c r="BF2230" s="281"/>
      <c r="BG2230" s="281"/>
      <c r="BH2230" s="281"/>
      <c r="BI2230" s="281"/>
      <c r="BJ2230" s="281"/>
      <c r="BK2230" s="281"/>
      <c r="BL2230" s="281"/>
      <c r="BM2230" s="281"/>
      <c r="BN2230" s="281"/>
      <c r="BO2230" s="281"/>
      <c r="BP2230" s="281"/>
      <c r="BQ2230" s="281"/>
      <c r="BR2230" s="281"/>
      <c r="BS2230" s="281"/>
      <c r="BT2230" s="281"/>
      <c r="BU2230" s="281"/>
    </row>
    <row r="2231" spans="4:73" x14ac:dyDescent="0.2">
      <c r="D2231" s="259"/>
      <c r="E2231" s="259"/>
      <c r="F2231" s="259"/>
      <c r="G2231" s="259"/>
      <c r="H2231" s="259"/>
      <c r="I2231" s="259"/>
      <c r="J2231" s="259"/>
      <c r="K2231" s="259"/>
      <c r="L2231" s="259"/>
      <c r="M2231" s="259"/>
      <c r="N2231" s="259"/>
      <c r="O2231" s="259"/>
      <c r="P2231" s="259"/>
      <c r="Q2231" s="259"/>
      <c r="R2231" s="259"/>
      <c r="S2231" s="259"/>
      <c r="T2231" s="259"/>
      <c r="U2231" s="259"/>
      <c r="V2231" s="259"/>
      <c r="W2231" s="259"/>
      <c r="X2231" s="259"/>
      <c r="Y2231" s="259"/>
      <c r="Z2231" s="259"/>
      <c r="AA2231" s="259"/>
      <c r="AB2231" s="259"/>
      <c r="AC2231" s="259"/>
      <c r="AD2231" s="259"/>
      <c r="AE2231" s="259"/>
      <c r="AF2231" s="259"/>
      <c r="AG2231" s="259"/>
      <c r="AH2231" s="259"/>
      <c r="AI2231" s="259"/>
      <c r="AJ2231" s="259"/>
      <c r="AK2231" s="281"/>
      <c r="AL2231" s="281"/>
      <c r="AM2231" s="281"/>
      <c r="AN2231" s="281"/>
      <c r="AO2231" s="281"/>
      <c r="AP2231" s="281"/>
      <c r="AQ2231" s="281"/>
      <c r="AR2231" s="281"/>
      <c r="AS2231" s="281"/>
      <c r="AT2231" s="281"/>
      <c r="AU2231" s="281"/>
      <c r="AV2231" s="281"/>
      <c r="AW2231" s="281"/>
      <c r="AX2231" s="281"/>
      <c r="AY2231" s="281"/>
      <c r="AZ2231" s="281"/>
      <c r="BA2231" s="281"/>
      <c r="BB2231" s="281"/>
      <c r="BC2231" s="281"/>
      <c r="BD2231" s="281"/>
      <c r="BE2231" s="281"/>
      <c r="BF2231" s="281"/>
      <c r="BG2231" s="281"/>
      <c r="BH2231" s="281"/>
      <c r="BI2231" s="281"/>
      <c r="BJ2231" s="281"/>
      <c r="BK2231" s="281"/>
      <c r="BL2231" s="281"/>
      <c r="BM2231" s="281"/>
      <c r="BN2231" s="281"/>
      <c r="BO2231" s="281"/>
      <c r="BP2231" s="281"/>
      <c r="BQ2231" s="281"/>
      <c r="BR2231" s="281"/>
      <c r="BS2231" s="281"/>
      <c r="BT2231" s="281"/>
      <c r="BU2231" s="281"/>
    </row>
    <row r="2232" spans="4:73" x14ac:dyDescent="0.2">
      <c r="D2232" s="259"/>
      <c r="E2232" s="259"/>
      <c r="F2232" s="259"/>
      <c r="G2232" s="259"/>
      <c r="H2232" s="259"/>
      <c r="I2232" s="259"/>
      <c r="J2232" s="259"/>
      <c r="K2232" s="259"/>
      <c r="L2232" s="259"/>
      <c r="M2232" s="259"/>
      <c r="N2232" s="259"/>
      <c r="O2232" s="259"/>
      <c r="P2232" s="259"/>
      <c r="Q2232" s="259"/>
      <c r="R2232" s="259"/>
      <c r="S2232" s="259"/>
      <c r="T2232" s="259"/>
      <c r="U2232" s="259"/>
      <c r="V2232" s="259"/>
      <c r="W2232" s="259"/>
      <c r="X2232" s="259"/>
      <c r="Y2232" s="259"/>
      <c r="Z2232" s="259"/>
      <c r="AA2232" s="259"/>
      <c r="AB2232" s="259"/>
      <c r="AC2232" s="259"/>
      <c r="AD2232" s="259"/>
      <c r="AE2232" s="259"/>
      <c r="AF2232" s="259"/>
      <c r="AG2232" s="259"/>
      <c r="AH2232" s="259"/>
      <c r="AI2232" s="259"/>
      <c r="AJ2232" s="259"/>
      <c r="AK2232" s="281"/>
      <c r="AL2232" s="281"/>
      <c r="AM2232" s="281"/>
      <c r="AN2232" s="281"/>
      <c r="AO2232" s="281"/>
      <c r="AP2232" s="281"/>
      <c r="AQ2232" s="281"/>
      <c r="AR2232" s="281"/>
      <c r="AS2232" s="281"/>
      <c r="AT2232" s="281"/>
      <c r="AU2232" s="281"/>
      <c r="AV2232" s="281"/>
      <c r="AW2232" s="281"/>
      <c r="AX2232" s="281"/>
      <c r="AY2232" s="281"/>
      <c r="AZ2232" s="281"/>
      <c r="BA2232" s="281"/>
      <c r="BB2232" s="281"/>
      <c r="BC2232" s="281"/>
      <c r="BD2232" s="281"/>
      <c r="BE2232" s="281"/>
      <c r="BF2232" s="281"/>
      <c r="BG2232" s="281"/>
      <c r="BH2232" s="281"/>
      <c r="BI2232" s="281"/>
      <c r="BJ2232" s="281"/>
      <c r="BK2232" s="281"/>
      <c r="BL2232" s="281"/>
      <c r="BM2232" s="281"/>
      <c r="BN2232" s="281"/>
      <c r="BO2232" s="281"/>
      <c r="BP2232" s="281"/>
      <c r="BQ2232" s="281"/>
      <c r="BR2232" s="281"/>
      <c r="BS2232" s="281"/>
      <c r="BT2232" s="281"/>
      <c r="BU2232" s="281"/>
    </row>
    <row r="2233" spans="4:73" x14ac:dyDescent="0.2">
      <c r="D2233" s="259"/>
      <c r="E2233" s="259"/>
      <c r="F2233" s="259"/>
      <c r="G2233" s="259"/>
      <c r="H2233" s="259"/>
      <c r="I2233" s="259"/>
      <c r="J2233" s="259"/>
      <c r="K2233" s="259"/>
      <c r="L2233" s="259"/>
      <c r="M2233" s="259"/>
      <c r="N2233" s="259"/>
      <c r="O2233" s="259"/>
      <c r="P2233" s="259"/>
      <c r="Q2233" s="259"/>
      <c r="R2233" s="259"/>
      <c r="S2233" s="259"/>
      <c r="T2233" s="259"/>
      <c r="U2233" s="259"/>
      <c r="V2233" s="259"/>
      <c r="W2233" s="259"/>
      <c r="X2233" s="259"/>
      <c r="Y2233" s="259"/>
      <c r="Z2233" s="259"/>
      <c r="AA2233" s="259"/>
      <c r="AB2233" s="259"/>
      <c r="AC2233" s="259"/>
      <c r="AD2233" s="259"/>
      <c r="AE2233" s="259"/>
      <c r="AF2233" s="259"/>
      <c r="AG2233" s="259"/>
      <c r="AH2233" s="259"/>
      <c r="AI2233" s="259"/>
      <c r="AJ2233" s="259"/>
      <c r="AK2233" s="281"/>
      <c r="AL2233" s="281"/>
      <c r="AM2233" s="281"/>
      <c r="AN2233" s="281"/>
      <c r="AO2233" s="281"/>
      <c r="AP2233" s="281"/>
      <c r="AQ2233" s="281"/>
      <c r="AR2233" s="281"/>
      <c r="AS2233" s="281"/>
      <c r="AT2233" s="281"/>
      <c r="AU2233" s="281"/>
      <c r="AV2233" s="281"/>
      <c r="AW2233" s="281"/>
      <c r="AX2233" s="281"/>
      <c r="AY2233" s="281"/>
      <c r="AZ2233" s="281"/>
      <c r="BA2233" s="281"/>
      <c r="BB2233" s="281"/>
      <c r="BC2233" s="281"/>
      <c r="BD2233" s="281"/>
      <c r="BE2233" s="281"/>
      <c r="BF2233" s="281"/>
      <c r="BG2233" s="281"/>
      <c r="BH2233" s="281"/>
      <c r="BI2233" s="281"/>
      <c r="BJ2233" s="281"/>
      <c r="BK2233" s="281"/>
      <c r="BL2233" s="281"/>
      <c r="BM2233" s="281"/>
      <c r="BN2233" s="281"/>
      <c r="BO2233" s="281"/>
      <c r="BP2233" s="281"/>
      <c r="BQ2233" s="281"/>
      <c r="BR2233" s="281"/>
      <c r="BS2233" s="281"/>
      <c r="BT2233" s="281"/>
      <c r="BU2233" s="281"/>
    </row>
    <row r="2234" spans="4:73" x14ac:dyDescent="0.2">
      <c r="D2234" s="259"/>
      <c r="E2234" s="259"/>
      <c r="F2234" s="259"/>
      <c r="G2234" s="259"/>
      <c r="H2234" s="259"/>
      <c r="I2234" s="259"/>
      <c r="J2234" s="259"/>
      <c r="K2234" s="259"/>
      <c r="L2234" s="259"/>
      <c r="M2234" s="259"/>
      <c r="N2234" s="259"/>
      <c r="O2234" s="259"/>
      <c r="P2234" s="259"/>
      <c r="Q2234" s="259"/>
      <c r="R2234" s="259"/>
      <c r="S2234" s="259"/>
      <c r="T2234" s="259"/>
      <c r="U2234" s="259"/>
      <c r="V2234" s="259"/>
      <c r="W2234" s="259"/>
      <c r="X2234" s="259"/>
      <c r="Y2234" s="259"/>
      <c r="Z2234" s="259"/>
      <c r="AA2234" s="259"/>
      <c r="AB2234" s="259"/>
      <c r="AC2234" s="259"/>
      <c r="AD2234" s="259"/>
      <c r="AE2234" s="259"/>
      <c r="AF2234" s="259"/>
      <c r="AG2234" s="259"/>
      <c r="AH2234" s="259"/>
      <c r="AI2234" s="259"/>
      <c r="AJ2234" s="259"/>
      <c r="AK2234" s="281"/>
      <c r="AL2234" s="281"/>
      <c r="AM2234" s="281"/>
      <c r="AN2234" s="281"/>
      <c r="AO2234" s="281"/>
      <c r="AP2234" s="281"/>
      <c r="AQ2234" s="281"/>
      <c r="AR2234" s="281"/>
      <c r="AS2234" s="281"/>
      <c r="AT2234" s="281"/>
      <c r="AU2234" s="281"/>
      <c r="AV2234" s="281"/>
      <c r="AW2234" s="281"/>
      <c r="AX2234" s="281"/>
      <c r="AY2234" s="281"/>
      <c r="AZ2234" s="281"/>
      <c r="BA2234" s="281"/>
      <c r="BB2234" s="281"/>
      <c r="BC2234" s="281"/>
      <c r="BD2234" s="281"/>
      <c r="BE2234" s="281"/>
      <c r="BF2234" s="281"/>
      <c r="BG2234" s="281"/>
      <c r="BH2234" s="281"/>
      <c r="BI2234" s="281"/>
      <c r="BJ2234" s="281"/>
      <c r="BK2234" s="281"/>
      <c r="BL2234" s="281"/>
      <c r="BM2234" s="281"/>
      <c r="BN2234" s="281"/>
      <c r="BO2234" s="281"/>
      <c r="BP2234" s="281"/>
      <c r="BQ2234" s="281"/>
      <c r="BR2234" s="281"/>
      <c r="BS2234" s="281"/>
      <c r="BT2234" s="281"/>
      <c r="BU2234" s="281"/>
    </row>
    <row r="2235" spans="4:73" x14ac:dyDescent="0.2">
      <c r="D2235" s="259"/>
      <c r="E2235" s="259"/>
      <c r="F2235" s="259"/>
      <c r="G2235" s="259"/>
      <c r="H2235" s="259"/>
      <c r="I2235" s="259"/>
      <c r="J2235" s="259"/>
      <c r="K2235" s="259"/>
      <c r="L2235" s="259"/>
      <c r="M2235" s="259"/>
      <c r="N2235" s="259"/>
      <c r="O2235" s="259"/>
      <c r="P2235" s="259"/>
      <c r="Q2235" s="259"/>
      <c r="R2235" s="259"/>
      <c r="S2235" s="259"/>
      <c r="T2235" s="259"/>
      <c r="U2235" s="259"/>
      <c r="V2235" s="259"/>
      <c r="W2235" s="259"/>
      <c r="X2235" s="259"/>
      <c r="Y2235" s="259"/>
      <c r="Z2235" s="259"/>
      <c r="AA2235" s="259"/>
      <c r="AB2235" s="259"/>
      <c r="AC2235" s="259"/>
      <c r="AD2235" s="259"/>
      <c r="AE2235" s="259"/>
      <c r="AF2235" s="259"/>
      <c r="AG2235" s="259"/>
      <c r="AH2235" s="259"/>
      <c r="AI2235" s="259"/>
      <c r="AJ2235" s="259"/>
      <c r="AK2235" s="281"/>
      <c r="AL2235" s="281"/>
      <c r="AM2235" s="281"/>
      <c r="AN2235" s="281"/>
      <c r="AO2235" s="281"/>
      <c r="AP2235" s="281"/>
      <c r="AQ2235" s="281"/>
      <c r="AR2235" s="281"/>
      <c r="AS2235" s="281"/>
      <c r="AT2235" s="281"/>
      <c r="AU2235" s="281"/>
      <c r="AV2235" s="281"/>
      <c r="AW2235" s="281"/>
      <c r="AX2235" s="281"/>
      <c r="AY2235" s="281"/>
      <c r="AZ2235" s="281"/>
      <c r="BA2235" s="281"/>
      <c r="BB2235" s="281"/>
      <c r="BC2235" s="281"/>
      <c r="BD2235" s="281"/>
      <c r="BE2235" s="281"/>
      <c r="BF2235" s="281"/>
      <c r="BG2235" s="281"/>
      <c r="BH2235" s="281"/>
      <c r="BI2235" s="281"/>
      <c r="BJ2235" s="281"/>
      <c r="BK2235" s="281"/>
      <c r="BL2235" s="281"/>
      <c r="BM2235" s="281"/>
      <c r="BN2235" s="281"/>
      <c r="BO2235" s="281"/>
      <c r="BP2235" s="281"/>
      <c r="BQ2235" s="281"/>
      <c r="BR2235" s="281"/>
      <c r="BS2235" s="281"/>
      <c r="BT2235" s="281"/>
      <c r="BU2235" s="281"/>
    </row>
    <row r="2236" spans="4:73" x14ac:dyDescent="0.2">
      <c r="D2236" s="259"/>
      <c r="E2236" s="259"/>
      <c r="F2236" s="259"/>
      <c r="G2236" s="259"/>
      <c r="H2236" s="259"/>
      <c r="I2236" s="259"/>
      <c r="J2236" s="259"/>
      <c r="K2236" s="259"/>
      <c r="L2236" s="259"/>
      <c r="M2236" s="259"/>
      <c r="N2236" s="259"/>
      <c r="O2236" s="259"/>
      <c r="P2236" s="259"/>
      <c r="Q2236" s="259"/>
      <c r="R2236" s="259"/>
      <c r="S2236" s="259"/>
      <c r="T2236" s="259"/>
      <c r="U2236" s="259"/>
      <c r="V2236" s="259"/>
      <c r="W2236" s="259"/>
      <c r="X2236" s="259"/>
      <c r="Y2236" s="259"/>
      <c r="Z2236" s="259"/>
      <c r="AA2236" s="259"/>
      <c r="AB2236" s="259"/>
      <c r="AC2236" s="259"/>
      <c r="AD2236" s="259"/>
      <c r="AE2236" s="259"/>
      <c r="AF2236" s="259"/>
      <c r="AG2236" s="259"/>
      <c r="AH2236" s="259"/>
      <c r="AI2236" s="259"/>
      <c r="AJ2236" s="259"/>
      <c r="AK2236" s="281"/>
      <c r="AL2236" s="281"/>
      <c r="AM2236" s="281"/>
      <c r="AN2236" s="281"/>
      <c r="AO2236" s="281"/>
      <c r="AP2236" s="281"/>
      <c r="AQ2236" s="281"/>
      <c r="AR2236" s="281"/>
      <c r="AS2236" s="281"/>
      <c r="AT2236" s="281"/>
      <c r="AU2236" s="281"/>
      <c r="AV2236" s="281"/>
      <c r="AW2236" s="281"/>
      <c r="AX2236" s="281"/>
      <c r="AY2236" s="281"/>
      <c r="AZ2236" s="281"/>
      <c r="BA2236" s="281"/>
      <c r="BB2236" s="281"/>
      <c r="BC2236" s="281"/>
      <c r="BD2236" s="281"/>
      <c r="BE2236" s="281"/>
      <c r="BF2236" s="281"/>
      <c r="BG2236" s="281"/>
      <c r="BH2236" s="281"/>
      <c r="BI2236" s="281"/>
      <c r="BJ2236" s="281"/>
      <c r="BK2236" s="281"/>
      <c r="BL2236" s="281"/>
      <c r="BM2236" s="281"/>
      <c r="BN2236" s="281"/>
      <c r="BO2236" s="281"/>
      <c r="BP2236" s="281"/>
      <c r="BQ2236" s="281"/>
      <c r="BR2236" s="281"/>
      <c r="BS2236" s="281"/>
      <c r="BT2236" s="281"/>
      <c r="BU2236" s="281"/>
    </row>
    <row r="2237" spans="4:73" x14ac:dyDescent="0.2">
      <c r="D2237" s="259"/>
      <c r="E2237" s="259"/>
      <c r="F2237" s="259"/>
      <c r="G2237" s="259"/>
      <c r="H2237" s="259"/>
      <c r="I2237" s="259"/>
      <c r="J2237" s="259"/>
      <c r="K2237" s="259"/>
      <c r="L2237" s="259"/>
      <c r="M2237" s="259"/>
      <c r="N2237" s="259"/>
      <c r="O2237" s="259"/>
      <c r="P2237" s="259"/>
      <c r="Q2237" s="259"/>
      <c r="R2237" s="259"/>
      <c r="S2237" s="259"/>
      <c r="T2237" s="259"/>
      <c r="U2237" s="259"/>
      <c r="V2237" s="259"/>
      <c r="W2237" s="259"/>
      <c r="X2237" s="259"/>
      <c r="Y2237" s="259"/>
      <c r="Z2237" s="259"/>
      <c r="AA2237" s="259"/>
      <c r="AB2237" s="259"/>
      <c r="AC2237" s="259"/>
      <c r="AD2237" s="259"/>
      <c r="AE2237" s="259"/>
      <c r="AF2237" s="259"/>
      <c r="AG2237" s="259"/>
      <c r="AH2237" s="259"/>
      <c r="AI2237" s="259"/>
      <c r="AJ2237" s="259"/>
      <c r="AK2237" s="281"/>
      <c r="AL2237" s="281"/>
      <c r="AM2237" s="281"/>
      <c r="AN2237" s="281"/>
      <c r="AO2237" s="281"/>
      <c r="AP2237" s="281"/>
      <c r="AQ2237" s="281"/>
      <c r="AR2237" s="281"/>
      <c r="AS2237" s="281"/>
      <c r="AT2237" s="281"/>
      <c r="AU2237" s="281"/>
      <c r="AV2237" s="281"/>
      <c r="AW2237" s="281"/>
      <c r="AX2237" s="281"/>
      <c r="AY2237" s="281"/>
      <c r="AZ2237" s="281"/>
      <c r="BA2237" s="281"/>
      <c r="BB2237" s="281"/>
      <c r="BC2237" s="281"/>
      <c r="BD2237" s="281"/>
      <c r="BE2237" s="281"/>
      <c r="BF2237" s="281"/>
      <c r="BG2237" s="281"/>
      <c r="BH2237" s="281"/>
      <c r="BI2237" s="281"/>
      <c r="BJ2237" s="281"/>
      <c r="BK2237" s="281"/>
      <c r="BL2237" s="281"/>
      <c r="BM2237" s="281"/>
      <c r="BN2237" s="281"/>
      <c r="BO2237" s="281"/>
      <c r="BP2237" s="281"/>
      <c r="BQ2237" s="281"/>
      <c r="BR2237" s="281"/>
      <c r="BS2237" s="281"/>
      <c r="BT2237" s="281"/>
      <c r="BU2237" s="281"/>
    </row>
    <row r="2238" spans="4:73" x14ac:dyDescent="0.2">
      <c r="D2238" s="259"/>
      <c r="E2238" s="259"/>
      <c r="F2238" s="259"/>
      <c r="G2238" s="259"/>
      <c r="H2238" s="259"/>
      <c r="I2238" s="259"/>
      <c r="J2238" s="259"/>
      <c r="K2238" s="259"/>
      <c r="L2238" s="259"/>
      <c r="M2238" s="259"/>
      <c r="N2238" s="259"/>
      <c r="O2238" s="259"/>
      <c r="P2238" s="259"/>
      <c r="Q2238" s="259"/>
      <c r="R2238" s="259"/>
      <c r="S2238" s="259"/>
      <c r="T2238" s="259"/>
      <c r="U2238" s="259"/>
      <c r="V2238" s="259"/>
      <c r="W2238" s="259"/>
      <c r="X2238" s="259"/>
      <c r="Y2238" s="259"/>
      <c r="Z2238" s="259"/>
      <c r="AA2238" s="259"/>
      <c r="AB2238" s="259"/>
      <c r="AC2238" s="259"/>
      <c r="AD2238" s="259"/>
      <c r="AE2238" s="259"/>
      <c r="AF2238" s="259"/>
      <c r="AG2238" s="259"/>
      <c r="AH2238" s="259"/>
      <c r="AI2238" s="259"/>
      <c r="AJ2238" s="259"/>
      <c r="AK2238" s="281"/>
      <c r="AL2238" s="281"/>
      <c r="AM2238" s="281"/>
      <c r="AN2238" s="281"/>
      <c r="AO2238" s="281"/>
      <c r="AP2238" s="281"/>
      <c r="AQ2238" s="281"/>
      <c r="AR2238" s="281"/>
      <c r="AS2238" s="281"/>
      <c r="AT2238" s="281"/>
      <c r="AU2238" s="281"/>
      <c r="AV2238" s="281"/>
      <c r="AW2238" s="281"/>
      <c r="AX2238" s="281"/>
      <c r="AY2238" s="281"/>
      <c r="AZ2238" s="281"/>
      <c r="BA2238" s="281"/>
      <c r="BB2238" s="281"/>
      <c r="BC2238" s="281"/>
      <c r="BD2238" s="281"/>
      <c r="BE2238" s="281"/>
      <c r="BF2238" s="281"/>
      <c r="BG2238" s="281"/>
      <c r="BH2238" s="281"/>
      <c r="BI2238" s="281"/>
      <c r="BJ2238" s="281"/>
      <c r="BK2238" s="281"/>
      <c r="BL2238" s="281"/>
      <c r="BM2238" s="281"/>
      <c r="BN2238" s="281"/>
      <c r="BO2238" s="281"/>
      <c r="BP2238" s="281"/>
      <c r="BQ2238" s="281"/>
      <c r="BR2238" s="281"/>
      <c r="BS2238" s="281"/>
      <c r="BT2238" s="281"/>
      <c r="BU2238" s="281"/>
    </row>
    <row r="2239" spans="4:73" x14ac:dyDescent="0.2">
      <c r="D2239" s="259"/>
      <c r="E2239" s="259"/>
      <c r="F2239" s="259"/>
      <c r="G2239" s="259"/>
      <c r="H2239" s="259"/>
      <c r="I2239" s="259"/>
      <c r="J2239" s="259"/>
      <c r="K2239" s="259"/>
      <c r="L2239" s="259"/>
      <c r="M2239" s="259"/>
      <c r="N2239" s="259"/>
      <c r="O2239" s="259"/>
      <c r="P2239" s="259"/>
      <c r="Q2239" s="259"/>
      <c r="R2239" s="259"/>
      <c r="S2239" s="259"/>
      <c r="T2239" s="259"/>
      <c r="U2239" s="259"/>
      <c r="V2239" s="259"/>
      <c r="W2239" s="259"/>
      <c r="X2239" s="259"/>
      <c r="Y2239" s="259"/>
      <c r="Z2239" s="259"/>
      <c r="AA2239" s="259"/>
      <c r="AB2239" s="259"/>
      <c r="AC2239" s="259"/>
      <c r="AD2239" s="259"/>
      <c r="AE2239" s="259"/>
      <c r="AF2239" s="259"/>
      <c r="AG2239" s="259"/>
      <c r="AH2239" s="259"/>
      <c r="AI2239" s="259"/>
      <c r="AJ2239" s="259"/>
      <c r="AK2239" s="281"/>
      <c r="AL2239" s="281"/>
      <c r="AM2239" s="281"/>
      <c r="AN2239" s="281"/>
      <c r="AO2239" s="281"/>
      <c r="AP2239" s="281"/>
      <c r="AQ2239" s="281"/>
      <c r="AR2239" s="281"/>
      <c r="AS2239" s="281"/>
      <c r="AT2239" s="281"/>
      <c r="AU2239" s="281"/>
      <c r="AV2239" s="281"/>
      <c r="AW2239" s="281"/>
      <c r="AX2239" s="281"/>
      <c r="AY2239" s="281"/>
      <c r="AZ2239" s="281"/>
      <c r="BA2239" s="281"/>
      <c r="BB2239" s="281"/>
      <c r="BC2239" s="281"/>
      <c r="BD2239" s="281"/>
      <c r="BE2239" s="281"/>
      <c r="BF2239" s="281"/>
      <c r="BG2239" s="281"/>
      <c r="BH2239" s="281"/>
      <c r="BI2239" s="281"/>
      <c r="BJ2239" s="281"/>
      <c r="BK2239" s="281"/>
      <c r="BL2239" s="281"/>
      <c r="BM2239" s="281"/>
      <c r="BN2239" s="281"/>
      <c r="BO2239" s="281"/>
      <c r="BP2239" s="281"/>
      <c r="BQ2239" s="281"/>
      <c r="BR2239" s="281"/>
      <c r="BS2239" s="281"/>
      <c r="BT2239" s="281"/>
      <c r="BU2239" s="281"/>
    </row>
    <row r="2240" spans="4:73" x14ac:dyDescent="0.2">
      <c r="D2240" s="259"/>
      <c r="E2240" s="259"/>
      <c r="F2240" s="259"/>
      <c r="G2240" s="259"/>
      <c r="H2240" s="259"/>
      <c r="I2240" s="259"/>
      <c r="J2240" s="259"/>
      <c r="K2240" s="259"/>
      <c r="L2240" s="259"/>
      <c r="M2240" s="259"/>
      <c r="N2240" s="259"/>
      <c r="O2240" s="259"/>
      <c r="P2240" s="259"/>
      <c r="Q2240" s="259"/>
      <c r="R2240" s="259"/>
      <c r="S2240" s="259"/>
      <c r="T2240" s="259"/>
      <c r="U2240" s="259"/>
      <c r="V2240" s="259"/>
      <c r="W2240" s="259"/>
      <c r="X2240" s="259"/>
      <c r="Y2240" s="259"/>
      <c r="Z2240" s="259"/>
      <c r="AA2240" s="259"/>
      <c r="AB2240" s="259"/>
      <c r="AC2240" s="259"/>
      <c r="AD2240" s="259"/>
      <c r="AE2240" s="259"/>
      <c r="AF2240" s="259"/>
      <c r="AG2240" s="259"/>
      <c r="AH2240" s="259"/>
      <c r="AI2240" s="259"/>
      <c r="AJ2240" s="259"/>
      <c r="AK2240" s="281"/>
      <c r="AL2240" s="281"/>
      <c r="AM2240" s="281"/>
      <c r="AN2240" s="281"/>
      <c r="AO2240" s="281"/>
      <c r="AP2240" s="281"/>
      <c r="AQ2240" s="281"/>
      <c r="AR2240" s="281"/>
      <c r="AS2240" s="281"/>
      <c r="AT2240" s="281"/>
      <c r="AU2240" s="281"/>
      <c r="AV2240" s="281"/>
      <c r="AW2240" s="281"/>
      <c r="AX2240" s="281"/>
      <c r="AY2240" s="281"/>
      <c r="AZ2240" s="281"/>
      <c r="BA2240" s="281"/>
      <c r="BB2240" s="281"/>
      <c r="BC2240" s="281"/>
      <c r="BD2240" s="281"/>
      <c r="BE2240" s="281"/>
      <c r="BF2240" s="281"/>
      <c r="BG2240" s="281"/>
      <c r="BH2240" s="281"/>
      <c r="BI2240" s="281"/>
      <c r="BJ2240" s="281"/>
      <c r="BK2240" s="281"/>
      <c r="BL2240" s="281"/>
      <c r="BM2240" s="281"/>
      <c r="BN2240" s="281"/>
      <c r="BO2240" s="281"/>
      <c r="BP2240" s="281"/>
      <c r="BQ2240" s="281"/>
      <c r="BR2240" s="281"/>
      <c r="BS2240" s="281"/>
      <c r="BT2240" s="281"/>
      <c r="BU2240" s="281"/>
    </row>
    <row r="2241" spans="4:73" x14ac:dyDescent="0.2">
      <c r="D2241" s="259"/>
      <c r="E2241" s="259"/>
      <c r="F2241" s="259"/>
      <c r="G2241" s="259"/>
      <c r="H2241" s="259"/>
      <c r="I2241" s="259"/>
      <c r="J2241" s="259"/>
      <c r="K2241" s="259"/>
      <c r="L2241" s="259"/>
      <c r="M2241" s="259"/>
      <c r="N2241" s="259"/>
      <c r="O2241" s="259"/>
      <c r="P2241" s="259"/>
      <c r="Q2241" s="259"/>
      <c r="R2241" s="259"/>
      <c r="S2241" s="259"/>
      <c r="T2241" s="259"/>
      <c r="U2241" s="259"/>
      <c r="V2241" s="259"/>
      <c r="W2241" s="259"/>
      <c r="X2241" s="259"/>
      <c r="Y2241" s="259"/>
      <c r="Z2241" s="259"/>
      <c r="AA2241" s="259"/>
      <c r="AB2241" s="259"/>
      <c r="AC2241" s="259"/>
      <c r="AD2241" s="259"/>
      <c r="AE2241" s="259"/>
      <c r="AF2241" s="259"/>
      <c r="AG2241" s="259"/>
      <c r="AH2241" s="259"/>
      <c r="AI2241" s="259"/>
      <c r="AJ2241" s="259"/>
      <c r="AK2241" s="281"/>
      <c r="AL2241" s="281"/>
      <c r="AM2241" s="281"/>
      <c r="AN2241" s="281"/>
      <c r="AO2241" s="281"/>
      <c r="AP2241" s="281"/>
      <c r="AQ2241" s="281"/>
      <c r="AR2241" s="281"/>
      <c r="AS2241" s="281"/>
      <c r="AT2241" s="281"/>
      <c r="AU2241" s="281"/>
      <c r="AV2241" s="281"/>
      <c r="AW2241" s="281"/>
      <c r="AX2241" s="281"/>
      <c r="AY2241" s="281"/>
      <c r="AZ2241" s="281"/>
      <c r="BA2241" s="281"/>
      <c r="BB2241" s="281"/>
      <c r="BC2241" s="281"/>
      <c r="BD2241" s="281"/>
      <c r="BE2241" s="281"/>
      <c r="BF2241" s="281"/>
      <c r="BG2241" s="281"/>
      <c r="BH2241" s="281"/>
      <c r="BI2241" s="281"/>
      <c r="BJ2241" s="281"/>
      <c r="BK2241" s="281"/>
      <c r="BL2241" s="281"/>
      <c r="BM2241" s="281"/>
      <c r="BN2241" s="281"/>
      <c r="BO2241" s="281"/>
      <c r="BP2241" s="281"/>
      <c r="BQ2241" s="281"/>
      <c r="BR2241" s="281"/>
      <c r="BS2241" s="281"/>
      <c r="BT2241" s="281"/>
      <c r="BU2241" s="281"/>
    </row>
    <row r="2242" spans="4:73" x14ac:dyDescent="0.2">
      <c r="D2242" s="259"/>
      <c r="E2242" s="259"/>
      <c r="F2242" s="259"/>
      <c r="G2242" s="259"/>
      <c r="H2242" s="259"/>
      <c r="I2242" s="259"/>
      <c r="J2242" s="259"/>
      <c r="K2242" s="259"/>
      <c r="L2242" s="259"/>
      <c r="M2242" s="259"/>
      <c r="N2242" s="259"/>
      <c r="O2242" s="259"/>
      <c r="P2242" s="259"/>
      <c r="Q2242" s="259"/>
      <c r="R2242" s="259"/>
      <c r="S2242" s="259"/>
      <c r="T2242" s="259"/>
      <c r="U2242" s="259"/>
      <c r="V2242" s="259"/>
      <c r="W2242" s="259"/>
      <c r="X2242" s="259"/>
      <c r="Y2242" s="259"/>
      <c r="Z2242" s="259"/>
      <c r="AA2242" s="259"/>
      <c r="AB2242" s="259"/>
      <c r="AC2242" s="259"/>
      <c r="AD2242" s="259"/>
      <c r="AE2242" s="259"/>
      <c r="AF2242" s="259"/>
      <c r="AG2242" s="259"/>
      <c r="AH2242" s="259"/>
      <c r="AI2242" s="259"/>
      <c r="AJ2242" s="259"/>
      <c r="AK2242" s="281"/>
      <c r="AL2242" s="281"/>
      <c r="AM2242" s="281"/>
      <c r="AN2242" s="281"/>
      <c r="AO2242" s="281"/>
      <c r="AP2242" s="281"/>
      <c r="AQ2242" s="281"/>
      <c r="AR2242" s="281"/>
      <c r="AS2242" s="281"/>
      <c r="AT2242" s="281"/>
      <c r="AU2242" s="281"/>
      <c r="AV2242" s="281"/>
      <c r="AW2242" s="281"/>
      <c r="AX2242" s="281"/>
      <c r="AY2242" s="281"/>
      <c r="AZ2242" s="281"/>
      <c r="BA2242" s="281"/>
      <c r="BB2242" s="281"/>
      <c r="BC2242" s="281"/>
      <c r="BD2242" s="281"/>
      <c r="BE2242" s="281"/>
      <c r="BF2242" s="281"/>
      <c r="BG2242" s="281"/>
      <c r="BH2242" s="281"/>
      <c r="BI2242" s="281"/>
      <c r="BJ2242" s="281"/>
      <c r="BK2242" s="281"/>
      <c r="BL2242" s="281"/>
      <c r="BM2242" s="281"/>
      <c r="BN2242" s="281"/>
      <c r="BO2242" s="281"/>
      <c r="BP2242" s="281"/>
      <c r="BQ2242" s="281"/>
      <c r="BR2242" s="281"/>
      <c r="BS2242" s="281"/>
      <c r="BT2242" s="281"/>
      <c r="BU2242" s="281"/>
    </row>
    <row r="2243" spans="4:73" x14ac:dyDescent="0.2">
      <c r="D2243" s="259"/>
      <c r="E2243" s="259"/>
      <c r="F2243" s="259"/>
      <c r="G2243" s="259"/>
      <c r="H2243" s="259"/>
      <c r="I2243" s="259"/>
      <c r="J2243" s="259"/>
      <c r="K2243" s="259"/>
      <c r="L2243" s="259"/>
      <c r="M2243" s="259"/>
      <c r="N2243" s="259"/>
      <c r="O2243" s="259"/>
      <c r="P2243" s="259"/>
      <c r="Q2243" s="259"/>
      <c r="R2243" s="259"/>
      <c r="S2243" s="259"/>
      <c r="T2243" s="259"/>
      <c r="U2243" s="259"/>
      <c r="V2243" s="259"/>
      <c r="W2243" s="259"/>
      <c r="X2243" s="259"/>
      <c r="Y2243" s="259"/>
      <c r="Z2243" s="259"/>
      <c r="AA2243" s="259"/>
      <c r="AB2243" s="259"/>
      <c r="AC2243" s="259"/>
      <c r="AD2243" s="259"/>
      <c r="AE2243" s="259"/>
      <c r="AF2243" s="259"/>
      <c r="AG2243" s="259"/>
      <c r="AH2243" s="259"/>
      <c r="AI2243" s="259"/>
      <c r="AJ2243" s="259"/>
      <c r="AK2243" s="281"/>
      <c r="AL2243" s="281"/>
      <c r="AM2243" s="281"/>
      <c r="AN2243" s="281"/>
      <c r="AO2243" s="281"/>
      <c r="AP2243" s="281"/>
      <c r="AQ2243" s="281"/>
      <c r="AR2243" s="281"/>
      <c r="AS2243" s="281"/>
      <c r="AT2243" s="281"/>
      <c r="AU2243" s="281"/>
      <c r="AV2243" s="281"/>
      <c r="AW2243" s="281"/>
      <c r="AX2243" s="281"/>
      <c r="AY2243" s="281"/>
      <c r="AZ2243" s="281"/>
      <c r="BA2243" s="281"/>
      <c r="BB2243" s="281"/>
      <c r="BC2243" s="281"/>
      <c r="BD2243" s="281"/>
      <c r="BE2243" s="281"/>
      <c r="BF2243" s="281"/>
      <c r="BG2243" s="281"/>
      <c r="BH2243" s="281"/>
      <c r="BI2243" s="281"/>
      <c r="BJ2243" s="281"/>
      <c r="BK2243" s="281"/>
      <c r="BL2243" s="281"/>
      <c r="BM2243" s="281"/>
      <c r="BN2243" s="281"/>
      <c r="BO2243" s="281"/>
      <c r="BP2243" s="281"/>
      <c r="BQ2243" s="281"/>
      <c r="BR2243" s="281"/>
      <c r="BS2243" s="281"/>
      <c r="BT2243" s="281"/>
      <c r="BU2243" s="281"/>
    </row>
    <row r="2244" spans="4:73" x14ac:dyDescent="0.2">
      <c r="D2244" s="259"/>
      <c r="E2244" s="259"/>
      <c r="F2244" s="259"/>
      <c r="G2244" s="259"/>
      <c r="H2244" s="259"/>
      <c r="I2244" s="259"/>
      <c r="J2244" s="259"/>
      <c r="K2244" s="259"/>
      <c r="L2244" s="259"/>
      <c r="M2244" s="259"/>
      <c r="N2244" s="259"/>
      <c r="O2244" s="259"/>
      <c r="P2244" s="259"/>
      <c r="Q2244" s="259"/>
      <c r="R2244" s="259"/>
      <c r="S2244" s="259"/>
      <c r="T2244" s="259"/>
      <c r="U2244" s="259"/>
      <c r="V2244" s="259"/>
      <c r="W2244" s="259"/>
      <c r="X2244" s="259"/>
      <c r="Y2244" s="259"/>
      <c r="Z2244" s="259"/>
      <c r="AA2244" s="259"/>
      <c r="AB2244" s="259"/>
      <c r="AC2244" s="259"/>
      <c r="AD2244" s="259"/>
      <c r="AE2244" s="259"/>
      <c r="AF2244" s="259"/>
      <c r="AG2244" s="259"/>
      <c r="AH2244" s="259"/>
      <c r="AI2244" s="259"/>
      <c r="AJ2244" s="259"/>
      <c r="AK2244" s="281"/>
      <c r="AL2244" s="281"/>
      <c r="AM2244" s="281"/>
      <c r="AN2244" s="281"/>
      <c r="AO2244" s="281"/>
      <c r="AP2244" s="281"/>
      <c r="AQ2244" s="281"/>
      <c r="AR2244" s="281"/>
      <c r="AS2244" s="281"/>
      <c r="AT2244" s="281"/>
      <c r="AU2244" s="281"/>
      <c r="AV2244" s="281"/>
      <c r="AW2244" s="281"/>
      <c r="AX2244" s="281"/>
      <c r="AY2244" s="281"/>
      <c r="AZ2244" s="281"/>
      <c r="BA2244" s="281"/>
      <c r="BB2244" s="281"/>
      <c r="BC2244" s="281"/>
      <c r="BD2244" s="281"/>
      <c r="BE2244" s="281"/>
      <c r="BF2244" s="281"/>
      <c r="BG2244" s="281"/>
      <c r="BH2244" s="281"/>
      <c r="BI2244" s="281"/>
      <c r="BJ2244" s="281"/>
      <c r="BK2244" s="281"/>
      <c r="BL2244" s="281"/>
      <c r="BM2244" s="281"/>
      <c r="BN2244" s="281"/>
      <c r="BO2244" s="281"/>
      <c r="BP2244" s="281"/>
      <c r="BQ2244" s="281"/>
      <c r="BR2244" s="281"/>
      <c r="BS2244" s="281"/>
      <c r="BT2244" s="281"/>
      <c r="BU2244" s="281"/>
    </row>
    <row r="2245" spans="4:73" x14ac:dyDescent="0.2">
      <c r="D2245" s="259"/>
      <c r="E2245" s="259"/>
      <c r="F2245" s="259"/>
      <c r="G2245" s="259"/>
      <c r="H2245" s="259"/>
      <c r="I2245" s="259"/>
      <c r="J2245" s="259"/>
      <c r="K2245" s="259"/>
      <c r="L2245" s="259"/>
      <c r="M2245" s="259"/>
      <c r="N2245" s="259"/>
      <c r="O2245" s="259"/>
      <c r="P2245" s="259"/>
      <c r="Q2245" s="259"/>
      <c r="R2245" s="259"/>
      <c r="S2245" s="259"/>
      <c r="T2245" s="259"/>
      <c r="U2245" s="259"/>
      <c r="V2245" s="259"/>
      <c r="W2245" s="259"/>
      <c r="X2245" s="259"/>
      <c r="Y2245" s="259"/>
      <c r="Z2245" s="259"/>
      <c r="AA2245" s="259"/>
      <c r="AB2245" s="259"/>
      <c r="AC2245" s="259"/>
      <c r="AD2245" s="259"/>
      <c r="AE2245" s="259"/>
      <c r="AF2245" s="259"/>
      <c r="AG2245" s="259"/>
      <c r="AH2245" s="259"/>
      <c r="AI2245" s="259"/>
      <c r="AJ2245" s="259"/>
      <c r="AK2245" s="281"/>
      <c r="AL2245" s="281"/>
      <c r="AM2245" s="281"/>
      <c r="AN2245" s="281"/>
      <c r="AO2245" s="281"/>
      <c r="AP2245" s="281"/>
      <c r="AQ2245" s="281"/>
      <c r="AR2245" s="281"/>
      <c r="AS2245" s="281"/>
      <c r="AT2245" s="281"/>
      <c r="AU2245" s="281"/>
      <c r="AV2245" s="281"/>
      <c r="AW2245" s="281"/>
      <c r="AX2245" s="281"/>
      <c r="AY2245" s="281"/>
      <c r="AZ2245" s="281"/>
      <c r="BA2245" s="281"/>
      <c r="BB2245" s="281"/>
      <c r="BC2245" s="281"/>
      <c r="BD2245" s="281"/>
      <c r="BE2245" s="281"/>
      <c r="BF2245" s="281"/>
      <c r="BG2245" s="281"/>
      <c r="BH2245" s="281"/>
      <c r="BI2245" s="281"/>
      <c r="BJ2245" s="281"/>
      <c r="BK2245" s="281"/>
      <c r="BL2245" s="281"/>
      <c r="BM2245" s="281"/>
      <c r="BN2245" s="281"/>
      <c r="BO2245" s="281"/>
      <c r="BP2245" s="281"/>
      <c r="BQ2245" s="281"/>
      <c r="BR2245" s="281"/>
      <c r="BS2245" s="281"/>
      <c r="BT2245" s="281"/>
      <c r="BU2245" s="281"/>
    </row>
    <row r="2246" spans="4:73" x14ac:dyDescent="0.2">
      <c r="D2246" s="259"/>
      <c r="E2246" s="259"/>
      <c r="F2246" s="259"/>
      <c r="G2246" s="259"/>
      <c r="H2246" s="259"/>
      <c r="I2246" s="259"/>
      <c r="J2246" s="259"/>
      <c r="K2246" s="259"/>
      <c r="L2246" s="259"/>
      <c r="M2246" s="259"/>
      <c r="N2246" s="259"/>
      <c r="O2246" s="259"/>
      <c r="P2246" s="259"/>
      <c r="Q2246" s="259"/>
      <c r="R2246" s="259"/>
      <c r="S2246" s="259"/>
      <c r="T2246" s="259"/>
      <c r="U2246" s="259"/>
      <c r="V2246" s="259"/>
      <c r="W2246" s="259"/>
      <c r="X2246" s="259"/>
      <c r="Y2246" s="259"/>
      <c r="Z2246" s="259"/>
      <c r="AA2246" s="259"/>
      <c r="AB2246" s="259"/>
      <c r="AC2246" s="259"/>
      <c r="AD2246" s="259"/>
      <c r="AE2246" s="259"/>
      <c r="AF2246" s="259"/>
      <c r="AG2246" s="259"/>
      <c r="AH2246" s="259"/>
      <c r="AI2246" s="259"/>
      <c r="AJ2246" s="259"/>
      <c r="AK2246" s="281"/>
      <c r="AL2246" s="281"/>
      <c r="AM2246" s="281"/>
      <c r="AN2246" s="281"/>
      <c r="AO2246" s="281"/>
      <c r="AP2246" s="281"/>
      <c r="AQ2246" s="281"/>
      <c r="AR2246" s="281"/>
      <c r="AS2246" s="281"/>
      <c r="AT2246" s="281"/>
      <c r="AU2246" s="281"/>
      <c r="AV2246" s="281"/>
      <c r="AW2246" s="281"/>
      <c r="AX2246" s="281"/>
      <c r="AY2246" s="281"/>
      <c r="AZ2246" s="281"/>
      <c r="BA2246" s="281"/>
      <c r="BB2246" s="281"/>
      <c r="BC2246" s="281"/>
      <c r="BD2246" s="281"/>
      <c r="BE2246" s="281"/>
      <c r="BF2246" s="281"/>
      <c r="BG2246" s="281"/>
      <c r="BH2246" s="281"/>
      <c r="BI2246" s="281"/>
      <c r="BJ2246" s="281"/>
      <c r="BK2246" s="281"/>
      <c r="BL2246" s="281"/>
      <c r="BM2246" s="281"/>
      <c r="BN2246" s="281"/>
      <c r="BO2246" s="281"/>
      <c r="BP2246" s="281"/>
      <c r="BQ2246" s="281"/>
      <c r="BR2246" s="281"/>
      <c r="BS2246" s="281"/>
      <c r="BT2246" s="281"/>
      <c r="BU2246" s="281"/>
    </row>
    <row r="2247" spans="4:73" x14ac:dyDescent="0.2">
      <c r="D2247" s="259"/>
      <c r="E2247" s="259"/>
      <c r="F2247" s="259"/>
      <c r="G2247" s="259"/>
      <c r="H2247" s="259"/>
      <c r="I2247" s="259"/>
      <c r="J2247" s="259"/>
      <c r="K2247" s="259"/>
      <c r="L2247" s="259"/>
      <c r="M2247" s="259"/>
      <c r="N2247" s="259"/>
      <c r="O2247" s="259"/>
      <c r="P2247" s="259"/>
      <c r="Q2247" s="259"/>
      <c r="R2247" s="259"/>
      <c r="S2247" s="259"/>
      <c r="T2247" s="259"/>
      <c r="U2247" s="259"/>
      <c r="V2247" s="259"/>
      <c r="W2247" s="259"/>
      <c r="X2247" s="259"/>
      <c r="Y2247" s="259"/>
      <c r="Z2247" s="259"/>
      <c r="AA2247" s="259"/>
      <c r="AB2247" s="259"/>
      <c r="AC2247" s="259"/>
      <c r="AD2247" s="259"/>
      <c r="AE2247" s="259"/>
      <c r="AF2247" s="259"/>
      <c r="AG2247" s="259"/>
      <c r="AH2247" s="259"/>
      <c r="AI2247" s="259"/>
      <c r="AJ2247" s="259"/>
      <c r="AK2247" s="281"/>
      <c r="AL2247" s="281"/>
      <c r="AM2247" s="281"/>
      <c r="AN2247" s="281"/>
      <c r="AO2247" s="281"/>
      <c r="AP2247" s="281"/>
      <c r="AQ2247" s="281"/>
      <c r="AR2247" s="281"/>
      <c r="AS2247" s="281"/>
      <c r="AT2247" s="281"/>
      <c r="AU2247" s="281"/>
      <c r="AV2247" s="281"/>
      <c r="AW2247" s="281"/>
      <c r="AX2247" s="281"/>
      <c r="AY2247" s="281"/>
      <c r="AZ2247" s="281"/>
      <c r="BA2247" s="281"/>
      <c r="BB2247" s="281"/>
      <c r="BC2247" s="281"/>
      <c r="BD2247" s="281"/>
      <c r="BE2247" s="281"/>
      <c r="BF2247" s="281"/>
      <c r="BG2247" s="281"/>
      <c r="BH2247" s="281"/>
      <c r="BI2247" s="281"/>
      <c r="BJ2247" s="281"/>
      <c r="BK2247" s="281"/>
      <c r="BL2247" s="281"/>
      <c r="BM2247" s="281"/>
      <c r="BN2247" s="281"/>
      <c r="BO2247" s="281"/>
      <c r="BP2247" s="281"/>
      <c r="BQ2247" s="281"/>
      <c r="BR2247" s="281"/>
      <c r="BS2247" s="281"/>
      <c r="BT2247" s="281"/>
      <c r="BU2247" s="281"/>
    </row>
    <row r="2248" spans="4:73" x14ac:dyDescent="0.2">
      <c r="D2248" s="259"/>
      <c r="E2248" s="259"/>
      <c r="F2248" s="259"/>
      <c r="G2248" s="259"/>
      <c r="H2248" s="259"/>
      <c r="I2248" s="259"/>
      <c r="J2248" s="259"/>
      <c r="K2248" s="259"/>
      <c r="L2248" s="259"/>
      <c r="M2248" s="259"/>
      <c r="N2248" s="259"/>
      <c r="O2248" s="259"/>
      <c r="P2248" s="259"/>
      <c r="Q2248" s="259"/>
      <c r="R2248" s="259"/>
      <c r="S2248" s="259"/>
      <c r="T2248" s="259"/>
      <c r="U2248" s="259"/>
      <c r="V2248" s="259"/>
      <c r="W2248" s="259"/>
      <c r="X2248" s="259"/>
      <c r="Y2248" s="259"/>
      <c r="Z2248" s="259"/>
      <c r="AA2248" s="259"/>
      <c r="AB2248" s="259"/>
      <c r="AC2248" s="259"/>
      <c r="AD2248" s="259"/>
      <c r="AE2248" s="259"/>
      <c r="AF2248" s="259"/>
      <c r="AG2248" s="259"/>
      <c r="AH2248" s="259"/>
      <c r="AI2248" s="259"/>
      <c r="AJ2248" s="259"/>
      <c r="AK2248" s="281"/>
      <c r="AL2248" s="281"/>
      <c r="AM2248" s="281"/>
      <c r="AN2248" s="281"/>
      <c r="AO2248" s="281"/>
      <c r="AP2248" s="281"/>
      <c r="AQ2248" s="281"/>
      <c r="AR2248" s="281"/>
      <c r="AS2248" s="281"/>
      <c r="AT2248" s="281"/>
      <c r="AU2248" s="281"/>
      <c r="AV2248" s="281"/>
      <c r="AW2248" s="281"/>
      <c r="AX2248" s="281"/>
      <c r="AY2248" s="281"/>
      <c r="AZ2248" s="281"/>
      <c r="BA2248" s="281"/>
      <c r="BB2248" s="281"/>
      <c r="BC2248" s="281"/>
      <c r="BD2248" s="281"/>
      <c r="BE2248" s="281"/>
      <c r="BF2248" s="281"/>
      <c r="BG2248" s="281"/>
      <c r="BH2248" s="281"/>
      <c r="BI2248" s="281"/>
      <c r="BJ2248" s="281"/>
      <c r="BK2248" s="281"/>
      <c r="BL2248" s="281"/>
      <c r="BM2248" s="281"/>
      <c r="BN2248" s="281"/>
      <c r="BO2248" s="281"/>
      <c r="BP2248" s="281"/>
      <c r="BQ2248" s="281"/>
      <c r="BR2248" s="281"/>
      <c r="BS2248" s="281"/>
      <c r="BT2248" s="281"/>
      <c r="BU2248" s="281"/>
    </row>
    <row r="2249" spans="4:73" x14ac:dyDescent="0.2">
      <c r="D2249" s="259"/>
      <c r="E2249" s="259"/>
      <c r="F2249" s="259"/>
      <c r="G2249" s="259"/>
      <c r="H2249" s="259"/>
      <c r="I2249" s="259"/>
      <c r="J2249" s="259"/>
      <c r="K2249" s="259"/>
      <c r="L2249" s="259"/>
      <c r="M2249" s="259"/>
      <c r="N2249" s="259"/>
      <c r="O2249" s="259"/>
      <c r="P2249" s="259"/>
      <c r="Q2249" s="259"/>
      <c r="R2249" s="259"/>
      <c r="S2249" s="259"/>
      <c r="T2249" s="259"/>
      <c r="U2249" s="259"/>
      <c r="V2249" s="259"/>
      <c r="W2249" s="259"/>
      <c r="X2249" s="259"/>
      <c r="Y2249" s="259"/>
      <c r="Z2249" s="259"/>
      <c r="AA2249" s="259"/>
      <c r="AB2249" s="259"/>
      <c r="AC2249" s="259"/>
      <c r="AD2249" s="259"/>
      <c r="AE2249" s="259"/>
      <c r="AF2249" s="259"/>
      <c r="AG2249" s="259"/>
      <c r="AH2249" s="259"/>
      <c r="AI2249" s="259"/>
      <c r="AJ2249" s="259"/>
      <c r="AK2249" s="281"/>
      <c r="AL2249" s="281"/>
      <c r="AM2249" s="281"/>
      <c r="AN2249" s="281"/>
      <c r="AO2249" s="281"/>
      <c r="AP2249" s="281"/>
      <c r="AQ2249" s="281"/>
      <c r="AR2249" s="281"/>
      <c r="AS2249" s="281"/>
      <c r="AT2249" s="281"/>
      <c r="AU2249" s="281"/>
      <c r="AV2249" s="281"/>
      <c r="AW2249" s="281"/>
      <c r="AX2249" s="281"/>
      <c r="AY2249" s="281"/>
      <c r="AZ2249" s="281"/>
      <c r="BA2249" s="281"/>
      <c r="BB2249" s="281"/>
      <c r="BC2249" s="281"/>
      <c r="BD2249" s="281"/>
      <c r="BE2249" s="281"/>
      <c r="BF2249" s="281"/>
      <c r="BG2249" s="281"/>
      <c r="BH2249" s="281"/>
      <c r="BI2249" s="281"/>
      <c r="BJ2249" s="281"/>
      <c r="BK2249" s="281"/>
      <c r="BL2249" s="281"/>
      <c r="BM2249" s="281"/>
      <c r="BN2249" s="281"/>
      <c r="BO2249" s="281"/>
      <c r="BP2249" s="281"/>
      <c r="BQ2249" s="281"/>
      <c r="BR2249" s="281"/>
      <c r="BS2249" s="281"/>
      <c r="BT2249" s="281"/>
      <c r="BU2249" s="281"/>
    </row>
    <row r="2250" spans="4:73" x14ac:dyDescent="0.2">
      <c r="D2250" s="259"/>
      <c r="E2250" s="259"/>
      <c r="F2250" s="259"/>
      <c r="G2250" s="259"/>
      <c r="H2250" s="259"/>
      <c r="I2250" s="259"/>
      <c r="J2250" s="259"/>
      <c r="K2250" s="259"/>
      <c r="L2250" s="259"/>
      <c r="M2250" s="259"/>
      <c r="N2250" s="259"/>
      <c r="O2250" s="259"/>
      <c r="P2250" s="259"/>
      <c r="Q2250" s="259"/>
      <c r="R2250" s="259"/>
      <c r="S2250" s="259"/>
      <c r="T2250" s="259"/>
      <c r="U2250" s="259"/>
      <c r="V2250" s="259"/>
      <c r="W2250" s="259"/>
      <c r="X2250" s="259"/>
      <c r="Y2250" s="259"/>
      <c r="Z2250" s="259"/>
      <c r="AA2250" s="259"/>
      <c r="AB2250" s="259"/>
      <c r="AC2250" s="259"/>
      <c r="AD2250" s="259"/>
      <c r="AE2250" s="259"/>
      <c r="AF2250" s="259"/>
      <c r="AG2250" s="259"/>
      <c r="AH2250" s="259"/>
      <c r="AI2250" s="259"/>
      <c r="AJ2250" s="259"/>
      <c r="AK2250" s="281"/>
      <c r="AL2250" s="281"/>
      <c r="AM2250" s="281"/>
      <c r="AN2250" s="281"/>
      <c r="AO2250" s="281"/>
      <c r="AP2250" s="281"/>
      <c r="AQ2250" s="281"/>
      <c r="AR2250" s="281"/>
      <c r="AS2250" s="281"/>
      <c r="AT2250" s="281"/>
      <c r="AU2250" s="281"/>
      <c r="AV2250" s="281"/>
      <c r="AW2250" s="281"/>
      <c r="AX2250" s="281"/>
      <c r="AY2250" s="281"/>
      <c r="AZ2250" s="281"/>
      <c r="BA2250" s="281"/>
      <c r="BB2250" s="281"/>
      <c r="BC2250" s="281"/>
      <c r="BD2250" s="281"/>
      <c r="BE2250" s="281"/>
      <c r="BF2250" s="281"/>
      <c r="BG2250" s="281"/>
      <c r="BH2250" s="281"/>
      <c r="BI2250" s="281"/>
      <c r="BJ2250" s="281"/>
      <c r="BK2250" s="281"/>
      <c r="BL2250" s="281"/>
      <c r="BM2250" s="281"/>
      <c r="BN2250" s="281"/>
      <c r="BO2250" s="281"/>
      <c r="BP2250" s="281"/>
      <c r="BQ2250" s="281"/>
      <c r="BR2250" s="281"/>
      <c r="BS2250" s="281"/>
      <c r="BT2250" s="281"/>
      <c r="BU2250" s="281"/>
    </row>
    <row r="2251" spans="4:73" x14ac:dyDescent="0.2">
      <c r="D2251" s="259"/>
      <c r="E2251" s="259"/>
      <c r="F2251" s="259"/>
      <c r="G2251" s="259"/>
      <c r="H2251" s="259"/>
      <c r="I2251" s="259"/>
      <c r="J2251" s="259"/>
      <c r="K2251" s="259"/>
      <c r="L2251" s="259"/>
      <c r="M2251" s="259"/>
      <c r="N2251" s="259"/>
      <c r="O2251" s="259"/>
      <c r="P2251" s="259"/>
      <c r="Q2251" s="259"/>
      <c r="R2251" s="259"/>
      <c r="S2251" s="259"/>
      <c r="T2251" s="259"/>
      <c r="U2251" s="259"/>
      <c r="V2251" s="259"/>
      <c r="W2251" s="259"/>
      <c r="X2251" s="259"/>
      <c r="Y2251" s="259"/>
      <c r="Z2251" s="259"/>
      <c r="AA2251" s="259"/>
      <c r="AB2251" s="259"/>
      <c r="AC2251" s="259"/>
      <c r="AD2251" s="259"/>
      <c r="AE2251" s="259"/>
      <c r="AF2251" s="259"/>
      <c r="AG2251" s="259"/>
      <c r="AH2251" s="259"/>
      <c r="AI2251" s="259"/>
      <c r="AJ2251" s="259"/>
      <c r="AK2251" s="281"/>
      <c r="AL2251" s="281"/>
      <c r="AM2251" s="281"/>
      <c r="AN2251" s="281"/>
      <c r="AO2251" s="281"/>
      <c r="AP2251" s="281"/>
      <c r="AQ2251" s="281"/>
      <c r="AR2251" s="281"/>
      <c r="AS2251" s="281"/>
      <c r="AT2251" s="281"/>
      <c r="AU2251" s="281"/>
      <c r="AV2251" s="281"/>
      <c r="AW2251" s="281"/>
      <c r="AX2251" s="281"/>
      <c r="AY2251" s="281"/>
      <c r="AZ2251" s="281"/>
      <c r="BA2251" s="281"/>
      <c r="BB2251" s="281"/>
      <c r="BC2251" s="281"/>
      <c r="BD2251" s="281"/>
      <c r="BE2251" s="281"/>
      <c r="BF2251" s="281"/>
      <c r="BG2251" s="281"/>
      <c r="BH2251" s="281"/>
      <c r="BI2251" s="281"/>
      <c r="BJ2251" s="281"/>
      <c r="BK2251" s="281"/>
      <c r="BL2251" s="281"/>
      <c r="BM2251" s="281"/>
      <c r="BN2251" s="281"/>
      <c r="BO2251" s="281"/>
      <c r="BP2251" s="281"/>
      <c r="BQ2251" s="281"/>
      <c r="BR2251" s="281"/>
      <c r="BS2251" s="281"/>
      <c r="BT2251" s="281"/>
      <c r="BU2251" s="281"/>
    </row>
    <row r="2252" spans="4:73" x14ac:dyDescent="0.2">
      <c r="D2252" s="259"/>
      <c r="E2252" s="259"/>
      <c r="F2252" s="259"/>
      <c r="G2252" s="259"/>
      <c r="H2252" s="259"/>
      <c r="I2252" s="259"/>
      <c r="J2252" s="259"/>
      <c r="K2252" s="259"/>
      <c r="L2252" s="259"/>
      <c r="M2252" s="259"/>
      <c r="N2252" s="259"/>
      <c r="O2252" s="259"/>
      <c r="P2252" s="259"/>
      <c r="Q2252" s="259"/>
      <c r="R2252" s="259"/>
      <c r="S2252" s="259"/>
      <c r="T2252" s="259"/>
      <c r="U2252" s="259"/>
      <c r="V2252" s="259"/>
      <c r="W2252" s="259"/>
      <c r="X2252" s="259"/>
      <c r="Y2252" s="259"/>
      <c r="Z2252" s="259"/>
      <c r="AA2252" s="259"/>
      <c r="AB2252" s="259"/>
      <c r="AC2252" s="259"/>
      <c r="AD2252" s="259"/>
      <c r="AE2252" s="259"/>
      <c r="AF2252" s="259"/>
      <c r="AG2252" s="259"/>
      <c r="AH2252" s="259"/>
      <c r="AI2252" s="259"/>
      <c r="AJ2252" s="259"/>
      <c r="AK2252" s="281"/>
      <c r="AL2252" s="281"/>
      <c r="AM2252" s="281"/>
      <c r="AN2252" s="281"/>
      <c r="AO2252" s="281"/>
      <c r="AP2252" s="281"/>
      <c r="AQ2252" s="281"/>
      <c r="AR2252" s="281"/>
      <c r="AS2252" s="281"/>
      <c r="AT2252" s="281"/>
      <c r="AU2252" s="281"/>
      <c r="AV2252" s="281"/>
      <c r="AW2252" s="281"/>
      <c r="AX2252" s="281"/>
      <c r="AY2252" s="281"/>
      <c r="AZ2252" s="281"/>
      <c r="BA2252" s="281"/>
      <c r="BB2252" s="281"/>
      <c r="BC2252" s="281"/>
      <c r="BD2252" s="281"/>
      <c r="BE2252" s="281"/>
      <c r="BF2252" s="281"/>
      <c r="BG2252" s="281"/>
      <c r="BH2252" s="281"/>
      <c r="BI2252" s="281"/>
      <c r="BJ2252" s="281"/>
      <c r="BK2252" s="281"/>
      <c r="BL2252" s="281"/>
      <c r="BM2252" s="281"/>
      <c r="BN2252" s="281"/>
      <c r="BO2252" s="281"/>
      <c r="BP2252" s="281"/>
      <c r="BQ2252" s="281"/>
      <c r="BR2252" s="281"/>
      <c r="BS2252" s="281"/>
      <c r="BT2252" s="281"/>
      <c r="BU2252" s="281"/>
    </row>
    <row r="2253" spans="4:73" x14ac:dyDescent="0.2">
      <c r="D2253" s="259"/>
      <c r="E2253" s="259"/>
      <c r="F2253" s="259"/>
      <c r="G2253" s="259"/>
      <c r="H2253" s="259"/>
      <c r="I2253" s="259"/>
      <c r="J2253" s="259"/>
      <c r="K2253" s="259"/>
      <c r="L2253" s="259"/>
      <c r="M2253" s="259"/>
      <c r="N2253" s="259"/>
      <c r="O2253" s="259"/>
      <c r="P2253" s="259"/>
      <c r="Q2253" s="259"/>
      <c r="R2253" s="259"/>
      <c r="S2253" s="259"/>
      <c r="T2253" s="259"/>
      <c r="U2253" s="259"/>
      <c r="V2253" s="259"/>
      <c r="W2253" s="259"/>
      <c r="X2253" s="259"/>
      <c r="Y2253" s="259"/>
      <c r="Z2253" s="259"/>
      <c r="AA2253" s="259"/>
      <c r="AB2253" s="259"/>
      <c r="AC2253" s="259"/>
      <c r="AD2253" s="259"/>
      <c r="AE2253" s="259"/>
      <c r="AF2253" s="259"/>
      <c r="AG2253" s="259"/>
      <c r="AH2253" s="259"/>
      <c r="AI2253" s="259"/>
      <c r="AJ2253" s="259"/>
      <c r="AK2253" s="281"/>
      <c r="AL2253" s="281"/>
      <c r="AM2253" s="281"/>
      <c r="AN2253" s="281"/>
      <c r="AO2253" s="281"/>
      <c r="AP2253" s="281"/>
      <c r="AQ2253" s="281"/>
      <c r="AR2253" s="281"/>
      <c r="AS2253" s="281"/>
      <c r="AT2253" s="281"/>
      <c r="AU2253" s="281"/>
      <c r="AV2253" s="281"/>
      <c r="AW2253" s="281"/>
      <c r="AX2253" s="281"/>
      <c r="AY2253" s="281"/>
      <c r="AZ2253" s="281"/>
      <c r="BA2253" s="281"/>
      <c r="BB2253" s="281"/>
      <c r="BC2253" s="281"/>
      <c r="BD2253" s="281"/>
      <c r="BE2253" s="281"/>
      <c r="BF2253" s="281"/>
      <c r="BG2253" s="281"/>
      <c r="BH2253" s="281"/>
      <c r="BI2253" s="281"/>
      <c r="BJ2253" s="281"/>
      <c r="BK2253" s="281"/>
      <c r="BL2253" s="281"/>
      <c r="BM2253" s="281"/>
      <c r="BN2253" s="281"/>
      <c r="BO2253" s="281"/>
      <c r="BP2253" s="281"/>
      <c r="BQ2253" s="281"/>
      <c r="BR2253" s="281"/>
      <c r="BS2253" s="281"/>
      <c r="BT2253" s="281"/>
      <c r="BU2253" s="281"/>
    </row>
    <row r="2254" spans="4:73" x14ac:dyDescent="0.2">
      <c r="D2254" s="259"/>
      <c r="E2254" s="259"/>
      <c r="F2254" s="259"/>
      <c r="G2254" s="259"/>
      <c r="H2254" s="259"/>
      <c r="I2254" s="259"/>
      <c r="J2254" s="259"/>
      <c r="K2254" s="259"/>
      <c r="L2254" s="259"/>
      <c r="M2254" s="259"/>
      <c r="N2254" s="259"/>
      <c r="O2254" s="259"/>
      <c r="P2254" s="259"/>
      <c r="Q2254" s="259"/>
      <c r="R2254" s="259"/>
      <c r="S2254" s="259"/>
      <c r="T2254" s="259"/>
      <c r="U2254" s="259"/>
      <c r="V2254" s="259"/>
      <c r="W2254" s="259"/>
      <c r="X2254" s="259"/>
      <c r="Y2254" s="259"/>
      <c r="Z2254" s="259"/>
      <c r="AA2254" s="259"/>
      <c r="AB2254" s="259"/>
      <c r="AC2254" s="259"/>
      <c r="AD2254" s="259"/>
      <c r="AE2254" s="259"/>
      <c r="AF2254" s="259"/>
      <c r="AG2254" s="259"/>
      <c r="AH2254" s="259"/>
      <c r="AI2254" s="259"/>
      <c r="AJ2254" s="259"/>
      <c r="AK2254" s="281"/>
      <c r="AL2254" s="281"/>
      <c r="AM2254" s="281"/>
      <c r="AN2254" s="281"/>
      <c r="AO2254" s="281"/>
      <c r="AP2254" s="281"/>
      <c r="AQ2254" s="281"/>
      <c r="AR2254" s="281"/>
      <c r="AS2254" s="281"/>
      <c r="AT2254" s="281"/>
      <c r="AU2254" s="281"/>
      <c r="AV2254" s="281"/>
      <c r="AW2254" s="281"/>
      <c r="AX2254" s="281"/>
      <c r="AY2254" s="281"/>
      <c r="AZ2254" s="281"/>
      <c r="BA2254" s="281"/>
      <c r="BB2254" s="281"/>
      <c r="BC2254" s="281"/>
      <c r="BD2254" s="281"/>
      <c r="BE2254" s="281"/>
      <c r="BF2254" s="281"/>
      <c r="BG2254" s="281"/>
      <c r="BH2254" s="281"/>
      <c r="BI2254" s="281"/>
      <c r="BJ2254" s="281"/>
      <c r="BK2254" s="281"/>
      <c r="BL2254" s="281"/>
      <c r="BM2254" s="281"/>
      <c r="BN2254" s="281"/>
      <c r="BO2254" s="281"/>
      <c r="BP2254" s="281"/>
      <c r="BQ2254" s="281"/>
      <c r="BR2254" s="281"/>
      <c r="BS2254" s="281"/>
      <c r="BT2254" s="281"/>
      <c r="BU2254" s="281"/>
    </row>
    <row r="2255" spans="4:73" x14ac:dyDescent="0.2">
      <c r="D2255" s="259"/>
      <c r="E2255" s="259"/>
      <c r="F2255" s="259"/>
      <c r="G2255" s="259"/>
      <c r="H2255" s="259"/>
      <c r="I2255" s="259"/>
      <c r="J2255" s="259"/>
      <c r="K2255" s="259"/>
      <c r="L2255" s="259"/>
      <c r="M2255" s="259"/>
      <c r="N2255" s="259"/>
      <c r="O2255" s="259"/>
      <c r="P2255" s="259"/>
      <c r="Q2255" s="259"/>
      <c r="R2255" s="259"/>
      <c r="S2255" s="259"/>
      <c r="T2255" s="259"/>
      <c r="U2255" s="259"/>
      <c r="V2255" s="259"/>
      <c r="W2255" s="259"/>
      <c r="X2255" s="259"/>
      <c r="Y2255" s="259"/>
      <c r="Z2255" s="259"/>
      <c r="AA2255" s="259"/>
      <c r="AB2255" s="259"/>
      <c r="AC2255" s="259"/>
      <c r="AD2255" s="259"/>
      <c r="AE2255" s="259"/>
      <c r="AF2255" s="259"/>
      <c r="AG2255" s="259"/>
      <c r="AH2255" s="259"/>
      <c r="AI2255" s="259"/>
      <c r="AJ2255" s="259"/>
      <c r="AK2255" s="281"/>
      <c r="AL2255" s="281"/>
      <c r="AM2255" s="281"/>
      <c r="AN2255" s="281"/>
      <c r="AO2255" s="281"/>
      <c r="AP2255" s="281"/>
      <c r="AQ2255" s="281"/>
      <c r="AR2255" s="281"/>
      <c r="AS2255" s="281"/>
      <c r="AT2255" s="281"/>
      <c r="AU2255" s="281"/>
      <c r="AV2255" s="281"/>
      <c r="AW2255" s="281"/>
      <c r="AX2255" s="281"/>
      <c r="AY2255" s="281"/>
      <c r="AZ2255" s="281"/>
      <c r="BA2255" s="281"/>
      <c r="BB2255" s="281"/>
      <c r="BC2255" s="281"/>
      <c r="BD2255" s="281"/>
      <c r="BE2255" s="281"/>
      <c r="BF2255" s="281"/>
      <c r="BG2255" s="281"/>
      <c r="BH2255" s="281"/>
      <c r="BI2255" s="281"/>
      <c r="BJ2255" s="281"/>
      <c r="BK2255" s="281"/>
      <c r="BL2255" s="281"/>
      <c r="BM2255" s="281"/>
      <c r="BN2255" s="281"/>
      <c r="BO2255" s="281"/>
      <c r="BP2255" s="281"/>
      <c r="BQ2255" s="281"/>
      <c r="BR2255" s="281"/>
      <c r="BS2255" s="281"/>
      <c r="BT2255" s="281"/>
      <c r="BU2255" s="281"/>
    </row>
    <row r="2256" spans="4:73" x14ac:dyDescent="0.2">
      <c r="D2256" s="259"/>
      <c r="E2256" s="259"/>
      <c r="F2256" s="259"/>
      <c r="G2256" s="259"/>
      <c r="H2256" s="259"/>
      <c r="I2256" s="259"/>
      <c r="J2256" s="259"/>
      <c r="K2256" s="259"/>
      <c r="L2256" s="259"/>
      <c r="M2256" s="259"/>
      <c r="N2256" s="259"/>
      <c r="O2256" s="259"/>
      <c r="P2256" s="259"/>
      <c r="Q2256" s="259"/>
      <c r="R2256" s="259"/>
      <c r="S2256" s="259"/>
      <c r="T2256" s="259"/>
      <c r="U2256" s="259"/>
      <c r="V2256" s="259"/>
      <c r="W2256" s="259"/>
      <c r="X2256" s="259"/>
      <c r="Y2256" s="259"/>
      <c r="Z2256" s="259"/>
      <c r="AA2256" s="259"/>
      <c r="AB2256" s="259"/>
      <c r="AC2256" s="259"/>
      <c r="AD2256" s="259"/>
      <c r="AE2256" s="259"/>
      <c r="AF2256" s="259"/>
      <c r="AG2256" s="259"/>
      <c r="AH2256" s="259"/>
      <c r="AI2256" s="259"/>
      <c r="AJ2256" s="259"/>
      <c r="AK2256" s="281"/>
      <c r="AL2256" s="281"/>
      <c r="AM2256" s="281"/>
      <c r="AN2256" s="281"/>
      <c r="AO2256" s="281"/>
      <c r="AP2256" s="281"/>
      <c r="AQ2256" s="281"/>
      <c r="AR2256" s="281"/>
      <c r="AS2256" s="281"/>
      <c r="AT2256" s="281"/>
      <c r="AU2256" s="281"/>
      <c r="AV2256" s="281"/>
      <c r="AW2256" s="281"/>
      <c r="AX2256" s="281"/>
      <c r="AY2256" s="281"/>
      <c r="AZ2256" s="281"/>
      <c r="BA2256" s="281"/>
      <c r="BB2256" s="281"/>
      <c r="BC2256" s="281"/>
      <c r="BD2256" s="281"/>
      <c r="BE2256" s="281"/>
      <c r="BF2256" s="281"/>
      <c r="BG2256" s="281"/>
      <c r="BH2256" s="281"/>
      <c r="BI2256" s="281"/>
      <c r="BJ2256" s="281"/>
      <c r="BK2256" s="281"/>
      <c r="BL2256" s="281"/>
      <c r="BM2256" s="281"/>
      <c r="BN2256" s="281"/>
      <c r="BO2256" s="281"/>
      <c r="BP2256" s="281"/>
      <c r="BQ2256" s="281"/>
      <c r="BR2256" s="281"/>
      <c r="BS2256" s="281"/>
      <c r="BT2256" s="281"/>
      <c r="BU2256" s="281"/>
    </row>
    <row r="2257" spans="4:73" x14ac:dyDescent="0.2">
      <c r="D2257" s="259"/>
      <c r="E2257" s="259"/>
      <c r="F2257" s="259"/>
      <c r="G2257" s="259"/>
      <c r="H2257" s="259"/>
      <c r="I2257" s="259"/>
      <c r="J2257" s="259"/>
      <c r="K2257" s="259"/>
      <c r="L2257" s="259"/>
      <c r="M2257" s="259"/>
      <c r="N2257" s="259"/>
      <c r="O2257" s="259"/>
      <c r="P2257" s="259"/>
      <c r="Q2257" s="259"/>
      <c r="R2257" s="259"/>
      <c r="S2257" s="259"/>
      <c r="T2257" s="259"/>
      <c r="U2257" s="259"/>
      <c r="V2257" s="259"/>
      <c r="W2257" s="259"/>
      <c r="X2257" s="259"/>
      <c r="Y2257" s="259"/>
      <c r="Z2257" s="259"/>
      <c r="AA2257" s="259"/>
      <c r="AB2257" s="259"/>
      <c r="AC2257" s="259"/>
      <c r="AD2257" s="259"/>
      <c r="AE2257" s="259"/>
      <c r="AF2257" s="259"/>
      <c r="AG2257" s="259"/>
      <c r="AH2257" s="259"/>
      <c r="AI2257" s="259"/>
      <c r="AJ2257" s="259"/>
      <c r="AK2257" s="281"/>
      <c r="AL2257" s="281"/>
      <c r="AM2257" s="281"/>
      <c r="AN2257" s="281"/>
      <c r="AO2257" s="281"/>
      <c r="AP2257" s="281"/>
      <c r="AQ2257" s="281"/>
      <c r="AR2257" s="281"/>
      <c r="AS2257" s="281"/>
      <c r="AT2257" s="281"/>
      <c r="AU2257" s="281"/>
      <c r="AV2257" s="281"/>
      <c r="AW2257" s="281"/>
      <c r="AX2257" s="281"/>
      <c r="AY2257" s="281"/>
      <c r="AZ2257" s="281"/>
      <c r="BA2257" s="281"/>
      <c r="BB2257" s="281"/>
      <c r="BC2257" s="281"/>
      <c r="BD2257" s="281"/>
      <c r="BE2257" s="281"/>
      <c r="BF2257" s="281"/>
      <c r="BG2257" s="281"/>
      <c r="BH2257" s="281"/>
      <c r="BI2257" s="281"/>
      <c r="BJ2257" s="281"/>
      <c r="BK2257" s="281"/>
      <c r="BL2257" s="281"/>
      <c r="BM2257" s="281"/>
      <c r="BN2257" s="281"/>
      <c r="BO2257" s="281"/>
      <c r="BP2257" s="281"/>
      <c r="BQ2257" s="281"/>
      <c r="BR2257" s="281"/>
      <c r="BS2257" s="281"/>
      <c r="BT2257" s="281"/>
      <c r="BU2257" s="281"/>
    </row>
    <row r="2258" spans="4:73" x14ac:dyDescent="0.2">
      <c r="D2258" s="259"/>
      <c r="E2258" s="259"/>
      <c r="F2258" s="259"/>
      <c r="G2258" s="259"/>
      <c r="H2258" s="259"/>
      <c r="I2258" s="259"/>
      <c r="J2258" s="259"/>
      <c r="K2258" s="259"/>
      <c r="L2258" s="259"/>
      <c r="M2258" s="259"/>
      <c r="N2258" s="259"/>
      <c r="O2258" s="259"/>
      <c r="P2258" s="259"/>
      <c r="Q2258" s="259"/>
      <c r="R2258" s="259"/>
      <c r="S2258" s="259"/>
      <c r="T2258" s="259"/>
      <c r="U2258" s="259"/>
      <c r="V2258" s="259"/>
      <c r="W2258" s="259"/>
      <c r="X2258" s="259"/>
      <c r="Y2258" s="259"/>
      <c r="Z2258" s="259"/>
      <c r="AA2258" s="259"/>
      <c r="AB2258" s="259"/>
      <c r="AC2258" s="259"/>
      <c r="AD2258" s="259"/>
      <c r="AE2258" s="259"/>
      <c r="AF2258" s="259"/>
      <c r="AG2258" s="259"/>
      <c r="AH2258" s="259"/>
      <c r="AI2258" s="259"/>
      <c r="AJ2258" s="259"/>
      <c r="AK2258" s="281"/>
      <c r="AL2258" s="281"/>
      <c r="AM2258" s="281"/>
      <c r="AN2258" s="281"/>
      <c r="AO2258" s="281"/>
      <c r="AP2258" s="281"/>
      <c r="AQ2258" s="281"/>
      <c r="AR2258" s="281"/>
      <c r="AS2258" s="281"/>
      <c r="AT2258" s="281"/>
      <c r="AU2258" s="281"/>
      <c r="AV2258" s="281"/>
      <c r="AW2258" s="281"/>
      <c r="AX2258" s="281"/>
      <c r="AY2258" s="281"/>
      <c r="AZ2258" s="281"/>
      <c r="BA2258" s="281"/>
      <c r="BB2258" s="281"/>
      <c r="BC2258" s="281"/>
      <c r="BD2258" s="281"/>
      <c r="BE2258" s="281"/>
      <c r="BF2258" s="281"/>
      <c r="BG2258" s="281"/>
      <c r="BH2258" s="281"/>
      <c r="BI2258" s="281"/>
      <c r="BJ2258" s="281"/>
      <c r="BK2258" s="281"/>
      <c r="BL2258" s="281"/>
      <c r="BM2258" s="281"/>
      <c r="BN2258" s="281"/>
      <c r="BO2258" s="281"/>
      <c r="BP2258" s="281"/>
      <c r="BQ2258" s="281"/>
      <c r="BR2258" s="281"/>
      <c r="BS2258" s="281"/>
      <c r="BT2258" s="281"/>
      <c r="BU2258" s="281"/>
    </row>
    <row r="2259" spans="4:73" x14ac:dyDescent="0.2">
      <c r="D2259" s="259"/>
      <c r="E2259" s="259"/>
      <c r="F2259" s="259"/>
      <c r="G2259" s="259"/>
      <c r="H2259" s="259"/>
      <c r="I2259" s="259"/>
      <c r="J2259" s="259"/>
      <c r="K2259" s="259"/>
      <c r="L2259" s="259"/>
      <c r="M2259" s="259"/>
      <c r="N2259" s="259"/>
      <c r="O2259" s="259"/>
      <c r="P2259" s="259"/>
      <c r="Q2259" s="259"/>
      <c r="R2259" s="259"/>
      <c r="S2259" s="259"/>
      <c r="T2259" s="259"/>
      <c r="U2259" s="259"/>
      <c r="V2259" s="259"/>
      <c r="W2259" s="259"/>
      <c r="X2259" s="259"/>
      <c r="Y2259" s="259"/>
      <c r="Z2259" s="259"/>
      <c r="AA2259" s="259"/>
      <c r="AB2259" s="259"/>
      <c r="AC2259" s="259"/>
      <c r="AD2259" s="259"/>
      <c r="AE2259" s="259"/>
      <c r="AF2259" s="259"/>
      <c r="AG2259" s="259"/>
      <c r="AH2259" s="259"/>
      <c r="AI2259" s="259"/>
      <c r="AJ2259" s="259"/>
      <c r="AK2259" s="281"/>
      <c r="AL2259" s="281"/>
      <c r="AM2259" s="281"/>
      <c r="AN2259" s="281"/>
      <c r="AO2259" s="281"/>
      <c r="AP2259" s="281"/>
      <c r="AQ2259" s="281"/>
      <c r="AR2259" s="281"/>
      <c r="AS2259" s="281"/>
      <c r="AT2259" s="281"/>
      <c r="AU2259" s="281"/>
      <c r="AV2259" s="281"/>
      <c r="AW2259" s="281"/>
      <c r="AX2259" s="281"/>
      <c r="AY2259" s="281"/>
      <c r="AZ2259" s="281"/>
      <c r="BA2259" s="281"/>
      <c r="BB2259" s="281"/>
      <c r="BC2259" s="281"/>
      <c r="BD2259" s="281"/>
      <c r="BE2259" s="281"/>
      <c r="BF2259" s="281"/>
      <c r="BG2259" s="281"/>
      <c r="BH2259" s="281"/>
      <c r="BI2259" s="281"/>
      <c r="BJ2259" s="281"/>
      <c r="BK2259" s="281"/>
      <c r="BL2259" s="281"/>
      <c r="BM2259" s="281"/>
      <c r="BN2259" s="281"/>
      <c r="BO2259" s="281"/>
      <c r="BP2259" s="281"/>
      <c r="BQ2259" s="281"/>
      <c r="BR2259" s="281"/>
      <c r="BS2259" s="281"/>
      <c r="BT2259" s="281"/>
      <c r="BU2259" s="281"/>
    </row>
    <row r="2260" spans="4:73" x14ac:dyDescent="0.2">
      <c r="D2260" s="259"/>
      <c r="E2260" s="259"/>
      <c r="F2260" s="259"/>
      <c r="G2260" s="259"/>
      <c r="H2260" s="259"/>
      <c r="I2260" s="259"/>
      <c r="J2260" s="259"/>
      <c r="K2260" s="259"/>
      <c r="L2260" s="259"/>
      <c r="M2260" s="259"/>
      <c r="N2260" s="259"/>
      <c r="O2260" s="259"/>
      <c r="P2260" s="259"/>
      <c r="Q2260" s="259"/>
      <c r="R2260" s="259"/>
      <c r="S2260" s="259"/>
      <c r="T2260" s="259"/>
      <c r="U2260" s="259"/>
      <c r="V2260" s="259"/>
      <c r="W2260" s="259"/>
      <c r="X2260" s="259"/>
      <c r="Y2260" s="259"/>
      <c r="Z2260" s="259"/>
      <c r="AA2260" s="259"/>
      <c r="AB2260" s="259"/>
      <c r="AC2260" s="259"/>
      <c r="AD2260" s="259"/>
      <c r="AE2260" s="259"/>
      <c r="AF2260" s="259"/>
      <c r="AG2260" s="259"/>
      <c r="AH2260" s="259"/>
      <c r="AI2260" s="259"/>
      <c r="AJ2260" s="259"/>
      <c r="AK2260" s="281"/>
      <c r="AL2260" s="281"/>
      <c r="AM2260" s="281"/>
      <c r="AN2260" s="281"/>
      <c r="AO2260" s="281"/>
      <c r="AP2260" s="281"/>
      <c r="AQ2260" s="281"/>
      <c r="AR2260" s="281"/>
      <c r="AS2260" s="281"/>
      <c r="AT2260" s="281"/>
      <c r="AU2260" s="281"/>
      <c r="AV2260" s="281"/>
      <c r="AW2260" s="281"/>
      <c r="AX2260" s="281"/>
      <c r="AY2260" s="281"/>
      <c r="AZ2260" s="281"/>
      <c r="BA2260" s="281"/>
      <c r="BB2260" s="281"/>
      <c r="BC2260" s="281"/>
      <c r="BD2260" s="281"/>
      <c r="BE2260" s="281"/>
      <c r="BF2260" s="281"/>
      <c r="BG2260" s="281"/>
      <c r="BH2260" s="281"/>
      <c r="BI2260" s="281"/>
      <c r="BJ2260" s="281"/>
      <c r="BK2260" s="281"/>
      <c r="BL2260" s="281"/>
      <c r="BM2260" s="281"/>
      <c r="BN2260" s="281"/>
      <c r="BO2260" s="281"/>
      <c r="BP2260" s="281"/>
      <c r="BQ2260" s="281"/>
      <c r="BR2260" s="281"/>
      <c r="BS2260" s="281"/>
      <c r="BT2260" s="281"/>
      <c r="BU2260" s="281"/>
    </row>
    <row r="2261" spans="4:73" x14ac:dyDescent="0.2">
      <c r="D2261" s="259"/>
      <c r="E2261" s="259"/>
      <c r="F2261" s="259"/>
      <c r="G2261" s="259"/>
      <c r="H2261" s="259"/>
      <c r="I2261" s="259"/>
      <c r="J2261" s="259"/>
      <c r="K2261" s="259"/>
      <c r="L2261" s="259"/>
      <c r="M2261" s="259"/>
      <c r="N2261" s="259"/>
      <c r="O2261" s="259"/>
      <c r="P2261" s="259"/>
      <c r="Q2261" s="259"/>
      <c r="R2261" s="259"/>
      <c r="S2261" s="259"/>
      <c r="T2261" s="259"/>
      <c r="U2261" s="259"/>
      <c r="V2261" s="259"/>
      <c r="W2261" s="259"/>
      <c r="X2261" s="259"/>
      <c r="Y2261" s="259"/>
      <c r="Z2261" s="259"/>
      <c r="AA2261" s="259"/>
      <c r="AB2261" s="259"/>
      <c r="AC2261" s="259"/>
      <c r="AD2261" s="259"/>
      <c r="AE2261" s="259"/>
      <c r="AF2261" s="259"/>
      <c r="AG2261" s="259"/>
      <c r="AH2261" s="259"/>
      <c r="AI2261" s="259"/>
      <c r="AJ2261" s="259"/>
      <c r="AK2261" s="281"/>
      <c r="AL2261" s="281"/>
      <c r="AM2261" s="281"/>
      <c r="AN2261" s="281"/>
      <c r="AO2261" s="281"/>
      <c r="AP2261" s="281"/>
      <c r="AQ2261" s="281"/>
      <c r="AR2261" s="281"/>
      <c r="AS2261" s="281"/>
      <c r="AT2261" s="281"/>
      <c r="AU2261" s="281"/>
      <c r="AV2261" s="281"/>
      <c r="AW2261" s="281"/>
      <c r="AX2261" s="281"/>
      <c r="AY2261" s="281"/>
      <c r="AZ2261" s="281"/>
      <c r="BA2261" s="281"/>
      <c r="BB2261" s="281"/>
      <c r="BC2261" s="281"/>
      <c r="BD2261" s="281"/>
      <c r="BE2261" s="281"/>
      <c r="BF2261" s="281"/>
      <c r="BG2261" s="281"/>
      <c r="BH2261" s="281"/>
      <c r="BI2261" s="281"/>
      <c r="BJ2261" s="281"/>
      <c r="BK2261" s="281"/>
      <c r="BL2261" s="281"/>
      <c r="BM2261" s="281"/>
      <c r="BN2261" s="281"/>
      <c r="BO2261" s="281"/>
      <c r="BP2261" s="281"/>
      <c r="BQ2261" s="281"/>
      <c r="BR2261" s="281"/>
      <c r="BS2261" s="281"/>
      <c r="BT2261" s="281"/>
      <c r="BU2261" s="281"/>
    </row>
    <row r="2262" spans="4:73" x14ac:dyDescent="0.2">
      <c r="D2262" s="259"/>
      <c r="E2262" s="259"/>
      <c r="F2262" s="259"/>
      <c r="G2262" s="259"/>
      <c r="H2262" s="259"/>
      <c r="I2262" s="259"/>
      <c r="J2262" s="259"/>
      <c r="K2262" s="259"/>
      <c r="L2262" s="259"/>
      <c r="M2262" s="259"/>
      <c r="N2262" s="259"/>
      <c r="O2262" s="259"/>
      <c r="P2262" s="259"/>
      <c r="Q2262" s="259"/>
      <c r="R2262" s="259"/>
      <c r="S2262" s="259"/>
      <c r="T2262" s="259"/>
      <c r="U2262" s="259"/>
      <c r="V2262" s="259"/>
      <c r="W2262" s="259"/>
      <c r="X2262" s="259"/>
      <c r="Y2262" s="259"/>
      <c r="Z2262" s="259"/>
      <c r="AA2262" s="259"/>
      <c r="AB2262" s="259"/>
      <c r="AC2262" s="259"/>
      <c r="AD2262" s="259"/>
      <c r="AE2262" s="259"/>
      <c r="AF2262" s="259"/>
      <c r="AG2262" s="259"/>
      <c r="AH2262" s="259"/>
      <c r="AI2262" s="259"/>
      <c r="AJ2262" s="259"/>
      <c r="AK2262" s="281"/>
      <c r="AL2262" s="281"/>
      <c r="AM2262" s="281"/>
      <c r="AN2262" s="281"/>
      <c r="AO2262" s="281"/>
      <c r="AP2262" s="281"/>
      <c r="AQ2262" s="281"/>
      <c r="AR2262" s="281"/>
      <c r="AS2262" s="281"/>
      <c r="AT2262" s="281"/>
      <c r="AU2262" s="281"/>
      <c r="AV2262" s="281"/>
      <c r="AW2262" s="281"/>
      <c r="AX2262" s="281"/>
      <c r="AY2262" s="281"/>
      <c r="AZ2262" s="281"/>
      <c r="BA2262" s="281"/>
      <c r="BB2262" s="281"/>
      <c r="BC2262" s="281"/>
      <c r="BD2262" s="281"/>
      <c r="BE2262" s="281"/>
      <c r="BF2262" s="281"/>
      <c r="BG2262" s="281"/>
      <c r="BH2262" s="281"/>
      <c r="BI2262" s="281"/>
      <c r="BJ2262" s="281"/>
      <c r="BK2262" s="281"/>
      <c r="BL2262" s="281"/>
      <c r="BM2262" s="281"/>
      <c r="BN2262" s="281"/>
      <c r="BO2262" s="281"/>
      <c r="BP2262" s="281"/>
      <c r="BQ2262" s="281"/>
      <c r="BR2262" s="281"/>
      <c r="BS2262" s="281"/>
      <c r="BT2262" s="281"/>
      <c r="BU2262" s="281"/>
    </row>
    <row r="2263" spans="4:73" x14ac:dyDescent="0.2">
      <c r="D2263" s="259"/>
      <c r="E2263" s="259"/>
      <c r="F2263" s="259"/>
      <c r="G2263" s="259"/>
      <c r="H2263" s="259"/>
      <c r="I2263" s="259"/>
      <c r="J2263" s="259"/>
      <c r="K2263" s="259"/>
      <c r="L2263" s="259"/>
      <c r="M2263" s="259"/>
      <c r="N2263" s="259"/>
      <c r="O2263" s="259"/>
      <c r="P2263" s="259"/>
      <c r="Q2263" s="259"/>
      <c r="R2263" s="259"/>
      <c r="S2263" s="259"/>
      <c r="T2263" s="259"/>
      <c r="U2263" s="259"/>
      <c r="V2263" s="259"/>
      <c r="W2263" s="259"/>
      <c r="X2263" s="259"/>
      <c r="Y2263" s="259"/>
      <c r="Z2263" s="259"/>
      <c r="AA2263" s="259"/>
      <c r="AB2263" s="259"/>
      <c r="AC2263" s="259"/>
      <c r="AD2263" s="259"/>
      <c r="AE2263" s="259"/>
      <c r="AF2263" s="259"/>
      <c r="AG2263" s="259"/>
      <c r="AH2263" s="259"/>
      <c r="AI2263" s="259"/>
      <c r="AJ2263" s="259"/>
      <c r="AK2263" s="281"/>
      <c r="AL2263" s="281"/>
      <c r="AM2263" s="281"/>
      <c r="AN2263" s="281"/>
      <c r="AO2263" s="281"/>
      <c r="AP2263" s="281"/>
      <c r="AQ2263" s="281"/>
      <c r="AR2263" s="281"/>
      <c r="AS2263" s="281"/>
      <c r="AT2263" s="281"/>
      <c r="AU2263" s="281"/>
      <c r="AV2263" s="281"/>
      <c r="AW2263" s="281"/>
      <c r="AX2263" s="281"/>
      <c r="AY2263" s="281"/>
      <c r="AZ2263" s="281"/>
      <c r="BA2263" s="281"/>
      <c r="BB2263" s="281"/>
      <c r="BC2263" s="281"/>
      <c r="BD2263" s="281"/>
      <c r="BE2263" s="281"/>
      <c r="BF2263" s="281"/>
      <c r="BG2263" s="281"/>
      <c r="BH2263" s="281"/>
      <c r="BI2263" s="281"/>
      <c r="BJ2263" s="281"/>
      <c r="BK2263" s="281"/>
      <c r="BL2263" s="281"/>
      <c r="BM2263" s="281"/>
      <c r="BN2263" s="281"/>
      <c r="BO2263" s="281"/>
      <c r="BP2263" s="281"/>
      <c r="BQ2263" s="281"/>
      <c r="BR2263" s="281"/>
      <c r="BS2263" s="281"/>
      <c r="BT2263" s="281"/>
      <c r="BU2263" s="281"/>
    </row>
    <row r="2264" spans="4:73" x14ac:dyDescent="0.2">
      <c r="D2264" s="259"/>
      <c r="E2264" s="259"/>
      <c r="F2264" s="259"/>
      <c r="G2264" s="259"/>
      <c r="H2264" s="259"/>
      <c r="I2264" s="259"/>
      <c r="J2264" s="259"/>
      <c r="K2264" s="259"/>
      <c r="L2264" s="259"/>
      <c r="M2264" s="259"/>
      <c r="N2264" s="259"/>
      <c r="O2264" s="259"/>
      <c r="P2264" s="259"/>
      <c r="Q2264" s="259"/>
      <c r="R2264" s="259"/>
      <c r="S2264" s="259"/>
      <c r="T2264" s="259"/>
      <c r="U2264" s="259"/>
      <c r="V2264" s="259"/>
      <c r="W2264" s="259"/>
      <c r="X2264" s="259"/>
      <c r="Y2264" s="259"/>
      <c r="Z2264" s="259"/>
      <c r="AA2264" s="259"/>
      <c r="AB2264" s="259"/>
      <c r="AC2264" s="259"/>
      <c r="AD2264" s="259"/>
      <c r="AE2264" s="259"/>
      <c r="AF2264" s="259"/>
      <c r="AG2264" s="259"/>
      <c r="AH2264" s="259"/>
      <c r="AI2264" s="259"/>
      <c r="AJ2264" s="259"/>
      <c r="AK2264" s="281"/>
      <c r="AL2264" s="281"/>
      <c r="AM2264" s="281"/>
      <c r="AN2264" s="281"/>
      <c r="AO2264" s="281"/>
      <c r="AP2264" s="281"/>
      <c r="AQ2264" s="281"/>
      <c r="AR2264" s="281"/>
      <c r="AS2264" s="281"/>
      <c r="AT2264" s="281"/>
      <c r="AU2264" s="281"/>
      <c r="AV2264" s="281"/>
      <c r="AW2264" s="281"/>
      <c r="AX2264" s="281"/>
      <c r="AY2264" s="281"/>
      <c r="AZ2264" s="281"/>
      <c r="BA2264" s="281"/>
      <c r="BB2264" s="281"/>
      <c r="BC2264" s="281"/>
      <c r="BD2264" s="281"/>
      <c r="BE2264" s="281"/>
      <c r="BF2264" s="281"/>
      <c r="BG2264" s="281"/>
      <c r="BH2264" s="281"/>
      <c r="BI2264" s="281"/>
      <c r="BJ2264" s="281"/>
      <c r="BK2264" s="281"/>
      <c r="BL2264" s="281"/>
      <c r="BM2264" s="281"/>
      <c r="BN2264" s="281"/>
      <c r="BO2264" s="281"/>
      <c r="BP2264" s="281"/>
      <c r="BQ2264" s="281"/>
      <c r="BR2264" s="281"/>
      <c r="BS2264" s="281"/>
      <c r="BT2264" s="281"/>
      <c r="BU2264" s="281"/>
    </row>
    <row r="2265" spans="4:73" x14ac:dyDescent="0.2">
      <c r="D2265" s="259"/>
      <c r="E2265" s="259"/>
      <c r="F2265" s="259"/>
      <c r="G2265" s="259"/>
      <c r="H2265" s="259"/>
      <c r="I2265" s="259"/>
      <c r="J2265" s="259"/>
      <c r="K2265" s="259"/>
      <c r="L2265" s="259"/>
      <c r="M2265" s="259"/>
      <c r="N2265" s="259"/>
      <c r="O2265" s="259"/>
      <c r="P2265" s="259"/>
      <c r="Q2265" s="259"/>
      <c r="R2265" s="259"/>
      <c r="S2265" s="259"/>
      <c r="T2265" s="259"/>
      <c r="U2265" s="259"/>
      <c r="V2265" s="259"/>
      <c r="W2265" s="259"/>
      <c r="X2265" s="259"/>
      <c r="Y2265" s="259"/>
      <c r="Z2265" s="259"/>
      <c r="AA2265" s="259"/>
      <c r="AB2265" s="259"/>
      <c r="AC2265" s="259"/>
      <c r="AD2265" s="259"/>
      <c r="AE2265" s="259"/>
      <c r="AF2265" s="259"/>
      <c r="AG2265" s="259"/>
      <c r="AH2265" s="259"/>
      <c r="AI2265" s="259"/>
      <c r="AJ2265" s="259"/>
      <c r="AK2265" s="281"/>
      <c r="AL2265" s="281"/>
      <c r="AM2265" s="281"/>
      <c r="AN2265" s="281"/>
      <c r="AO2265" s="281"/>
      <c r="AP2265" s="281"/>
      <c r="AQ2265" s="281"/>
      <c r="AR2265" s="281"/>
      <c r="AS2265" s="281"/>
      <c r="AT2265" s="281"/>
      <c r="AU2265" s="281"/>
      <c r="AV2265" s="281"/>
      <c r="AW2265" s="281"/>
      <c r="AX2265" s="281"/>
      <c r="AY2265" s="281"/>
      <c r="AZ2265" s="281"/>
      <c r="BA2265" s="281"/>
      <c r="BB2265" s="281"/>
      <c r="BC2265" s="281"/>
      <c r="BD2265" s="281"/>
      <c r="BE2265" s="281"/>
      <c r="BF2265" s="281"/>
      <c r="BG2265" s="281"/>
      <c r="BH2265" s="281"/>
      <c r="BI2265" s="281"/>
      <c r="BJ2265" s="281"/>
      <c r="BK2265" s="281"/>
      <c r="BL2265" s="281"/>
      <c r="BM2265" s="281"/>
      <c r="BN2265" s="281"/>
      <c r="BO2265" s="281"/>
      <c r="BP2265" s="281"/>
      <c r="BQ2265" s="281"/>
      <c r="BR2265" s="281"/>
      <c r="BS2265" s="281"/>
      <c r="BT2265" s="281"/>
      <c r="BU2265" s="281"/>
    </row>
    <row r="2266" spans="4:73" x14ac:dyDescent="0.2">
      <c r="D2266" s="259"/>
      <c r="E2266" s="259"/>
      <c r="F2266" s="259"/>
      <c r="G2266" s="259"/>
      <c r="H2266" s="259"/>
      <c r="I2266" s="259"/>
      <c r="J2266" s="259"/>
      <c r="K2266" s="259"/>
      <c r="L2266" s="259"/>
      <c r="M2266" s="259"/>
      <c r="N2266" s="259"/>
      <c r="O2266" s="259"/>
      <c r="P2266" s="259"/>
      <c r="Q2266" s="259"/>
      <c r="R2266" s="259"/>
      <c r="S2266" s="259"/>
      <c r="T2266" s="259"/>
      <c r="U2266" s="259"/>
      <c r="V2266" s="259"/>
      <c r="W2266" s="259"/>
      <c r="X2266" s="259"/>
      <c r="Y2266" s="259"/>
      <c r="Z2266" s="259"/>
      <c r="AA2266" s="259"/>
      <c r="AB2266" s="259"/>
      <c r="AC2266" s="259"/>
      <c r="AD2266" s="259"/>
      <c r="AE2266" s="259"/>
      <c r="AF2266" s="259"/>
      <c r="AG2266" s="259"/>
      <c r="AH2266" s="259"/>
      <c r="AI2266" s="259"/>
      <c r="AJ2266" s="259"/>
      <c r="AK2266" s="281"/>
      <c r="AL2266" s="281"/>
      <c r="AM2266" s="281"/>
      <c r="AN2266" s="281"/>
      <c r="AO2266" s="281"/>
      <c r="AP2266" s="281"/>
      <c r="AQ2266" s="281"/>
      <c r="AR2266" s="281"/>
      <c r="AS2266" s="281"/>
      <c r="AT2266" s="281"/>
      <c r="AU2266" s="281"/>
      <c r="AV2266" s="281"/>
      <c r="AW2266" s="281"/>
      <c r="AX2266" s="281"/>
      <c r="AY2266" s="281"/>
      <c r="AZ2266" s="281"/>
      <c r="BA2266" s="281"/>
      <c r="BB2266" s="281"/>
      <c r="BC2266" s="281"/>
      <c r="BD2266" s="281"/>
      <c r="BE2266" s="281"/>
      <c r="BF2266" s="281"/>
      <c r="BG2266" s="281"/>
      <c r="BH2266" s="281"/>
      <c r="BI2266" s="281"/>
      <c r="BJ2266" s="281"/>
      <c r="BK2266" s="281"/>
      <c r="BL2266" s="281"/>
      <c r="BM2266" s="281"/>
      <c r="BN2266" s="281"/>
      <c r="BO2266" s="281"/>
      <c r="BP2266" s="281"/>
      <c r="BQ2266" s="281"/>
      <c r="BR2266" s="281"/>
      <c r="BS2266" s="281"/>
      <c r="BT2266" s="281"/>
      <c r="BU2266" s="281"/>
    </row>
    <row r="2267" spans="4:73" x14ac:dyDescent="0.2">
      <c r="D2267" s="259"/>
      <c r="E2267" s="259"/>
      <c r="F2267" s="259"/>
      <c r="G2267" s="259"/>
      <c r="H2267" s="259"/>
      <c r="I2267" s="259"/>
      <c r="J2267" s="259"/>
      <c r="K2267" s="259"/>
      <c r="L2267" s="259"/>
      <c r="M2267" s="259"/>
      <c r="N2267" s="259"/>
      <c r="O2267" s="259"/>
      <c r="P2267" s="259"/>
      <c r="Q2267" s="259"/>
      <c r="R2267" s="259"/>
      <c r="S2267" s="259"/>
      <c r="T2267" s="259"/>
      <c r="U2267" s="259"/>
      <c r="V2267" s="259"/>
      <c r="W2267" s="259"/>
      <c r="X2267" s="259"/>
      <c r="Y2267" s="259"/>
      <c r="Z2267" s="259"/>
      <c r="AA2267" s="259"/>
      <c r="AB2267" s="259"/>
      <c r="AC2267" s="259"/>
      <c r="AD2267" s="259"/>
      <c r="AE2267" s="259"/>
      <c r="AF2267" s="259"/>
      <c r="AG2267" s="259"/>
      <c r="AH2267" s="259"/>
      <c r="AI2267" s="259"/>
      <c r="AJ2267" s="259"/>
      <c r="AK2267" s="281"/>
      <c r="AL2267" s="281"/>
      <c r="AM2267" s="281"/>
      <c r="AN2267" s="281"/>
      <c r="AO2267" s="281"/>
      <c r="AP2267" s="281"/>
      <c r="AQ2267" s="281"/>
      <c r="AR2267" s="281"/>
      <c r="AS2267" s="281"/>
      <c r="AT2267" s="281"/>
      <c r="AU2267" s="281"/>
      <c r="AV2267" s="281"/>
      <c r="AW2267" s="281"/>
      <c r="AX2267" s="281"/>
      <c r="AY2267" s="281"/>
      <c r="AZ2267" s="281"/>
      <c r="BA2267" s="281"/>
      <c r="BB2267" s="281"/>
      <c r="BC2267" s="281"/>
      <c r="BD2267" s="281"/>
      <c r="BE2267" s="281"/>
      <c r="BF2267" s="281"/>
      <c r="BG2267" s="281"/>
      <c r="BH2267" s="281"/>
      <c r="BI2267" s="281"/>
      <c r="BJ2267" s="281"/>
      <c r="BK2267" s="281"/>
      <c r="BL2267" s="281"/>
      <c r="BM2267" s="281"/>
      <c r="BN2267" s="281"/>
      <c r="BO2267" s="281"/>
      <c r="BP2267" s="281"/>
      <c r="BQ2267" s="281"/>
      <c r="BR2267" s="281"/>
      <c r="BS2267" s="281"/>
      <c r="BT2267" s="281"/>
      <c r="BU2267" s="281"/>
    </row>
    <row r="2268" spans="4:73" x14ac:dyDescent="0.2">
      <c r="D2268" s="259"/>
      <c r="E2268" s="259"/>
      <c r="F2268" s="259"/>
      <c r="G2268" s="259"/>
      <c r="H2268" s="259"/>
      <c r="I2268" s="259"/>
      <c r="J2268" s="259"/>
      <c r="K2268" s="259"/>
      <c r="L2268" s="259"/>
      <c r="M2268" s="259"/>
      <c r="N2268" s="259"/>
      <c r="O2268" s="259"/>
      <c r="P2268" s="259"/>
      <c r="Q2268" s="259"/>
      <c r="R2268" s="259"/>
      <c r="S2268" s="259"/>
      <c r="T2268" s="259"/>
      <c r="U2268" s="259"/>
      <c r="V2268" s="259"/>
      <c r="W2268" s="259"/>
      <c r="X2268" s="259"/>
      <c r="Y2268" s="259"/>
      <c r="Z2268" s="259"/>
      <c r="AA2268" s="259"/>
      <c r="AB2268" s="259"/>
      <c r="AC2268" s="259"/>
      <c r="AD2268" s="259"/>
      <c r="AE2268" s="259"/>
      <c r="AF2268" s="259"/>
      <c r="AG2268" s="259"/>
      <c r="AH2268" s="259"/>
      <c r="AI2268" s="259"/>
      <c r="AJ2268" s="259"/>
      <c r="AK2268" s="281"/>
      <c r="AL2268" s="281"/>
      <c r="AM2268" s="281"/>
      <c r="AN2268" s="281"/>
      <c r="AO2268" s="281"/>
      <c r="AP2268" s="281"/>
      <c r="AQ2268" s="281"/>
      <c r="AR2268" s="281"/>
      <c r="AS2268" s="281"/>
      <c r="AT2268" s="281"/>
      <c r="AU2268" s="281"/>
      <c r="AV2268" s="281"/>
      <c r="AW2268" s="281"/>
      <c r="AX2268" s="281"/>
      <c r="AY2268" s="281"/>
      <c r="AZ2268" s="281"/>
      <c r="BA2268" s="281"/>
      <c r="BB2268" s="281"/>
      <c r="BC2268" s="281"/>
      <c r="BD2268" s="281"/>
      <c r="BE2268" s="281"/>
      <c r="BF2268" s="281"/>
      <c r="BG2268" s="281"/>
      <c r="BH2268" s="281"/>
      <c r="BI2268" s="281"/>
      <c r="BJ2268" s="281"/>
      <c r="BK2268" s="281"/>
      <c r="BL2268" s="281"/>
      <c r="BM2268" s="281"/>
      <c r="BN2268" s="281"/>
      <c r="BO2268" s="281"/>
      <c r="BP2268" s="281"/>
      <c r="BQ2268" s="281"/>
      <c r="BR2268" s="281"/>
      <c r="BS2268" s="281"/>
      <c r="BT2268" s="281"/>
      <c r="BU2268" s="281"/>
    </row>
    <row r="2269" spans="4:73" x14ac:dyDescent="0.2">
      <c r="D2269" s="259"/>
      <c r="E2269" s="259"/>
      <c r="F2269" s="259"/>
      <c r="G2269" s="259"/>
      <c r="H2269" s="259"/>
      <c r="I2269" s="259"/>
      <c r="J2269" s="259"/>
      <c r="K2269" s="259"/>
      <c r="L2269" s="259"/>
      <c r="M2269" s="259"/>
      <c r="N2269" s="259"/>
      <c r="O2269" s="259"/>
      <c r="P2269" s="259"/>
      <c r="Q2269" s="259"/>
      <c r="R2269" s="259"/>
      <c r="S2269" s="259"/>
      <c r="T2269" s="259"/>
      <c r="U2269" s="259"/>
      <c r="V2269" s="259"/>
      <c r="W2269" s="259"/>
      <c r="X2269" s="259"/>
      <c r="Y2269" s="259"/>
      <c r="Z2269" s="259"/>
      <c r="AA2269" s="259"/>
      <c r="AB2269" s="259"/>
      <c r="AC2269" s="259"/>
      <c r="AD2269" s="259"/>
      <c r="AE2269" s="259"/>
      <c r="AF2269" s="259"/>
      <c r="AG2269" s="259"/>
      <c r="AH2269" s="259"/>
      <c r="AI2269" s="259"/>
      <c r="AJ2269" s="259"/>
      <c r="AK2269" s="281"/>
      <c r="AL2269" s="281"/>
      <c r="AM2269" s="281"/>
      <c r="AN2269" s="281"/>
      <c r="AO2269" s="281"/>
      <c r="AP2269" s="281"/>
      <c r="AQ2269" s="281"/>
      <c r="AR2269" s="281"/>
      <c r="AS2269" s="281"/>
      <c r="AT2269" s="281"/>
      <c r="AU2269" s="281"/>
      <c r="AV2269" s="281"/>
      <c r="AW2269" s="281"/>
      <c r="AX2269" s="281"/>
      <c r="AY2269" s="281"/>
      <c r="AZ2269" s="281"/>
      <c r="BA2269" s="281"/>
      <c r="BB2269" s="281"/>
      <c r="BC2269" s="281"/>
      <c r="BD2269" s="281"/>
      <c r="BE2269" s="281"/>
      <c r="BF2269" s="281"/>
      <c r="BG2269" s="281"/>
      <c r="BH2269" s="281"/>
      <c r="BI2269" s="281"/>
      <c r="BJ2269" s="281"/>
      <c r="BK2269" s="281"/>
      <c r="BL2269" s="281"/>
      <c r="BM2269" s="281"/>
      <c r="BN2269" s="281"/>
      <c r="BO2269" s="281"/>
      <c r="BP2269" s="281"/>
      <c r="BQ2269" s="281"/>
      <c r="BR2269" s="281"/>
      <c r="BS2269" s="281"/>
      <c r="BT2269" s="281"/>
      <c r="BU2269" s="281"/>
    </row>
    <row r="2270" spans="4:73" x14ac:dyDescent="0.2">
      <c r="D2270" s="259"/>
      <c r="E2270" s="259"/>
      <c r="F2270" s="259"/>
      <c r="G2270" s="259"/>
      <c r="H2270" s="259"/>
      <c r="I2270" s="259"/>
      <c r="J2270" s="259"/>
      <c r="K2270" s="259"/>
      <c r="L2270" s="259"/>
      <c r="M2270" s="259"/>
      <c r="N2270" s="259"/>
      <c r="O2270" s="259"/>
      <c r="P2270" s="259"/>
      <c r="Q2270" s="259"/>
      <c r="R2270" s="259"/>
      <c r="S2270" s="259"/>
      <c r="T2270" s="259"/>
      <c r="U2270" s="259"/>
      <c r="V2270" s="259"/>
      <c r="W2270" s="259"/>
      <c r="X2270" s="259"/>
      <c r="Y2270" s="259"/>
      <c r="Z2270" s="259"/>
      <c r="AA2270" s="259"/>
      <c r="AB2270" s="259"/>
      <c r="AC2270" s="259"/>
      <c r="AD2270" s="259"/>
      <c r="AE2270" s="259"/>
      <c r="AF2270" s="259"/>
      <c r="AG2270" s="259"/>
      <c r="AH2270" s="259"/>
      <c r="AI2270" s="259"/>
      <c r="AJ2270" s="259"/>
      <c r="AK2270" s="281"/>
      <c r="AL2270" s="281"/>
      <c r="AM2270" s="281"/>
      <c r="AN2270" s="281"/>
      <c r="AO2270" s="281"/>
      <c r="AP2270" s="281"/>
      <c r="AQ2270" s="281"/>
      <c r="AR2270" s="281"/>
      <c r="AS2270" s="281"/>
      <c r="AT2270" s="281"/>
      <c r="AU2270" s="281"/>
      <c r="AV2270" s="281"/>
      <c r="AW2270" s="281"/>
      <c r="AX2270" s="281"/>
      <c r="AY2270" s="281"/>
      <c r="AZ2270" s="281"/>
      <c r="BA2270" s="281"/>
      <c r="BB2270" s="281"/>
      <c r="BC2270" s="281"/>
      <c r="BD2270" s="281"/>
      <c r="BE2270" s="281"/>
      <c r="BF2270" s="281"/>
      <c r="BG2270" s="281"/>
      <c r="BH2270" s="281"/>
      <c r="BI2270" s="281"/>
      <c r="BJ2270" s="281"/>
      <c r="BK2270" s="281"/>
      <c r="BL2270" s="281"/>
      <c r="BM2270" s="281"/>
      <c r="BN2270" s="281"/>
      <c r="BO2270" s="281"/>
      <c r="BP2270" s="281"/>
      <c r="BQ2270" s="281"/>
      <c r="BR2270" s="281"/>
      <c r="BS2270" s="281"/>
      <c r="BT2270" s="281"/>
      <c r="BU2270" s="281"/>
    </row>
    <row r="2271" spans="4:73" x14ac:dyDescent="0.2">
      <c r="D2271" s="259"/>
      <c r="E2271" s="259"/>
      <c r="F2271" s="259"/>
      <c r="G2271" s="259"/>
      <c r="H2271" s="259"/>
      <c r="I2271" s="259"/>
      <c r="J2271" s="259"/>
      <c r="K2271" s="259"/>
      <c r="L2271" s="259"/>
      <c r="M2271" s="259"/>
      <c r="N2271" s="259"/>
      <c r="O2271" s="259"/>
      <c r="P2271" s="259"/>
      <c r="Q2271" s="259"/>
      <c r="R2271" s="259"/>
      <c r="S2271" s="259"/>
      <c r="T2271" s="259"/>
      <c r="U2271" s="259"/>
      <c r="V2271" s="259"/>
      <c r="W2271" s="259"/>
      <c r="X2271" s="259"/>
      <c r="Y2271" s="259"/>
      <c r="Z2271" s="259"/>
      <c r="AA2271" s="259"/>
      <c r="AB2271" s="259"/>
      <c r="AC2271" s="259"/>
      <c r="AD2271" s="259"/>
      <c r="AE2271" s="259"/>
      <c r="AF2271" s="259"/>
      <c r="AG2271" s="259"/>
      <c r="AH2271" s="259"/>
      <c r="AI2271" s="259"/>
      <c r="AJ2271" s="259"/>
      <c r="AK2271" s="281"/>
      <c r="AL2271" s="281"/>
      <c r="AM2271" s="281"/>
      <c r="AN2271" s="281"/>
      <c r="AO2271" s="281"/>
      <c r="AP2271" s="281"/>
      <c r="AQ2271" s="281"/>
      <c r="AR2271" s="281"/>
      <c r="AS2271" s="281"/>
      <c r="AT2271" s="281"/>
      <c r="AU2271" s="281"/>
      <c r="AV2271" s="281"/>
      <c r="AW2271" s="281"/>
      <c r="AX2271" s="281"/>
      <c r="AY2271" s="281"/>
      <c r="AZ2271" s="281"/>
      <c r="BA2271" s="281"/>
      <c r="BB2271" s="281"/>
      <c r="BC2271" s="281"/>
      <c r="BD2271" s="281"/>
      <c r="BE2271" s="281"/>
      <c r="BF2271" s="281"/>
      <c r="BG2271" s="281"/>
      <c r="BH2271" s="281"/>
      <c r="BI2271" s="281"/>
      <c r="BJ2271" s="281"/>
      <c r="BK2271" s="281"/>
      <c r="BL2271" s="281"/>
      <c r="BM2271" s="281"/>
      <c r="BN2271" s="281"/>
      <c r="BO2271" s="281"/>
      <c r="BP2271" s="281"/>
      <c r="BQ2271" s="281"/>
      <c r="BR2271" s="281"/>
      <c r="BS2271" s="281"/>
      <c r="BT2271" s="281"/>
      <c r="BU2271" s="281"/>
    </row>
    <row r="2272" spans="4:73" x14ac:dyDescent="0.2">
      <c r="D2272" s="259"/>
      <c r="E2272" s="259"/>
      <c r="F2272" s="259"/>
      <c r="G2272" s="259"/>
      <c r="H2272" s="259"/>
      <c r="I2272" s="259"/>
      <c r="J2272" s="259"/>
      <c r="K2272" s="259"/>
      <c r="L2272" s="259"/>
      <c r="M2272" s="259"/>
      <c r="N2272" s="259"/>
      <c r="O2272" s="259"/>
      <c r="P2272" s="259"/>
      <c r="Q2272" s="259"/>
      <c r="R2272" s="259"/>
      <c r="S2272" s="259"/>
      <c r="T2272" s="259"/>
      <c r="U2272" s="259"/>
      <c r="V2272" s="259"/>
      <c r="W2272" s="259"/>
      <c r="X2272" s="259"/>
      <c r="Y2272" s="259"/>
      <c r="Z2272" s="259"/>
      <c r="AA2272" s="259"/>
      <c r="AB2272" s="259"/>
      <c r="AC2272" s="259"/>
      <c r="AD2272" s="259"/>
      <c r="AE2272" s="259"/>
      <c r="AF2272" s="259"/>
      <c r="AG2272" s="259"/>
      <c r="AH2272" s="259"/>
      <c r="AI2272" s="259"/>
      <c r="AJ2272" s="259"/>
      <c r="AK2272" s="281"/>
      <c r="AL2272" s="281"/>
      <c r="AM2272" s="281"/>
      <c r="AN2272" s="281"/>
      <c r="AO2272" s="281"/>
      <c r="AP2272" s="281"/>
      <c r="AQ2272" s="281"/>
      <c r="AR2272" s="281"/>
      <c r="AS2272" s="281"/>
      <c r="AT2272" s="281"/>
      <c r="AU2272" s="281"/>
      <c r="AV2272" s="281"/>
      <c r="AW2272" s="281"/>
      <c r="AX2272" s="281"/>
      <c r="AY2272" s="281"/>
      <c r="AZ2272" s="281"/>
      <c r="BA2272" s="281"/>
      <c r="BB2272" s="281"/>
      <c r="BC2272" s="281"/>
      <c r="BD2272" s="281"/>
      <c r="BE2272" s="281"/>
      <c r="BF2272" s="281"/>
      <c r="BG2272" s="281"/>
      <c r="BH2272" s="281"/>
      <c r="BI2272" s="281"/>
      <c r="BJ2272" s="281"/>
      <c r="BK2272" s="281"/>
      <c r="BL2272" s="281"/>
      <c r="BM2272" s="281"/>
      <c r="BN2272" s="281"/>
      <c r="BO2272" s="281"/>
      <c r="BP2272" s="281"/>
      <c r="BQ2272" s="281"/>
      <c r="BR2272" s="281"/>
      <c r="BS2272" s="281"/>
      <c r="BT2272" s="281"/>
      <c r="BU2272" s="281"/>
    </row>
    <row r="2273" spans="4:73" x14ac:dyDescent="0.2">
      <c r="D2273" s="259"/>
      <c r="E2273" s="259"/>
      <c r="F2273" s="259"/>
      <c r="G2273" s="259"/>
      <c r="H2273" s="259"/>
      <c r="I2273" s="259"/>
      <c r="J2273" s="259"/>
      <c r="K2273" s="259"/>
      <c r="L2273" s="259"/>
      <c r="M2273" s="259"/>
      <c r="N2273" s="259"/>
      <c r="O2273" s="259"/>
      <c r="P2273" s="259"/>
      <c r="Q2273" s="259"/>
      <c r="R2273" s="259"/>
      <c r="S2273" s="259"/>
      <c r="T2273" s="259"/>
      <c r="U2273" s="259"/>
      <c r="V2273" s="259"/>
      <c r="W2273" s="259"/>
      <c r="X2273" s="259"/>
      <c r="Y2273" s="259"/>
      <c r="Z2273" s="259"/>
      <c r="AA2273" s="259"/>
      <c r="AB2273" s="259"/>
      <c r="AC2273" s="259"/>
      <c r="AD2273" s="259"/>
      <c r="AE2273" s="259"/>
      <c r="AF2273" s="259"/>
      <c r="AG2273" s="259"/>
      <c r="AH2273" s="259"/>
      <c r="AI2273" s="259"/>
      <c r="AJ2273" s="259"/>
      <c r="AK2273" s="281"/>
      <c r="AL2273" s="281"/>
      <c r="AM2273" s="281"/>
      <c r="AN2273" s="281"/>
      <c r="AO2273" s="281"/>
      <c r="AP2273" s="281"/>
      <c r="AQ2273" s="281"/>
      <c r="AR2273" s="281"/>
      <c r="AS2273" s="281"/>
      <c r="AT2273" s="281"/>
      <c r="AU2273" s="281"/>
      <c r="AV2273" s="281"/>
      <c r="AW2273" s="281"/>
      <c r="AX2273" s="281"/>
      <c r="AY2273" s="281"/>
      <c r="AZ2273" s="281"/>
      <c r="BA2273" s="281"/>
      <c r="BB2273" s="281"/>
      <c r="BC2273" s="281"/>
      <c r="BD2273" s="281"/>
      <c r="BE2273" s="281"/>
      <c r="BF2273" s="281"/>
      <c r="BG2273" s="281"/>
      <c r="BH2273" s="281"/>
      <c r="BI2273" s="281"/>
      <c r="BJ2273" s="281"/>
      <c r="BK2273" s="281"/>
      <c r="BL2273" s="281"/>
      <c r="BM2273" s="281"/>
      <c r="BN2273" s="281"/>
      <c r="BO2273" s="281"/>
      <c r="BP2273" s="281"/>
      <c r="BQ2273" s="281"/>
      <c r="BR2273" s="281"/>
      <c r="BS2273" s="281"/>
      <c r="BT2273" s="281"/>
      <c r="BU2273" s="281"/>
    </row>
    <row r="2274" spans="4:73" x14ac:dyDescent="0.2">
      <c r="D2274" s="259"/>
      <c r="E2274" s="259"/>
      <c r="F2274" s="259"/>
      <c r="G2274" s="259"/>
      <c r="H2274" s="259"/>
      <c r="I2274" s="259"/>
      <c r="J2274" s="259"/>
      <c r="K2274" s="259"/>
      <c r="L2274" s="259"/>
      <c r="M2274" s="259"/>
      <c r="N2274" s="259"/>
      <c r="O2274" s="259"/>
      <c r="P2274" s="259"/>
      <c r="Q2274" s="259"/>
      <c r="R2274" s="259"/>
      <c r="S2274" s="259"/>
      <c r="T2274" s="259"/>
      <c r="U2274" s="259"/>
      <c r="V2274" s="259"/>
      <c r="W2274" s="259"/>
      <c r="X2274" s="259"/>
      <c r="Y2274" s="259"/>
      <c r="Z2274" s="259"/>
      <c r="AA2274" s="259"/>
      <c r="AB2274" s="259"/>
      <c r="AC2274" s="259"/>
      <c r="AD2274" s="259"/>
      <c r="AE2274" s="259"/>
      <c r="AF2274" s="259"/>
      <c r="AG2274" s="259"/>
      <c r="AH2274" s="259"/>
      <c r="AI2274" s="259"/>
      <c r="AJ2274" s="259"/>
      <c r="AK2274" s="281"/>
      <c r="AL2274" s="281"/>
      <c r="AM2274" s="281"/>
      <c r="AN2274" s="281"/>
      <c r="AO2274" s="281"/>
      <c r="AP2274" s="281"/>
      <c r="AQ2274" s="281"/>
      <c r="AR2274" s="281"/>
      <c r="AS2274" s="281"/>
      <c r="AT2274" s="281"/>
      <c r="AU2274" s="281"/>
      <c r="AV2274" s="281"/>
      <c r="AW2274" s="281"/>
      <c r="AX2274" s="281"/>
      <c r="AY2274" s="281"/>
      <c r="AZ2274" s="281"/>
      <c r="BA2274" s="281"/>
      <c r="BB2274" s="281"/>
      <c r="BC2274" s="281"/>
      <c r="BD2274" s="281"/>
      <c r="BE2274" s="281"/>
      <c r="BF2274" s="281"/>
      <c r="BG2274" s="281"/>
      <c r="BH2274" s="281"/>
      <c r="BI2274" s="281"/>
      <c r="BJ2274" s="281"/>
      <c r="BK2274" s="281"/>
      <c r="BL2274" s="281"/>
      <c r="BM2274" s="281"/>
      <c r="BN2274" s="281"/>
      <c r="BO2274" s="281"/>
      <c r="BP2274" s="281"/>
      <c r="BQ2274" s="281"/>
      <c r="BR2274" s="281"/>
      <c r="BS2274" s="281"/>
      <c r="BT2274" s="281"/>
      <c r="BU2274" s="281"/>
    </row>
    <row r="2275" spans="4:73" x14ac:dyDescent="0.2">
      <c r="D2275" s="259"/>
      <c r="E2275" s="259"/>
      <c r="F2275" s="259"/>
      <c r="G2275" s="259"/>
      <c r="H2275" s="259"/>
      <c r="I2275" s="259"/>
      <c r="J2275" s="259"/>
      <c r="K2275" s="259"/>
      <c r="L2275" s="259"/>
      <c r="M2275" s="259"/>
      <c r="N2275" s="259"/>
      <c r="O2275" s="259"/>
      <c r="P2275" s="259"/>
      <c r="Q2275" s="259"/>
      <c r="R2275" s="259"/>
      <c r="S2275" s="259"/>
      <c r="T2275" s="259"/>
      <c r="U2275" s="259"/>
      <c r="V2275" s="259"/>
      <c r="W2275" s="259"/>
      <c r="X2275" s="259"/>
      <c r="Y2275" s="259"/>
      <c r="Z2275" s="259"/>
      <c r="AA2275" s="259"/>
      <c r="AB2275" s="259"/>
      <c r="AC2275" s="259"/>
      <c r="AD2275" s="259"/>
      <c r="AE2275" s="259"/>
      <c r="AF2275" s="259"/>
      <c r="AG2275" s="259"/>
      <c r="AH2275" s="259"/>
      <c r="AI2275" s="259"/>
      <c r="AJ2275" s="259"/>
      <c r="AK2275" s="281"/>
      <c r="AL2275" s="281"/>
      <c r="AM2275" s="281"/>
      <c r="AN2275" s="281"/>
      <c r="AO2275" s="281"/>
      <c r="AP2275" s="281"/>
      <c r="AQ2275" s="281"/>
      <c r="AR2275" s="281"/>
      <c r="AS2275" s="281"/>
      <c r="AT2275" s="281"/>
      <c r="AU2275" s="281"/>
      <c r="AV2275" s="281"/>
      <c r="AW2275" s="281"/>
      <c r="AX2275" s="281"/>
      <c r="AY2275" s="281"/>
      <c r="AZ2275" s="281"/>
      <c r="BA2275" s="281"/>
      <c r="BB2275" s="281"/>
      <c r="BC2275" s="281"/>
      <c r="BD2275" s="281"/>
      <c r="BE2275" s="281"/>
      <c r="BF2275" s="281"/>
      <c r="BG2275" s="281"/>
      <c r="BH2275" s="281"/>
      <c r="BI2275" s="281"/>
      <c r="BJ2275" s="281"/>
      <c r="BK2275" s="281"/>
      <c r="BL2275" s="281"/>
      <c r="BM2275" s="281"/>
      <c r="BN2275" s="281"/>
      <c r="BO2275" s="281"/>
      <c r="BP2275" s="281"/>
      <c r="BQ2275" s="281"/>
      <c r="BR2275" s="281"/>
      <c r="BS2275" s="281"/>
      <c r="BT2275" s="281"/>
      <c r="BU2275" s="281"/>
    </row>
    <row r="2276" spans="4:73" x14ac:dyDescent="0.2">
      <c r="D2276" s="259"/>
      <c r="E2276" s="259"/>
      <c r="F2276" s="259"/>
      <c r="G2276" s="259"/>
      <c r="H2276" s="259"/>
      <c r="I2276" s="259"/>
      <c r="J2276" s="259"/>
      <c r="K2276" s="259"/>
      <c r="L2276" s="259"/>
      <c r="M2276" s="259"/>
      <c r="N2276" s="259"/>
      <c r="O2276" s="259"/>
      <c r="P2276" s="259"/>
      <c r="Q2276" s="259"/>
      <c r="R2276" s="259"/>
      <c r="S2276" s="259"/>
      <c r="T2276" s="259"/>
      <c r="U2276" s="259"/>
      <c r="V2276" s="259"/>
      <c r="W2276" s="259"/>
      <c r="X2276" s="259"/>
      <c r="Y2276" s="259"/>
      <c r="Z2276" s="259"/>
      <c r="AA2276" s="259"/>
      <c r="AB2276" s="259"/>
      <c r="AC2276" s="259"/>
      <c r="AD2276" s="259"/>
      <c r="AE2276" s="259"/>
      <c r="AF2276" s="259"/>
      <c r="AG2276" s="259"/>
      <c r="AH2276" s="259"/>
      <c r="AI2276" s="259"/>
      <c r="AJ2276" s="259"/>
      <c r="AK2276" s="281"/>
      <c r="AL2276" s="281"/>
      <c r="AM2276" s="281"/>
      <c r="AN2276" s="281"/>
      <c r="AO2276" s="281"/>
      <c r="AP2276" s="281"/>
      <c r="AQ2276" s="281"/>
      <c r="AR2276" s="281"/>
      <c r="AS2276" s="281"/>
      <c r="AT2276" s="281"/>
      <c r="AU2276" s="281"/>
      <c r="AV2276" s="281"/>
      <c r="AW2276" s="281"/>
      <c r="AX2276" s="281"/>
      <c r="AY2276" s="281"/>
      <c r="AZ2276" s="281"/>
      <c r="BA2276" s="281"/>
      <c r="BB2276" s="281"/>
      <c r="BC2276" s="281"/>
      <c r="BD2276" s="281"/>
      <c r="BE2276" s="281"/>
      <c r="BF2276" s="281"/>
      <c r="BG2276" s="281"/>
      <c r="BH2276" s="281"/>
      <c r="BI2276" s="281"/>
      <c r="BJ2276" s="281"/>
      <c r="BK2276" s="281"/>
      <c r="BL2276" s="281"/>
      <c r="BM2276" s="281"/>
      <c r="BN2276" s="281"/>
      <c r="BO2276" s="281"/>
      <c r="BP2276" s="281"/>
      <c r="BQ2276" s="281"/>
      <c r="BR2276" s="281"/>
      <c r="BS2276" s="281"/>
      <c r="BT2276" s="281"/>
      <c r="BU2276" s="281"/>
    </row>
    <row r="2277" spans="4:73" x14ac:dyDescent="0.2">
      <c r="D2277" s="259"/>
      <c r="E2277" s="259"/>
      <c r="F2277" s="259"/>
      <c r="G2277" s="259"/>
      <c r="H2277" s="259"/>
      <c r="I2277" s="259"/>
      <c r="J2277" s="259"/>
      <c r="K2277" s="259"/>
      <c r="L2277" s="259"/>
      <c r="M2277" s="259"/>
      <c r="N2277" s="259"/>
      <c r="O2277" s="259"/>
      <c r="P2277" s="259"/>
      <c r="Q2277" s="259"/>
      <c r="R2277" s="259"/>
      <c r="S2277" s="259"/>
      <c r="T2277" s="259"/>
      <c r="U2277" s="259"/>
      <c r="V2277" s="259"/>
      <c r="W2277" s="259"/>
      <c r="X2277" s="259"/>
      <c r="Y2277" s="259"/>
      <c r="Z2277" s="259"/>
      <c r="AA2277" s="259"/>
      <c r="AB2277" s="259"/>
      <c r="AC2277" s="259"/>
      <c r="AD2277" s="259"/>
      <c r="AE2277" s="259"/>
      <c r="AF2277" s="259"/>
      <c r="AG2277" s="259"/>
      <c r="AH2277" s="259"/>
      <c r="AI2277" s="259"/>
      <c r="AJ2277" s="259"/>
      <c r="AK2277" s="281"/>
      <c r="AL2277" s="281"/>
      <c r="AM2277" s="281"/>
      <c r="AN2277" s="281"/>
      <c r="AO2277" s="281"/>
      <c r="AP2277" s="281"/>
      <c r="AQ2277" s="281"/>
      <c r="AR2277" s="281"/>
      <c r="AS2277" s="281"/>
      <c r="AT2277" s="281"/>
      <c r="AU2277" s="281"/>
      <c r="AV2277" s="281"/>
      <c r="AW2277" s="281"/>
      <c r="AX2277" s="281"/>
      <c r="AY2277" s="281"/>
      <c r="AZ2277" s="281"/>
      <c r="BA2277" s="281"/>
      <c r="BB2277" s="281"/>
      <c r="BC2277" s="281"/>
      <c r="BD2277" s="281"/>
      <c r="BE2277" s="281"/>
      <c r="BF2277" s="281"/>
      <c r="BG2277" s="281"/>
      <c r="BH2277" s="281"/>
      <c r="BI2277" s="281"/>
      <c r="BJ2277" s="281"/>
      <c r="BK2277" s="281"/>
      <c r="BL2277" s="281"/>
      <c r="BM2277" s="281"/>
      <c r="BN2277" s="281"/>
      <c r="BO2277" s="281"/>
      <c r="BP2277" s="281"/>
      <c r="BQ2277" s="281"/>
      <c r="BR2277" s="281"/>
      <c r="BS2277" s="281"/>
      <c r="BT2277" s="281"/>
      <c r="BU2277" s="281"/>
    </row>
    <row r="2278" spans="4:73" x14ac:dyDescent="0.2">
      <c r="D2278" s="259"/>
      <c r="E2278" s="259"/>
      <c r="F2278" s="259"/>
      <c r="G2278" s="259"/>
      <c r="H2278" s="259"/>
      <c r="I2278" s="259"/>
      <c r="J2278" s="259"/>
      <c r="K2278" s="259"/>
      <c r="L2278" s="259"/>
      <c r="M2278" s="259"/>
      <c r="N2278" s="259"/>
      <c r="O2278" s="259"/>
      <c r="P2278" s="259"/>
      <c r="Q2278" s="259"/>
      <c r="R2278" s="259"/>
      <c r="S2278" s="259"/>
      <c r="T2278" s="259"/>
      <c r="U2278" s="259"/>
      <c r="V2278" s="259"/>
      <c r="W2278" s="259"/>
      <c r="X2278" s="259"/>
      <c r="Y2278" s="259"/>
      <c r="Z2278" s="259"/>
      <c r="AA2278" s="259"/>
      <c r="AB2278" s="259"/>
      <c r="AC2278" s="259"/>
      <c r="AD2278" s="259"/>
      <c r="AE2278" s="259"/>
      <c r="AF2278" s="259"/>
      <c r="AG2278" s="259"/>
      <c r="AH2278" s="259"/>
      <c r="AI2278" s="259"/>
      <c r="AJ2278" s="259"/>
      <c r="AK2278" s="281"/>
      <c r="AL2278" s="281"/>
      <c r="AM2278" s="281"/>
      <c r="AN2278" s="281"/>
      <c r="AO2278" s="281"/>
      <c r="AP2278" s="281"/>
      <c r="AQ2278" s="281"/>
      <c r="AR2278" s="281"/>
      <c r="AS2278" s="281"/>
      <c r="AT2278" s="281"/>
      <c r="AU2278" s="281"/>
      <c r="AV2278" s="281"/>
      <c r="AW2278" s="281"/>
      <c r="AX2278" s="281"/>
      <c r="AY2278" s="281"/>
      <c r="AZ2278" s="281"/>
      <c r="BA2278" s="281"/>
      <c r="BB2278" s="281"/>
      <c r="BC2278" s="281"/>
      <c r="BD2278" s="281"/>
      <c r="BE2278" s="281"/>
      <c r="BF2278" s="281"/>
      <c r="BG2278" s="281"/>
      <c r="BH2278" s="281"/>
      <c r="BI2278" s="281"/>
      <c r="BJ2278" s="281"/>
      <c r="BK2278" s="281"/>
      <c r="BL2278" s="281"/>
      <c r="BM2278" s="281"/>
      <c r="BN2278" s="281"/>
      <c r="BO2278" s="281"/>
      <c r="BP2278" s="281"/>
      <c r="BQ2278" s="281"/>
      <c r="BR2278" s="281"/>
      <c r="BS2278" s="281"/>
      <c r="BT2278" s="281"/>
      <c r="BU2278" s="281"/>
    </row>
    <row r="2279" spans="4:73" x14ac:dyDescent="0.2">
      <c r="D2279" s="259"/>
      <c r="E2279" s="259"/>
      <c r="F2279" s="259"/>
      <c r="G2279" s="259"/>
      <c r="H2279" s="259"/>
      <c r="I2279" s="259"/>
      <c r="J2279" s="259"/>
      <c r="K2279" s="259"/>
      <c r="L2279" s="259"/>
      <c r="M2279" s="259"/>
      <c r="N2279" s="259"/>
      <c r="O2279" s="259"/>
      <c r="P2279" s="259"/>
      <c r="Q2279" s="259"/>
      <c r="R2279" s="259"/>
      <c r="S2279" s="259"/>
      <c r="T2279" s="259"/>
      <c r="U2279" s="259"/>
      <c r="V2279" s="259"/>
      <c r="W2279" s="259"/>
      <c r="X2279" s="259"/>
      <c r="Y2279" s="259"/>
      <c r="Z2279" s="259"/>
      <c r="AA2279" s="259"/>
      <c r="AB2279" s="259"/>
      <c r="AC2279" s="259"/>
      <c r="AD2279" s="259"/>
      <c r="AE2279" s="259"/>
      <c r="AF2279" s="259"/>
      <c r="AG2279" s="259"/>
      <c r="AH2279" s="259"/>
      <c r="AI2279" s="259"/>
      <c r="AJ2279" s="259"/>
      <c r="AK2279" s="281"/>
      <c r="AL2279" s="281"/>
      <c r="AM2279" s="281"/>
      <c r="AN2279" s="281"/>
      <c r="AO2279" s="281"/>
      <c r="AP2279" s="281"/>
      <c r="AQ2279" s="281"/>
      <c r="AR2279" s="281"/>
      <c r="AS2279" s="281"/>
      <c r="AT2279" s="281"/>
      <c r="AU2279" s="281"/>
      <c r="AV2279" s="281"/>
      <c r="AW2279" s="281"/>
      <c r="AX2279" s="281"/>
      <c r="AY2279" s="281"/>
      <c r="AZ2279" s="281"/>
      <c r="BA2279" s="281"/>
      <c r="BB2279" s="281"/>
      <c r="BC2279" s="281"/>
      <c r="BD2279" s="281"/>
      <c r="BE2279" s="281"/>
      <c r="BF2279" s="281"/>
      <c r="BG2279" s="281"/>
      <c r="BH2279" s="281"/>
      <c r="BI2279" s="281"/>
      <c r="BJ2279" s="281"/>
      <c r="BK2279" s="281"/>
      <c r="BL2279" s="281"/>
      <c r="BM2279" s="281"/>
      <c r="BN2279" s="281"/>
      <c r="BO2279" s="281"/>
      <c r="BP2279" s="281"/>
      <c r="BQ2279" s="281"/>
      <c r="BR2279" s="281"/>
      <c r="BS2279" s="281"/>
      <c r="BT2279" s="281"/>
      <c r="BU2279" s="281"/>
    </row>
    <row r="2280" spans="4:73" x14ac:dyDescent="0.2">
      <c r="D2280" s="259"/>
      <c r="E2280" s="259"/>
      <c r="F2280" s="259"/>
      <c r="G2280" s="259"/>
      <c r="H2280" s="259"/>
      <c r="I2280" s="259"/>
      <c r="J2280" s="259"/>
      <c r="K2280" s="259"/>
      <c r="L2280" s="259"/>
      <c r="M2280" s="259"/>
      <c r="N2280" s="259"/>
      <c r="O2280" s="259"/>
      <c r="P2280" s="259"/>
      <c r="Q2280" s="259"/>
      <c r="R2280" s="259"/>
      <c r="S2280" s="259"/>
      <c r="T2280" s="259"/>
      <c r="U2280" s="259"/>
      <c r="V2280" s="259"/>
      <c r="W2280" s="259"/>
      <c r="X2280" s="259"/>
      <c r="Y2280" s="259"/>
      <c r="Z2280" s="259"/>
      <c r="AA2280" s="259"/>
      <c r="AB2280" s="259"/>
      <c r="AC2280" s="259"/>
      <c r="AD2280" s="259"/>
      <c r="AE2280" s="259"/>
      <c r="AF2280" s="259"/>
      <c r="AG2280" s="259"/>
      <c r="AH2280" s="259"/>
      <c r="AI2280" s="259"/>
      <c r="AJ2280" s="259"/>
      <c r="AK2280" s="281"/>
      <c r="AL2280" s="281"/>
      <c r="AM2280" s="281"/>
      <c r="AN2280" s="281"/>
      <c r="AO2280" s="281"/>
      <c r="AP2280" s="281"/>
      <c r="AQ2280" s="281"/>
      <c r="AR2280" s="281"/>
      <c r="AS2280" s="281"/>
      <c r="AT2280" s="281"/>
      <c r="AU2280" s="281"/>
      <c r="AV2280" s="281"/>
      <c r="AW2280" s="281"/>
      <c r="AX2280" s="281"/>
      <c r="AY2280" s="281"/>
      <c r="AZ2280" s="281"/>
      <c r="BA2280" s="281"/>
      <c r="BB2280" s="281"/>
      <c r="BC2280" s="281"/>
      <c r="BD2280" s="281"/>
      <c r="BE2280" s="281"/>
      <c r="BF2280" s="281"/>
      <c r="BG2280" s="281"/>
      <c r="BH2280" s="281"/>
      <c r="BI2280" s="281"/>
      <c r="BJ2280" s="281"/>
      <c r="BK2280" s="281"/>
      <c r="BL2280" s="281"/>
      <c r="BM2280" s="281"/>
      <c r="BN2280" s="281"/>
      <c r="BO2280" s="281"/>
      <c r="BP2280" s="281"/>
      <c r="BQ2280" s="281"/>
      <c r="BR2280" s="281"/>
      <c r="BS2280" s="281"/>
      <c r="BT2280" s="281"/>
      <c r="BU2280" s="281"/>
    </row>
    <row r="2281" spans="4:73" x14ac:dyDescent="0.2">
      <c r="D2281" s="259"/>
      <c r="E2281" s="259"/>
      <c r="F2281" s="259"/>
      <c r="G2281" s="259"/>
      <c r="H2281" s="259"/>
      <c r="I2281" s="259"/>
      <c r="J2281" s="259"/>
      <c r="K2281" s="259"/>
      <c r="L2281" s="259"/>
      <c r="M2281" s="259"/>
      <c r="N2281" s="259"/>
      <c r="O2281" s="259"/>
      <c r="P2281" s="259"/>
      <c r="Q2281" s="259"/>
      <c r="R2281" s="259"/>
      <c r="S2281" s="259"/>
      <c r="T2281" s="259"/>
      <c r="U2281" s="259"/>
      <c r="V2281" s="259"/>
      <c r="W2281" s="259"/>
      <c r="X2281" s="259"/>
      <c r="Y2281" s="259"/>
      <c r="Z2281" s="259"/>
      <c r="AA2281" s="259"/>
      <c r="AB2281" s="259"/>
      <c r="AC2281" s="259"/>
      <c r="AD2281" s="259"/>
      <c r="AE2281" s="259"/>
      <c r="AF2281" s="259"/>
      <c r="AG2281" s="259"/>
      <c r="AH2281" s="259"/>
      <c r="AI2281" s="259"/>
      <c r="AJ2281" s="259"/>
      <c r="AK2281" s="281"/>
      <c r="AL2281" s="281"/>
      <c r="AM2281" s="281"/>
      <c r="AN2281" s="281"/>
      <c r="AO2281" s="281"/>
      <c r="AP2281" s="281"/>
      <c r="AQ2281" s="281"/>
      <c r="AR2281" s="281"/>
      <c r="AS2281" s="281"/>
      <c r="AT2281" s="281"/>
      <c r="AU2281" s="281"/>
      <c r="AV2281" s="281"/>
      <c r="AW2281" s="281"/>
      <c r="AX2281" s="281"/>
      <c r="AY2281" s="281"/>
      <c r="AZ2281" s="281"/>
      <c r="BA2281" s="281"/>
      <c r="BB2281" s="281"/>
      <c r="BC2281" s="281"/>
      <c r="BD2281" s="281"/>
      <c r="BE2281" s="281"/>
      <c r="BF2281" s="281"/>
      <c r="BG2281" s="281"/>
      <c r="BH2281" s="281"/>
      <c r="BI2281" s="281"/>
      <c r="BJ2281" s="281"/>
      <c r="BK2281" s="281"/>
      <c r="BL2281" s="281"/>
      <c r="BM2281" s="281"/>
      <c r="BN2281" s="281"/>
      <c r="BO2281" s="281"/>
      <c r="BP2281" s="281"/>
      <c r="BQ2281" s="281"/>
      <c r="BR2281" s="281"/>
      <c r="BS2281" s="281"/>
      <c r="BT2281" s="281"/>
      <c r="BU2281" s="281"/>
    </row>
    <row r="2282" spans="4:73" x14ac:dyDescent="0.2">
      <c r="D2282" s="259"/>
      <c r="E2282" s="259"/>
      <c r="F2282" s="259"/>
      <c r="G2282" s="259"/>
      <c r="H2282" s="259"/>
      <c r="I2282" s="259"/>
      <c r="J2282" s="259"/>
      <c r="K2282" s="259"/>
      <c r="L2282" s="259"/>
      <c r="M2282" s="259"/>
      <c r="N2282" s="259"/>
      <c r="O2282" s="259"/>
      <c r="P2282" s="259"/>
      <c r="Q2282" s="259"/>
      <c r="R2282" s="259"/>
      <c r="S2282" s="259"/>
      <c r="T2282" s="259"/>
      <c r="U2282" s="259"/>
      <c r="V2282" s="259"/>
      <c r="W2282" s="259"/>
      <c r="X2282" s="259"/>
      <c r="Y2282" s="259"/>
      <c r="Z2282" s="259"/>
      <c r="AA2282" s="259"/>
      <c r="AB2282" s="259"/>
      <c r="AC2282" s="259"/>
      <c r="AD2282" s="259"/>
      <c r="AE2282" s="259"/>
      <c r="AF2282" s="259"/>
      <c r="AG2282" s="259"/>
      <c r="AH2282" s="259"/>
      <c r="AI2282" s="259"/>
      <c r="AJ2282" s="259"/>
      <c r="AK2282" s="281"/>
      <c r="AL2282" s="281"/>
      <c r="AM2282" s="281"/>
      <c r="AN2282" s="281"/>
      <c r="AO2282" s="281"/>
      <c r="AP2282" s="281"/>
      <c r="AQ2282" s="281"/>
      <c r="AR2282" s="281"/>
      <c r="AS2282" s="281"/>
      <c r="AT2282" s="281"/>
      <c r="AU2282" s="281"/>
      <c r="AV2282" s="281"/>
      <c r="AW2282" s="281"/>
      <c r="AX2282" s="281"/>
      <c r="AY2282" s="281"/>
      <c r="AZ2282" s="281"/>
      <c r="BA2282" s="281"/>
      <c r="BB2282" s="281"/>
      <c r="BC2282" s="281"/>
      <c r="BD2282" s="281"/>
      <c r="BE2282" s="281"/>
      <c r="BF2282" s="281"/>
      <c r="BG2282" s="281"/>
      <c r="BH2282" s="281"/>
      <c r="BI2282" s="281"/>
      <c r="BJ2282" s="281"/>
      <c r="BK2282" s="281"/>
      <c r="BL2282" s="281"/>
      <c r="BM2282" s="281"/>
      <c r="BN2282" s="281"/>
      <c r="BO2282" s="281"/>
      <c r="BP2282" s="281"/>
      <c r="BQ2282" s="281"/>
      <c r="BR2282" s="281"/>
      <c r="BS2282" s="281"/>
      <c r="BT2282" s="281"/>
      <c r="BU2282" s="281"/>
    </row>
    <row r="2283" spans="4:73" x14ac:dyDescent="0.2">
      <c r="D2283" s="259"/>
      <c r="E2283" s="259"/>
      <c r="F2283" s="259"/>
      <c r="G2283" s="259"/>
      <c r="H2283" s="259"/>
      <c r="I2283" s="259"/>
      <c r="J2283" s="259"/>
      <c r="K2283" s="259"/>
      <c r="L2283" s="259"/>
      <c r="M2283" s="259"/>
      <c r="N2283" s="259"/>
      <c r="O2283" s="259"/>
      <c r="P2283" s="259"/>
      <c r="Q2283" s="259"/>
      <c r="R2283" s="259"/>
      <c r="S2283" s="259"/>
      <c r="T2283" s="259"/>
      <c r="U2283" s="259"/>
      <c r="V2283" s="259"/>
      <c r="W2283" s="259"/>
      <c r="X2283" s="259"/>
      <c r="Y2283" s="259"/>
      <c r="Z2283" s="259"/>
      <c r="AA2283" s="259"/>
      <c r="AB2283" s="259"/>
      <c r="AC2283" s="259"/>
      <c r="AD2283" s="259"/>
      <c r="AE2283" s="259"/>
      <c r="AF2283" s="259"/>
      <c r="AG2283" s="259"/>
      <c r="AH2283" s="259"/>
      <c r="AI2283" s="259"/>
      <c r="AJ2283" s="259"/>
      <c r="AK2283" s="281"/>
      <c r="AL2283" s="281"/>
      <c r="AM2283" s="281"/>
      <c r="AN2283" s="281"/>
      <c r="AO2283" s="281"/>
      <c r="AP2283" s="281"/>
      <c r="AQ2283" s="281"/>
      <c r="AR2283" s="281"/>
      <c r="AS2283" s="281"/>
      <c r="AT2283" s="281"/>
      <c r="AU2283" s="281"/>
      <c r="AV2283" s="281"/>
      <c r="AW2283" s="281"/>
      <c r="AX2283" s="281"/>
      <c r="AY2283" s="281"/>
      <c r="AZ2283" s="281"/>
      <c r="BA2283" s="281"/>
      <c r="BB2283" s="281"/>
      <c r="BC2283" s="281"/>
      <c r="BD2283" s="281"/>
      <c r="BE2283" s="281"/>
      <c r="BF2283" s="281"/>
      <c r="BG2283" s="281"/>
      <c r="BH2283" s="281"/>
      <c r="BI2283" s="281"/>
      <c r="BJ2283" s="281"/>
      <c r="BK2283" s="281"/>
      <c r="BL2283" s="281"/>
      <c r="BM2283" s="281"/>
      <c r="BN2283" s="281"/>
      <c r="BO2283" s="281"/>
      <c r="BP2283" s="281"/>
      <c r="BQ2283" s="281"/>
      <c r="BR2283" s="281"/>
      <c r="BS2283" s="281"/>
      <c r="BT2283" s="281"/>
      <c r="BU2283" s="281"/>
    </row>
    <row r="2284" spans="4:73" x14ac:dyDescent="0.2">
      <c r="D2284" s="259"/>
      <c r="E2284" s="259"/>
      <c r="F2284" s="259"/>
      <c r="G2284" s="259"/>
      <c r="H2284" s="259"/>
      <c r="I2284" s="259"/>
      <c r="J2284" s="259"/>
      <c r="K2284" s="259"/>
      <c r="L2284" s="259"/>
      <c r="M2284" s="259"/>
      <c r="N2284" s="259"/>
      <c r="O2284" s="259"/>
      <c r="P2284" s="259"/>
      <c r="Q2284" s="259"/>
      <c r="R2284" s="259"/>
      <c r="S2284" s="259"/>
      <c r="T2284" s="259"/>
      <c r="U2284" s="259"/>
      <c r="V2284" s="259"/>
      <c r="W2284" s="259"/>
      <c r="X2284" s="259"/>
      <c r="Y2284" s="259"/>
      <c r="Z2284" s="259"/>
      <c r="AA2284" s="259"/>
      <c r="AB2284" s="259"/>
      <c r="AC2284" s="259"/>
      <c r="AD2284" s="259"/>
      <c r="AE2284" s="259"/>
      <c r="AF2284" s="259"/>
      <c r="AG2284" s="259"/>
      <c r="AH2284" s="259"/>
      <c r="AI2284" s="259"/>
      <c r="AJ2284" s="259"/>
      <c r="AK2284" s="281"/>
      <c r="AL2284" s="281"/>
      <c r="AM2284" s="281"/>
      <c r="AN2284" s="281"/>
      <c r="AO2284" s="281"/>
      <c r="AP2284" s="281"/>
      <c r="AQ2284" s="281"/>
      <c r="AR2284" s="281"/>
      <c r="AS2284" s="281"/>
      <c r="AT2284" s="281"/>
      <c r="AU2284" s="281"/>
      <c r="AV2284" s="281"/>
      <c r="AW2284" s="281"/>
      <c r="AX2284" s="281"/>
      <c r="AY2284" s="281"/>
      <c r="AZ2284" s="281"/>
      <c r="BA2284" s="281"/>
      <c r="BB2284" s="281"/>
      <c r="BC2284" s="281"/>
      <c r="BD2284" s="281"/>
      <c r="BE2284" s="281"/>
      <c r="BF2284" s="281"/>
      <c r="BG2284" s="281"/>
      <c r="BH2284" s="281"/>
      <c r="BI2284" s="281"/>
      <c r="BJ2284" s="281"/>
      <c r="BK2284" s="281"/>
      <c r="BL2284" s="281"/>
      <c r="BM2284" s="281"/>
      <c r="BN2284" s="281"/>
      <c r="BO2284" s="281"/>
      <c r="BP2284" s="281"/>
      <c r="BQ2284" s="281"/>
      <c r="BR2284" s="281"/>
      <c r="BS2284" s="281"/>
      <c r="BT2284" s="281"/>
      <c r="BU2284" s="281"/>
    </row>
    <row r="2285" spans="4:73" x14ac:dyDescent="0.2">
      <c r="D2285" s="259"/>
      <c r="E2285" s="259"/>
      <c r="F2285" s="259"/>
      <c r="G2285" s="259"/>
      <c r="H2285" s="259"/>
      <c r="I2285" s="259"/>
      <c r="J2285" s="259"/>
      <c r="K2285" s="259"/>
      <c r="L2285" s="259"/>
      <c r="M2285" s="259"/>
      <c r="N2285" s="259"/>
      <c r="O2285" s="259"/>
      <c r="P2285" s="259"/>
      <c r="Q2285" s="259"/>
      <c r="R2285" s="259"/>
      <c r="S2285" s="259"/>
      <c r="T2285" s="259"/>
      <c r="U2285" s="259"/>
      <c r="V2285" s="259"/>
      <c r="W2285" s="259"/>
      <c r="X2285" s="259"/>
      <c r="Y2285" s="259"/>
      <c r="Z2285" s="259"/>
      <c r="AA2285" s="259"/>
      <c r="AB2285" s="259"/>
      <c r="AC2285" s="259"/>
      <c r="AD2285" s="259"/>
      <c r="AE2285" s="259"/>
      <c r="AF2285" s="259"/>
      <c r="AG2285" s="259"/>
      <c r="AH2285" s="259"/>
      <c r="AI2285" s="259"/>
      <c r="AJ2285" s="259"/>
      <c r="AK2285" s="281"/>
      <c r="AL2285" s="281"/>
      <c r="AM2285" s="281"/>
      <c r="AN2285" s="281"/>
      <c r="AO2285" s="281"/>
      <c r="AP2285" s="281"/>
      <c r="AQ2285" s="281"/>
      <c r="AR2285" s="281"/>
      <c r="AS2285" s="281"/>
      <c r="AT2285" s="281"/>
      <c r="AU2285" s="281"/>
      <c r="AV2285" s="281"/>
      <c r="AW2285" s="281"/>
      <c r="AX2285" s="281"/>
      <c r="AY2285" s="281"/>
      <c r="AZ2285" s="281"/>
      <c r="BA2285" s="281"/>
      <c r="BB2285" s="281"/>
      <c r="BC2285" s="281"/>
      <c r="BD2285" s="281"/>
      <c r="BE2285" s="281"/>
      <c r="BF2285" s="281"/>
      <c r="BG2285" s="281"/>
      <c r="BH2285" s="281"/>
      <c r="BI2285" s="281"/>
      <c r="BJ2285" s="281"/>
      <c r="BK2285" s="281"/>
      <c r="BL2285" s="281"/>
      <c r="BM2285" s="281"/>
      <c r="BN2285" s="281"/>
      <c r="BO2285" s="281"/>
      <c r="BP2285" s="281"/>
      <c r="BQ2285" s="281"/>
      <c r="BR2285" s="281"/>
      <c r="BS2285" s="281"/>
      <c r="BT2285" s="281"/>
      <c r="BU2285" s="281"/>
    </row>
    <row r="2286" spans="4:73" x14ac:dyDescent="0.2">
      <c r="D2286" s="259"/>
      <c r="E2286" s="259"/>
      <c r="F2286" s="259"/>
      <c r="G2286" s="259"/>
      <c r="H2286" s="259"/>
      <c r="I2286" s="259"/>
      <c r="J2286" s="259"/>
      <c r="K2286" s="259"/>
      <c r="L2286" s="259"/>
      <c r="M2286" s="259"/>
      <c r="N2286" s="259"/>
      <c r="O2286" s="259"/>
      <c r="P2286" s="259"/>
      <c r="Q2286" s="259"/>
      <c r="R2286" s="259"/>
      <c r="S2286" s="259"/>
      <c r="T2286" s="259"/>
      <c r="U2286" s="259"/>
      <c r="V2286" s="259"/>
      <c r="W2286" s="259"/>
      <c r="X2286" s="259"/>
      <c r="Y2286" s="259"/>
      <c r="Z2286" s="259"/>
      <c r="AA2286" s="259"/>
      <c r="AB2286" s="259"/>
      <c r="AC2286" s="259"/>
      <c r="AD2286" s="259"/>
      <c r="AE2286" s="259"/>
      <c r="AF2286" s="259"/>
      <c r="AG2286" s="259"/>
      <c r="AH2286" s="259"/>
      <c r="AI2286" s="259"/>
      <c r="AJ2286" s="259"/>
      <c r="AK2286" s="281"/>
      <c r="AL2286" s="281"/>
      <c r="AM2286" s="281"/>
      <c r="AN2286" s="281"/>
      <c r="AO2286" s="281"/>
      <c r="AP2286" s="281"/>
      <c r="AQ2286" s="281"/>
      <c r="AR2286" s="281"/>
      <c r="AS2286" s="281"/>
      <c r="AT2286" s="281"/>
      <c r="AU2286" s="281"/>
      <c r="AV2286" s="281"/>
      <c r="AW2286" s="281"/>
      <c r="AX2286" s="281"/>
      <c r="AY2286" s="281"/>
      <c r="AZ2286" s="281"/>
      <c r="BA2286" s="281"/>
      <c r="BB2286" s="281"/>
      <c r="BC2286" s="281"/>
      <c r="BD2286" s="281"/>
      <c r="BE2286" s="281"/>
      <c r="BF2286" s="281"/>
      <c r="BG2286" s="281"/>
      <c r="BH2286" s="281"/>
      <c r="BI2286" s="281"/>
      <c r="BJ2286" s="281"/>
      <c r="BK2286" s="281"/>
      <c r="BL2286" s="281"/>
      <c r="BM2286" s="281"/>
      <c r="BN2286" s="281"/>
      <c r="BO2286" s="281"/>
      <c r="BP2286" s="281"/>
      <c r="BQ2286" s="281"/>
      <c r="BR2286" s="281"/>
      <c r="BS2286" s="281"/>
      <c r="BT2286" s="281"/>
      <c r="BU2286" s="281"/>
    </row>
    <row r="2287" spans="4:73" x14ac:dyDescent="0.2">
      <c r="D2287" s="259"/>
      <c r="E2287" s="259"/>
      <c r="F2287" s="259"/>
      <c r="G2287" s="259"/>
      <c r="H2287" s="259"/>
      <c r="I2287" s="259"/>
      <c r="J2287" s="259"/>
      <c r="K2287" s="259"/>
      <c r="L2287" s="259"/>
      <c r="M2287" s="259"/>
      <c r="N2287" s="259"/>
      <c r="O2287" s="259"/>
      <c r="P2287" s="259"/>
      <c r="Q2287" s="259"/>
      <c r="R2287" s="259"/>
      <c r="S2287" s="259"/>
      <c r="T2287" s="259"/>
      <c r="U2287" s="259"/>
      <c r="V2287" s="259"/>
      <c r="W2287" s="259"/>
      <c r="X2287" s="259"/>
      <c r="Y2287" s="259"/>
      <c r="Z2287" s="259"/>
      <c r="AA2287" s="259"/>
      <c r="AB2287" s="259"/>
      <c r="AC2287" s="259"/>
      <c r="AD2287" s="259"/>
      <c r="AE2287" s="259"/>
      <c r="AF2287" s="259"/>
      <c r="AG2287" s="259"/>
      <c r="AH2287" s="259"/>
      <c r="AI2287" s="259"/>
      <c r="AJ2287" s="259"/>
      <c r="AK2287" s="281"/>
      <c r="AL2287" s="281"/>
      <c r="AM2287" s="281"/>
      <c r="AN2287" s="281"/>
      <c r="AO2287" s="281"/>
      <c r="AP2287" s="281"/>
      <c r="AQ2287" s="281"/>
      <c r="AR2287" s="281"/>
      <c r="AS2287" s="281"/>
      <c r="AT2287" s="281"/>
      <c r="AU2287" s="281"/>
      <c r="AV2287" s="281"/>
      <c r="AW2287" s="281"/>
      <c r="AX2287" s="281"/>
      <c r="AY2287" s="281"/>
      <c r="AZ2287" s="281"/>
      <c r="BA2287" s="281"/>
      <c r="BB2287" s="281"/>
      <c r="BC2287" s="281"/>
      <c r="BD2287" s="281"/>
      <c r="BE2287" s="281"/>
      <c r="BF2287" s="281"/>
      <c r="BG2287" s="281"/>
      <c r="BH2287" s="281"/>
      <c r="BI2287" s="281"/>
      <c r="BJ2287" s="281"/>
      <c r="BK2287" s="281"/>
      <c r="BL2287" s="281"/>
      <c r="BM2287" s="281"/>
      <c r="BN2287" s="281"/>
      <c r="BO2287" s="281"/>
      <c r="BP2287" s="281"/>
      <c r="BQ2287" s="281"/>
      <c r="BR2287" s="281"/>
      <c r="BS2287" s="281"/>
      <c r="BT2287" s="281"/>
      <c r="BU2287" s="281"/>
    </row>
    <row r="2288" spans="4:73" x14ac:dyDescent="0.2">
      <c r="D2288" s="259"/>
      <c r="E2288" s="259"/>
      <c r="F2288" s="259"/>
      <c r="G2288" s="259"/>
      <c r="H2288" s="259"/>
      <c r="I2288" s="259"/>
      <c r="J2288" s="259"/>
      <c r="K2288" s="259"/>
      <c r="L2288" s="259"/>
      <c r="M2288" s="259"/>
      <c r="N2288" s="259"/>
      <c r="O2288" s="259"/>
      <c r="P2288" s="259"/>
      <c r="Q2288" s="259"/>
      <c r="R2288" s="259"/>
      <c r="S2288" s="259"/>
      <c r="T2288" s="259"/>
      <c r="U2288" s="259"/>
      <c r="V2288" s="259"/>
      <c r="W2288" s="259"/>
      <c r="X2288" s="259"/>
      <c r="Y2288" s="259"/>
      <c r="Z2288" s="259"/>
      <c r="AA2288" s="259"/>
      <c r="AB2288" s="259"/>
      <c r="AC2288" s="259"/>
      <c r="AD2288" s="259"/>
      <c r="AE2288" s="259"/>
      <c r="AF2288" s="259"/>
      <c r="AG2288" s="259"/>
      <c r="AH2288" s="259"/>
      <c r="AI2288" s="259"/>
      <c r="AJ2288" s="259"/>
      <c r="AK2288" s="281"/>
      <c r="AL2288" s="281"/>
      <c r="AM2288" s="281"/>
      <c r="AN2288" s="281"/>
      <c r="AO2288" s="281"/>
      <c r="AP2288" s="281"/>
      <c r="AQ2288" s="281"/>
      <c r="AR2288" s="281"/>
      <c r="AS2288" s="281"/>
      <c r="AT2288" s="281"/>
      <c r="AU2288" s="281"/>
      <c r="AV2288" s="281"/>
      <c r="AW2288" s="281"/>
      <c r="AX2288" s="281"/>
      <c r="AY2288" s="281"/>
      <c r="AZ2288" s="281"/>
      <c r="BA2288" s="281"/>
      <c r="BB2288" s="281"/>
      <c r="BC2288" s="281"/>
      <c r="BD2288" s="281"/>
      <c r="BE2288" s="281"/>
      <c r="BF2288" s="281"/>
      <c r="BG2288" s="281"/>
      <c r="BH2288" s="281"/>
      <c r="BI2288" s="281"/>
      <c r="BJ2288" s="281"/>
      <c r="BK2288" s="281"/>
      <c r="BL2288" s="281"/>
      <c r="BM2288" s="281"/>
      <c r="BN2288" s="281"/>
      <c r="BO2288" s="281"/>
      <c r="BP2288" s="281"/>
      <c r="BQ2288" s="281"/>
      <c r="BR2288" s="281"/>
      <c r="BS2288" s="281"/>
      <c r="BT2288" s="281"/>
      <c r="BU2288" s="281"/>
    </row>
    <row r="2289" spans="4:73" x14ac:dyDescent="0.2">
      <c r="D2289" s="259"/>
      <c r="E2289" s="259"/>
      <c r="F2289" s="259"/>
      <c r="G2289" s="259"/>
      <c r="H2289" s="259"/>
      <c r="I2289" s="259"/>
      <c r="J2289" s="259"/>
      <c r="K2289" s="259"/>
      <c r="L2289" s="259"/>
      <c r="M2289" s="259"/>
      <c r="N2289" s="259"/>
      <c r="O2289" s="259"/>
      <c r="P2289" s="259"/>
      <c r="Q2289" s="259"/>
      <c r="R2289" s="259"/>
      <c r="S2289" s="259"/>
      <c r="T2289" s="259"/>
      <c r="U2289" s="259"/>
      <c r="V2289" s="259"/>
      <c r="W2289" s="259"/>
      <c r="X2289" s="259"/>
      <c r="Y2289" s="259"/>
      <c r="Z2289" s="259"/>
      <c r="AA2289" s="259"/>
      <c r="AB2289" s="259"/>
      <c r="AC2289" s="259"/>
      <c r="AD2289" s="259"/>
      <c r="AE2289" s="259"/>
      <c r="AF2289" s="259"/>
      <c r="AG2289" s="259"/>
      <c r="AH2289" s="259"/>
      <c r="AI2289" s="259"/>
      <c r="AJ2289" s="259"/>
      <c r="AK2289" s="281"/>
      <c r="AL2289" s="281"/>
      <c r="AM2289" s="281"/>
      <c r="AN2289" s="281"/>
      <c r="AO2289" s="281"/>
      <c r="AP2289" s="281"/>
      <c r="AQ2289" s="281"/>
      <c r="AR2289" s="281"/>
      <c r="AS2289" s="281"/>
      <c r="AT2289" s="281"/>
      <c r="AU2289" s="281"/>
      <c r="AV2289" s="281"/>
      <c r="AW2289" s="281"/>
      <c r="AX2289" s="281"/>
      <c r="AY2289" s="281"/>
      <c r="AZ2289" s="281"/>
      <c r="BA2289" s="281"/>
      <c r="BB2289" s="281"/>
      <c r="BC2289" s="281"/>
      <c r="BD2289" s="281"/>
      <c r="BE2289" s="281"/>
      <c r="BF2289" s="281"/>
      <c r="BG2289" s="281"/>
      <c r="BH2289" s="281"/>
      <c r="BI2289" s="281"/>
      <c r="BJ2289" s="281"/>
      <c r="BK2289" s="281"/>
      <c r="BL2289" s="281"/>
      <c r="BM2289" s="281"/>
      <c r="BN2289" s="281"/>
      <c r="BO2289" s="281"/>
      <c r="BP2289" s="281"/>
      <c r="BQ2289" s="281"/>
      <c r="BR2289" s="281"/>
      <c r="BS2289" s="281"/>
      <c r="BT2289" s="281"/>
      <c r="BU2289" s="281"/>
    </row>
    <row r="2290" spans="4:73" x14ac:dyDescent="0.2">
      <c r="D2290" s="259"/>
      <c r="E2290" s="259"/>
      <c r="F2290" s="259"/>
      <c r="G2290" s="259"/>
      <c r="H2290" s="259"/>
      <c r="I2290" s="259"/>
      <c r="J2290" s="259"/>
      <c r="K2290" s="259"/>
      <c r="L2290" s="259"/>
      <c r="M2290" s="259"/>
      <c r="N2290" s="259"/>
      <c r="O2290" s="259"/>
      <c r="P2290" s="259"/>
      <c r="Q2290" s="259"/>
      <c r="R2290" s="259"/>
      <c r="S2290" s="259"/>
      <c r="T2290" s="259"/>
      <c r="U2290" s="259"/>
      <c r="V2290" s="259"/>
      <c r="W2290" s="259"/>
      <c r="X2290" s="259"/>
      <c r="Y2290" s="259"/>
      <c r="Z2290" s="259"/>
      <c r="AA2290" s="259"/>
      <c r="AB2290" s="259"/>
      <c r="AC2290" s="259"/>
      <c r="AD2290" s="259"/>
      <c r="AE2290" s="259"/>
      <c r="AF2290" s="259"/>
      <c r="AG2290" s="259"/>
      <c r="AH2290" s="259"/>
      <c r="AI2290" s="259"/>
      <c r="AJ2290" s="259"/>
      <c r="AK2290" s="281"/>
      <c r="AL2290" s="281"/>
      <c r="AM2290" s="281"/>
      <c r="AN2290" s="281"/>
      <c r="AO2290" s="281"/>
      <c r="AP2290" s="281"/>
      <c r="AQ2290" s="281"/>
      <c r="AR2290" s="281"/>
      <c r="AS2290" s="281"/>
      <c r="AT2290" s="281"/>
      <c r="AU2290" s="281"/>
      <c r="AV2290" s="281"/>
      <c r="AW2290" s="281"/>
      <c r="AX2290" s="281"/>
      <c r="AY2290" s="281"/>
      <c r="AZ2290" s="281"/>
      <c r="BA2290" s="281"/>
      <c r="BB2290" s="281"/>
      <c r="BC2290" s="281"/>
      <c r="BD2290" s="281"/>
      <c r="BE2290" s="281"/>
      <c r="BF2290" s="281"/>
      <c r="BG2290" s="281"/>
      <c r="BH2290" s="281"/>
      <c r="BI2290" s="281"/>
      <c r="BJ2290" s="281"/>
      <c r="BK2290" s="281"/>
      <c r="BL2290" s="281"/>
      <c r="BM2290" s="281"/>
      <c r="BN2290" s="281"/>
      <c r="BO2290" s="281"/>
      <c r="BP2290" s="281"/>
      <c r="BQ2290" s="281"/>
      <c r="BR2290" s="281"/>
      <c r="BS2290" s="281"/>
      <c r="BT2290" s="281"/>
      <c r="BU2290" s="281"/>
    </row>
    <row r="2291" spans="4:73" x14ac:dyDescent="0.2">
      <c r="D2291" s="259"/>
      <c r="E2291" s="259"/>
      <c r="F2291" s="259"/>
      <c r="G2291" s="259"/>
      <c r="H2291" s="259"/>
      <c r="I2291" s="259"/>
      <c r="J2291" s="259"/>
      <c r="K2291" s="259"/>
      <c r="L2291" s="259"/>
      <c r="M2291" s="259"/>
      <c r="N2291" s="259"/>
      <c r="O2291" s="259"/>
      <c r="P2291" s="259"/>
      <c r="Q2291" s="259"/>
      <c r="R2291" s="259"/>
      <c r="S2291" s="259"/>
      <c r="T2291" s="259"/>
      <c r="U2291" s="259"/>
      <c r="V2291" s="259"/>
      <c r="W2291" s="259"/>
      <c r="X2291" s="259"/>
      <c r="Y2291" s="259"/>
      <c r="Z2291" s="259"/>
      <c r="AA2291" s="259"/>
      <c r="AB2291" s="259"/>
      <c r="AC2291" s="259"/>
      <c r="AD2291" s="259"/>
      <c r="AE2291" s="259"/>
      <c r="AF2291" s="259"/>
      <c r="AG2291" s="259"/>
      <c r="AH2291" s="259"/>
      <c r="AI2291" s="259"/>
      <c r="AJ2291" s="259"/>
      <c r="AK2291" s="281"/>
      <c r="AL2291" s="281"/>
      <c r="AM2291" s="281"/>
      <c r="AN2291" s="281"/>
      <c r="AO2291" s="281"/>
      <c r="AP2291" s="281"/>
      <c r="AQ2291" s="281"/>
      <c r="AR2291" s="281"/>
      <c r="AS2291" s="281"/>
      <c r="AT2291" s="281"/>
      <c r="AU2291" s="281"/>
      <c r="AV2291" s="281"/>
      <c r="AW2291" s="281"/>
      <c r="AX2291" s="281"/>
      <c r="AY2291" s="281"/>
      <c r="AZ2291" s="281"/>
      <c r="BA2291" s="281"/>
      <c r="BB2291" s="281"/>
      <c r="BC2291" s="281"/>
      <c r="BD2291" s="281"/>
      <c r="BE2291" s="281"/>
      <c r="BF2291" s="281"/>
      <c r="BG2291" s="281"/>
      <c r="BH2291" s="281"/>
      <c r="BI2291" s="281"/>
      <c r="BJ2291" s="281"/>
      <c r="BK2291" s="281"/>
      <c r="BL2291" s="281"/>
      <c r="BM2291" s="281"/>
      <c r="BN2291" s="281"/>
      <c r="BO2291" s="281"/>
      <c r="BP2291" s="281"/>
      <c r="BQ2291" s="281"/>
      <c r="BR2291" s="281"/>
      <c r="BS2291" s="281"/>
      <c r="BT2291" s="281"/>
      <c r="BU2291" s="281"/>
    </row>
    <row r="2292" spans="4:73" x14ac:dyDescent="0.2">
      <c r="D2292" s="259"/>
      <c r="E2292" s="259"/>
      <c r="F2292" s="259"/>
      <c r="G2292" s="259"/>
      <c r="H2292" s="259"/>
      <c r="I2292" s="259"/>
      <c r="J2292" s="259"/>
      <c r="K2292" s="259"/>
      <c r="L2292" s="259"/>
      <c r="M2292" s="259"/>
      <c r="N2292" s="259"/>
      <c r="O2292" s="259"/>
      <c r="P2292" s="259"/>
      <c r="Q2292" s="259"/>
      <c r="R2292" s="259"/>
      <c r="S2292" s="259"/>
      <c r="T2292" s="259"/>
      <c r="U2292" s="259"/>
      <c r="V2292" s="259"/>
      <c r="W2292" s="259"/>
      <c r="X2292" s="259"/>
      <c r="Y2292" s="259"/>
      <c r="Z2292" s="259"/>
      <c r="AA2292" s="259"/>
      <c r="AB2292" s="259"/>
      <c r="AC2292" s="259"/>
      <c r="AD2292" s="259"/>
      <c r="AE2292" s="259"/>
      <c r="AF2292" s="259"/>
      <c r="AG2292" s="259"/>
      <c r="AH2292" s="259"/>
      <c r="AI2292" s="259"/>
      <c r="AJ2292" s="259"/>
      <c r="AK2292" s="281"/>
      <c r="AL2292" s="281"/>
      <c r="AM2292" s="281"/>
      <c r="AN2292" s="281"/>
      <c r="AO2292" s="281"/>
      <c r="AP2292" s="281"/>
      <c r="AQ2292" s="281"/>
      <c r="AR2292" s="281"/>
      <c r="AS2292" s="281"/>
      <c r="AT2292" s="281"/>
      <c r="AU2292" s="281"/>
      <c r="AV2292" s="281"/>
      <c r="AW2292" s="281"/>
      <c r="AX2292" s="281"/>
      <c r="AY2292" s="281"/>
      <c r="AZ2292" s="281"/>
      <c r="BA2292" s="281"/>
      <c r="BB2292" s="281"/>
      <c r="BC2292" s="281"/>
      <c r="BD2292" s="281"/>
      <c r="BE2292" s="281"/>
      <c r="BF2292" s="281"/>
      <c r="BG2292" s="281"/>
      <c r="BH2292" s="281"/>
      <c r="BI2292" s="281"/>
      <c r="BJ2292" s="281"/>
      <c r="BK2292" s="281"/>
      <c r="BL2292" s="281"/>
      <c r="BM2292" s="281"/>
      <c r="BN2292" s="281"/>
      <c r="BO2292" s="281"/>
      <c r="BP2292" s="281"/>
      <c r="BQ2292" s="281"/>
      <c r="BR2292" s="281"/>
      <c r="BS2292" s="281"/>
      <c r="BT2292" s="281"/>
      <c r="BU2292" s="281"/>
    </row>
    <row r="2293" spans="4:73" x14ac:dyDescent="0.2">
      <c r="D2293" s="259"/>
      <c r="E2293" s="259"/>
      <c r="F2293" s="259"/>
      <c r="G2293" s="259"/>
      <c r="H2293" s="259"/>
      <c r="I2293" s="259"/>
      <c r="J2293" s="259"/>
      <c r="K2293" s="259"/>
      <c r="L2293" s="259"/>
      <c r="M2293" s="259"/>
      <c r="N2293" s="259"/>
      <c r="O2293" s="259"/>
      <c r="P2293" s="259"/>
      <c r="Q2293" s="259"/>
      <c r="R2293" s="259"/>
      <c r="S2293" s="259"/>
      <c r="T2293" s="259"/>
      <c r="U2293" s="259"/>
      <c r="V2293" s="259"/>
      <c r="W2293" s="259"/>
      <c r="X2293" s="259"/>
      <c r="Y2293" s="259"/>
      <c r="Z2293" s="259"/>
      <c r="AA2293" s="259"/>
      <c r="AB2293" s="259"/>
      <c r="AC2293" s="259"/>
      <c r="AD2293" s="259"/>
      <c r="AE2293" s="259"/>
      <c r="AF2293" s="259"/>
      <c r="AG2293" s="259"/>
      <c r="AH2293" s="259"/>
      <c r="AI2293" s="259"/>
      <c r="AJ2293" s="259"/>
      <c r="AK2293" s="281"/>
      <c r="AL2293" s="281"/>
      <c r="AM2293" s="281"/>
      <c r="AN2293" s="281"/>
      <c r="AO2293" s="281"/>
      <c r="AP2293" s="281"/>
      <c r="AQ2293" s="281"/>
      <c r="AR2293" s="281"/>
      <c r="AS2293" s="281"/>
      <c r="AT2293" s="281"/>
      <c r="AU2293" s="281"/>
      <c r="AV2293" s="281"/>
      <c r="AW2293" s="281"/>
      <c r="AX2293" s="281"/>
      <c r="AY2293" s="281"/>
      <c r="AZ2293" s="281"/>
      <c r="BA2293" s="281"/>
      <c r="BB2293" s="281"/>
      <c r="BC2293" s="281"/>
      <c r="BD2293" s="281"/>
      <c r="BE2293" s="281"/>
      <c r="BF2293" s="281"/>
      <c r="BG2293" s="281"/>
      <c r="BH2293" s="281"/>
      <c r="BI2293" s="281"/>
      <c r="BJ2293" s="281"/>
      <c r="BK2293" s="281"/>
      <c r="BL2293" s="281"/>
      <c r="BM2293" s="281"/>
      <c r="BN2293" s="281"/>
      <c r="BO2293" s="281"/>
      <c r="BP2293" s="281"/>
      <c r="BQ2293" s="281"/>
      <c r="BR2293" s="281"/>
      <c r="BS2293" s="281"/>
      <c r="BT2293" s="281"/>
      <c r="BU2293" s="281"/>
    </row>
    <row r="2294" spans="4:73" x14ac:dyDescent="0.2">
      <c r="D2294" s="259"/>
      <c r="E2294" s="259"/>
      <c r="F2294" s="259"/>
      <c r="G2294" s="259"/>
      <c r="H2294" s="259"/>
      <c r="I2294" s="259"/>
      <c r="J2294" s="259"/>
      <c r="K2294" s="259"/>
      <c r="L2294" s="259"/>
      <c r="M2294" s="259"/>
      <c r="N2294" s="259"/>
      <c r="O2294" s="259"/>
      <c r="P2294" s="259"/>
      <c r="Q2294" s="259"/>
      <c r="R2294" s="259"/>
      <c r="S2294" s="259"/>
      <c r="T2294" s="259"/>
      <c r="U2294" s="259"/>
      <c r="V2294" s="259"/>
      <c r="W2294" s="259"/>
      <c r="X2294" s="259"/>
      <c r="Y2294" s="259"/>
      <c r="Z2294" s="259"/>
      <c r="AA2294" s="259"/>
      <c r="AB2294" s="259"/>
      <c r="AC2294" s="259"/>
      <c r="AD2294" s="259"/>
      <c r="AE2294" s="259"/>
      <c r="AF2294" s="259"/>
      <c r="AG2294" s="259"/>
      <c r="AH2294" s="259"/>
      <c r="AI2294" s="259"/>
      <c r="AJ2294" s="259"/>
      <c r="AK2294" s="281"/>
      <c r="AL2294" s="281"/>
      <c r="AM2294" s="281"/>
      <c r="AN2294" s="281"/>
      <c r="AO2294" s="281"/>
      <c r="AP2294" s="281"/>
      <c r="AQ2294" s="281"/>
      <c r="AR2294" s="281"/>
      <c r="AS2294" s="281"/>
      <c r="AT2294" s="281"/>
      <c r="AU2294" s="281"/>
      <c r="AV2294" s="281"/>
      <c r="AW2294" s="281"/>
      <c r="AX2294" s="281"/>
      <c r="AY2294" s="281"/>
      <c r="AZ2294" s="281"/>
      <c r="BA2294" s="281"/>
      <c r="BB2294" s="281"/>
      <c r="BC2294" s="281"/>
      <c r="BD2294" s="281"/>
      <c r="BE2294" s="281"/>
      <c r="BF2294" s="281"/>
      <c r="BG2294" s="281"/>
      <c r="BH2294" s="281"/>
      <c r="BI2294" s="281"/>
      <c r="BJ2294" s="281"/>
      <c r="BK2294" s="281"/>
      <c r="BL2294" s="281"/>
      <c r="BM2294" s="281"/>
      <c r="BN2294" s="281"/>
      <c r="BO2294" s="281"/>
      <c r="BP2294" s="281"/>
      <c r="BQ2294" s="281"/>
      <c r="BR2294" s="281"/>
      <c r="BS2294" s="281"/>
      <c r="BT2294" s="281"/>
      <c r="BU2294" s="281"/>
    </row>
    <row r="2295" spans="4:73" x14ac:dyDescent="0.2">
      <c r="D2295" s="259"/>
      <c r="E2295" s="259"/>
      <c r="F2295" s="259"/>
      <c r="G2295" s="259"/>
      <c r="H2295" s="259"/>
      <c r="I2295" s="259"/>
      <c r="J2295" s="259"/>
      <c r="K2295" s="259"/>
      <c r="L2295" s="259"/>
      <c r="M2295" s="259"/>
      <c r="N2295" s="259"/>
      <c r="O2295" s="259"/>
      <c r="P2295" s="259"/>
      <c r="Q2295" s="259"/>
      <c r="R2295" s="259"/>
      <c r="S2295" s="259"/>
      <c r="T2295" s="259"/>
      <c r="U2295" s="259"/>
      <c r="V2295" s="259"/>
      <c r="W2295" s="259"/>
      <c r="X2295" s="259"/>
      <c r="Y2295" s="259"/>
      <c r="Z2295" s="259"/>
      <c r="AA2295" s="259"/>
      <c r="AB2295" s="259"/>
      <c r="AC2295" s="259"/>
      <c r="AD2295" s="259"/>
      <c r="AE2295" s="259"/>
      <c r="AF2295" s="259"/>
      <c r="AG2295" s="259"/>
      <c r="AH2295" s="259"/>
      <c r="AI2295" s="259"/>
      <c r="AJ2295" s="259"/>
      <c r="AK2295" s="281"/>
      <c r="AL2295" s="281"/>
      <c r="AM2295" s="281"/>
      <c r="AN2295" s="281"/>
      <c r="AO2295" s="281"/>
      <c r="AP2295" s="281"/>
      <c r="AQ2295" s="281"/>
      <c r="AR2295" s="281"/>
      <c r="AS2295" s="281"/>
      <c r="AT2295" s="281"/>
      <c r="AU2295" s="281"/>
      <c r="AV2295" s="281"/>
      <c r="AW2295" s="281"/>
      <c r="AX2295" s="281"/>
      <c r="AY2295" s="281"/>
      <c r="AZ2295" s="281"/>
      <c r="BA2295" s="281"/>
      <c r="BB2295" s="281"/>
      <c r="BC2295" s="281"/>
      <c r="BD2295" s="281"/>
      <c r="BE2295" s="281"/>
      <c r="BF2295" s="281"/>
      <c r="BG2295" s="281"/>
      <c r="BH2295" s="281"/>
      <c r="BI2295" s="281"/>
      <c r="BJ2295" s="281"/>
      <c r="BK2295" s="281"/>
      <c r="BL2295" s="281"/>
      <c r="BM2295" s="281"/>
      <c r="BN2295" s="281"/>
      <c r="BO2295" s="281"/>
      <c r="BP2295" s="281"/>
      <c r="BQ2295" s="281"/>
      <c r="BR2295" s="281"/>
      <c r="BS2295" s="281"/>
      <c r="BT2295" s="281"/>
      <c r="BU2295" s="281"/>
    </row>
    <row r="2296" spans="4:73" x14ac:dyDescent="0.2">
      <c r="D2296" s="259"/>
      <c r="E2296" s="259"/>
      <c r="F2296" s="259"/>
      <c r="G2296" s="259"/>
      <c r="H2296" s="259"/>
      <c r="I2296" s="259"/>
      <c r="J2296" s="259"/>
      <c r="K2296" s="259"/>
      <c r="L2296" s="259"/>
      <c r="M2296" s="259"/>
      <c r="N2296" s="259"/>
      <c r="O2296" s="259"/>
      <c r="P2296" s="259"/>
      <c r="Q2296" s="259"/>
      <c r="R2296" s="259"/>
      <c r="S2296" s="259"/>
      <c r="T2296" s="259"/>
      <c r="U2296" s="259"/>
      <c r="V2296" s="259"/>
      <c r="W2296" s="259"/>
      <c r="X2296" s="259"/>
      <c r="Y2296" s="259"/>
      <c r="Z2296" s="259"/>
      <c r="AA2296" s="259"/>
      <c r="AB2296" s="259"/>
      <c r="AC2296" s="259"/>
      <c r="AD2296" s="259"/>
      <c r="AE2296" s="259"/>
      <c r="AF2296" s="259"/>
      <c r="AG2296" s="259"/>
      <c r="AH2296" s="259"/>
      <c r="AI2296" s="259"/>
      <c r="AJ2296" s="259"/>
      <c r="AK2296" s="281"/>
      <c r="AL2296" s="281"/>
      <c r="AM2296" s="281"/>
      <c r="AN2296" s="281"/>
      <c r="AO2296" s="281"/>
      <c r="AP2296" s="281"/>
      <c r="AQ2296" s="281"/>
      <c r="AR2296" s="281"/>
      <c r="AS2296" s="281"/>
      <c r="AT2296" s="281"/>
      <c r="AU2296" s="281"/>
      <c r="AV2296" s="281"/>
      <c r="AW2296" s="281"/>
      <c r="AX2296" s="281"/>
      <c r="AY2296" s="281"/>
      <c r="AZ2296" s="281"/>
      <c r="BA2296" s="281"/>
      <c r="BB2296" s="281"/>
      <c r="BC2296" s="281"/>
      <c r="BD2296" s="281"/>
      <c r="BE2296" s="281"/>
      <c r="BF2296" s="281"/>
      <c r="BG2296" s="281"/>
      <c r="BH2296" s="281"/>
      <c r="BI2296" s="281"/>
      <c r="BJ2296" s="281"/>
      <c r="BK2296" s="281"/>
      <c r="BL2296" s="281"/>
      <c r="BM2296" s="281"/>
      <c r="BN2296" s="281"/>
      <c r="BO2296" s="281"/>
      <c r="BP2296" s="281"/>
      <c r="BQ2296" s="281"/>
      <c r="BR2296" s="281"/>
      <c r="BS2296" s="281"/>
      <c r="BT2296" s="281"/>
      <c r="BU2296" s="281"/>
    </row>
    <row r="2297" spans="4:73" x14ac:dyDescent="0.2">
      <c r="D2297" s="259"/>
      <c r="E2297" s="259"/>
      <c r="F2297" s="259"/>
      <c r="G2297" s="259"/>
      <c r="H2297" s="259"/>
      <c r="I2297" s="259"/>
      <c r="J2297" s="259"/>
      <c r="K2297" s="259"/>
      <c r="L2297" s="259"/>
      <c r="M2297" s="259"/>
      <c r="N2297" s="259"/>
      <c r="O2297" s="259"/>
      <c r="P2297" s="259"/>
      <c r="Q2297" s="259"/>
      <c r="R2297" s="259"/>
      <c r="S2297" s="259"/>
      <c r="T2297" s="259"/>
      <c r="U2297" s="259"/>
      <c r="V2297" s="259"/>
      <c r="W2297" s="259"/>
      <c r="X2297" s="259"/>
      <c r="Y2297" s="259"/>
      <c r="Z2297" s="259"/>
      <c r="AA2297" s="259"/>
      <c r="AB2297" s="259"/>
      <c r="AC2297" s="259"/>
      <c r="AD2297" s="259"/>
      <c r="AE2297" s="259"/>
      <c r="AF2297" s="259"/>
      <c r="AG2297" s="259"/>
      <c r="AH2297" s="259"/>
      <c r="AI2297" s="259"/>
      <c r="AJ2297" s="259"/>
      <c r="AK2297" s="281"/>
      <c r="AL2297" s="281"/>
      <c r="AM2297" s="281"/>
      <c r="AN2297" s="281"/>
      <c r="AO2297" s="281"/>
      <c r="AP2297" s="281"/>
      <c r="AQ2297" s="281"/>
      <c r="AR2297" s="281"/>
      <c r="AS2297" s="281"/>
      <c r="AT2297" s="281"/>
      <c r="AU2297" s="281"/>
      <c r="AV2297" s="281"/>
      <c r="AW2297" s="281"/>
      <c r="AX2297" s="281"/>
      <c r="AY2297" s="281"/>
      <c r="AZ2297" s="281"/>
      <c r="BA2297" s="281"/>
      <c r="BB2297" s="281"/>
      <c r="BC2297" s="281"/>
      <c r="BD2297" s="281"/>
      <c r="BE2297" s="281"/>
      <c r="BF2297" s="281"/>
      <c r="BG2297" s="281"/>
      <c r="BH2297" s="281"/>
      <c r="BI2297" s="281"/>
      <c r="BJ2297" s="281"/>
      <c r="BK2297" s="281"/>
      <c r="BL2297" s="281"/>
      <c r="BM2297" s="281"/>
      <c r="BN2297" s="281"/>
      <c r="BO2297" s="281"/>
      <c r="BP2297" s="281"/>
      <c r="BQ2297" s="281"/>
      <c r="BR2297" s="281"/>
      <c r="BS2297" s="281"/>
      <c r="BT2297" s="281"/>
      <c r="BU2297" s="281"/>
    </row>
    <row r="2298" spans="4:73" x14ac:dyDescent="0.2">
      <c r="D2298" s="259"/>
      <c r="E2298" s="259"/>
      <c r="F2298" s="259"/>
      <c r="G2298" s="259"/>
      <c r="H2298" s="259"/>
      <c r="I2298" s="259"/>
      <c r="J2298" s="259"/>
      <c r="K2298" s="259"/>
      <c r="L2298" s="259"/>
      <c r="M2298" s="259"/>
      <c r="N2298" s="259"/>
      <c r="O2298" s="259"/>
      <c r="P2298" s="259"/>
      <c r="Q2298" s="259"/>
      <c r="R2298" s="259"/>
      <c r="S2298" s="259"/>
      <c r="T2298" s="259"/>
      <c r="U2298" s="259"/>
      <c r="V2298" s="259"/>
      <c r="W2298" s="259"/>
      <c r="X2298" s="259"/>
      <c r="Y2298" s="259"/>
      <c r="Z2298" s="259"/>
      <c r="AA2298" s="259"/>
      <c r="AB2298" s="259"/>
      <c r="AC2298" s="259"/>
      <c r="AD2298" s="259"/>
      <c r="AE2298" s="259"/>
      <c r="AF2298" s="259"/>
      <c r="AG2298" s="259"/>
      <c r="AH2298" s="259"/>
      <c r="AI2298" s="259"/>
      <c r="AJ2298" s="259"/>
      <c r="AK2298" s="281"/>
      <c r="AL2298" s="281"/>
      <c r="AM2298" s="281"/>
      <c r="AN2298" s="281"/>
      <c r="AO2298" s="281"/>
      <c r="AP2298" s="281"/>
      <c r="AQ2298" s="281"/>
      <c r="AR2298" s="281"/>
      <c r="AS2298" s="281"/>
      <c r="AT2298" s="281"/>
      <c r="AU2298" s="281"/>
      <c r="AV2298" s="281"/>
      <c r="AW2298" s="281"/>
      <c r="AX2298" s="281"/>
      <c r="AY2298" s="281"/>
      <c r="AZ2298" s="281"/>
      <c r="BA2298" s="281"/>
      <c r="BB2298" s="281"/>
      <c r="BC2298" s="281"/>
      <c r="BD2298" s="281"/>
      <c r="BE2298" s="281"/>
      <c r="BF2298" s="281"/>
      <c r="BG2298" s="281"/>
      <c r="BH2298" s="281"/>
      <c r="BI2298" s="281"/>
      <c r="BJ2298" s="281"/>
      <c r="BK2298" s="281"/>
      <c r="BL2298" s="281"/>
      <c r="BM2298" s="281"/>
      <c r="BN2298" s="281"/>
      <c r="BO2298" s="281"/>
      <c r="BP2298" s="281"/>
      <c r="BQ2298" s="281"/>
      <c r="BR2298" s="281"/>
      <c r="BS2298" s="281"/>
      <c r="BT2298" s="281"/>
      <c r="BU2298" s="281"/>
    </row>
    <row r="2299" spans="4:73" x14ac:dyDescent="0.2">
      <c r="D2299" s="259"/>
      <c r="E2299" s="259"/>
      <c r="F2299" s="259"/>
      <c r="G2299" s="259"/>
      <c r="H2299" s="259"/>
      <c r="I2299" s="259"/>
      <c r="J2299" s="259"/>
      <c r="K2299" s="259"/>
      <c r="L2299" s="259"/>
      <c r="M2299" s="259"/>
      <c r="N2299" s="259"/>
      <c r="O2299" s="259"/>
      <c r="P2299" s="259"/>
      <c r="Q2299" s="259"/>
      <c r="R2299" s="259"/>
      <c r="S2299" s="259"/>
      <c r="T2299" s="259"/>
      <c r="U2299" s="259"/>
      <c r="V2299" s="259"/>
      <c r="W2299" s="259"/>
      <c r="X2299" s="259"/>
      <c r="Y2299" s="259"/>
      <c r="Z2299" s="259"/>
      <c r="AA2299" s="259"/>
      <c r="AB2299" s="259"/>
      <c r="AC2299" s="259"/>
      <c r="AD2299" s="259"/>
      <c r="AE2299" s="259"/>
      <c r="AF2299" s="259"/>
      <c r="AG2299" s="259"/>
      <c r="AH2299" s="259"/>
      <c r="AI2299" s="259"/>
      <c r="AJ2299" s="259"/>
      <c r="AK2299" s="281"/>
      <c r="AL2299" s="281"/>
      <c r="AM2299" s="281"/>
      <c r="AN2299" s="281"/>
      <c r="AO2299" s="281"/>
      <c r="AP2299" s="281"/>
      <c r="AQ2299" s="281"/>
      <c r="AR2299" s="281"/>
      <c r="AS2299" s="281"/>
      <c r="AT2299" s="281"/>
      <c r="AU2299" s="281"/>
      <c r="AV2299" s="281"/>
      <c r="AW2299" s="281"/>
      <c r="AX2299" s="281"/>
      <c r="AY2299" s="281"/>
      <c r="AZ2299" s="281"/>
      <c r="BA2299" s="281"/>
      <c r="BB2299" s="281"/>
      <c r="BC2299" s="281"/>
      <c r="BD2299" s="281"/>
      <c r="BE2299" s="281"/>
      <c r="BF2299" s="281"/>
      <c r="BG2299" s="281"/>
      <c r="BH2299" s="281"/>
      <c r="BI2299" s="281"/>
      <c r="BJ2299" s="281"/>
      <c r="BK2299" s="281"/>
      <c r="BL2299" s="281"/>
      <c r="BM2299" s="281"/>
      <c r="BN2299" s="281"/>
      <c r="BO2299" s="281"/>
      <c r="BP2299" s="281"/>
      <c r="BQ2299" s="281"/>
      <c r="BR2299" s="281"/>
      <c r="BS2299" s="281"/>
      <c r="BT2299" s="281"/>
      <c r="BU2299" s="281"/>
    </row>
    <row r="2300" spans="4:73" x14ac:dyDescent="0.2">
      <c r="D2300" s="259"/>
      <c r="E2300" s="259"/>
      <c r="F2300" s="259"/>
      <c r="G2300" s="259"/>
      <c r="H2300" s="259"/>
      <c r="I2300" s="259"/>
      <c r="J2300" s="259"/>
      <c r="K2300" s="259"/>
      <c r="L2300" s="259"/>
      <c r="M2300" s="259"/>
      <c r="N2300" s="259"/>
      <c r="O2300" s="259"/>
      <c r="P2300" s="259"/>
      <c r="Q2300" s="259"/>
      <c r="R2300" s="259"/>
      <c r="S2300" s="259"/>
      <c r="T2300" s="259"/>
      <c r="U2300" s="259"/>
      <c r="V2300" s="259"/>
      <c r="W2300" s="259"/>
      <c r="X2300" s="259"/>
      <c r="Y2300" s="259"/>
      <c r="Z2300" s="259"/>
      <c r="AA2300" s="259"/>
      <c r="AB2300" s="259"/>
      <c r="AC2300" s="259"/>
      <c r="AD2300" s="259"/>
      <c r="AE2300" s="259"/>
      <c r="AF2300" s="259"/>
      <c r="AG2300" s="259"/>
      <c r="AH2300" s="259"/>
      <c r="AI2300" s="259"/>
      <c r="AJ2300" s="259"/>
      <c r="AK2300" s="281"/>
      <c r="AL2300" s="281"/>
      <c r="AM2300" s="281"/>
      <c r="AN2300" s="281"/>
      <c r="AO2300" s="281"/>
      <c r="AP2300" s="281"/>
      <c r="AQ2300" s="281"/>
      <c r="AR2300" s="281"/>
      <c r="AS2300" s="281"/>
      <c r="AT2300" s="281"/>
      <c r="AU2300" s="281"/>
      <c r="AV2300" s="281"/>
      <c r="AW2300" s="281"/>
      <c r="AX2300" s="281"/>
      <c r="AY2300" s="281"/>
      <c r="AZ2300" s="281"/>
      <c r="BA2300" s="281"/>
      <c r="BB2300" s="281"/>
      <c r="BC2300" s="281"/>
      <c r="BD2300" s="281"/>
      <c r="BE2300" s="281"/>
      <c r="BF2300" s="281"/>
      <c r="BG2300" s="281"/>
      <c r="BH2300" s="281"/>
      <c r="BI2300" s="281"/>
      <c r="BJ2300" s="281"/>
      <c r="BK2300" s="281"/>
      <c r="BL2300" s="281"/>
      <c r="BM2300" s="281"/>
      <c r="BN2300" s="281"/>
      <c r="BO2300" s="281"/>
      <c r="BP2300" s="281"/>
      <c r="BQ2300" s="281"/>
      <c r="BR2300" s="281"/>
      <c r="BS2300" s="281"/>
      <c r="BT2300" s="281"/>
      <c r="BU2300" s="281"/>
    </row>
    <row r="2301" spans="4:73" x14ac:dyDescent="0.2">
      <c r="D2301" s="259"/>
      <c r="E2301" s="259"/>
      <c r="F2301" s="259"/>
      <c r="G2301" s="259"/>
      <c r="H2301" s="259"/>
      <c r="I2301" s="259"/>
      <c r="J2301" s="259"/>
      <c r="K2301" s="259"/>
      <c r="L2301" s="259"/>
      <c r="M2301" s="259"/>
      <c r="N2301" s="259"/>
      <c r="O2301" s="259"/>
      <c r="P2301" s="259"/>
      <c r="Q2301" s="259"/>
      <c r="R2301" s="259"/>
      <c r="S2301" s="259"/>
      <c r="T2301" s="259"/>
      <c r="U2301" s="259"/>
      <c r="V2301" s="259"/>
      <c r="W2301" s="259"/>
      <c r="X2301" s="259"/>
      <c r="Y2301" s="259"/>
      <c r="Z2301" s="259"/>
      <c r="AA2301" s="259"/>
      <c r="AB2301" s="259"/>
      <c r="AC2301" s="259"/>
      <c r="AD2301" s="259"/>
      <c r="AE2301" s="259"/>
      <c r="AF2301" s="259"/>
      <c r="AG2301" s="259"/>
      <c r="AH2301" s="259"/>
      <c r="AI2301" s="259"/>
      <c r="AJ2301" s="259"/>
      <c r="AK2301" s="281"/>
      <c r="AL2301" s="281"/>
      <c r="AM2301" s="281"/>
      <c r="AN2301" s="281"/>
      <c r="AO2301" s="281"/>
      <c r="AP2301" s="281"/>
      <c r="AQ2301" s="281"/>
      <c r="AR2301" s="281"/>
      <c r="AS2301" s="281"/>
      <c r="AT2301" s="281"/>
      <c r="AU2301" s="281"/>
      <c r="AV2301" s="281"/>
      <c r="AW2301" s="281"/>
      <c r="AX2301" s="281"/>
      <c r="AY2301" s="281"/>
      <c r="AZ2301" s="281"/>
      <c r="BA2301" s="281"/>
      <c r="BB2301" s="281"/>
      <c r="BC2301" s="281"/>
      <c r="BD2301" s="281"/>
      <c r="BE2301" s="281"/>
      <c r="BF2301" s="281"/>
      <c r="BG2301" s="281"/>
      <c r="BH2301" s="281"/>
      <c r="BI2301" s="281"/>
      <c r="BJ2301" s="281"/>
      <c r="BK2301" s="281"/>
      <c r="BL2301" s="281"/>
      <c r="BM2301" s="281"/>
      <c r="BN2301" s="281"/>
      <c r="BO2301" s="281"/>
      <c r="BP2301" s="281"/>
      <c r="BQ2301" s="281"/>
      <c r="BR2301" s="281"/>
      <c r="BS2301" s="281"/>
      <c r="BT2301" s="281"/>
      <c r="BU2301" s="281"/>
    </row>
    <row r="2302" spans="4:73" x14ac:dyDescent="0.2">
      <c r="D2302" s="259"/>
      <c r="E2302" s="259"/>
      <c r="F2302" s="259"/>
      <c r="G2302" s="259"/>
      <c r="H2302" s="259"/>
      <c r="I2302" s="259"/>
      <c r="J2302" s="259"/>
      <c r="K2302" s="259"/>
      <c r="L2302" s="259"/>
      <c r="M2302" s="259"/>
      <c r="N2302" s="259"/>
      <c r="O2302" s="259"/>
      <c r="P2302" s="259"/>
      <c r="Q2302" s="259"/>
      <c r="R2302" s="259"/>
      <c r="S2302" s="259"/>
      <c r="T2302" s="259"/>
      <c r="U2302" s="259"/>
      <c r="V2302" s="259"/>
      <c r="W2302" s="259"/>
      <c r="X2302" s="259"/>
      <c r="Y2302" s="259"/>
      <c r="Z2302" s="259"/>
      <c r="AA2302" s="259"/>
      <c r="AB2302" s="259"/>
      <c r="AC2302" s="259"/>
      <c r="AD2302" s="259"/>
      <c r="AE2302" s="259"/>
      <c r="AF2302" s="259"/>
      <c r="AG2302" s="259"/>
      <c r="AH2302" s="259"/>
      <c r="AI2302" s="259"/>
      <c r="AJ2302" s="259"/>
      <c r="AK2302" s="281"/>
      <c r="AL2302" s="281"/>
      <c r="AM2302" s="281"/>
      <c r="AN2302" s="281"/>
      <c r="AO2302" s="281"/>
      <c r="AP2302" s="281"/>
      <c r="AQ2302" s="281"/>
      <c r="AR2302" s="281"/>
      <c r="AS2302" s="281"/>
      <c r="AT2302" s="281"/>
      <c r="AU2302" s="281"/>
      <c r="AV2302" s="281"/>
      <c r="AW2302" s="281"/>
      <c r="AX2302" s="281"/>
      <c r="AY2302" s="281"/>
      <c r="AZ2302" s="281"/>
      <c r="BA2302" s="281"/>
      <c r="BB2302" s="281"/>
      <c r="BC2302" s="281"/>
      <c r="BD2302" s="281"/>
      <c r="BE2302" s="281"/>
      <c r="BF2302" s="281"/>
      <c r="BG2302" s="281"/>
      <c r="BH2302" s="281"/>
      <c r="BI2302" s="281"/>
      <c r="BJ2302" s="281"/>
      <c r="BK2302" s="281"/>
      <c r="BL2302" s="281"/>
      <c r="BM2302" s="281"/>
      <c r="BN2302" s="281"/>
      <c r="BO2302" s="281"/>
      <c r="BP2302" s="281"/>
      <c r="BQ2302" s="281"/>
      <c r="BR2302" s="281"/>
      <c r="BS2302" s="281"/>
      <c r="BT2302" s="281"/>
      <c r="BU2302" s="281"/>
    </row>
    <row r="2303" spans="4:73" x14ac:dyDescent="0.2">
      <c r="D2303" s="259"/>
      <c r="E2303" s="259"/>
      <c r="F2303" s="259"/>
      <c r="G2303" s="259"/>
      <c r="H2303" s="259"/>
      <c r="I2303" s="259"/>
      <c r="J2303" s="259"/>
      <c r="K2303" s="259"/>
      <c r="L2303" s="259"/>
      <c r="M2303" s="259"/>
      <c r="N2303" s="259"/>
      <c r="O2303" s="259"/>
      <c r="P2303" s="259"/>
      <c r="Q2303" s="259"/>
      <c r="R2303" s="259"/>
      <c r="S2303" s="259"/>
      <c r="T2303" s="259"/>
      <c r="U2303" s="259"/>
      <c r="V2303" s="259"/>
      <c r="W2303" s="259"/>
      <c r="X2303" s="259"/>
      <c r="Y2303" s="259"/>
      <c r="Z2303" s="259"/>
      <c r="AA2303" s="259"/>
      <c r="AB2303" s="259"/>
      <c r="AC2303" s="259"/>
      <c r="AD2303" s="259"/>
      <c r="AE2303" s="259"/>
      <c r="AF2303" s="259"/>
      <c r="AG2303" s="259"/>
      <c r="AH2303" s="259"/>
      <c r="AI2303" s="259"/>
      <c r="AJ2303" s="259"/>
      <c r="AK2303" s="281"/>
      <c r="AL2303" s="281"/>
      <c r="AM2303" s="281"/>
      <c r="AN2303" s="281"/>
      <c r="AO2303" s="281"/>
      <c r="AP2303" s="281"/>
      <c r="AQ2303" s="281"/>
      <c r="AR2303" s="281"/>
      <c r="AS2303" s="281"/>
      <c r="AT2303" s="281"/>
      <c r="AU2303" s="281"/>
      <c r="AV2303" s="281"/>
      <c r="AW2303" s="281"/>
      <c r="AX2303" s="281"/>
      <c r="AY2303" s="281"/>
      <c r="AZ2303" s="281"/>
      <c r="BA2303" s="281"/>
      <c r="BB2303" s="281"/>
      <c r="BC2303" s="281"/>
      <c r="BD2303" s="281"/>
      <c r="BE2303" s="281"/>
      <c r="BF2303" s="281"/>
      <c r="BG2303" s="281"/>
      <c r="BH2303" s="281"/>
      <c r="BI2303" s="281"/>
      <c r="BJ2303" s="281"/>
      <c r="BK2303" s="281"/>
      <c r="BL2303" s="281"/>
      <c r="BM2303" s="281"/>
      <c r="BN2303" s="281"/>
      <c r="BO2303" s="281"/>
      <c r="BP2303" s="281"/>
      <c r="BQ2303" s="281"/>
      <c r="BR2303" s="281"/>
      <c r="BS2303" s="281"/>
      <c r="BT2303" s="281"/>
      <c r="BU2303" s="281"/>
    </row>
    <row r="2304" spans="4:73" x14ac:dyDescent="0.2">
      <c r="D2304" s="259"/>
      <c r="E2304" s="259"/>
      <c r="F2304" s="259"/>
      <c r="G2304" s="259"/>
      <c r="H2304" s="259"/>
      <c r="I2304" s="259"/>
      <c r="J2304" s="259"/>
      <c r="K2304" s="259"/>
      <c r="L2304" s="259"/>
      <c r="M2304" s="259"/>
      <c r="N2304" s="259"/>
      <c r="O2304" s="259"/>
      <c r="P2304" s="259"/>
      <c r="Q2304" s="259"/>
      <c r="R2304" s="259"/>
      <c r="S2304" s="259"/>
      <c r="T2304" s="259"/>
      <c r="U2304" s="259"/>
      <c r="V2304" s="259"/>
      <c r="W2304" s="259"/>
      <c r="X2304" s="259"/>
      <c r="Y2304" s="259"/>
      <c r="Z2304" s="259"/>
      <c r="AA2304" s="259"/>
      <c r="AB2304" s="259"/>
      <c r="AC2304" s="259"/>
      <c r="AD2304" s="259"/>
      <c r="AE2304" s="259"/>
      <c r="AF2304" s="259"/>
      <c r="AG2304" s="259"/>
      <c r="AH2304" s="259"/>
      <c r="AI2304" s="259"/>
      <c r="AJ2304" s="259"/>
      <c r="AK2304" s="281"/>
      <c r="AL2304" s="281"/>
      <c r="AM2304" s="281"/>
      <c r="AN2304" s="281"/>
      <c r="AO2304" s="281"/>
      <c r="AP2304" s="281"/>
      <c r="AQ2304" s="281"/>
      <c r="AR2304" s="281"/>
      <c r="AS2304" s="281"/>
      <c r="AT2304" s="281"/>
      <c r="AU2304" s="281"/>
      <c r="AV2304" s="281"/>
      <c r="AW2304" s="281"/>
      <c r="AX2304" s="281"/>
      <c r="AY2304" s="281"/>
      <c r="AZ2304" s="281"/>
      <c r="BA2304" s="281"/>
      <c r="BB2304" s="281"/>
      <c r="BC2304" s="281"/>
      <c r="BD2304" s="281"/>
      <c r="BE2304" s="281"/>
      <c r="BF2304" s="281"/>
      <c r="BG2304" s="281"/>
      <c r="BH2304" s="281"/>
      <c r="BI2304" s="281"/>
      <c r="BJ2304" s="281"/>
      <c r="BK2304" s="281"/>
      <c r="BL2304" s="281"/>
      <c r="BM2304" s="281"/>
      <c r="BN2304" s="281"/>
      <c r="BO2304" s="281"/>
      <c r="BP2304" s="281"/>
      <c r="BQ2304" s="281"/>
      <c r="BR2304" s="281"/>
      <c r="BS2304" s="281"/>
      <c r="BT2304" s="281"/>
      <c r="BU2304" s="281"/>
    </row>
    <row r="2305" spans="4:73" x14ac:dyDescent="0.2">
      <c r="D2305" s="259"/>
      <c r="E2305" s="259"/>
      <c r="F2305" s="259"/>
      <c r="G2305" s="259"/>
      <c r="H2305" s="259"/>
      <c r="I2305" s="259"/>
      <c r="J2305" s="259"/>
      <c r="K2305" s="259"/>
      <c r="L2305" s="259"/>
      <c r="M2305" s="259"/>
      <c r="N2305" s="259"/>
      <c r="O2305" s="259"/>
      <c r="P2305" s="259"/>
      <c r="Q2305" s="259"/>
      <c r="R2305" s="259"/>
      <c r="S2305" s="259"/>
      <c r="T2305" s="259"/>
      <c r="U2305" s="259"/>
      <c r="V2305" s="259"/>
      <c r="W2305" s="259"/>
      <c r="X2305" s="259"/>
      <c r="Y2305" s="259"/>
      <c r="Z2305" s="259"/>
      <c r="AA2305" s="259"/>
      <c r="AB2305" s="259"/>
      <c r="AC2305" s="259"/>
      <c r="AD2305" s="259"/>
      <c r="AE2305" s="259"/>
      <c r="AF2305" s="259"/>
      <c r="AG2305" s="259"/>
      <c r="AH2305" s="259"/>
      <c r="AI2305" s="259"/>
      <c r="AJ2305" s="259"/>
      <c r="AK2305" s="281"/>
      <c r="AL2305" s="281"/>
      <c r="AM2305" s="281"/>
      <c r="AN2305" s="281"/>
      <c r="AO2305" s="281"/>
      <c r="AP2305" s="281"/>
      <c r="AQ2305" s="281"/>
      <c r="AR2305" s="281"/>
      <c r="AS2305" s="281"/>
      <c r="AT2305" s="281"/>
      <c r="AU2305" s="281"/>
      <c r="AV2305" s="281"/>
      <c r="AW2305" s="281"/>
      <c r="AX2305" s="281"/>
      <c r="AY2305" s="281"/>
      <c r="AZ2305" s="281"/>
      <c r="BA2305" s="281"/>
      <c r="BB2305" s="281"/>
      <c r="BC2305" s="281"/>
      <c r="BD2305" s="281"/>
      <c r="BE2305" s="281"/>
      <c r="BF2305" s="281"/>
      <c r="BG2305" s="281"/>
      <c r="BH2305" s="281"/>
      <c r="BI2305" s="281"/>
      <c r="BJ2305" s="281"/>
      <c r="BK2305" s="281"/>
      <c r="BL2305" s="281"/>
      <c r="BM2305" s="281"/>
      <c r="BN2305" s="281"/>
      <c r="BO2305" s="281"/>
      <c r="BP2305" s="281"/>
      <c r="BQ2305" s="281"/>
      <c r="BR2305" s="281"/>
      <c r="BS2305" s="281"/>
      <c r="BT2305" s="281"/>
      <c r="BU2305" s="281"/>
    </row>
    <row r="2306" spans="4:73" x14ac:dyDescent="0.2">
      <c r="D2306" s="259"/>
      <c r="E2306" s="259"/>
      <c r="F2306" s="259"/>
      <c r="G2306" s="259"/>
      <c r="H2306" s="259"/>
      <c r="I2306" s="259"/>
      <c r="J2306" s="259"/>
      <c r="K2306" s="259"/>
      <c r="L2306" s="259"/>
      <c r="M2306" s="259"/>
      <c r="N2306" s="259"/>
      <c r="O2306" s="259"/>
      <c r="P2306" s="259"/>
      <c r="Q2306" s="259"/>
      <c r="R2306" s="259"/>
      <c r="S2306" s="259"/>
      <c r="T2306" s="259"/>
      <c r="U2306" s="259"/>
      <c r="V2306" s="259"/>
      <c r="W2306" s="259"/>
      <c r="X2306" s="259"/>
      <c r="Y2306" s="259"/>
      <c r="Z2306" s="259"/>
      <c r="AA2306" s="259"/>
      <c r="AB2306" s="259"/>
      <c r="AC2306" s="259"/>
      <c r="AD2306" s="259"/>
      <c r="AE2306" s="259"/>
      <c r="AF2306" s="259"/>
      <c r="AG2306" s="259"/>
      <c r="AH2306" s="259"/>
      <c r="AI2306" s="259"/>
      <c r="AJ2306" s="259"/>
      <c r="AK2306" s="281"/>
      <c r="AL2306" s="281"/>
      <c r="AM2306" s="281"/>
      <c r="AN2306" s="281"/>
      <c r="AO2306" s="281"/>
      <c r="AP2306" s="281"/>
      <c r="AQ2306" s="281"/>
      <c r="AR2306" s="281"/>
      <c r="AS2306" s="281"/>
      <c r="AT2306" s="281"/>
      <c r="AU2306" s="281"/>
      <c r="AV2306" s="281"/>
      <c r="AW2306" s="281"/>
      <c r="AX2306" s="281"/>
      <c r="AY2306" s="281"/>
      <c r="AZ2306" s="281"/>
      <c r="BA2306" s="281"/>
      <c r="BB2306" s="281"/>
      <c r="BC2306" s="281"/>
      <c r="BD2306" s="281"/>
      <c r="BE2306" s="281"/>
      <c r="BF2306" s="281"/>
      <c r="BG2306" s="281"/>
      <c r="BH2306" s="281"/>
      <c r="BI2306" s="281"/>
      <c r="BJ2306" s="281"/>
      <c r="BK2306" s="281"/>
      <c r="BL2306" s="281"/>
      <c r="BM2306" s="281"/>
      <c r="BN2306" s="281"/>
      <c r="BO2306" s="281"/>
      <c r="BP2306" s="281"/>
      <c r="BQ2306" s="281"/>
      <c r="BR2306" s="281"/>
      <c r="BS2306" s="281"/>
      <c r="BT2306" s="281"/>
      <c r="BU2306" s="281"/>
    </row>
    <row r="2307" spans="4:73" x14ac:dyDescent="0.2">
      <c r="D2307" s="259"/>
      <c r="E2307" s="259"/>
      <c r="F2307" s="259"/>
      <c r="G2307" s="259"/>
      <c r="H2307" s="259"/>
      <c r="I2307" s="259"/>
      <c r="J2307" s="259"/>
      <c r="K2307" s="259"/>
      <c r="L2307" s="259"/>
      <c r="M2307" s="259"/>
      <c r="N2307" s="259"/>
      <c r="O2307" s="259"/>
      <c r="P2307" s="259"/>
      <c r="Q2307" s="259"/>
      <c r="R2307" s="259"/>
      <c r="S2307" s="259"/>
      <c r="T2307" s="259"/>
      <c r="U2307" s="259"/>
      <c r="V2307" s="259"/>
      <c r="W2307" s="259"/>
      <c r="X2307" s="259"/>
      <c r="Y2307" s="259"/>
      <c r="Z2307" s="259"/>
      <c r="AA2307" s="259"/>
      <c r="AB2307" s="259"/>
      <c r="AC2307" s="259"/>
      <c r="AD2307" s="259"/>
      <c r="AE2307" s="259"/>
      <c r="AF2307" s="259"/>
      <c r="AG2307" s="259"/>
      <c r="AH2307" s="259"/>
      <c r="AI2307" s="259"/>
      <c r="AJ2307" s="259"/>
      <c r="AK2307" s="281"/>
      <c r="AL2307" s="281"/>
      <c r="AM2307" s="281"/>
      <c r="AN2307" s="281"/>
      <c r="AO2307" s="281"/>
      <c r="AP2307" s="281"/>
      <c r="AQ2307" s="281"/>
      <c r="AR2307" s="281"/>
      <c r="AS2307" s="281"/>
      <c r="AT2307" s="281"/>
      <c r="AU2307" s="281"/>
      <c r="AV2307" s="281"/>
      <c r="AW2307" s="281"/>
      <c r="AX2307" s="281"/>
      <c r="AY2307" s="281"/>
      <c r="AZ2307" s="281"/>
      <c r="BA2307" s="281"/>
      <c r="BB2307" s="281"/>
      <c r="BC2307" s="281"/>
      <c r="BD2307" s="281"/>
      <c r="BE2307" s="281"/>
      <c r="BF2307" s="281"/>
      <c r="BG2307" s="281"/>
      <c r="BH2307" s="281"/>
      <c r="BI2307" s="281"/>
      <c r="BJ2307" s="281"/>
      <c r="BK2307" s="281"/>
      <c r="BL2307" s="281"/>
      <c r="BM2307" s="281"/>
      <c r="BN2307" s="281"/>
      <c r="BO2307" s="281"/>
      <c r="BP2307" s="281"/>
      <c r="BQ2307" s="281"/>
      <c r="BR2307" s="281"/>
      <c r="BS2307" s="281"/>
      <c r="BT2307" s="281"/>
      <c r="BU2307" s="281"/>
    </row>
    <row r="2308" spans="4:73" x14ac:dyDescent="0.2">
      <c r="D2308" s="259"/>
      <c r="E2308" s="259"/>
      <c r="F2308" s="259"/>
      <c r="G2308" s="259"/>
      <c r="H2308" s="259"/>
      <c r="I2308" s="259"/>
      <c r="J2308" s="259"/>
      <c r="K2308" s="259"/>
      <c r="L2308" s="259"/>
      <c r="M2308" s="259"/>
      <c r="N2308" s="259"/>
      <c r="O2308" s="259"/>
      <c r="P2308" s="259"/>
      <c r="Q2308" s="259"/>
      <c r="R2308" s="259"/>
      <c r="S2308" s="259"/>
      <c r="T2308" s="259"/>
      <c r="U2308" s="259"/>
      <c r="V2308" s="259"/>
      <c r="W2308" s="259"/>
      <c r="X2308" s="259"/>
      <c r="Y2308" s="259"/>
      <c r="Z2308" s="259"/>
      <c r="AA2308" s="259"/>
      <c r="AB2308" s="259"/>
      <c r="AC2308" s="259"/>
      <c r="AD2308" s="259"/>
      <c r="AE2308" s="259"/>
      <c r="AF2308" s="259"/>
      <c r="AG2308" s="259"/>
      <c r="AH2308" s="259"/>
      <c r="AI2308" s="259"/>
      <c r="AJ2308" s="259"/>
      <c r="AK2308" s="281"/>
      <c r="AL2308" s="281"/>
      <c r="AM2308" s="281"/>
      <c r="AN2308" s="281"/>
      <c r="AO2308" s="281"/>
      <c r="AP2308" s="281"/>
      <c r="AQ2308" s="281"/>
      <c r="AR2308" s="281"/>
      <c r="AS2308" s="281"/>
      <c r="AT2308" s="281"/>
      <c r="AU2308" s="281"/>
      <c r="AV2308" s="281"/>
      <c r="AW2308" s="281"/>
      <c r="AX2308" s="281"/>
      <c r="AY2308" s="281"/>
      <c r="AZ2308" s="281"/>
      <c r="BA2308" s="281"/>
      <c r="BB2308" s="281"/>
      <c r="BC2308" s="281"/>
      <c r="BD2308" s="281"/>
      <c r="BE2308" s="281"/>
      <c r="BF2308" s="281"/>
      <c r="BG2308" s="281"/>
      <c r="BH2308" s="281"/>
      <c r="BI2308" s="281"/>
      <c r="BJ2308" s="281"/>
      <c r="BK2308" s="281"/>
      <c r="BL2308" s="281"/>
      <c r="BM2308" s="281"/>
      <c r="BN2308" s="281"/>
      <c r="BO2308" s="281"/>
      <c r="BP2308" s="281"/>
      <c r="BQ2308" s="281"/>
      <c r="BR2308" s="281"/>
      <c r="BS2308" s="281"/>
      <c r="BT2308" s="281"/>
      <c r="BU2308" s="281"/>
    </row>
    <row r="2309" spans="4:73" x14ac:dyDescent="0.2">
      <c r="D2309" s="259"/>
      <c r="E2309" s="259"/>
      <c r="F2309" s="259"/>
      <c r="G2309" s="259"/>
      <c r="H2309" s="259"/>
      <c r="I2309" s="259"/>
      <c r="J2309" s="259"/>
      <c r="K2309" s="259"/>
      <c r="L2309" s="259"/>
      <c r="M2309" s="259"/>
      <c r="N2309" s="259"/>
      <c r="O2309" s="259"/>
      <c r="P2309" s="259"/>
      <c r="Q2309" s="259"/>
      <c r="R2309" s="259"/>
      <c r="S2309" s="259"/>
      <c r="T2309" s="259"/>
      <c r="U2309" s="259"/>
      <c r="V2309" s="259"/>
      <c r="W2309" s="259"/>
      <c r="X2309" s="259"/>
      <c r="Y2309" s="259"/>
      <c r="Z2309" s="259"/>
      <c r="AA2309" s="259"/>
      <c r="AB2309" s="259"/>
      <c r="AC2309" s="259"/>
      <c r="AD2309" s="259"/>
      <c r="AE2309" s="259"/>
      <c r="AF2309" s="259"/>
      <c r="AG2309" s="259"/>
      <c r="AH2309" s="259"/>
      <c r="AI2309" s="259"/>
      <c r="AJ2309" s="259"/>
      <c r="AK2309" s="281"/>
      <c r="AL2309" s="281"/>
      <c r="AM2309" s="281"/>
      <c r="AN2309" s="281"/>
      <c r="AO2309" s="281"/>
      <c r="AP2309" s="281"/>
      <c r="AQ2309" s="281"/>
      <c r="AR2309" s="281"/>
      <c r="AS2309" s="281"/>
      <c r="AT2309" s="281"/>
      <c r="AU2309" s="281"/>
      <c r="AV2309" s="281"/>
      <c r="AW2309" s="281"/>
      <c r="AX2309" s="281"/>
      <c r="AY2309" s="281"/>
      <c r="AZ2309" s="281"/>
      <c r="BA2309" s="281"/>
      <c r="BB2309" s="281"/>
      <c r="BC2309" s="281"/>
      <c r="BD2309" s="281"/>
      <c r="BE2309" s="281"/>
      <c r="BF2309" s="281"/>
      <c r="BG2309" s="281"/>
      <c r="BH2309" s="281"/>
      <c r="BI2309" s="281"/>
      <c r="BJ2309" s="281"/>
      <c r="BK2309" s="281"/>
      <c r="BL2309" s="281"/>
      <c r="BM2309" s="281"/>
      <c r="BN2309" s="281"/>
      <c r="BO2309" s="281"/>
      <c r="BP2309" s="281"/>
      <c r="BQ2309" s="281"/>
      <c r="BR2309" s="281"/>
      <c r="BS2309" s="281"/>
      <c r="BT2309" s="281"/>
      <c r="BU2309" s="281"/>
    </row>
    <row r="2310" spans="4:73" x14ac:dyDescent="0.2">
      <c r="D2310" s="259"/>
      <c r="E2310" s="259"/>
      <c r="F2310" s="259"/>
      <c r="G2310" s="259"/>
      <c r="H2310" s="259"/>
      <c r="I2310" s="259"/>
      <c r="J2310" s="259"/>
      <c r="K2310" s="259"/>
      <c r="L2310" s="259"/>
      <c r="M2310" s="259"/>
      <c r="N2310" s="259"/>
      <c r="O2310" s="259"/>
      <c r="P2310" s="259"/>
      <c r="Q2310" s="259"/>
      <c r="R2310" s="259"/>
      <c r="S2310" s="259"/>
      <c r="T2310" s="259"/>
      <c r="U2310" s="259"/>
      <c r="V2310" s="259"/>
      <c r="W2310" s="259"/>
      <c r="X2310" s="259"/>
      <c r="Y2310" s="259"/>
      <c r="Z2310" s="259"/>
      <c r="AA2310" s="259"/>
      <c r="AB2310" s="259"/>
      <c r="AC2310" s="259"/>
      <c r="AD2310" s="259"/>
      <c r="AE2310" s="259"/>
      <c r="AF2310" s="259"/>
      <c r="AG2310" s="259"/>
      <c r="AH2310" s="259"/>
      <c r="AI2310" s="259"/>
      <c r="AJ2310" s="259"/>
      <c r="AK2310" s="281"/>
      <c r="AL2310" s="281"/>
      <c r="AM2310" s="281"/>
      <c r="AN2310" s="281"/>
      <c r="AO2310" s="281"/>
      <c r="AP2310" s="281"/>
      <c r="AQ2310" s="281"/>
      <c r="AR2310" s="281"/>
      <c r="AS2310" s="281"/>
      <c r="AT2310" s="281"/>
      <c r="AU2310" s="281"/>
      <c r="AV2310" s="281"/>
      <c r="AW2310" s="281"/>
      <c r="AX2310" s="281"/>
      <c r="AY2310" s="281"/>
      <c r="AZ2310" s="281"/>
      <c r="BA2310" s="281"/>
      <c r="BB2310" s="281"/>
      <c r="BC2310" s="281"/>
      <c r="BD2310" s="281"/>
      <c r="BE2310" s="281"/>
      <c r="BF2310" s="281"/>
      <c r="BG2310" s="281"/>
      <c r="BH2310" s="281"/>
      <c r="BI2310" s="281"/>
      <c r="BJ2310" s="281"/>
      <c r="BK2310" s="281"/>
      <c r="BL2310" s="281"/>
      <c r="BM2310" s="281"/>
      <c r="BN2310" s="281"/>
      <c r="BO2310" s="281"/>
      <c r="BP2310" s="281"/>
      <c r="BQ2310" s="281"/>
      <c r="BR2310" s="281"/>
      <c r="BS2310" s="281"/>
      <c r="BT2310" s="281"/>
      <c r="BU2310" s="281"/>
    </row>
    <row r="2311" spans="4:73" x14ac:dyDescent="0.2">
      <c r="D2311" s="259"/>
      <c r="E2311" s="259"/>
      <c r="F2311" s="259"/>
      <c r="G2311" s="259"/>
      <c r="H2311" s="259"/>
      <c r="I2311" s="259"/>
      <c r="J2311" s="259"/>
      <c r="K2311" s="259"/>
      <c r="L2311" s="259"/>
      <c r="M2311" s="259"/>
      <c r="N2311" s="259"/>
      <c r="O2311" s="259"/>
      <c r="P2311" s="259"/>
      <c r="Q2311" s="259"/>
      <c r="R2311" s="259"/>
      <c r="S2311" s="259"/>
      <c r="T2311" s="259"/>
      <c r="U2311" s="259"/>
      <c r="V2311" s="259"/>
      <c r="W2311" s="259"/>
      <c r="X2311" s="259"/>
      <c r="Y2311" s="259"/>
      <c r="Z2311" s="259"/>
      <c r="AA2311" s="259"/>
      <c r="AB2311" s="259"/>
      <c r="AC2311" s="259"/>
      <c r="AD2311" s="259"/>
      <c r="AE2311" s="259"/>
      <c r="AF2311" s="259"/>
      <c r="AG2311" s="259"/>
      <c r="AH2311" s="259"/>
      <c r="AI2311" s="259"/>
      <c r="AJ2311" s="259"/>
      <c r="AK2311" s="281"/>
      <c r="AL2311" s="281"/>
      <c r="AM2311" s="281"/>
      <c r="AN2311" s="281"/>
      <c r="AO2311" s="281"/>
      <c r="AP2311" s="281"/>
      <c r="AQ2311" s="281"/>
      <c r="AR2311" s="281"/>
      <c r="AS2311" s="281"/>
      <c r="AT2311" s="281"/>
      <c r="AU2311" s="281"/>
      <c r="AV2311" s="281"/>
      <c r="AW2311" s="281"/>
      <c r="AX2311" s="281"/>
      <c r="AY2311" s="281"/>
      <c r="AZ2311" s="281"/>
      <c r="BA2311" s="281"/>
      <c r="BB2311" s="281"/>
      <c r="BC2311" s="281"/>
      <c r="BD2311" s="281"/>
      <c r="BE2311" s="281"/>
      <c r="BF2311" s="281"/>
      <c r="BG2311" s="281"/>
      <c r="BH2311" s="281"/>
      <c r="BI2311" s="281"/>
      <c r="BJ2311" s="281"/>
      <c r="BK2311" s="281"/>
      <c r="BL2311" s="281"/>
      <c r="BM2311" s="281"/>
      <c r="BN2311" s="281"/>
      <c r="BO2311" s="281"/>
      <c r="BP2311" s="281"/>
      <c r="BQ2311" s="281"/>
      <c r="BR2311" s="281"/>
      <c r="BS2311" s="281"/>
      <c r="BT2311" s="281"/>
      <c r="BU2311" s="281"/>
    </row>
    <row r="2312" spans="4:73" x14ac:dyDescent="0.2">
      <c r="D2312" s="259"/>
      <c r="E2312" s="259"/>
      <c r="F2312" s="259"/>
      <c r="G2312" s="259"/>
      <c r="H2312" s="259"/>
      <c r="I2312" s="259"/>
      <c r="J2312" s="259"/>
      <c r="K2312" s="259"/>
      <c r="L2312" s="259"/>
      <c r="M2312" s="259"/>
      <c r="N2312" s="259"/>
      <c r="O2312" s="259"/>
      <c r="P2312" s="259"/>
      <c r="Q2312" s="259"/>
      <c r="R2312" s="259"/>
      <c r="S2312" s="259"/>
      <c r="T2312" s="259"/>
      <c r="U2312" s="259"/>
      <c r="V2312" s="259"/>
      <c r="W2312" s="259"/>
      <c r="X2312" s="259"/>
      <c r="Y2312" s="259"/>
      <c r="Z2312" s="259"/>
      <c r="AA2312" s="259"/>
      <c r="AB2312" s="259"/>
      <c r="AC2312" s="259"/>
      <c r="AD2312" s="259"/>
      <c r="AE2312" s="259"/>
      <c r="AF2312" s="259"/>
      <c r="AG2312" s="259"/>
      <c r="AH2312" s="259"/>
      <c r="AI2312" s="259"/>
      <c r="AJ2312" s="259"/>
      <c r="AK2312" s="281"/>
      <c r="AL2312" s="281"/>
      <c r="AM2312" s="281"/>
      <c r="AN2312" s="281"/>
      <c r="AO2312" s="281"/>
      <c r="AP2312" s="281"/>
      <c r="AQ2312" s="281"/>
      <c r="AR2312" s="281"/>
      <c r="AS2312" s="281"/>
      <c r="AT2312" s="281"/>
      <c r="AU2312" s="281"/>
      <c r="AV2312" s="281"/>
      <c r="AW2312" s="281"/>
      <c r="AX2312" s="281"/>
      <c r="AY2312" s="281"/>
      <c r="AZ2312" s="281"/>
      <c r="BA2312" s="281"/>
      <c r="BB2312" s="281"/>
      <c r="BC2312" s="281"/>
      <c r="BD2312" s="281"/>
      <c r="BE2312" s="281"/>
      <c r="BF2312" s="281"/>
      <c r="BG2312" s="281"/>
      <c r="BH2312" s="281"/>
      <c r="BI2312" s="281"/>
      <c r="BJ2312" s="281"/>
      <c r="BK2312" s="281"/>
      <c r="BL2312" s="281"/>
      <c r="BM2312" s="281"/>
      <c r="BN2312" s="281"/>
      <c r="BO2312" s="281"/>
      <c r="BP2312" s="281"/>
      <c r="BQ2312" s="281"/>
      <c r="BR2312" s="281"/>
      <c r="BS2312" s="281"/>
      <c r="BT2312" s="281"/>
      <c r="BU2312" s="281"/>
    </row>
    <row r="2313" spans="4:73" x14ac:dyDescent="0.2">
      <c r="D2313" s="259"/>
      <c r="E2313" s="259"/>
      <c r="F2313" s="259"/>
      <c r="G2313" s="259"/>
      <c r="H2313" s="259"/>
      <c r="I2313" s="259"/>
      <c r="J2313" s="259"/>
      <c r="K2313" s="259"/>
      <c r="L2313" s="259"/>
      <c r="M2313" s="259"/>
      <c r="N2313" s="259"/>
      <c r="O2313" s="259"/>
      <c r="P2313" s="259"/>
      <c r="Q2313" s="259"/>
      <c r="R2313" s="259"/>
      <c r="S2313" s="259"/>
      <c r="T2313" s="259"/>
      <c r="U2313" s="259"/>
      <c r="V2313" s="259"/>
      <c r="W2313" s="259"/>
      <c r="X2313" s="259"/>
      <c r="Y2313" s="259"/>
      <c r="Z2313" s="259"/>
      <c r="AA2313" s="259"/>
      <c r="AB2313" s="259"/>
      <c r="AC2313" s="259"/>
      <c r="AD2313" s="259"/>
      <c r="AE2313" s="259"/>
      <c r="AF2313" s="259"/>
      <c r="AG2313" s="259"/>
      <c r="AH2313" s="259"/>
      <c r="AI2313" s="259"/>
      <c r="AJ2313" s="259"/>
      <c r="AK2313" s="281"/>
      <c r="AL2313" s="281"/>
      <c r="AM2313" s="281"/>
      <c r="AN2313" s="281"/>
      <c r="AO2313" s="281"/>
      <c r="AP2313" s="281"/>
      <c r="AQ2313" s="281"/>
      <c r="AR2313" s="281"/>
      <c r="AS2313" s="281"/>
      <c r="AT2313" s="281"/>
      <c r="AU2313" s="281"/>
      <c r="AV2313" s="281"/>
      <c r="AW2313" s="281"/>
      <c r="AX2313" s="281"/>
      <c r="AY2313" s="281"/>
      <c r="AZ2313" s="281"/>
      <c r="BA2313" s="281"/>
      <c r="BB2313" s="281"/>
      <c r="BC2313" s="281"/>
      <c r="BD2313" s="281"/>
      <c r="BE2313" s="281"/>
      <c r="BF2313" s="281"/>
      <c r="BG2313" s="281"/>
      <c r="BH2313" s="281"/>
      <c r="BI2313" s="281"/>
      <c r="BJ2313" s="281"/>
      <c r="BK2313" s="281"/>
      <c r="BL2313" s="281"/>
      <c r="BM2313" s="281"/>
      <c r="BN2313" s="281"/>
      <c r="BO2313" s="281"/>
      <c r="BP2313" s="281"/>
      <c r="BQ2313" s="281"/>
      <c r="BR2313" s="281"/>
      <c r="BS2313" s="281"/>
      <c r="BT2313" s="281"/>
      <c r="BU2313" s="281"/>
    </row>
    <row r="2314" spans="4:73" x14ac:dyDescent="0.2">
      <c r="D2314" s="259"/>
      <c r="E2314" s="259"/>
      <c r="F2314" s="259"/>
      <c r="G2314" s="259"/>
      <c r="H2314" s="259"/>
      <c r="I2314" s="259"/>
      <c r="J2314" s="259"/>
      <c r="K2314" s="259"/>
      <c r="L2314" s="259"/>
      <c r="M2314" s="259"/>
      <c r="N2314" s="259"/>
      <c r="O2314" s="259"/>
      <c r="P2314" s="259"/>
      <c r="Q2314" s="259"/>
      <c r="R2314" s="259"/>
      <c r="S2314" s="259"/>
      <c r="T2314" s="259"/>
      <c r="U2314" s="259"/>
      <c r="V2314" s="259"/>
      <c r="W2314" s="259"/>
      <c r="X2314" s="259"/>
      <c r="Y2314" s="259"/>
      <c r="Z2314" s="259"/>
      <c r="AA2314" s="259"/>
      <c r="AB2314" s="259"/>
      <c r="AC2314" s="259"/>
      <c r="AD2314" s="259"/>
      <c r="AE2314" s="259"/>
      <c r="AF2314" s="259"/>
      <c r="AG2314" s="259"/>
      <c r="AH2314" s="259"/>
      <c r="AI2314" s="259"/>
      <c r="AJ2314" s="259"/>
      <c r="AK2314" s="281"/>
      <c r="AL2314" s="281"/>
      <c r="AM2314" s="281"/>
      <c r="AN2314" s="281"/>
      <c r="AO2314" s="281"/>
      <c r="AP2314" s="281"/>
      <c r="AQ2314" s="281"/>
      <c r="AR2314" s="281"/>
      <c r="AS2314" s="281"/>
      <c r="AT2314" s="281"/>
      <c r="AU2314" s="281"/>
      <c r="AV2314" s="281"/>
      <c r="AW2314" s="281"/>
      <c r="AX2314" s="281"/>
      <c r="AY2314" s="281"/>
      <c r="AZ2314" s="281"/>
      <c r="BA2314" s="281"/>
      <c r="BB2314" s="281"/>
      <c r="BC2314" s="281"/>
      <c r="BD2314" s="281"/>
      <c r="BE2314" s="281"/>
      <c r="BF2314" s="281"/>
      <c r="BG2314" s="281"/>
      <c r="BH2314" s="281"/>
      <c r="BI2314" s="281"/>
      <c r="BJ2314" s="281"/>
      <c r="BK2314" s="281"/>
      <c r="BL2314" s="281"/>
      <c r="BM2314" s="281"/>
      <c r="BN2314" s="281"/>
      <c r="BO2314" s="281"/>
      <c r="BP2314" s="281"/>
      <c r="BQ2314" s="281"/>
      <c r="BR2314" s="281"/>
      <c r="BS2314" s="281"/>
      <c r="BT2314" s="281"/>
      <c r="BU2314" s="281"/>
    </row>
    <row r="2315" spans="4:73" x14ac:dyDescent="0.2">
      <c r="D2315" s="259"/>
      <c r="E2315" s="259"/>
      <c r="F2315" s="259"/>
      <c r="G2315" s="259"/>
      <c r="H2315" s="259"/>
      <c r="I2315" s="259"/>
      <c r="J2315" s="259"/>
      <c r="K2315" s="259"/>
      <c r="L2315" s="259"/>
      <c r="M2315" s="259"/>
      <c r="N2315" s="259"/>
      <c r="O2315" s="259"/>
      <c r="P2315" s="259"/>
      <c r="Q2315" s="259"/>
      <c r="R2315" s="259"/>
      <c r="S2315" s="259"/>
      <c r="T2315" s="259"/>
      <c r="U2315" s="259"/>
      <c r="V2315" s="259"/>
      <c r="W2315" s="259"/>
      <c r="X2315" s="259"/>
      <c r="Y2315" s="259"/>
      <c r="Z2315" s="259"/>
      <c r="AA2315" s="259"/>
      <c r="AB2315" s="259"/>
      <c r="AC2315" s="259"/>
      <c r="AD2315" s="259"/>
      <c r="AE2315" s="259"/>
      <c r="AF2315" s="259"/>
      <c r="AG2315" s="259"/>
      <c r="AH2315" s="259"/>
      <c r="AI2315" s="259"/>
      <c r="AJ2315" s="259"/>
      <c r="AK2315" s="281"/>
      <c r="AL2315" s="281"/>
      <c r="AM2315" s="281"/>
      <c r="AN2315" s="281"/>
      <c r="AO2315" s="281"/>
      <c r="AP2315" s="281"/>
      <c r="AQ2315" s="281"/>
      <c r="AR2315" s="281"/>
      <c r="AS2315" s="281"/>
      <c r="AT2315" s="281"/>
      <c r="AU2315" s="281"/>
      <c r="AV2315" s="281"/>
      <c r="AW2315" s="281"/>
      <c r="AX2315" s="281"/>
      <c r="AY2315" s="281"/>
      <c r="AZ2315" s="281"/>
      <c r="BA2315" s="281"/>
      <c r="BB2315" s="281"/>
      <c r="BC2315" s="281"/>
      <c r="BD2315" s="281"/>
      <c r="BE2315" s="281"/>
      <c r="BF2315" s="281"/>
      <c r="BG2315" s="281"/>
      <c r="BH2315" s="281"/>
      <c r="BI2315" s="281"/>
      <c r="BJ2315" s="281"/>
      <c r="BK2315" s="281"/>
      <c r="BL2315" s="281"/>
      <c r="BM2315" s="281"/>
      <c r="BN2315" s="281"/>
      <c r="BO2315" s="281"/>
      <c r="BP2315" s="281"/>
      <c r="BQ2315" s="281"/>
      <c r="BR2315" s="281"/>
      <c r="BS2315" s="281"/>
      <c r="BT2315" s="281"/>
      <c r="BU2315" s="281"/>
    </row>
    <row r="2316" spans="4:73" x14ac:dyDescent="0.2">
      <c r="D2316" s="259"/>
      <c r="E2316" s="259"/>
      <c r="F2316" s="259"/>
      <c r="G2316" s="259"/>
      <c r="H2316" s="259"/>
      <c r="I2316" s="259"/>
      <c r="J2316" s="259"/>
      <c r="K2316" s="259"/>
      <c r="L2316" s="259"/>
      <c r="M2316" s="259"/>
      <c r="N2316" s="259"/>
      <c r="O2316" s="259"/>
      <c r="P2316" s="259"/>
      <c r="Q2316" s="259"/>
      <c r="R2316" s="259"/>
      <c r="S2316" s="259"/>
      <c r="T2316" s="259"/>
      <c r="U2316" s="259"/>
      <c r="V2316" s="259"/>
      <c r="W2316" s="259"/>
      <c r="X2316" s="259"/>
      <c r="Y2316" s="259"/>
      <c r="Z2316" s="259"/>
      <c r="AA2316" s="259"/>
      <c r="AB2316" s="259"/>
      <c r="AC2316" s="259"/>
      <c r="AD2316" s="259"/>
      <c r="AE2316" s="259"/>
      <c r="AF2316" s="259"/>
      <c r="AG2316" s="259"/>
      <c r="AH2316" s="259"/>
      <c r="AI2316" s="259"/>
      <c r="AJ2316" s="259"/>
      <c r="AK2316" s="281"/>
      <c r="AL2316" s="281"/>
      <c r="AM2316" s="281"/>
      <c r="AN2316" s="281"/>
      <c r="AO2316" s="281"/>
      <c r="AP2316" s="281"/>
      <c r="AQ2316" s="281"/>
      <c r="AR2316" s="281"/>
      <c r="AS2316" s="281"/>
      <c r="AT2316" s="281"/>
      <c r="AU2316" s="281"/>
      <c r="AV2316" s="281"/>
      <c r="AW2316" s="281"/>
      <c r="AX2316" s="281"/>
      <c r="AY2316" s="281"/>
      <c r="AZ2316" s="281"/>
      <c r="BA2316" s="281"/>
      <c r="BB2316" s="281"/>
      <c r="BC2316" s="281"/>
      <c r="BD2316" s="281"/>
      <c r="BE2316" s="281"/>
      <c r="BF2316" s="281"/>
      <c r="BG2316" s="281"/>
      <c r="BH2316" s="281"/>
      <c r="BI2316" s="281"/>
      <c r="BJ2316" s="281"/>
      <c r="BK2316" s="281"/>
      <c r="BL2316" s="281"/>
      <c r="BM2316" s="281"/>
      <c r="BN2316" s="281"/>
      <c r="BO2316" s="281"/>
      <c r="BP2316" s="281"/>
      <c r="BQ2316" s="281"/>
      <c r="BR2316" s="281"/>
      <c r="BS2316" s="281"/>
      <c r="BT2316" s="281"/>
      <c r="BU2316" s="281"/>
    </row>
    <row r="2317" spans="4:73" x14ac:dyDescent="0.2">
      <c r="D2317" s="259"/>
      <c r="E2317" s="259"/>
      <c r="F2317" s="259"/>
      <c r="G2317" s="259"/>
      <c r="H2317" s="259"/>
      <c r="I2317" s="259"/>
      <c r="J2317" s="259"/>
      <c r="K2317" s="259"/>
      <c r="L2317" s="259"/>
      <c r="M2317" s="259"/>
      <c r="N2317" s="259"/>
      <c r="O2317" s="259"/>
      <c r="P2317" s="259"/>
      <c r="Q2317" s="259"/>
      <c r="R2317" s="259"/>
      <c r="S2317" s="259"/>
      <c r="T2317" s="259"/>
      <c r="U2317" s="259"/>
      <c r="V2317" s="259"/>
      <c r="W2317" s="259"/>
      <c r="X2317" s="259"/>
      <c r="Y2317" s="259"/>
      <c r="Z2317" s="259"/>
      <c r="AA2317" s="259"/>
      <c r="AB2317" s="259"/>
      <c r="AC2317" s="259"/>
      <c r="AD2317" s="259"/>
      <c r="AE2317" s="259"/>
      <c r="AF2317" s="259"/>
      <c r="AG2317" s="259"/>
      <c r="AH2317" s="259"/>
      <c r="AI2317" s="259"/>
      <c r="AJ2317" s="259"/>
      <c r="AK2317" s="281"/>
      <c r="AL2317" s="281"/>
      <c r="AM2317" s="281"/>
      <c r="AN2317" s="281"/>
      <c r="AO2317" s="281"/>
      <c r="AP2317" s="281"/>
      <c r="AQ2317" s="281"/>
      <c r="AR2317" s="281"/>
      <c r="AS2317" s="281"/>
      <c r="AT2317" s="281"/>
      <c r="AU2317" s="281"/>
      <c r="AV2317" s="281"/>
      <c r="AW2317" s="281"/>
      <c r="AX2317" s="281"/>
      <c r="AY2317" s="281"/>
      <c r="AZ2317" s="281"/>
      <c r="BA2317" s="281"/>
      <c r="BB2317" s="281"/>
      <c r="BC2317" s="281"/>
      <c r="BD2317" s="281"/>
      <c r="BE2317" s="281"/>
      <c r="BF2317" s="281"/>
      <c r="BG2317" s="281"/>
      <c r="BH2317" s="281"/>
      <c r="BI2317" s="281"/>
      <c r="BJ2317" s="281"/>
      <c r="BK2317" s="281"/>
      <c r="BL2317" s="281"/>
      <c r="BM2317" s="281"/>
      <c r="BN2317" s="281"/>
      <c r="BO2317" s="281"/>
      <c r="BP2317" s="281"/>
      <c r="BQ2317" s="281"/>
      <c r="BR2317" s="281"/>
      <c r="BS2317" s="281"/>
      <c r="BT2317" s="281"/>
      <c r="BU2317" s="281"/>
    </row>
    <row r="2318" spans="4:73" x14ac:dyDescent="0.2">
      <c r="D2318" s="259"/>
      <c r="E2318" s="259"/>
      <c r="F2318" s="259"/>
      <c r="G2318" s="259"/>
      <c r="H2318" s="259"/>
      <c r="I2318" s="259"/>
      <c r="J2318" s="259"/>
      <c r="K2318" s="259"/>
      <c r="L2318" s="259"/>
      <c r="M2318" s="259"/>
      <c r="N2318" s="259"/>
      <c r="O2318" s="259"/>
      <c r="P2318" s="259"/>
      <c r="Q2318" s="259"/>
      <c r="R2318" s="259"/>
      <c r="S2318" s="259"/>
      <c r="T2318" s="259"/>
      <c r="U2318" s="259"/>
      <c r="V2318" s="259"/>
      <c r="W2318" s="259"/>
      <c r="X2318" s="259"/>
      <c r="Y2318" s="259"/>
      <c r="Z2318" s="259"/>
      <c r="AA2318" s="259"/>
      <c r="AB2318" s="259"/>
      <c r="AC2318" s="259"/>
      <c r="AD2318" s="259"/>
      <c r="AE2318" s="259"/>
      <c r="AF2318" s="259"/>
      <c r="AG2318" s="259"/>
      <c r="AH2318" s="259"/>
      <c r="AI2318" s="259"/>
      <c r="AJ2318" s="259"/>
      <c r="AK2318" s="281"/>
      <c r="AL2318" s="281"/>
      <c r="AM2318" s="281"/>
      <c r="AN2318" s="281"/>
      <c r="AO2318" s="281"/>
      <c r="AP2318" s="281"/>
      <c r="AQ2318" s="281"/>
      <c r="AR2318" s="281"/>
      <c r="AS2318" s="281"/>
      <c r="AT2318" s="281"/>
      <c r="AU2318" s="281"/>
      <c r="AV2318" s="281"/>
      <c r="AW2318" s="281"/>
      <c r="AX2318" s="281"/>
      <c r="AY2318" s="281"/>
      <c r="AZ2318" s="281"/>
      <c r="BA2318" s="281"/>
      <c r="BB2318" s="281"/>
      <c r="BC2318" s="281"/>
      <c r="BD2318" s="281"/>
      <c r="BE2318" s="281"/>
      <c r="BF2318" s="281"/>
      <c r="BG2318" s="281"/>
      <c r="BH2318" s="281"/>
      <c r="BI2318" s="281"/>
      <c r="BJ2318" s="281"/>
      <c r="BK2318" s="281"/>
      <c r="BL2318" s="281"/>
      <c r="BM2318" s="281"/>
      <c r="BN2318" s="281"/>
      <c r="BO2318" s="281"/>
      <c r="BP2318" s="281"/>
      <c r="BQ2318" s="281"/>
      <c r="BR2318" s="281"/>
      <c r="BS2318" s="281"/>
      <c r="BT2318" s="281"/>
      <c r="BU2318" s="281"/>
    </row>
    <row r="2319" spans="4:73" x14ac:dyDescent="0.2">
      <c r="D2319" s="259"/>
      <c r="E2319" s="259"/>
      <c r="F2319" s="259"/>
      <c r="G2319" s="259"/>
      <c r="H2319" s="259"/>
      <c r="I2319" s="259"/>
      <c r="J2319" s="259"/>
      <c r="K2319" s="259"/>
      <c r="L2319" s="259"/>
      <c r="M2319" s="259"/>
      <c r="N2319" s="259"/>
      <c r="O2319" s="259"/>
      <c r="P2319" s="259"/>
      <c r="Q2319" s="259"/>
      <c r="R2319" s="259"/>
      <c r="S2319" s="259"/>
      <c r="T2319" s="259"/>
      <c r="U2319" s="259"/>
      <c r="V2319" s="259"/>
      <c r="W2319" s="259"/>
      <c r="X2319" s="259"/>
      <c r="Y2319" s="259"/>
      <c r="Z2319" s="259"/>
      <c r="AA2319" s="259"/>
      <c r="AB2319" s="259"/>
      <c r="AC2319" s="259"/>
      <c r="AD2319" s="259"/>
      <c r="AE2319" s="259"/>
      <c r="AF2319" s="259"/>
      <c r="AG2319" s="259"/>
      <c r="AH2319" s="259"/>
      <c r="AI2319" s="259"/>
      <c r="AJ2319" s="259"/>
      <c r="AK2319" s="281"/>
      <c r="AL2319" s="281"/>
      <c r="AM2319" s="281"/>
      <c r="AN2319" s="281"/>
      <c r="AO2319" s="281"/>
      <c r="AP2319" s="281"/>
      <c r="AQ2319" s="281"/>
      <c r="AR2319" s="281"/>
      <c r="AS2319" s="281"/>
      <c r="AT2319" s="281"/>
      <c r="AU2319" s="281"/>
      <c r="AV2319" s="281"/>
      <c r="AW2319" s="281"/>
      <c r="AX2319" s="281"/>
      <c r="AY2319" s="281"/>
      <c r="AZ2319" s="281"/>
      <c r="BA2319" s="281"/>
      <c r="BB2319" s="281"/>
      <c r="BC2319" s="281"/>
      <c r="BD2319" s="281"/>
      <c r="BE2319" s="281"/>
      <c r="BF2319" s="281"/>
      <c r="BG2319" s="281"/>
      <c r="BH2319" s="281"/>
      <c r="BI2319" s="281"/>
      <c r="BJ2319" s="281"/>
      <c r="BK2319" s="281"/>
      <c r="BL2319" s="281"/>
      <c r="BM2319" s="281"/>
      <c r="BN2319" s="281"/>
      <c r="BO2319" s="281"/>
      <c r="BP2319" s="281"/>
      <c r="BQ2319" s="281"/>
      <c r="BR2319" s="281"/>
      <c r="BS2319" s="281"/>
      <c r="BT2319" s="281"/>
      <c r="BU2319" s="281"/>
    </row>
    <row r="2320" spans="4:73" x14ac:dyDescent="0.2">
      <c r="D2320" s="259"/>
      <c r="E2320" s="259"/>
      <c r="F2320" s="259"/>
      <c r="G2320" s="259"/>
      <c r="H2320" s="259"/>
      <c r="I2320" s="259"/>
      <c r="J2320" s="259"/>
      <c r="K2320" s="259"/>
      <c r="L2320" s="259"/>
      <c r="M2320" s="259"/>
      <c r="N2320" s="259"/>
      <c r="O2320" s="259"/>
      <c r="P2320" s="259"/>
      <c r="Q2320" s="259"/>
      <c r="R2320" s="259"/>
      <c r="S2320" s="259"/>
      <c r="T2320" s="259"/>
      <c r="U2320" s="259"/>
      <c r="V2320" s="259"/>
      <c r="W2320" s="259"/>
      <c r="X2320" s="259"/>
      <c r="Y2320" s="259"/>
      <c r="Z2320" s="259"/>
      <c r="AA2320" s="259"/>
      <c r="AB2320" s="259"/>
      <c r="AC2320" s="259"/>
      <c r="AD2320" s="259"/>
      <c r="AE2320" s="259"/>
      <c r="AF2320" s="259"/>
      <c r="AG2320" s="259"/>
      <c r="AH2320" s="259"/>
      <c r="AI2320" s="259"/>
      <c r="AJ2320" s="259"/>
      <c r="AK2320" s="281"/>
      <c r="AL2320" s="281"/>
      <c r="AM2320" s="281"/>
      <c r="AN2320" s="281"/>
      <c r="AO2320" s="281"/>
      <c r="AP2320" s="281"/>
      <c r="AQ2320" s="281"/>
      <c r="AR2320" s="281"/>
      <c r="AS2320" s="281"/>
      <c r="AT2320" s="281"/>
      <c r="AU2320" s="281"/>
      <c r="AV2320" s="281"/>
      <c r="AW2320" s="281"/>
      <c r="AX2320" s="281"/>
      <c r="AY2320" s="281"/>
      <c r="AZ2320" s="281"/>
      <c r="BA2320" s="281"/>
      <c r="BB2320" s="281"/>
      <c r="BC2320" s="281"/>
      <c r="BD2320" s="281"/>
      <c r="BE2320" s="281"/>
      <c r="BF2320" s="281"/>
      <c r="BG2320" s="281"/>
      <c r="BH2320" s="281"/>
      <c r="BI2320" s="281"/>
      <c r="BJ2320" s="281"/>
      <c r="BK2320" s="281"/>
      <c r="BL2320" s="281"/>
      <c r="BM2320" s="281"/>
      <c r="BN2320" s="281"/>
      <c r="BO2320" s="281"/>
      <c r="BP2320" s="281"/>
      <c r="BQ2320" s="281"/>
      <c r="BR2320" s="281"/>
      <c r="BS2320" s="281"/>
      <c r="BT2320" s="281"/>
      <c r="BU2320" s="281"/>
    </row>
    <row r="2321" spans="4:73" x14ac:dyDescent="0.2">
      <c r="D2321" s="259"/>
      <c r="E2321" s="259"/>
      <c r="F2321" s="259"/>
      <c r="G2321" s="259"/>
      <c r="H2321" s="259"/>
      <c r="I2321" s="259"/>
      <c r="J2321" s="259"/>
      <c r="K2321" s="259"/>
      <c r="L2321" s="259"/>
      <c r="M2321" s="259"/>
      <c r="N2321" s="259"/>
      <c r="O2321" s="259"/>
      <c r="P2321" s="259"/>
      <c r="Q2321" s="259"/>
      <c r="R2321" s="259"/>
      <c r="S2321" s="259"/>
      <c r="T2321" s="259"/>
      <c r="U2321" s="259"/>
      <c r="V2321" s="259"/>
      <c r="W2321" s="259"/>
      <c r="X2321" s="259"/>
      <c r="Y2321" s="259"/>
      <c r="Z2321" s="259"/>
      <c r="AA2321" s="259"/>
      <c r="AB2321" s="259"/>
      <c r="AC2321" s="259"/>
      <c r="AD2321" s="259"/>
      <c r="AE2321" s="259"/>
      <c r="AF2321" s="259"/>
      <c r="AG2321" s="259"/>
      <c r="AH2321" s="259"/>
      <c r="AI2321" s="259"/>
      <c r="AJ2321" s="259"/>
      <c r="AK2321" s="281"/>
      <c r="AL2321" s="281"/>
      <c r="AM2321" s="281"/>
      <c r="AN2321" s="281"/>
      <c r="AO2321" s="281"/>
      <c r="AP2321" s="281"/>
      <c r="AQ2321" s="281"/>
      <c r="AR2321" s="281"/>
      <c r="AS2321" s="281"/>
      <c r="AT2321" s="281"/>
      <c r="AU2321" s="281"/>
      <c r="AV2321" s="281"/>
      <c r="AW2321" s="281"/>
      <c r="AX2321" s="281"/>
      <c r="AY2321" s="281"/>
      <c r="AZ2321" s="281"/>
      <c r="BA2321" s="281"/>
      <c r="BB2321" s="281"/>
      <c r="BC2321" s="281"/>
      <c r="BD2321" s="281"/>
      <c r="BE2321" s="281"/>
      <c r="BF2321" s="281"/>
      <c r="BG2321" s="281"/>
      <c r="BH2321" s="281"/>
      <c r="BI2321" s="281"/>
      <c r="BJ2321" s="281"/>
      <c r="BK2321" s="281"/>
      <c r="BL2321" s="281"/>
      <c r="BM2321" s="281"/>
      <c r="BN2321" s="281"/>
      <c r="BO2321" s="281"/>
      <c r="BP2321" s="281"/>
      <c r="BQ2321" s="281"/>
      <c r="BR2321" s="281"/>
      <c r="BS2321" s="281"/>
      <c r="BT2321" s="281"/>
      <c r="BU2321" s="281"/>
    </row>
    <row r="2322" spans="4:73" x14ac:dyDescent="0.2">
      <c r="D2322" s="259"/>
      <c r="E2322" s="259"/>
      <c r="F2322" s="259"/>
      <c r="G2322" s="259"/>
      <c r="H2322" s="259"/>
      <c r="I2322" s="259"/>
      <c r="J2322" s="259"/>
      <c r="K2322" s="259"/>
      <c r="L2322" s="259"/>
      <c r="M2322" s="259"/>
      <c r="N2322" s="259"/>
      <c r="O2322" s="259"/>
      <c r="P2322" s="259"/>
      <c r="Q2322" s="259"/>
      <c r="R2322" s="259"/>
      <c r="S2322" s="259"/>
      <c r="T2322" s="259"/>
      <c r="U2322" s="259"/>
      <c r="V2322" s="259"/>
      <c r="W2322" s="259"/>
      <c r="X2322" s="259"/>
      <c r="Y2322" s="259"/>
      <c r="Z2322" s="259"/>
      <c r="AA2322" s="259"/>
      <c r="AB2322" s="259"/>
      <c r="AC2322" s="259"/>
      <c r="AD2322" s="259"/>
      <c r="AE2322" s="259"/>
      <c r="AF2322" s="259"/>
      <c r="AG2322" s="259"/>
      <c r="AH2322" s="259"/>
      <c r="AI2322" s="259"/>
      <c r="AJ2322" s="259"/>
      <c r="AK2322" s="281"/>
      <c r="AL2322" s="281"/>
      <c r="AM2322" s="281"/>
      <c r="AN2322" s="281"/>
      <c r="AO2322" s="281"/>
      <c r="AP2322" s="281"/>
      <c r="AQ2322" s="281"/>
      <c r="AR2322" s="281"/>
      <c r="AS2322" s="281"/>
      <c r="AT2322" s="281"/>
      <c r="AU2322" s="281"/>
      <c r="AV2322" s="281"/>
      <c r="AW2322" s="281"/>
      <c r="AX2322" s="281"/>
      <c r="AY2322" s="281"/>
      <c r="AZ2322" s="281"/>
      <c r="BA2322" s="281"/>
      <c r="BB2322" s="281"/>
      <c r="BC2322" s="281"/>
      <c r="BD2322" s="281"/>
      <c r="BE2322" s="281"/>
      <c r="BF2322" s="281"/>
      <c r="BG2322" s="281"/>
      <c r="BH2322" s="281"/>
      <c r="BI2322" s="281"/>
      <c r="BJ2322" s="281"/>
      <c r="BK2322" s="281"/>
      <c r="BL2322" s="281"/>
      <c r="BM2322" s="281"/>
      <c r="BN2322" s="281"/>
      <c r="BO2322" s="281"/>
      <c r="BP2322" s="281"/>
      <c r="BQ2322" s="281"/>
      <c r="BR2322" s="281"/>
      <c r="BS2322" s="281"/>
      <c r="BT2322" s="281"/>
      <c r="BU2322" s="281"/>
    </row>
    <row r="2323" spans="4:73" x14ac:dyDescent="0.2">
      <c r="D2323" s="259"/>
      <c r="E2323" s="259"/>
      <c r="F2323" s="259"/>
      <c r="G2323" s="259"/>
      <c r="H2323" s="259"/>
      <c r="I2323" s="259"/>
      <c r="J2323" s="259"/>
      <c r="K2323" s="259"/>
      <c r="L2323" s="259"/>
      <c r="M2323" s="259"/>
      <c r="N2323" s="259"/>
      <c r="O2323" s="259"/>
      <c r="P2323" s="259"/>
      <c r="Q2323" s="259"/>
      <c r="R2323" s="259"/>
      <c r="S2323" s="259"/>
      <c r="T2323" s="259"/>
      <c r="U2323" s="259"/>
      <c r="V2323" s="259"/>
      <c r="W2323" s="259"/>
      <c r="X2323" s="259"/>
      <c r="Y2323" s="259"/>
      <c r="Z2323" s="259"/>
      <c r="AA2323" s="259"/>
      <c r="AB2323" s="259"/>
      <c r="AC2323" s="259"/>
      <c r="AD2323" s="259"/>
      <c r="AE2323" s="259"/>
      <c r="AF2323" s="259"/>
      <c r="AG2323" s="259"/>
      <c r="AH2323" s="259"/>
      <c r="AI2323" s="259"/>
      <c r="AJ2323" s="259"/>
      <c r="AK2323" s="281"/>
      <c r="AL2323" s="281"/>
      <c r="AM2323" s="281"/>
      <c r="AN2323" s="281"/>
      <c r="AO2323" s="281"/>
      <c r="AP2323" s="281"/>
      <c r="AQ2323" s="281"/>
      <c r="AR2323" s="281"/>
      <c r="AS2323" s="281"/>
      <c r="AT2323" s="281"/>
      <c r="AU2323" s="281"/>
      <c r="AV2323" s="281"/>
      <c r="AW2323" s="281"/>
      <c r="AX2323" s="281"/>
      <c r="AY2323" s="281"/>
      <c r="AZ2323" s="281"/>
      <c r="BA2323" s="281"/>
      <c r="BB2323" s="281"/>
      <c r="BC2323" s="281"/>
      <c r="BD2323" s="281"/>
      <c r="BE2323" s="281"/>
      <c r="BF2323" s="281"/>
      <c r="BG2323" s="281"/>
      <c r="BH2323" s="281"/>
      <c r="BI2323" s="281"/>
      <c r="BJ2323" s="281"/>
      <c r="BK2323" s="281"/>
      <c r="BL2323" s="281"/>
      <c r="BM2323" s="281"/>
      <c r="BN2323" s="281"/>
      <c r="BO2323" s="281"/>
      <c r="BP2323" s="281"/>
      <c r="BQ2323" s="281"/>
      <c r="BR2323" s="281"/>
      <c r="BS2323" s="281"/>
      <c r="BT2323" s="281"/>
      <c r="BU2323" s="281"/>
    </row>
    <row r="2324" spans="4:73" x14ac:dyDescent="0.2">
      <c r="D2324" s="259"/>
      <c r="E2324" s="259"/>
      <c r="F2324" s="259"/>
      <c r="G2324" s="259"/>
      <c r="H2324" s="259"/>
      <c r="I2324" s="259"/>
      <c r="J2324" s="259"/>
      <c r="K2324" s="259"/>
      <c r="L2324" s="259"/>
      <c r="M2324" s="259"/>
      <c r="N2324" s="259"/>
      <c r="O2324" s="259"/>
      <c r="P2324" s="259"/>
      <c r="Q2324" s="259"/>
      <c r="R2324" s="259"/>
      <c r="S2324" s="259"/>
      <c r="T2324" s="259"/>
      <c r="U2324" s="259"/>
      <c r="V2324" s="259"/>
      <c r="W2324" s="259"/>
      <c r="X2324" s="259"/>
      <c r="Y2324" s="259"/>
      <c r="Z2324" s="259"/>
      <c r="AA2324" s="259"/>
      <c r="AB2324" s="259"/>
      <c r="AC2324" s="259"/>
      <c r="AD2324" s="259"/>
      <c r="AE2324" s="259"/>
      <c r="AF2324" s="259"/>
      <c r="AG2324" s="259"/>
      <c r="AH2324" s="259"/>
      <c r="AI2324" s="259"/>
      <c r="AJ2324" s="259"/>
      <c r="AK2324" s="281"/>
      <c r="AL2324" s="281"/>
      <c r="AM2324" s="281"/>
      <c r="AN2324" s="281"/>
      <c r="AO2324" s="281"/>
      <c r="AP2324" s="281"/>
      <c r="AQ2324" s="281"/>
      <c r="AR2324" s="281"/>
      <c r="AS2324" s="281"/>
      <c r="AT2324" s="281"/>
      <c r="AU2324" s="281"/>
      <c r="AV2324" s="281"/>
      <c r="AW2324" s="281"/>
      <c r="AX2324" s="281"/>
      <c r="AY2324" s="281"/>
      <c r="AZ2324" s="281"/>
      <c r="BA2324" s="281"/>
      <c r="BB2324" s="281"/>
      <c r="BC2324" s="281"/>
      <c r="BD2324" s="281"/>
      <c r="BE2324" s="281"/>
      <c r="BF2324" s="281"/>
      <c r="BG2324" s="281"/>
      <c r="BH2324" s="281"/>
      <c r="BI2324" s="281"/>
      <c r="BJ2324" s="281"/>
      <c r="BK2324" s="281"/>
      <c r="BL2324" s="281"/>
      <c r="BM2324" s="281"/>
      <c r="BN2324" s="281"/>
      <c r="BO2324" s="281"/>
      <c r="BP2324" s="281"/>
      <c r="BQ2324" s="281"/>
      <c r="BR2324" s="281"/>
      <c r="BS2324" s="281"/>
      <c r="BT2324" s="281"/>
      <c r="BU2324" s="281"/>
    </row>
    <row r="2325" spans="4:73" x14ac:dyDescent="0.2">
      <c r="D2325" s="259"/>
      <c r="E2325" s="259"/>
      <c r="F2325" s="259"/>
      <c r="G2325" s="259"/>
      <c r="H2325" s="259"/>
      <c r="I2325" s="259"/>
      <c r="J2325" s="259"/>
      <c r="K2325" s="259"/>
      <c r="L2325" s="259"/>
      <c r="M2325" s="259"/>
      <c r="N2325" s="259"/>
      <c r="O2325" s="259"/>
      <c r="P2325" s="259"/>
      <c r="Q2325" s="259"/>
      <c r="R2325" s="259"/>
      <c r="S2325" s="259"/>
      <c r="T2325" s="259"/>
      <c r="U2325" s="259"/>
      <c r="V2325" s="259"/>
      <c r="W2325" s="259"/>
      <c r="X2325" s="259"/>
      <c r="Y2325" s="259"/>
      <c r="Z2325" s="259"/>
      <c r="AA2325" s="259"/>
      <c r="AB2325" s="259"/>
      <c r="AC2325" s="259"/>
      <c r="AD2325" s="259"/>
      <c r="AE2325" s="259"/>
      <c r="AF2325" s="259"/>
      <c r="AG2325" s="259"/>
      <c r="AH2325" s="259"/>
      <c r="AI2325" s="259"/>
      <c r="AJ2325" s="259"/>
      <c r="AK2325" s="281"/>
      <c r="AL2325" s="281"/>
      <c r="AM2325" s="281"/>
      <c r="AN2325" s="281"/>
      <c r="AO2325" s="281"/>
      <c r="AP2325" s="281"/>
      <c r="AQ2325" s="281"/>
      <c r="AR2325" s="281"/>
      <c r="AS2325" s="281"/>
      <c r="AT2325" s="281"/>
      <c r="AU2325" s="281"/>
      <c r="AV2325" s="281"/>
      <c r="AW2325" s="281"/>
      <c r="AX2325" s="281"/>
      <c r="AY2325" s="281"/>
      <c r="AZ2325" s="281"/>
      <c r="BA2325" s="281"/>
      <c r="BB2325" s="281"/>
      <c r="BC2325" s="281"/>
      <c r="BD2325" s="281"/>
      <c r="BE2325" s="281"/>
      <c r="BF2325" s="281"/>
      <c r="BG2325" s="281"/>
      <c r="BH2325" s="281"/>
      <c r="BI2325" s="281"/>
      <c r="BJ2325" s="281"/>
      <c r="BK2325" s="281"/>
      <c r="BL2325" s="281"/>
      <c r="BM2325" s="281"/>
      <c r="BN2325" s="281"/>
      <c r="BO2325" s="281"/>
      <c r="BP2325" s="281"/>
      <c r="BQ2325" s="281"/>
      <c r="BR2325" s="281"/>
      <c r="BS2325" s="281"/>
      <c r="BT2325" s="281"/>
      <c r="BU2325" s="281"/>
    </row>
    <row r="2326" spans="4:73" x14ac:dyDescent="0.2">
      <c r="D2326" s="259"/>
      <c r="E2326" s="259"/>
      <c r="F2326" s="259"/>
      <c r="G2326" s="259"/>
      <c r="H2326" s="259"/>
      <c r="I2326" s="259"/>
      <c r="J2326" s="259"/>
      <c r="K2326" s="259"/>
      <c r="L2326" s="259"/>
      <c r="M2326" s="259"/>
      <c r="N2326" s="259"/>
      <c r="O2326" s="259"/>
      <c r="P2326" s="259"/>
      <c r="Q2326" s="259"/>
      <c r="R2326" s="259"/>
      <c r="S2326" s="259"/>
      <c r="T2326" s="259"/>
      <c r="U2326" s="259"/>
      <c r="V2326" s="259"/>
      <c r="W2326" s="259"/>
      <c r="X2326" s="259"/>
      <c r="Y2326" s="259"/>
      <c r="Z2326" s="259"/>
      <c r="AA2326" s="259"/>
      <c r="AB2326" s="259"/>
      <c r="AC2326" s="259"/>
      <c r="AD2326" s="259"/>
      <c r="AE2326" s="259"/>
      <c r="AF2326" s="259"/>
      <c r="AG2326" s="259"/>
      <c r="AH2326" s="259"/>
      <c r="AI2326" s="259"/>
      <c r="AJ2326" s="259"/>
      <c r="AK2326" s="281"/>
      <c r="AL2326" s="281"/>
      <c r="AM2326" s="281"/>
      <c r="AN2326" s="281"/>
      <c r="AO2326" s="281"/>
      <c r="AP2326" s="281"/>
      <c r="AQ2326" s="281"/>
      <c r="AR2326" s="281"/>
      <c r="AS2326" s="281"/>
      <c r="AT2326" s="281"/>
      <c r="AU2326" s="281"/>
      <c r="AV2326" s="281"/>
      <c r="AW2326" s="281"/>
      <c r="AX2326" s="281"/>
      <c r="AY2326" s="281"/>
      <c r="AZ2326" s="281"/>
      <c r="BA2326" s="281"/>
      <c r="BB2326" s="281"/>
      <c r="BC2326" s="281"/>
      <c r="BD2326" s="281"/>
      <c r="BE2326" s="281"/>
      <c r="BF2326" s="281"/>
      <c r="BG2326" s="281"/>
      <c r="BH2326" s="281"/>
      <c r="BI2326" s="281"/>
      <c r="BJ2326" s="281"/>
      <c r="BK2326" s="281"/>
      <c r="BL2326" s="281"/>
      <c r="BM2326" s="281"/>
      <c r="BN2326" s="281"/>
      <c r="BO2326" s="281"/>
      <c r="BP2326" s="281"/>
      <c r="BQ2326" s="281"/>
      <c r="BR2326" s="281"/>
      <c r="BS2326" s="281"/>
      <c r="BT2326" s="281"/>
      <c r="BU2326" s="281"/>
    </row>
    <row r="2327" spans="4:73" x14ac:dyDescent="0.2">
      <c r="D2327" s="259"/>
      <c r="E2327" s="259"/>
      <c r="F2327" s="259"/>
      <c r="G2327" s="259"/>
      <c r="H2327" s="259"/>
      <c r="I2327" s="259"/>
      <c r="J2327" s="259"/>
      <c r="K2327" s="259"/>
      <c r="L2327" s="259"/>
      <c r="M2327" s="259"/>
      <c r="N2327" s="259"/>
      <c r="O2327" s="259"/>
      <c r="P2327" s="259"/>
      <c r="Q2327" s="259"/>
      <c r="R2327" s="259"/>
      <c r="S2327" s="259"/>
      <c r="T2327" s="259"/>
      <c r="U2327" s="259"/>
      <c r="V2327" s="259"/>
      <c r="W2327" s="259"/>
      <c r="X2327" s="259"/>
      <c r="Y2327" s="259"/>
      <c r="Z2327" s="259"/>
      <c r="AA2327" s="259"/>
      <c r="AB2327" s="259"/>
      <c r="AC2327" s="259"/>
      <c r="AD2327" s="259"/>
      <c r="AE2327" s="259"/>
      <c r="AF2327" s="259"/>
      <c r="AG2327" s="259"/>
      <c r="AH2327" s="259"/>
      <c r="AI2327" s="259"/>
      <c r="AJ2327" s="259"/>
      <c r="AK2327" s="281"/>
      <c r="AL2327" s="281"/>
      <c r="AM2327" s="281"/>
      <c r="AN2327" s="281"/>
      <c r="AO2327" s="281"/>
      <c r="AP2327" s="281"/>
      <c r="AQ2327" s="281"/>
      <c r="AR2327" s="281"/>
      <c r="AS2327" s="281"/>
      <c r="AT2327" s="281"/>
      <c r="AU2327" s="281"/>
      <c r="AV2327" s="281"/>
      <c r="AW2327" s="281"/>
      <c r="AX2327" s="281"/>
      <c r="AY2327" s="281"/>
      <c r="AZ2327" s="281"/>
      <c r="BA2327" s="281"/>
      <c r="BB2327" s="281"/>
      <c r="BC2327" s="281"/>
      <c r="BD2327" s="281"/>
      <c r="BE2327" s="281"/>
      <c r="BF2327" s="281"/>
      <c r="BG2327" s="281"/>
      <c r="BH2327" s="281"/>
      <c r="BI2327" s="281"/>
      <c r="BJ2327" s="281"/>
      <c r="BK2327" s="281"/>
      <c r="BL2327" s="281"/>
      <c r="BM2327" s="281"/>
      <c r="BN2327" s="281"/>
      <c r="BO2327" s="281"/>
      <c r="BP2327" s="281"/>
      <c r="BQ2327" s="281"/>
      <c r="BR2327" s="281"/>
      <c r="BS2327" s="281"/>
      <c r="BT2327" s="281"/>
      <c r="BU2327" s="281"/>
    </row>
    <row r="2328" spans="4:73" x14ac:dyDescent="0.2">
      <c r="D2328" s="259"/>
      <c r="E2328" s="259"/>
      <c r="F2328" s="259"/>
      <c r="G2328" s="259"/>
      <c r="H2328" s="259"/>
      <c r="I2328" s="259"/>
      <c r="J2328" s="259"/>
      <c r="K2328" s="259"/>
      <c r="L2328" s="259"/>
      <c r="M2328" s="259"/>
      <c r="N2328" s="259"/>
      <c r="O2328" s="259"/>
      <c r="P2328" s="259"/>
      <c r="Q2328" s="259"/>
      <c r="R2328" s="259"/>
      <c r="S2328" s="259"/>
      <c r="T2328" s="259"/>
      <c r="U2328" s="259"/>
      <c r="V2328" s="259"/>
      <c r="W2328" s="259"/>
      <c r="X2328" s="259"/>
      <c r="Y2328" s="259"/>
      <c r="Z2328" s="259"/>
      <c r="AA2328" s="259"/>
      <c r="AB2328" s="259"/>
      <c r="AC2328" s="259"/>
      <c r="AD2328" s="259"/>
      <c r="AE2328" s="259"/>
      <c r="AF2328" s="259"/>
      <c r="AG2328" s="259"/>
      <c r="AH2328" s="259"/>
      <c r="AI2328" s="259"/>
      <c r="AJ2328" s="259"/>
      <c r="AK2328" s="281"/>
      <c r="AL2328" s="281"/>
      <c r="AM2328" s="281"/>
      <c r="AN2328" s="281"/>
      <c r="AO2328" s="281"/>
      <c r="AP2328" s="281"/>
      <c r="AQ2328" s="281"/>
      <c r="AR2328" s="281"/>
      <c r="AS2328" s="281"/>
      <c r="AT2328" s="281"/>
      <c r="AU2328" s="281"/>
      <c r="AV2328" s="281"/>
      <c r="AW2328" s="281"/>
      <c r="AX2328" s="281"/>
      <c r="AY2328" s="281"/>
      <c r="AZ2328" s="281"/>
      <c r="BA2328" s="281"/>
      <c r="BB2328" s="281"/>
      <c r="BC2328" s="281"/>
      <c r="BD2328" s="281"/>
      <c r="BE2328" s="281"/>
      <c r="BF2328" s="281"/>
      <c r="BG2328" s="281"/>
      <c r="BH2328" s="281"/>
      <c r="BI2328" s="281"/>
      <c r="BJ2328" s="281"/>
      <c r="BK2328" s="281"/>
      <c r="BL2328" s="281"/>
      <c r="BM2328" s="281"/>
      <c r="BN2328" s="281"/>
      <c r="BO2328" s="281"/>
      <c r="BP2328" s="281"/>
      <c r="BQ2328" s="281"/>
      <c r="BR2328" s="281"/>
      <c r="BS2328" s="281"/>
      <c r="BT2328" s="281"/>
      <c r="BU2328" s="281"/>
    </row>
    <row r="2329" spans="4:73" x14ac:dyDescent="0.2">
      <c r="D2329" s="259"/>
      <c r="E2329" s="259"/>
      <c r="F2329" s="259"/>
      <c r="G2329" s="259"/>
      <c r="H2329" s="259"/>
      <c r="I2329" s="259"/>
      <c r="J2329" s="259"/>
      <c r="K2329" s="259"/>
      <c r="L2329" s="259"/>
      <c r="M2329" s="259"/>
      <c r="N2329" s="259"/>
      <c r="O2329" s="259"/>
      <c r="P2329" s="259"/>
      <c r="Q2329" s="259"/>
      <c r="R2329" s="259"/>
      <c r="S2329" s="259"/>
      <c r="T2329" s="259"/>
      <c r="U2329" s="259"/>
      <c r="V2329" s="259"/>
      <c r="W2329" s="259"/>
      <c r="X2329" s="259"/>
      <c r="Y2329" s="259"/>
      <c r="Z2329" s="259"/>
      <c r="AA2329" s="259"/>
      <c r="AB2329" s="259"/>
      <c r="AC2329" s="259"/>
      <c r="AD2329" s="259"/>
      <c r="AE2329" s="259"/>
      <c r="AF2329" s="259"/>
      <c r="AG2329" s="259"/>
      <c r="AH2329" s="259"/>
      <c r="AI2329" s="259"/>
      <c r="AJ2329" s="259"/>
      <c r="AK2329" s="281"/>
      <c r="AL2329" s="281"/>
      <c r="AM2329" s="281"/>
      <c r="AN2329" s="281"/>
      <c r="AO2329" s="281"/>
      <c r="AP2329" s="281"/>
      <c r="AQ2329" s="281"/>
      <c r="AR2329" s="281"/>
      <c r="AS2329" s="281"/>
      <c r="AT2329" s="281"/>
      <c r="AU2329" s="281"/>
      <c r="AV2329" s="281"/>
      <c r="AW2329" s="281"/>
      <c r="AX2329" s="281"/>
      <c r="AY2329" s="281"/>
      <c r="AZ2329" s="281"/>
      <c r="BA2329" s="281"/>
      <c r="BB2329" s="281"/>
      <c r="BC2329" s="281"/>
      <c r="BD2329" s="281"/>
      <c r="BE2329" s="281"/>
      <c r="BF2329" s="281"/>
      <c r="BG2329" s="281"/>
      <c r="BH2329" s="281"/>
      <c r="BI2329" s="281"/>
      <c r="BJ2329" s="281"/>
      <c r="BK2329" s="281"/>
      <c r="BL2329" s="281"/>
      <c r="BM2329" s="281"/>
      <c r="BN2329" s="281"/>
      <c r="BO2329" s="281"/>
      <c r="BP2329" s="281"/>
      <c r="BQ2329" s="281"/>
      <c r="BR2329" s="281"/>
      <c r="BS2329" s="281"/>
      <c r="BT2329" s="281"/>
      <c r="BU2329" s="281"/>
    </row>
    <row r="2330" spans="4:73" x14ac:dyDescent="0.2">
      <c r="D2330" s="259"/>
      <c r="E2330" s="259"/>
      <c r="F2330" s="259"/>
      <c r="G2330" s="259"/>
      <c r="H2330" s="259"/>
      <c r="I2330" s="259"/>
      <c r="J2330" s="259"/>
      <c r="K2330" s="259"/>
      <c r="L2330" s="259"/>
      <c r="M2330" s="259"/>
      <c r="N2330" s="259"/>
      <c r="O2330" s="259"/>
      <c r="P2330" s="259"/>
      <c r="Q2330" s="259"/>
      <c r="R2330" s="259"/>
      <c r="S2330" s="259"/>
      <c r="T2330" s="259"/>
      <c r="U2330" s="259"/>
      <c r="V2330" s="259"/>
      <c r="W2330" s="259"/>
      <c r="X2330" s="259"/>
      <c r="Y2330" s="259"/>
      <c r="Z2330" s="259"/>
      <c r="AA2330" s="259"/>
      <c r="AB2330" s="259"/>
      <c r="AC2330" s="259"/>
      <c r="AD2330" s="259"/>
      <c r="AE2330" s="259"/>
      <c r="AF2330" s="259"/>
      <c r="AG2330" s="259"/>
      <c r="AH2330" s="259"/>
      <c r="AI2330" s="259"/>
      <c r="AJ2330" s="259"/>
      <c r="AK2330" s="281"/>
      <c r="AL2330" s="281"/>
      <c r="AM2330" s="281"/>
      <c r="AN2330" s="281"/>
      <c r="AO2330" s="281"/>
      <c r="AP2330" s="281"/>
      <c r="AQ2330" s="281"/>
      <c r="AR2330" s="281"/>
      <c r="AS2330" s="281"/>
      <c r="AT2330" s="281"/>
      <c r="AU2330" s="281"/>
      <c r="AV2330" s="281"/>
      <c r="AW2330" s="281"/>
      <c r="AX2330" s="281"/>
      <c r="AY2330" s="281"/>
      <c r="AZ2330" s="281"/>
      <c r="BA2330" s="281"/>
      <c r="BB2330" s="281"/>
      <c r="BC2330" s="281"/>
      <c r="BD2330" s="281"/>
      <c r="BE2330" s="281"/>
      <c r="BF2330" s="281"/>
      <c r="BG2330" s="281"/>
      <c r="BH2330" s="281"/>
      <c r="BI2330" s="281"/>
      <c r="BJ2330" s="281"/>
      <c r="BK2330" s="281"/>
      <c r="BL2330" s="281"/>
      <c r="BM2330" s="281"/>
      <c r="BN2330" s="281"/>
      <c r="BO2330" s="281"/>
      <c r="BP2330" s="281"/>
      <c r="BQ2330" s="281"/>
      <c r="BR2330" s="281"/>
      <c r="BS2330" s="281"/>
      <c r="BT2330" s="281"/>
      <c r="BU2330" s="281"/>
    </row>
    <row r="2331" spans="4:73" x14ac:dyDescent="0.2">
      <c r="D2331" s="259"/>
      <c r="E2331" s="259"/>
      <c r="F2331" s="259"/>
      <c r="G2331" s="259"/>
      <c r="H2331" s="259"/>
      <c r="I2331" s="259"/>
      <c r="J2331" s="259"/>
      <c r="K2331" s="259"/>
      <c r="L2331" s="259"/>
      <c r="M2331" s="259"/>
      <c r="N2331" s="259"/>
      <c r="O2331" s="259"/>
      <c r="P2331" s="259"/>
      <c r="Q2331" s="259"/>
      <c r="R2331" s="259"/>
      <c r="S2331" s="259"/>
      <c r="T2331" s="259"/>
      <c r="U2331" s="259"/>
      <c r="V2331" s="259"/>
      <c r="W2331" s="259"/>
      <c r="X2331" s="259"/>
      <c r="Y2331" s="259"/>
      <c r="Z2331" s="259"/>
      <c r="AA2331" s="259"/>
      <c r="AB2331" s="259"/>
      <c r="AC2331" s="259"/>
      <c r="AD2331" s="259"/>
      <c r="AE2331" s="259"/>
      <c r="AF2331" s="259"/>
      <c r="AG2331" s="259"/>
      <c r="AH2331" s="259"/>
      <c r="AI2331" s="259"/>
      <c r="AJ2331" s="259"/>
      <c r="AK2331" s="281"/>
      <c r="AL2331" s="281"/>
      <c r="AM2331" s="281"/>
      <c r="AN2331" s="281"/>
      <c r="AO2331" s="281"/>
      <c r="AP2331" s="281"/>
      <c r="AQ2331" s="281"/>
      <c r="AR2331" s="281"/>
      <c r="AS2331" s="281"/>
      <c r="AT2331" s="281"/>
      <c r="AU2331" s="281"/>
      <c r="AV2331" s="281"/>
      <c r="AW2331" s="281"/>
      <c r="AX2331" s="281"/>
      <c r="AY2331" s="281"/>
      <c r="AZ2331" s="281"/>
      <c r="BA2331" s="281"/>
      <c r="BB2331" s="281"/>
      <c r="BC2331" s="281"/>
      <c r="BD2331" s="281"/>
      <c r="BE2331" s="281"/>
      <c r="BF2331" s="281"/>
      <c r="BG2331" s="281"/>
      <c r="BH2331" s="281"/>
      <c r="BI2331" s="281"/>
      <c r="BJ2331" s="281"/>
      <c r="BK2331" s="281"/>
      <c r="BL2331" s="281"/>
      <c r="BM2331" s="281"/>
      <c r="BN2331" s="281"/>
      <c r="BO2331" s="281"/>
      <c r="BP2331" s="281"/>
      <c r="BQ2331" s="281"/>
      <c r="BR2331" s="281"/>
      <c r="BS2331" s="281"/>
      <c r="BT2331" s="281"/>
      <c r="BU2331" s="281"/>
    </row>
    <row r="2332" spans="4:73" x14ac:dyDescent="0.2">
      <c r="D2332" s="259"/>
      <c r="E2332" s="259"/>
      <c r="F2332" s="259"/>
      <c r="G2332" s="259"/>
      <c r="H2332" s="259"/>
      <c r="I2332" s="259"/>
      <c r="J2332" s="259"/>
      <c r="K2332" s="259"/>
      <c r="L2332" s="259"/>
      <c r="M2332" s="259"/>
      <c r="N2332" s="259"/>
      <c r="O2332" s="259"/>
      <c r="P2332" s="259"/>
      <c r="Q2332" s="259"/>
      <c r="R2332" s="259"/>
      <c r="S2332" s="259"/>
      <c r="T2332" s="259"/>
      <c r="U2332" s="259"/>
      <c r="V2332" s="259"/>
      <c r="W2332" s="259"/>
      <c r="X2332" s="259"/>
      <c r="Y2332" s="259"/>
      <c r="Z2332" s="259"/>
      <c r="AA2332" s="259"/>
      <c r="AB2332" s="259"/>
      <c r="AC2332" s="259"/>
      <c r="AD2332" s="259"/>
      <c r="AE2332" s="259"/>
      <c r="AF2332" s="259"/>
      <c r="AG2332" s="259"/>
      <c r="AH2332" s="259"/>
      <c r="AI2332" s="259"/>
      <c r="AJ2332" s="259"/>
      <c r="AK2332" s="281"/>
      <c r="AL2332" s="281"/>
      <c r="AM2332" s="281"/>
      <c r="AN2332" s="281"/>
      <c r="AO2332" s="281"/>
      <c r="AP2332" s="281"/>
      <c r="AQ2332" s="281"/>
      <c r="AR2332" s="281"/>
      <c r="AS2332" s="281"/>
      <c r="AT2332" s="281"/>
      <c r="AU2332" s="281"/>
      <c r="AV2332" s="281"/>
      <c r="AW2332" s="281"/>
      <c r="AX2332" s="281"/>
      <c r="AY2332" s="281"/>
      <c r="AZ2332" s="281"/>
      <c r="BA2332" s="281"/>
      <c r="BB2332" s="281"/>
      <c r="BC2332" s="281"/>
      <c r="BD2332" s="281"/>
      <c r="BE2332" s="281"/>
      <c r="BF2332" s="281"/>
      <c r="BG2332" s="281"/>
      <c r="BH2332" s="281"/>
      <c r="BI2332" s="281"/>
      <c r="BJ2332" s="281"/>
      <c r="BK2332" s="281"/>
      <c r="BL2332" s="281"/>
      <c r="BM2332" s="281"/>
      <c r="BN2332" s="281"/>
      <c r="BO2332" s="281"/>
      <c r="BP2332" s="281"/>
      <c r="BQ2332" s="281"/>
      <c r="BR2332" s="281"/>
      <c r="BS2332" s="281"/>
      <c r="BT2332" s="281"/>
      <c r="BU2332" s="281"/>
    </row>
    <row r="2333" spans="4:73" x14ac:dyDescent="0.2">
      <c r="D2333" s="259"/>
      <c r="E2333" s="259"/>
      <c r="F2333" s="259"/>
      <c r="G2333" s="259"/>
      <c r="H2333" s="259"/>
      <c r="I2333" s="259"/>
      <c r="J2333" s="259"/>
      <c r="K2333" s="259"/>
      <c r="L2333" s="259"/>
      <c r="M2333" s="259"/>
      <c r="N2333" s="259"/>
      <c r="O2333" s="259"/>
      <c r="P2333" s="259"/>
      <c r="Q2333" s="259"/>
      <c r="R2333" s="259"/>
      <c r="S2333" s="259"/>
      <c r="T2333" s="259"/>
      <c r="U2333" s="259"/>
      <c r="V2333" s="259"/>
      <c r="W2333" s="259"/>
      <c r="X2333" s="259"/>
      <c r="Y2333" s="259"/>
      <c r="Z2333" s="259"/>
      <c r="AA2333" s="259"/>
      <c r="AB2333" s="259"/>
      <c r="AC2333" s="259"/>
      <c r="AD2333" s="259"/>
      <c r="AE2333" s="259"/>
      <c r="AF2333" s="259"/>
      <c r="AG2333" s="259"/>
      <c r="AH2333" s="259"/>
      <c r="AI2333" s="259"/>
      <c r="AJ2333" s="259"/>
      <c r="AK2333" s="281"/>
      <c r="AL2333" s="281"/>
      <c r="AM2333" s="281"/>
      <c r="AN2333" s="281"/>
      <c r="AO2333" s="281"/>
      <c r="AP2333" s="281"/>
      <c r="AQ2333" s="281"/>
      <c r="AR2333" s="281"/>
      <c r="AS2333" s="281"/>
      <c r="AT2333" s="281"/>
      <c r="AU2333" s="281"/>
      <c r="AV2333" s="281"/>
      <c r="AW2333" s="281"/>
      <c r="AX2333" s="281"/>
      <c r="AY2333" s="281"/>
      <c r="AZ2333" s="281"/>
      <c r="BA2333" s="281"/>
      <c r="BB2333" s="281"/>
      <c r="BC2333" s="281"/>
      <c r="BD2333" s="281"/>
      <c r="BE2333" s="281"/>
      <c r="BF2333" s="281"/>
      <c r="BG2333" s="281"/>
      <c r="BH2333" s="281"/>
      <c r="BI2333" s="281"/>
      <c r="BJ2333" s="281"/>
      <c r="BK2333" s="281"/>
      <c r="BL2333" s="281"/>
      <c r="BM2333" s="281"/>
      <c r="BN2333" s="281"/>
      <c r="BO2333" s="281"/>
      <c r="BP2333" s="281"/>
      <c r="BQ2333" s="281"/>
      <c r="BR2333" s="281"/>
      <c r="BS2333" s="281"/>
      <c r="BT2333" s="281"/>
      <c r="BU2333" s="281"/>
    </row>
    <row r="2334" spans="4:73" x14ac:dyDescent="0.2">
      <c r="D2334" s="259"/>
      <c r="E2334" s="259"/>
      <c r="F2334" s="259"/>
      <c r="G2334" s="259"/>
      <c r="H2334" s="259"/>
      <c r="I2334" s="259"/>
      <c r="J2334" s="259"/>
      <c r="K2334" s="259"/>
      <c r="L2334" s="259"/>
      <c r="M2334" s="259"/>
      <c r="N2334" s="259"/>
      <c r="O2334" s="259"/>
      <c r="P2334" s="259"/>
      <c r="Q2334" s="259"/>
      <c r="R2334" s="259"/>
      <c r="S2334" s="259"/>
      <c r="T2334" s="259"/>
      <c r="U2334" s="259"/>
      <c r="V2334" s="259"/>
      <c r="W2334" s="259"/>
      <c r="X2334" s="259"/>
      <c r="Y2334" s="259"/>
      <c r="Z2334" s="259"/>
      <c r="AA2334" s="259"/>
      <c r="AB2334" s="259"/>
      <c r="AC2334" s="259"/>
      <c r="AD2334" s="259"/>
      <c r="AE2334" s="259"/>
      <c r="AF2334" s="259"/>
      <c r="AG2334" s="259"/>
      <c r="AH2334" s="259"/>
      <c r="AI2334" s="259"/>
      <c r="AJ2334" s="259"/>
      <c r="AK2334" s="281"/>
      <c r="AL2334" s="281"/>
      <c r="AM2334" s="281"/>
      <c r="AN2334" s="281"/>
      <c r="AO2334" s="281"/>
      <c r="AP2334" s="281"/>
      <c r="AQ2334" s="281"/>
      <c r="AR2334" s="281"/>
      <c r="AS2334" s="281"/>
      <c r="AT2334" s="281"/>
      <c r="AU2334" s="281"/>
      <c r="AV2334" s="281"/>
      <c r="AW2334" s="281"/>
      <c r="AX2334" s="281"/>
      <c r="AY2334" s="281"/>
      <c r="AZ2334" s="281"/>
      <c r="BA2334" s="281"/>
      <c r="BB2334" s="281"/>
      <c r="BC2334" s="281"/>
      <c r="BD2334" s="281"/>
      <c r="BE2334" s="281"/>
      <c r="BF2334" s="281"/>
      <c r="BG2334" s="281"/>
      <c r="BH2334" s="281"/>
      <c r="BI2334" s="281"/>
      <c r="BJ2334" s="281"/>
      <c r="BK2334" s="281"/>
      <c r="BL2334" s="281"/>
      <c r="BM2334" s="281"/>
      <c r="BN2334" s="281"/>
      <c r="BO2334" s="281"/>
      <c r="BP2334" s="281"/>
      <c r="BQ2334" s="281"/>
      <c r="BR2334" s="281"/>
      <c r="BS2334" s="281"/>
      <c r="BT2334" s="281"/>
      <c r="BU2334" s="281"/>
    </row>
    <row r="2335" spans="4:73" x14ac:dyDescent="0.2">
      <c r="D2335" s="259"/>
      <c r="E2335" s="259"/>
      <c r="F2335" s="259"/>
      <c r="G2335" s="259"/>
      <c r="H2335" s="259"/>
      <c r="I2335" s="259"/>
      <c r="J2335" s="259"/>
      <c r="K2335" s="259"/>
      <c r="L2335" s="259"/>
      <c r="M2335" s="259"/>
      <c r="N2335" s="259"/>
      <c r="O2335" s="259"/>
      <c r="P2335" s="259"/>
      <c r="Q2335" s="259"/>
      <c r="R2335" s="259"/>
      <c r="S2335" s="259"/>
      <c r="T2335" s="259"/>
      <c r="U2335" s="259"/>
      <c r="V2335" s="259"/>
      <c r="W2335" s="259"/>
      <c r="X2335" s="259"/>
      <c r="Y2335" s="259"/>
      <c r="Z2335" s="259"/>
      <c r="AA2335" s="259"/>
      <c r="AB2335" s="259"/>
      <c r="AC2335" s="259"/>
      <c r="AD2335" s="259"/>
      <c r="AE2335" s="259"/>
      <c r="AF2335" s="259"/>
      <c r="AG2335" s="259"/>
      <c r="AH2335" s="259"/>
      <c r="AI2335" s="259"/>
      <c r="AJ2335" s="259"/>
      <c r="AK2335" s="281"/>
      <c r="AL2335" s="281"/>
      <c r="AM2335" s="281"/>
      <c r="AN2335" s="281"/>
      <c r="AO2335" s="281"/>
      <c r="AP2335" s="281"/>
      <c r="AQ2335" s="281"/>
      <c r="AR2335" s="281"/>
      <c r="AS2335" s="281"/>
      <c r="AT2335" s="281"/>
      <c r="AU2335" s="281"/>
      <c r="AV2335" s="281"/>
      <c r="AW2335" s="281"/>
      <c r="AX2335" s="281"/>
      <c r="AY2335" s="281"/>
      <c r="AZ2335" s="281"/>
      <c r="BA2335" s="281"/>
      <c r="BB2335" s="281"/>
      <c r="BC2335" s="281"/>
      <c r="BD2335" s="281"/>
      <c r="BE2335" s="281"/>
      <c r="BF2335" s="281"/>
      <c r="BG2335" s="281"/>
      <c r="BH2335" s="281"/>
      <c r="BI2335" s="281"/>
      <c r="BJ2335" s="281"/>
      <c r="BK2335" s="281"/>
      <c r="BL2335" s="281"/>
      <c r="BM2335" s="281"/>
      <c r="BN2335" s="281"/>
      <c r="BO2335" s="281"/>
      <c r="BP2335" s="281"/>
      <c r="BQ2335" s="281"/>
      <c r="BR2335" s="281"/>
      <c r="BS2335" s="281"/>
      <c r="BT2335" s="281"/>
      <c r="BU2335" s="281"/>
    </row>
    <row r="2336" spans="4:73" x14ac:dyDescent="0.2">
      <c r="D2336" s="259"/>
      <c r="E2336" s="259"/>
      <c r="F2336" s="259"/>
      <c r="G2336" s="259"/>
      <c r="H2336" s="259"/>
      <c r="I2336" s="259"/>
      <c r="J2336" s="259"/>
      <c r="K2336" s="259"/>
      <c r="L2336" s="259"/>
      <c r="M2336" s="259"/>
      <c r="N2336" s="259"/>
      <c r="O2336" s="259"/>
      <c r="P2336" s="259"/>
      <c r="Q2336" s="259"/>
      <c r="R2336" s="259"/>
      <c r="S2336" s="259"/>
      <c r="T2336" s="259"/>
      <c r="U2336" s="259"/>
      <c r="V2336" s="259"/>
      <c r="W2336" s="259"/>
      <c r="X2336" s="259"/>
      <c r="Y2336" s="259"/>
      <c r="Z2336" s="259"/>
      <c r="AA2336" s="259"/>
      <c r="AB2336" s="259"/>
      <c r="AC2336" s="259"/>
      <c r="AD2336" s="259"/>
      <c r="AE2336" s="259"/>
      <c r="AF2336" s="259"/>
      <c r="AG2336" s="259"/>
      <c r="AH2336" s="259"/>
      <c r="AI2336" s="259"/>
      <c r="AJ2336" s="259"/>
      <c r="AK2336" s="281"/>
      <c r="AL2336" s="281"/>
      <c r="AM2336" s="281"/>
      <c r="AN2336" s="281"/>
      <c r="AO2336" s="281"/>
      <c r="AP2336" s="281"/>
      <c r="AQ2336" s="281"/>
      <c r="AR2336" s="281"/>
      <c r="AS2336" s="281"/>
      <c r="AT2336" s="281"/>
      <c r="AU2336" s="281"/>
      <c r="AV2336" s="281"/>
      <c r="AW2336" s="281"/>
      <c r="AX2336" s="281"/>
      <c r="AY2336" s="281"/>
      <c r="AZ2336" s="281"/>
      <c r="BA2336" s="281"/>
      <c r="BB2336" s="281"/>
      <c r="BC2336" s="281"/>
      <c r="BD2336" s="281"/>
      <c r="BE2336" s="281"/>
      <c r="BF2336" s="281"/>
      <c r="BG2336" s="281"/>
      <c r="BH2336" s="281"/>
      <c r="BI2336" s="281"/>
      <c r="BJ2336" s="281"/>
      <c r="BK2336" s="281"/>
      <c r="BL2336" s="281"/>
      <c r="BM2336" s="281"/>
      <c r="BN2336" s="281"/>
      <c r="BO2336" s="281"/>
      <c r="BP2336" s="281"/>
      <c r="BQ2336" s="281"/>
      <c r="BR2336" s="281"/>
      <c r="BS2336" s="281"/>
      <c r="BT2336" s="281"/>
      <c r="BU2336" s="281"/>
    </row>
    <row r="2337" spans="4:73" x14ac:dyDescent="0.2">
      <c r="D2337" s="259"/>
      <c r="E2337" s="259"/>
      <c r="F2337" s="259"/>
      <c r="G2337" s="259"/>
      <c r="H2337" s="259"/>
      <c r="I2337" s="259"/>
      <c r="J2337" s="259"/>
      <c r="K2337" s="259"/>
      <c r="L2337" s="259"/>
      <c r="M2337" s="259"/>
      <c r="N2337" s="259"/>
      <c r="O2337" s="259"/>
      <c r="P2337" s="259"/>
      <c r="Q2337" s="259"/>
      <c r="R2337" s="259"/>
      <c r="S2337" s="259"/>
      <c r="T2337" s="259"/>
      <c r="U2337" s="259"/>
      <c r="V2337" s="259"/>
      <c r="W2337" s="259"/>
      <c r="X2337" s="259"/>
      <c r="Y2337" s="259"/>
      <c r="Z2337" s="259"/>
      <c r="AA2337" s="259"/>
      <c r="AB2337" s="259"/>
      <c r="AC2337" s="259"/>
      <c r="AD2337" s="259"/>
      <c r="AE2337" s="259"/>
      <c r="AF2337" s="259"/>
      <c r="AG2337" s="259"/>
      <c r="AH2337" s="259"/>
      <c r="AI2337" s="259"/>
      <c r="AJ2337" s="259"/>
      <c r="AK2337" s="281"/>
      <c r="AL2337" s="281"/>
      <c r="AM2337" s="281"/>
      <c r="AN2337" s="281"/>
      <c r="AO2337" s="281"/>
      <c r="AP2337" s="281"/>
      <c r="AQ2337" s="281"/>
      <c r="AR2337" s="281"/>
      <c r="AS2337" s="281"/>
      <c r="AT2337" s="281"/>
      <c r="AU2337" s="281"/>
      <c r="AV2337" s="281"/>
      <c r="AW2337" s="281"/>
      <c r="AX2337" s="281"/>
      <c r="AY2337" s="281"/>
      <c r="AZ2337" s="281"/>
      <c r="BA2337" s="281"/>
      <c r="BB2337" s="281"/>
      <c r="BC2337" s="281"/>
      <c r="BD2337" s="281"/>
      <c r="BE2337" s="281"/>
      <c r="BF2337" s="281"/>
      <c r="BG2337" s="281"/>
      <c r="BH2337" s="281"/>
      <c r="BI2337" s="281"/>
      <c r="BJ2337" s="281"/>
      <c r="BK2337" s="281"/>
      <c r="BL2337" s="281"/>
      <c r="BM2337" s="281"/>
      <c r="BN2337" s="281"/>
      <c r="BO2337" s="281"/>
      <c r="BP2337" s="281"/>
      <c r="BQ2337" s="281"/>
      <c r="BR2337" s="281"/>
      <c r="BS2337" s="281"/>
      <c r="BT2337" s="281"/>
      <c r="BU2337" s="281"/>
    </row>
    <row r="2338" spans="4:73" x14ac:dyDescent="0.2">
      <c r="D2338" s="259"/>
      <c r="E2338" s="259"/>
      <c r="F2338" s="259"/>
      <c r="G2338" s="259"/>
      <c r="H2338" s="259"/>
      <c r="I2338" s="259"/>
      <c r="J2338" s="259"/>
      <c r="K2338" s="259"/>
      <c r="L2338" s="259"/>
      <c r="M2338" s="259"/>
      <c r="N2338" s="259"/>
      <c r="O2338" s="259"/>
      <c r="P2338" s="259"/>
      <c r="Q2338" s="259"/>
      <c r="R2338" s="259"/>
      <c r="S2338" s="259"/>
      <c r="T2338" s="259"/>
      <c r="U2338" s="259"/>
      <c r="V2338" s="259"/>
      <c r="W2338" s="259"/>
      <c r="X2338" s="259"/>
      <c r="Y2338" s="259"/>
      <c r="Z2338" s="259"/>
      <c r="AA2338" s="259"/>
      <c r="AB2338" s="259"/>
      <c r="AC2338" s="259"/>
      <c r="AD2338" s="259"/>
      <c r="AE2338" s="259"/>
      <c r="AF2338" s="259"/>
      <c r="AG2338" s="259"/>
      <c r="AH2338" s="259"/>
      <c r="AI2338" s="259"/>
      <c r="AJ2338" s="259"/>
      <c r="AK2338" s="281"/>
      <c r="AL2338" s="281"/>
      <c r="AM2338" s="281"/>
      <c r="AN2338" s="281"/>
      <c r="AO2338" s="281"/>
      <c r="AP2338" s="281"/>
      <c r="AQ2338" s="281"/>
      <c r="AR2338" s="281"/>
      <c r="AS2338" s="281"/>
      <c r="AT2338" s="281"/>
      <c r="AU2338" s="281"/>
      <c r="AV2338" s="281"/>
      <c r="AW2338" s="281"/>
      <c r="AX2338" s="281"/>
      <c r="AY2338" s="281"/>
      <c r="AZ2338" s="281"/>
      <c r="BA2338" s="281"/>
      <c r="BB2338" s="281"/>
      <c r="BC2338" s="281"/>
      <c r="BD2338" s="281"/>
      <c r="BE2338" s="281"/>
      <c r="BF2338" s="281"/>
      <c r="BG2338" s="281"/>
      <c r="BH2338" s="281"/>
      <c r="BI2338" s="281"/>
      <c r="BJ2338" s="281"/>
      <c r="BK2338" s="281"/>
      <c r="BL2338" s="281"/>
      <c r="BM2338" s="281"/>
      <c r="BN2338" s="281"/>
      <c r="BO2338" s="281"/>
      <c r="BP2338" s="281"/>
      <c r="BQ2338" s="281"/>
      <c r="BR2338" s="281"/>
      <c r="BS2338" s="281"/>
      <c r="BT2338" s="281"/>
      <c r="BU2338" s="281"/>
    </row>
    <row r="2339" spans="4:73" x14ac:dyDescent="0.2">
      <c r="D2339" s="259"/>
      <c r="E2339" s="259"/>
      <c r="F2339" s="259"/>
      <c r="G2339" s="259"/>
      <c r="H2339" s="259"/>
      <c r="I2339" s="259"/>
      <c r="J2339" s="259"/>
      <c r="K2339" s="259"/>
      <c r="L2339" s="259"/>
      <c r="M2339" s="259"/>
      <c r="N2339" s="259"/>
      <c r="O2339" s="259"/>
      <c r="P2339" s="259"/>
      <c r="Q2339" s="259"/>
      <c r="R2339" s="259"/>
      <c r="S2339" s="259"/>
      <c r="T2339" s="259"/>
      <c r="U2339" s="259"/>
      <c r="V2339" s="259"/>
      <c r="W2339" s="259"/>
      <c r="X2339" s="259"/>
      <c r="Y2339" s="259"/>
      <c r="Z2339" s="259"/>
      <c r="AA2339" s="259"/>
      <c r="AB2339" s="259"/>
      <c r="AC2339" s="259"/>
      <c r="AD2339" s="259"/>
      <c r="AE2339" s="259"/>
      <c r="AF2339" s="259"/>
      <c r="AG2339" s="259"/>
      <c r="AH2339" s="259"/>
      <c r="AI2339" s="259"/>
      <c r="AJ2339" s="259"/>
      <c r="AK2339" s="281"/>
      <c r="AL2339" s="281"/>
      <c r="AM2339" s="281"/>
      <c r="AN2339" s="281"/>
      <c r="AO2339" s="281"/>
      <c r="AP2339" s="281"/>
      <c r="AQ2339" s="281"/>
      <c r="AR2339" s="281"/>
      <c r="AS2339" s="281"/>
      <c r="AT2339" s="281"/>
      <c r="AU2339" s="281"/>
      <c r="AV2339" s="281"/>
      <c r="AW2339" s="281"/>
      <c r="AX2339" s="281"/>
      <c r="AY2339" s="281"/>
      <c r="AZ2339" s="281"/>
      <c r="BA2339" s="281"/>
      <c r="BB2339" s="281"/>
      <c r="BC2339" s="281"/>
      <c r="BD2339" s="281"/>
      <c r="BE2339" s="281"/>
      <c r="BF2339" s="281"/>
      <c r="BG2339" s="281"/>
      <c r="BH2339" s="281"/>
      <c r="BI2339" s="281"/>
      <c r="BJ2339" s="281"/>
      <c r="BK2339" s="281"/>
      <c r="BL2339" s="281"/>
      <c r="BM2339" s="281"/>
      <c r="BN2339" s="281"/>
      <c r="BO2339" s="281"/>
      <c r="BP2339" s="281"/>
      <c r="BQ2339" s="281"/>
      <c r="BR2339" s="281"/>
      <c r="BS2339" s="281"/>
      <c r="BT2339" s="281"/>
      <c r="BU2339" s="281"/>
    </row>
    <row r="2340" spans="4:73" x14ac:dyDescent="0.2">
      <c r="D2340" s="259"/>
      <c r="E2340" s="259"/>
      <c r="F2340" s="259"/>
      <c r="G2340" s="259"/>
      <c r="H2340" s="259"/>
      <c r="I2340" s="259"/>
      <c r="J2340" s="259"/>
      <c r="K2340" s="259"/>
      <c r="L2340" s="259"/>
      <c r="M2340" s="259"/>
      <c r="N2340" s="259"/>
      <c r="O2340" s="259"/>
      <c r="P2340" s="259"/>
      <c r="Q2340" s="259"/>
      <c r="R2340" s="259"/>
      <c r="S2340" s="259"/>
      <c r="T2340" s="259"/>
      <c r="U2340" s="259"/>
      <c r="V2340" s="259"/>
      <c r="W2340" s="259"/>
      <c r="X2340" s="259"/>
      <c r="Y2340" s="259"/>
      <c r="Z2340" s="259"/>
      <c r="AA2340" s="259"/>
      <c r="AB2340" s="259"/>
      <c r="AC2340" s="259"/>
      <c r="AD2340" s="259"/>
      <c r="AE2340" s="259"/>
      <c r="AF2340" s="259"/>
      <c r="AG2340" s="259"/>
      <c r="AH2340" s="259"/>
      <c r="AI2340" s="259"/>
      <c r="AJ2340" s="259"/>
      <c r="AK2340" s="281"/>
      <c r="AL2340" s="281"/>
      <c r="AM2340" s="281"/>
      <c r="AN2340" s="281"/>
      <c r="AO2340" s="281"/>
      <c r="AP2340" s="281"/>
      <c r="AQ2340" s="281"/>
      <c r="AR2340" s="281"/>
      <c r="AS2340" s="281"/>
      <c r="AT2340" s="281"/>
      <c r="AU2340" s="281"/>
      <c r="AV2340" s="281"/>
      <c r="AW2340" s="281"/>
      <c r="AX2340" s="281"/>
      <c r="AY2340" s="281"/>
      <c r="AZ2340" s="281"/>
      <c r="BA2340" s="281"/>
      <c r="BB2340" s="281"/>
      <c r="BC2340" s="281"/>
      <c r="BD2340" s="281"/>
      <c r="BE2340" s="281"/>
      <c r="BF2340" s="281"/>
      <c r="BG2340" s="281"/>
      <c r="BH2340" s="281"/>
      <c r="BI2340" s="281"/>
      <c r="BJ2340" s="281"/>
      <c r="BK2340" s="281"/>
      <c r="BL2340" s="281"/>
      <c r="BM2340" s="281"/>
      <c r="BN2340" s="281"/>
      <c r="BO2340" s="281"/>
      <c r="BP2340" s="281"/>
      <c r="BQ2340" s="281"/>
      <c r="BR2340" s="281"/>
      <c r="BS2340" s="281"/>
      <c r="BT2340" s="281"/>
      <c r="BU2340" s="281"/>
    </row>
    <row r="2341" spans="4:73" x14ac:dyDescent="0.2">
      <c r="D2341" s="259"/>
      <c r="E2341" s="259"/>
      <c r="F2341" s="259"/>
      <c r="G2341" s="259"/>
      <c r="H2341" s="259"/>
      <c r="I2341" s="259"/>
      <c r="J2341" s="259"/>
      <c r="K2341" s="259"/>
      <c r="L2341" s="259"/>
      <c r="M2341" s="259"/>
      <c r="N2341" s="259"/>
      <c r="O2341" s="259"/>
      <c r="P2341" s="259"/>
      <c r="Q2341" s="259"/>
      <c r="R2341" s="259"/>
      <c r="S2341" s="259"/>
      <c r="T2341" s="259"/>
      <c r="U2341" s="259"/>
      <c r="V2341" s="259"/>
      <c r="W2341" s="259"/>
      <c r="X2341" s="259"/>
      <c r="Y2341" s="259"/>
      <c r="Z2341" s="259"/>
      <c r="AA2341" s="259"/>
      <c r="AB2341" s="259"/>
      <c r="AC2341" s="259"/>
      <c r="AD2341" s="259"/>
      <c r="AE2341" s="259"/>
      <c r="AF2341" s="259"/>
      <c r="AG2341" s="259"/>
      <c r="AH2341" s="259"/>
      <c r="AI2341" s="259"/>
      <c r="AJ2341" s="259"/>
      <c r="AK2341" s="281"/>
      <c r="AL2341" s="281"/>
      <c r="AM2341" s="281"/>
      <c r="AN2341" s="281"/>
      <c r="AO2341" s="281"/>
      <c r="AP2341" s="281"/>
      <c r="AQ2341" s="281"/>
      <c r="AR2341" s="281"/>
      <c r="AS2341" s="281"/>
      <c r="AT2341" s="281"/>
      <c r="AU2341" s="281"/>
      <c r="AV2341" s="281"/>
      <c r="AW2341" s="281"/>
      <c r="AX2341" s="281"/>
      <c r="AY2341" s="281"/>
      <c r="AZ2341" s="281"/>
      <c r="BA2341" s="281"/>
      <c r="BB2341" s="281"/>
      <c r="BC2341" s="281"/>
      <c r="BD2341" s="281"/>
      <c r="BE2341" s="281"/>
      <c r="BF2341" s="281"/>
      <c r="BG2341" s="281"/>
      <c r="BH2341" s="281"/>
      <c r="BI2341" s="281"/>
      <c r="BJ2341" s="281"/>
      <c r="BK2341" s="281"/>
      <c r="BL2341" s="281"/>
      <c r="BM2341" s="281"/>
      <c r="BN2341" s="281"/>
      <c r="BO2341" s="281"/>
      <c r="BP2341" s="281"/>
      <c r="BQ2341" s="281"/>
      <c r="BR2341" s="281"/>
      <c r="BS2341" s="281"/>
      <c r="BT2341" s="281"/>
      <c r="BU2341" s="281"/>
    </row>
    <row r="2342" spans="4:73" x14ac:dyDescent="0.2">
      <c r="D2342" s="259"/>
      <c r="E2342" s="259"/>
      <c r="F2342" s="259"/>
      <c r="G2342" s="259"/>
      <c r="H2342" s="259"/>
      <c r="I2342" s="259"/>
      <c r="J2342" s="259"/>
      <c r="K2342" s="259"/>
      <c r="L2342" s="259"/>
      <c r="M2342" s="259"/>
      <c r="N2342" s="259"/>
      <c r="O2342" s="259"/>
      <c r="P2342" s="259"/>
      <c r="Q2342" s="259"/>
      <c r="R2342" s="259"/>
      <c r="S2342" s="259"/>
      <c r="T2342" s="259"/>
      <c r="U2342" s="259"/>
      <c r="V2342" s="259"/>
      <c r="W2342" s="259"/>
      <c r="X2342" s="259"/>
      <c r="Y2342" s="259"/>
      <c r="Z2342" s="259"/>
      <c r="AA2342" s="259"/>
      <c r="AB2342" s="259"/>
      <c r="AC2342" s="259"/>
      <c r="AD2342" s="259"/>
      <c r="AE2342" s="259"/>
      <c r="AF2342" s="259"/>
      <c r="AG2342" s="259"/>
      <c r="AH2342" s="259"/>
      <c r="AI2342" s="259"/>
      <c r="AJ2342" s="259"/>
      <c r="AK2342" s="281"/>
      <c r="AL2342" s="281"/>
      <c r="AM2342" s="281"/>
      <c r="AN2342" s="281"/>
      <c r="AO2342" s="281"/>
      <c r="AP2342" s="281"/>
      <c r="AQ2342" s="281"/>
      <c r="AR2342" s="281"/>
      <c r="AS2342" s="281"/>
      <c r="AT2342" s="281"/>
      <c r="AU2342" s="281"/>
      <c r="AV2342" s="281"/>
      <c r="AW2342" s="281"/>
      <c r="AX2342" s="281"/>
      <c r="AY2342" s="281"/>
      <c r="AZ2342" s="281"/>
      <c r="BA2342" s="281"/>
      <c r="BB2342" s="281"/>
      <c r="BC2342" s="281"/>
      <c r="BD2342" s="281"/>
      <c r="BE2342" s="281"/>
      <c r="BF2342" s="281"/>
      <c r="BG2342" s="281"/>
      <c r="BH2342" s="281"/>
      <c r="BI2342" s="281"/>
      <c r="BJ2342" s="281"/>
      <c r="BK2342" s="281"/>
      <c r="BL2342" s="281"/>
      <c r="BM2342" s="281"/>
      <c r="BN2342" s="281"/>
      <c r="BO2342" s="281"/>
      <c r="BP2342" s="281"/>
      <c r="BQ2342" s="281"/>
      <c r="BR2342" s="281"/>
      <c r="BS2342" s="281"/>
      <c r="BT2342" s="281"/>
      <c r="BU2342" s="281"/>
    </row>
    <row r="2343" spans="4:73" x14ac:dyDescent="0.2">
      <c r="D2343" s="259"/>
      <c r="E2343" s="259"/>
      <c r="F2343" s="259"/>
      <c r="G2343" s="259"/>
      <c r="H2343" s="259"/>
      <c r="I2343" s="259"/>
      <c r="J2343" s="259"/>
      <c r="K2343" s="259"/>
      <c r="L2343" s="259"/>
      <c r="M2343" s="259"/>
      <c r="N2343" s="259"/>
      <c r="O2343" s="259"/>
      <c r="P2343" s="259"/>
      <c r="Q2343" s="259"/>
      <c r="R2343" s="259"/>
      <c r="S2343" s="259"/>
      <c r="T2343" s="259"/>
      <c r="U2343" s="259"/>
      <c r="V2343" s="259"/>
      <c r="W2343" s="259"/>
      <c r="X2343" s="259"/>
      <c r="Y2343" s="259"/>
      <c r="Z2343" s="259"/>
      <c r="AA2343" s="259"/>
      <c r="AB2343" s="259"/>
      <c r="AC2343" s="259"/>
      <c r="AD2343" s="259"/>
      <c r="AE2343" s="259"/>
      <c r="AF2343" s="259"/>
      <c r="AG2343" s="259"/>
      <c r="AH2343" s="259"/>
      <c r="AI2343" s="259"/>
      <c r="AJ2343" s="259"/>
      <c r="AK2343" s="281"/>
      <c r="AL2343" s="281"/>
      <c r="AM2343" s="281"/>
      <c r="AN2343" s="281"/>
      <c r="AO2343" s="281"/>
      <c r="AP2343" s="281"/>
      <c r="AQ2343" s="281"/>
      <c r="AR2343" s="281"/>
      <c r="AS2343" s="281"/>
      <c r="AT2343" s="281"/>
      <c r="AU2343" s="281"/>
      <c r="AV2343" s="281"/>
      <c r="AW2343" s="281"/>
      <c r="AX2343" s="281"/>
      <c r="AY2343" s="281"/>
      <c r="AZ2343" s="281"/>
      <c r="BA2343" s="281"/>
      <c r="BB2343" s="281"/>
      <c r="BC2343" s="281"/>
      <c r="BD2343" s="281"/>
      <c r="BE2343" s="281"/>
      <c r="BF2343" s="281"/>
      <c r="BG2343" s="281"/>
      <c r="BH2343" s="281"/>
      <c r="BI2343" s="281"/>
      <c r="BJ2343" s="281"/>
      <c r="BK2343" s="281"/>
      <c r="BL2343" s="281"/>
      <c r="BM2343" s="281"/>
      <c r="BN2343" s="281"/>
      <c r="BO2343" s="281"/>
      <c r="BP2343" s="281"/>
      <c r="BQ2343" s="281"/>
      <c r="BR2343" s="281"/>
      <c r="BS2343" s="281"/>
      <c r="BT2343" s="281"/>
      <c r="BU2343" s="281"/>
    </row>
    <row r="2344" spans="4:73" x14ac:dyDescent="0.2">
      <c r="D2344" s="259"/>
      <c r="E2344" s="259"/>
      <c r="F2344" s="259"/>
      <c r="G2344" s="259"/>
      <c r="H2344" s="259"/>
      <c r="I2344" s="259"/>
      <c r="J2344" s="259"/>
      <c r="K2344" s="259"/>
      <c r="L2344" s="259"/>
      <c r="M2344" s="259"/>
      <c r="N2344" s="259"/>
      <c r="O2344" s="259"/>
      <c r="P2344" s="259"/>
      <c r="Q2344" s="259"/>
      <c r="R2344" s="259"/>
      <c r="S2344" s="259"/>
      <c r="T2344" s="259"/>
      <c r="U2344" s="259"/>
      <c r="V2344" s="259"/>
      <c r="W2344" s="259"/>
      <c r="X2344" s="259"/>
      <c r="Y2344" s="259"/>
      <c r="Z2344" s="259"/>
      <c r="AA2344" s="259"/>
      <c r="AB2344" s="259"/>
      <c r="AC2344" s="259"/>
      <c r="AD2344" s="259"/>
      <c r="AE2344" s="259"/>
      <c r="AF2344" s="259"/>
      <c r="AG2344" s="259"/>
      <c r="AH2344" s="259"/>
      <c r="AI2344" s="259"/>
      <c r="AJ2344" s="259"/>
      <c r="AK2344" s="281"/>
      <c r="AL2344" s="281"/>
      <c r="AM2344" s="281"/>
      <c r="AN2344" s="281"/>
      <c r="AO2344" s="281"/>
      <c r="AP2344" s="281"/>
      <c r="AQ2344" s="281"/>
      <c r="AR2344" s="281"/>
      <c r="AS2344" s="281"/>
      <c r="AT2344" s="281"/>
      <c r="AU2344" s="281"/>
      <c r="AV2344" s="281"/>
      <c r="AW2344" s="281"/>
      <c r="AX2344" s="281"/>
      <c r="AY2344" s="281"/>
      <c r="AZ2344" s="281"/>
      <c r="BA2344" s="281"/>
      <c r="BB2344" s="281"/>
      <c r="BC2344" s="281"/>
      <c r="BD2344" s="281"/>
      <c r="BE2344" s="281"/>
      <c r="BF2344" s="281"/>
      <c r="BG2344" s="281"/>
      <c r="BH2344" s="281"/>
      <c r="BI2344" s="281"/>
      <c r="BJ2344" s="281"/>
      <c r="BK2344" s="281"/>
      <c r="BL2344" s="281"/>
      <c r="BM2344" s="281"/>
      <c r="BN2344" s="281"/>
      <c r="BO2344" s="281"/>
      <c r="BP2344" s="281"/>
      <c r="BQ2344" s="281"/>
      <c r="BR2344" s="281"/>
      <c r="BS2344" s="281"/>
      <c r="BT2344" s="281"/>
      <c r="BU2344" s="281"/>
    </row>
    <row r="2345" spans="4:73" x14ac:dyDescent="0.2">
      <c r="D2345" s="259"/>
      <c r="E2345" s="259"/>
      <c r="F2345" s="259"/>
      <c r="G2345" s="259"/>
      <c r="H2345" s="259"/>
      <c r="I2345" s="259"/>
      <c r="J2345" s="259"/>
      <c r="K2345" s="259"/>
      <c r="L2345" s="259"/>
      <c r="M2345" s="259"/>
      <c r="N2345" s="259"/>
      <c r="O2345" s="259"/>
      <c r="P2345" s="259"/>
      <c r="Q2345" s="259"/>
      <c r="R2345" s="259"/>
      <c r="S2345" s="259"/>
      <c r="T2345" s="259"/>
      <c r="U2345" s="259"/>
      <c r="V2345" s="259"/>
      <c r="W2345" s="259"/>
      <c r="X2345" s="259"/>
      <c r="Y2345" s="259"/>
      <c r="Z2345" s="259"/>
      <c r="AA2345" s="259"/>
      <c r="AB2345" s="259"/>
      <c r="AC2345" s="259"/>
      <c r="AD2345" s="259"/>
      <c r="AE2345" s="259"/>
      <c r="AF2345" s="259"/>
      <c r="AG2345" s="259"/>
      <c r="AH2345" s="259"/>
      <c r="AI2345" s="259"/>
      <c r="AJ2345" s="259"/>
      <c r="AK2345" s="281"/>
      <c r="AL2345" s="281"/>
      <c r="AM2345" s="281"/>
      <c r="AN2345" s="281"/>
      <c r="AO2345" s="281"/>
      <c r="AP2345" s="281"/>
      <c r="AQ2345" s="281"/>
      <c r="AR2345" s="281"/>
      <c r="AS2345" s="281"/>
      <c r="AT2345" s="281"/>
      <c r="AU2345" s="281"/>
      <c r="AV2345" s="281"/>
      <c r="AW2345" s="281"/>
      <c r="AX2345" s="281"/>
      <c r="AY2345" s="281"/>
      <c r="AZ2345" s="281"/>
      <c r="BA2345" s="281"/>
      <c r="BB2345" s="281"/>
      <c r="BC2345" s="281"/>
      <c r="BD2345" s="281"/>
      <c r="BE2345" s="281"/>
      <c r="BF2345" s="281"/>
      <c r="BG2345" s="281"/>
      <c r="BH2345" s="281"/>
      <c r="BI2345" s="281"/>
      <c r="BJ2345" s="281"/>
      <c r="BK2345" s="281"/>
      <c r="BL2345" s="281"/>
      <c r="BM2345" s="281"/>
      <c r="BN2345" s="281"/>
      <c r="BO2345" s="281"/>
      <c r="BP2345" s="281"/>
      <c r="BQ2345" s="281"/>
      <c r="BR2345" s="281"/>
      <c r="BS2345" s="281"/>
      <c r="BT2345" s="281"/>
      <c r="BU2345" s="281"/>
    </row>
    <row r="2346" spans="4:73" x14ac:dyDescent="0.2">
      <c r="D2346" s="259"/>
      <c r="E2346" s="259"/>
      <c r="F2346" s="259"/>
      <c r="G2346" s="259"/>
      <c r="H2346" s="259"/>
      <c r="I2346" s="259"/>
      <c r="J2346" s="259"/>
      <c r="K2346" s="259"/>
      <c r="L2346" s="259"/>
      <c r="M2346" s="259"/>
      <c r="N2346" s="259"/>
      <c r="O2346" s="259"/>
      <c r="P2346" s="259"/>
      <c r="Q2346" s="259"/>
      <c r="R2346" s="259"/>
      <c r="S2346" s="259"/>
      <c r="T2346" s="259"/>
      <c r="U2346" s="259"/>
      <c r="V2346" s="259"/>
      <c r="W2346" s="259"/>
      <c r="X2346" s="259"/>
      <c r="Y2346" s="259"/>
      <c r="Z2346" s="259"/>
      <c r="AA2346" s="259"/>
      <c r="AB2346" s="259"/>
      <c r="AC2346" s="259"/>
      <c r="AD2346" s="259"/>
      <c r="AE2346" s="259"/>
      <c r="AF2346" s="259"/>
      <c r="AG2346" s="259"/>
      <c r="AH2346" s="259"/>
      <c r="AI2346" s="259"/>
      <c r="AJ2346" s="259"/>
      <c r="AK2346" s="281"/>
      <c r="AL2346" s="281"/>
      <c r="AM2346" s="281"/>
      <c r="AN2346" s="281"/>
      <c r="AO2346" s="281"/>
      <c r="AP2346" s="281"/>
      <c r="AQ2346" s="281"/>
      <c r="AR2346" s="281"/>
      <c r="AS2346" s="281"/>
      <c r="AT2346" s="281"/>
      <c r="AU2346" s="281"/>
      <c r="AV2346" s="281"/>
      <c r="AW2346" s="281"/>
      <c r="AX2346" s="281"/>
      <c r="AY2346" s="281"/>
      <c r="AZ2346" s="281"/>
      <c r="BA2346" s="281"/>
      <c r="BB2346" s="281"/>
      <c r="BC2346" s="281"/>
      <c r="BD2346" s="281"/>
      <c r="BE2346" s="281"/>
      <c r="BF2346" s="281"/>
      <c r="BG2346" s="281"/>
      <c r="BH2346" s="281"/>
      <c r="BI2346" s="281"/>
      <c r="BJ2346" s="281"/>
      <c r="BK2346" s="281"/>
      <c r="BL2346" s="281"/>
      <c r="BM2346" s="281"/>
      <c r="BN2346" s="281"/>
      <c r="BO2346" s="281"/>
      <c r="BP2346" s="281"/>
      <c r="BQ2346" s="281"/>
      <c r="BR2346" s="281"/>
      <c r="BS2346" s="281"/>
      <c r="BT2346" s="281"/>
      <c r="BU2346" s="281"/>
    </row>
    <row r="2347" spans="4:73" x14ac:dyDescent="0.2">
      <c r="D2347" s="259"/>
      <c r="E2347" s="259"/>
      <c r="F2347" s="259"/>
      <c r="G2347" s="259"/>
      <c r="H2347" s="259"/>
      <c r="I2347" s="259"/>
      <c r="J2347" s="259"/>
      <c r="K2347" s="259"/>
      <c r="L2347" s="259"/>
      <c r="M2347" s="259"/>
      <c r="N2347" s="259"/>
      <c r="O2347" s="259"/>
      <c r="P2347" s="259"/>
      <c r="Q2347" s="259"/>
      <c r="R2347" s="259"/>
      <c r="S2347" s="259"/>
      <c r="T2347" s="259"/>
      <c r="U2347" s="259"/>
      <c r="V2347" s="259"/>
      <c r="W2347" s="259"/>
      <c r="X2347" s="259"/>
      <c r="Y2347" s="259"/>
      <c r="Z2347" s="259"/>
      <c r="AA2347" s="259"/>
      <c r="AB2347" s="259"/>
      <c r="AC2347" s="259"/>
      <c r="AD2347" s="259"/>
      <c r="AE2347" s="259"/>
      <c r="AF2347" s="259"/>
      <c r="AG2347" s="259"/>
      <c r="AH2347" s="259"/>
      <c r="AI2347" s="259"/>
      <c r="AJ2347" s="259"/>
      <c r="AK2347" s="281"/>
      <c r="AL2347" s="281"/>
      <c r="AM2347" s="281"/>
      <c r="AN2347" s="281"/>
      <c r="AO2347" s="281"/>
      <c r="AP2347" s="281"/>
      <c r="AQ2347" s="281"/>
      <c r="AR2347" s="281"/>
      <c r="AS2347" s="281"/>
      <c r="AT2347" s="281"/>
      <c r="AU2347" s="281"/>
      <c r="AV2347" s="281"/>
      <c r="AW2347" s="281"/>
      <c r="AX2347" s="281"/>
      <c r="AY2347" s="281"/>
      <c r="AZ2347" s="281"/>
      <c r="BA2347" s="281"/>
      <c r="BB2347" s="281"/>
      <c r="BC2347" s="281"/>
      <c r="BD2347" s="281"/>
      <c r="BE2347" s="281"/>
      <c r="BF2347" s="281"/>
      <c r="BG2347" s="281"/>
      <c r="BH2347" s="281"/>
      <c r="BI2347" s="281"/>
      <c r="BJ2347" s="281"/>
      <c r="BK2347" s="281"/>
      <c r="BL2347" s="281"/>
      <c r="BM2347" s="281"/>
      <c r="BN2347" s="281"/>
      <c r="BO2347" s="281"/>
      <c r="BP2347" s="281"/>
      <c r="BQ2347" s="281"/>
      <c r="BR2347" s="281"/>
      <c r="BS2347" s="281"/>
      <c r="BT2347" s="281"/>
      <c r="BU2347" s="281"/>
    </row>
    <row r="2348" spans="4:73" x14ac:dyDescent="0.2">
      <c r="D2348" s="259"/>
      <c r="E2348" s="259"/>
      <c r="F2348" s="259"/>
      <c r="G2348" s="259"/>
      <c r="H2348" s="259"/>
      <c r="I2348" s="259"/>
      <c r="J2348" s="259"/>
      <c r="K2348" s="259"/>
      <c r="L2348" s="259"/>
      <c r="M2348" s="259"/>
      <c r="N2348" s="259"/>
      <c r="O2348" s="259"/>
      <c r="P2348" s="259"/>
      <c r="Q2348" s="259"/>
      <c r="R2348" s="259"/>
      <c r="S2348" s="259"/>
      <c r="T2348" s="259"/>
      <c r="U2348" s="259"/>
      <c r="V2348" s="259"/>
      <c r="W2348" s="259"/>
      <c r="X2348" s="259"/>
      <c r="Y2348" s="259"/>
      <c r="Z2348" s="259"/>
      <c r="AA2348" s="259"/>
      <c r="AB2348" s="259"/>
      <c r="AC2348" s="259"/>
      <c r="AD2348" s="259"/>
      <c r="AE2348" s="259"/>
      <c r="AF2348" s="259"/>
      <c r="AG2348" s="259"/>
      <c r="AH2348" s="259"/>
      <c r="AI2348" s="259"/>
      <c r="AJ2348" s="259"/>
      <c r="AK2348" s="281"/>
      <c r="AL2348" s="281"/>
      <c r="AM2348" s="281"/>
      <c r="AN2348" s="281"/>
      <c r="AO2348" s="281"/>
      <c r="AP2348" s="281"/>
      <c r="AQ2348" s="281"/>
      <c r="AR2348" s="281"/>
      <c r="AS2348" s="281"/>
      <c r="AT2348" s="281"/>
      <c r="AU2348" s="281"/>
      <c r="AV2348" s="281"/>
      <c r="AW2348" s="281"/>
      <c r="AX2348" s="281"/>
      <c r="AY2348" s="281"/>
      <c r="AZ2348" s="281"/>
      <c r="BA2348" s="281"/>
      <c r="BB2348" s="281"/>
      <c r="BC2348" s="281"/>
      <c r="BD2348" s="281"/>
      <c r="BE2348" s="281"/>
      <c r="BF2348" s="281"/>
      <c r="BG2348" s="281"/>
      <c r="BH2348" s="281"/>
      <c r="BI2348" s="281"/>
      <c r="BJ2348" s="281"/>
      <c r="BK2348" s="281"/>
      <c r="BL2348" s="281"/>
      <c r="BM2348" s="281"/>
      <c r="BN2348" s="281"/>
      <c r="BO2348" s="281"/>
      <c r="BP2348" s="281"/>
      <c r="BQ2348" s="281"/>
      <c r="BR2348" s="281"/>
      <c r="BS2348" s="281"/>
      <c r="BT2348" s="281"/>
      <c r="BU2348" s="281"/>
    </row>
    <row r="2349" spans="4:73" x14ac:dyDescent="0.2">
      <c r="D2349" s="259"/>
      <c r="E2349" s="259"/>
      <c r="F2349" s="259"/>
      <c r="G2349" s="259"/>
      <c r="H2349" s="259"/>
      <c r="I2349" s="259"/>
      <c r="J2349" s="259"/>
      <c r="K2349" s="259"/>
      <c r="L2349" s="259"/>
      <c r="M2349" s="259"/>
      <c r="N2349" s="259"/>
      <c r="O2349" s="259"/>
      <c r="P2349" s="259"/>
      <c r="Q2349" s="259"/>
      <c r="R2349" s="259"/>
      <c r="S2349" s="259"/>
      <c r="T2349" s="259"/>
      <c r="U2349" s="259"/>
      <c r="V2349" s="259"/>
      <c r="W2349" s="259"/>
      <c r="X2349" s="259"/>
      <c r="Y2349" s="259"/>
      <c r="Z2349" s="259"/>
      <c r="AA2349" s="259"/>
      <c r="AB2349" s="259"/>
      <c r="AC2349" s="259"/>
      <c r="AD2349" s="259"/>
      <c r="AE2349" s="259"/>
      <c r="AF2349" s="259"/>
      <c r="AG2349" s="259"/>
      <c r="AH2349" s="259"/>
      <c r="AI2349" s="259"/>
      <c r="AJ2349" s="259"/>
      <c r="AK2349" s="281"/>
      <c r="AL2349" s="281"/>
      <c r="AM2349" s="281"/>
      <c r="AN2349" s="281"/>
      <c r="AO2349" s="281"/>
      <c r="AP2349" s="281"/>
      <c r="AQ2349" s="281"/>
      <c r="AR2349" s="281"/>
      <c r="AS2349" s="281"/>
      <c r="AT2349" s="281"/>
      <c r="AU2349" s="281"/>
      <c r="AV2349" s="281"/>
      <c r="AW2349" s="281"/>
      <c r="AX2349" s="281"/>
      <c r="AY2349" s="281"/>
      <c r="AZ2349" s="281"/>
      <c r="BA2349" s="281"/>
      <c r="BB2349" s="281"/>
      <c r="BC2349" s="281"/>
      <c r="BD2349" s="281"/>
      <c r="BE2349" s="281"/>
      <c r="BF2349" s="281"/>
      <c r="BG2349" s="281"/>
      <c r="BH2349" s="281"/>
      <c r="BI2349" s="281"/>
      <c r="BJ2349" s="281"/>
      <c r="BK2349" s="281"/>
      <c r="BL2349" s="281"/>
      <c r="BM2349" s="281"/>
      <c r="BN2349" s="281"/>
      <c r="BO2349" s="281"/>
      <c r="BP2349" s="281"/>
      <c r="BQ2349" s="281"/>
      <c r="BR2349" s="281"/>
      <c r="BS2349" s="281"/>
      <c r="BT2349" s="281"/>
      <c r="BU2349" s="281"/>
    </row>
    <row r="2350" spans="4:73" x14ac:dyDescent="0.2">
      <c r="D2350" s="259"/>
      <c r="E2350" s="259"/>
      <c r="F2350" s="259"/>
      <c r="G2350" s="259"/>
      <c r="H2350" s="259"/>
      <c r="I2350" s="259"/>
      <c r="J2350" s="259"/>
      <c r="K2350" s="259"/>
      <c r="L2350" s="259"/>
      <c r="M2350" s="259"/>
      <c r="N2350" s="259"/>
      <c r="O2350" s="259"/>
      <c r="P2350" s="259"/>
      <c r="Q2350" s="259"/>
      <c r="R2350" s="259"/>
      <c r="S2350" s="259"/>
      <c r="T2350" s="259"/>
      <c r="U2350" s="259"/>
      <c r="V2350" s="259"/>
      <c r="W2350" s="259"/>
      <c r="X2350" s="259"/>
      <c r="Y2350" s="259"/>
      <c r="Z2350" s="259"/>
      <c r="AA2350" s="259"/>
      <c r="AB2350" s="259"/>
      <c r="AC2350" s="259"/>
      <c r="AD2350" s="259"/>
      <c r="AE2350" s="259"/>
      <c r="AF2350" s="259"/>
      <c r="AG2350" s="259"/>
      <c r="AH2350" s="259"/>
      <c r="AI2350" s="259"/>
      <c r="AJ2350" s="259"/>
      <c r="AK2350" s="281"/>
      <c r="AL2350" s="281"/>
      <c r="AM2350" s="281"/>
      <c r="AN2350" s="281"/>
      <c r="AO2350" s="281"/>
      <c r="AP2350" s="281"/>
      <c r="AQ2350" s="281"/>
      <c r="AR2350" s="281"/>
      <c r="AS2350" s="281"/>
      <c r="AT2350" s="281"/>
      <c r="AU2350" s="281"/>
      <c r="AV2350" s="281"/>
      <c r="AW2350" s="281"/>
      <c r="AX2350" s="281"/>
      <c r="AY2350" s="281"/>
      <c r="AZ2350" s="281"/>
      <c r="BA2350" s="281"/>
      <c r="BB2350" s="281"/>
      <c r="BC2350" s="281"/>
      <c r="BD2350" s="281"/>
      <c r="BE2350" s="281"/>
      <c r="BF2350" s="281"/>
      <c r="BG2350" s="281"/>
      <c r="BH2350" s="281"/>
      <c r="BI2350" s="281"/>
      <c r="BJ2350" s="281"/>
      <c r="BK2350" s="281"/>
      <c r="BL2350" s="281"/>
      <c r="BM2350" s="281"/>
      <c r="BN2350" s="281"/>
      <c r="BO2350" s="281"/>
      <c r="BP2350" s="281"/>
      <c r="BQ2350" s="281"/>
      <c r="BR2350" s="281"/>
      <c r="BS2350" s="281"/>
      <c r="BT2350" s="281"/>
      <c r="BU2350" s="281"/>
    </row>
    <row r="2351" spans="4:73" x14ac:dyDescent="0.2">
      <c r="D2351" s="259"/>
      <c r="E2351" s="259"/>
      <c r="F2351" s="259"/>
      <c r="G2351" s="259"/>
      <c r="H2351" s="259"/>
      <c r="I2351" s="259"/>
      <c r="J2351" s="259"/>
      <c r="K2351" s="259"/>
      <c r="L2351" s="259"/>
      <c r="M2351" s="259"/>
      <c r="N2351" s="259"/>
      <c r="O2351" s="259"/>
      <c r="P2351" s="259"/>
      <c r="Q2351" s="259"/>
      <c r="R2351" s="259"/>
      <c r="S2351" s="259"/>
      <c r="T2351" s="259"/>
      <c r="U2351" s="259"/>
      <c r="V2351" s="259"/>
      <c r="W2351" s="259"/>
      <c r="X2351" s="259"/>
      <c r="Y2351" s="259"/>
      <c r="Z2351" s="259"/>
      <c r="AA2351" s="259"/>
      <c r="AB2351" s="259"/>
      <c r="AC2351" s="259"/>
      <c r="AD2351" s="259"/>
      <c r="AE2351" s="259"/>
      <c r="AF2351" s="259"/>
      <c r="AG2351" s="259"/>
      <c r="AH2351" s="259"/>
      <c r="AI2351" s="259"/>
      <c r="AJ2351" s="259"/>
      <c r="AK2351" s="281"/>
      <c r="AL2351" s="281"/>
      <c r="AM2351" s="281"/>
      <c r="AN2351" s="281"/>
      <c r="AO2351" s="281"/>
      <c r="AP2351" s="281"/>
      <c r="AQ2351" s="281"/>
      <c r="AR2351" s="281"/>
      <c r="AS2351" s="281"/>
      <c r="AT2351" s="281"/>
      <c r="AU2351" s="281"/>
      <c r="AV2351" s="281"/>
      <c r="AW2351" s="281"/>
      <c r="AX2351" s="281"/>
      <c r="AY2351" s="281"/>
      <c r="AZ2351" s="281"/>
      <c r="BA2351" s="281"/>
      <c r="BB2351" s="281"/>
      <c r="BC2351" s="281"/>
      <c r="BD2351" s="281"/>
      <c r="BE2351" s="281"/>
      <c r="BF2351" s="281"/>
      <c r="BG2351" s="281"/>
      <c r="BH2351" s="281"/>
      <c r="BI2351" s="281"/>
      <c r="BJ2351" s="281"/>
      <c r="BK2351" s="281"/>
      <c r="BL2351" s="281"/>
      <c r="BM2351" s="281"/>
      <c r="BN2351" s="281"/>
      <c r="BO2351" s="281"/>
      <c r="BP2351" s="281"/>
      <c r="BQ2351" s="281"/>
      <c r="BR2351" s="281"/>
      <c r="BS2351" s="281"/>
      <c r="BT2351" s="281"/>
      <c r="BU2351" s="281"/>
    </row>
    <row r="2352" spans="4:73" x14ac:dyDescent="0.2">
      <c r="D2352" s="259"/>
      <c r="E2352" s="259"/>
      <c r="F2352" s="259"/>
      <c r="G2352" s="259"/>
      <c r="H2352" s="259"/>
      <c r="I2352" s="259"/>
      <c r="J2352" s="259"/>
      <c r="K2352" s="259"/>
      <c r="L2352" s="259"/>
      <c r="M2352" s="259"/>
      <c r="N2352" s="259"/>
      <c r="O2352" s="259"/>
      <c r="P2352" s="259"/>
      <c r="Q2352" s="259"/>
      <c r="R2352" s="259"/>
      <c r="S2352" s="259"/>
      <c r="T2352" s="259"/>
      <c r="U2352" s="259"/>
      <c r="V2352" s="259"/>
      <c r="W2352" s="259"/>
      <c r="X2352" s="259"/>
      <c r="Y2352" s="259"/>
      <c r="Z2352" s="259"/>
      <c r="AA2352" s="259"/>
      <c r="AB2352" s="259"/>
      <c r="AC2352" s="259"/>
      <c r="AD2352" s="259"/>
      <c r="AE2352" s="259"/>
      <c r="AF2352" s="259"/>
      <c r="AG2352" s="259"/>
      <c r="AH2352" s="259"/>
      <c r="AI2352" s="259"/>
      <c r="AJ2352" s="259"/>
      <c r="AK2352" s="281"/>
      <c r="AL2352" s="281"/>
      <c r="AM2352" s="281"/>
      <c r="AN2352" s="281"/>
      <c r="AO2352" s="281"/>
      <c r="AP2352" s="281"/>
      <c r="AQ2352" s="281"/>
      <c r="AR2352" s="281"/>
      <c r="AS2352" s="281"/>
      <c r="AT2352" s="281"/>
      <c r="AU2352" s="281"/>
      <c r="AV2352" s="281"/>
      <c r="AW2352" s="281"/>
      <c r="AX2352" s="281"/>
      <c r="AY2352" s="281"/>
      <c r="AZ2352" s="281"/>
      <c r="BA2352" s="281"/>
      <c r="BB2352" s="281"/>
      <c r="BC2352" s="281"/>
      <c r="BD2352" s="281"/>
      <c r="BE2352" s="281"/>
      <c r="BF2352" s="281"/>
      <c r="BG2352" s="281"/>
      <c r="BH2352" s="281"/>
      <c r="BI2352" s="281"/>
      <c r="BJ2352" s="281"/>
      <c r="BK2352" s="281"/>
      <c r="BL2352" s="281"/>
      <c r="BM2352" s="281"/>
      <c r="BN2352" s="281"/>
      <c r="BO2352" s="281"/>
      <c r="BP2352" s="281"/>
      <c r="BQ2352" s="281"/>
      <c r="BR2352" s="281"/>
      <c r="BS2352" s="281"/>
      <c r="BT2352" s="281"/>
      <c r="BU2352" s="281"/>
    </row>
    <row r="2353" spans="4:73" x14ac:dyDescent="0.2">
      <c r="D2353" s="259"/>
      <c r="E2353" s="259"/>
      <c r="F2353" s="259"/>
      <c r="G2353" s="259"/>
      <c r="H2353" s="259"/>
      <c r="I2353" s="259"/>
      <c r="J2353" s="259"/>
      <c r="K2353" s="259"/>
      <c r="L2353" s="259"/>
      <c r="M2353" s="259"/>
      <c r="N2353" s="259"/>
      <c r="O2353" s="259"/>
      <c r="P2353" s="259"/>
      <c r="Q2353" s="259"/>
      <c r="R2353" s="259"/>
      <c r="S2353" s="259"/>
      <c r="T2353" s="259"/>
      <c r="U2353" s="259"/>
      <c r="V2353" s="259"/>
      <c r="W2353" s="259"/>
      <c r="X2353" s="259"/>
      <c r="Y2353" s="259"/>
      <c r="Z2353" s="259"/>
      <c r="AA2353" s="259"/>
      <c r="AB2353" s="259"/>
      <c r="AC2353" s="259"/>
      <c r="AD2353" s="259"/>
      <c r="AE2353" s="259"/>
      <c r="AF2353" s="259"/>
      <c r="AG2353" s="259"/>
      <c r="AH2353" s="259"/>
      <c r="AI2353" s="259"/>
      <c r="AJ2353" s="259"/>
      <c r="AK2353" s="281"/>
      <c r="AL2353" s="281"/>
      <c r="AM2353" s="281"/>
      <c r="AN2353" s="281"/>
      <c r="AO2353" s="281"/>
      <c r="AP2353" s="281"/>
      <c r="AQ2353" s="281"/>
      <c r="AR2353" s="281"/>
      <c r="AS2353" s="281"/>
      <c r="AT2353" s="281"/>
      <c r="AU2353" s="281"/>
      <c r="AV2353" s="281"/>
      <c r="AW2353" s="281"/>
      <c r="AX2353" s="281"/>
      <c r="AY2353" s="281"/>
      <c r="AZ2353" s="281"/>
      <c r="BA2353" s="281"/>
      <c r="BB2353" s="281"/>
      <c r="BC2353" s="281"/>
      <c r="BD2353" s="281"/>
      <c r="BE2353" s="281"/>
      <c r="BF2353" s="281"/>
      <c r="BG2353" s="281"/>
      <c r="BH2353" s="281"/>
      <c r="BI2353" s="281"/>
      <c r="BJ2353" s="281"/>
      <c r="BK2353" s="281"/>
      <c r="BL2353" s="281"/>
      <c r="BM2353" s="281"/>
      <c r="BN2353" s="281"/>
      <c r="BO2353" s="281"/>
      <c r="BP2353" s="281"/>
      <c r="BQ2353" s="281"/>
      <c r="BR2353" s="281"/>
      <c r="BS2353" s="281"/>
      <c r="BT2353" s="281"/>
      <c r="BU2353" s="281"/>
    </row>
    <row r="2354" spans="4:73" x14ac:dyDescent="0.2">
      <c r="D2354" s="259"/>
      <c r="E2354" s="259"/>
      <c r="F2354" s="259"/>
      <c r="G2354" s="259"/>
      <c r="H2354" s="259"/>
      <c r="I2354" s="259"/>
      <c r="J2354" s="259"/>
      <c r="K2354" s="259"/>
      <c r="L2354" s="259"/>
      <c r="M2354" s="259"/>
      <c r="N2354" s="259"/>
      <c r="O2354" s="259"/>
      <c r="P2354" s="259"/>
      <c r="Q2354" s="259"/>
      <c r="R2354" s="259"/>
      <c r="S2354" s="259"/>
      <c r="T2354" s="259"/>
      <c r="U2354" s="259"/>
      <c r="V2354" s="259"/>
      <c r="W2354" s="259"/>
      <c r="X2354" s="259"/>
      <c r="Y2354" s="259"/>
      <c r="Z2354" s="259"/>
      <c r="AA2354" s="259"/>
      <c r="AB2354" s="259"/>
      <c r="AC2354" s="259"/>
      <c r="AD2354" s="259"/>
      <c r="AE2354" s="259"/>
      <c r="AF2354" s="259"/>
      <c r="AG2354" s="259"/>
      <c r="AH2354" s="259"/>
      <c r="AI2354" s="259"/>
      <c r="AJ2354" s="259"/>
      <c r="AK2354" s="281"/>
      <c r="AL2354" s="281"/>
      <c r="AM2354" s="281"/>
      <c r="AN2354" s="281"/>
      <c r="AO2354" s="281"/>
      <c r="AP2354" s="281"/>
      <c r="AQ2354" s="281"/>
      <c r="AR2354" s="281"/>
      <c r="AS2354" s="281"/>
      <c r="AT2354" s="281"/>
      <c r="AU2354" s="281"/>
      <c r="AV2354" s="281"/>
      <c r="AW2354" s="281"/>
      <c r="AX2354" s="281"/>
      <c r="AY2354" s="281"/>
      <c r="AZ2354" s="281"/>
      <c r="BA2354" s="281"/>
      <c r="BB2354" s="281"/>
      <c r="BC2354" s="281"/>
      <c r="BD2354" s="281"/>
      <c r="BE2354" s="281"/>
      <c r="BF2354" s="281"/>
      <c r="BG2354" s="281"/>
      <c r="BH2354" s="281"/>
      <c r="BI2354" s="281"/>
      <c r="BJ2354" s="281"/>
      <c r="BK2354" s="281"/>
      <c r="BL2354" s="281"/>
      <c r="BM2354" s="281"/>
      <c r="BN2354" s="281"/>
      <c r="BO2354" s="281"/>
      <c r="BP2354" s="281"/>
      <c r="BQ2354" s="281"/>
      <c r="BR2354" s="281"/>
      <c r="BS2354" s="281"/>
      <c r="BT2354" s="281"/>
      <c r="BU2354" s="281"/>
    </row>
    <row r="2355" spans="4:73" x14ac:dyDescent="0.2">
      <c r="D2355" s="259"/>
      <c r="E2355" s="259"/>
      <c r="F2355" s="259"/>
      <c r="G2355" s="259"/>
      <c r="H2355" s="259"/>
      <c r="I2355" s="259"/>
      <c r="J2355" s="259"/>
      <c r="K2355" s="259"/>
      <c r="L2355" s="259"/>
      <c r="M2355" s="259"/>
      <c r="N2355" s="259"/>
      <c r="O2355" s="259"/>
      <c r="P2355" s="259"/>
      <c r="Q2355" s="259"/>
      <c r="R2355" s="259"/>
      <c r="S2355" s="259"/>
      <c r="T2355" s="259"/>
      <c r="U2355" s="259"/>
      <c r="V2355" s="259"/>
      <c r="W2355" s="259"/>
      <c r="X2355" s="259"/>
      <c r="Y2355" s="259"/>
      <c r="Z2355" s="259"/>
      <c r="AA2355" s="259"/>
      <c r="AB2355" s="259"/>
      <c r="AC2355" s="259"/>
      <c r="AD2355" s="259"/>
      <c r="AE2355" s="259"/>
      <c r="AF2355" s="259"/>
      <c r="AG2355" s="259"/>
      <c r="AH2355" s="259"/>
      <c r="AI2355" s="259"/>
      <c r="AJ2355" s="259"/>
      <c r="AK2355" s="281"/>
      <c r="AL2355" s="281"/>
      <c r="AM2355" s="281"/>
      <c r="AN2355" s="281"/>
      <c r="AO2355" s="281"/>
      <c r="AP2355" s="281"/>
      <c r="AQ2355" s="281"/>
      <c r="AR2355" s="281"/>
      <c r="AS2355" s="281"/>
      <c r="AT2355" s="281"/>
      <c r="AU2355" s="281"/>
      <c r="AV2355" s="281"/>
      <c r="AW2355" s="281"/>
      <c r="AX2355" s="281"/>
      <c r="AY2355" s="281"/>
      <c r="AZ2355" s="281"/>
      <c r="BA2355" s="281"/>
      <c r="BB2355" s="281"/>
      <c r="BC2355" s="281"/>
      <c r="BD2355" s="281"/>
      <c r="BE2355" s="281"/>
      <c r="BF2355" s="281"/>
      <c r="BG2355" s="281"/>
      <c r="BH2355" s="281"/>
      <c r="BI2355" s="281"/>
      <c r="BJ2355" s="281"/>
      <c r="BK2355" s="281"/>
      <c r="BL2355" s="281"/>
      <c r="BM2355" s="281"/>
      <c r="BN2355" s="281"/>
      <c r="BO2355" s="281"/>
      <c r="BP2355" s="281"/>
      <c r="BQ2355" s="281"/>
      <c r="BR2355" s="281"/>
      <c r="BS2355" s="281"/>
      <c r="BT2355" s="281"/>
      <c r="BU2355" s="281"/>
    </row>
    <row r="2356" spans="4:73" x14ac:dyDescent="0.2">
      <c r="D2356" s="259"/>
      <c r="E2356" s="259"/>
      <c r="F2356" s="259"/>
      <c r="G2356" s="259"/>
      <c r="H2356" s="259"/>
      <c r="I2356" s="259"/>
      <c r="J2356" s="259"/>
      <c r="K2356" s="259"/>
      <c r="L2356" s="259"/>
      <c r="M2356" s="259"/>
      <c r="N2356" s="259"/>
      <c r="O2356" s="259"/>
      <c r="P2356" s="259"/>
      <c r="Q2356" s="259"/>
      <c r="R2356" s="259"/>
      <c r="S2356" s="259"/>
      <c r="T2356" s="259"/>
      <c r="U2356" s="259"/>
      <c r="V2356" s="259"/>
      <c r="W2356" s="259"/>
      <c r="X2356" s="259"/>
      <c r="Y2356" s="259"/>
      <c r="Z2356" s="259"/>
      <c r="AA2356" s="259"/>
      <c r="AB2356" s="259"/>
      <c r="AC2356" s="259"/>
      <c r="AD2356" s="259"/>
      <c r="AE2356" s="259"/>
      <c r="AF2356" s="259"/>
      <c r="AG2356" s="259"/>
      <c r="AH2356" s="259"/>
      <c r="AI2356" s="259"/>
      <c r="AJ2356" s="259"/>
      <c r="AK2356" s="281"/>
      <c r="AL2356" s="281"/>
      <c r="AM2356" s="281"/>
      <c r="AN2356" s="281"/>
      <c r="AO2356" s="281"/>
      <c r="AP2356" s="281"/>
      <c r="AQ2356" s="281"/>
      <c r="AR2356" s="281"/>
      <c r="AS2356" s="281"/>
      <c r="AT2356" s="281"/>
      <c r="AU2356" s="281"/>
      <c r="AV2356" s="281"/>
      <c r="AW2356" s="281"/>
      <c r="AX2356" s="281"/>
      <c r="AY2356" s="281"/>
      <c r="AZ2356" s="281"/>
      <c r="BA2356" s="281"/>
      <c r="BB2356" s="281"/>
      <c r="BC2356" s="281"/>
      <c r="BD2356" s="281"/>
      <c r="BE2356" s="281"/>
      <c r="BF2356" s="281"/>
      <c r="BG2356" s="281"/>
      <c r="BH2356" s="281"/>
      <c r="BI2356" s="281"/>
      <c r="BJ2356" s="281"/>
      <c r="BK2356" s="281"/>
      <c r="BL2356" s="281"/>
      <c r="BM2356" s="281"/>
      <c r="BN2356" s="281"/>
      <c r="BO2356" s="281"/>
      <c r="BP2356" s="281"/>
      <c r="BQ2356" s="281"/>
      <c r="BR2356" s="281"/>
      <c r="BS2356" s="281"/>
      <c r="BT2356" s="281"/>
      <c r="BU2356" s="281"/>
    </row>
    <row r="2357" spans="4:73" x14ac:dyDescent="0.2">
      <c r="D2357" s="259"/>
      <c r="E2357" s="259"/>
      <c r="F2357" s="259"/>
      <c r="G2357" s="259"/>
      <c r="H2357" s="259"/>
      <c r="I2357" s="259"/>
      <c r="J2357" s="259"/>
      <c r="K2357" s="259"/>
      <c r="L2357" s="259"/>
      <c r="M2357" s="259"/>
      <c r="N2357" s="259"/>
      <c r="O2357" s="259"/>
      <c r="P2357" s="259"/>
      <c r="Q2357" s="259"/>
      <c r="R2357" s="259"/>
      <c r="S2357" s="259"/>
      <c r="T2357" s="259"/>
      <c r="U2357" s="259"/>
      <c r="V2357" s="259"/>
      <c r="W2357" s="259"/>
      <c r="X2357" s="259"/>
      <c r="Y2357" s="259"/>
      <c r="Z2357" s="259"/>
      <c r="AA2357" s="259"/>
      <c r="AB2357" s="259"/>
      <c r="AC2357" s="259"/>
      <c r="AD2357" s="259"/>
      <c r="AE2357" s="259"/>
      <c r="AF2357" s="259"/>
      <c r="AG2357" s="259"/>
      <c r="AH2357" s="259"/>
      <c r="AI2357" s="259"/>
      <c r="AJ2357" s="259"/>
      <c r="AK2357" s="281"/>
      <c r="AL2357" s="281"/>
      <c r="AM2357" s="281"/>
      <c r="AN2357" s="281"/>
      <c r="AO2357" s="281"/>
      <c r="AP2357" s="281"/>
      <c r="AQ2357" s="281"/>
      <c r="AR2357" s="281"/>
      <c r="AS2357" s="281"/>
      <c r="AT2357" s="281"/>
      <c r="AU2357" s="281"/>
      <c r="AV2357" s="281"/>
      <c r="AW2357" s="281"/>
      <c r="AX2357" s="281"/>
      <c r="AY2357" s="281"/>
      <c r="AZ2357" s="281"/>
      <c r="BA2357" s="281"/>
      <c r="BB2357" s="281"/>
      <c r="BC2357" s="281"/>
      <c r="BD2357" s="281"/>
      <c r="BE2357" s="281"/>
      <c r="BF2357" s="281"/>
      <c r="BG2357" s="281"/>
      <c r="BH2357" s="281"/>
      <c r="BI2357" s="281"/>
      <c r="BJ2357" s="281"/>
      <c r="BK2357" s="281"/>
      <c r="BL2357" s="281"/>
      <c r="BM2357" s="281"/>
      <c r="BN2357" s="281"/>
      <c r="BO2357" s="281"/>
      <c r="BP2357" s="281"/>
      <c r="BQ2357" s="281"/>
      <c r="BR2357" s="281"/>
      <c r="BS2357" s="281"/>
      <c r="BT2357" s="281"/>
      <c r="BU2357" s="281"/>
    </row>
    <row r="2358" spans="4:73" x14ac:dyDescent="0.2">
      <c r="D2358" s="259"/>
      <c r="E2358" s="259"/>
      <c r="F2358" s="259"/>
      <c r="G2358" s="259"/>
      <c r="H2358" s="259"/>
      <c r="I2358" s="259"/>
      <c r="J2358" s="259"/>
      <c r="K2358" s="259"/>
      <c r="L2358" s="259"/>
      <c r="M2358" s="259"/>
      <c r="N2358" s="259"/>
      <c r="O2358" s="259"/>
      <c r="P2358" s="259"/>
      <c r="Q2358" s="259"/>
      <c r="R2358" s="259"/>
      <c r="S2358" s="259"/>
      <c r="T2358" s="259"/>
      <c r="U2358" s="259"/>
      <c r="V2358" s="259"/>
      <c r="W2358" s="259"/>
      <c r="X2358" s="259"/>
      <c r="Y2358" s="259"/>
      <c r="Z2358" s="259"/>
      <c r="AA2358" s="259"/>
      <c r="AB2358" s="259"/>
      <c r="AC2358" s="259"/>
      <c r="AD2358" s="259"/>
      <c r="AE2358" s="259"/>
      <c r="AF2358" s="259"/>
      <c r="AG2358" s="259"/>
      <c r="AH2358" s="259"/>
      <c r="AI2358" s="259"/>
      <c r="AJ2358" s="259"/>
      <c r="AK2358" s="281"/>
      <c r="AL2358" s="281"/>
      <c r="AM2358" s="281"/>
      <c r="AN2358" s="281"/>
      <c r="AO2358" s="281"/>
      <c r="AP2358" s="281"/>
      <c r="AQ2358" s="281"/>
      <c r="AR2358" s="281"/>
      <c r="AS2358" s="281"/>
      <c r="AT2358" s="281"/>
      <c r="AU2358" s="281"/>
      <c r="AV2358" s="281"/>
      <c r="AW2358" s="281"/>
      <c r="AX2358" s="281"/>
      <c r="AY2358" s="281"/>
      <c r="AZ2358" s="281"/>
      <c r="BA2358" s="281"/>
      <c r="BB2358" s="281"/>
      <c r="BC2358" s="281"/>
      <c r="BD2358" s="281"/>
      <c r="BE2358" s="281"/>
      <c r="BF2358" s="281"/>
      <c r="BG2358" s="281"/>
      <c r="BH2358" s="281"/>
      <c r="BI2358" s="281"/>
      <c r="BJ2358" s="281"/>
      <c r="BK2358" s="281"/>
      <c r="BL2358" s="281"/>
      <c r="BM2358" s="281"/>
      <c r="BN2358" s="281"/>
      <c r="BO2358" s="281"/>
      <c r="BP2358" s="281"/>
      <c r="BQ2358" s="281"/>
      <c r="BR2358" s="281"/>
      <c r="BS2358" s="281"/>
      <c r="BT2358" s="281"/>
      <c r="BU2358" s="281"/>
    </row>
    <row r="2359" spans="4:73" x14ac:dyDescent="0.2">
      <c r="D2359" s="259"/>
      <c r="E2359" s="259"/>
      <c r="F2359" s="259"/>
      <c r="G2359" s="259"/>
      <c r="H2359" s="259"/>
      <c r="I2359" s="259"/>
      <c r="J2359" s="259"/>
      <c r="K2359" s="259"/>
      <c r="L2359" s="259"/>
      <c r="M2359" s="259"/>
      <c r="N2359" s="259"/>
      <c r="O2359" s="259"/>
      <c r="P2359" s="259"/>
      <c r="Q2359" s="259"/>
      <c r="R2359" s="259"/>
      <c r="S2359" s="259"/>
      <c r="T2359" s="259"/>
      <c r="U2359" s="259"/>
      <c r="V2359" s="259"/>
      <c r="W2359" s="259"/>
      <c r="X2359" s="259"/>
      <c r="Y2359" s="259"/>
      <c r="Z2359" s="259"/>
      <c r="AA2359" s="259"/>
      <c r="AB2359" s="259"/>
      <c r="AC2359" s="259"/>
      <c r="AD2359" s="259"/>
      <c r="AE2359" s="259"/>
      <c r="AF2359" s="259"/>
      <c r="AG2359" s="259"/>
      <c r="AH2359" s="259"/>
      <c r="AI2359" s="259"/>
      <c r="AJ2359" s="259"/>
      <c r="AK2359" s="281"/>
      <c r="AL2359" s="281"/>
      <c r="AM2359" s="281"/>
      <c r="AN2359" s="281"/>
      <c r="AO2359" s="281"/>
      <c r="AP2359" s="281"/>
      <c r="AQ2359" s="281"/>
      <c r="AR2359" s="281"/>
      <c r="AS2359" s="281"/>
      <c r="AT2359" s="281"/>
      <c r="AU2359" s="281"/>
      <c r="AV2359" s="281"/>
      <c r="AW2359" s="281"/>
      <c r="AX2359" s="281"/>
      <c r="AY2359" s="281"/>
      <c r="AZ2359" s="281"/>
      <c r="BA2359" s="281"/>
      <c r="BB2359" s="281"/>
      <c r="BC2359" s="281"/>
      <c r="BD2359" s="281"/>
      <c r="BE2359" s="281"/>
      <c r="BF2359" s="281"/>
      <c r="BG2359" s="281"/>
      <c r="BH2359" s="281"/>
      <c r="BI2359" s="281"/>
      <c r="BJ2359" s="281"/>
      <c r="BK2359" s="281"/>
      <c r="BL2359" s="281"/>
      <c r="BM2359" s="281"/>
      <c r="BN2359" s="281"/>
      <c r="BO2359" s="281"/>
      <c r="BP2359" s="281"/>
      <c r="BQ2359" s="281"/>
      <c r="BR2359" s="281"/>
      <c r="BS2359" s="281"/>
      <c r="BT2359" s="281"/>
      <c r="BU2359" s="281"/>
    </row>
    <row r="2360" spans="4:73" x14ac:dyDescent="0.2">
      <c r="D2360" s="259"/>
      <c r="E2360" s="259"/>
      <c r="F2360" s="259"/>
      <c r="G2360" s="259"/>
      <c r="H2360" s="259"/>
      <c r="I2360" s="259"/>
      <c r="J2360" s="259"/>
      <c r="K2360" s="259"/>
      <c r="L2360" s="259"/>
      <c r="M2360" s="259"/>
      <c r="N2360" s="259"/>
      <c r="O2360" s="259"/>
      <c r="P2360" s="259"/>
      <c r="Q2360" s="259"/>
      <c r="R2360" s="259"/>
      <c r="S2360" s="259"/>
      <c r="T2360" s="259"/>
      <c r="U2360" s="259"/>
      <c r="V2360" s="259"/>
      <c r="W2360" s="259"/>
      <c r="X2360" s="259"/>
      <c r="Y2360" s="259"/>
      <c r="Z2360" s="259"/>
      <c r="AA2360" s="259"/>
      <c r="AB2360" s="259"/>
      <c r="AC2360" s="259"/>
      <c r="AD2360" s="259"/>
      <c r="AE2360" s="259"/>
      <c r="AF2360" s="259"/>
      <c r="AG2360" s="259"/>
      <c r="AH2360" s="259"/>
      <c r="AI2360" s="259"/>
      <c r="AJ2360" s="259"/>
      <c r="AK2360" s="281"/>
      <c r="AL2360" s="281"/>
      <c r="AM2360" s="281"/>
      <c r="AN2360" s="281"/>
      <c r="AO2360" s="281"/>
      <c r="AP2360" s="281"/>
      <c r="AQ2360" s="281"/>
      <c r="AR2360" s="281"/>
      <c r="AS2360" s="281"/>
      <c r="AT2360" s="281"/>
      <c r="AU2360" s="281"/>
      <c r="AV2360" s="281"/>
      <c r="AW2360" s="281"/>
      <c r="AX2360" s="281"/>
      <c r="AY2360" s="281"/>
      <c r="AZ2360" s="281"/>
      <c r="BA2360" s="281"/>
      <c r="BB2360" s="281"/>
      <c r="BC2360" s="281"/>
      <c r="BD2360" s="281"/>
      <c r="BE2360" s="281"/>
      <c r="BF2360" s="281"/>
      <c r="BG2360" s="281"/>
      <c r="BH2360" s="281"/>
      <c r="BI2360" s="281"/>
      <c r="BJ2360" s="281"/>
      <c r="BK2360" s="281"/>
      <c r="BL2360" s="281"/>
      <c r="BM2360" s="281"/>
      <c r="BN2360" s="281"/>
      <c r="BO2360" s="281"/>
      <c r="BP2360" s="281"/>
      <c r="BQ2360" s="281"/>
      <c r="BR2360" s="281"/>
      <c r="BS2360" s="281"/>
      <c r="BT2360" s="281"/>
      <c r="BU2360" s="281"/>
    </row>
    <row r="2361" spans="4:73" x14ac:dyDescent="0.2">
      <c r="D2361" s="259"/>
      <c r="E2361" s="259"/>
      <c r="F2361" s="259"/>
      <c r="G2361" s="259"/>
      <c r="H2361" s="259"/>
      <c r="I2361" s="259"/>
      <c r="J2361" s="259"/>
      <c r="K2361" s="259"/>
      <c r="L2361" s="259"/>
      <c r="M2361" s="259"/>
      <c r="N2361" s="259"/>
      <c r="O2361" s="259"/>
      <c r="P2361" s="259"/>
      <c r="Q2361" s="259"/>
      <c r="R2361" s="259"/>
      <c r="S2361" s="259"/>
      <c r="T2361" s="259"/>
      <c r="U2361" s="259"/>
      <c r="V2361" s="259"/>
      <c r="W2361" s="259"/>
      <c r="X2361" s="259"/>
      <c r="Y2361" s="259"/>
      <c r="Z2361" s="259"/>
      <c r="AA2361" s="259"/>
      <c r="AB2361" s="259"/>
      <c r="AC2361" s="259"/>
      <c r="AD2361" s="259"/>
      <c r="AE2361" s="259"/>
      <c r="AF2361" s="259"/>
      <c r="AG2361" s="259"/>
      <c r="AH2361" s="259"/>
      <c r="AI2361" s="259"/>
      <c r="AJ2361" s="259"/>
      <c r="AK2361" s="281"/>
      <c r="AL2361" s="281"/>
      <c r="AM2361" s="281"/>
      <c r="AN2361" s="281"/>
      <c r="AO2361" s="281"/>
      <c r="AP2361" s="281"/>
      <c r="AQ2361" s="281"/>
      <c r="AR2361" s="281"/>
      <c r="AS2361" s="281"/>
      <c r="AT2361" s="281"/>
      <c r="AU2361" s="281"/>
      <c r="AV2361" s="281"/>
      <c r="AW2361" s="281"/>
      <c r="AX2361" s="281"/>
      <c r="AY2361" s="281"/>
      <c r="AZ2361" s="281"/>
      <c r="BA2361" s="281"/>
      <c r="BB2361" s="281"/>
      <c r="BC2361" s="281"/>
      <c r="BD2361" s="281"/>
      <c r="BE2361" s="281"/>
      <c r="BF2361" s="281"/>
      <c r="BG2361" s="281"/>
      <c r="BH2361" s="281"/>
      <c r="BI2361" s="281"/>
      <c r="BJ2361" s="281"/>
      <c r="BK2361" s="281"/>
      <c r="BL2361" s="281"/>
      <c r="BM2361" s="281"/>
      <c r="BN2361" s="281"/>
      <c r="BO2361" s="281"/>
      <c r="BP2361" s="281"/>
      <c r="BQ2361" s="281"/>
      <c r="BR2361" s="281"/>
      <c r="BS2361" s="281"/>
      <c r="BT2361" s="281"/>
      <c r="BU2361" s="281"/>
    </row>
    <row r="2362" spans="4:73" x14ac:dyDescent="0.2">
      <c r="D2362" s="259"/>
      <c r="E2362" s="259"/>
      <c r="F2362" s="259"/>
      <c r="G2362" s="259"/>
      <c r="H2362" s="259"/>
      <c r="I2362" s="259"/>
      <c r="J2362" s="259"/>
      <c r="K2362" s="259"/>
      <c r="L2362" s="259"/>
      <c r="M2362" s="259"/>
      <c r="N2362" s="259"/>
      <c r="O2362" s="259"/>
      <c r="P2362" s="259"/>
      <c r="Q2362" s="259"/>
      <c r="R2362" s="259"/>
      <c r="S2362" s="259"/>
      <c r="T2362" s="259"/>
      <c r="U2362" s="259"/>
      <c r="V2362" s="259"/>
      <c r="W2362" s="259"/>
      <c r="X2362" s="259"/>
      <c r="Y2362" s="259"/>
      <c r="Z2362" s="259"/>
      <c r="AA2362" s="259"/>
      <c r="AB2362" s="259"/>
      <c r="AC2362" s="259"/>
      <c r="AD2362" s="259"/>
      <c r="AE2362" s="259"/>
      <c r="AF2362" s="259"/>
      <c r="AG2362" s="259"/>
      <c r="AH2362" s="259"/>
      <c r="AI2362" s="259"/>
      <c r="AJ2362" s="259"/>
      <c r="AK2362" s="281"/>
      <c r="AL2362" s="281"/>
      <c r="AM2362" s="281"/>
      <c r="AN2362" s="281"/>
      <c r="AO2362" s="281"/>
      <c r="AP2362" s="281"/>
      <c r="AQ2362" s="281"/>
      <c r="AR2362" s="281"/>
      <c r="AS2362" s="281"/>
      <c r="AT2362" s="281"/>
      <c r="AU2362" s="281"/>
      <c r="AV2362" s="281"/>
      <c r="AW2362" s="281"/>
      <c r="AX2362" s="281"/>
      <c r="AY2362" s="281"/>
      <c r="AZ2362" s="281"/>
      <c r="BA2362" s="281"/>
      <c r="BB2362" s="281"/>
      <c r="BC2362" s="281"/>
      <c r="BD2362" s="281"/>
      <c r="BE2362" s="281"/>
      <c r="BF2362" s="281"/>
      <c r="BG2362" s="281"/>
      <c r="BH2362" s="281"/>
      <c r="BI2362" s="281"/>
      <c r="BJ2362" s="281"/>
      <c r="BK2362" s="281"/>
      <c r="BL2362" s="281"/>
      <c r="BM2362" s="281"/>
      <c r="BN2362" s="281"/>
      <c r="BO2362" s="281"/>
      <c r="BP2362" s="281"/>
      <c r="BQ2362" s="281"/>
      <c r="BR2362" s="281"/>
      <c r="BS2362" s="281"/>
      <c r="BT2362" s="281"/>
      <c r="BU2362" s="281"/>
    </row>
    <row r="2363" spans="4:73" x14ac:dyDescent="0.2">
      <c r="D2363" s="259"/>
      <c r="E2363" s="259"/>
      <c r="F2363" s="259"/>
      <c r="G2363" s="259"/>
      <c r="H2363" s="259"/>
      <c r="I2363" s="259"/>
      <c r="J2363" s="259"/>
      <c r="K2363" s="259"/>
      <c r="L2363" s="259"/>
      <c r="M2363" s="259"/>
      <c r="N2363" s="259"/>
      <c r="O2363" s="259"/>
      <c r="P2363" s="259"/>
      <c r="Q2363" s="259"/>
      <c r="R2363" s="259"/>
      <c r="S2363" s="259"/>
      <c r="T2363" s="259"/>
      <c r="U2363" s="259"/>
      <c r="V2363" s="259"/>
      <c r="W2363" s="259"/>
      <c r="X2363" s="259"/>
      <c r="Y2363" s="259"/>
      <c r="Z2363" s="259"/>
      <c r="AA2363" s="259"/>
      <c r="AB2363" s="259"/>
      <c r="AC2363" s="259"/>
      <c r="AD2363" s="259"/>
      <c r="AE2363" s="259"/>
      <c r="AF2363" s="259"/>
      <c r="AG2363" s="259"/>
      <c r="AH2363" s="259"/>
      <c r="AI2363" s="259"/>
      <c r="AJ2363" s="259"/>
      <c r="AK2363" s="281"/>
      <c r="AL2363" s="281"/>
      <c r="AM2363" s="281"/>
      <c r="AN2363" s="281"/>
      <c r="AO2363" s="281"/>
      <c r="AP2363" s="281"/>
      <c r="AQ2363" s="281"/>
      <c r="AR2363" s="281"/>
      <c r="AS2363" s="281"/>
      <c r="AT2363" s="281"/>
      <c r="AU2363" s="281"/>
      <c r="AV2363" s="281"/>
      <c r="AW2363" s="281"/>
      <c r="AX2363" s="281"/>
      <c r="AY2363" s="281"/>
      <c r="AZ2363" s="281"/>
      <c r="BA2363" s="281"/>
      <c r="BB2363" s="281"/>
      <c r="BC2363" s="281"/>
      <c r="BD2363" s="281"/>
      <c r="BE2363" s="281"/>
      <c r="BF2363" s="281"/>
      <c r="BG2363" s="281"/>
      <c r="BH2363" s="281"/>
      <c r="BI2363" s="281"/>
      <c r="BJ2363" s="281"/>
      <c r="BK2363" s="281"/>
      <c r="BL2363" s="281"/>
      <c r="BM2363" s="281"/>
      <c r="BN2363" s="281"/>
      <c r="BO2363" s="281"/>
      <c r="BP2363" s="281"/>
      <c r="BQ2363" s="281"/>
      <c r="BR2363" s="281"/>
      <c r="BS2363" s="281"/>
      <c r="BT2363" s="281"/>
      <c r="BU2363" s="281"/>
    </row>
    <row r="2364" spans="4:73" x14ac:dyDescent="0.2">
      <c r="D2364" s="259"/>
      <c r="E2364" s="259"/>
      <c r="F2364" s="259"/>
      <c r="G2364" s="259"/>
      <c r="H2364" s="259"/>
      <c r="I2364" s="259"/>
      <c r="J2364" s="259"/>
      <c r="K2364" s="259"/>
      <c r="L2364" s="259"/>
      <c r="M2364" s="259"/>
      <c r="N2364" s="259"/>
      <c r="O2364" s="259"/>
      <c r="P2364" s="259"/>
      <c r="Q2364" s="259"/>
      <c r="R2364" s="259"/>
      <c r="S2364" s="259"/>
      <c r="T2364" s="259"/>
      <c r="U2364" s="259"/>
      <c r="V2364" s="259"/>
      <c r="W2364" s="259"/>
      <c r="X2364" s="259"/>
      <c r="Y2364" s="259"/>
      <c r="Z2364" s="259"/>
      <c r="AA2364" s="259"/>
      <c r="AB2364" s="259"/>
      <c r="AC2364" s="259"/>
      <c r="AD2364" s="259"/>
      <c r="AE2364" s="259"/>
      <c r="AF2364" s="259"/>
      <c r="AG2364" s="259"/>
      <c r="AH2364" s="259"/>
      <c r="AI2364" s="259"/>
      <c r="AJ2364" s="259"/>
      <c r="AK2364" s="281"/>
      <c r="AL2364" s="281"/>
      <c r="AM2364" s="281"/>
      <c r="AN2364" s="281"/>
      <c r="AO2364" s="281"/>
      <c r="AP2364" s="281"/>
      <c r="AQ2364" s="281"/>
      <c r="AR2364" s="281"/>
      <c r="AS2364" s="281"/>
      <c r="AT2364" s="281"/>
      <c r="AU2364" s="281"/>
      <c r="AV2364" s="281"/>
      <c r="AW2364" s="281"/>
      <c r="AX2364" s="281"/>
      <c r="AY2364" s="281"/>
      <c r="AZ2364" s="281"/>
      <c r="BA2364" s="281"/>
      <c r="BB2364" s="281"/>
      <c r="BC2364" s="281"/>
      <c r="BD2364" s="281"/>
      <c r="BE2364" s="281"/>
      <c r="BF2364" s="281"/>
      <c r="BG2364" s="281"/>
      <c r="BH2364" s="281"/>
      <c r="BI2364" s="281"/>
      <c r="BJ2364" s="281"/>
      <c r="BK2364" s="281"/>
      <c r="BL2364" s="281"/>
      <c r="BM2364" s="281"/>
      <c r="BN2364" s="281"/>
      <c r="BO2364" s="281"/>
      <c r="BP2364" s="281"/>
      <c r="BQ2364" s="281"/>
      <c r="BR2364" s="281"/>
      <c r="BS2364" s="281"/>
      <c r="BT2364" s="281"/>
      <c r="BU2364" s="281"/>
    </row>
    <row r="2365" spans="4:73" x14ac:dyDescent="0.2">
      <c r="D2365" s="259"/>
      <c r="E2365" s="259"/>
      <c r="F2365" s="259"/>
      <c r="G2365" s="259"/>
      <c r="H2365" s="259"/>
      <c r="I2365" s="259"/>
      <c r="J2365" s="259"/>
      <c r="K2365" s="259"/>
      <c r="L2365" s="259"/>
      <c r="M2365" s="259"/>
      <c r="N2365" s="259"/>
      <c r="O2365" s="259"/>
      <c r="P2365" s="259"/>
      <c r="Q2365" s="259"/>
      <c r="R2365" s="259"/>
      <c r="S2365" s="259"/>
      <c r="T2365" s="259"/>
      <c r="U2365" s="259"/>
      <c r="V2365" s="259"/>
      <c r="W2365" s="259"/>
      <c r="X2365" s="259"/>
      <c r="Y2365" s="259"/>
      <c r="Z2365" s="259"/>
      <c r="AA2365" s="259"/>
      <c r="AB2365" s="259"/>
      <c r="AC2365" s="259"/>
      <c r="AD2365" s="259"/>
      <c r="AE2365" s="259"/>
      <c r="AF2365" s="259"/>
      <c r="AG2365" s="259"/>
      <c r="AH2365" s="259"/>
      <c r="AI2365" s="259"/>
      <c r="AJ2365" s="259"/>
      <c r="AK2365" s="281"/>
      <c r="AL2365" s="281"/>
      <c r="AM2365" s="281"/>
      <c r="AN2365" s="281"/>
      <c r="AO2365" s="281"/>
      <c r="AP2365" s="281"/>
      <c r="AQ2365" s="281"/>
      <c r="AR2365" s="281"/>
      <c r="AS2365" s="281"/>
      <c r="AT2365" s="281"/>
      <c r="AU2365" s="281"/>
      <c r="AV2365" s="281"/>
      <c r="AW2365" s="281"/>
      <c r="AX2365" s="281"/>
      <c r="AY2365" s="281"/>
      <c r="AZ2365" s="281"/>
      <c r="BA2365" s="281"/>
      <c r="BB2365" s="281"/>
      <c r="BC2365" s="281"/>
      <c r="BD2365" s="281"/>
      <c r="BE2365" s="281"/>
      <c r="BF2365" s="281"/>
      <c r="BG2365" s="281"/>
      <c r="BH2365" s="281"/>
      <c r="BI2365" s="281"/>
      <c r="BJ2365" s="281"/>
      <c r="BK2365" s="281"/>
      <c r="BL2365" s="281"/>
      <c r="BM2365" s="281"/>
      <c r="BN2365" s="281"/>
      <c r="BO2365" s="281"/>
      <c r="BP2365" s="281"/>
      <c r="BQ2365" s="281"/>
      <c r="BR2365" s="281"/>
      <c r="BS2365" s="281"/>
      <c r="BT2365" s="281"/>
      <c r="BU2365" s="281"/>
    </row>
    <row r="2366" spans="4:73" x14ac:dyDescent="0.2">
      <c r="D2366" s="259"/>
      <c r="E2366" s="259"/>
      <c r="F2366" s="259"/>
      <c r="G2366" s="259"/>
      <c r="H2366" s="259"/>
      <c r="I2366" s="259"/>
      <c r="J2366" s="259"/>
      <c r="K2366" s="259"/>
      <c r="L2366" s="259"/>
      <c r="M2366" s="259"/>
      <c r="N2366" s="259"/>
      <c r="O2366" s="259"/>
      <c r="P2366" s="259"/>
      <c r="Q2366" s="259"/>
      <c r="R2366" s="259"/>
      <c r="S2366" s="259"/>
      <c r="T2366" s="259"/>
      <c r="U2366" s="259"/>
      <c r="V2366" s="259"/>
      <c r="W2366" s="259"/>
      <c r="X2366" s="259"/>
      <c r="Y2366" s="259"/>
      <c r="Z2366" s="259"/>
      <c r="AA2366" s="259"/>
      <c r="AB2366" s="259"/>
      <c r="AC2366" s="259"/>
      <c r="AD2366" s="259"/>
      <c r="AE2366" s="259"/>
      <c r="AF2366" s="259"/>
      <c r="AG2366" s="259"/>
      <c r="AH2366" s="259"/>
      <c r="AI2366" s="259"/>
      <c r="AJ2366" s="259"/>
      <c r="AK2366" s="281"/>
      <c r="AL2366" s="281"/>
      <c r="AM2366" s="281"/>
      <c r="AN2366" s="281"/>
      <c r="AO2366" s="281"/>
      <c r="AP2366" s="281"/>
      <c r="AQ2366" s="281"/>
      <c r="AR2366" s="281"/>
      <c r="AS2366" s="281"/>
      <c r="AT2366" s="281"/>
      <c r="AU2366" s="281"/>
      <c r="AV2366" s="281"/>
      <c r="AW2366" s="281"/>
      <c r="AX2366" s="281"/>
      <c r="AY2366" s="281"/>
      <c r="AZ2366" s="281"/>
      <c r="BA2366" s="281"/>
      <c r="BB2366" s="281"/>
      <c r="BC2366" s="281"/>
      <c r="BD2366" s="281"/>
      <c r="BE2366" s="281"/>
      <c r="BF2366" s="281"/>
      <c r="BG2366" s="281"/>
      <c r="BH2366" s="281"/>
      <c r="BI2366" s="281"/>
      <c r="BJ2366" s="281"/>
      <c r="BK2366" s="281"/>
      <c r="BL2366" s="281"/>
      <c r="BM2366" s="281"/>
      <c r="BN2366" s="281"/>
      <c r="BO2366" s="281"/>
      <c r="BP2366" s="281"/>
      <c r="BQ2366" s="281"/>
      <c r="BR2366" s="281"/>
      <c r="BS2366" s="281"/>
      <c r="BT2366" s="281"/>
      <c r="BU2366" s="281"/>
    </row>
    <row r="2367" spans="4:73" x14ac:dyDescent="0.2">
      <c r="D2367" s="259"/>
      <c r="E2367" s="259"/>
      <c r="F2367" s="259"/>
      <c r="G2367" s="259"/>
      <c r="H2367" s="259"/>
      <c r="I2367" s="259"/>
      <c r="J2367" s="259"/>
      <c r="K2367" s="259"/>
      <c r="L2367" s="259"/>
      <c r="M2367" s="259"/>
      <c r="N2367" s="259"/>
      <c r="O2367" s="259"/>
      <c r="P2367" s="259"/>
      <c r="Q2367" s="259"/>
      <c r="R2367" s="259"/>
      <c r="S2367" s="259"/>
      <c r="T2367" s="259"/>
      <c r="U2367" s="259"/>
      <c r="V2367" s="259"/>
      <c r="W2367" s="259"/>
      <c r="X2367" s="259"/>
      <c r="Y2367" s="259"/>
      <c r="Z2367" s="259"/>
      <c r="AA2367" s="259"/>
      <c r="AB2367" s="259"/>
      <c r="AC2367" s="259"/>
      <c r="AD2367" s="259"/>
      <c r="AE2367" s="259"/>
      <c r="AF2367" s="259"/>
      <c r="AG2367" s="259"/>
      <c r="AH2367" s="259"/>
      <c r="AI2367" s="259"/>
      <c r="AJ2367" s="259"/>
      <c r="AK2367" s="281"/>
      <c r="AL2367" s="281"/>
      <c r="AM2367" s="281"/>
      <c r="AN2367" s="281"/>
      <c r="AO2367" s="281"/>
      <c r="AP2367" s="281"/>
      <c r="AQ2367" s="281"/>
      <c r="AR2367" s="281"/>
      <c r="AS2367" s="281"/>
      <c r="AT2367" s="281"/>
      <c r="AU2367" s="281"/>
      <c r="AV2367" s="281"/>
      <c r="AW2367" s="281"/>
      <c r="AX2367" s="281"/>
      <c r="AY2367" s="281"/>
      <c r="AZ2367" s="281"/>
      <c r="BA2367" s="281"/>
      <c r="BB2367" s="281"/>
      <c r="BC2367" s="281"/>
      <c r="BD2367" s="281"/>
      <c r="BE2367" s="281"/>
      <c r="BF2367" s="281"/>
      <c r="BG2367" s="281"/>
      <c r="BH2367" s="281"/>
      <c r="BI2367" s="281"/>
      <c r="BJ2367" s="281"/>
      <c r="BK2367" s="281"/>
      <c r="BL2367" s="281"/>
      <c r="BM2367" s="281"/>
      <c r="BN2367" s="281"/>
      <c r="BO2367" s="281"/>
      <c r="BP2367" s="281"/>
      <c r="BQ2367" s="281"/>
      <c r="BR2367" s="281"/>
      <c r="BS2367" s="281"/>
      <c r="BT2367" s="281"/>
      <c r="BU2367" s="281"/>
    </row>
    <row r="2368" spans="4:73" x14ac:dyDescent="0.2">
      <c r="D2368" s="259"/>
      <c r="E2368" s="259"/>
      <c r="F2368" s="259"/>
      <c r="G2368" s="259"/>
      <c r="H2368" s="259"/>
      <c r="I2368" s="259"/>
      <c r="J2368" s="259"/>
      <c r="K2368" s="259"/>
      <c r="L2368" s="259"/>
      <c r="M2368" s="259"/>
      <c r="N2368" s="259"/>
      <c r="O2368" s="259"/>
      <c r="P2368" s="259"/>
      <c r="Q2368" s="259"/>
      <c r="R2368" s="259"/>
      <c r="S2368" s="259"/>
      <c r="T2368" s="259"/>
      <c r="U2368" s="259"/>
      <c r="V2368" s="259"/>
      <c r="W2368" s="259"/>
      <c r="X2368" s="259"/>
      <c r="Y2368" s="259"/>
      <c r="Z2368" s="259"/>
      <c r="AA2368" s="259"/>
      <c r="AB2368" s="259"/>
      <c r="AC2368" s="259"/>
      <c r="AD2368" s="259"/>
      <c r="AE2368" s="259"/>
      <c r="AF2368" s="259"/>
      <c r="AG2368" s="259"/>
      <c r="AH2368" s="259"/>
      <c r="AI2368" s="259"/>
      <c r="AJ2368" s="259"/>
      <c r="AK2368" s="281"/>
      <c r="AL2368" s="281"/>
      <c r="AM2368" s="281"/>
      <c r="AN2368" s="281"/>
      <c r="AO2368" s="281"/>
      <c r="AP2368" s="281"/>
      <c r="AQ2368" s="281"/>
      <c r="AR2368" s="281"/>
      <c r="AS2368" s="281"/>
      <c r="AT2368" s="281"/>
      <c r="AU2368" s="281"/>
      <c r="AV2368" s="281"/>
      <c r="AW2368" s="281"/>
      <c r="AX2368" s="281"/>
      <c r="AY2368" s="281"/>
      <c r="AZ2368" s="281"/>
      <c r="BA2368" s="281"/>
      <c r="BB2368" s="281"/>
      <c r="BC2368" s="281"/>
      <c r="BD2368" s="281"/>
      <c r="BE2368" s="281"/>
      <c r="BF2368" s="281"/>
      <c r="BG2368" s="281"/>
      <c r="BH2368" s="281"/>
      <c r="BI2368" s="281"/>
      <c r="BJ2368" s="281"/>
      <c r="BK2368" s="281"/>
      <c r="BL2368" s="281"/>
      <c r="BM2368" s="281"/>
      <c r="BN2368" s="281"/>
      <c r="BO2368" s="281"/>
      <c r="BP2368" s="281"/>
      <c r="BQ2368" s="281"/>
      <c r="BR2368" s="281"/>
      <c r="BS2368" s="281"/>
      <c r="BT2368" s="281"/>
      <c r="BU2368" s="281"/>
    </row>
    <row r="2369" spans="4:73" x14ac:dyDescent="0.2">
      <c r="D2369" s="259"/>
      <c r="E2369" s="259"/>
      <c r="F2369" s="259"/>
      <c r="G2369" s="259"/>
      <c r="H2369" s="259"/>
      <c r="I2369" s="259"/>
      <c r="J2369" s="259"/>
      <c r="K2369" s="259"/>
      <c r="L2369" s="259"/>
      <c r="M2369" s="259"/>
      <c r="N2369" s="259"/>
      <c r="O2369" s="259"/>
      <c r="P2369" s="259"/>
      <c r="Q2369" s="259"/>
      <c r="R2369" s="259"/>
      <c r="S2369" s="259"/>
      <c r="T2369" s="259"/>
      <c r="U2369" s="259"/>
      <c r="V2369" s="259"/>
      <c r="W2369" s="259"/>
      <c r="X2369" s="259"/>
      <c r="Y2369" s="259"/>
      <c r="Z2369" s="259"/>
      <c r="AA2369" s="259"/>
      <c r="AB2369" s="259"/>
      <c r="AC2369" s="259"/>
      <c r="AD2369" s="259"/>
      <c r="AE2369" s="259"/>
      <c r="AF2369" s="259"/>
      <c r="AG2369" s="259"/>
      <c r="AH2369" s="259"/>
      <c r="AI2369" s="259"/>
      <c r="AJ2369" s="259"/>
      <c r="AK2369" s="281"/>
      <c r="AL2369" s="281"/>
      <c r="AM2369" s="281"/>
      <c r="AN2369" s="281"/>
      <c r="AO2369" s="281"/>
      <c r="AP2369" s="281"/>
      <c r="AQ2369" s="281"/>
      <c r="AR2369" s="281"/>
      <c r="AS2369" s="281"/>
      <c r="AT2369" s="281"/>
      <c r="AU2369" s="281"/>
      <c r="AV2369" s="281"/>
      <c r="AW2369" s="281"/>
      <c r="AX2369" s="281"/>
      <c r="AY2369" s="281"/>
      <c r="AZ2369" s="281"/>
      <c r="BA2369" s="281"/>
      <c r="BB2369" s="281"/>
      <c r="BC2369" s="281"/>
      <c r="BD2369" s="281"/>
      <c r="BE2369" s="281"/>
      <c r="BF2369" s="281"/>
      <c r="BG2369" s="281"/>
      <c r="BH2369" s="281"/>
      <c r="BI2369" s="281"/>
      <c r="BJ2369" s="281"/>
      <c r="BK2369" s="281"/>
      <c r="BL2369" s="281"/>
      <c r="BM2369" s="281"/>
      <c r="BN2369" s="281"/>
      <c r="BO2369" s="281"/>
      <c r="BP2369" s="281"/>
      <c r="BQ2369" s="281"/>
      <c r="BR2369" s="281"/>
      <c r="BS2369" s="281"/>
      <c r="BT2369" s="281"/>
      <c r="BU2369" s="281"/>
    </row>
    <row r="2370" spans="4:73" x14ac:dyDescent="0.2">
      <c r="D2370" s="259"/>
      <c r="E2370" s="259"/>
      <c r="F2370" s="259"/>
      <c r="G2370" s="259"/>
      <c r="H2370" s="259"/>
      <c r="I2370" s="259"/>
      <c r="J2370" s="259"/>
      <c r="K2370" s="259"/>
      <c r="L2370" s="259"/>
      <c r="M2370" s="259"/>
      <c r="N2370" s="259"/>
      <c r="O2370" s="259"/>
      <c r="P2370" s="259"/>
      <c r="Q2370" s="259"/>
      <c r="R2370" s="259"/>
      <c r="S2370" s="259"/>
      <c r="T2370" s="259"/>
      <c r="U2370" s="259"/>
      <c r="V2370" s="259"/>
      <c r="W2370" s="259"/>
      <c r="X2370" s="259"/>
      <c r="Y2370" s="259"/>
      <c r="Z2370" s="259"/>
      <c r="AA2370" s="259"/>
      <c r="AB2370" s="259"/>
      <c r="AC2370" s="259"/>
      <c r="AD2370" s="259"/>
      <c r="AE2370" s="259"/>
      <c r="AF2370" s="259"/>
      <c r="AG2370" s="259"/>
      <c r="AH2370" s="259"/>
      <c r="AI2370" s="259"/>
      <c r="AJ2370" s="259"/>
      <c r="AK2370" s="281"/>
      <c r="AL2370" s="281"/>
      <c r="AM2370" s="281"/>
      <c r="AN2370" s="281"/>
      <c r="AO2370" s="281"/>
      <c r="AP2370" s="281"/>
      <c r="AQ2370" s="281"/>
      <c r="AR2370" s="281"/>
      <c r="AS2370" s="281"/>
      <c r="AT2370" s="281"/>
      <c r="AU2370" s="281"/>
      <c r="AV2370" s="281"/>
      <c r="AW2370" s="281"/>
      <c r="AX2370" s="281"/>
      <c r="AY2370" s="281"/>
      <c r="AZ2370" s="281"/>
      <c r="BA2370" s="281"/>
      <c r="BB2370" s="281"/>
      <c r="BC2370" s="281"/>
      <c r="BD2370" s="281"/>
      <c r="BE2370" s="281"/>
      <c r="BF2370" s="281"/>
      <c r="BG2370" s="281"/>
      <c r="BH2370" s="281"/>
      <c r="BI2370" s="281"/>
      <c r="BJ2370" s="281"/>
      <c r="BK2370" s="281"/>
      <c r="BL2370" s="281"/>
      <c r="BM2370" s="281"/>
      <c r="BN2370" s="281"/>
      <c r="BO2370" s="281"/>
      <c r="BP2370" s="281"/>
      <c r="BQ2370" s="281"/>
      <c r="BR2370" s="281"/>
      <c r="BS2370" s="281"/>
      <c r="BT2370" s="281"/>
      <c r="BU2370" s="281"/>
    </row>
    <row r="2371" spans="4:73" x14ac:dyDescent="0.2">
      <c r="D2371" s="259"/>
      <c r="E2371" s="259"/>
      <c r="F2371" s="259"/>
      <c r="G2371" s="259"/>
      <c r="H2371" s="259"/>
      <c r="I2371" s="259"/>
      <c r="J2371" s="259"/>
      <c r="K2371" s="259"/>
      <c r="L2371" s="259"/>
      <c r="M2371" s="259"/>
      <c r="N2371" s="259"/>
      <c r="O2371" s="259"/>
      <c r="P2371" s="259"/>
      <c r="Q2371" s="259"/>
      <c r="R2371" s="259"/>
      <c r="S2371" s="259"/>
      <c r="T2371" s="259"/>
      <c r="U2371" s="259"/>
      <c r="V2371" s="259"/>
      <c r="W2371" s="259"/>
      <c r="X2371" s="259"/>
      <c r="Y2371" s="259"/>
      <c r="Z2371" s="259"/>
      <c r="AA2371" s="259"/>
      <c r="AB2371" s="259"/>
      <c r="AC2371" s="259"/>
      <c r="AD2371" s="259"/>
      <c r="AE2371" s="259"/>
      <c r="AF2371" s="259"/>
      <c r="AG2371" s="259"/>
      <c r="AH2371" s="259"/>
      <c r="AI2371" s="259"/>
      <c r="AJ2371" s="259"/>
      <c r="AK2371" s="281"/>
      <c r="AL2371" s="281"/>
      <c r="AM2371" s="281"/>
      <c r="AN2371" s="281"/>
      <c r="AO2371" s="281"/>
      <c r="AP2371" s="281"/>
      <c r="AQ2371" s="281"/>
      <c r="AR2371" s="281"/>
      <c r="AS2371" s="281"/>
      <c r="AT2371" s="281"/>
      <c r="AU2371" s="281"/>
      <c r="AV2371" s="281"/>
      <c r="AW2371" s="281"/>
      <c r="AX2371" s="281"/>
      <c r="AY2371" s="281"/>
      <c r="AZ2371" s="281"/>
      <c r="BA2371" s="281"/>
      <c r="BB2371" s="281"/>
      <c r="BC2371" s="281"/>
      <c r="BD2371" s="281"/>
      <c r="BE2371" s="281"/>
      <c r="BF2371" s="281"/>
      <c r="BG2371" s="281"/>
      <c r="BH2371" s="281"/>
      <c r="BI2371" s="281"/>
      <c r="BJ2371" s="281"/>
      <c r="BK2371" s="281"/>
      <c r="BL2371" s="281"/>
      <c r="BM2371" s="281"/>
      <c r="BN2371" s="281"/>
      <c r="BO2371" s="281"/>
      <c r="BP2371" s="281"/>
      <c r="BQ2371" s="281"/>
      <c r="BR2371" s="281"/>
      <c r="BS2371" s="281"/>
      <c r="BT2371" s="281"/>
      <c r="BU2371" s="281"/>
    </row>
    <row r="2372" spans="4:73" x14ac:dyDescent="0.2">
      <c r="D2372" s="259"/>
      <c r="E2372" s="259"/>
      <c r="F2372" s="259"/>
      <c r="G2372" s="259"/>
      <c r="H2372" s="259"/>
      <c r="I2372" s="259"/>
      <c r="J2372" s="259"/>
      <c r="K2372" s="259"/>
      <c r="L2372" s="259"/>
      <c r="M2372" s="259"/>
      <c r="N2372" s="259"/>
      <c r="O2372" s="259"/>
      <c r="P2372" s="259"/>
      <c r="Q2372" s="259"/>
      <c r="R2372" s="259"/>
      <c r="S2372" s="259"/>
      <c r="T2372" s="259"/>
      <c r="U2372" s="259"/>
      <c r="V2372" s="259"/>
      <c r="W2372" s="259"/>
      <c r="X2372" s="259"/>
      <c r="Y2372" s="259"/>
      <c r="Z2372" s="259"/>
      <c r="AA2372" s="259"/>
      <c r="AB2372" s="259"/>
      <c r="AC2372" s="259"/>
      <c r="AD2372" s="259"/>
      <c r="AE2372" s="259"/>
      <c r="AF2372" s="259"/>
      <c r="AG2372" s="259"/>
      <c r="AH2372" s="259"/>
      <c r="AI2372" s="259"/>
      <c r="AJ2372" s="259"/>
      <c r="AK2372" s="281"/>
      <c r="AL2372" s="281"/>
      <c r="AM2372" s="281"/>
      <c r="AN2372" s="281"/>
      <c r="AO2372" s="281"/>
      <c r="AP2372" s="281"/>
      <c r="AQ2372" s="281"/>
      <c r="AR2372" s="281"/>
      <c r="AS2372" s="281"/>
      <c r="AT2372" s="281"/>
      <c r="AU2372" s="281"/>
      <c r="AV2372" s="281"/>
      <c r="AW2372" s="281"/>
      <c r="AX2372" s="281"/>
      <c r="AY2372" s="281"/>
      <c r="AZ2372" s="281"/>
      <c r="BA2372" s="281"/>
      <c r="BB2372" s="281"/>
      <c r="BC2372" s="281"/>
      <c r="BD2372" s="281"/>
      <c r="BE2372" s="281"/>
      <c r="BF2372" s="281"/>
      <c r="BG2372" s="281"/>
      <c r="BH2372" s="281"/>
      <c r="BI2372" s="281"/>
      <c r="BJ2372" s="281"/>
      <c r="BK2372" s="281"/>
      <c r="BL2372" s="281"/>
      <c r="BM2372" s="281"/>
      <c r="BN2372" s="281"/>
      <c r="BO2372" s="281"/>
      <c r="BP2372" s="281"/>
      <c r="BQ2372" s="281"/>
      <c r="BR2372" s="281"/>
      <c r="BS2372" s="281"/>
      <c r="BT2372" s="281"/>
      <c r="BU2372" s="281"/>
    </row>
    <row r="2373" spans="4:73" x14ac:dyDescent="0.2">
      <c r="D2373" s="259"/>
      <c r="E2373" s="259"/>
      <c r="F2373" s="259"/>
      <c r="G2373" s="259"/>
      <c r="H2373" s="259"/>
      <c r="I2373" s="259"/>
      <c r="J2373" s="259"/>
      <c r="K2373" s="259"/>
      <c r="L2373" s="259"/>
      <c r="M2373" s="259"/>
      <c r="N2373" s="259"/>
      <c r="O2373" s="259"/>
      <c r="P2373" s="259"/>
      <c r="Q2373" s="259"/>
      <c r="R2373" s="259"/>
      <c r="S2373" s="259"/>
      <c r="T2373" s="259"/>
      <c r="U2373" s="259"/>
      <c r="V2373" s="259"/>
      <c r="W2373" s="259"/>
      <c r="X2373" s="259"/>
      <c r="Y2373" s="259"/>
      <c r="Z2373" s="259"/>
      <c r="AA2373" s="259"/>
      <c r="AB2373" s="259"/>
      <c r="AC2373" s="259"/>
      <c r="AD2373" s="259"/>
      <c r="AE2373" s="259"/>
      <c r="AF2373" s="259"/>
      <c r="AG2373" s="259"/>
      <c r="AH2373" s="259"/>
      <c r="AI2373" s="259"/>
      <c r="AJ2373" s="259"/>
      <c r="AK2373" s="281"/>
      <c r="AL2373" s="281"/>
      <c r="AM2373" s="281"/>
      <c r="AN2373" s="281"/>
      <c r="AO2373" s="281"/>
      <c r="AP2373" s="281"/>
      <c r="AQ2373" s="281"/>
      <c r="AR2373" s="281"/>
      <c r="AS2373" s="281"/>
      <c r="AT2373" s="281"/>
      <c r="AU2373" s="281"/>
      <c r="AV2373" s="281"/>
      <c r="AW2373" s="281"/>
      <c r="AX2373" s="281"/>
      <c r="AY2373" s="281"/>
      <c r="AZ2373" s="281"/>
      <c r="BA2373" s="281"/>
      <c r="BB2373" s="281"/>
      <c r="BC2373" s="281"/>
      <c r="BD2373" s="281"/>
      <c r="BE2373" s="281"/>
      <c r="BF2373" s="281"/>
      <c r="BG2373" s="281"/>
      <c r="BH2373" s="281"/>
      <c r="BI2373" s="281"/>
      <c r="BJ2373" s="281"/>
      <c r="BK2373" s="281"/>
      <c r="BL2373" s="281"/>
      <c r="BM2373" s="281"/>
      <c r="BN2373" s="281"/>
      <c r="BO2373" s="281"/>
      <c r="BP2373" s="281"/>
      <c r="BQ2373" s="281"/>
      <c r="BR2373" s="281"/>
      <c r="BS2373" s="281"/>
      <c r="BT2373" s="281"/>
      <c r="BU2373" s="281"/>
    </row>
    <row r="2374" spans="4:73" x14ac:dyDescent="0.2">
      <c r="D2374" s="259"/>
      <c r="E2374" s="259"/>
      <c r="F2374" s="259"/>
      <c r="G2374" s="259"/>
      <c r="H2374" s="259"/>
      <c r="I2374" s="259"/>
      <c r="J2374" s="259"/>
      <c r="K2374" s="259"/>
      <c r="L2374" s="259"/>
      <c r="M2374" s="259"/>
      <c r="N2374" s="259"/>
      <c r="O2374" s="259"/>
      <c r="P2374" s="259"/>
      <c r="Q2374" s="259"/>
      <c r="R2374" s="259"/>
      <c r="S2374" s="259"/>
      <c r="T2374" s="259"/>
      <c r="U2374" s="259"/>
      <c r="V2374" s="259"/>
      <c r="W2374" s="259"/>
      <c r="X2374" s="259"/>
      <c r="Y2374" s="259"/>
      <c r="Z2374" s="259"/>
      <c r="AA2374" s="259"/>
      <c r="AB2374" s="259"/>
      <c r="AC2374" s="259"/>
      <c r="AD2374" s="259"/>
      <c r="AE2374" s="259"/>
      <c r="AF2374" s="259"/>
      <c r="AG2374" s="259"/>
      <c r="AH2374" s="259"/>
      <c r="AI2374" s="259"/>
      <c r="AJ2374" s="259"/>
      <c r="AK2374" s="281"/>
      <c r="AL2374" s="281"/>
      <c r="AM2374" s="281"/>
      <c r="AN2374" s="281"/>
      <c r="AO2374" s="281"/>
      <c r="AP2374" s="281"/>
      <c r="AQ2374" s="281"/>
      <c r="AR2374" s="281"/>
      <c r="AS2374" s="281"/>
      <c r="AT2374" s="281"/>
      <c r="AU2374" s="281"/>
      <c r="AV2374" s="281"/>
      <c r="AW2374" s="281"/>
      <c r="AX2374" s="281"/>
      <c r="AY2374" s="281"/>
      <c r="AZ2374" s="281"/>
      <c r="BA2374" s="281"/>
      <c r="BB2374" s="281"/>
      <c r="BC2374" s="281"/>
      <c r="BD2374" s="281"/>
      <c r="BE2374" s="281"/>
      <c r="BF2374" s="281"/>
      <c r="BG2374" s="281"/>
      <c r="BH2374" s="281"/>
      <c r="BI2374" s="281"/>
      <c r="BJ2374" s="281"/>
      <c r="BK2374" s="281"/>
      <c r="BL2374" s="281"/>
      <c r="BM2374" s="281"/>
      <c r="BN2374" s="281"/>
      <c r="BO2374" s="281"/>
      <c r="BP2374" s="281"/>
      <c r="BQ2374" s="281"/>
      <c r="BR2374" s="281"/>
      <c r="BS2374" s="281"/>
      <c r="BT2374" s="281"/>
      <c r="BU2374" s="281"/>
    </row>
    <row r="2375" spans="4:73" x14ac:dyDescent="0.2">
      <c r="D2375" s="259"/>
      <c r="E2375" s="259"/>
      <c r="F2375" s="259"/>
      <c r="G2375" s="259"/>
      <c r="H2375" s="259"/>
      <c r="I2375" s="259"/>
      <c r="J2375" s="259"/>
      <c r="K2375" s="259"/>
      <c r="L2375" s="259"/>
      <c r="M2375" s="259"/>
      <c r="N2375" s="259"/>
      <c r="O2375" s="259"/>
      <c r="P2375" s="259"/>
      <c r="Q2375" s="259"/>
      <c r="R2375" s="259"/>
      <c r="S2375" s="259"/>
      <c r="T2375" s="259"/>
      <c r="U2375" s="259"/>
      <c r="V2375" s="259"/>
      <c r="W2375" s="259"/>
      <c r="X2375" s="259"/>
      <c r="Y2375" s="259"/>
      <c r="Z2375" s="259"/>
      <c r="AA2375" s="259"/>
      <c r="AB2375" s="259"/>
      <c r="AC2375" s="259"/>
      <c r="AD2375" s="259"/>
      <c r="AE2375" s="259"/>
      <c r="AF2375" s="259"/>
      <c r="AG2375" s="259"/>
      <c r="AH2375" s="259"/>
      <c r="AI2375" s="259"/>
      <c r="AJ2375" s="259"/>
      <c r="AK2375" s="281"/>
      <c r="AL2375" s="281"/>
      <c r="AM2375" s="281"/>
      <c r="AN2375" s="281"/>
      <c r="AO2375" s="281"/>
      <c r="AP2375" s="281"/>
      <c r="AQ2375" s="281"/>
      <c r="AR2375" s="281"/>
      <c r="AS2375" s="281"/>
      <c r="AT2375" s="281"/>
      <c r="AU2375" s="281"/>
      <c r="AV2375" s="281"/>
      <c r="AW2375" s="281"/>
      <c r="AX2375" s="281"/>
      <c r="AY2375" s="281"/>
      <c r="AZ2375" s="281"/>
      <c r="BA2375" s="281"/>
      <c r="BB2375" s="281"/>
      <c r="BC2375" s="281"/>
      <c r="BD2375" s="281"/>
      <c r="BE2375" s="281"/>
      <c r="BF2375" s="281"/>
      <c r="BG2375" s="281"/>
      <c r="BH2375" s="281"/>
      <c r="BI2375" s="281"/>
      <c r="BJ2375" s="281"/>
      <c r="BK2375" s="281"/>
      <c r="BL2375" s="281"/>
      <c r="BM2375" s="281"/>
      <c r="BN2375" s="281"/>
      <c r="BO2375" s="281"/>
      <c r="BP2375" s="281"/>
      <c r="BQ2375" s="281"/>
      <c r="BR2375" s="281"/>
      <c r="BS2375" s="281"/>
      <c r="BT2375" s="281"/>
      <c r="BU2375" s="281"/>
    </row>
    <row r="2376" spans="4:73" x14ac:dyDescent="0.2">
      <c r="D2376" s="259"/>
      <c r="E2376" s="259"/>
      <c r="F2376" s="259"/>
      <c r="G2376" s="259"/>
      <c r="H2376" s="259"/>
      <c r="I2376" s="259"/>
      <c r="J2376" s="259"/>
      <c r="K2376" s="259"/>
      <c r="L2376" s="259"/>
      <c r="M2376" s="259"/>
      <c r="N2376" s="259"/>
      <c r="O2376" s="259"/>
      <c r="P2376" s="259"/>
      <c r="Q2376" s="259"/>
      <c r="R2376" s="259"/>
      <c r="S2376" s="259"/>
      <c r="T2376" s="259"/>
      <c r="U2376" s="259"/>
      <c r="V2376" s="259"/>
      <c r="W2376" s="259"/>
      <c r="X2376" s="259"/>
      <c r="Y2376" s="259"/>
      <c r="Z2376" s="259"/>
      <c r="AA2376" s="259"/>
      <c r="AB2376" s="259"/>
      <c r="AC2376" s="259"/>
      <c r="AD2376" s="259"/>
      <c r="AE2376" s="259"/>
      <c r="AF2376" s="259"/>
      <c r="AG2376" s="259"/>
      <c r="AH2376" s="259"/>
      <c r="AI2376" s="259"/>
      <c r="AJ2376" s="259"/>
      <c r="AK2376" s="281"/>
      <c r="AL2376" s="281"/>
      <c r="AM2376" s="281"/>
      <c r="AN2376" s="281"/>
      <c r="AO2376" s="281"/>
      <c r="AP2376" s="281"/>
      <c r="AQ2376" s="281"/>
      <c r="AR2376" s="281"/>
      <c r="AS2376" s="281"/>
      <c r="AT2376" s="281"/>
      <c r="AU2376" s="281"/>
      <c r="AV2376" s="281"/>
      <c r="AW2376" s="281"/>
      <c r="AX2376" s="281"/>
      <c r="AY2376" s="281"/>
      <c r="AZ2376" s="281"/>
      <c r="BA2376" s="281"/>
      <c r="BB2376" s="281"/>
      <c r="BC2376" s="281"/>
      <c r="BD2376" s="281"/>
      <c r="BE2376" s="281"/>
      <c r="BF2376" s="281"/>
      <c r="BG2376" s="281"/>
      <c r="BH2376" s="281"/>
      <c r="BI2376" s="281"/>
      <c r="BJ2376" s="281"/>
      <c r="BK2376" s="281"/>
      <c r="BL2376" s="281"/>
      <c r="BM2376" s="281"/>
      <c r="BN2376" s="281"/>
      <c r="BO2376" s="281"/>
      <c r="BP2376" s="281"/>
      <c r="BQ2376" s="281"/>
      <c r="BR2376" s="281"/>
      <c r="BS2376" s="281"/>
      <c r="BT2376" s="281"/>
      <c r="BU2376" s="281"/>
    </row>
    <row r="2377" spans="4:73" x14ac:dyDescent="0.2">
      <c r="D2377" s="259"/>
      <c r="E2377" s="259"/>
      <c r="F2377" s="259"/>
      <c r="G2377" s="259"/>
      <c r="H2377" s="259"/>
      <c r="I2377" s="259"/>
      <c r="J2377" s="259"/>
      <c r="K2377" s="259"/>
      <c r="L2377" s="259"/>
      <c r="M2377" s="259"/>
      <c r="N2377" s="259"/>
      <c r="O2377" s="259"/>
      <c r="P2377" s="259"/>
      <c r="Q2377" s="259"/>
      <c r="R2377" s="259"/>
      <c r="S2377" s="259"/>
      <c r="T2377" s="259"/>
      <c r="U2377" s="259"/>
      <c r="V2377" s="259"/>
      <c r="W2377" s="259"/>
      <c r="X2377" s="259"/>
      <c r="Y2377" s="259"/>
      <c r="Z2377" s="259"/>
      <c r="AA2377" s="259"/>
      <c r="AB2377" s="259"/>
      <c r="AC2377" s="259"/>
      <c r="AD2377" s="259"/>
      <c r="AE2377" s="259"/>
      <c r="AF2377" s="259"/>
      <c r="AG2377" s="259"/>
      <c r="AH2377" s="259"/>
      <c r="AI2377" s="259"/>
      <c r="AJ2377" s="259"/>
      <c r="AK2377" s="281"/>
      <c r="AL2377" s="281"/>
      <c r="AM2377" s="281"/>
      <c r="AN2377" s="281"/>
      <c r="AO2377" s="281"/>
      <c r="AP2377" s="281"/>
      <c r="AQ2377" s="281"/>
      <c r="AR2377" s="281"/>
      <c r="AS2377" s="281"/>
      <c r="AT2377" s="281"/>
      <c r="AU2377" s="281"/>
      <c r="AV2377" s="281"/>
      <c r="AW2377" s="281"/>
      <c r="AX2377" s="281"/>
      <c r="AY2377" s="281"/>
      <c r="AZ2377" s="281"/>
      <c r="BA2377" s="281"/>
      <c r="BB2377" s="281"/>
      <c r="BC2377" s="281"/>
      <c r="BD2377" s="281"/>
      <c r="BE2377" s="281"/>
      <c r="BF2377" s="281"/>
      <c r="BG2377" s="281"/>
      <c r="BH2377" s="281"/>
      <c r="BI2377" s="281"/>
      <c r="BJ2377" s="281"/>
      <c r="BK2377" s="281"/>
      <c r="BL2377" s="281"/>
      <c r="BM2377" s="281"/>
      <c r="BN2377" s="281"/>
      <c r="BO2377" s="281"/>
      <c r="BP2377" s="281"/>
      <c r="BQ2377" s="281"/>
      <c r="BR2377" s="281"/>
      <c r="BS2377" s="281"/>
      <c r="BT2377" s="281"/>
      <c r="BU2377" s="281"/>
    </row>
    <row r="2378" spans="4:73" x14ac:dyDescent="0.2">
      <c r="D2378" s="259"/>
      <c r="E2378" s="259"/>
      <c r="F2378" s="259"/>
      <c r="G2378" s="259"/>
      <c r="H2378" s="259"/>
      <c r="I2378" s="259"/>
      <c r="J2378" s="259"/>
      <c r="K2378" s="259"/>
      <c r="L2378" s="259"/>
      <c r="M2378" s="259"/>
      <c r="N2378" s="259"/>
      <c r="O2378" s="259"/>
      <c r="P2378" s="259"/>
      <c r="Q2378" s="259"/>
      <c r="R2378" s="259"/>
      <c r="S2378" s="259"/>
      <c r="T2378" s="259"/>
      <c r="U2378" s="259"/>
      <c r="V2378" s="259"/>
      <c r="W2378" s="259"/>
      <c r="X2378" s="259"/>
      <c r="Y2378" s="259"/>
      <c r="Z2378" s="259"/>
      <c r="AA2378" s="259"/>
      <c r="AB2378" s="259"/>
      <c r="AC2378" s="259"/>
      <c r="AD2378" s="259"/>
      <c r="AE2378" s="259"/>
      <c r="AF2378" s="259"/>
      <c r="AG2378" s="259"/>
      <c r="AH2378" s="259"/>
      <c r="AI2378" s="259"/>
      <c r="AJ2378" s="259"/>
      <c r="AK2378" s="281"/>
      <c r="AL2378" s="281"/>
      <c r="AM2378" s="281"/>
      <c r="AN2378" s="281"/>
      <c r="AO2378" s="281"/>
      <c r="AP2378" s="281"/>
      <c r="AQ2378" s="281"/>
      <c r="AR2378" s="281"/>
      <c r="AS2378" s="281"/>
      <c r="AT2378" s="281"/>
      <c r="AU2378" s="281"/>
      <c r="AV2378" s="281"/>
      <c r="AW2378" s="281"/>
      <c r="AX2378" s="281"/>
      <c r="AY2378" s="281"/>
      <c r="AZ2378" s="281"/>
      <c r="BA2378" s="281"/>
      <c r="BB2378" s="281"/>
      <c r="BC2378" s="281"/>
      <c r="BD2378" s="281"/>
      <c r="BE2378" s="281"/>
      <c r="BF2378" s="281"/>
      <c r="BG2378" s="281"/>
      <c r="BH2378" s="281"/>
      <c r="BI2378" s="281"/>
      <c r="BJ2378" s="281"/>
      <c r="BK2378" s="281"/>
      <c r="BL2378" s="281"/>
      <c r="BM2378" s="281"/>
      <c r="BN2378" s="281"/>
      <c r="BO2378" s="281"/>
      <c r="BP2378" s="281"/>
      <c r="BQ2378" s="281"/>
      <c r="BR2378" s="281"/>
      <c r="BS2378" s="281"/>
      <c r="BT2378" s="281"/>
      <c r="BU2378" s="281"/>
    </row>
    <row r="2379" spans="4:73" x14ac:dyDescent="0.2">
      <c r="D2379" s="259"/>
      <c r="E2379" s="259"/>
      <c r="F2379" s="259"/>
      <c r="G2379" s="259"/>
      <c r="H2379" s="259"/>
      <c r="I2379" s="259"/>
      <c r="J2379" s="259"/>
      <c r="K2379" s="259"/>
      <c r="L2379" s="259"/>
      <c r="M2379" s="259"/>
      <c r="N2379" s="259"/>
      <c r="O2379" s="259"/>
      <c r="P2379" s="259"/>
      <c r="Q2379" s="259"/>
      <c r="R2379" s="259"/>
      <c r="S2379" s="259"/>
      <c r="T2379" s="259"/>
      <c r="U2379" s="259"/>
      <c r="V2379" s="259"/>
      <c r="W2379" s="259"/>
      <c r="X2379" s="259"/>
      <c r="Y2379" s="259"/>
      <c r="Z2379" s="259"/>
      <c r="AA2379" s="259"/>
      <c r="AB2379" s="259"/>
      <c r="AC2379" s="259"/>
      <c r="AD2379" s="259"/>
      <c r="AE2379" s="259"/>
      <c r="AF2379" s="259"/>
      <c r="AG2379" s="259"/>
      <c r="AH2379" s="259"/>
      <c r="AI2379" s="259"/>
      <c r="AJ2379" s="259"/>
      <c r="AK2379" s="281"/>
      <c r="AL2379" s="281"/>
      <c r="AM2379" s="281"/>
      <c r="AN2379" s="281"/>
      <c r="AO2379" s="281"/>
      <c r="AP2379" s="281"/>
      <c r="AQ2379" s="281"/>
      <c r="AR2379" s="281"/>
      <c r="AS2379" s="281"/>
      <c r="AT2379" s="281"/>
      <c r="AU2379" s="281"/>
      <c r="AV2379" s="281"/>
      <c r="AW2379" s="281"/>
      <c r="AX2379" s="281"/>
      <c r="AY2379" s="281"/>
      <c r="AZ2379" s="281"/>
      <c r="BA2379" s="281"/>
      <c r="BB2379" s="281"/>
      <c r="BC2379" s="281"/>
      <c r="BD2379" s="281"/>
      <c r="BE2379" s="281"/>
      <c r="BF2379" s="281"/>
      <c r="BG2379" s="281"/>
      <c r="BH2379" s="281"/>
      <c r="BI2379" s="281"/>
      <c r="BJ2379" s="281"/>
      <c r="BK2379" s="281"/>
      <c r="BL2379" s="281"/>
      <c r="BM2379" s="281"/>
      <c r="BN2379" s="281"/>
      <c r="BO2379" s="281"/>
      <c r="BP2379" s="281"/>
      <c r="BQ2379" s="281"/>
      <c r="BR2379" s="281"/>
      <c r="BS2379" s="281"/>
      <c r="BT2379" s="281"/>
      <c r="BU2379" s="281"/>
    </row>
    <row r="2380" spans="4:73" x14ac:dyDescent="0.2">
      <c r="D2380" s="259"/>
      <c r="E2380" s="259"/>
      <c r="F2380" s="259"/>
      <c r="G2380" s="259"/>
      <c r="H2380" s="259"/>
      <c r="I2380" s="259"/>
      <c r="J2380" s="259"/>
      <c r="K2380" s="259"/>
      <c r="L2380" s="259"/>
      <c r="M2380" s="259"/>
      <c r="N2380" s="259"/>
      <c r="O2380" s="259"/>
      <c r="P2380" s="259"/>
      <c r="Q2380" s="259"/>
      <c r="R2380" s="259"/>
      <c r="S2380" s="259"/>
      <c r="T2380" s="259"/>
      <c r="U2380" s="259"/>
      <c r="V2380" s="259"/>
      <c r="W2380" s="259"/>
      <c r="X2380" s="259"/>
      <c r="Y2380" s="259"/>
      <c r="Z2380" s="259"/>
      <c r="AA2380" s="259"/>
      <c r="AB2380" s="259"/>
      <c r="AC2380" s="259"/>
      <c r="AD2380" s="259"/>
      <c r="AE2380" s="259"/>
      <c r="AF2380" s="259"/>
      <c r="AG2380" s="259"/>
      <c r="AH2380" s="259"/>
      <c r="AI2380" s="259"/>
      <c r="AJ2380" s="259"/>
      <c r="AK2380" s="281"/>
      <c r="AL2380" s="281"/>
      <c r="AM2380" s="281"/>
      <c r="AN2380" s="281"/>
      <c r="AO2380" s="281"/>
      <c r="AP2380" s="281"/>
      <c r="AQ2380" s="281"/>
      <c r="AR2380" s="281"/>
      <c r="AS2380" s="281"/>
      <c r="AT2380" s="281"/>
      <c r="AU2380" s="281"/>
      <c r="AV2380" s="281"/>
      <c r="AW2380" s="281"/>
      <c r="AX2380" s="281"/>
      <c r="AY2380" s="281"/>
      <c r="AZ2380" s="281"/>
      <c r="BA2380" s="281"/>
      <c r="BB2380" s="281"/>
      <c r="BC2380" s="281"/>
      <c r="BD2380" s="281"/>
      <c r="BE2380" s="281"/>
      <c r="BF2380" s="281"/>
      <c r="BG2380" s="281"/>
      <c r="BH2380" s="281"/>
      <c r="BI2380" s="281"/>
      <c r="BJ2380" s="281"/>
      <c r="BK2380" s="281"/>
      <c r="BL2380" s="281"/>
      <c r="BM2380" s="281"/>
      <c r="BN2380" s="281"/>
      <c r="BO2380" s="281"/>
      <c r="BP2380" s="281"/>
      <c r="BQ2380" s="281"/>
      <c r="BR2380" s="281"/>
      <c r="BS2380" s="281"/>
      <c r="BT2380" s="281"/>
      <c r="BU2380" s="281"/>
    </row>
    <row r="2381" spans="4:73" x14ac:dyDescent="0.2">
      <c r="D2381" s="259"/>
      <c r="E2381" s="259"/>
      <c r="F2381" s="259"/>
      <c r="G2381" s="259"/>
      <c r="H2381" s="259"/>
      <c r="I2381" s="259"/>
      <c r="J2381" s="259"/>
      <c r="K2381" s="259"/>
      <c r="L2381" s="259"/>
      <c r="M2381" s="259"/>
      <c r="N2381" s="259"/>
      <c r="O2381" s="259"/>
      <c r="P2381" s="259"/>
      <c r="Q2381" s="259"/>
      <c r="R2381" s="259"/>
      <c r="S2381" s="259"/>
      <c r="T2381" s="259"/>
      <c r="U2381" s="259"/>
      <c r="V2381" s="259"/>
      <c r="W2381" s="259"/>
      <c r="X2381" s="259"/>
      <c r="Y2381" s="259"/>
      <c r="Z2381" s="259"/>
      <c r="AA2381" s="259"/>
      <c r="AB2381" s="259"/>
      <c r="AC2381" s="259"/>
      <c r="AD2381" s="259"/>
      <c r="AE2381" s="259"/>
      <c r="AF2381" s="259"/>
      <c r="AG2381" s="259"/>
      <c r="AH2381" s="259"/>
      <c r="AI2381" s="259"/>
      <c r="AJ2381" s="259"/>
      <c r="AK2381" s="281"/>
      <c r="AL2381" s="281"/>
      <c r="AM2381" s="281"/>
      <c r="AN2381" s="281"/>
      <c r="AO2381" s="281"/>
      <c r="AP2381" s="281"/>
      <c r="AQ2381" s="281"/>
      <c r="AR2381" s="281"/>
      <c r="AS2381" s="281"/>
      <c r="AT2381" s="281"/>
      <c r="AU2381" s="281"/>
      <c r="AV2381" s="281"/>
      <c r="AW2381" s="281"/>
      <c r="AX2381" s="281"/>
      <c r="AY2381" s="281"/>
      <c r="AZ2381" s="281"/>
      <c r="BA2381" s="281"/>
      <c r="BB2381" s="281"/>
      <c r="BC2381" s="281"/>
      <c r="BD2381" s="281"/>
      <c r="BE2381" s="281"/>
      <c r="BF2381" s="281"/>
      <c r="BG2381" s="281"/>
      <c r="BH2381" s="281"/>
      <c r="BI2381" s="281"/>
      <c r="BJ2381" s="281"/>
      <c r="BK2381" s="281"/>
      <c r="BL2381" s="281"/>
      <c r="BM2381" s="281"/>
      <c r="BN2381" s="281"/>
      <c r="BO2381" s="281"/>
      <c r="BP2381" s="281"/>
      <c r="BQ2381" s="281"/>
      <c r="BR2381" s="281"/>
      <c r="BS2381" s="281"/>
      <c r="BT2381" s="281"/>
      <c r="BU2381" s="281"/>
    </row>
    <row r="2382" spans="4:73" x14ac:dyDescent="0.2">
      <c r="D2382" s="259"/>
      <c r="E2382" s="259"/>
      <c r="F2382" s="259"/>
      <c r="G2382" s="259"/>
      <c r="H2382" s="259"/>
      <c r="I2382" s="259"/>
      <c r="J2382" s="259"/>
      <c r="K2382" s="259"/>
      <c r="L2382" s="259"/>
      <c r="M2382" s="259"/>
      <c r="N2382" s="259"/>
      <c r="O2382" s="259"/>
      <c r="P2382" s="259"/>
      <c r="Q2382" s="259"/>
      <c r="R2382" s="259"/>
      <c r="S2382" s="259"/>
      <c r="T2382" s="259"/>
      <c r="U2382" s="259"/>
      <c r="V2382" s="259"/>
      <c r="W2382" s="259"/>
      <c r="X2382" s="259"/>
      <c r="Y2382" s="259"/>
      <c r="Z2382" s="259"/>
      <c r="AA2382" s="259"/>
      <c r="AB2382" s="259"/>
      <c r="AC2382" s="259"/>
      <c r="AD2382" s="259"/>
      <c r="AE2382" s="259"/>
      <c r="AF2382" s="259"/>
      <c r="AG2382" s="259"/>
      <c r="AH2382" s="259"/>
      <c r="AI2382" s="259"/>
      <c r="AJ2382" s="259"/>
      <c r="AK2382" s="281"/>
      <c r="AL2382" s="281"/>
      <c r="AM2382" s="281"/>
      <c r="AN2382" s="281"/>
      <c r="AO2382" s="281"/>
      <c r="AP2382" s="281"/>
      <c r="AQ2382" s="281"/>
      <c r="AR2382" s="281"/>
      <c r="AS2382" s="281"/>
      <c r="AT2382" s="281"/>
      <c r="AU2382" s="281"/>
      <c r="AV2382" s="281"/>
      <c r="AW2382" s="281"/>
      <c r="AX2382" s="281"/>
      <c r="AY2382" s="281"/>
      <c r="AZ2382" s="281"/>
      <c r="BA2382" s="281"/>
      <c r="BB2382" s="281"/>
      <c r="BC2382" s="281"/>
      <c r="BD2382" s="281"/>
      <c r="BE2382" s="281"/>
      <c r="BF2382" s="281"/>
      <c r="BG2382" s="281"/>
      <c r="BH2382" s="281"/>
      <c r="BI2382" s="281"/>
      <c r="BJ2382" s="281"/>
      <c r="BK2382" s="281"/>
      <c r="BL2382" s="281"/>
      <c r="BM2382" s="281"/>
      <c r="BN2382" s="281"/>
      <c r="BO2382" s="281"/>
      <c r="BP2382" s="281"/>
      <c r="BQ2382" s="281"/>
      <c r="BR2382" s="281"/>
      <c r="BS2382" s="281"/>
      <c r="BT2382" s="281"/>
      <c r="BU2382" s="281"/>
    </row>
    <row r="2383" spans="4:73" x14ac:dyDescent="0.2">
      <c r="D2383" s="259"/>
      <c r="E2383" s="259"/>
      <c r="F2383" s="259"/>
      <c r="G2383" s="259"/>
      <c r="H2383" s="259"/>
      <c r="I2383" s="259"/>
      <c r="J2383" s="259"/>
      <c r="K2383" s="259"/>
      <c r="L2383" s="259"/>
      <c r="M2383" s="259"/>
      <c r="N2383" s="259"/>
      <c r="O2383" s="259"/>
      <c r="P2383" s="259"/>
      <c r="Q2383" s="259"/>
      <c r="R2383" s="259"/>
      <c r="S2383" s="259"/>
      <c r="T2383" s="259"/>
      <c r="U2383" s="259"/>
      <c r="V2383" s="259"/>
      <c r="W2383" s="259"/>
      <c r="X2383" s="259"/>
      <c r="Y2383" s="259"/>
      <c r="Z2383" s="259"/>
      <c r="AA2383" s="259"/>
      <c r="AB2383" s="259"/>
      <c r="AC2383" s="259"/>
      <c r="AD2383" s="259"/>
      <c r="AE2383" s="259"/>
      <c r="AF2383" s="259"/>
      <c r="AG2383" s="259"/>
      <c r="AH2383" s="259"/>
      <c r="AI2383" s="259"/>
      <c r="AJ2383" s="259"/>
      <c r="AK2383" s="281"/>
      <c r="AL2383" s="281"/>
      <c r="AM2383" s="281"/>
      <c r="AN2383" s="281"/>
      <c r="AO2383" s="281"/>
      <c r="AP2383" s="281"/>
      <c r="AQ2383" s="281"/>
      <c r="AR2383" s="281"/>
      <c r="AS2383" s="281"/>
      <c r="AT2383" s="281"/>
      <c r="AU2383" s="281"/>
      <c r="AV2383" s="281"/>
      <c r="AW2383" s="281"/>
      <c r="AX2383" s="281"/>
      <c r="AY2383" s="281"/>
      <c r="AZ2383" s="281"/>
      <c r="BA2383" s="281"/>
      <c r="BB2383" s="281"/>
      <c r="BC2383" s="281"/>
      <c r="BD2383" s="281"/>
      <c r="BE2383" s="281"/>
      <c r="BF2383" s="281"/>
      <c r="BG2383" s="281"/>
      <c r="BH2383" s="281"/>
      <c r="BI2383" s="281"/>
      <c r="BJ2383" s="281"/>
      <c r="BK2383" s="281"/>
      <c r="BL2383" s="281"/>
      <c r="BM2383" s="281"/>
      <c r="BN2383" s="281"/>
      <c r="BO2383" s="281"/>
      <c r="BP2383" s="281"/>
      <c r="BQ2383" s="281"/>
      <c r="BR2383" s="281"/>
      <c r="BS2383" s="281"/>
      <c r="BT2383" s="281"/>
      <c r="BU2383" s="281"/>
    </row>
    <row r="2384" spans="4:73" x14ac:dyDescent="0.2">
      <c r="D2384" s="259"/>
      <c r="E2384" s="259"/>
      <c r="F2384" s="259"/>
      <c r="G2384" s="259"/>
      <c r="H2384" s="259"/>
      <c r="I2384" s="259"/>
      <c r="J2384" s="259"/>
      <c r="K2384" s="259"/>
      <c r="L2384" s="259"/>
      <c r="M2384" s="259"/>
      <c r="N2384" s="259"/>
      <c r="O2384" s="259"/>
      <c r="P2384" s="259"/>
      <c r="Q2384" s="259"/>
      <c r="R2384" s="259"/>
      <c r="S2384" s="259"/>
      <c r="T2384" s="259"/>
      <c r="U2384" s="259"/>
      <c r="V2384" s="259"/>
      <c r="W2384" s="259"/>
      <c r="X2384" s="259"/>
      <c r="Y2384" s="259"/>
      <c r="Z2384" s="259"/>
      <c r="AA2384" s="259"/>
      <c r="AB2384" s="259"/>
      <c r="AC2384" s="259"/>
      <c r="AD2384" s="259"/>
      <c r="AE2384" s="259"/>
      <c r="AF2384" s="259"/>
      <c r="AG2384" s="259"/>
      <c r="AH2384" s="259"/>
      <c r="AI2384" s="259"/>
      <c r="AJ2384" s="259"/>
      <c r="AK2384" s="281"/>
      <c r="AL2384" s="281"/>
      <c r="AM2384" s="281"/>
      <c r="AN2384" s="281"/>
      <c r="AO2384" s="281"/>
      <c r="AP2384" s="281"/>
      <c r="AQ2384" s="281"/>
      <c r="AR2384" s="281"/>
      <c r="AS2384" s="281"/>
      <c r="AT2384" s="281"/>
      <c r="AU2384" s="281"/>
      <c r="AV2384" s="281"/>
      <c r="AW2384" s="281"/>
      <c r="AX2384" s="281"/>
      <c r="AY2384" s="281"/>
      <c r="AZ2384" s="281"/>
      <c r="BA2384" s="281"/>
      <c r="BB2384" s="281"/>
      <c r="BC2384" s="281"/>
      <c r="BD2384" s="281"/>
      <c r="BE2384" s="281"/>
      <c r="BF2384" s="281"/>
      <c r="BG2384" s="281"/>
      <c r="BH2384" s="281"/>
      <c r="BI2384" s="281"/>
      <c r="BJ2384" s="281"/>
      <c r="BK2384" s="281"/>
      <c r="BL2384" s="281"/>
      <c r="BM2384" s="281"/>
      <c r="BN2384" s="281"/>
      <c r="BO2384" s="281"/>
      <c r="BP2384" s="281"/>
      <c r="BQ2384" s="281"/>
      <c r="BR2384" s="281"/>
      <c r="BS2384" s="281"/>
      <c r="BT2384" s="281"/>
      <c r="BU2384" s="281"/>
    </row>
    <row r="2385" spans="4:73" x14ac:dyDescent="0.2">
      <c r="D2385" s="259"/>
      <c r="E2385" s="259"/>
      <c r="F2385" s="259"/>
      <c r="G2385" s="259"/>
      <c r="H2385" s="259"/>
      <c r="I2385" s="259"/>
      <c r="J2385" s="259"/>
      <c r="K2385" s="259"/>
      <c r="L2385" s="259"/>
      <c r="M2385" s="259"/>
      <c r="N2385" s="259"/>
      <c r="O2385" s="259"/>
      <c r="P2385" s="259"/>
      <c r="Q2385" s="259"/>
      <c r="R2385" s="259"/>
      <c r="S2385" s="259"/>
      <c r="T2385" s="259"/>
      <c r="U2385" s="259"/>
      <c r="V2385" s="259"/>
      <c r="W2385" s="259"/>
      <c r="X2385" s="259"/>
      <c r="Y2385" s="259"/>
      <c r="Z2385" s="259"/>
      <c r="AA2385" s="259"/>
      <c r="AB2385" s="259"/>
      <c r="AC2385" s="259"/>
      <c r="AD2385" s="259"/>
      <c r="AE2385" s="259"/>
      <c r="AF2385" s="259"/>
      <c r="AG2385" s="259"/>
      <c r="AH2385" s="259"/>
      <c r="AI2385" s="259"/>
      <c r="AJ2385" s="259"/>
      <c r="AK2385" s="281"/>
      <c r="AL2385" s="281"/>
      <c r="AM2385" s="281"/>
      <c r="AN2385" s="281"/>
      <c r="AO2385" s="281"/>
      <c r="AP2385" s="281"/>
      <c r="AQ2385" s="281"/>
      <c r="AR2385" s="281"/>
      <c r="AS2385" s="281"/>
      <c r="AT2385" s="281"/>
      <c r="AU2385" s="281"/>
      <c r="AV2385" s="281"/>
      <c r="AW2385" s="281"/>
      <c r="AX2385" s="281"/>
      <c r="AY2385" s="281"/>
      <c r="AZ2385" s="281"/>
      <c r="BA2385" s="281"/>
      <c r="BB2385" s="281"/>
      <c r="BC2385" s="281"/>
      <c r="BD2385" s="281"/>
      <c r="BE2385" s="281"/>
      <c r="BF2385" s="281"/>
      <c r="BG2385" s="281"/>
      <c r="BH2385" s="281"/>
      <c r="BI2385" s="281"/>
      <c r="BJ2385" s="281"/>
      <c r="BK2385" s="281"/>
      <c r="BL2385" s="281"/>
      <c r="BM2385" s="281"/>
      <c r="BN2385" s="281"/>
      <c r="BO2385" s="281"/>
      <c r="BP2385" s="281"/>
      <c r="BQ2385" s="281"/>
      <c r="BR2385" s="281"/>
      <c r="BS2385" s="281"/>
      <c r="BT2385" s="281"/>
      <c r="BU2385" s="281"/>
    </row>
    <row r="2386" spans="4:73" x14ac:dyDescent="0.2">
      <c r="D2386" s="259"/>
      <c r="E2386" s="259"/>
      <c r="F2386" s="259"/>
      <c r="G2386" s="259"/>
      <c r="H2386" s="259"/>
      <c r="I2386" s="259"/>
      <c r="J2386" s="259"/>
      <c r="K2386" s="259"/>
      <c r="L2386" s="259"/>
      <c r="M2386" s="259"/>
      <c r="N2386" s="259"/>
      <c r="O2386" s="259"/>
      <c r="P2386" s="259"/>
      <c r="Q2386" s="259"/>
      <c r="R2386" s="259"/>
      <c r="S2386" s="259"/>
      <c r="T2386" s="259"/>
      <c r="U2386" s="259"/>
      <c r="V2386" s="259"/>
      <c r="W2386" s="259"/>
      <c r="X2386" s="259"/>
      <c r="Y2386" s="259"/>
      <c r="Z2386" s="259"/>
      <c r="AA2386" s="259"/>
      <c r="AB2386" s="259"/>
      <c r="AC2386" s="259"/>
      <c r="AD2386" s="259"/>
      <c r="AE2386" s="259"/>
      <c r="AF2386" s="259"/>
      <c r="AG2386" s="259"/>
      <c r="AH2386" s="259"/>
      <c r="AI2386" s="259"/>
      <c r="AJ2386" s="259"/>
      <c r="AK2386" s="281"/>
      <c r="AL2386" s="281"/>
      <c r="AM2386" s="281"/>
      <c r="AN2386" s="281"/>
      <c r="AO2386" s="281"/>
      <c r="AP2386" s="281"/>
      <c r="AQ2386" s="281"/>
      <c r="AR2386" s="281"/>
      <c r="AS2386" s="281"/>
      <c r="AT2386" s="281"/>
      <c r="AU2386" s="281"/>
      <c r="AV2386" s="281"/>
      <c r="AW2386" s="281"/>
      <c r="AX2386" s="281"/>
      <c r="AY2386" s="281"/>
      <c r="AZ2386" s="281"/>
      <c r="BA2386" s="281"/>
      <c r="BB2386" s="281"/>
      <c r="BC2386" s="281"/>
      <c r="BD2386" s="281"/>
      <c r="BE2386" s="281"/>
      <c r="BF2386" s="281"/>
      <c r="BG2386" s="281"/>
      <c r="BH2386" s="281"/>
      <c r="BI2386" s="281"/>
      <c r="BJ2386" s="281"/>
      <c r="BK2386" s="281"/>
      <c r="BL2386" s="281"/>
      <c r="BM2386" s="281"/>
      <c r="BN2386" s="281"/>
      <c r="BO2386" s="281"/>
      <c r="BP2386" s="281"/>
      <c r="BQ2386" s="281"/>
      <c r="BR2386" s="281"/>
      <c r="BS2386" s="281"/>
      <c r="BT2386" s="281"/>
      <c r="BU2386" s="281"/>
    </row>
    <row r="2387" spans="4:73" x14ac:dyDescent="0.2">
      <c r="D2387" s="259"/>
      <c r="E2387" s="259"/>
      <c r="F2387" s="259"/>
      <c r="G2387" s="259"/>
      <c r="H2387" s="259"/>
      <c r="I2387" s="259"/>
      <c r="J2387" s="259"/>
      <c r="K2387" s="259"/>
      <c r="L2387" s="259"/>
      <c r="M2387" s="259"/>
      <c r="N2387" s="259"/>
      <c r="O2387" s="259"/>
      <c r="P2387" s="259"/>
      <c r="Q2387" s="259"/>
      <c r="R2387" s="259"/>
      <c r="S2387" s="259"/>
      <c r="T2387" s="259"/>
      <c r="U2387" s="259"/>
      <c r="V2387" s="259"/>
      <c r="W2387" s="259"/>
      <c r="X2387" s="259"/>
      <c r="Y2387" s="259"/>
      <c r="Z2387" s="259"/>
      <c r="AA2387" s="259"/>
      <c r="AB2387" s="259"/>
      <c r="AC2387" s="259"/>
      <c r="AD2387" s="259"/>
      <c r="AE2387" s="259"/>
      <c r="AF2387" s="259"/>
      <c r="AG2387" s="259"/>
      <c r="AH2387" s="259"/>
      <c r="AI2387" s="259"/>
      <c r="AJ2387" s="259"/>
      <c r="AK2387" s="281"/>
      <c r="AL2387" s="281"/>
      <c r="AM2387" s="281"/>
      <c r="AN2387" s="281"/>
      <c r="AO2387" s="281"/>
      <c r="AP2387" s="281"/>
      <c r="AQ2387" s="281"/>
      <c r="AR2387" s="281"/>
      <c r="AS2387" s="281"/>
      <c r="AT2387" s="281"/>
      <c r="AU2387" s="281"/>
      <c r="AV2387" s="281"/>
      <c r="AW2387" s="281"/>
      <c r="AX2387" s="281"/>
      <c r="AY2387" s="281"/>
      <c r="AZ2387" s="281"/>
      <c r="BA2387" s="281"/>
      <c r="BB2387" s="281"/>
      <c r="BC2387" s="281"/>
      <c r="BD2387" s="281"/>
      <c r="BE2387" s="281"/>
      <c r="BF2387" s="281"/>
      <c r="BG2387" s="281"/>
      <c r="BH2387" s="281"/>
      <c r="BI2387" s="281"/>
      <c r="BJ2387" s="281"/>
      <c r="BK2387" s="281"/>
      <c r="BL2387" s="281"/>
      <c r="BM2387" s="281"/>
      <c r="BN2387" s="281"/>
      <c r="BO2387" s="281"/>
      <c r="BP2387" s="281"/>
      <c r="BQ2387" s="281"/>
      <c r="BR2387" s="281"/>
      <c r="BS2387" s="281"/>
      <c r="BT2387" s="281"/>
      <c r="BU2387" s="281"/>
    </row>
    <row r="2388" spans="4:73" x14ac:dyDescent="0.2">
      <c r="D2388" s="259"/>
      <c r="E2388" s="259"/>
      <c r="F2388" s="259"/>
      <c r="G2388" s="259"/>
      <c r="H2388" s="259"/>
      <c r="I2388" s="259"/>
      <c r="J2388" s="259"/>
      <c r="K2388" s="259"/>
      <c r="L2388" s="259"/>
      <c r="M2388" s="259"/>
      <c r="N2388" s="259"/>
      <c r="O2388" s="259"/>
      <c r="P2388" s="259"/>
      <c r="Q2388" s="259"/>
      <c r="R2388" s="259"/>
      <c r="S2388" s="259"/>
      <c r="T2388" s="259"/>
      <c r="U2388" s="259"/>
      <c r="V2388" s="259"/>
      <c r="W2388" s="259"/>
      <c r="X2388" s="259"/>
      <c r="Y2388" s="259"/>
      <c r="Z2388" s="259"/>
      <c r="AA2388" s="259"/>
      <c r="AB2388" s="259"/>
      <c r="AC2388" s="259"/>
      <c r="AD2388" s="259"/>
      <c r="AE2388" s="259"/>
      <c r="AF2388" s="259"/>
      <c r="AG2388" s="259"/>
      <c r="AH2388" s="259"/>
      <c r="AI2388" s="259"/>
      <c r="AJ2388" s="259"/>
      <c r="AK2388" s="281"/>
      <c r="AL2388" s="281"/>
      <c r="AM2388" s="281"/>
      <c r="AN2388" s="281"/>
      <c r="AO2388" s="281"/>
      <c r="AP2388" s="281"/>
      <c r="AQ2388" s="281"/>
      <c r="AR2388" s="281"/>
      <c r="AS2388" s="281"/>
      <c r="AT2388" s="281"/>
      <c r="AU2388" s="281"/>
      <c r="AV2388" s="281"/>
      <c r="AW2388" s="281"/>
      <c r="AX2388" s="281"/>
      <c r="AY2388" s="281"/>
      <c r="AZ2388" s="281"/>
      <c r="BA2388" s="281"/>
      <c r="BB2388" s="281"/>
      <c r="BC2388" s="281"/>
      <c r="BD2388" s="281"/>
      <c r="BE2388" s="281"/>
      <c r="BF2388" s="281"/>
      <c r="BG2388" s="281"/>
      <c r="BH2388" s="281"/>
      <c r="BI2388" s="281"/>
      <c r="BJ2388" s="281"/>
      <c r="BK2388" s="281"/>
      <c r="BL2388" s="281"/>
      <c r="BM2388" s="281"/>
      <c r="BN2388" s="281"/>
      <c r="BO2388" s="281"/>
      <c r="BP2388" s="281"/>
      <c r="BQ2388" s="281"/>
      <c r="BR2388" s="281"/>
      <c r="BS2388" s="281"/>
      <c r="BT2388" s="281"/>
      <c r="BU2388" s="281"/>
    </row>
    <row r="2389" spans="4:73" x14ac:dyDescent="0.2">
      <c r="D2389" s="259"/>
      <c r="E2389" s="259"/>
      <c r="F2389" s="259"/>
      <c r="G2389" s="259"/>
      <c r="H2389" s="259"/>
      <c r="I2389" s="259"/>
      <c r="J2389" s="259"/>
      <c r="K2389" s="259"/>
      <c r="L2389" s="259"/>
      <c r="M2389" s="259"/>
      <c r="N2389" s="259"/>
      <c r="O2389" s="259"/>
      <c r="P2389" s="259"/>
      <c r="Q2389" s="259"/>
      <c r="R2389" s="259"/>
      <c r="S2389" s="259"/>
      <c r="T2389" s="259"/>
      <c r="U2389" s="259"/>
      <c r="V2389" s="259"/>
      <c r="W2389" s="259"/>
      <c r="X2389" s="259"/>
      <c r="Y2389" s="259"/>
      <c r="Z2389" s="259"/>
      <c r="AA2389" s="259"/>
      <c r="AB2389" s="259"/>
      <c r="AC2389" s="259"/>
      <c r="AD2389" s="259"/>
      <c r="AE2389" s="259"/>
      <c r="AF2389" s="259"/>
      <c r="AG2389" s="259"/>
      <c r="AH2389" s="259"/>
      <c r="AI2389" s="259"/>
      <c r="AJ2389" s="259"/>
      <c r="AK2389" s="281"/>
      <c r="AL2389" s="281"/>
      <c r="AM2389" s="281"/>
      <c r="AN2389" s="281"/>
      <c r="AO2389" s="281"/>
      <c r="AP2389" s="281"/>
      <c r="AQ2389" s="281"/>
      <c r="AR2389" s="281"/>
      <c r="AS2389" s="281"/>
      <c r="AT2389" s="281"/>
      <c r="AU2389" s="281"/>
      <c r="AV2389" s="281"/>
      <c r="AW2389" s="281"/>
      <c r="AX2389" s="281"/>
      <c r="AY2389" s="281"/>
      <c r="AZ2389" s="281"/>
      <c r="BA2389" s="281"/>
      <c r="BB2389" s="281"/>
      <c r="BC2389" s="281"/>
      <c r="BD2389" s="281"/>
      <c r="BE2389" s="281"/>
      <c r="BF2389" s="281"/>
      <c r="BG2389" s="281"/>
      <c r="BH2389" s="281"/>
      <c r="BI2389" s="281"/>
      <c r="BJ2389" s="281"/>
      <c r="BK2389" s="281"/>
      <c r="BL2389" s="281"/>
      <c r="BM2389" s="281"/>
      <c r="BN2389" s="281"/>
      <c r="BO2389" s="281"/>
      <c r="BP2389" s="281"/>
      <c r="BQ2389" s="281"/>
      <c r="BR2389" s="281"/>
      <c r="BS2389" s="281"/>
      <c r="BT2389" s="281"/>
      <c r="BU2389" s="281"/>
    </row>
    <row r="2390" spans="4:73" x14ac:dyDescent="0.2">
      <c r="D2390" s="259"/>
      <c r="E2390" s="259"/>
      <c r="F2390" s="259"/>
      <c r="G2390" s="259"/>
      <c r="H2390" s="259"/>
      <c r="I2390" s="259"/>
      <c r="J2390" s="259"/>
      <c r="K2390" s="259"/>
      <c r="L2390" s="259"/>
      <c r="M2390" s="259"/>
      <c r="N2390" s="259"/>
      <c r="O2390" s="259"/>
      <c r="P2390" s="259"/>
      <c r="Q2390" s="259"/>
      <c r="R2390" s="259"/>
      <c r="S2390" s="259"/>
      <c r="T2390" s="259"/>
      <c r="U2390" s="259"/>
      <c r="V2390" s="259"/>
      <c r="W2390" s="259"/>
      <c r="X2390" s="259"/>
      <c r="Y2390" s="259"/>
      <c r="Z2390" s="259"/>
      <c r="AA2390" s="259"/>
      <c r="AB2390" s="259"/>
      <c r="AC2390" s="259"/>
      <c r="AD2390" s="259"/>
      <c r="AE2390" s="259"/>
      <c r="AF2390" s="259"/>
      <c r="AG2390" s="259"/>
      <c r="AH2390" s="259"/>
      <c r="AI2390" s="259"/>
      <c r="AJ2390" s="259"/>
      <c r="AK2390" s="281"/>
      <c r="AL2390" s="281"/>
      <c r="AM2390" s="281"/>
      <c r="AN2390" s="281"/>
      <c r="AO2390" s="281"/>
      <c r="AP2390" s="281"/>
      <c r="AQ2390" s="281"/>
      <c r="AR2390" s="281"/>
      <c r="AS2390" s="281"/>
      <c r="AT2390" s="281"/>
      <c r="AU2390" s="281"/>
      <c r="AV2390" s="281"/>
      <c r="AW2390" s="281"/>
      <c r="AX2390" s="281"/>
      <c r="AY2390" s="281"/>
      <c r="AZ2390" s="281"/>
      <c r="BA2390" s="281"/>
      <c r="BB2390" s="281"/>
      <c r="BC2390" s="281"/>
      <c r="BD2390" s="281"/>
      <c r="BE2390" s="281"/>
      <c r="BF2390" s="281"/>
      <c r="BG2390" s="281"/>
      <c r="BH2390" s="281"/>
      <c r="BI2390" s="281"/>
      <c r="BJ2390" s="281"/>
      <c r="BK2390" s="281"/>
      <c r="BL2390" s="281"/>
      <c r="BM2390" s="281"/>
      <c r="BN2390" s="281"/>
      <c r="BO2390" s="281"/>
      <c r="BP2390" s="281"/>
      <c r="BQ2390" s="281"/>
      <c r="BR2390" s="281"/>
      <c r="BS2390" s="281"/>
      <c r="BT2390" s="281"/>
      <c r="BU2390" s="281"/>
    </row>
    <row r="2391" spans="4:73" x14ac:dyDescent="0.2">
      <c r="D2391" s="259"/>
      <c r="E2391" s="259"/>
      <c r="F2391" s="259"/>
      <c r="G2391" s="259"/>
      <c r="H2391" s="259"/>
      <c r="I2391" s="259"/>
      <c r="J2391" s="259"/>
      <c r="K2391" s="259"/>
      <c r="L2391" s="259"/>
      <c r="M2391" s="259"/>
      <c r="N2391" s="259"/>
      <c r="O2391" s="259"/>
      <c r="P2391" s="259"/>
      <c r="Q2391" s="259"/>
      <c r="R2391" s="259"/>
      <c r="S2391" s="259"/>
      <c r="T2391" s="259"/>
      <c r="U2391" s="259"/>
      <c r="V2391" s="259"/>
      <c r="W2391" s="259"/>
      <c r="X2391" s="259"/>
      <c r="Y2391" s="259"/>
      <c r="Z2391" s="259"/>
      <c r="AA2391" s="259"/>
      <c r="AB2391" s="259"/>
      <c r="AC2391" s="259"/>
      <c r="AD2391" s="259"/>
      <c r="AE2391" s="259"/>
      <c r="AF2391" s="259"/>
      <c r="AG2391" s="259"/>
      <c r="AH2391" s="259"/>
      <c r="AI2391" s="259"/>
      <c r="AJ2391" s="259"/>
      <c r="AK2391" s="281"/>
      <c r="AL2391" s="281"/>
      <c r="AM2391" s="281"/>
      <c r="AN2391" s="281"/>
      <c r="AO2391" s="281"/>
      <c r="AP2391" s="281"/>
      <c r="AQ2391" s="281"/>
      <c r="AR2391" s="281"/>
      <c r="AS2391" s="281"/>
      <c r="AT2391" s="281"/>
      <c r="AU2391" s="281"/>
      <c r="AV2391" s="281"/>
      <c r="AW2391" s="281"/>
      <c r="AX2391" s="281"/>
      <c r="AY2391" s="281"/>
      <c r="AZ2391" s="281"/>
      <c r="BA2391" s="281"/>
      <c r="BB2391" s="281"/>
      <c r="BC2391" s="281"/>
      <c r="BD2391" s="281"/>
      <c r="BE2391" s="281"/>
      <c r="BF2391" s="281"/>
      <c r="BG2391" s="281"/>
      <c r="BH2391" s="281"/>
      <c r="BI2391" s="281"/>
      <c r="BJ2391" s="281"/>
      <c r="BK2391" s="281"/>
      <c r="BL2391" s="281"/>
      <c r="BM2391" s="281"/>
      <c r="BN2391" s="281"/>
      <c r="BO2391" s="281"/>
      <c r="BP2391" s="281"/>
      <c r="BQ2391" s="281"/>
      <c r="BR2391" s="281"/>
      <c r="BS2391" s="281"/>
      <c r="BT2391" s="281"/>
      <c r="BU2391" s="281"/>
    </row>
    <row r="2392" spans="4:73" x14ac:dyDescent="0.2">
      <c r="D2392" s="259"/>
      <c r="E2392" s="259"/>
      <c r="F2392" s="259"/>
      <c r="G2392" s="259"/>
      <c r="H2392" s="259"/>
      <c r="I2392" s="259"/>
      <c r="J2392" s="259"/>
      <c r="K2392" s="259"/>
      <c r="L2392" s="259"/>
      <c r="M2392" s="259"/>
      <c r="N2392" s="259"/>
      <c r="O2392" s="259"/>
      <c r="P2392" s="259"/>
      <c r="Q2392" s="259"/>
      <c r="R2392" s="259"/>
      <c r="S2392" s="259"/>
      <c r="T2392" s="259"/>
      <c r="U2392" s="259"/>
      <c r="V2392" s="259"/>
      <c r="W2392" s="259"/>
      <c r="X2392" s="259"/>
      <c r="Y2392" s="259"/>
      <c r="Z2392" s="259"/>
      <c r="AA2392" s="259"/>
      <c r="AB2392" s="259"/>
      <c r="AC2392" s="259"/>
      <c r="AD2392" s="259"/>
      <c r="AE2392" s="259"/>
      <c r="AF2392" s="259"/>
      <c r="AG2392" s="259"/>
      <c r="AH2392" s="259"/>
      <c r="AI2392" s="259"/>
      <c r="AJ2392" s="259"/>
      <c r="AK2392" s="281"/>
      <c r="AL2392" s="281"/>
      <c r="AM2392" s="281"/>
      <c r="AN2392" s="281"/>
      <c r="AO2392" s="281"/>
      <c r="AP2392" s="281"/>
      <c r="AQ2392" s="281"/>
      <c r="AR2392" s="281"/>
      <c r="AS2392" s="281"/>
      <c r="AT2392" s="281"/>
      <c r="AU2392" s="281"/>
      <c r="AV2392" s="281"/>
      <c r="AW2392" s="281"/>
      <c r="AX2392" s="281"/>
      <c r="AY2392" s="281"/>
      <c r="AZ2392" s="281"/>
      <c r="BA2392" s="281"/>
      <c r="BB2392" s="281"/>
      <c r="BC2392" s="281"/>
      <c r="BD2392" s="281"/>
      <c r="BE2392" s="281"/>
      <c r="BF2392" s="281"/>
      <c r="BG2392" s="281"/>
      <c r="BH2392" s="281"/>
      <c r="BI2392" s="281"/>
      <c r="BJ2392" s="281"/>
      <c r="BK2392" s="281"/>
      <c r="BL2392" s="281"/>
      <c r="BM2392" s="281"/>
      <c r="BN2392" s="281"/>
      <c r="BO2392" s="281"/>
      <c r="BP2392" s="281"/>
      <c r="BQ2392" s="281"/>
      <c r="BR2392" s="281"/>
      <c r="BS2392" s="281"/>
      <c r="BT2392" s="281"/>
      <c r="BU2392" s="281"/>
    </row>
    <row r="2393" spans="4:73" x14ac:dyDescent="0.2">
      <c r="D2393" s="259"/>
      <c r="E2393" s="259"/>
      <c r="F2393" s="259"/>
      <c r="G2393" s="259"/>
      <c r="H2393" s="259"/>
      <c r="I2393" s="259"/>
      <c r="J2393" s="259"/>
      <c r="K2393" s="259"/>
      <c r="L2393" s="259"/>
      <c r="M2393" s="259"/>
      <c r="N2393" s="259"/>
      <c r="O2393" s="259"/>
      <c r="P2393" s="259"/>
      <c r="Q2393" s="259"/>
      <c r="R2393" s="259"/>
      <c r="S2393" s="259"/>
      <c r="T2393" s="259"/>
      <c r="U2393" s="259"/>
      <c r="V2393" s="259"/>
      <c r="W2393" s="259"/>
      <c r="X2393" s="259"/>
      <c r="Y2393" s="259"/>
      <c r="Z2393" s="259"/>
      <c r="AA2393" s="259"/>
      <c r="AB2393" s="259"/>
      <c r="AC2393" s="259"/>
      <c r="AD2393" s="259"/>
      <c r="AE2393" s="259"/>
      <c r="AF2393" s="259"/>
      <c r="AG2393" s="259"/>
      <c r="AH2393" s="259"/>
      <c r="AI2393" s="259"/>
      <c r="AJ2393" s="259"/>
      <c r="AK2393" s="281"/>
      <c r="AL2393" s="281"/>
      <c r="AM2393" s="281"/>
      <c r="AN2393" s="281"/>
      <c r="AO2393" s="281"/>
      <c r="AP2393" s="281"/>
      <c r="AQ2393" s="281"/>
      <c r="AR2393" s="281"/>
      <c r="AS2393" s="281"/>
      <c r="AT2393" s="281"/>
      <c r="AU2393" s="281"/>
      <c r="AV2393" s="281"/>
      <c r="AW2393" s="281"/>
      <c r="AX2393" s="281"/>
      <c r="AY2393" s="281"/>
      <c r="AZ2393" s="281"/>
      <c r="BA2393" s="281"/>
      <c r="BB2393" s="281"/>
      <c r="BC2393" s="281"/>
      <c r="BD2393" s="281"/>
      <c r="BE2393" s="281"/>
      <c r="BF2393" s="281"/>
      <c r="BG2393" s="281"/>
      <c r="BH2393" s="281"/>
      <c r="BI2393" s="281"/>
      <c r="BJ2393" s="281"/>
      <c r="BK2393" s="281"/>
      <c r="BL2393" s="281"/>
      <c r="BM2393" s="281"/>
      <c r="BN2393" s="281"/>
      <c r="BO2393" s="281"/>
      <c r="BP2393" s="281"/>
      <c r="BQ2393" s="281"/>
      <c r="BR2393" s="281"/>
      <c r="BS2393" s="281"/>
      <c r="BT2393" s="281"/>
      <c r="BU2393" s="281"/>
    </row>
    <row r="2394" spans="4:73" x14ac:dyDescent="0.2">
      <c r="D2394" s="259"/>
      <c r="E2394" s="259"/>
      <c r="F2394" s="259"/>
      <c r="G2394" s="259"/>
      <c r="H2394" s="259"/>
      <c r="I2394" s="259"/>
      <c r="J2394" s="259"/>
      <c r="K2394" s="259"/>
      <c r="L2394" s="259"/>
      <c r="M2394" s="259"/>
      <c r="N2394" s="259"/>
      <c r="O2394" s="259"/>
      <c r="P2394" s="259"/>
      <c r="Q2394" s="259"/>
      <c r="R2394" s="259"/>
      <c r="S2394" s="259"/>
      <c r="T2394" s="259"/>
      <c r="U2394" s="259"/>
      <c r="V2394" s="259"/>
      <c r="W2394" s="259"/>
      <c r="X2394" s="259"/>
      <c r="Y2394" s="259"/>
      <c r="Z2394" s="259"/>
      <c r="AA2394" s="259"/>
      <c r="AB2394" s="259"/>
      <c r="AC2394" s="259"/>
      <c r="AD2394" s="259"/>
      <c r="AE2394" s="259"/>
      <c r="AF2394" s="259"/>
      <c r="AG2394" s="259"/>
      <c r="AH2394" s="259"/>
      <c r="AI2394" s="259"/>
      <c r="AJ2394" s="259"/>
      <c r="AK2394" s="281"/>
      <c r="AL2394" s="281"/>
      <c r="AM2394" s="281"/>
      <c r="AN2394" s="281"/>
      <c r="AO2394" s="281"/>
      <c r="AP2394" s="281"/>
      <c r="AQ2394" s="281"/>
      <c r="AR2394" s="281"/>
      <c r="AS2394" s="281"/>
      <c r="AT2394" s="281"/>
      <c r="AU2394" s="281"/>
      <c r="AV2394" s="281"/>
      <c r="AW2394" s="281"/>
      <c r="AX2394" s="281"/>
      <c r="AY2394" s="281"/>
      <c r="AZ2394" s="281"/>
      <c r="BA2394" s="281"/>
      <c r="BB2394" s="281"/>
      <c r="BC2394" s="281"/>
      <c r="BD2394" s="281"/>
      <c r="BE2394" s="281"/>
      <c r="BF2394" s="281"/>
      <c r="BG2394" s="281"/>
      <c r="BH2394" s="281"/>
      <c r="BI2394" s="281"/>
      <c r="BJ2394" s="281"/>
      <c r="BK2394" s="281"/>
      <c r="BL2394" s="281"/>
      <c r="BM2394" s="281"/>
      <c r="BN2394" s="281"/>
      <c r="BO2394" s="281"/>
      <c r="BP2394" s="281"/>
      <c r="BQ2394" s="281"/>
      <c r="BR2394" s="281"/>
      <c r="BS2394" s="281"/>
      <c r="BT2394" s="281"/>
      <c r="BU2394" s="281"/>
    </row>
    <row r="2395" spans="4:73" x14ac:dyDescent="0.2">
      <c r="D2395" s="259"/>
      <c r="E2395" s="259"/>
      <c r="F2395" s="259"/>
      <c r="G2395" s="259"/>
      <c r="H2395" s="259"/>
      <c r="I2395" s="259"/>
      <c r="J2395" s="259"/>
      <c r="K2395" s="259"/>
      <c r="L2395" s="259"/>
      <c r="M2395" s="259"/>
      <c r="N2395" s="259"/>
      <c r="O2395" s="259"/>
      <c r="P2395" s="259"/>
      <c r="Q2395" s="259"/>
      <c r="R2395" s="259"/>
      <c r="S2395" s="259"/>
      <c r="T2395" s="259"/>
      <c r="U2395" s="259"/>
      <c r="V2395" s="259"/>
      <c r="W2395" s="259"/>
      <c r="X2395" s="259"/>
      <c r="Y2395" s="259"/>
      <c r="Z2395" s="259"/>
      <c r="AA2395" s="259"/>
      <c r="AB2395" s="259"/>
      <c r="AC2395" s="259"/>
      <c r="AD2395" s="259"/>
      <c r="AE2395" s="259"/>
      <c r="AF2395" s="259"/>
      <c r="AG2395" s="259"/>
      <c r="AH2395" s="259"/>
      <c r="AI2395" s="259"/>
      <c r="AJ2395" s="259"/>
      <c r="AK2395" s="281"/>
      <c r="AL2395" s="281"/>
      <c r="AM2395" s="281"/>
      <c r="AN2395" s="281"/>
      <c r="AO2395" s="281"/>
      <c r="AP2395" s="281"/>
      <c r="AQ2395" s="281"/>
      <c r="AR2395" s="281"/>
      <c r="AS2395" s="281"/>
      <c r="AT2395" s="281"/>
      <c r="AU2395" s="281"/>
      <c r="AV2395" s="281"/>
      <c r="AW2395" s="281"/>
      <c r="AX2395" s="281"/>
      <c r="AY2395" s="281"/>
      <c r="AZ2395" s="281"/>
      <c r="BA2395" s="281"/>
      <c r="BB2395" s="281"/>
      <c r="BC2395" s="281"/>
      <c r="BD2395" s="281"/>
      <c r="BE2395" s="281"/>
      <c r="BF2395" s="281"/>
      <c r="BG2395" s="281"/>
      <c r="BH2395" s="281"/>
      <c r="BI2395" s="281"/>
      <c r="BJ2395" s="281"/>
      <c r="BK2395" s="281"/>
      <c r="BL2395" s="281"/>
      <c r="BM2395" s="281"/>
      <c r="BN2395" s="281"/>
      <c r="BO2395" s="281"/>
      <c r="BP2395" s="281"/>
      <c r="BQ2395" s="281"/>
      <c r="BR2395" s="281"/>
      <c r="BS2395" s="281"/>
      <c r="BT2395" s="281"/>
      <c r="BU2395" s="281"/>
    </row>
    <row r="2396" spans="4:73" x14ac:dyDescent="0.2">
      <c r="D2396" s="259"/>
      <c r="E2396" s="259"/>
      <c r="F2396" s="259"/>
      <c r="G2396" s="259"/>
      <c r="H2396" s="259"/>
      <c r="I2396" s="259"/>
      <c r="J2396" s="259"/>
      <c r="K2396" s="259"/>
      <c r="L2396" s="259"/>
      <c r="M2396" s="259"/>
      <c r="N2396" s="259"/>
      <c r="O2396" s="259"/>
      <c r="P2396" s="259"/>
      <c r="Q2396" s="259"/>
      <c r="R2396" s="259"/>
      <c r="S2396" s="259"/>
      <c r="T2396" s="259"/>
      <c r="U2396" s="259"/>
      <c r="V2396" s="259"/>
      <c r="W2396" s="259"/>
      <c r="X2396" s="259"/>
      <c r="Y2396" s="259"/>
      <c r="Z2396" s="259"/>
      <c r="AA2396" s="259"/>
      <c r="AB2396" s="259"/>
      <c r="AC2396" s="259"/>
      <c r="AD2396" s="259"/>
      <c r="AE2396" s="259"/>
      <c r="AF2396" s="259"/>
      <c r="AG2396" s="259"/>
      <c r="AH2396" s="259"/>
      <c r="AI2396" s="259"/>
      <c r="AJ2396" s="259"/>
      <c r="AK2396" s="281"/>
      <c r="AL2396" s="281"/>
      <c r="AM2396" s="281"/>
      <c r="AN2396" s="281"/>
      <c r="AO2396" s="281"/>
      <c r="AP2396" s="281"/>
      <c r="AQ2396" s="281"/>
      <c r="AR2396" s="281"/>
      <c r="AS2396" s="281"/>
      <c r="AT2396" s="281"/>
      <c r="AU2396" s="281"/>
      <c r="AV2396" s="281"/>
      <c r="AW2396" s="281"/>
      <c r="AX2396" s="281"/>
      <c r="AY2396" s="281"/>
      <c r="AZ2396" s="281"/>
      <c r="BA2396" s="281"/>
      <c r="BB2396" s="281"/>
      <c r="BC2396" s="281"/>
      <c r="BD2396" s="281"/>
      <c r="BE2396" s="281"/>
      <c r="BF2396" s="281"/>
      <c r="BG2396" s="281"/>
      <c r="BH2396" s="281"/>
      <c r="BI2396" s="281"/>
      <c r="BJ2396" s="281"/>
      <c r="BK2396" s="281"/>
      <c r="BL2396" s="281"/>
      <c r="BM2396" s="281"/>
      <c r="BN2396" s="281"/>
      <c r="BO2396" s="281"/>
      <c r="BP2396" s="281"/>
      <c r="BQ2396" s="281"/>
      <c r="BR2396" s="281"/>
      <c r="BS2396" s="281"/>
      <c r="BT2396" s="281"/>
      <c r="BU2396" s="281"/>
    </row>
    <row r="2397" spans="4:73" x14ac:dyDescent="0.2">
      <c r="D2397" s="259"/>
      <c r="E2397" s="259"/>
      <c r="F2397" s="259"/>
      <c r="G2397" s="259"/>
      <c r="H2397" s="259"/>
      <c r="I2397" s="259"/>
      <c r="J2397" s="259"/>
      <c r="K2397" s="259"/>
      <c r="L2397" s="259"/>
      <c r="M2397" s="259"/>
      <c r="N2397" s="259"/>
      <c r="O2397" s="259"/>
      <c r="P2397" s="259"/>
      <c r="Q2397" s="259"/>
      <c r="R2397" s="259"/>
      <c r="S2397" s="259"/>
      <c r="T2397" s="259"/>
      <c r="U2397" s="259"/>
      <c r="V2397" s="259"/>
      <c r="W2397" s="259"/>
      <c r="X2397" s="259"/>
      <c r="Y2397" s="259"/>
      <c r="Z2397" s="259"/>
      <c r="AA2397" s="259"/>
      <c r="AB2397" s="259"/>
      <c r="AC2397" s="259"/>
      <c r="AD2397" s="259"/>
      <c r="AE2397" s="259"/>
      <c r="AF2397" s="259"/>
      <c r="AG2397" s="259"/>
      <c r="AH2397" s="259"/>
      <c r="AI2397" s="259"/>
      <c r="AJ2397" s="259"/>
      <c r="AK2397" s="281"/>
      <c r="AL2397" s="281"/>
      <c r="AM2397" s="281"/>
      <c r="AN2397" s="281"/>
      <c r="AO2397" s="281"/>
      <c r="AP2397" s="281"/>
      <c r="AQ2397" s="281"/>
      <c r="AR2397" s="281"/>
      <c r="AS2397" s="281"/>
      <c r="AT2397" s="281"/>
      <c r="AU2397" s="281"/>
      <c r="AV2397" s="281"/>
      <c r="AW2397" s="281"/>
      <c r="AX2397" s="281"/>
      <c r="AY2397" s="281"/>
      <c r="AZ2397" s="281"/>
      <c r="BA2397" s="281"/>
      <c r="BB2397" s="281"/>
      <c r="BC2397" s="281"/>
      <c r="BD2397" s="281"/>
      <c r="BE2397" s="281"/>
      <c r="BF2397" s="281"/>
      <c r="BG2397" s="281"/>
      <c r="BH2397" s="281"/>
      <c r="BI2397" s="281"/>
      <c r="BJ2397" s="281"/>
      <c r="BK2397" s="281"/>
      <c r="BL2397" s="281"/>
      <c r="BM2397" s="281"/>
      <c r="BN2397" s="281"/>
      <c r="BO2397" s="281"/>
      <c r="BP2397" s="281"/>
      <c r="BQ2397" s="281"/>
      <c r="BR2397" s="281"/>
      <c r="BS2397" s="281"/>
      <c r="BT2397" s="281"/>
      <c r="BU2397" s="281"/>
    </row>
    <row r="2398" spans="4:73" x14ac:dyDescent="0.2">
      <c r="D2398" s="259"/>
      <c r="E2398" s="259"/>
      <c r="F2398" s="259"/>
      <c r="G2398" s="259"/>
      <c r="H2398" s="259"/>
      <c r="I2398" s="259"/>
      <c r="J2398" s="259"/>
      <c r="K2398" s="259"/>
      <c r="L2398" s="259"/>
      <c r="M2398" s="259"/>
      <c r="N2398" s="259"/>
      <c r="O2398" s="259"/>
      <c r="P2398" s="259"/>
      <c r="Q2398" s="259"/>
      <c r="R2398" s="259"/>
      <c r="S2398" s="259"/>
      <c r="T2398" s="259"/>
      <c r="U2398" s="259"/>
      <c r="V2398" s="259"/>
      <c r="W2398" s="259"/>
      <c r="X2398" s="259"/>
      <c r="Y2398" s="259"/>
      <c r="Z2398" s="259"/>
      <c r="AA2398" s="259"/>
      <c r="AB2398" s="259"/>
      <c r="AC2398" s="259"/>
      <c r="AD2398" s="259"/>
      <c r="AE2398" s="259"/>
      <c r="AF2398" s="259"/>
      <c r="AG2398" s="259"/>
      <c r="AH2398" s="259"/>
      <c r="AI2398" s="259"/>
      <c r="AJ2398" s="259"/>
      <c r="AK2398" s="281"/>
      <c r="AL2398" s="281"/>
      <c r="AM2398" s="281"/>
      <c r="AN2398" s="281"/>
      <c r="AO2398" s="281"/>
      <c r="AP2398" s="281"/>
      <c r="AQ2398" s="281"/>
      <c r="AR2398" s="281"/>
      <c r="AS2398" s="281"/>
      <c r="AT2398" s="281"/>
      <c r="AU2398" s="281"/>
      <c r="AV2398" s="281"/>
      <c r="AW2398" s="281"/>
      <c r="AX2398" s="281"/>
      <c r="AY2398" s="281"/>
      <c r="AZ2398" s="281"/>
      <c r="BA2398" s="281"/>
      <c r="BB2398" s="281"/>
      <c r="BC2398" s="281"/>
      <c r="BD2398" s="281"/>
      <c r="BE2398" s="281"/>
      <c r="BF2398" s="281"/>
      <c r="BG2398" s="281"/>
      <c r="BH2398" s="281"/>
      <c r="BI2398" s="281"/>
      <c r="BJ2398" s="281"/>
      <c r="BK2398" s="281"/>
      <c r="BL2398" s="281"/>
      <c r="BM2398" s="281"/>
      <c r="BN2398" s="281"/>
      <c r="BO2398" s="281"/>
      <c r="BP2398" s="281"/>
      <c r="BQ2398" s="281"/>
      <c r="BR2398" s="281"/>
      <c r="BS2398" s="281"/>
      <c r="BT2398" s="281"/>
      <c r="BU2398" s="281"/>
    </row>
    <row r="2399" spans="4:73" x14ac:dyDescent="0.2">
      <c r="D2399" s="259"/>
      <c r="E2399" s="259"/>
      <c r="F2399" s="259"/>
      <c r="G2399" s="259"/>
      <c r="H2399" s="259"/>
      <c r="I2399" s="259"/>
      <c r="J2399" s="259"/>
      <c r="K2399" s="259"/>
      <c r="L2399" s="259"/>
      <c r="M2399" s="259"/>
      <c r="N2399" s="259"/>
      <c r="O2399" s="259"/>
      <c r="P2399" s="259"/>
      <c r="Q2399" s="259"/>
      <c r="R2399" s="259"/>
      <c r="S2399" s="259"/>
      <c r="T2399" s="259"/>
      <c r="U2399" s="259"/>
      <c r="V2399" s="259"/>
      <c r="W2399" s="259"/>
      <c r="X2399" s="259"/>
      <c r="Y2399" s="259"/>
      <c r="Z2399" s="259"/>
      <c r="AA2399" s="259"/>
      <c r="AB2399" s="259"/>
      <c r="AC2399" s="259"/>
      <c r="AD2399" s="259"/>
      <c r="AE2399" s="259"/>
      <c r="AF2399" s="259"/>
      <c r="AG2399" s="259"/>
      <c r="AH2399" s="259"/>
      <c r="AI2399" s="259"/>
      <c r="AJ2399" s="259"/>
      <c r="AK2399" s="281"/>
      <c r="AL2399" s="281"/>
      <c r="AM2399" s="281"/>
      <c r="AN2399" s="281"/>
      <c r="AO2399" s="281"/>
      <c r="AP2399" s="281"/>
      <c r="AQ2399" s="281"/>
      <c r="AR2399" s="281"/>
      <c r="AS2399" s="281"/>
      <c r="AT2399" s="281"/>
      <c r="AU2399" s="281"/>
      <c r="AV2399" s="281"/>
      <c r="AW2399" s="281"/>
      <c r="AX2399" s="281"/>
      <c r="AY2399" s="281"/>
      <c r="AZ2399" s="281"/>
      <c r="BA2399" s="281"/>
      <c r="BB2399" s="281"/>
      <c r="BC2399" s="281"/>
      <c r="BD2399" s="281"/>
      <c r="BE2399" s="281"/>
      <c r="BF2399" s="281"/>
      <c r="BG2399" s="281"/>
      <c r="BH2399" s="281"/>
      <c r="BI2399" s="281"/>
      <c r="BJ2399" s="281"/>
      <c r="BK2399" s="281"/>
      <c r="BL2399" s="281"/>
      <c r="BM2399" s="281"/>
      <c r="BN2399" s="281"/>
      <c r="BO2399" s="281"/>
      <c r="BP2399" s="281"/>
      <c r="BQ2399" s="281"/>
      <c r="BR2399" s="281"/>
      <c r="BS2399" s="281"/>
      <c r="BT2399" s="281"/>
      <c r="BU2399" s="281"/>
    </row>
    <row r="2400" spans="4:73" x14ac:dyDescent="0.2">
      <c r="D2400" s="259"/>
      <c r="E2400" s="259"/>
      <c r="F2400" s="259"/>
      <c r="G2400" s="259"/>
      <c r="H2400" s="259"/>
      <c r="I2400" s="259"/>
      <c r="J2400" s="259"/>
      <c r="K2400" s="259"/>
      <c r="L2400" s="259"/>
      <c r="M2400" s="259"/>
      <c r="N2400" s="259"/>
      <c r="O2400" s="259"/>
      <c r="P2400" s="259"/>
      <c r="Q2400" s="259"/>
      <c r="R2400" s="259"/>
      <c r="S2400" s="259"/>
      <c r="T2400" s="259"/>
      <c r="U2400" s="259"/>
      <c r="V2400" s="259"/>
      <c r="W2400" s="259"/>
      <c r="X2400" s="259"/>
      <c r="Y2400" s="259"/>
      <c r="Z2400" s="259"/>
      <c r="AA2400" s="259"/>
      <c r="AB2400" s="259"/>
      <c r="AC2400" s="259"/>
      <c r="AD2400" s="259"/>
      <c r="AE2400" s="259"/>
      <c r="AF2400" s="259"/>
      <c r="AG2400" s="259"/>
      <c r="AH2400" s="259"/>
      <c r="AI2400" s="259"/>
      <c r="AJ2400" s="259"/>
      <c r="AK2400" s="281"/>
      <c r="AL2400" s="281"/>
      <c r="AM2400" s="281"/>
      <c r="AN2400" s="281"/>
      <c r="AO2400" s="281"/>
      <c r="AP2400" s="281"/>
      <c r="AQ2400" s="281"/>
      <c r="AR2400" s="281"/>
      <c r="AS2400" s="281"/>
      <c r="AT2400" s="281"/>
      <c r="AU2400" s="281"/>
      <c r="AV2400" s="281"/>
      <c r="AW2400" s="281"/>
      <c r="AX2400" s="281"/>
      <c r="AY2400" s="281"/>
      <c r="AZ2400" s="281"/>
      <c r="BA2400" s="281"/>
      <c r="BB2400" s="281"/>
      <c r="BC2400" s="281"/>
      <c r="BD2400" s="281"/>
      <c r="BE2400" s="281"/>
      <c r="BF2400" s="281"/>
      <c r="BG2400" s="281"/>
      <c r="BH2400" s="281"/>
      <c r="BI2400" s="281"/>
      <c r="BJ2400" s="281"/>
      <c r="BK2400" s="281"/>
      <c r="BL2400" s="281"/>
      <c r="BM2400" s="281"/>
      <c r="BN2400" s="281"/>
      <c r="BO2400" s="281"/>
      <c r="BP2400" s="281"/>
      <c r="BQ2400" s="281"/>
      <c r="BR2400" s="281"/>
      <c r="BS2400" s="281"/>
      <c r="BT2400" s="281"/>
      <c r="BU2400" s="281"/>
    </row>
    <row r="2401" spans="4:73" x14ac:dyDescent="0.2">
      <c r="D2401" s="259"/>
      <c r="E2401" s="259"/>
      <c r="F2401" s="259"/>
      <c r="G2401" s="259"/>
      <c r="H2401" s="259"/>
      <c r="I2401" s="259"/>
      <c r="J2401" s="259"/>
      <c r="K2401" s="259"/>
      <c r="L2401" s="259"/>
      <c r="M2401" s="259"/>
      <c r="N2401" s="259"/>
      <c r="O2401" s="259"/>
      <c r="P2401" s="259"/>
      <c r="Q2401" s="259"/>
      <c r="R2401" s="259"/>
      <c r="S2401" s="259"/>
      <c r="T2401" s="259"/>
      <c r="U2401" s="259"/>
      <c r="V2401" s="259"/>
      <c r="W2401" s="259"/>
      <c r="X2401" s="259"/>
      <c r="Y2401" s="259"/>
      <c r="Z2401" s="259"/>
      <c r="AA2401" s="259"/>
      <c r="AB2401" s="259"/>
      <c r="AC2401" s="259"/>
      <c r="AD2401" s="259"/>
      <c r="AE2401" s="259"/>
      <c r="AF2401" s="259"/>
      <c r="AG2401" s="259"/>
      <c r="AH2401" s="259"/>
      <c r="AI2401" s="259"/>
      <c r="AJ2401" s="259"/>
      <c r="AK2401" s="281"/>
      <c r="AL2401" s="281"/>
      <c r="AM2401" s="281"/>
      <c r="AN2401" s="281"/>
      <c r="AO2401" s="281"/>
      <c r="AP2401" s="281"/>
      <c r="AQ2401" s="281"/>
      <c r="AR2401" s="281"/>
      <c r="AS2401" s="281"/>
      <c r="AT2401" s="281"/>
      <c r="AU2401" s="281"/>
      <c r="AV2401" s="281"/>
      <c r="AW2401" s="281"/>
      <c r="AX2401" s="281"/>
      <c r="AY2401" s="281"/>
      <c r="AZ2401" s="281"/>
      <c r="BA2401" s="281"/>
      <c r="BB2401" s="281"/>
      <c r="BC2401" s="281"/>
      <c r="BD2401" s="281"/>
      <c r="BE2401" s="281"/>
      <c r="BF2401" s="281"/>
      <c r="BG2401" s="281"/>
      <c r="BH2401" s="281"/>
      <c r="BI2401" s="281"/>
      <c r="BJ2401" s="281"/>
      <c r="BK2401" s="281"/>
      <c r="BL2401" s="281"/>
      <c r="BM2401" s="281"/>
      <c r="BN2401" s="281"/>
      <c r="BO2401" s="281"/>
      <c r="BP2401" s="281"/>
      <c r="BQ2401" s="281"/>
      <c r="BR2401" s="281"/>
      <c r="BS2401" s="281"/>
      <c r="BT2401" s="281"/>
      <c r="BU2401" s="281"/>
    </row>
    <row r="2402" spans="4:73" x14ac:dyDescent="0.2">
      <c r="D2402" s="259"/>
      <c r="E2402" s="259"/>
      <c r="F2402" s="259"/>
      <c r="G2402" s="259"/>
      <c r="H2402" s="259"/>
      <c r="I2402" s="259"/>
      <c r="J2402" s="259"/>
      <c r="K2402" s="259"/>
      <c r="L2402" s="259"/>
      <c r="M2402" s="259"/>
      <c r="N2402" s="259"/>
      <c r="O2402" s="259"/>
      <c r="P2402" s="259"/>
      <c r="Q2402" s="259"/>
      <c r="R2402" s="259"/>
      <c r="S2402" s="259"/>
      <c r="T2402" s="259"/>
      <c r="U2402" s="259"/>
      <c r="V2402" s="259"/>
      <c r="W2402" s="259"/>
      <c r="X2402" s="259"/>
      <c r="Y2402" s="259"/>
      <c r="Z2402" s="259"/>
      <c r="AA2402" s="259"/>
      <c r="AB2402" s="259"/>
      <c r="AC2402" s="259"/>
      <c r="AD2402" s="259"/>
      <c r="AE2402" s="259"/>
      <c r="AF2402" s="259"/>
      <c r="AG2402" s="259"/>
      <c r="AH2402" s="259"/>
      <c r="AI2402" s="259"/>
      <c r="AJ2402" s="259"/>
      <c r="AK2402" s="281"/>
      <c r="AL2402" s="281"/>
      <c r="AM2402" s="281"/>
      <c r="AN2402" s="281"/>
      <c r="AO2402" s="281"/>
      <c r="AP2402" s="281"/>
      <c r="AQ2402" s="281"/>
      <c r="AR2402" s="281"/>
      <c r="AS2402" s="281"/>
      <c r="AT2402" s="281"/>
      <c r="AU2402" s="281"/>
      <c r="AV2402" s="281"/>
      <c r="AW2402" s="281"/>
      <c r="AX2402" s="281"/>
      <c r="AY2402" s="281"/>
      <c r="AZ2402" s="281"/>
      <c r="BA2402" s="281"/>
      <c r="BB2402" s="281"/>
      <c r="BC2402" s="281"/>
      <c r="BD2402" s="281"/>
      <c r="BE2402" s="281"/>
      <c r="BF2402" s="281"/>
      <c r="BG2402" s="281"/>
      <c r="BH2402" s="281"/>
      <c r="BI2402" s="281"/>
      <c r="BJ2402" s="281"/>
      <c r="BK2402" s="281"/>
      <c r="BL2402" s="281"/>
      <c r="BM2402" s="281"/>
      <c r="BN2402" s="281"/>
      <c r="BO2402" s="281"/>
      <c r="BP2402" s="281"/>
      <c r="BQ2402" s="281"/>
      <c r="BR2402" s="281"/>
      <c r="BS2402" s="281"/>
      <c r="BT2402" s="281"/>
      <c r="BU2402" s="281"/>
    </row>
    <row r="2403" spans="4:73" x14ac:dyDescent="0.2">
      <c r="D2403" s="259"/>
      <c r="E2403" s="259"/>
      <c r="F2403" s="259"/>
      <c r="G2403" s="259"/>
      <c r="H2403" s="259"/>
      <c r="I2403" s="259"/>
      <c r="J2403" s="259"/>
      <c r="K2403" s="259"/>
      <c r="L2403" s="259"/>
      <c r="M2403" s="259"/>
      <c r="N2403" s="259"/>
      <c r="O2403" s="259"/>
      <c r="P2403" s="259"/>
      <c r="Q2403" s="259"/>
      <c r="R2403" s="259"/>
      <c r="S2403" s="259"/>
      <c r="T2403" s="259"/>
      <c r="U2403" s="259"/>
      <c r="V2403" s="259"/>
      <c r="W2403" s="259"/>
      <c r="X2403" s="259"/>
      <c r="Y2403" s="259"/>
      <c r="Z2403" s="259"/>
      <c r="AA2403" s="259"/>
      <c r="AB2403" s="259"/>
      <c r="AC2403" s="259"/>
      <c r="AD2403" s="259"/>
      <c r="AE2403" s="259"/>
      <c r="AF2403" s="259"/>
      <c r="AG2403" s="259"/>
      <c r="AH2403" s="259"/>
      <c r="AI2403" s="259"/>
      <c r="AJ2403" s="259"/>
      <c r="AK2403" s="281"/>
      <c r="AL2403" s="281"/>
      <c r="AM2403" s="281"/>
      <c r="AN2403" s="281"/>
      <c r="AO2403" s="281"/>
      <c r="AP2403" s="281"/>
      <c r="AQ2403" s="281"/>
      <c r="AR2403" s="281"/>
      <c r="AS2403" s="281"/>
      <c r="AT2403" s="281"/>
      <c r="AU2403" s="281"/>
      <c r="AV2403" s="281"/>
      <c r="AW2403" s="281"/>
      <c r="AX2403" s="281"/>
      <c r="AY2403" s="281"/>
      <c r="AZ2403" s="281"/>
      <c r="BA2403" s="281"/>
      <c r="BB2403" s="281"/>
      <c r="BC2403" s="281"/>
      <c r="BD2403" s="281"/>
      <c r="BE2403" s="281"/>
      <c r="BF2403" s="281"/>
      <c r="BG2403" s="281"/>
      <c r="BH2403" s="281"/>
      <c r="BI2403" s="281"/>
      <c r="BJ2403" s="281"/>
      <c r="BK2403" s="281"/>
      <c r="BL2403" s="281"/>
      <c r="BM2403" s="281"/>
      <c r="BN2403" s="281"/>
      <c r="BO2403" s="281"/>
      <c r="BP2403" s="281"/>
      <c r="BQ2403" s="281"/>
      <c r="BR2403" s="281"/>
      <c r="BS2403" s="281"/>
      <c r="BT2403" s="281"/>
      <c r="BU2403" s="281"/>
    </row>
    <row r="2404" spans="4:73" x14ac:dyDescent="0.2">
      <c r="D2404" s="259"/>
      <c r="E2404" s="259"/>
      <c r="F2404" s="259"/>
      <c r="G2404" s="259"/>
      <c r="H2404" s="259"/>
      <c r="I2404" s="259"/>
      <c r="J2404" s="259"/>
      <c r="K2404" s="259"/>
      <c r="L2404" s="259"/>
      <c r="M2404" s="259"/>
      <c r="N2404" s="259"/>
      <c r="O2404" s="259"/>
      <c r="P2404" s="259"/>
      <c r="Q2404" s="259"/>
      <c r="R2404" s="259"/>
      <c r="S2404" s="259"/>
      <c r="T2404" s="259"/>
      <c r="U2404" s="259"/>
      <c r="V2404" s="259"/>
      <c r="W2404" s="259"/>
      <c r="X2404" s="259"/>
      <c r="Y2404" s="259"/>
      <c r="Z2404" s="259"/>
      <c r="AA2404" s="259"/>
      <c r="AB2404" s="259"/>
      <c r="AC2404" s="259"/>
      <c r="AD2404" s="259"/>
      <c r="AE2404" s="259"/>
      <c r="AF2404" s="259"/>
      <c r="AG2404" s="259"/>
      <c r="AH2404" s="259"/>
      <c r="AI2404" s="259"/>
      <c r="AJ2404" s="259"/>
      <c r="AK2404" s="281"/>
      <c r="AL2404" s="281"/>
      <c r="AM2404" s="281"/>
      <c r="AN2404" s="281"/>
      <c r="AO2404" s="281"/>
      <c r="AP2404" s="281"/>
      <c r="AQ2404" s="281"/>
      <c r="AR2404" s="281"/>
      <c r="AS2404" s="281"/>
      <c r="AT2404" s="281"/>
      <c r="AU2404" s="281"/>
      <c r="AV2404" s="281"/>
      <c r="AW2404" s="281"/>
      <c r="AX2404" s="281"/>
      <c r="AY2404" s="281"/>
      <c r="AZ2404" s="281"/>
      <c r="BA2404" s="281"/>
      <c r="BB2404" s="281"/>
      <c r="BC2404" s="281"/>
      <c r="BD2404" s="281"/>
      <c r="BE2404" s="281"/>
      <c r="BF2404" s="281"/>
      <c r="BG2404" s="281"/>
      <c r="BH2404" s="281"/>
      <c r="BI2404" s="281"/>
      <c r="BJ2404" s="281"/>
      <c r="BK2404" s="281"/>
      <c r="BL2404" s="281"/>
      <c r="BM2404" s="281"/>
      <c r="BN2404" s="281"/>
      <c r="BO2404" s="281"/>
      <c r="BP2404" s="281"/>
      <c r="BQ2404" s="281"/>
      <c r="BR2404" s="281"/>
      <c r="BS2404" s="281"/>
      <c r="BT2404" s="281"/>
      <c r="BU2404" s="281"/>
    </row>
    <row r="2405" spans="4:73" x14ac:dyDescent="0.2">
      <c r="D2405" s="259"/>
      <c r="E2405" s="259"/>
      <c r="F2405" s="259"/>
      <c r="G2405" s="259"/>
      <c r="H2405" s="259"/>
      <c r="I2405" s="259"/>
      <c r="J2405" s="259"/>
      <c r="K2405" s="259"/>
      <c r="L2405" s="259"/>
      <c r="M2405" s="259"/>
      <c r="N2405" s="259"/>
      <c r="O2405" s="259"/>
      <c r="P2405" s="259"/>
      <c r="Q2405" s="259"/>
      <c r="R2405" s="259"/>
      <c r="S2405" s="259"/>
      <c r="T2405" s="259"/>
      <c r="U2405" s="259"/>
      <c r="V2405" s="259"/>
      <c r="W2405" s="259"/>
      <c r="X2405" s="259"/>
      <c r="Y2405" s="259"/>
      <c r="Z2405" s="259"/>
      <c r="AA2405" s="259"/>
      <c r="AB2405" s="259"/>
      <c r="AC2405" s="259"/>
      <c r="AD2405" s="259"/>
      <c r="AE2405" s="259"/>
      <c r="AF2405" s="259"/>
      <c r="AG2405" s="259"/>
      <c r="AH2405" s="259"/>
      <c r="AI2405" s="259"/>
      <c r="AJ2405" s="259"/>
      <c r="AK2405" s="281"/>
      <c r="AL2405" s="281"/>
      <c r="AM2405" s="281"/>
      <c r="AN2405" s="281"/>
      <c r="AO2405" s="281"/>
      <c r="AP2405" s="281"/>
      <c r="AQ2405" s="281"/>
      <c r="AR2405" s="281"/>
      <c r="AS2405" s="281"/>
      <c r="AT2405" s="281"/>
      <c r="AU2405" s="281"/>
      <c r="AV2405" s="281"/>
      <c r="AW2405" s="281"/>
      <c r="AX2405" s="281"/>
      <c r="AY2405" s="281"/>
      <c r="AZ2405" s="281"/>
      <c r="BA2405" s="281"/>
      <c r="BB2405" s="281"/>
      <c r="BC2405" s="281"/>
      <c r="BD2405" s="281"/>
      <c r="BE2405" s="281"/>
      <c r="BF2405" s="281"/>
      <c r="BG2405" s="281"/>
      <c r="BH2405" s="281"/>
      <c r="BI2405" s="281"/>
      <c r="BJ2405" s="281"/>
      <c r="BK2405" s="281"/>
      <c r="BL2405" s="281"/>
      <c r="BM2405" s="281"/>
      <c r="BN2405" s="281"/>
      <c r="BO2405" s="281"/>
      <c r="BP2405" s="281"/>
      <c r="BQ2405" s="281"/>
      <c r="BR2405" s="281"/>
      <c r="BS2405" s="281"/>
      <c r="BT2405" s="281"/>
      <c r="BU2405" s="281"/>
    </row>
    <row r="2406" spans="4:73" x14ac:dyDescent="0.2">
      <c r="D2406" s="259"/>
      <c r="E2406" s="259"/>
      <c r="F2406" s="259"/>
      <c r="G2406" s="259"/>
      <c r="H2406" s="259"/>
      <c r="I2406" s="259"/>
      <c r="J2406" s="259"/>
      <c r="K2406" s="259"/>
      <c r="L2406" s="259"/>
      <c r="M2406" s="259"/>
      <c r="N2406" s="259"/>
      <c r="O2406" s="259"/>
      <c r="P2406" s="259"/>
      <c r="Q2406" s="259"/>
      <c r="R2406" s="259"/>
      <c r="S2406" s="259"/>
      <c r="T2406" s="259"/>
      <c r="U2406" s="259"/>
      <c r="V2406" s="259"/>
      <c r="W2406" s="259"/>
      <c r="X2406" s="259"/>
      <c r="Y2406" s="259"/>
      <c r="Z2406" s="259"/>
      <c r="AA2406" s="259"/>
      <c r="AB2406" s="259"/>
      <c r="AC2406" s="259"/>
      <c r="AD2406" s="259"/>
      <c r="AE2406" s="259"/>
      <c r="AF2406" s="259"/>
      <c r="AG2406" s="259"/>
      <c r="AH2406" s="259"/>
      <c r="AI2406" s="259"/>
      <c r="AJ2406" s="259"/>
      <c r="AK2406" s="281"/>
      <c r="AL2406" s="281"/>
      <c r="AM2406" s="281"/>
      <c r="AN2406" s="281"/>
      <c r="AO2406" s="281"/>
      <c r="AP2406" s="281"/>
      <c r="AQ2406" s="281"/>
      <c r="AR2406" s="281"/>
      <c r="AS2406" s="281"/>
      <c r="AT2406" s="281"/>
      <c r="AU2406" s="281"/>
      <c r="AV2406" s="281"/>
      <c r="AW2406" s="281"/>
      <c r="AX2406" s="281"/>
      <c r="AY2406" s="281"/>
      <c r="AZ2406" s="281"/>
      <c r="BA2406" s="281"/>
      <c r="BB2406" s="281"/>
      <c r="BC2406" s="281"/>
      <c r="BD2406" s="281"/>
      <c r="BE2406" s="281"/>
      <c r="BF2406" s="281"/>
      <c r="BG2406" s="281"/>
      <c r="BH2406" s="281"/>
      <c r="BI2406" s="281"/>
      <c r="BJ2406" s="281"/>
      <c r="BK2406" s="281"/>
      <c r="BL2406" s="281"/>
      <c r="BM2406" s="281"/>
      <c r="BN2406" s="281"/>
      <c r="BO2406" s="281"/>
      <c r="BP2406" s="281"/>
      <c r="BQ2406" s="281"/>
      <c r="BR2406" s="281"/>
      <c r="BS2406" s="281"/>
      <c r="BT2406" s="281"/>
      <c r="BU2406" s="281"/>
    </row>
    <row r="2407" spans="4:73" x14ac:dyDescent="0.2">
      <c r="D2407" s="259"/>
      <c r="E2407" s="259"/>
      <c r="F2407" s="259"/>
      <c r="G2407" s="259"/>
      <c r="H2407" s="259"/>
      <c r="I2407" s="259"/>
      <c r="J2407" s="259"/>
      <c r="K2407" s="259"/>
      <c r="L2407" s="259"/>
      <c r="M2407" s="259"/>
      <c r="N2407" s="259"/>
      <c r="O2407" s="259"/>
      <c r="P2407" s="259"/>
      <c r="Q2407" s="259"/>
      <c r="R2407" s="259"/>
      <c r="S2407" s="259"/>
      <c r="T2407" s="259"/>
      <c r="U2407" s="259"/>
      <c r="V2407" s="259"/>
      <c r="W2407" s="259"/>
      <c r="X2407" s="259"/>
      <c r="Y2407" s="259"/>
      <c r="Z2407" s="259"/>
      <c r="AA2407" s="259"/>
      <c r="AB2407" s="259"/>
      <c r="AC2407" s="259"/>
      <c r="AD2407" s="259"/>
      <c r="AE2407" s="259"/>
      <c r="AF2407" s="259"/>
      <c r="AG2407" s="259"/>
      <c r="AH2407" s="259"/>
      <c r="AI2407" s="259"/>
      <c r="AJ2407" s="259"/>
      <c r="AK2407" s="281"/>
      <c r="AL2407" s="281"/>
      <c r="AM2407" s="281"/>
      <c r="AN2407" s="281"/>
      <c r="AO2407" s="281"/>
      <c r="AP2407" s="281"/>
      <c r="AQ2407" s="281"/>
      <c r="AR2407" s="281"/>
      <c r="AS2407" s="281"/>
      <c r="AT2407" s="281"/>
      <c r="AU2407" s="281"/>
      <c r="AV2407" s="281"/>
      <c r="AW2407" s="281"/>
      <c r="AX2407" s="281"/>
      <c r="AY2407" s="281"/>
      <c r="AZ2407" s="281"/>
      <c r="BA2407" s="281"/>
      <c r="BB2407" s="281"/>
      <c r="BC2407" s="281"/>
      <c r="BD2407" s="281"/>
      <c r="BE2407" s="281"/>
      <c r="BF2407" s="281"/>
      <c r="BG2407" s="281"/>
      <c r="BH2407" s="281"/>
      <c r="BI2407" s="281"/>
      <c r="BJ2407" s="281"/>
      <c r="BK2407" s="281"/>
      <c r="BL2407" s="281"/>
      <c r="BM2407" s="281"/>
      <c r="BN2407" s="281"/>
      <c r="BO2407" s="281"/>
      <c r="BP2407" s="281"/>
      <c r="BQ2407" s="281"/>
      <c r="BR2407" s="281"/>
      <c r="BS2407" s="281"/>
      <c r="BT2407" s="281"/>
      <c r="BU2407" s="281"/>
    </row>
    <row r="2408" spans="4:73" x14ac:dyDescent="0.2">
      <c r="D2408" s="259"/>
      <c r="E2408" s="259"/>
      <c r="F2408" s="259"/>
      <c r="G2408" s="259"/>
      <c r="H2408" s="259"/>
      <c r="I2408" s="259"/>
      <c r="J2408" s="259"/>
      <c r="K2408" s="259"/>
      <c r="L2408" s="259"/>
      <c r="M2408" s="259"/>
      <c r="N2408" s="259"/>
      <c r="O2408" s="259"/>
      <c r="P2408" s="259"/>
      <c r="Q2408" s="259"/>
      <c r="R2408" s="259"/>
      <c r="S2408" s="259"/>
      <c r="T2408" s="259"/>
      <c r="U2408" s="259"/>
      <c r="V2408" s="259"/>
      <c r="W2408" s="259"/>
      <c r="X2408" s="259"/>
      <c r="Y2408" s="259"/>
      <c r="Z2408" s="259"/>
      <c r="AA2408" s="259"/>
      <c r="AB2408" s="259"/>
      <c r="AC2408" s="259"/>
      <c r="AD2408" s="259"/>
      <c r="AE2408" s="259"/>
      <c r="AF2408" s="259"/>
      <c r="AG2408" s="259"/>
      <c r="AH2408" s="259"/>
      <c r="AI2408" s="259"/>
      <c r="AJ2408" s="259"/>
      <c r="AK2408" s="281"/>
      <c r="AL2408" s="281"/>
      <c r="AM2408" s="281"/>
      <c r="AN2408" s="281"/>
      <c r="AO2408" s="281"/>
      <c r="AP2408" s="281"/>
      <c r="AQ2408" s="281"/>
      <c r="AR2408" s="281"/>
      <c r="AS2408" s="281"/>
      <c r="AT2408" s="281"/>
      <c r="AU2408" s="281"/>
      <c r="AV2408" s="281"/>
      <c r="AW2408" s="281"/>
      <c r="AX2408" s="281"/>
      <c r="AY2408" s="281"/>
      <c r="AZ2408" s="281"/>
      <c r="BA2408" s="281"/>
      <c r="BB2408" s="281"/>
      <c r="BC2408" s="281"/>
      <c r="BD2408" s="281"/>
      <c r="BE2408" s="281"/>
      <c r="BF2408" s="281"/>
      <c r="BG2408" s="281"/>
      <c r="BH2408" s="281"/>
      <c r="BI2408" s="281"/>
      <c r="BJ2408" s="281"/>
      <c r="BK2408" s="281"/>
      <c r="BL2408" s="281"/>
      <c r="BM2408" s="281"/>
      <c r="BN2408" s="281"/>
      <c r="BO2408" s="281"/>
      <c r="BP2408" s="281"/>
      <c r="BQ2408" s="281"/>
      <c r="BR2408" s="281"/>
      <c r="BS2408" s="281"/>
      <c r="BT2408" s="281"/>
      <c r="BU2408" s="281"/>
    </row>
    <row r="2409" spans="4:73" x14ac:dyDescent="0.2">
      <c r="D2409" s="259"/>
      <c r="E2409" s="259"/>
      <c r="F2409" s="259"/>
      <c r="G2409" s="259"/>
      <c r="H2409" s="259"/>
      <c r="I2409" s="259"/>
      <c r="J2409" s="259"/>
      <c r="K2409" s="259"/>
      <c r="L2409" s="259"/>
      <c r="M2409" s="259"/>
      <c r="N2409" s="259"/>
      <c r="O2409" s="259"/>
      <c r="P2409" s="259"/>
      <c r="Q2409" s="259"/>
      <c r="R2409" s="259"/>
      <c r="S2409" s="259"/>
      <c r="T2409" s="259"/>
      <c r="U2409" s="259"/>
      <c r="V2409" s="259"/>
      <c r="W2409" s="259"/>
      <c r="X2409" s="259"/>
      <c r="Y2409" s="259"/>
      <c r="Z2409" s="259"/>
      <c r="AA2409" s="259"/>
      <c r="AB2409" s="259"/>
      <c r="AC2409" s="259"/>
      <c r="AD2409" s="259"/>
      <c r="AE2409" s="259"/>
      <c r="AF2409" s="259"/>
      <c r="AG2409" s="259"/>
      <c r="AH2409" s="259"/>
      <c r="AI2409" s="259"/>
      <c r="AJ2409" s="259"/>
      <c r="AK2409" s="281"/>
      <c r="AL2409" s="281"/>
      <c r="AM2409" s="281"/>
      <c r="AN2409" s="281"/>
      <c r="AO2409" s="281"/>
      <c r="AP2409" s="281"/>
      <c r="AQ2409" s="281"/>
      <c r="AR2409" s="281"/>
      <c r="AS2409" s="281"/>
      <c r="AT2409" s="281"/>
      <c r="AU2409" s="281"/>
      <c r="AV2409" s="281"/>
      <c r="AW2409" s="281"/>
      <c r="AX2409" s="281"/>
      <c r="AY2409" s="281"/>
      <c r="AZ2409" s="281"/>
      <c r="BA2409" s="281"/>
      <c r="BB2409" s="281"/>
      <c r="BC2409" s="281"/>
      <c r="BD2409" s="281"/>
      <c r="BE2409" s="281"/>
      <c r="BF2409" s="281"/>
      <c r="BG2409" s="281"/>
      <c r="BH2409" s="281"/>
      <c r="BI2409" s="281"/>
      <c r="BJ2409" s="281"/>
      <c r="BK2409" s="281"/>
      <c r="BL2409" s="281"/>
      <c r="BM2409" s="281"/>
      <c r="BN2409" s="281"/>
      <c r="BO2409" s="281"/>
      <c r="BP2409" s="281"/>
      <c r="BQ2409" s="281"/>
      <c r="BR2409" s="281"/>
      <c r="BS2409" s="281"/>
      <c r="BT2409" s="281"/>
      <c r="BU2409" s="281"/>
    </row>
    <row r="2410" spans="4:73" x14ac:dyDescent="0.2">
      <c r="D2410" s="259"/>
      <c r="E2410" s="259"/>
      <c r="F2410" s="259"/>
      <c r="G2410" s="259"/>
      <c r="H2410" s="259"/>
      <c r="I2410" s="259"/>
      <c r="J2410" s="259"/>
      <c r="K2410" s="259"/>
      <c r="L2410" s="259"/>
      <c r="M2410" s="259"/>
      <c r="N2410" s="259"/>
      <c r="O2410" s="259"/>
      <c r="P2410" s="259"/>
      <c r="Q2410" s="259"/>
      <c r="R2410" s="259"/>
      <c r="S2410" s="259"/>
      <c r="T2410" s="259"/>
      <c r="U2410" s="259"/>
      <c r="V2410" s="259"/>
      <c r="W2410" s="259"/>
      <c r="X2410" s="259"/>
      <c r="Y2410" s="259"/>
      <c r="Z2410" s="259"/>
      <c r="AA2410" s="259"/>
      <c r="AB2410" s="259"/>
      <c r="AC2410" s="259"/>
      <c r="AD2410" s="259"/>
      <c r="AE2410" s="259"/>
      <c r="AF2410" s="259"/>
      <c r="AG2410" s="259"/>
      <c r="AH2410" s="259"/>
      <c r="AI2410" s="259"/>
      <c r="AJ2410" s="259"/>
      <c r="AK2410" s="281"/>
      <c r="AL2410" s="281"/>
      <c r="AM2410" s="281"/>
      <c r="AN2410" s="281"/>
      <c r="AO2410" s="281"/>
      <c r="AP2410" s="281"/>
      <c r="AQ2410" s="281"/>
      <c r="AR2410" s="281"/>
      <c r="AS2410" s="281"/>
      <c r="AT2410" s="281"/>
      <c r="AU2410" s="281"/>
      <c r="AV2410" s="281"/>
      <c r="AW2410" s="281"/>
      <c r="AX2410" s="281"/>
      <c r="AY2410" s="281"/>
      <c r="AZ2410" s="281"/>
      <c r="BA2410" s="281"/>
      <c r="BB2410" s="281"/>
      <c r="BC2410" s="281"/>
      <c r="BD2410" s="281"/>
      <c r="BE2410" s="281"/>
      <c r="BF2410" s="281"/>
      <c r="BG2410" s="281"/>
      <c r="BH2410" s="281"/>
      <c r="BI2410" s="281"/>
      <c r="BJ2410" s="281"/>
      <c r="BK2410" s="281"/>
      <c r="BL2410" s="281"/>
      <c r="BM2410" s="281"/>
      <c r="BN2410" s="281"/>
      <c r="BO2410" s="281"/>
      <c r="BP2410" s="281"/>
      <c r="BQ2410" s="281"/>
      <c r="BR2410" s="281"/>
      <c r="BS2410" s="281"/>
      <c r="BT2410" s="281"/>
      <c r="BU2410" s="281"/>
    </row>
    <row r="2411" spans="4:73" x14ac:dyDescent="0.2">
      <c r="D2411" s="259"/>
      <c r="E2411" s="259"/>
      <c r="F2411" s="259"/>
      <c r="G2411" s="259"/>
      <c r="H2411" s="259"/>
      <c r="I2411" s="259"/>
      <c r="J2411" s="259"/>
      <c r="K2411" s="259"/>
      <c r="L2411" s="259"/>
      <c r="M2411" s="259"/>
      <c r="N2411" s="259"/>
      <c r="O2411" s="259"/>
      <c r="P2411" s="259"/>
      <c r="Q2411" s="259"/>
      <c r="R2411" s="259"/>
      <c r="S2411" s="259"/>
      <c r="T2411" s="259"/>
      <c r="U2411" s="259"/>
      <c r="V2411" s="259"/>
      <c r="W2411" s="259"/>
      <c r="X2411" s="259"/>
      <c r="Y2411" s="259"/>
      <c r="Z2411" s="259"/>
      <c r="AA2411" s="259"/>
      <c r="AB2411" s="259"/>
      <c r="AC2411" s="259"/>
      <c r="AD2411" s="259"/>
      <c r="AE2411" s="259"/>
      <c r="AF2411" s="259"/>
      <c r="AG2411" s="259"/>
      <c r="AH2411" s="259"/>
      <c r="AI2411" s="259"/>
      <c r="AJ2411" s="259"/>
      <c r="AK2411" s="281"/>
      <c r="AL2411" s="281"/>
      <c r="AM2411" s="281"/>
      <c r="AN2411" s="281"/>
      <c r="AO2411" s="281"/>
      <c r="AP2411" s="281"/>
      <c r="AQ2411" s="281"/>
      <c r="AR2411" s="281"/>
      <c r="AS2411" s="281"/>
      <c r="AT2411" s="281"/>
      <c r="AU2411" s="281"/>
      <c r="AV2411" s="281"/>
      <c r="AW2411" s="281"/>
      <c r="AX2411" s="281"/>
      <c r="AY2411" s="281"/>
      <c r="AZ2411" s="281"/>
      <c r="BA2411" s="281"/>
      <c r="BB2411" s="281"/>
      <c r="BC2411" s="281"/>
      <c r="BD2411" s="281"/>
      <c r="BE2411" s="281"/>
      <c r="BF2411" s="281"/>
      <c r="BG2411" s="281"/>
      <c r="BH2411" s="281"/>
      <c r="BI2411" s="281"/>
      <c r="BJ2411" s="281"/>
      <c r="BK2411" s="281"/>
      <c r="BL2411" s="281"/>
      <c r="BM2411" s="281"/>
      <c r="BN2411" s="281"/>
      <c r="BO2411" s="281"/>
      <c r="BP2411" s="281"/>
      <c r="BQ2411" s="281"/>
      <c r="BR2411" s="281"/>
      <c r="BS2411" s="281"/>
      <c r="BT2411" s="281"/>
      <c r="BU2411" s="281"/>
    </row>
    <row r="2412" spans="4:73" x14ac:dyDescent="0.2">
      <c r="D2412" s="259"/>
      <c r="E2412" s="259"/>
      <c r="F2412" s="259"/>
      <c r="G2412" s="259"/>
      <c r="H2412" s="259"/>
      <c r="I2412" s="259"/>
      <c r="J2412" s="259"/>
      <c r="K2412" s="259"/>
      <c r="L2412" s="259"/>
      <c r="M2412" s="259"/>
      <c r="N2412" s="259"/>
      <c r="O2412" s="259"/>
      <c r="P2412" s="259"/>
      <c r="Q2412" s="259"/>
      <c r="R2412" s="259"/>
      <c r="S2412" s="259"/>
      <c r="T2412" s="259"/>
      <c r="U2412" s="259"/>
      <c r="V2412" s="259"/>
      <c r="W2412" s="259"/>
      <c r="X2412" s="259"/>
      <c r="Y2412" s="259"/>
      <c r="Z2412" s="259"/>
      <c r="AA2412" s="259"/>
      <c r="AB2412" s="259"/>
      <c r="AC2412" s="259"/>
      <c r="AD2412" s="259"/>
      <c r="AE2412" s="259"/>
      <c r="AF2412" s="259"/>
      <c r="AG2412" s="259"/>
      <c r="AH2412" s="259"/>
      <c r="AI2412" s="259"/>
      <c r="AJ2412" s="259"/>
      <c r="AK2412" s="281"/>
      <c r="AL2412" s="281"/>
      <c r="AM2412" s="281"/>
      <c r="AN2412" s="281"/>
      <c r="AO2412" s="281"/>
      <c r="AP2412" s="281"/>
      <c r="AQ2412" s="281"/>
      <c r="AR2412" s="281"/>
      <c r="AS2412" s="281"/>
      <c r="AT2412" s="281"/>
      <c r="AU2412" s="281"/>
      <c r="AV2412" s="281"/>
      <c r="AW2412" s="281"/>
      <c r="AX2412" s="281"/>
      <c r="AY2412" s="281"/>
      <c r="AZ2412" s="281"/>
      <c r="BA2412" s="281"/>
      <c r="BB2412" s="281"/>
      <c r="BC2412" s="281"/>
      <c r="BD2412" s="281"/>
      <c r="BE2412" s="281"/>
      <c r="BF2412" s="281"/>
      <c r="BG2412" s="281"/>
      <c r="BH2412" s="281"/>
      <c r="BI2412" s="281"/>
      <c r="BJ2412" s="281"/>
      <c r="BK2412" s="281"/>
      <c r="BL2412" s="281"/>
      <c r="BM2412" s="281"/>
      <c r="BN2412" s="281"/>
      <c r="BO2412" s="281"/>
      <c r="BP2412" s="281"/>
      <c r="BQ2412" s="281"/>
      <c r="BR2412" s="281"/>
      <c r="BS2412" s="281"/>
      <c r="BT2412" s="281"/>
      <c r="BU2412" s="281"/>
    </row>
    <row r="2413" spans="4:73" x14ac:dyDescent="0.2">
      <c r="D2413" s="259"/>
      <c r="E2413" s="259"/>
      <c r="F2413" s="259"/>
      <c r="G2413" s="259"/>
      <c r="H2413" s="259"/>
      <c r="I2413" s="259"/>
      <c r="J2413" s="259"/>
      <c r="K2413" s="259"/>
      <c r="L2413" s="259"/>
      <c r="M2413" s="259"/>
      <c r="N2413" s="259"/>
      <c r="O2413" s="259"/>
      <c r="P2413" s="259"/>
      <c r="Q2413" s="259"/>
      <c r="R2413" s="259"/>
      <c r="S2413" s="259"/>
      <c r="T2413" s="259"/>
      <c r="U2413" s="259"/>
      <c r="V2413" s="259"/>
      <c r="W2413" s="259"/>
      <c r="X2413" s="259"/>
      <c r="Y2413" s="259"/>
      <c r="Z2413" s="259"/>
      <c r="AA2413" s="259"/>
      <c r="AB2413" s="259"/>
      <c r="AC2413" s="259"/>
      <c r="AD2413" s="259"/>
      <c r="AE2413" s="259"/>
      <c r="AF2413" s="259"/>
      <c r="AG2413" s="259"/>
      <c r="AH2413" s="259"/>
      <c r="AI2413" s="259"/>
      <c r="AJ2413" s="259"/>
      <c r="AK2413" s="281"/>
      <c r="AL2413" s="281"/>
      <c r="AM2413" s="281"/>
      <c r="AN2413" s="281"/>
      <c r="AO2413" s="281"/>
      <c r="AP2413" s="281"/>
      <c r="AQ2413" s="281"/>
      <c r="AR2413" s="281"/>
      <c r="AS2413" s="281"/>
      <c r="AT2413" s="281"/>
      <c r="AU2413" s="281"/>
      <c r="AV2413" s="281"/>
      <c r="AW2413" s="281"/>
      <c r="AX2413" s="281"/>
      <c r="AY2413" s="281"/>
      <c r="AZ2413" s="281"/>
      <c r="BA2413" s="281"/>
      <c r="BB2413" s="281"/>
      <c r="BC2413" s="281"/>
      <c r="BD2413" s="281"/>
      <c r="BE2413" s="281"/>
      <c r="BF2413" s="281"/>
      <c r="BG2413" s="281"/>
      <c r="BH2413" s="281"/>
      <c r="BI2413" s="281"/>
      <c r="BJ2413" s="281"/>
      <c r="BK2413" s="281"/>
      <c r="BL2413" s="281"/>
      <c r="BM2413" s="281"/>
      <c r="BN2413" s="281"/>
      <c r="BO2413" s="281"/>
      <c r="BP2413" s="281"/>
      <c r="BQ2413" s="281"/>
      <c r="BR2413" s="281"/>
      <c r="BS2413" s="281"/>
      <c r="BT2413" s="281"/>
      <c r="BU2413" s="281"/>
    </row>
    <row r="2414" spans="4:73" x14ac:dyDescent="0.2">
      <c r="D2414" s="259"/>
      <c r="E2414" s="259"/>
      <c r="F2414" s="259"/>
      <c r="G2414" s="259"/>
      <c r="H2414" s="259"/>
      <c r="I2414" s="259"/>
      <c r="J2414" s="259"/>
      <c r="K2414" s="259"/>
      <c r="L2414" s="259"/>
      <c r="M2414" s="259"/>
      <c r="N2414" s="259"/>
      <c r="O2414" s="259"/>
      <c r="P2414" s="259"/>
      <c r="Q2414" s="259"/>
      <c r="R2414" s="259"/>
      <c r="S2414" s="259"/>
      <c r="T2414" s="259"/>
      <c r="U2414" s="259"/>
      <c r="V2414" s="259"/>
      <c r="W2414" s="259"/>
      <c r="X2414" s="259"/>
      <c r="Y2414" s="259"/>
      <c r="Z2414" s="259"/>
      <c r="AA2414" s="259"/>
      <c r="AB2414" s="259"/>
      <c r="AC2414" s="259"/>
      <c r="AD2414" s="259"/>
      <c r="AE2414" s="259"/>
      <c r="AF2414" s="259"/>
      <c r="AG2414" s="259"/>
      <c r="AH2414" s="259"/>
      <c r="AI2414" s="259"/>
      <c r="AJ2414" s="259"/>
      <c r="AK2414" s="281"/>
      <c r="AL2414" s="281"/>
      <c r="AM2414" s="281"/>
      <c r="AN2414" s="281"/>
      <c r="AO2414" s="281"/>
      <c r="AP2414" s="281"/>
      <c r="AQ2414" s="281"/>
      <c r="AR2414" s="281"/>
      <c r="AS2414" s="281"/>
      <c r="AT2414" s="281"/>
      <c r="AU2414" s="281"/>
      <c r="AV2414" s="281"/>
      <c r="AW2414" s="281"/>
      <c r="AX2414" s="281"/>
      <c r="AY2414" s="281"/>
      <c r="AZ2414" s="281"/>
      <c r="BA2414" s="281"/>
      <c r="BB2414" s="281"/>
      <c r="BC2414" s="281"/>
      <c r="BD2414" s="281"/>
      <c r="BE2414" s="281"/>
      <c r="BF2414" s="281"/>
      <c r="BG2414" s="281"/>
      <c r="BH2414" s="281"/>
      <c r="BI2414" s="281"/>
      <c r="BJ2414" s="281"/>
      <c r="BK2414" s="281"/>
      <c r="BL2414" s="281"/>
      <c r="BM2414" s="281"/>
      <c r="BN2414" s="281"/>
      <c r="BO2414" s="281"/>
      <c r="BP2414" s="281"/>
      <c r="BQ2414" s="281"/>
      <c r="BR2414" s="281"/>
      <c r="BS2414" s="281"/>
      <c r="BT2414" s="281"/>
      <c r="BU2414" s="281"/>
    </row>
    <row r="2415" spans="4:73" x14ac:dyDescent="0.2">
      <c r="D2415" s="259"/>
      <c r="E2415" s="259"/>
      <c r="F2415" s="259"/>
      <c r="G2415" s="259"/>
      <c r="H2415" s="259"/>
      <c r="I2415" s="259"/>
      <c r="J2415" s="259"/>
      <c r="K2415" s="259"/>
      <c r="L2415" s="259"/>
      <c r="M2415" s="259"/>
      <c r="N2415" s="259"/>
      <c r="O2415" s="259"/>
      <c r="P2415" s="259"/>
      <c r="Q2415" s="259"/>
      <c r="R2415" s="259"/>
      <c r="S2415" s="259"/>
      <c r="T2415" s="259"/>
      <c r="U2415" s="259"/>
      <c r="V2415" s="259"/>
      <c r="W2415" s="259"/>
      <c r="X2415" s="259"/>
      <c r="Y2415" s="259"/>
      <c r="Z2415" s="259"/>
      <c r="AA2415" s="259"/>
      <c r="AB2415" s="259"/>
      <c r="AC2415" s="259"/>
      <c r="AD2415" s="259"/>
      <c r="AE2415" s="259"/>
      <c r="AF2415" s="259"/>
      <c r="AG2415" s="259"/>
      <c r="AH2415" s="259"/>
      <c r="AI2415" s="259"/>
      <c r="AJ2415" s="259"/>
      <c r="AK2415" s="281"/>
      <c r="AL2415" s="281"/>
      <c r="AM2415" s="281"/>
      <c r="AN2415" s="281"/>
      <c r="AO2415" s="281"/>
      <c r="AP2415" s="281"/>
      <c r="AQ2415" s="281"/>
      <c r="AR2415" s="281"/>
      <c r="AS2415" s="281"/>
      <c r="AT2415" s="281"/>
      <c r="AU2415" s="281"/>
      <c r="AV2415" s="281"/>
      <c r="AW2415" s="281"/>
      <c r="AX2415" s="281"/>
      <c r="AY2415" s="281"/>
      <c r="AZ2415" s="281"/>
      <c r="BA2415" s="281"/>
      <c r="BB2415" s="281"/>
      <c r="BC2415" s="281"/>
      <c r="BD2415" s="281"/>
      <c r="BE2415" s="281"/>
      <c r="BF2415" s="281"/>
      <c r="BG2415" s="281"/>
      <c r="BH2415" s="281"/>
      <c r="BI2415" s="281"/>
      <c r="BJ2415" s="281"/>
      <c r="BK2415" s="281"/>
      <c r="BL2415" s="281"/>
      <c r="BM2415" s="281"/>
      <c r="BN2415" s="281"/>
      <c r="BO2415" s="281"/>
      <c r="BP2415" s="281"/>
      <c r="BQ2415" s="281"/>
      <c r="BR2415" s="281"/>
      <c r="BS2415" s="281"/>
      <c r="BT2415" s="281"/>
      <c r="BU2415" s="281"/>
    </row>
    <row r="2416" spans="4:73" x14ac:dyDescent="0.2">
      <c r="D2416" s="259"/>
      <c r="E2416" s="259"/>
      <c r="F2416" s="259"/>
      <c r="G2416" s="259"/>
      <c r="H2416" s="259"/>
      <c r="I2416" s="259"/>
      <c r="J2416" s="259"/>
      <c r="K2416" s="259"/>
      <c r="L2416" s="259"/>
      <c r="M2416" s="259"/>
      <c r="N2416" s="259"/>
      <c r="O2416" s="259"/>
      <c r="P2416" s="259"/>
      <c r="Q2416" s="259"/>
      <c r="R2416" s="259"/>
      <c r="S2416" s="259"/>
      <c r="T2416" s="259"/>
      <c r="U2416" s="259"/>
      <c r="V2416" s="259"/>
      <c r="W2416" s="259"/>
      <c r="X2416" s="259"/>
      <c r="Y2416" s="259"/>
      <c r="Z2416" s="259"/>
      <c r="AA2416" s="259"/>
      <c r="AB2416" s="259"/>
      <c r="AC2416" s="259"/>
      <c r="AD2416" s="259"/>
      <c r="AE2416" s="259"/>
      <c r="AF2416" s="259"/>
      <c r="AG2416" s="259"/>
      <c r="AH2416" s="259"/>
      <c r="AI2416" s="259"/>
      <c r="AJ2416" s="259"/>
      <c r="AK2416" s="281"/>
      <c r="AL2416" s="281"/>
      <c r="AM2416" s="281"/>
      <c r="AN2416" s="281"/>
      <c r="AO2416" s="281"/>
      <c r="AP2416" s="281"/>
      <c r="AQ2416" s="281"/>
      <c r="AR2416" s="281"/>
      <c r="AS2416" s="281"/>
      <c r="AT2416" s="281"/>
      <c r="AU2416" s="281"/>
      <c r="AV2416" s="281"/>
      <c r="AW2416" s="281"/>
      <c r="AX2416" s="281"/>
      <c r="AY2416" s="281"/>
      <c r="AZ2416" s="281"/>
      <c r="BA2416" s="281"/>
      <c r="BB2416" s="281"/>
      <c r="BC2416" s="281"/>
      <c r="BD2416" s="281"/>
      <c r="BE2416" s="281"/>
      <c r="BF2416" s="281"/>
      <c r="BG2416" s="281"/>
      <c r="BH2416" s="281"/>
      <c r="BI2416" s="281"/>
      <c r="BJ2416" s="281"/>
      <c r="BK2416" s="281"/>
      <c r="BL2416" s="281"/>
      <c r="BM2416" s="281"/>
      <c r="BN2416" s="281"/>
      <c r="BO2416" s="281"/>
      <c r="BP2416" s="281"/>
      <c r="BQ2416" s="281"/>
      <c r="BR2416" s="281"/>
      <c r="BS2416" s="281"/>
      <c r="BT2416" s="281"/>
      <c r="BU2416" s="281"/>
    </row>
    <row r="2417" spans="4:73" x14ac:dyDescent="0.2">
      <c r="D2417" s="259"/>
      <c r="E2417" s="259"/>
      <c r="F2417" s="259"/>
      <c r="G2417" s="259"/>
      <c r="H2417" s="259"/>
      <c r="I2417" s="259"/>
      <c r="J2417" s="259"/>
      <c r="K2417" s="259"/>
      <c r="L2417" s="259"/>
      <c r="M2417" s="259"/>
      <c r="N2417" s="259"/>
      <c r="O2417" s="259"/>
      <c r="P2417" s="259"/>
      <c r="Q2417" s="259"/>
      <c r="R2417" s="259"/>
      <c r="S2417" s="259"/>
      <c r="T2417" s="259"/>
      <c r="U2417" s="259"/>
      <c r="V2417" s="259"/>
      <c r="W2417" s="259"/>
      <c r="X2417" s="259"/>
      <c r="Y2417" s="259"/>
      <c r="Z2417" s="259"/>
      <c r="AA2417" s="259"/>
      <c r="AB2417" s="259"/>
      <c r="AC2417" s="259"/>
      <c r="AD2417" s="259"/>
      <c r="AE2417" s="259"/>
      <c r="AF2417" s="259"/>
      <c r="AG2417" s="259"/>
      <c r="AH2417" s="259"/>
      <c r="AI2417" s="259"/>
      <c r="AJ2417" s="259"/>
      <c r="AK2417" s="281"/>
      <c r="AL2417" s="281"/>
      <c r="AM2417" s="281"/>
      <c r="AN2417" s="281"/>
      <c r="AO2417" s="281"/>
      <c r="AP2417" s="281"/>
      <c r="AQ2417" s="281"/>
      <c r="AR2417" s="281"/>
      <c r="AS2417" s="281"/>
      <c r="AT2417" s="281"/>
      <c r="AU2417" s="281"/>
      <c r="AV2417" s="281"/>
      <c r="AW2417" s="281"/>
      <c r="AX2417" s="281"/>
      <c r="AY2417" s="281"/>
      <c r="AZ2417" s="281"/>
      <c r="BA2417" s="281"/>
      <c r="BB2417" s="281"/>
      <c r="BC2417" s="281"/>
      <c r="BD2417" s="281"/>
      <c r="BE2417" s="281"/>
      <c r="BF2417" s="281"/>
      <c r="BG2417" s="281"/>
      <c r="BH2417" s="281"/>
      <c r="BI2417" s="281"/>
      <c r="BJ2417" s="281"/>
      <c r="BK2417" s="281"/>
      <c r="BL2417" s="281"/>
      <c r="BM2417" s="281"/>
      <c r="BN2417" s="281"/>
      <c r="BO2417" s="281"/>
      <c r="BP2417" s="281"/>
      <c r="BQ2417" s="281"/>
      <c r="BR2417" s="281"/>
      <c r="BS2417" s="281"/>
      <c r="BT2417" s="281"/>
      <c r="BU2417" s="281"/>
    </row>
    <row r="2418" spans="4:73" x14ac:dyDescent="0.2">
      <c r="D2418" s="259"/>
      <c r="E2418" s="259"/>
      <c r="F2418" s="259"/>
      <c r="G2418" s="259"/>
      <c r="H2418" s="259"/>
      <c r="I2418" s="259"/>
      <c r="J2418" s="259"/>
      <c r="K2418" s="259"/>
      <c r="L2418" s="259"/>
      <c r="M2418" s="259"/>
      <c r="N2418" s="259"/>
      <c r="O2418" s="259"/>
      <c r="P2418" s="259"/>
      <c r="Q2418" s="259"/>
      <c r="R2418" s="259"/>
      <c r="S2418" s="259"/>
      <c r="T2418" s="259"/>
      <c r="U2418" s="259"/>
      <c r="V2418" s="259"/>
      <c r="W2418" s="259"/>
      <c r="X2418" s="259"/>
      <c r="Y2418" s="259"/>
      <c r="Z2418" s="259"/>
      <c r="AA2418" s="259"/>
      <c r="AB2418" s="259"/>
      <c r="AC2418" s="259"/>
      <c r="AD2418" s="259"/>
      <c r="AE2418" s="259"/>
      <c r="AF2418" s="259"/>
      <c r="AG2418" s="259"/>
      <c r="AH2418" s="259"/>
      <c r="AI2418" s="259"/>
      <c r="AJ2418" s="259"/>
      <c r="AK2418" s="281"/>
      <c r="AL2418" s="281"/>
      <c r="AM2418" s="281"/>
      <c r="AN2418" s="281"/>
      <c r="AO2418" s="281"/>
      <c r="AP2418" s="281"/>
      <c r="AQ2418" s="281"/>
      <c r="AR2418" s="281"/>
      <c r="AS2418" s="281"/>
      <c r="AT2418" s="281"/>
      <c r="AU2418" s="281"/>
      <c r="AV2418" s="281"/>
      <c r="AW2418" s="281"/>
      <c r="AX2418" s="281"/>
      <c r="AY2418" s="281"/>
      <c r="AZ2418" s="281"/>
      <c r="BA2418" s="281"/>
      <c r="BB2418" s="281"/>
      <c r="BC2418" s="281"/>
      <c r="BD2418" s="281"/>
      <c r="BE2418" s="281"/>
      <c r="BF2418" s="281"/>
      <c r="BG2418" s="281"/>
      <c r="BH2418" s="281"/>
      <c r="BI2418" s="281"/>
      <c r="BJ2418" s="281"/>
      <c r="BK2418" s="281"/>
      <c r="BL2418" s="281"/>
      <c r="BM2418" s="281"/>
      <c r="BN2418" s="281"/>
      <c r="BO2418" s="281"/>
      <c r="BP2418" s="281"/>
      <c r="BQ2418" s="281"/>
      <c r="BR2418" s="281"/>
      <c r="BS2418" s="281"/>
      <c r="BT2418" s="281"/>
      <c r="BU2418" s="281"/>
    </row>
    <row r="2419" spans="4:73" x14ac:dyDescent="0.2">
      <c r="D2419" s="259"/>
      <c r="E2419" s="259"/>
      <c r="F2419" s="259"/>
      <c r="G2419" s="259"/>
      <c r="H2419" s="259"/>
      <c r="I2419" s="259"/>
      <c r="J2419" s="259"/>
      <c r="K2419" s="259"/>
      <c r="L2419" s="259"/>
      <c r="M2419" s="259"/>
      <c r="N2419" s="259"/>
      <c r="O2419" s="259"/>
      <c r="P2419" s="259"/>
      <c r="Q2419" s="259"/>
      <c r="R2419" s="259"/>
      <c r="S2419" s="259"/>
      <c r="T2419" s="259"/>
      <c r="U2419" s="259"/>
      <c r="V2419" s="259"/>
      <c r="W2419" s="259"/>
      <c r="X2419" s="259"/>
      <c r="Y2419" s="259"/>
      <c r="Z2419" s="259"/>
      <c r="AA2419" s="259"/>
      <c r="AB2419" s="259"/>
      <c r="AC2419" s="259"/>
      <c r="AD2419" s="259"/>
      <c r="AE2419" s="259"/>
      <c r="AF2419" s="259"/>
      <c r="AG2419" s="259"/>
      <c r="AH2419" s="259"/>
      <c r="AI2419" s="259"/>
      <c r="AJ2419" s="259"/>
      <c r="AK2419" s="281"/>
      <c r="AL2419" s="281"/>
      <c r="AM2419" s="281"/>
      <c r="AN2419" s="281"/>
      <c r="AO2419" s="281"/>
      <c r="AP2419" s="281"/>
      <c r="AQ2419" s="281"/>
      <c r="AR2419" s="281"/>
      <c r="AS2419" s="281"/>
      <c r="AT2419" s="281"/>
      <c r="AU2419" s="281"/>
      <c r="AV2419" s="281"/>
      <c r="AW2419" s="281"/>
      <c r="AX2419" s="281"/>
      <c r="AY2419" s="281"/>
      <c r="AZ2419" s="281"/>
      <c r="BA2419" s="281"/>
      <c r="BB2419" s="281"/>
      <c r="BC2419" s="281"/>
      <c r="BD2419" s="281"/>
      <c r="BE2419" s="281"/>
      <c r="BF2419" s="281"/>
      <c r="BG2419" s="281"/>
      <c r="BH2419" s="281"/>
      <c r="BI2419" s="281"/>
      <c r="BJ2419" s="281"/>
      <c r="BK2419" s="281"/>
      <c r="BL2419" s="281"/>
      <c r="BM2419" s="281"/>
      <c r="BN2419" s="281"/>
      <c r="BO2419" s="281"/>
      <c r="BP2419" s="281"/>
      <c r="BQ2419" s="281"/>
      <c r="BR2419" s="281"/>
      <c r="BS2419" s="281"/>
      <c r="BT2419" s="281"/>
      <c r="BU2419" s="281"/>
    </row>
    <row r="2420" spans="4:73" x14ac:dyDescent="0.2">
      <c r="D2420" s="259"/>
      <c r="E2420" s="259"/>
      <c r="F2420" s="259"/>
      <c r="G2420" s="259"/>
      <c r="H2420" s="259"/>
      <c r="I2420" s="259"/>
      <c r="J2420" s="259"/>
      <c r="K2420" s="259"/>
      <c r="L2420" s="259"/>
      <c r="M2420" s="259"/>
      <c r="N2420" s="259"/>
      <c r="O2420" s="259"/>
      <c r="P2420" s="259"/>
      <c r="Q2420" s="259"/>
      <c r="R2420" s="259"/>
      <c r="S2420" s="259"/>
      <c r="T2420" s="259"/>
      <c r="U2420" s="259"/>
      <c r="V2420" s="259"/>
      <c r="W2420" s="259"/>
      <c r="X2420" s="259"/>
      <c r="Y2420" s="259"/>
      <c r="Z2420" s="259"/>
      <c r="AA2420" s="259"/>
      <c r="AB2420" s="259"/>
      <c r="AC2420" s="259"/>
      <c r="AD2420" s="259"/>
      <c r="AE2420" s="259"/>
      <c r="AF2420" s="259"/>
      <c r="AG2420" s="259"/>
      <c r="AH2420" s="259"/>
      <c r="AI2420" s="259"/>
      <c r="AJ2420" s="259"/>
      <c r="AK2420" s="281"/>
      <c r="AL2420" s="281"/>
      <c r="AM2420" s="281"/>
      <c r="AN2420" s="281"/>
      <c r="AO2420" s="281"/>
      <c r="AP2420" s="281"/>
      <c r="AQ2420" s="281"/>
      <c r="AR2420" s="281"/>
      <c r="AS2420" s="281"/>
      <c r="AT2420" s="281"/>
      <c r="AU2420" s="281"/>
      <c r="AV2420" s="281"/>
      <c r="AW2420" s="281"/>
      <c r="AX2420" s="281"/>
      <c r="AY2420" s="281"/>
      <c r="AZ2420" s="281"/>
      <c r="BA2420" s="281"/>
      <c r="BB2420" s="281"/>
      <c r="BC2420" s="281"/>
      <c r="BD2420" s="281"/>
      <c r="BE2420" s="281"/>
      <c r="BF2420" s="281"/>
      <c r="BG2420" s="281"/>
      <c r="BH2420" s="281"/>
      <c r="BI2420" s="281"/>
      <c r="BJ2420" s="281"/>
      <c r="BK2420" s="281"/>
      <c r="BL2420" s="281"/>
      <c r="BM2420" s="281"/>
      <c r="BN2420" s="281"/>
      <c r="BO2420" s="281"/>
      <c r="BP2420" s="281"/>
      <c r="BQ2420" s="281"/>
      <c r="BR2420" s="281"/>
      <c r="BS2420" s="281"/>
      <c r="BT2420" s="281"/>
      <c r="BU2420" s="281"/>
    </row>
    <row r="2421" spans="4:73" x14ac:dyDescent="0.2">
      <c r="D2421" s="259"/>
      <c r="E2421" s="259"/>
      <c r="F2421" s="259"/>
      <c r="G2421" s="259"/>
      <c r="H2421" s="259"/>
      <c r="I2421" s="259"/>
      <c r="J2421" s="259"/>
      <c r="K2421" s="259"/>
      <c r="L2421" s="259"/>
      <c r="M2421" s="259"/>
      <c r="N2421" s="259"/>
      <c r="O2421" s="259"/>
      <c r="P2421" s="259"/>
      <c r="Q2421" s="259"/>
      <c r="R2421" s="259"/>
      <c r="S2421" s="259"/>
      <c r="T2421" s="259"/>
      <c r="U2421" s="259"/>
      <c r="V2421" s="259"/>
      <c r="W2421" s="259"/>
      <c r="X2421" s="259"/>
      <c r="Y2421" s="259"/>
      <c r="Z2421" s="259"/>
      <c r="AA2421" s="259"/>
      <c r="AB2421" s="259"/>
      <c r="AC2421" s="259"/>
      <c r="AD2421" s="259"/>
      <c r="AE2421" s="259"/>
      <c r="AF2421" s="259"/>
      <c r="AG2421" s="259"/>
      <c r="AH2421" s="259"/>
      <c r="AI2421" s="259"/>
      <c r="AJ2421" s="259"/>
      <c r="AK2421" s="281"/>
      <c r="AL2421" s="281"/>
      <c r="AM2421" s="281"/>
      <c r="AN2421" s="281"/>
      <c r="AO2421" s="281"/>
      <c r="AP2421" s="281"/>
      <c r="AQ2421" s="281"/>
      <c r="AR2421" s="281"/>
      <c r="AS2421" s="281"/>
      <c r="AT2421" s="281"/>
      <c r="AU2421" s="281"/>
      <c r="AV2421" s="281"/>
      <c r="AW2421" s="281"/>
      <c r="AX2421" s="281"/>
      <c r="AY2421" s="281"/>
      <c r="AZ2421" s="281"/>
      <c r="BA2421" s="281"/>
      <c r="BB2421" s="281"/>
      <c r="BC2421" s="281"/>
      <c r="BD2421" s="281"/>
      <c r="BE2421" s="281"/>
      <c r="BF2421" s="281"/>
      <c r="BG2421" s="281"/>
      <c r="BH2421" s="281"/>
      <c r="BI2421" s="281"/>
      <c r="BJ2421" s="281"/>
      <c r="BK2421" s="281"/>
      <c r="BL2421" s="281"/>
      <c r="BM2421" s="281"/>
      <c r="BN2421" s="281"/>
      <c r="BO2421" s="281"/>
      <c r="BP2421" s="281"/>
      <c r="BQ2421" s="281"/>
      <c r="BR2421" s="281"/>
      <c r="BS2421" s="281"/>
      <c r="BT2421" s="281"/>
      <c r="BU2421" s="281"/>
    </row>
    <row r="2422" spans="4:73" x14ac:dyDescent="0.2">
      <c r="D2422" s="259"/>
      <c r="E2422" s="259"/>
      <c r="F2422" s="259"/>
      <c r="G2422" s="259"/>
      <c r="H2422" s="259"/>
      <c r="I2422" s="259"/>
      <c r="J2422" s="259"/>
      <c r="K2422" s="259"/>
      <c r="L2422" s="259"/>
      <c r="M2422" s="259"/>
      <c r="N2422" s="259"/>
      <c r="O2422" s="259"/>
      <c r="P2422" s="259"/>
      <c r="Q2422" s="259"/>
      <c r="R2422" s="259"/>
      <c r="S2422" s="259"/>
      <c r="T2422" s="259"/>
      <c r="U2422" s="259"/>
      <c r="V2422" s="259"/>
      <c r="W2422" s="259"/>
      <c r="X2422" s="259"/>
      <c r="Y2422" s="259"/>
      <c r="Z2422" s="259"/>
      <c r="AA2422" s="259"/>
      <c r="AB2422" s="259"/>
      <c r="AC2422" s="259"/>
      <c r="AD2422" s="259"/>
      <c r="AE2422" s="259"/>
      <c r="AF2422" s="259"/>
      <c r="AG2422" s="259"/>
      <c r="AH2422" s="259"/>
      <c r="AI2422" s="259"/>
      <c r="AJ2422" s="259"/>
      <c r="AK2422" s="281"/>
      <c r="AL2422" s="281"/>
      <c r="AM2422" s="281"/>
      <c r="AN2422" s="281"/>
      <c r="AO2422" s="281"/>
      <c r="AP2422" s="281"/>
      <c r="AQ2422" s="281"/>
      <c r="AR2422" s="281"/>
      <c r="AS2422" s="281"/>
      <c r="AT2422" s="281"/>
      <c r="AU2422" s="281"/>
      <c r="AV2422" s="281"/>
      <c r="AW2422" s="281"/>
      <c r="AX2422" s="281"/>
      <c r="AY2422" s="281"/>
      <c r="AZ2422" s="281"/>
      <c r="BA2422" s="281"/>
      <c r="BB2422" s="281"/>
      <c r="BC2422" s="281"/>
      <c r="BD2422" s="281"/>
      <c r="BE2422" s="281"/>
      <c r="BF2422" s="281"/>
      <c r="BG2422" s="281"/>
      <c r="BH2422" s="281"/>
      <c r="BI2422" s="281"/>
      <c r="BJ2422" s="281"/>
      <c r="BK2422" s="281"/>
      <c r="BL2422" s="281"/>
      <c r="BM2422" s="281"/>
      <c r="BN2422" s="281"/>
      <c r="BO2422" s="281"/>
      <c r="BP2422" s="281"/>
      <c r="BQ2422" s="281"/>
      <c r="BR2422" s="281"/>
      <c r="BS2422" s="281"/>
      <c r="BT2422" s="281"/>
      <c r="BU2422" s="281"/>
    </row>
    <row r="2423" spans="4:73" x14ac:dyDescent="0.2">
      <c r="D2423" s="259"/>
      <c r="E2423" s="259"/>
      <c r="F2423" s="259"/>
      <c r="G2423" s="259"/>
      <c r="H2423" s="259"/>
      <c r="I2423" s="259"/>
      <c r="J2423" s="259"/>
      <c r="K2423" s="259"/>
      <c r="L2423" s="259"/>
      <c r="M2423" s="259"/>
      <c r="N2423" s="259"/>
      <c r="O2423" s="259"/>
      <c r="P2423" s="259"/>
      <c r="Q2423" s="259"/>
      <c r="R2423" s="259"/>
      <c r="S2423" s="259"/>
      <c r="T2423" s="259"/>
      <c r="U2423" s="259"/>
      <c r="V2423" s="259"/>
      <c r="W2423" s="259"/>
      <c r="X2423" s="259"/>
      <c r="Y2423" s="259"/>
      <c r="Z2423" s="259"/>
      <c r="AA2423" s="259"/>
      <c r="AB2423" s="259"/>
      <c r="AC2423" s="259"/>
      <c r="AD2423" s="259"/>
      <c r="AE2423" s="259"/>
      <c r="AF2423" s="259"/>
      <c r="AG2423" s="259"/>
      <c r="AH2423" s="259"/>
      <c r="AI2423" s="259"/>
      <c r="AJ2423" s="259"/>
      <c r="AK2423" s="281"/>
      <c r="AL2423" s="281"/>
      <c r="AM2423" s="281"/>
      <c r="AN2423" s="281"/>
      <c r="AO2423" s="281"/>
      <c r="AP2423" s="281"/>
      <c r="AQ2423" s="281"/>
      <c r="AR2423" s="281"/>
      <c r="AS2423" s="281"/>
      <c r="AT2423" s="281"/>
      <c r="AU2423" s="281"/>
      <c r="AV2423" s="281"/>
      <c r="AW2423" s="281"/>
      <c r="AX2423" s="281"/>
      <c r="AY2423" s="281"/>
      <c r="AZ2423" s="281"/>
      <c r="BA2423" s="281"/>
      <c r="BB2423" s="281"/>
      <c r="BC2423" s="281"/>
      <c r="BD2423" s="281"/>
      <c r="BE2423" s="281"/>
      <c r="BF2423" s="281"/>
      <c r="BG2423" s="281"/>
      <c r="BH2423" s="281"/>
      <c r="BI2423" s="281"/>
      <c r="BJ2423" s="281"/>
      <c r="BK2423" s="281"/>
      <c r="BL2423" s="281"/>
      <c r="BM2423" s="281"/>
      <c r="BN2423" s="281"/>
      <c r="BO2423" s="281"/>
      <c r="BP2423" s="281"/>
      <c r="BQ2423" s="281"/>
      <c r="BR2423" s="281"/>
      <c r="BS2423" s="281"/>
      <c r="BT2423" s="281"/>
      <c r="BU2423" s="281"/>
    </row>
    <row r="2424" spans="4:73" x14ac:dyDescent="0.2">
      <c r="D2424" s="259"/>
      <c r="E2424" s="259"/>
      <c r="F2424" s="259"/>
      <c r="G2424" s="259"/>
      <c r="H2424" s="259"/>
      <c r="I2424" s="259"/>
      <c r="J2424" s="259"/>
      <c r="K2424" s="259"/>
      <c r="L2424" s="259"/>
      <c r="M2424" s="259"/>
      <c r="N2424" s="259"/>
      <c r="O2424" s="259"/>
      <c r="P2424" s="259"/>
      <c r="Q2424" s="259"/>
      <c r="R2424" s="259"/>
      <c r="S2424" s="259"/>
      <c r="T2424" s="259"/>
      <c r="U2424" s="259"/>
      <c r="V2424" s="259"/>
      <c r="W2424" s="259"/>
      <c r="X2424" s="259"/>
      <c r="Y2424" s="259"/>
      <c r="Z2424" s="259"/>
      <c r="AA2424" s="259"/>
      <c r="AB2424" s="259"/>
      <c r="AC2424" s="259"/>
      <c r="AD2424" s="259"/>
      <c r="AE2424" s="259"/>
      <c r="AF2424" s="259"/>
      <c r="AG2424" s="259"/>
      <c r="AH2424" s="259"/>
      <c r="AI2424" s="259"/>
      <c r="AJ2424" s="259"/>
      <c r="AK2424" s="281"/>
      <c r="AL2424" s="281"/>
      <c r="AM2424" s="281"/>
      <c r="AN2424" s="281"/>
      <c r="AO2424" s="281"/>
      <c r="AP2424" s="281"/>
      <c r="AQ2424" s="281"/>
      <c r="AR2424" s="281"/>
      <c r="AS2424" s="281"/>
      <c r="AT2424" s="281"/>
      <c r="AU2424" s="281"/>
      <c r="AV2424" s="281"/>
      <c r="AW2424" s="281"/>
      <c r="AX2424" s="281"/>
      <c r="AY2424" s="281"/>
      <c r="AZ2424" s="281"/>
      <c r="BA2424" s="281"/>
      <c r="BB2424" s="281"/>
      <c r="BC2424" s="281"/>
      <c r="BD2424" s="281"/>
      <c r="BE2424" s="281"/>
      <c r="BF2424" s="281"/>
      <c r="BG2424" s="281"/>
      <c r="BH2424" s="281"/>
      <c r="BI2424" s="281"/>
      <c r="BJ2424" s="281"/>
      <c r="BK2424" s="281"/>
      <c r="BL2424" s="281"/>
      <c r="BM2424" s="281"/>
      <c r="BN2424" s="281"/>
      <c r="BO2424" s="281"/>
      <c r="BP2424" s="281"/>
      <c r="BQ2424" s="281"/>
      <c r="BR2424" s="281"/>
      <c r="BS2424" s="281"/>
      <c r="BT2424" s="281"/>
      <c r="BU2424" s="281"/>
    </row>
    <row r="2425" spans="4:73" x14ac:dyDescent="0.2">
      <c r="D2425" s="259"/>
      <c r="E2425" s="259"/>
      <c r="F2425" s="259"/>
      <c r="G2425" s="259"/>
      <c r="H2425" s="259"/>
      <c r="I2425" s="259"/>
      <c r="J2425" s="259"/>
      <c r="K2425" s="259"/>
      <c r="L2425" s="259"/>
      <c r="M2425" s="259"/>
      <c r="N2425" s="259"/>
      <c r="O2425" s="259"/>
      <c r="P2425" s="259"/>
      <c r="Q2425" s="259"/>
      <c r="R2425" s="259"/>
      <c r="S2425" s="259"/>
      <c r="T2425" s="259"/>
      <c r="U2425" s="259"/>
      <c r="V2425" s="259"/>
      <c r="W2425" s="259"/>
      <c r="X2425" s="259"/>
      <c r="Y2425" s="259"/>
      <c r="Z2425" s="259"/>
      <c r="AA2425" s="259"/>
      <c r="AB2425" s="259"/>
      <c r="AC2425" s="259"/>
      <c r="AD2425" s="259"/>
      <c r="AE2425" s="259"/>
      <c r="AF2425" s="259"/>
      <c r="AG2425" s="259"/>
      <c r="AH2425" s="259"/>
      <c r="AI2425" s="259"/>
      <c r="AJ2425" s="259"/>
      <c r="AK2425" s="281"/>
      <c r="AL2425" s="281"/>
      <c r="AM2425" s="281"/>
      <c r="AN2425" s="281"/>
      <c r="AO2425" s="281"/>
      <c r="AP2425" s="281"/>
      <c r="AQ2425" s="281"/>
      <c r="AR2425" s="281"/>
      <c r="AS2425" s="281"/>
      <c r="AT2425" s="281"/>
      <c r="AU2425" s="281"/>
      <c r="AV2425" s="281"/>
      <c r="AW2425" s="281"/>
      <c r="AX2425" s="281"/>
      <c r="AY2425" s="281"/>
      <c r="AZ2425" s="281"/>
      <c r="BA2425" s="281"/>
      <c r="BB2425" s="281"/>
      <c r="BC2425" s="281"/>
      <c r="BD2425" s="281"/>
      <c r="BE2425" s="281"/>
      <c r="BF2425" s="281"/>
      <c r="BG2425" s="281"/>
      <c r="BH2425" s="281"/>
      <c r="BI2425" s="281"/>
      <c r="BJ2425" s="281"/>
      <c r="BK2425" s="281"/>
      <c r="BL2425" s="281"/>
      <c r="BM2425" s="281"/>
      <c r="BN2425" s="281"/>
      <c r="BO2425" s="281"/>
      <c r="BP2425" s="281"/>
      <c r="BQ2425" s="281"/>
      <c r="BR2425" s="281"/>
      <c r="BS2425" s="281"/>
      <c r="BT2425" s="281"/>
      <c r="BU2425" s="281"/>
    </row>
    <row r="2426" spans="4:73" x14ac:dyDescent="0.2">
      <c r="D2426" s="259"/>
      <c r="E2426" s="259"/>
      <c r="F2426" s="259"/>
      <c r="G2426" s="259"/>
      <c r="H2426" s="259"/>
      <c r="I2426" s="259"/>
      <c r="J2426" s="259"/>
      <c r="K2426" s="259"/>
      <c r="L2426" s="259"/>
      <c r="M2426" s="259"/>
      <c r="N2426" s="259"/>
      <c r="O2426" s="259"/>
      <c r="P2426" s="259"/>
      <c r="Q2426" s="259"/>
      <c r="R2426" s="259"/>
      <c r="S2426" s="259"/>
      <c r="T2426" s="259"/>
      <c r="U2426" s="259"/>
      <c r="V2426" s="259"/>
      <c r="W2426" s="259"/>
      <c r="X2426" s="259"/>
      <c r="Y2426" s="259"/>
      <c r="Z2426" s="259"/>
      <c r="AA2426" s="259"/>
      <c r="AB2426" s="259"/>
      <c r="AC2426" s="259"/>
      <c r="AD2426" s="259"/>
      <c r="AE2426" s="259"/>
      <c r="AF2426" s="259"/>
      <c r="AG2426" s="259"/>
      <c r="AH2426" s="259"/>
      <c r="AI2426" s="259"/>
      <c r="AJ2426" s="259"/>
      <c r="AK2426" s="281"/>
      <c r="AL2426" s="281"/>
      <c r="AM2426" s="281"/>
      <c r="AN2426" s="281"/>
      <c r="AO2426" s="281"/>
      <c r="AP2426" s="281"/>
      <c r="AQ2426" s="281"/>
      <c r="AR2426" s="281"/>
      <c r="AS2426" s="281"/>
      <c r="AT2426" s="281"/>
      <c r="AU2426" s="281"/>
      <c r="AV2426" s="281"/>
      <c r="AW2426" s="281"/>
      <c r="AX2426" s="281"/>
      <c r="AY2426" s="281"/>
      <c r="AZ2426" s="281"/>
      <c r="BA2426" s="281"/>
      <c r="BB2426" s="281"/>
      <c r="BC2426" s="281"/>
      <c r="BD2426" s="281"/>
      <c r="BE2426" s="281"/>
      <c r="BF2426" s="281"/>
      <c r="BG2426" s="281"/>
      <c r="BH2426" s="281"/>
      <c r="BI2426" s="281"/>
      <c r="BJ2426" s="281"/>
      <c r="BK2426" s="281"/>
      <c r="BL2426" s="281"/>
      <c r="BM2426" s="281"/>
      <c r="BN2426" s="281"/>
      <c r="BO2426" s="281"/>
      <c r="BP2426" s="281"/>
      <c r="BQ2426" s="281"/>
      <c r="BR2426" s="281"/>
      <c r="BS2426" s="281"/>
      <c r="BT2426" s="281"/>
      <c r="BU2426" s="281"/>
    </row>
    <row r="2427" spans="4:73" x14ac:dyDescent="0.2">
      <c r="D2427" s="259"/>
      <c r="E2427" s="259"/>
      <c r="F2427" s="259"/>
      <c r="G2427" s="259"/>
      <c r="H2427" s="259"/>
      <c r="I2427" s="259"/>
      <c r="J2427" s="259"/>
      <c r="K2427" s="259"/>
      <c r="L2427" s="259"/>
      <c r="M2427" s="259"/>
      <c r="N2427" s="259"/>
      <c r="O2427" s="259"/>
      <c r="P2427" s="259"/>
      <c r="Q2427" s="259"/>
      <c r="R2427" s="259"/>
      <c r="S2427" s="259"/>
      <c r="T2427" s="259"/>
      <c r="U2427" s="259"/>
      <c r="V2427" s="259"/>
      <c r="W2427" s="259"/>
      <c r="X2427" s="259"/>
      <c r="Y2427" s="259"/>
      <c r="Z2427" s="259"/>
      <c r="AA2427" s="259"/>
      <c r="AB2427" s="259"/>
      <c r="AC2427" s="259"/>
      <c r="AD2427" s="259"/>
      <c r="AE2427" s="259"/>
      <c r="AF2427" s="259"/>
      <c r="AG2427" s="259"/>
      <c r="AH2427" s="259"/>
      <c r="AI2427" s="259"/>
      <c r="AJ2427" s="259"/>
      <c r="AK2427" s="281"/>
      <c r="AL2427" s="281"/>
      <c r="AM2427" s="281"/>
      <c r="AN2427" s="281"/>
      <c r="AO2427" s="281"/>
      <c r="AP2427" s="281"/>
      <c r="AQ2427" s="281"/>
      <c r="AR2427" s="281"/>
      <c r="AS2427" s="281"/>
      <c r="AT2427" s="281"/>
      <c r="AU2427" s="281"/>
      <c r="AV2427" s="281"/>
      <c r="AW2427" s="281"/>
      <c r="AX2427" s="281"/>
      <c r="AY2427" s="281"/>
      <c r="AZ2427" s="281"/>
      <c r="BA2427" s="281"/>
      <c r="BB2427" s="281"/>
      <c r="BC2427" s="281"/>
      <c r="BD2427" s="281"/>
      <c r="BE2427" s="281"/>
      <c r="BF2427" s="281"/>
      <c r="BG2427" s="281"/>
      <c r="BH2427" s="281"/>
      <c r="BI2427" s="281"/>
      <c r="BJ2427" s="281"/>
      <c r="BK2427" s="281"/>
      <c r="BL2427" s="281"/>
      <c r="BM2427" s="281"/>
      <c r="BN2427" s="281"/>
      <c r="BO2427" s="281"/>
      <c r="BP2427" s="281"/>
      <c r="BQ2427" s="281"/>
      <c r="BR2427" s="281"/>
      <c r="BS2427" s="281"/>
      <c r="BT2427" s="281"/>
      <c r="BU2427" s="281"/>
    </row>
    <row r="2428" spans="4:73" x14ac:dyDescent="0.2">
      <c r="D2428" s="259"/>
      <c r="E2428" s="259"/>
      <c r="F2428" s="259"/>
      <c r="G2428" s="259"/>
      <c r="H2428" s="259"/>
      <c r="I2428" s="259"/>
      <c r="J2428" s="259"/>
      <c r="K2428" s="259"/>
      <c r="L2428" s="259"/>
      <c r="M2428" s="259"/>
      <c r="N2428" s="259"/>
      <c r="O2428" s="259"/>
      <c r="P2428" s="259"/>
      <c r="Q2428" s="259"/>
      <c r="R2428" s="259"/>
      <c r="S2428" s="259"/>
      <c r="T2428" s="259"/>
      <c r="U2428" s="259"/>
      <c r="V2428" s="259"/>
      <c r="W2428" s="259"/>
      <c r="X2428" s="259"/>
      <c r="Y2428" s="259"/>
      <c r="Z2428" s="259"/>
      <c r="AA2428" s="259"/>
      <c r="AB2428" s="259"/>
      <c r="AC2428" s="259"/>
      <c r="AD2428" s="259"/>
      <c r="AE2428" s="259"/>
      <c r="AF2428" s="259"/>
      <c r="AG2428" s="259"/>
      <c r="AH2428" s="259"/>
      <c r="AI2428" s="259"/>
      <c r="AJ2428" s="259"/>
      <c r="AK2428" s="281"/>
      <c r="AL2428" s="281"/>
      <c r="AM2428" s="281"/>
      <c r="AN2428" s="281"/>
      <c r="AO2428" s="281"/>
      <c r="AP2428" s="281"/>
      <c r="AQ2428" s="281"/>
      <c r="AR2428" s="281"/>
      <c r="AS2428" s="281"/>
      <c r="AT2428" s="281"/>
      <c r="AU2428" s="281"/>
      <c r="AV2428" s="281"/>
      <c r="AW2428" s="281"/>
      <c r="AX2428" s="281"/>
      <c r="AY2428" s="281"/>
      <c r="AZ2428" s="281"/>
      <c r="BA2428" s="281"/>
      <c r="BB2428" s="281"/>
      <c r="BC2428" s="281"/>
      <c r="BD2428" s="281"/>
      <c r="BE2428" s="281"/>
      <c r="BF2428" s="281"/>
      <c r="BG2428" s="281"/>
      <c r="BH2428" s="281"/>
      <c r="BI2428" s="281"/>
      <c r="BJ2428" s="281"/>
      <c r="BK2428" s="281"/>
      <c r="BL2428" s="281"/>
      <c r="BM2428" s="281"/>
      <c r="BN2428" s="281"/>
      <c r="BO2428" s="281"/>
      <c r="BP2428" s="281"/>
      <c r="BQ2428" s="281"/>
      <c r="BR2428" s="281"/>
      <c r="BS2428" s="281"/>
      <c r="BT2428" s="281"/>
      <c r="BU2428" s="281"/>
    </row>
    <row r="2429" spans="4:73" x14ac:dyDescent="0.2">
      <c r="D2429" s="259"/>
      <c r="E2429" s="259"/>
      <c r="F2429" s="259"/>
      <c r="G2429" s="259"/>
      <c r="H2429" s="259"/>
      <c r="I2429" s="259"/>
      <c r="J2429" s="259"/>
      <c r="K2429" s="259"/>
      <c r="L2429" s="259"/>
      <c r="M2429" s="259"/>
      <c r="N2429" s="259"/>
      <c r="O2429" s="259"/>
      <c r="P2429" s="259"/>
      <c r="Q2429" s="259"/>
      <c r="R2429" s="259"/>
      <c r="S2429" s="259"/>
      <c r="T2429" s="259"/>
      <c r="U2429" s="259"/>
      <c r="V2429" s="259"/>
      <c r="W2429" s="259"/>
      <c r="X2429" s="259"/>
      <c r="Y2429" s="259"/>
      <c r="Z2429" s="259"/>
      <c r="AA2429" s="259"/>
      <c r="AB2429" s="259"/>
      <c r="AC2429" s="259"/>
      <c r="AD2429" s="259"/>
      <c r="AE2429" s="259"/>
      <c r="AF2429" s="259"/>
      <c r="AG2429" s="259"/>
      <c r="AH2429" s="259"/>
      <c r="AI2429" s="259"/>
      <c r="AJ2429" s="259"/>
      <c r="AK2429" s="281"/>
      <c r="AL2429" s="281"/>
      <c r="AM2429" s="281"/>
      <c r="AN2429" s="281"/>
      <c r="AO2429" s="281"/>
      <c r="AP2429" s="281"/>
      <c r="AQ2429" s="281"/>
      <c r="AR2429" s="281"/>
      <c r="AS2429" s="281"/>
      <c r="AT2429" s="281"/>
      <c r="AU2429" s="281"/>
      <c r="AV2429" s="281"/>
      <c r="AW2429" s="281"/>
      <c r="AX2429" s="281"/>
      <c r="AY2429" s="281"/>
      <c r="AZ2429" s="281"/>
      <c r="BA2429" s="281"/>
      <c r="BB2429" s="281"/>
      <c r="BC2429" s="281"/>
      <c r="BD2429" s="281"/>
      <c r="BE2429" s="281"/>
      <c r="BF2429" s="281"/>
      <c r="BG2429" s="281"/>
      <c r="BH2429" s="281"/>
      <c r="BI2429" s="281"/>
      <c r="BJ2429" s="281"/>
      <c r="BK2429" s="281"/>
      <c r="BL2429" s="281"/>
      <c r="BM2429" s="281"/>
      <c r="BN2429" s="281"/>
      <c r="BO2429" s="281"/>
      <c r="BP2429" s="281"/>
      <c r="BQ2429" s="281"/>
      <c r="BR2429" s="281"/>
      <c r="BS2429" s="281"/>
      <c r="BT2429" s="281"/>
      <c r="BU2429" s="281"/>
    </row>
    <row r="2430" spans="4:73" x14ac:dyDescent="0.2">
      <c r="D2430" s="259"/>
      <c r="E2430" s="259"/>
      <c r="F2430" s="259"/>
      <c r="G2430" s="259"/>
      <c r="H2430" s="259"/>
      <c r="I2430" s="259"/>
      <c r="J2430" s="259"/>
      <c r="K2430" s="259"/>
      <c r="L2430" s="259"/>
      <c r="M2430" s="259"/>
      <c r="N2430" s="259"/>
      <c r="O2430" s="259"/>
      <c r="P2430" s="259"/>
      <c r="Q2430" s="259"/>
      <c r="R2430" s="259"/>
      <c r="S2430" s="259"/>
      <c r="T2430" s="259"/>
      <c r="U2430" s="259"/>
      <c r="V2430" s="259"/>
      <c r="W2430" s="259"/>
      <c r="X2430" s="259"/>
      <c r="Y2430" s="259"/>
      <c r="Z2430" s="259"/>
      <c r="AA2430" s="259"/>
      <c r="AB2430" s="259"/>
      <c r="AC2430" s="259"/>
      <c r="AD2430" s="259"/>
      <c r="AE2430" s="259"/>
      <c r="AF2430" s="259"/>
      <c r="AG2430" s="259"/>
      <c r="AH2430" s="259"/>
      <c r="AI2430" s="259"/>
      <c r="AJ2430" s="259"/>
      <c r="AK2430" s="281"/>
      <c r="AL2430" s="281"/>
      <c r="AM2430" s="281"/>
      <c r="AN2430" s="281"/>
      <c r="AO2430" s="281"/>
      <c r="AP2430" s="281"/>
      <c r="AQ2430" s="281"/>
      <c r="AR2430" s="281"/>
      <c r="AS2430" s="281"/>
      <c r="AT2430" s="281"/>
      <c r="AU2430" s="281"/>
      <c r="AV2430" s="281"/>
      <c r="AW2430" s="281"/>
      <c r="AX2430" s="281"/>
      <c r="AY2430" s="281"/>
      <c r="AZ2430" s="281"/>
      <c r="BA2430" s="281"/>
      <c r="BB2430" s="281"/>
      <c r="BC2430" s="281"/>
      <c r="BD2430" s="281"/>
      <c r="BE2430" s="281"/>
      <c r="BF2430" s="281"/>
      <c r="BG2430" s="281"/>
      <c r="BH2430" s="281"/>
      <c r="BI2430" s="281"/>
      <c r="BJ2430" s="281"/>
      <c r="BK2430" s="281"/>
      <c r="BL2430" s="281"/>
      <c r="BM2430" s="281"/>
      <c r="BN2430" s="281"/>
      <c r="BO2430" s="281"/>
      <c r="BP2430" s="281"/>
      <c r="BQ2430" s="281"/>
      <c r="BR2430" s="281"/>
      <c r="BS2430" s="281"/>
      <c r="BT2430" s="281"/>
      <c r="BU2430" s="281"/>
    </row>
    <row r="2431" spans="4:73" x14ac:dyDescent="0.2">
      <c r="D2431" s="259"/>
      <c r="E2431" s="259"/>
      <c r="F2431" s="259"/>
      <c r="G2431" s="259"/>
      <c r="H2431" s="259"/>
      <c r="I2431" s="259"/>
      <c r="J2431" s="259"/>
      <c r="K2431" s="259"/>
      <c r="L2431" s="259"/>
      <c r="M2431" s="259"/>
      <c r="N2431" s="259"/>
      <c r="O2431" s="259"/>
      <c r="P2431" s="259"/>
      <c r="Q2431" s="259"/>
      <c r="R2431" s="259"/>
      <c r="S2431" s="259"/>
      <c r="T2431" s="259"/>
      <c r="U2431" s="259"/>
      <c r="V2431" s="259"/>
      <c r="W2431" s="259"/>
      <c r="X2431" s="259"/>
      <c r="Y2431" s="259"/>
      <c r="Z2431" s="259"/>
      <c r="AA2431" s="259"/>
      <c r="AB2431" s="259"/>
      <c r="AC2431" s="259"/>
      <c r="AD2431" s="259"/>
      <c r="AE2431" s="259"/>
      <c r="AF2431" s="259"/>
      <c r="AG2431" s="259"/>
      <c r="AH2431" s="259"/>
      <c r="AI2431" s="259"/>
      <c r="AJ2431" s="259"/>
      <c r="AK2431" s="281"/>
      <c r="AL2431" s="281"/>
      <c r="AM2431" s="281"/>
      <c r="AN2431" s="281"/>
      <c r="AO2431" s="281"/>
      <c r="AP2431" s="281"/>
      <c r="AQ2431" s="281"/>
      <c r="AR2431" s="281"/>
      <c r="AS2431" s="281"/>
      <c r="AT2431" s="281"/>
      <c r="AU2431" s="281"/>
      <c r="AV2431" s="281"/>
      <c r="AW2431" s="281"/>
      <c r="AX2431" s="281"/>
      <c r="AY2431" s="281"/>
      <c r="AZ2431" s="281"/>
      <c r="BA2431" s="281"/>
      <c r="BB2431" s="281"/>
      <c r="BC2431" s="281"/>
      <c r="BD2431" s="281"/>
      <c r="BE2431" s="281"/>
      <c r="BF2431" s="281"/>
      <c r="BG2431" s="281"/>
      <c r="BH2431" s="281"/>
      <c r="BI2431" s="281"/>
      <c r="BJ2431" s="281"/>
      <c r="BK2431" s="281"/>
      <c r="BL2431" s="281"/>
      <c r="BM2431" s="281"/>
      <c r="BN2431" s="281"/>
      <c r="BO2431" s="281"/>
      <c r="BP2431" s="281"/>
      <c r="BQ2431" s="281"/>
      <c r="BR2431" s="281"/>
      <c r="BS2431" s="281"/>
      <c r="BT2431" s="281"/>
      <c r="BU2431" s="281"/>
    </row>
    <row r="2432" spans="4:73" x14ac:dyDescent="0.2">
      <c r="D2432" s="259"/>
      <c r="E2432" s="259"/>
      <c r="F2432" s="259"/>
      <c r="G2432" s="259"/>
      <c r="H2432" s="259"/>
      <c r="I2432" s="259"/>
      <c r="J2432" s="259"/>
      <c r="K2432" s="259"/>
      <c r="L2432" s="259"/>
      <c r="M2432" s="259"/>
      <c r="N2432" s="259"/>
      <c r="O2432" s="259"/>
      <c r="P2432" s="259"/>
      <c r="Q2432" s="259"/>
      <c r="R2432" s="259"/>
      <c r="S2432" s="259"/>
      <c r="T2432" s="259"/>
      <c r="U2432" s="259"/>
      <c r="V2432" s="259"/>
      <c r="W2432" s="259"/>
      <c r="X2432" s="259"/>
      <c r="Y2432" s="259"/>
      <c r="Z2432" s="259"/>
      <c r="AA2432" s="259"/>
      <c r="AB2432" s="259"/>
      <c r="AC2432" s="259"/>
      <c r="AD2432" s="259"/>
      <c r="AE2432" s="259"/>
      <c r="AF2432" s="259"/>
      <c r="AG2432" s="259"/>
      <c r="AH2432" s="259"/>
      <c r="AI2432" s="259"/>
      <c r="AJ2432" s="259"/>
      <c r="AK2432" s="281"/>
      <c r="AL2432" s="281"/>
      <c r="AM2432" s="281"/>
      <c r="AN2432" s="281"/>
      <c r="AO2432" s="281"/>
      <c r="AP2432" s="281"/>
      <c r="AQ2432" s="281"/>
      <c r="AR2432" s="281"/>
      <c r="AS2432" s="281"/>
      <c r="AT2432" s="281"/>
      <c r="AU2432" s="281"/>
      <c r="AV2432" s="281"/>
      <c r="AW2432" s="281"/>
      <c r="AX2432" s="281"/>
      <c r="AY2432" s="281"/>
      <c r="AZ2432" s="281"/>
      <c r="BA2432" s="281"/>
      <c r="BB2432" s="281"/>
      <c r="BC2432" s="281"/>
      <c r="BD2432" s="281"/>
      <c r="BE2432" s="281"/>
      <c r="BF2432" s="281"/>
      <c r="BG2432" s="281"/>
      <c r="BH2432" s="281"/>
      <c r="BI2432" s="281"/>
      <c r="BJ2432" s="281"/>
      <c r="BK2432" s="281"/>
      <c r="BL2432" s="281"/>
      <c r="BM2432" s="281"/>
      <c r="BN2432" s="281"/>
      <c r="BO2432" s="281"/>
      <c r="BP2432" s="281"/>
      <c r="BQ2432" s="281"/>
      <c r="BR2432" s="281"/>
      <c r="BS2432" s="281"/>
      <c r="BT2432" s="281"/>
      <c r="BU2432" s="281"/>
    </row>
    <row r="2433" spans="4:73" x14ac:dyDescent="0.2">
      <c r="D2433" s="259"/>
      <c r="E2433" s="259"/>
      <c r="F2433" s="259"/>
      <c r="G2433" s="259"/>
      <c r="H2433" s="259"/>
      <c r="I2433" s="259"/>
      <c r="J2433" s="259"/>
      <c r="K2433" s="259"/>
      <c r="L2433" s="259"/>
      <c r="M2433" s="259"/>
      <c r="N2433" s="259"/>
      <c r="O2433" s="259"/>
      <c r="P2433" s="259"/>
      <c r="Q2433" s="259"/>
      <c r="R2433" s="259"/>
      <c r="S2433" s="259"/>
      <c r="T2433" s="259"/>
      <c r="U2433" s="259"/>
      <c r="V2433" s="259"/>
      <c r="W2433" s="259"/>
      <c r="X2433" s="259"/>
      <c r="Y2433" s="259"/>
      <c r="Z2433" s="259"/>
      <c r="AA2433" s="259"/>
      <c r="AB2433" s="259"/>
      <c r="AC2433" s="259"/>
      <c r="AD2433" s="259"/>
      <c r="AE2433" s="259"/>
      <c r="AF2433" s="259"/>
      <c r="AG2433" s="259"/>
      <c r="AH2433" s="259"/>
      <c r="AI2433" s="259"/>
      <c r="AJ2433" s="259"/>
      <c r="AK2433" s="281"/>
      <c r="AL2433" s="281"/>
      <c r="AM2433" s="281"/>
      <c r="AN2433" s="281"/>
      <c r="AO2433" s="281"/>
      <c r="AP2433" s="281"/>
      <c r="AQ2433" s="281"/>
      <c r="AR2433" s="281"/>
      <c r="AS2433" s="281"/>
      <c r="AT2433" s="281"/>
      <c r="AU2433" s="281"/>
      <c r="AV2433" s="281"/>
      <c r="AW2433" s="281"/>
      <c r="AX2433" s="281"/>
      <c r="AY2433" s="281"/>
      <c r="AZ2433" s="281"/>
      <c r="BA2433" s="281"/>
      <c r="BB2433" s="281"/>
      <c r="BC2433" s="281"/>
      <c r="BD2433" s="281"/>
      <c r="BE2433" s="281"/>
      <c r="BF2433" s="281"/>
      <c r="BG2433" s="281"/>
      <c r="BH2433" s="281"/>
      <c r="BI2433" s="281"/>
      <c r="BJ2433" s="281"/>
      <c r="BK2433" s="281"/>
      <c r="BL2433" s="281"/>
      <c r="BM2433" s="281"/>
      <c r="BN2433" s="281"/>
      <c r="BO2433" s="281"/>
      <c r="BP2433" s="281"/>
      <c r="BQ2433" s="281"/>
      <c r="BR2433" s="281"/>
      <c r="BS2433" s="281"/>
      <c r="BT2433" s="281"/>
      <c r="BU2433" s="281"/>
    </row>
    <row r="2434" spans="4:73" x14ac:dyDescent="0.2">
      <c r="D2434" s="259"/>
      <c r="E2434" s="259"/>
      <c r="F2434" s="259"/>
      <c r="G2434" s="259"/>
      <c r="H2434" s="259"/>
      <c r="I2434" s="259"/>
      <c r="J2434" s="259"/>
      <c r="K2434" s="259"/>
      <c r="L2434" s="259"/>
      <c r="M2434" s="259"/>
      <c r="N2434" s="259"/>
      <c r="O2434" s="259"/>
      <c r="P2434" s="259"/>
      <c r="Q2434" s="259"/>
      <c r="R2434" s="259"/>
      <c r="S2434" s="259"/>
      <c r="T2434" s="259"/>
      <c r="U2434" s="259"/>
      <c r="V2434" s="259"/>
      <c r="W2434" s="259"/>
      <c r="X2434" s="259"/>
      <c r="Y2434" s="259"/>
      <c r="Z2434" s="259"/>
      <c r="AA2434" s="259"/>
      <c r="AB2434" s="259"/>
      <c r="AC2434" s="259"/>
      <c r="AD2434" s="259"/>
      <c r="AE2434" s="259"/>
      <c r="AF2434" s="259"/>
      <c r="AG2434" s="259"/>
      <c r="AH2434" s="259"/>
      <c r="AI2434" s="259"/>
      <c r="AJ2434" s="259"/>
      <c r="AK2434" s="281"/>
      <c r="AL2434" s="281"/>
      <c r="AM2434" s="281"/>
      <c r="AN2434" s="281"/>
      <c r="AO2434" s="281"/>
      <c r="AP2434" s="281"/>
      <c r="AQ2434" s="281"/>
      <c r="AR2434" s="281"/>
      <c r="AS2434" s="281"/>
      <c r="AT2434" s="281"/>
      <c r="AU2434" s="281"/>
      <c r="AV2434" s="281"/>
      <c r="AW2434" s="281"/>
      <c r="AX2434" s="281"/>
      <c r="AY2434" s="281"/>
      <c r="AZ2434" s="281"/>
      <c r="BA2434" s="281"/>
      <c r="BB2434" s="281"/>
      <c r="BC2434" s="281"/>
      <c r="BD2434" s="281"/>
      <c r="BE2434" s="281"/>
      <c r="BF2434" s="281"/>
      <c r="BG2434" s="281"/>
      <c r="BH2434" s="281"/>
      <c r="BI2434" s="281"/>
      <c r="BJ2434" s="281"/>
      <c r="BK2434" s="281"/>
      <c r="BL2434" s="281"/>
      <c r="BM2434" s="281"/>
      <c r="BN2434" s="281"/>
      <c r="BO2434" s="281"/>
      <c r="BP2434" s="281"/>
      <c r="BQ2434" s="281"/>
      <c r="BR2434" s="281"/>
      <c r="BS2434" s="281"/>
      <c r="BT2434" s="281"/>
      <c r="BU2434" s="281"/>
    </row>
    <row r="2435" spans="4:73" x14ac:dyDescent="0.2">
      <c r="D2435" s="259"/>
      <c r="E2435" s="259"/>
      <c r="F2435" s="259"/>
      <c r="G2435" s="259"/>
      <c r="H2435" s="259"/>
      <c r="I2435" s="259"/>
      <c r="J2435" s="259"/>
      <c r="K2435" s="259"/>
      <c r="L2435" s="259"/>
      <c r="M2435" s="259"/>
      <c r="N2435" s="259"/>
      <c r="O2435" s="259"/>
      <c r="P2435" s="259"/>
      <c r="Q2435" s="259"/>
      <c r="R2435" s="259"/>
      <c r="S2435" s="259"/>
      <c r="T2435" s="259"/>
      <c r="U2435" s="259"/>
      <c r="V2435" s="259"/>
      <c r="W2435" s="259"/>
      <c r="X2435" s="259"/>
      <c r="Y2435" s="259"/>
      <c r="Z2435" s="259"/>
      <c r="AA2435" s="259"/>
      <c r="AB2435" s="259"/>
      <c r="AC2435" s="259"/>
      <c r="AD2435" s="259"/>
      <c r="AE2435" s="259"/>
      <c r="AF2435" s="259"/>
      <c r="AG2435" s="259"/>
      <c r="AH2435" s="259"/>
      <c r="AI2435" s="259"/>
      <c r="AJ2435" s="259"/>
      <c r="AK2435" s="281"/>
      <c r="AL2435" s="281"/>
      <c r="AM2435" s="281"/>
      <c r="AN2435" s="281"/>
      <c r="AO2435" s="281"/>
      <c r="AP2435" s="281"/>
      <c r="AQ2435" s="281"/>
      <c r="AR2435" s="281"/>
      <c r="AS2435" s="281"/>
      <c r="AT2435" s="281"/>
      <c r="AU2435" s="281"/>
      <c r="AV2435" s="281"/>
      <c r="AW2435" s="281"/>
      <c r="AX2435" s="281"/>
      <c r="AY2435" s="281"/>
      <c r="AZ2435" s="281"/>
      <c r="BA2435" s="281"/>
      <c r="BB2435" s="281"/>
      <c r="BC2435" s="281"/>
      <c r="BD2435" s="281"/>
      <c r="BE2435" s="281"/>
      <c r="BF2435" s="281"/>
      <c r="BG2435" s="281"/>
      <c r="BH2435" s="281"/>
      <c r="BI2435" s="281"/>
      <c r="BJ2435" s="281"/>
      <c r="BK2435" s="281"/>
      <c r="BL2435" s="281"/>
      <c r="BM2435" s="281"/>
      <c r="BN2435" s="281"/>
      <c r="BO2435" s="281"/>
      <c r="BP2435" s="281"/>
      <c r="BQ2435" s="281"/>
      <c r="BR2435" s="281"/>
      <c r="BS2435" s="281"/>
      <c r="BT2435" s="281"/>
      <c r="BU2435" s="281"/>
    </row>
    <row r="2436" spans="4:73" x14ac:dyDescent="0.2">
      <c r="D2436" s="259"/>
      <c r="E2436" s="259"/>
      <c r="F2436" s="259"/>
      <c r="G2436" s="259"/>
      <c r="H2436" s="259"/>
      <c r="I2436" s="259"/>
      <c r="J2436" s="259"/>
      <c r="K2436" s="259"/>
      <c r="L2436" s="259"/>
      <c r="M2436" s="259"/>
      <c r="N2436" s="259"/>
      <c r="O2436" s="259"/>
      <c r="P2436" s="259"/>
      <c r="Q2436" s="259"/>
      <c r="R2436" s="259"/>
      <c r="S2436" s="259"/>
      <c r="T2436" s="259"/>
      <c r="U2436" s="259"/>
      <c r="V2436" s="259"/>
      <c r="W2436" s="259"/>
      <c r="X2436" s="259"/>
      <c r="Y2436" s="259"/>
      <c r="Z2436" s="259"/>
      <c r="AA2436" s="259"/>
      <c r="AB2436" s="259"/>
      <c r="AC2436" s="259"/>
      <c r="AD2436" s="259"/>
      <c r="AE2436" s="259"/>
      <c r="AF2436" s="259"/>
      <c r="AG2436" s="259"/>
      <c r="AH2436" s="259"/>
      <c r="AI2436" s="259"/>
      <c r="AJ2436" s="259"/>
      <c r="AK2436" s="281"/>
      <c r="AL2436" s="281"/>
      <c r="AM2436" s="281"/>
      <c r="AN2436" s="281"/>
      <c r="AO2436" s="281"/>
      <c r="AP2436" s="281"/>
      <c r="AQ2436" s="281"/>
      <c r="AR2436" s="281"/>
      <c r="AS2436" s="281"/>
      <c r="AT2436" s="281"/>
      <c r="AU2436" s="281"/>
      <c r="AV2436" s="281"/>
      <c r="AW2436" s="281"/>
      <c r="AX2436" s="281"/>
      <c r="AY2436" s="281"/>
      <c r="AZ2436" s="281"/>
      <c r="BA2436" s="281"/>
      <c r="BB2436" s="281"/>
      <c r="BC2436" s="281"/>
      <c r="BD2436" s="281"/>
      <c r="BE2436" s="281"/>
      <c r="BF2436" s="281"/>
      <c r="BG2436" s="281"/>
      <c r="BH2436" s="281"/>
      <c r="BI2436" s="281"/>
      <c r="BJ2436" s="281"/>
      <c r="BK2436" s="281"/>
      <c r="BL2436" s="281"/>
      <c r="BM2436" s="281"/>
      <c r="BN2436" s="281"/>
      <c r="BO2436" s="281"/>
      <c r="BP2436" s="281"/>
      <c r="BQ2436" s="281"/>
      <c r="BR2436" s="281"/>
      <c r="BS2436" s="281"/>
      <c r="BT2436" s="281"/>
      <c r="BU2436" s="281"/>
    </row>
    <row r="2437" spans="4:73" x14ac:dyDescent="0.2">
      <c r="D2437" s="259"/>
      <c r="E2437" s="259"/>
      <c r="F2437" s="259"/>
      <c r="G2437" s="259"/>
      <c r="H2437" s="259"/>
      <c r="I2437" s="259"/>
      <c r="J2437" s="259"/>
      <c r="K2437" s="259"/>
      <c r="L2437" s="259"/>
      <c r="M2437" s="259"/>
      <c r="N2437" s="259"/>
      <c r="O2437" s="259"/>
      <c r="P2437" s="259"/>
      <c r="Q2437" s="259"/>
      <c r="R2437" s="259"/>
      <c r="S2437" s="259"/>
      <c r="T2437" s="259"/>
      <c r="U2437" s="259"/>
      <c r="V2437" s="259"/>
      <c r="W2437" s="259"/>
      <c r="X2437" s="259"/>
      <c r="Y2437" s="259"/>
      <c r="Z2437" s="259"/>
      <c r="AA2437" s="259"/>
      <c r="AB2437" s="259"/>
      <c r="AC2437" s="259"/>
      <c r="AD2437" s="259"/>
      <c r="AE2437" s="259"/>
      <c r="AF2437" s="259"/>
      <c r="AG2437" s="259"/>
      <c r="AH2437" s="259"/>
      <c r="AI2437" s="259"/>
      <c r="AJ2437" s="259"/>
      <c r="AK2437" s="281"/>
      <c r="AL2437" s="281"/>
      <c r="AM2437" s="281"/>
      <c r="AN2437" s="281"/>
      <c r="AO2437" s="281"/>
      <c r="AP2437" s="281"/>
      <c r="AQ2437" s="281"/>
      <c r="AR2437" s="281"/>
      <c r="AS2437" s="281"/>
      <c r="AT2437" s="281"/>
      <c r="AU2437" s="281"/>
      <c r="AV2437" s="281"/>
      <c r="AW2437" s="281"/>
      <c r="AX2437" s="281"/>
      <c r="AY2437" s="281"/>
      <c r="AZ2437" s="281"/>
      <c r="BA2437" s="281"/>
      <c r="BB2437" s="281"/>
      <c r="BC2437" s="281"/>
      <c r="BD2437" s="281"/>
      <c r="BE2437" s="281"/>
      <c r="BF2437" s="281"/>
      <c r="BG2437" s="281"/>
      <c r="BH2437" s="281"/>
      <c r="BI2437" s="281"/>
      <c r="BJ2437" s="281"/>
      <c r="BK2437" s="281"/>
      <c r="BL2437" s="281"/>
      <c r="BM2437" s="281"/>
      <c r="BN2437" s="281"/>
      <c r="BO2437" s="281"/>
      <c r="BP2437" s="281"/>
      <c r="BQ2437" s="281"/>
      <c r="BR2437" s="281"/>
      <c r="BS2437" s="281"/>
      <c r="BT2437" s="281"/>
      <c r="BU2437" s="281"/>
    </row>
    <row r="2438" spans="4:73" x14ac:dyDescent="0.2">
      <c r="D2438" s="259"/>
      <c r="E2438" s="259"/>
      <c r="F2438" s="259"/>
      <c r="G2438" s="259"/>
      <c r="H2438" s="259"/>
      <c r="I2438" s="259"/>
      <c r="J2438" s="259"/>
      <c r="K2438" s="259"/>
      <c r="L2438" s="259"/>
      <c r="M2438" s="259"/>
      <c r="N2438" s="259"/>
      <c r="O2438" s="259"/>
      <c r="P2438" s="259"/>
      <c r="Q2438" s="259"/>
      <c r="R2438" s="259"/>
      <c r="S2438" s="259"/>
      <c r="T2438" s="259"/>
      <c r="U2438" s="259"/>
      <c r="V2438" s="259"/>
      <c r="W2438" s="259"/>
      <c r="X2438" s="259"/>
      <c r="Y2438" s="259"/>
      <c r="Z2438" s="259"/>
      <c r="AA2438" s="259"/>
      <c r="AB2438" s="259"/>
      <c r="AC2438" s="259"/>
      <c r="AD2438" s="259"/>
      <c r="AE2438" s="259"/>
      <c r="AF2438" s="259"/>
      <c r="AG2438" s="259"/>
      <c r="AH2438" s="259"/>
      <c r="AI2438" s="259"/>
      <c r="AJ2438" s="259"/>
      <c r="AK2438" s="281"/>
      <c r="AL2438" s="281"/>
      <c r="AM2438" s="281"/>
      <c r="AN2438" s="281"/>
      <c r="AO2438" s="281"/>
      <c r="AP2438" s="281"/>
      <c r="AQ2438" s="281"/>
      <c r="AR2438" s="281"/>
      <c r="AS2438" s="281"/>
      <c r="AT2438" s="281"/>
      <c r="AU2438" s="281"/>
      <c r="AV2438" s="281"/>
      <c r="AW2438" s="281"/>
      <c r="AX2438" s="281"/>
      <c r="AY2438" s="281"/>
      <c r="AZ2438" s="281"/>
      <c r="BA2438" s="281"/>
      <c r="BB2438" s="281"/>
      <c r="BC2438" s="281"/>
      <c r="BD2438" s="281"/>
      <c r="BE2438" s="281"/>
      <c r="BF2438" s="281"/>
      <c r="BG2438" s="281"/>
      <c r="BH2438" s="281"/>
      <c r="BI2438" s="281"/>
      <c r="BJ2438" s="281"/>
      <c r="BK2438" s="281"/>
      <c r="BL2438" s="281"/>
      <c r="BM2438" s="281"/>
      <c r="BN2438" s="281"/>
      <c r="BO2438" s="281"/>
      <c r="BP2438" s="281"/>
      <c r="BQ2438" s="281"/>
      <c r="BR2438" s="281"/>
      <c r="BS2438" s="281"/>
      <c r="BT2438" s="281"/>
      <c r="BU2438" s="281"/>
    </row>
    <row r="2439" spans="4:73" x14ac:dyDescent="0.2">
      <c r="D2439" s="259"/>
      <c r="E2439" s="259"/>
      <c r="F2439" s="259"/>
      <c r="G2439" s="259"/>
      <c r="H2439" s="259"/>
      <c r="I2439" s="259"/>
      <c r="J2439" s="259"/>
      <c r="K2439" s="259"/>
      <c r="L2439" s="259"/>
      <c r="M2439" s="259"/>
      <c r="N2439" s="259"/>
      <c r="O2439" s="259"/>
      <c r="P2439" s="259"/>
      <c r="Q2439" s="259"/>
      <c r="R2439" s="259"/>
      <c r="S2439" s="259"/>
      <c r="T2439" s="259"/>
      <c r="U2439" s="259"/>
      <c r="V2439" s="259"/>
      <c r="W2439" s="259"/>
      <c r="X2439" s="259"/>
      <c r="Y2439" s="259"/>
      <c r="Z2439" s="259"/>
      <c r="AA2439" s="259"/>
      <c r="AB2439" s="259"/>
      <c r="AC2439" s="259"/>
      <c r="AD2439" s="259"/>
      <c r="AE2439" s="259"/>
      <c r="AF2439" s="259"/>
      <c r="AG2439" s="259"/>
      <c r="AH2439" s="259"/>
      <c r="AI2439" s="259"/>
      <c r="AJ2439" s="259"/>
      <c r="AK2439" s="281"/>
      <c r="AL2439" s="281"/>
      <c r="AM2439" s="281"/>
      <c r="AN2439" s="281"/>
      <c r="AO2439" s="281"/>
      <c r="AP2439" s="281"/>
      <c r="AQ2439" s="281"/>
      <c r="AR2439" s="281"/>
      <c r="AS2439" s="281"/>
      <c r="AT2439" s="281"/>
      <c r="AU2439" s="281"/>
      <c r="AV2439" s="281"/>
      <c r="AW2439" s="281"/>
      <c r="AX2439" s="281"/>
      <c r="AY2439" s="281"/>
      <c r="AZ2439" s="281"/>
      <c r="BA2439" s="281"/>
      <c r="BB2439" s="281"/>
      <c r="BC2439" s="281"/>
      <c r="BD2439" s="281"/>
      <c r="BE2439" s="281"/>
      <c r="BF2439" s="281"/>
      <c r="BG2439" s="281"/>
      <c r="BH2439" s="281"/>
      <c r="BI2439" s="281"/>
      <c r="BJ2439" s="281"/>
      <c r="BK2439" s="281"/>
      <c r="BL2439" s="281"/>
      <c r="BM2439" s="281"/>
      <c r="BN2439" s="281"/>
      <c r="BO2439" s="281"/>
      <c r="BP2439" s="281"/>
      <c r="BQ2439" s="281"/>
      <c r="BR2439" s="281"/>
      <c r="BS2439" s="281"/>
      <c r="BT2439" s="281"/>
      <c r="BU2439" s="281"/>
    </row>
    <row r="2440" spans="4:73" x14ac:dyDescent="0.2">
      <c r="D2440" s="259"/>
      <c r="E2440" s="259"/>
      <c r="F2440" s="259"/>
      <c r="G2440" s="259"/>
      <c r="H2440" s="259"/>
      <c r="I2440" s="259"/>
      <c r="J2440" s="259"/>
      <c r="K2440" s="259"/>
      <c r="L2440" s="259"/>
      <c r="M2440" s="259"/>
      <c r="N2440" s="259"/>
      <c r="O2440" s="259"/>
      <c r="P2440" s="259"/>
      <c r="Q2440" s="259"/>
      <c r="R2440" s="259"/>
      <c r="S2440" s="259"/>
      <c r="T2440" s="259"/>
      <c r="U2440" s="259"/>
      <c r="V2440" s="259"/>
      <c r="W2440" s="259"/>
      <c r="X2440" s="259"/>
      <c r="Y2440" s="259"/>
      <c r="Z2440" s="259"/>
      <c r="AA2440" s="259"/>
      <c r="AB2440" s="259"/>
      <c r="AC2440" s="259"/>
      <c r="AD2440" s="259"/>
      <c r="AE2440" s="259"/>
      <c r="AF2440" s="259"/>
      <c r="AG2440" s="259"/>
      <c r="AH2440" s="259"/>
      <c r="AI2440" s="259"/>
      <c r="AJ2440" s="259"/>
      <c r="AK2440" s="281"/>
      <c r="AL2440" s="281"/>
      <c r="AM2440" s="281"/>
      <c r="AN2440" s="281"/>
      <c r="AO2440" s="281"/>
      <c r="AP2440" s="281"/>
      <c r="AQ2440" s="281"/>
      <c r="AR2440" s="281"/>
      <c r="AS2440" s="281"/>
      <c r="AT2440" s="281"/>
      <c r="AU2440" s="281"/>
      <c r="AV2440" s="281"/>
      <c r="AW2440" s="281"/>
      <c r="AX2440" s="281"/>
      <c r="AY2440" s="281"/>
      <c r="AZ2440" s="281"/>
      <c r="BA2440" s="281"/>
      <c r="BB2440" s="281"/>
      <c r="BC2440" s="281"/>
      <c r="BD2440" s="281"/>
      <c r="BE2440" s="281"/>
      <c r="BF2440" s="281"/>
      <c r="BG2440" s="281"/>
      <c r="BH2440" s="281"/>
      <c r="BI2440" s="281"/>
      <c r="BJ2440" s="281"/>
      <c r="BK2440" s="281"/>
      <c r="BL2440" s="281"/>
      <c r="BM2440" s="281"/>
      <c r="BN2440" s="281"/>
      <c r="BO2440" s="281"/>
      <c r="BP2440" s="281"/>
      <c r="BQ2440" s="281"/>
      <c r="BR2440" s="281"/>
      <c r="BS2440" s="281"/>
      <c r="BT2440" s="281"/>
      <c r="BU2440" s="281"/>
    </row>
    <row r="2441" spans="4:73" x14ac:dyDescent="0.2">
      <c r="D2441" s="259"/>
      <c r="E2441" s="259"/>
      <c r="F2441" s="259"/>
      <c r="G2441" s="259"/>
      <c r="H2441" s="259"/>
      <c r="I2441" s="259"/>
      <c r="J2441" s="259"/>
      <c r="K2441" s="259"/>
      <c r="L2441" s="259"/>
      <c r="M2441" s="259"/>
      <c r="N2441" s="259"/>
      <c r="O2441" s="259"/>
      <c r="P2441" s="259"/>
      <c r="Q2441" s="259"/>
      <c r="R2441" s="259"/>
      <c r="S2441" s="259"/>
      <c r="T2441" s="259"/>
      <c r="U2441" s="259"/>
      <c r="V2441" s="259"/>
      <c r="W2441" s="259"/>
      <c r="X2441" s="259"/>
      <c r="Y2441" s="259"/>
      <c r="Z2441" s="259"/>
      <c r="AA2441" s="259"/>
      <c r="AB2441" s="259"/>
      <c r="AC2441" s="259"/>
      <c r="AD2441" s="259"/>
      <c r="AE2441" s="259"/>
      <c r="AF2441" s="259"/>
      <c r="AG2441" s="259"/>
      <c r="AH2441" s="259"/>
      <c r="AI2441" s="259"/>
      <c r="AJ2441" s="259"/>
      <c r="AK2441" s="281"/>
      <c r="AL2441" s="281"/>
      <c r="AM2441" s="281"/>
      <c r="AN2441" s="281"/>
      <c r="AO2441" s="281"/>
      <c r="AP2441" s="281"/>
      <c r="AQ2441" s="281"/>
      <c r="AR2441" s="281"/>
      <c r="AS2441" s="281"/>
      <c r="AT2441" s="281"/>
      <c r="AU2441" s="281"/>
      <c r="AV2441" s="281"/>
      <c r="AW2441" s="281"/>
      <c r="AX2441" s="281"/>
      <c r="AY2441" s="281"/>
      <c r="AZ2441" s="281"/>
      <c r="BA2441" s="281"/>
      <c r="BB2441" s="281"/>
      <c r="BC2441" s="281"/>
      <c r="BD2441" s="281"/>
      <c r="BE2441" s="281"/>
      <c r="BF2441" s="281"/>
      <c r="BG2441" s="281"/>
      <c r="BH2441" s="281"/>
      <c r="BI2441" s="281"/>
      <c r="BJ2441" s="281"/>
      <c r="BK2441" s="281"/>
      <c r="BL2441" s="281"/>
      <c r="BM2441" s="281"/>
      <c r="BN2441" s="281"/>
      <c r="BO2441" s="281"/>
      <c r="BP2441" s="281"/>
      <c r="BQ2441" s="281"/>
      <c r="BR2441" s="281"/>
      <c r="BS2441" s="281"/>
      <c r="BT2441" s="281"/>
      <c r="BU2441" s="281"/>
    </row>
    <row r="2442" spans="4:73" x14ac:dyDescent="0.2">
      <c r="D2442" s="259"/>
      <c r="E2442" s="259"/>
      <c r="F2442" s="259"/>
      <c r="G2442" s="259"/>
      <c r="H2442" s="259"/>
      <c r="I2442" s="259"/>
      <c r="J2442" s="259"/>
      <c r="K2442" s="259"/>
      <c r="L2442" s="259"/>
      <c r="M2442" s="259"/>
      <c r="N2442" s="259"/>
      <c r="O2442" s="259"/>
      <c r="P2442" s="259"/>
      <c r="Q2442" s="259"/>
      <c r="R2442" s="259"/>
      <c r="S2442" s="259"/>
      <c r="T2442" s="259"/>
      <c r="U2442" s="259"/>
      <c r="V2442" s="259"/>
      <c r="W2442" s="259"/>
      <c r="X2442" s="259"/>
      <c r="Y2442" s="259"/>
      <c r="Z2442" s="259"/>
      <c r="AA2442" s="259"/>
      <c r="AB2442" s="259"/>
      <c r="AC2442" s="259"/>
      <c r="AD2442" s="259"/>
      <c r="AE2442" s="259"/>
      <c r="AF2442" s="259"/>
      <c r="AG2442" s="259"/>
      <c r="AH2442" s="259"/>
      <c r="AI2442" s="259"/>
      <c r="AJ2442" s="259"/>
      <c r="AK2442" s="281"/>
      <c r="AL2442" s="281"/>
      <c r="AM2442" s="281"/>
      <c r="AN2442" s="281"/>
      <c r="AO2442" s="281"/>
      <c r="AP2442" s="281"/>
      <c r="AQ2442" s="281"/>
      <c r="AR2442" s="281"/>
      <c r="AS2442" s="281"/>
      <c r="AT2442" s="281"/>
      <c r="AU2442" s="281"/>
      <c r="AV2442" s="281"/>
      <c r="AW2442" s="281"/>
      <c r="AX2442" s="281"/>
      <c r="AY2442" s="281"/>
      <c r="AZ2442" s="281"/>
      <c r="BA2442" s="281"/>
      <c r="BB2442" s="281"/>
      <c r="BC2442" s="281"/>
      <c r="BD2442" s="281"/>
      <c r="BE2442" s="281"/>
      <c r="BF2442" s="281"/>
      <c r="BG2442" s="281"/>
      <c r="BH2442" s="281"/>
      <c r="BI2442" s="281"/>
      <c r="BJ2442" s="281"/>
      <c r="BK2442" s="281"/>
      <c r="BL2442" s="281"/>
      <c r="BM2442" s="281"/>
      <c r="BN2442" s="281"/>
      <c r="BO2442" s="281"/>
      <c r="BP2442" s="281"/>
      <c r="BQ2442" s="281"/>
      <c r="BR2442" s="281"/>
      <c r="BS2442" s="281"/>
      <c r="BT2442" s="281"/>
      <c r="BU2442" s="281"/>
    </row>
    <row r="2443" spans="4:73" x14ac:dyDescent="0.2">
      <c r="D2443" s="259"/>
      <c r="E2443" s="259"/>
      <c r="F2443" s="259"/>
      <c r="G2443" s="259"/>
      <c r="H2443" s="259"/>
      <c r="I2443" s="259"/>
      <c r="J2443" s="259"/>
      <c r="K2443" s="259"/>
      <c r="L2443" s="259"/>
      <c r="M2443" s="259"/>
      <c r="N2443" s="259"/>
      <c r="O2443" s="259"/>
      <c r="P2443" s="259"/>
      <c r="Q2443" s="259"/>
      <c r="R2443" s="259"/>
      <c r="S2443" s="259"/>
      <c r="T2443" s="259"/>
      <c r="U2443" s="259"/>
      <c r="V2443" s="259"/>
      <c r="W2443" s="259"/>
      <c r="X2443" s="259"/>
      <c r="Y2443" s="259"/>
      <c r="Z2443" s="259"/>
      <c r="AA2443" s="259"/>
      <c r="AB2443" s="259"/>
      <c r="AC2443" s="259"/>
      <c r="AD2443" s="259"/>
      <c r="AE2443" s="259"/>
      <c r="AF2443" s="259"/>
      <c r="AG2443" s="259"/>
      <c r="AH2443" s="259"/>
      <c r="AI2443" s="259"/>
      <c r="AJ2443" s="259"/>
      <c r="AK2443" s="281"/>
      <c r="AL2443" s="281"/>
      <c r="AM2443" s="281"/>
      <c r="AN2443" s="281"/>
      <c r="AO2443" s="281"/>
      <c r="AP2443" s="281"/>
      <c r="AQ2443" s="281"/>
      <c r="AR2443" s="281"/>
      <c r="AS2443" s="281"/>
      <c r="AT2443" s="281"/>
      <c r="AU2443" s="281"/>
      <c r="AV2443" s="281"/>
      <c r="AW2443" s="281"/>
      <c r="AX2443" s="281"/>
      <c r="AY2443" s="281"/>
      <c r="AZ2443" s="281"/>
      <c r="BA2443" s="281"/>
      <c r="BB2443" s="281"/>
      <c r="BC2443" s="281"/>
      <c r="BD2443" s="281"/>
      <c r="BE2443" s="281"/>
      <c r="BF2443" s="281"/>
      <c r="BG2443" s="281"/>
      <c r="BH2443" s="281"/>
      <c r="BI2443" s="281"/>
      <c r="BJ2443" s="281"/>
      <c r="BK2443" s="281"/>
      <c r="BL2443" s="281"/>
      <c r="BM2443" s="281"/>
      <c r="BN2443" s="281"/>
      <c r="BO2443" s="281"/>
      <c r="BP2443" s="281"/>
      <c r="BQ2443" s="281"/>
      <c r="BR2443" s="281"/>
      <c r="BS2443" s="281"/>
      <c r="BT2443" s="281"/>
      <c r="BU2443" s="281"/>
    </row>
    <row r="2444" spans="4:73" x14ac:dyDescent="0.2">
      <c r="D2444" s="259"/>
      <c r="E2444" s="259"/>
      <c r="F2444" s="259"/>
      <c r="G2444" s="259"/>
      <c r="H2444" s="259"/>
      <c r="I2444" s="259"/>
      <c r="J2444" s="259"/>
      <c r="K2444" s="259"/>
      <c r="L2444" s="259"/>
      <c r="M2444" s="259"/>
      <c r="N2444" s="259"/>
      <c r="O2444" s="259"/>
      <c r="P2444" s="259"/>
      <c r="Q2444" s="259"/>
      <c r="R2444" s="259"/>
      <c r="S2444" s="259"/>
      <c r="T2444" s="259"/>
      <c r="U2444" s="259"/>
      <c r="V2444" s="259"/>
      <c r="W2444" s="259"/>
      <c r="X2444" s="259"/>
      <c r="Y2444" s="259"/>
      <c r="Z2444" s="259"/>
      <c r="AA2444" s="259"/>
      <c r="AB2444" s="259"/>
      <c r="AC2444" s="259"/>
      <c r="AD2444" s="259"/>
      <c r="AE2444" s="259"/>
      <c r="AF2444" s="259"/>
      <c r="AG2444" s="259"/>
      <c r="AH2444" s="259"/>
      <c r="AI2444" s="259"/>
      <c r="AJ2444" s="259"/>
      <c r="AK2444" s="281"/>
      <c r="AL2444" s="281"/>
      <c r="AM2444" s="281"/>
      <c r="AN2444" s="281"/>
      <c r="AO2444" s="281"/>
      <c r="AP2444" s="281"/>
      <c r="AQ2444" s="281"/>
      <c r="AR2444" s="281"/>
      <c r="AS2444" s="281"/>
      <c r="AT2444" s="281"/>
      <c r="AU2444" s="281"/>
      <c r="AV2444" s="281"/>
      <c r="AW2444" s="281"/>
      <c r="AX2444" s="281"/>
      <c r="AY2444" s="281"/>
      <c r="AZ2444" s="281"/>
      <c r="BA2444" s="281"/>
      <c r="BB2444" s="281"/>
      <c r="BC2444" s="281"/>
      <c r="BD2444" s="281"/>
      <c r="BE2444" s="281"/>
      <c r="BF2444" s="281"/>
      <c r="BG2444" s="281"/>
      <c r="BH2444" s="281"/>
      <c r="BI2444" s="281"/>
      <c r="BJ2444" s="281"/>
      <c r="BK2444" s="281"/>
      <c r="BL2444" s="281"/>
      <c r="BM2444" s="281"/>
      <c r="BN2444" s="281"/>
      <c r="BO2444" s="281"/>
      <c r="BP2444" s="281"/>
      <c r="BQ2444" s="281"/>
      <c r="BR2444" s="281"/>
      <c r="BS2444" s="281"/>
      <c r="BT2444" s="281"/>
      <c r="BU2444" s="281"/>
    </row>
    <row r="2445" spans="4:73" x14ac:dyDescent="0.2">
      <c r="D2445" s="259"/>
      <c r="E2445" s="259"/>
      <c r="F2445" s="259"/>
      <c r="G2445" s="259"/>
      <c r="H2445" s="259"/>
      <c r="I2445" s="259"/>
      <c r="J2445" s="259"/>
      <c r="K2445" s="259"/>
      <c r="L2445" s="259"/>
      <c r="M2445" s="259"/>
      <c r="N2445" s="259"/>
      <c r="O2445" s="259"/>
      <c r="P2445" s="259"/>
      <c r="Q2445" s="259"/>
      <c r="R2445" s="259"/>
      <c r="S2445" s="259"/>
      <c r="T2445" s="259"/>
      <c r="U2445" s="259"/>
      <c r="V2445" s="259"/>
      <c r="W2445" s="259"/>
      <c r="X2445" s="259"/>
      <c r="Y2445" s="259"/>
      <c r="Z2445" s="259"/>
      <c r="AA2445" s="259"/>
      <c r="AB2445" s="259"/>
      <c r="AC2445" s="259"/>
      <c r="AD2445" s="259"/>
      <c r="AE2445" s="259"/>
      <c r="AF2445" s="259"/>
      <c r="AG2445" s="259"/>
      <c r="AH2445" s="259"/>
      <c r="AI2445" s="259"/>
      <c r="AJ2445" s="259"/>
      <c r="AK2445" s="281"/>
      <c r="AL2445" s="281"/>
      <c r="AM2445" s="281"/>
      <c r="AN2445" s="281"/>
      <c r="AO2445" s="281"/>
      <c r="AP2445" s="281"/>
      <c r="AQ2445" s="281"/>
      <c r="AR2445" s="281"/>
      <c r="AS2445" s="281"/>
      <c r="AT2445" s="281"/>
      <c r="AU2445" s="281"/>
      <c r="AV2445" s="281"/>
      <c r="AW2445" s="281"/>
      <c r="AX2445" s="281"/>
      <c r="AY2445" s="281"/>
      <c r="AZ2445" s="281"/>
      <c r="BA2445" s="281"/>
      <c r="BB2445" s="281"/>
      <c r="BC2445" s="281"/>
      <c r="BD2445" s="281"/>
      <c r="BE2445" s="281"/>
      <c r="BF2445" s="281"/>
      <c r="BG2445" s="281"/>
      <c r="BH2445" s="281"/>
      <c r="BI2445" s="281"/>
      <c r="BJ2445" s="281"/>
      <c r="BK2445" s="281"/>
      <c r="BL2445" s="281"/>
      <c r="BM2445" s="281"/>
      <c r="BN2445" s="281"/>
      <c r="BO2445" s="281"/>
      <c r="BP2445" s="281"/>
      <c r="BQ2445" s="281"/>
      <c r="BR2445" s="281"/>
      <c r="BS2445" s="281"/>
      <c r="BT2445" s="281"/>
      <c r="BU2445" s="281"/>
    </row>
    <row r="2446" spans="4:73" x14ac:dyDescent="0.2">
      <c r="D2446" s="259"/>
      <c r="E2446" s="259"/>
      <c r="F2446" s="259"/>
      <c r="G2446" s="259"/>
      <c r="H2446" s="259"/>
      <c r="I2446" s="259"/>
      <c r="J2446" s="259"/>
      <c r="K2446" s="259"/>
      <c r="L2446" s="259"/>
      <c r="M2446" s="259"/>
      <c r="N2446" s="259"/>
      <c r="O2446" s="259"/>
      <c r="P2446" s="259"/>
      <c r="Q2446" s="259"/>
      <c r="R2446" s="259"/>
      <c r="S2446" s="259"/>
      <c r="T2446" s="259"/>
      <c r="U2446" s="259"/>
      <c r="V2446" s="259"/>
      <c r="W2446" s="259"/>
      <c r="X2446" s="259"/>
      <c r="Y2446" s="259"/>
      <c r="Z2446" s="259"/>
      <c r="AA2446" s="259"/>
      <c r="AB2446" s="259"/>
      <c r="AC2446" s="259"/>
      <c r="AD2446" s="259"/>
      <c r="AE2446" s="259"/>
      <c r="AF2446" s="259"/>
      <c r="AG2446" s="259"/>
      <c r="AH2446" s="259"/>
      <c r="AI2446" s="259"/>
      <c r="AJ2446" s="259"/>
      <c r="AK2446" s="281"/>
      <c r="AL2446" s="281"/>
      <c r="AM2446" s="281"/>
      <c r="AN2446" s="281"/>
      <c r="AO2446" s="281"/>
      <c r="AP2446" s="281"/>
      <c r="AQ2446" s="281"/>
      <c r="AR2446" s="281"/>
      <c r="AS2446" s="281"/>
      <c r="AT2446" s="281"/>
      <c r="AU2446" s="281"/>
      <c r="AV2446" s="281"/>
      <c r="AW2446" s="281"/>
      <c r="AX2446" s="281"/>
      <c r="AY2446" s="281"/>
      <c r="AZ2446" s="281"/>
      <c r="BA2446" s="281"/>
      <c r="BB2446" s="281"/>
      <c r="BC2446" s="281"/>
      <c r="BD2446" s="281"/>
      <c r="BE2446" s="281"/>
      <c r="BF2446" s="281"/>
      <c r="BG2446" s="281"/>
      <c r="BH2446" s="281"/>
      <c r="BI2446" s="281"/>
      <c r="BJ2446" s="281"/>
      <c r="BK2446" s="281"/>
      <c r="BL2446" s="281"/>
      <c r="BM2446" s="281"/>
      <c r="BN2446" s="281"/>
      <c r="BO2446" s="281"/>
      <c r="BP2446" s="281"/>
      <c r="BQ2446" s="281"/>
      <c r="BR2446" s="281"/>
      <c r="BS2446" s="281"/>
      <c r="BT2446" s="281"/>
      <c r="BU2446" s="281"/>
    </row>
    <row r="2447" spans="4:73" x14ac:dyDescent="0.2">
      <c r="D2447" s="259"/>
      <c r="E2447" s="259"/>
      <c r="F2447" s="259"/>
      <c r="G2447" s="259"/>
      <c r="H2447" s="259"/>
      <c r="I2447" s="259"/>
      <c r="J2447" s="259"/>
      <c r="K2447" s="259"/>
      <c r="L2447" s="259"/>
      <c r="M2447" s="259"/>
      <c r="N2447" s="259"/>
      <c r="O2447" s="259"/>
      <c r="P2447" s="259"/>
      <c r="Q2447" s="259"/>
      <c r="R2447" s="259"/>
      <c r="S2447" s="259"/>
      <c r="T2447" s="259"/>
      <c r="U2447" s="259"/>
      <c r="V2447" s="259"/>
      <c r="W2447" s="259"/>
      <c r="X2447" s="259"/>
      <c r="Y2447" s="259"/>
      <c r="Z2447" s="259"/>
      <c r="AA2447" s="259"/>
      <c r="AB2447" s="259"/>
      <c r="AC2447" s="259"/>
      <c r="AD2447" s="259"/>
      <c r="AE2447" s="259"/>
      <c r="AF2447" s="259"/>
      <c r="AG2447" s="259"/>
      <c r="AH2447" s="259"/>
      <c r="AI2447" s="259"/>
      <c r="AJ2447" s="259"/>
      <c r="AK2447" s="281"/>
      <c r="AL2447" s="281"/>
      <c r="AM2447" s="281"/>
      <c r="AN2447" s="281"/>
      <c r="AO2447" s="281"/>
      <c r="AP2447" s="281"/>
      <c r="AQ2447" s="281"/>
      <c r="AR2447" s="281"/>
      <c r="AS2447" s="281"/>
      <c r="AT2447" s="281"/>
      <c r="AU2447" s="281"/>
      <c r="AV2447" s="281"/>
      <c r="AW2447" s="281"/>
      <c r="AX2447" s="281"/>
      <c r="AY2447" s="281"/>
      <c r="AZ2447" s="281"/>
      <c r="BA2447" s="281"/>
      <c r="BB2447" s="281"/>
      <c r="BC2447" s="281"/>
      <c r="BD2447" s="281"/>
      <c r="BE2447" s="281"/>
      <c r="BF2447" s="281"/>
      <c r="BG2447" s="281"/>
      <c r="BH2447" s="281"/>
      <c r="BI2447" s="281"/>
      <c r="BJ2447" s="281"/>
      <c r="BK2447" s="281"/>
      <c r="BL2447" s="281"/>
      <c r="BM2447" s="281"/>
      <c r="BN2447" s="281"/>
      <c r="BO2447" s="281"/>
      <c r="BP2447" s="281"/>
      <c r="BQ2447" s="281"/>
      <c r="BR2447" s="281"/>
      <c r="BS2447" s="281"/>
      <c r="BT2447" s="281"/>
      <c r="BU2447" s="281"/>
    </row>
    <row r="2448" spans="4:73" x14ac:dyDescent="0.2">
      <c r="D2448" s="259"/>
      <c r="E2448" s="259"/>
      <c r="F2448" s="259"/>
      <c r="G2448" s="259"/>
      <c r="H2448" s="259"/>
      <c r="I2448" s="259"/>
      <c r="J2448" s="259"/>
      <c r="K2448" s="259"/>
      <c r="L2448" s="259"/>
      <c r="M2448" s="259"/>
      <c r="N2448" s="259"/>
      <c r="O2448" s="259"/>
      <c r="P2448" s="259"/>
      <c r="Q2448" s="259"/>
      <c r="R2448" s="259"/>
      <c r="S2448" s="259"/>
      <c r="T2448" s="259"/>
      <c r="U2448" s="259"/>
      <c r="V2448" s="259"/>
      <c r="W2448" s="259"/>
      <c r="X2448" s="259"/>
      <c r="Y2448" s="259"/>
      <c r="Z2448" s="259"/>
      <c r="AA2448" s="259"/>
      <c r="AB2448" s="259"/>
      <c r="AC2448" s="259"/>
      <c r="AD2448" s="259"/>
      <c r="AE2448" s="259"/>
      <c r="AF2448" s="259"/>
      <c r="AG2448" s="259"/>
      <c r="AH2448" s="259"/>
      <c r="AI2448" s="259"/>
      <c r="AJ2448" s="259"/>
      <c r="AK2448" s="281"/>
      <c r="AL2448" s="281"/>
      <c r="AM2448" s="281"/>
      <c r="AN2448" s="281"/>
      <c r="AO2448" s="281"/>
      <c r="AP2448" s="281"/>
      <c r="AQ2448" s="281"/>
      <c r="AR2448" s="281"/>
      <c r="AS2448" s="281"/>
      <c r="AT2448" s="281"/>
      <c r="AU2448" s="281"/>
      <c r="AV2448" s="281"/>
      <c r="AW2448" s="281"/>
      <c r="AX2448" s="281"/>
      <c r="AY2448" s="281"/>
      <c r="AZ2448" s="281"/>
      <c r="BA2448" s="281"/>
      <c r="BB2448" s="281"/>
      <c r="BC2448" s="281"/>
      <c r="BD2448" s="281"/>
      <c r="BE2448" s="281"/>
      <c r="BF2448" s="281"/>
      <c r="BG2448" s="281"/>
      <c r="BH2448" s="281"/>
      <c r="BI2448" s="281"/>
      <c r="BJ2448" s="281"/>
      <c r="BK2448" s="281"/>
      <c r="BL2448" s="281"/>
      <c r="BM2448" s="281"/>
      <c r="BN2448" s="281"/>
      <c r="BO2448" s="281"/>
      <c r="BP2448" s="281"/>
      <c r="BQ2448" s="281"/>
      <c r="BR2448" s="281"/>
      <c r="BS2448" s="281"/>
      <c r="BT2448" s="281"/>
      <c r="BU2448" s="281"/>
    </row>
    <row r="2449" spans="4:73" x14ac:dyDescent="0.2">
      <c r="D2449" s="259"/>
      <c r="E2449" s="259"/>
      <c r="F2449" s="259"/>
      <c r="G2449" s="259"/>
      <c r="H2449" s="259"/>
      <c r="I2449" s="259"/>
      <c r="J2449" s="259"/>
      <c r="K2449" s="259"/>
      <c r="L2449" s="259"/>
      <c r="M2449" s="259"/>
      <c r="N2449" s="259"/>
      <c r="O2449" s="259"/>
      <c r="P2449" s="259"/>
      <c r="Q2449" s="259"/>
      <c r="R2449" s="259"/>
      <c r="S2449" s="259"/>
      <c r="T2449" s="259"/>
      <c r="U2449" s="259"/>
      <c r="V2449" s="259"/>
      <c r="W2449" s="259"/>
      <c r="X2449" s="259"/>
      <c r="Y2449" s="259"/>
      <c r="Z2449" s="259"/>
      <c r="AA2449" s="259"/>
      <c r="AB2449" s="259"/>
      <c r="AC2449" s="259"/>
      <c r="AD2449" s="259"/>
      <c r="AE2449" s="259"/>
      <c r="AF2449" s="259"/>
      <c r="AG2449" s="259"/>
      <c r="AH2449" s="259"/>
      <c r="AI2449" s="259"/>
      <c r="AJ2449" s="259"/>
      <c r="AK2449" s="281"/>
      <c r="AL2449" s="281"/>
      <c r="AM2449" s="281"/>
      <c r="AN2449" s="281"/>
      <c r="AO2449" s="281"/>
      <c r="AP2449" s="281"/>
      <c r="AQ2449" s="281"/>
      <c r="AR2449" s="281"/>
      <c r="AS2449" s="281"/>
      <c r="AT2449" s="281"/>
      <c r="AU2449" s="281"/>
      <c r="AV2449" s="281"/>
      <c r="AW2449" s="281"/>
      <c r="AX2449" s="281"/>
      <c r="AY2449" s="281"/>
      <c r="AZ2449" s="281"/>
      <c r="BA2449" s="281"/>
      <c r="BB2449" s="281"/>
      <c r="BC2449" s="281"/>
      <c r="BD2449" s="281"/>
      <c r="BE2449" s="281"/>
      <c r="BF2449" s="281"/>
      <c r="BG2449" s="281"/>
      <c r="BH2449" s="281"/>
      <c r="BI2449" s="281"/>
      <c r="BJ2449" s="281"/>
      <c r="BK2449" s="281"/>
      <c r="BL2449" s="281"/>
      <c r="BM2449" s="281"/>
      <c r="BN2449" s="281"/>
      <c r="BO2449" s="281"/>
      <c r="BP2449" s="281"/>
      <c r="BQ2449" s="281"/>
      <c r="BR2449" s="281"/>
      <c r="BS2449" s="281"/>
      <c r="BT2449" s="281"/>
      <c r="BU2449" s="281"/>
    </row>
    <row r="2450" spans="4:73" x14ac:dyDescent="0.2">
      <c r="D2450" s="259"/>
      <c r="E2450" s="259"/>
      <c r="F2450" s="259"/>
      <c r="G2450" s="259"/>
      <c r="H2450" s="259"/>
      <c r="I2450" s="259"/>
      <c r="J2450" s="259"/>
      <c r="K2450" s="259"/>
      <c r="L2450" s="259"/>
      <c r="M2450" s="259"/>
      <c r="N2450" s="259"/>
      <c r="O2450" s="259"/>
      <c r="P2450" s="259"/>
      <c r="Q2450" s="259"/>
      <c r="R2450" s="259"/>
      <c r="S2450" s="259"/>
      <c r="T2450" s="259"/>
      <c r="U2450" s="259"/>
      <c r="V2450" s="259"/>
      <c r="W2450" s="259"/>
      <c r="X2450" s="259"/>
      <c r="Y2450" s="259"/>
      <c r="Z2450" s="259"/>
      <c r="AA2450" s="259"/>
      <c r="AB2450" s="259"/>
      <c r="AC2450" s="259"/>
      <c r="AD2450" s="259"/>
      <c r="AE2450" s="259"/>
      <c r="AF2450" s="259"/>
      <c r="AG2450" s="259"/>
      <c r="AH2450" s="259"/>
      <c r="AI2450" s="259"/>
      <c r="AJ2450" s="259"/>
      <c r="AK2450" s="281"/>
      <c r="AL2450" s="281"/>
      <c r="AM2450" s="281"/>
      <c r="AN2450" s="281"/>
      <c r="AO2450" s="281"/>
      <c r="AP2450" s="281"/>
      <c r="AQ2450" s="281"/>
      <c r="AR2450" s="281"/>
      <c r="AS2450" s="281"/>
      <c r="AT2450" s="281"/>
      <c r="AU2450" s="281"/>
      <c r="AV2450" s="281"/>
      <c r="AW2450" s="281"/>
      <c r="AX2450" s="281"/>
      <c r="AY2450" s="281"/>
      <c r="AZ2450" s="281"/>
      <c r="BA2450" s="281"/>
      <c r="BB2450" s="281"/>
      <c r="BC2450" s="281"/>
      <c r="BD2450" s="281"/>
      <c r="BE2450" s="281"/>
      <c r="BF2450" s="281"/>
      <c r="BG2450" s="281"/>
      <c r="BH2450" s="281"/>
      <c r="BI2450" s="281"/>
      <c r="BJ2450" s="281"/>
      <c r="BK2450" s="281"/>
      <c r="BL2450" s="281"/>
      <c r="BM2450" s="281"/>
      <c r="BN2450" s="281"/>
      <c r="BO2450" s="281"/>
      <c r="BP2450" s="281"/>
      <c r="BQ2450" s="281"/>
      <c r="BR2450" s="281"/>
      <c r="BS2450" s="281"/>
      <c r="BT2450" s="281"/>
      <c r="BU2450" s="281"/>
    </row>
    <row r="2451" spans="4:73" x14ac:dyDescent="0.2">
      <c r="D2451" s="259"/>
      <c r="E2451" s="259"/>
      <c r="F2451" s="259"/>
      <c r="G2451" s="259"/>
      <c r="H2451" s="259"/>
      <c r="I2451" s="259"/>
      <c r="J2451" s="259"/>
      <c r="K2451" s="259"/>
      <c r="L2451" s="259"/>
      <c r="M2451" s="259"/>
      <c r="N2451" s="259"/>
      <c r="O2451" s="259"/>
      <c r="P2451" s="259"/>
      <c r="Q2451" s="259"/>
      <c r="R2451" s="259"/>
      <c r="S2451" s="259"/>
      <c r="T2451" s="259"/>
      <c r="U2451" s="259"/>
      <c r="V2451" s="259"/>
      <c r="W2451" s="259"/>
      <c r="X2451" s="259"/>
      <c r="Y2451" s="259"/>
      <c r="Z2451" s="259"/>
      <c r="AA2451" s="259"/>
      <c r="AB2451" s="259"/>
      <c r="AC2451" s="259"/>
      <c r="AD2451" s="259"/>
      <c r="AE2451" s="259"/>
      <c r="AF2451" s="259"/>
      <c r="AG2451" s="259"/>
      <c r="AH2451" s="259"/>
      <c r="AI2451" s="259"/>
      <c r="AJ2451" s="259"/>
      <c r="AK2451" s="281"/>
      <c r="AL2451" s="281"/>
      <c r="AM2451" s="281"/>
      <c r="AN2451" s="281"/>
      <c r="AO2451" s="281"/>
      <c r="AP2451" s="281"/>
      <c r="AQ2451" s="281"/>
      <c r="AR2451" s="281"/>
      <c r="AS2451" s="281"/>
      <c r="AT2451" s="281"/>
      <c r="AU2451" s="281"/>
      <c r="AV2451" s="281"/>
      <c r="AW2451" s="281"/>
      <c r="AX2451" s="281"/>
      <c r="AY2451" s="281"/>
      <c r="AZ2451" s="281"/>
      <c r="BA2451" s="281"/>
      <c r="BB2451" s="281"/>
      <c r="BC2451" s="281"/>
      <c r="BD2451" s="281"/>
      <c r="BE2451" s="281"/>
      <c r="BF2451" s="281"/>
      <c r="BG2451" s="281"/>
      <c r="BH2451" s="281"/>
      <c r="BI2451" s="281"/>
      <c r="BJ2451" s="281"/>
      <c r="BK2451" s="281"/>
      <c r="BL2451" s="281"/>
      <c r="BM2451" s="281"/>
      <c r="BN2451" s="281"/>
      <c r="BO2451" s="281"/>
      <c r="BP2451" s="281"/>
      <c r="BQ2451" s="281"/>
      <c r="BR2451" s="281"/>
      <c r="BS2451" s="281"/>
      <c r="BT2451" s="281"/>
      <c r="BU2451" s="281"/>
    </row>
    <row r="2452" spans="4:73" x14ac:dyDescent="0.2">
      <c r="D2452" s="259"/>
      <c r="E2452" s="259"/>
      <c r="F2452" s="259"/>
      <c r="G2452" s="259"/>
      <c r="H2452" s="259"/>
      <c r="I2452" s="259"/>
      <c r="J2452" s="259"/>
      <c r="K2452" s="259"/>
      <c r="L2452" s="259"/>
      <c r="M2452" s="259"/>
      <c r="N2452" s="259"/>
      <c r="O2452" s="259"/>
      <c r="P2452" s="259"/>
      <c r="Q2452" s="259"/>
      <c r="R2452" s="259"/>
      <c r="S2452" s="259"/>
      <c r="T2452" s="259"/>
      <c r="U2452" s="259"/>
      <c r="V2452" s="259"/>
      <c r="W2452" s="259"/>
      <c r="X2452" s="259"/>
      <c r="Y2452" s="259"/>
      <c r="Z2452" s="259"/>
      <c r="AA2452" s="259"/>
      <c r="AB2452" s="259"/>
      <c r="AC2452" s="259"/>
      <c r="AD2452" s="259"/>
      <c r="AE2452" s="259"/>
      <c r="AF2452" s="259"/>
      <c r="AG2452" s="259"/>
      <c r="AH2452" s="259"/>
      <c r="AI2452" s="259"/>
      <c r="AJ2452" s="259"/>
      <c r="AK2452" s="281"/>
      <c r="AL2452" s="281"/>
      <c r="AM2452" s="281"/>
      <c r="AN2452" s="281"/>
      <c r="AO2452" s="281"/>
      <c r="AP2452" s="281"/>
      <c r="AQ2452" s="281"/>
      <c r="AR2452" s="281"/>
      <c r="AS2452" s="281"/>
      <c r="AT2452" s="281"/>
      <c r="AU2452" s="281"/>
      <c r="AV2452" s="281"/>
      <c r="AW2452" s="281"/>
      <c r="AX2452" s="281"/>
      <c r="AY2452" s="281"/>
      <c r="AZ2452" s="281"/>
      <c r="BA2452" s="281"/>
      <c r="BB2452" s="281"/>
      <c r="BC2452" s="281"/>
      <c r="BD2452" s="281"/>
      <c r="BE2452" s="281"/>
      <c r="BF2452" s="281"/>
      <c r="BG2452" s="281"/>
      <c r="BH2452" s="281"/>
      <c r="BI2452" s="281"/>
      <c r="BJ2452" s="281"/>
      <c r="BK2452" s="281"/>
      <c r="BL2452" s="281"/>
      <c r="BM2452" s="281"/>
      <c r="BN2452" s="281"/>
      <c r="BO2452" s="281"/>
      <c r="BP2452" s="281"/>
      <c r="BQ2452" s="281"/>
      <c r="BR2452" s="281"/>
      <c r="BS2452" s="281"/>
      <c r="BT2452" s="281"/>
      <c r="BU2452" s="281"/>
    </row>
    <row r="2453" spans="4:73" x14ac:dyDescent="0.2">
      <c r="D2453" s="259"/>
      <c r="E2453" s="259"/>
      <c r="F2453" s="259"/>
      <c r="G2453" s="259"/>
      <c r="H2453" s="259"/>
      <c r="I2453" s="259"/>
      <c r="J2453" s="259"/>
      <c r="K2453" s="259"/>
      <c r="L2453" s="259"/>
      <c r="M2453" s="259"/>
      <c r="N2453" s="259"/>
      <c r="O2453" s="259"/>
      <c r="P2453" s="259"/>
      <c r="Q2453" s="259"/>
      <c r="R2453" s="259"/>
      <c r="S2453" s="259"/>
      <c r="T2453" s="259"/>
      <c r="U2453" s="259"/>
      <c r="V2453" s="259"/>
      <c r="W2453" s="259"/>
      <c r="X2453" s="259"/>
      <c r="Y2453" s="259"/>
      <c r="Z2453" s="259"/>
      <c r="AA2453" s="259"/>
      <c r="AB2453" s="259"/>
      <c r="AC2453" s="259"/>
      <c r="AD2453" s="259"/>
      <c r="AE2453" s="259"/>
      <c r="AF2453" s="259"/>
      <c r="AG2453" s="259"/>
      <c r="AH2453" s="259"/>
      <c r="AI2453" s="259"/>
      <c r="AJ2453" s="259"/>
      <c r="AK2453" s="281"/>
      <c r="AL2453" s="281"/>
      <c r="AM2453" s="281"/>
      <c r="AN2453" s="281"/>
      <c r="AO2453" s="281"/>
      <c r="AP2453" s="281"/>
      <c r="AQ2453" s="281"/>
      <c r="AR2453" s="281"/>
      <c r="AS2453" s="281"/>
      <c r="AT2453" s="281"/>
      <c r="AU2453" s="281"/>
      <c r="AV2453" s="281"/>
      <c r="AW2453" s="281"/>
      <c r="AX2453" s="281"/>
      <c r="AY2453" s="281"/>
      <c r="AZ2453" s="281"/>
      <c r="BA2453" s="281"/>
      <c r="BB2453" s="281"/>
      <c r="BC2453" s="281"/>
      <c r="BD2453" s="281"/>
      <c r="BE2453" s="281"/>
      <c r="BF2453" s="281"/>
      <c r="BG2453" s="281"/>
      <c r="BH2453" s="281"/>
      <c r="BI2453" s="281"/>
      <c r="BJ2453" s="281"/>
      <c r="BK2453" s="281"/>
      <c r="BL2453" s="281"/>
      <c r="BM2453" s="281"/>
      <c r="BN2453" s="281"/>
      <c r="BO2453" s="281"/>
      <c r="BP2453" s="281"/>
      <c r="BQ2453" s="281"/>
      <c r="BR2453" s="281"/>
      <c r="BS2453" s="281"/>
      <c r="BT2453" s="281"/>
      <c r="BU2453" s="281"/>
    </row>
    <row r="2454" spans="4:73" x14ac:dyDescent="0.2">
      <c r="D2454" s="259"/>
      <c r="E2454" s="259"/>
      <c r="F2454" s="259"/>
      <c r="G2454" s="259"/>
      <c r="H2454" s="259"/>
      <c r="I2454" s="259"/>
      <c r="J2454" s="259"/>
      <c r="K2454" s="259"/>
      <c r="L2454" s="259"/>
      <c r="M2454" s="259"/>
      <c r="N2454" s="259"/>
      <c r="O2454" s="259"/>
      <c r="P2454" s="259"/>
      <c r="Q2454" s="259"/>
      <c r="R2454" s="259"/>
      <c r="S2454" s="259"/>
      <c r="T2454" s="259"/>
      <c r="U2454" s="259"/>
      <c r="V2454" s="259"/>
      <c r="W2454" s="259"/>
      <c r="X2454" s="259"/>
      <c r="Y2454" s="259"/>
      <c r="Z2454" s="259"/>
      <c r="AA2454" s="259"/>
      <c r="AB2454" s="259"/>
      <c r="AC2454" s="259"/>
      <c r="AD2454" s="259"/>
      <c r="AE2454" s="259"/>
      <c r="AF2454" s="259"/>
      <c r="AG2454" s="259"/>
      <c r="AH2454" s="259"/>
      <c r="AI2454" s="259"/>
      <c r="AJ2454" s="259"/>
      <c r="AK2454" s="281"/>
      <c r="AL2454" s="281"/>
      <c r="AM2454" s="281"/>
      <c r="AN2454" s="281"/>
      <c r="AO2454" s="281"/>
      <c r="AP2454" s="281"/>
      <c r="AQ2454" s="281"/>
      <c r="AR2454" s="281"/>
      <c r="AS2454" s="281"/>
      <c r="AT2454" s="281"/>
      <c r="AU2454" s="281"/>
      <c r="AV2454" s="281"/>
      <c r="AW2454" s="281"/>
      <c r="AX2454" s="281"/>
      <c r="AY2454" s="281"/>
      <c r="AZ2454" s="281"/>
      <c r="BA2454" s="281"/>
      <c r="BB2454" s="281"/>
      <c r="BC2454" s="281"/>
      <c r="BD2454" s="281"/>
      <c r="BE2454" s="281"/>
      <c r="BF2454" s="281"/>
      <c r="BG2454" s="281"/>
      <c r="BH2454" s="281"/>
      <c r="BI2454" s="281"/>
      <c r="BJ2454" s="281"/>
      <c r="BK2454" s="281"/>
      <c r="BL2454" s="281"/>
      <c r="BM2454" s="281"/>
      <c r="BN2454" s="281"/>
      <c r="BO2454" s="281"/>
      <c r="BP2454" s="281"/>
      <c r="BQ2454" s="281"/>
      <c r="BR2454" s="281"/>
      <c r="BS2454" s="281"/>
      <c r="BT2454" s="281"/>
      <c r="BU2454" s="281"/>
    </row>
    <row r="2455" spans="4:73" x14ac:dyDescent="0.2">
      <c r="D2455" s="259"/>
      <c r="E2455" s="259"/>
      <c r="F2455" s="259"/>
      <c r="G2455" s="259"/>
      <c r="H2455" s="259"/>
      <c r="I2455" s="259"/>
      <c r="J2455" s="259"/>
      <c r="K2455" s="259"/>
      <c r="L2455" s="259"/>
      <c r="M2455" s="259"/>
      <c r="N2455" s="259"/>
      <c r="O2455" s="259"/>
      <c r="P2455" s="259"/>
      <c r="Q2455" s="259"/>
      <c r="R2455" s="259"/>
      <c r="S2455" s="259"/>
      <c r="T2455" s="259"/>
      <c r="U2455" s="259"/>
      <c r="V2455" s="259"/>
      <c r="W2455" s="259"/>
      <c r="X2455" s="259"/>
      <c r="Y2455" s="259"/>
      <c r="Z2455" s="259"/>
      <c r="AA2455" s="259"/>
      <c r="AB2455" s="259"/>
      <c r="AC2455" s="259"/>
      <c r="AD2455" s="259"/>
      <c r="AE2455" s="259"/>
      <c r="AF2455" s="259"/>
      <c r="AG2455" s="259"/>
      <c r="AH2455" s="259"/>
      <c r="AI2455" s="259"/>
      <c r="AJ2455" s="259"/>
      <c r="AK2455" s="281"/>
      <c r="AL2455" s="281"/>
      <c r="AM2455" s="281"/>
      <c r="AN2455" s="281"/>
      <c r="AO2455" s="281"/>
      <c r="AP2455" s="281"/>
      <c r="AQ2455" s="281"/>
      <c r="AR2455" s="281"/>
      <c r="AS2455" s="281"/>
      <c r="AT2455" s="281"/>
      <c r="AU2455" s="281"/>
      <c r="AV2455" s="281"/>
      <c r="AW2455" s="281"/>
      <c r="AX2455" s="281"/>
      <c r="AY2455" s="281"/>
      <c r="AZ2455" s="281"/>
      <c r="BA2455" s="281"/>
      <c r="BB2455" s="281"/>
      <c r="BC2455" s="281"/>
      <c r="BD2455" s="281"/>
      <c r="BE2455" s="281"/>
      <c r="BF2455" s="281"/>
      <c r="BG2455" s="281"/>
      <c r="BH2455" s="281"/>
      <c r="BI2455" s="281"/>
      <c r="BJ2455" s="281"/>
      <c r="BK2455" s="281"/>
      <c r="BL2455" s="281"/>
      <c r="BM2455" s="281"/>
      <c r="BN2455" s="281"/>
      <c r="BO2455" s="281"/>
      <c r="BP2455" s="281"/>
      <c r="BQ2455" s="281"/>
      <c r="BR2455" s="281"/>
      <c r="BS2455" s="281"/>
      <c r="BT2455" s="281"/>
      <c r="BU2455" s="281"/>
    </row>
    <row r="2456" spans="4:73" x14ac:dyDescent="0.2">
      <c r="D2456" s="259"/>
      <c r="E2456" s="259"/>
      <c r="F2456" s="259"/>
      <c r="G2456" s="259"/>
      <c r="H2456" s="259"/>
      <c r="I2456" s="259"/>
      <c r="J2456" s="259"/>
      <c r="K2456" s="259"/>
      <c r="L2456" s="259"/>
      <c r="M2456" s="259"/>
      <c r="N2456" s="259"/>
      <c r="O2456" s="259"/>
      <c r="P2456" s="259"/>
      <c r="Q2456" s="259"/>
      <c r="R2456" s="259"/>
      <c r="S2456" s="259"/>
      <c r="T2456" s="259"/>
      <c r="U2456" s="259"/>
      <c r="V2456" s="259"/>
      <c r="W2456" s="259"/>
      <c r="X2456" s="259"/>
      <c r="Y2456" s="259"/>
      <c r="Z2456" s="259"/>
      <c r="AA2456" s="259"/>
      <c r="AB2456" s="259"/>
      <c r="AC2456" s="259"/>
      <c r="AD2456" s="259"/>
      <c r="AE2456" s="259"/>
      <c r="AF2456" s="259"/>
      <c r="AG2456" s="259"/>
      <c r="AH2456" s="259"/>
      <c r="AI2456" s="259"/>
      <c r="AJ2456" s="259"/>
      <c r="AK2456" s="281"/>
      <c r="AL2456" s="281"/>
      <c r="AM2456" s="281"/>
      <c r="AN2456" s="281"/>
      <c r="AO2456" s="281"/>
      <c r="AP2456" s="281"/>
      <c r="AQ2456" s="281"/>
      <c r="AR2456" s="281"/>
      <c r="AS2456" s="281"/>
      <c r="AT2456" s="281"/>
      <c r="AU2456" s="281"/>
      <c r="AV2456" s="281"/>
      <c r="AW2456" s="281"/>
      <c r="AX2456" s="281"/>
      <c r="AY2456" s="281"/>
      <c r="AZ2456" s="281"/>
      <c r="BA2456" s="281"/>
      <c r="BB2456" s="281"/>
      <c r="BC2456" s="281"/>
      <c r="BD2456" s="281"/>
      <c r="BE2456" s="281"/>
      <c r="BF2456" s="281"/>
      <c r="BG2456" s="281"/>
      <c r="BH2456" s="281"/>
      <c r="BI2456" s="281"/>
      <c r="BJ2456" s="281"/>
      <c r="BK2456" s="281"/>
      <c r="BL2456" s="281"/>
      <c r="BM2456" s="281"/>
      <c r="BN2456" s="281"/>
      <c r="BO2456" s="281"/>
      <c r="BP2456" s="281"/>
      <c r="BQ2456" s="281"/>
      <c r="BR2456" s="281"/>
      <c r="BS2456" s="281"/>
      <c r="BT2456" s="281"/>
      <c r="BU2456" s="281"/>
    </row>
    <row r="2457" spans="4:73" x14ac:dyDescent="0.2">
      <c r="D2457" s="259"/>
      <c r="E2457" s="259"/>
      <c r="F2457" s="259"/>
      <c r="G2457" s="259"/>
      <c r="H2457" s="259"/>
      <c r="I2457" s="259"/>
      <c r="J2457" s="259"/>
      <c r="K2457" s="259"/>
      <c r="L2457" s="259"/>
      <c r="M2457" s="259"/>
      <c r="N2457" s="259"/>
      <c r="O2457" s="259"/>
      <c r="P2457" s="259"/>
      <c r="Q2457" s="259"/>
      <c r="R2457" s="259"/>
      <c r="S2457" s="259"/>
      <c r="T2457" s="259"/>
      <c r="U2457" s="259"/>
      <c r="V2457" s="259"/>
      <c r="W2457" s="259"/>
      <c r="X2457" s="259"/>
      <c r="Y2457" s="259"/>
      <c r="Z2457" s="259"/>
      <c r="AA2457" s="259"/>
      <c r="AB2457" s="259"/>
      <c r="AC2457" s="259"/>
      <c r="AD2457" s="259"/>
      <c r="AE2457" s="259"/>
      <c r="AF2457" s="259"/>
      <c r="AG2457" s="259"/>
      <c r="AH2457" s="259"/>
      <c r="AI2457" s="259"/>
      <c r="AJ2457" s="259"/>
      <c r="AK2457" s="281"/>
      <c r="AL2457" s="281"/>
      <c r="AM2457" s="281"/>
      <c r="AN2457" s="281"/>
      <c r="AO2457" s="281"/>
      <c r="AP2457" s="281"/>
      <c r="AQ2457" s="281"/>
      <c r="AR2457" s="281"/>
      <c r="AS2457" s="281"/>
      <c r="AT2457" s="281"/>
      <c r="AU2457" s="281"/>
      <c r="AV2457" s="281"/>
      <c r="AW2457" s="281"/>
      <c r="AX2457" s="281"/>
      <c r="AY2457" s="281"/>
      <c r="AZ2457" s="281"/>
      <c r="BA2457" s="281"/>
      <c r="BB2457" s="281"/>
      <c r="BC2457" s="281"/>
      <c r="BD2457" s="281"/>
      <c r="BE2457" s="281"/>
      <c r="BF2457" s="281"/>
      <c r="BG2457" s="281"/>
      <c r="BH2457" s="281"/>
      <c r="BI2457" s="281"/>
      <c r="BJ2457" s="281"/>
      <c r="BK2457" s="281"/>
      <c r="BL2457" s="281"/>
      <c r="BM2457" s="281"/>
      <c r="BN2457" s="281"/>
      <c r="BO2457" s="281"/>
      <c r="BP2457" s="281"/>
      <c r="BQ2457" s="281"/>
      <c r="BR2457" s="281"/>
      <c r="BS2457" s="281"/>
      <c r="BT2457" s="281"/>
      <c r="BU2457" s="281"/>
    </row>
    <row r="2458" spans="4:73" x14ac:dyDescent="0.2">
      <c r="D2458" s="259"/>
      <c r="E2458" s="259"/>
      <c r="F2458" s="259"/>
      <c r="G2458" s="259"/>
      <c r="H2458" s="259"/>
      <c r="I2458" s="259"/>
      <c r="J2458" s="259"/>
      <c r="K2458" s="259"/>
      <c r="L2458" s="259"/>
      <c r="M2458" s="259"/>
      <c r="N2458" s="259"/>
      <c r="O2458" s="259"/>
      <c r="P2458" s="259"/>
      <c r="Q2458" s="259"/>
      <c r="R2458" s="259"/>
      <c r="S2458" s="259"/>
      <c r="T2458" s="259"/>
      <c r="U2458" s="259"/>
      <c r="V2458" s="259"/>
      <c r="W2458" s="259"/>
      <c r="X2458" s="259"/>
      <c r="Y2458" s="259"/>
      <c r="Z2458" s="259"/>
      <c r="AA2458" s="259"/>
      <c r="AB2458" s="259"/>
      <c r="AC2458" s="259"/>
      <c r="AD2458" s="259"/>
      <c r="AE2458" s="259"/>
      <c r="AF2458" s="259"/>
      <c r="AG2458" s="259"/>
      <c r="AH2458" s="259"/>
      <c r="AI2458" s="259"/>
      <c r="AJ2458" s="259"/>
      <c r="AK2458" s="281"/>
      <c r="AL2458" s="281"/>
      <c r="AM2458" s="281"/>
      <c r="AN2458" s="281"/>
      <c r="AO2458" s="281"/>
      <c r="AP2458" s="281"/>
      <c r="AQ2458" s="281"/>
      <c r="AR2458" s="281"/>
      <c r="AS2458" s="281"/>
      <c r="AT2458" s="281"/>
      <c r="AU2458" s="281"/>
      <c r="AV2458" s="281"/>
      <c r="AW2458" s="281"/>
      <c r="AX2458" s="281"/>
      <c r="AY2458" s="281"/>
      <c r="AZ2458" s="281"/>
      <c r="BA2458" s="281"/>
      <c r="BB2458" s="281"/>
      <c r="BC2458" s="281"/>
      <c r="BD2458" s="281"/>
      <c r="BE2458" s="281"/>
      <c r="BF2458" s="281"/>
      <c r="BG2458" s="281"/>
      <c r="BH2458" s="281"/>
      <c r="BI2458" s="281"/>
      <c r="BJ2458" s="281"/>
      <c r="BK2458" s="281"/>
      <c r="BL2458" s="281"/>
      <c r="BM2458" s="281"/>
      <c r="BN2458" s="281"/>
      <c r="BO2458" s="281"/>
      <c r="BP2458" s="281"/>
      <c r="BQ2458" s="281"/>
      <c r="BR2458" s="281"/>
      <c r="BS2458" s="281"/>
      <c r="BT2458" s="281"/>
      <c r="BU2458" s="281"/>
    </row>
    <row r="2459" spans="4:73" x14ac:dyDescent="0.2">
      <c r="D2459" s="259"/>
      <c r="E2459" s="259"/>
      <c r="F2459" s="259"/>
      <c r="G2459" s="259"/>
      <c r="H2459" s="259"/>
      <c r="I2459" s="259"/>
      <c r="J2459" s="259"/>
      <c r="K2459" s="259"/>
      <c r="L2459" s="259"/>
      <c r="M2459" s="259"/>
      <c r="N2459" s="259"/>
      <c r="O2459" s="259"/>
      <c r="P2459" s="259"/>
      <c r="Q2459" s="259"/>
      <c r="R2459" s="259"/>
      <c r="S2459" s="259"/>
      <c r="T2459" s="259"/>
      <c r="U2459" s="259"/>
      <c r="V2459" s="259"/>
      <c r="W2459" s="259"/>
      <c r="X2459" s="259"/>
      <c r="Y2459" s="259"/>
      <c r="Z2459" s="259"/>
      <c r="AA2459" s="259"/>
      <c r="AB2459" s="259"/>
      <c r="AC2459" s="259"/>
      <c r="AD2459" s="259"/>
      <c r="AE2459" s="259"/>
      <c r="AF2459" s="259"/>
      <c r="AG2459" s="259"/>
      <c r="AH2459" s="259"/>
      <c r="AI2459" s="259"/>
      <c r="AJ2459" s="259"/>
      <c r="AK2459" s="281"/>
      <c r="AL2459" s="281"/>
      <c r="AM2459" s="281"/>
      <c r="AN2459" s="281"/>
      <c r="AO2459" s="281"/>
      <c r="AP2459" s="281"/>
      <c r="AQ2459" s="281"/>
      <c r="AR2459" s="281"/>
      <c r="AS2459" s="281"/>
      <c r="AT2459" s="281"/>
      <c r="AU2459" s="281"/>
      <c r="AV2459" s="281"/>
      <c r="AW2459" s="281"/>
      <c r="AX2459" s="281"/>
      <c r="AY2459" s="281"/>
      <c r="AZ2459" s="281"/>
      <c r="BA2459" s="281"/>
      <c r="BB2459" s="281"/>
      <c r="BC2459" s="281"/>
      <c r="BD2459" s="281"/>
      <c r="BE2459" s="281"/>
      <c r="BF2459" s="281"/>
      <c r="BG2459" s="281"/>
      <c r="BH2459" s="281"/>
      <c r="BI2459" s="281"/>
      <c r="BJ2459" s="281"/>
      <c r="BK2459" s="281"/>
      <c r="BL2459" s="281"/>
      <c r="BM2459" s="281"/>
      <c r="BN2459" s="281"/>
      <c r="BO2459" s="281"/>
      <c r="BP2459" s="281"/>
      <c r="BQ2459" s="281"/>
      <c r="BR2459" s="281"/>
      <c r="BS2459" s="281"/>
      <c r="BT2459" s="281"/>
      <c r="BU2459" s="281"/>
    </row>
    <row r="2460" spans="4:73" x14ac:dyDescent="0.2">
      <c r="D2460" s="259"/>
      <c r="E2460" s="259"/>
      <c r="F2460" s="259"/>
      <c r="G2460" s="259"/>
      <c r="H2460" s="259"/>
      <c r="I2460" s="259"/>
      <c r="J2460" s="259"/>
      <c r="K2460" s="259"/>
      <c r="L2460" s="259"/>
      <c r="M2460" s="259"/>
      <c r="N2460" s="259"/>
      <c r="O2460" s="259"/>
      <c r="P2460" s="259"/>
      <c r="Q2460" s="259"/>
      <c r="R2460" s="259"/>
      <c r="S2460" s="259"/>
      <c r="T2460" s="259"/>
      <c r="U2460" s="259"/>
      <c r="V2460" s="259"/>
      <c r="W2460" s="259"/>
      <c r="X2460" s="259"/>
      <c r="Y2460" s="259"/>
      <c r="Z2460" s="259"/>
      <c r="AA2460" s="259"/>
      <c r="AB2460" s="259"/>
      <c r="AC2460" s="259"/>
      <c r="AD2460" s="259"/>
      <c r="AE2460" s="259"/>
      <c r="AF2460" s="259"/>
      <c r="AG2460" s="259"/>
      <c r="AH2460" s="259"/>
      <c r="AI2460" s="259"/>
      <c r="AJ2460" s="259"/>
      <c r="AK2460" s="281"/>
      <c r="AL2460" s="281"/>
      <c r="AM2460" s="281"/>
      <c r="AN2460" s="281"/>
      <c r="AO2460" s="281"/>
      <c r="AP2460" s="281"/>
      <c r="AQ2460" s="281"/>
      <c r="AR2460" s="281"/>
      <c r="AS2460" s="281"/>
      <c r="AT2460" s="281"/>
      <c r="AU2460" s="281"/>
      <c r="AV2460" s="281"/>
      <c r="AW2460" s="281"/>
      <c r="AX2460" s="281"/>
      <c r="AY2460" s="281"/>
      <c r="AZ2460" s="281"/>
      <c r="BA2460" s="281"/>
      <c r="BB2460" s="281"/>
      <c r="BC2460" s="281"/>
      <c r="BD2460" s="281"/>
      <c r="BE2460" s="281"/>
      <c r="BF2460" s="281"/>
      <c r="BG2460" s="281"/>
      <c r="BH2460" s="281"/>
      <c r="BI2460" s="281"/>
      <c r="BJ2460" s="281"/>
      <c r="BK2460" s="281"/>
      <c r="BL2460" s="281"/>
      <c r="BM2460" s="281"/>
      <c r="BN2460" s="281"/>
      <c r="BO2460" s="281"/>
      <c r="BP2460" s="281"/>
      <c r="BQ2460" s="281"/>
      <c r="BR2460" s="281"/>
      <c r="BS2460" s="281"/>
      <c r="BT2460" s="281"/>
      <c r="BU2460" s="281"/>
    </row>
    <row r="2461" spans="4:73" x14ac:dyDescent="0.2">
      <c r="D2461" s="259"/>
      <c r="E2461" s="259"/>
      <c r="F2461" s="259"/>
      <c r="G2461" s="259"/>
      <c r="H2461" s="259"/>
      <c r="I2461" s="259"/>
      <c r="J2461" s="259"/>
      <c r="K2461" s="259"/>
      <c r="L2461" s="259"/>
      <c r="M2461" s="259"/>
      <c r="N2461" s="259"/>
      <c r="O2461" s="259"/>
      <c r="P2461" s="259"/>
      <c r="Q2461" s="259"/>
      <c r="R2461" s="259"/>
      <c r="S2461" s="259"/>
      <c r="T2461" s="259"/>
      <c r="U2461" s="259"/>
      <c r="V2461" s="259"/>
      <c r="W2461" s="259"/>
      <c r="X2461" s="259"/>
      <c r="Y2461" s="259"/>
      <c r="Z2461" s="259"/>
      <c r="AA2461" s="259"/>
      <c r="AB2461" s="259"/>
      <c r="AC2461" s="259"/>
      <c r="AD2461" s="259"/>
      <c r="AE2461" s="259"/>
      <c r="AF2461" s="259"/>
      <c r="AG2461" s="259"/>
      <c r="AH2461" s="259"/>
      <c r="AI2461" s="259"/>
      <c r="AJ2461" s="259"/>
      <c r="AK2461" s="281"/>
      <c r="AL2461" s="281"/>
      <c r="AM2461" s="281"/>
      <c r="AN2461" s="281"/>
      <c r="AO2461" s="281"/>
      <c r="AP2461" s="281"/>
      <c r="AQ2461" s="281"/>
      <c r="AR2461" s="281"/>
      <c r="AS2461" s="281"/>
      <c r="AT2461" s="281"/>
      <c r="AU2461" s="281"/>
      <c r="AV2461" s="281"/>
      <c r="AW2461" s="281"/>
      <c r="AX2461" s="281"/>
      <c r="AY2461" s="281"/>
      <c r="AZ2461" s="281"/>
      <c r="BA2461" s="281"/>
      <c r="BB2461" s="281"/>
      <c r="BC2461" s="281"/>
      <c r="BD2461" s="281"/>
      <c r="BE2461" s="281"/>
      <c r="BF2461" s="281"/>
      <c r="BG2461" s="281"/>
      <c r="BH2461" s="281"/>
      <c r="BI2461" s="281"/>
      <c r="BJ2461" s="281"/>
      <c r="BK2461" s="281"/>
      <c r="BL2461" s="281"/>
      <c r="BM2461" s="281"/>
      <c r="BN2461" s="281"/>
      <c r="BO2461" s="281"/>
      <c r="BP2461" s="281"/>
      <c r="BQ2461" s="281"/>
      <c r="BR2461" s="281"/>
      <c r="BS2461" s="281"/>
      <c r="BT2461" s="281"/>
      <c r="BU2461" s="281"/>
    </row>
    <row r="2462" spans="4:73" x14ac:dyDescent="0.2">
      <c r="D2462" s="259"/>
      <c r="E2462" s="259"/>
      <c r="F2462" s="259"/>
      <c r="G2462" s="259"/>
      <c r="H2462" s="259"/>
      <c r="I2462" s="259"/>
      <c r="J2462" s="259"/>
      <c r="K2462" s="259"/>
      <c r="L2462" s="259"/>
      <c r="M2462" s="259"/>
      <c r="N2462" s="259"/>
      <c r="O2462" s="259"/>
      <c r="P2462" s="259"/>
      <c r="Q2462" s="259"/>
      <c r="R2462" s="259"/>
      <c r="S2462" s="259"/>
      <c r="T2462" s="259"/>
      <c r="U2462" s="259"/>
      <c r="V2462" s="259"/>
      <c r="W2462" s="259"/>
      <c r="X2462" s="259"/>
      <c r="Y2462" s="259"/>
      <c r="Z2462" s="259"/>
      <c r="AA2462" s="259"/>
      <c r="AB2462" s="259"/>
      <c r="AC2462" s="259"/>
      <c r="AD2462" s="259"/>
      <c r="AE2462" s="259"/>
      <c r="AF2462" s="259"/>
      <c r="AG2462" s="259"/>
      <c r="AH2462" s="259"/>
      <c r="AI2462" s="259"/>
      <c r="AJ2462" s="259"/>
      <c r="AK2462" s="281"/>
      <c r="AL2462" s="281"/>
      <c r="AM2462" s="281"/>
      <c r="AN2462" s="281"/>
      <c r="AO2462" s="281"/>
      <c r="AP2462" s="281"/>
      <c r="AQ2462" s="281"/>
      <c r="AR2462" s="281"/>
      <c r="AS2462" s="281"/>
      <c r="AT2462" s="281"/>
      <c r="AU2462" s="281"/>
      <c r="AV2462" s="281"/>
      <c r="AW2462" s="281"/>
      <c r="AX2462" s="281"/>
      <c r="AY2462" s="281"/>
      <c r="AZ2462" s="281"/>
      <c r="BA2462" s="281"/>
      <c r="BB2462" s="281"/>
      <c r="BC2462" s="281"/>
      <c r="BD2462" s="281"/>
      <c r="BE2462" s="281"/>
      <c r="BF2462" s="281"/>
      <c r="BG2462" s="281"/>
      <c r="BH2462" s="281"/>
      <c r="BI2462" s="281"/>
      <c r="BJ2462" s="281"/>
      <c r="BK2462" s="281"/>
      <c r="BL2462" s="281"/>
      <c r="BM2462" s="281"/>
      <c r="BN2462" s="281"/>
      <c r="BO2462" s="281"/>
      <c r="BP2462" s="281"/>
      <c r="BQ2462" s="281"/>
      <c r="BR2462" s="281"/>
      <c r="BS2462" s="281"/>
      <c r="BT2462" s="281"/>
      <c r="BU2462" s="281"/>
    </row>
    <row r="2463" spans="4:73" x14ac:dyDescent="0.2">
      <c r="D2463" s="259"/>
      <c r="E2463" s="259"/>
      <c r="F2463" s="259"/>
      <c r="G2463" s="259"/>
      <c r="H2463" s="259"/>
      <c r="I2463" s="259"/>
      <c r="J2463" s="259"/>
      <c r="K2463" s="259"/>
      <c r="L2463" s="259"/>
      <c r="M2463" s="259"/>
      <c r="N2463" s="259"/>
      <c r="O2463" s="259"/>
      <c r="P2463" s="259"/>
      <c r="Q2463" s="259"/>
      <c r="R2463" s="259"/>
      <c r="S2463" s="259"/>
      <c r="T2463" s="259"/>
      <c r="U2463" s="259"/>
      <c r="V2463" s="259"/>
      <c r="W2463" s="259"/>
      <c r="X2463" s="259"/>
      <c r="Y2463" s="259"/>
      <c r="Z2463" s="259"/>
      <c r="AA2463" s="259"/>
      <c r="AB2463" s="259"/>
      <c r="AC2463" s="259"/>
      <c r="AD2463" s="259"/>
      <c r="AE2463" s="259"/>
      <c r="AF2463" s="259"/>
      <c r="AG2463" s="259"/>
      <c r="AH2463" s="259"/>
      <c r="AI2463" s="259"/>
      <c r="AJ2463" s="259"/>
      <c r="AK2463" s="281"/>
      <c r="AL2463" s="281"/>
      <c r="AM2463" s="281"/>
      <c r="AN2463" s="281"/>
      <c r="AO2463" s="281"/>
      <c r="AP2463" s="281"/>
      <c r="AQ2463" s="281"/>
      <c r="AR2463" s="281"/>
      <c r="AS2463" s="281"/>
      <c r="AT2463" s="281"/>
      <c r="AU2463" s="281"/>
      <c r="AV2463" s="281"/>
      <c r="AW2463" s="281"/>
      <c r="AX2463" s="281"/>
      <c r="AY2463" s="281"/>
      <c r="AZ2463" s="281"/>
      <c r="BA2463" s="281"/>
      <c r="BB2463" s="281"/>
      <c r="BC2463" s="281"/>
      <c r="BD2463" s="281"/>
      <c r="BE2463" s="281"/>
      <c r="BF2463" s="281"/>
      <c r="BG2463" s="281"/>
      <c r="BH2463" s="281"/>
      <c r="BI2463" s="281"/>
      <c r="BJ2463" s="281"/>
      <c r="BK2463" s="281"/>
      <c r="BL2463" s="281"/>
      <c r="BM2463" s="281"/>
      <c r="BN2463" s="281"/>
      <c r="BO2463" s="281"/>
      <c r="BP2463" s="281"/>
      <c r="BQ2463" s="281"/>
      <c r="BR2463" s="281"/>
      <c r="BS2463" s="281"/>
      <c r="BT2463" s="281"/>
      <c r="BU2463" s="281"/>
    </row>
    <row r="2464" spans="4:73" x14ac:dyDescent="0.2">
      <c r="D2464" s="259"/>
      <c r="E2464" s="259"/>
      <c r="F2464" s="259"/>
      <c r="G2464" s="259"/>
      <c r="H2464" s="259"/>
      <c r="I2464" s="259"/>
      <c r="J2464" s="259"/>
      <c r="K2464" s="259"/>
      <c r="L2464" s="259"/>
      <c r="M2464" s="259"/>
      <c r="N2464" s="259"/>
      <c r="O2464" s="259"/>
      <c r="P2464" s="259"/>
      <c r="Q2464" s="259"/>
      <c r="R2464" s="259"/>
      <c r="S2464" s="259"/>
      <c r="T2464" s="259"/>
      <c r="U2464" s="259"/>
      <c r="V2464" s="259"/>
      <c r="W2464" s="259"/>
      <c r="X2464" s="259"/>
      <c r="Y2464" s="259"/>
      <c r="Z2464" s="259"/>
      <c r="AA2464" s="259"/>
      <c r="AB2464" s="259"/>
      <c r="AC2464" s="259"/>
      <c r="AD2464" s="259"/>
      <c r="AE2464" s="259"/>
      <c r="AF2464" s="259"/>
      <c r="AG2464" s="259"/>
      <c r="AH2464" s="259"/>
      <c r="AI2464" s="259"/>
      <c r="AJ2464" s="259"/>
      <c r="AK2464" s="281"/>
      <c r="AL2464" s="281"/>
      <c r="AM2464" s="281"/>
      <c r="AN2464" s="281"/>
      <c r="AO2464" s="281"/>
      <c r="AP2464" s="281"/>
      <c r="AQ2464" s="281"/>
      <c r="AR2464" s="281"/>
      <c r="AS2464" s="281"/>
      <c r="AT2464" s="281"/>
      <c r="AU2464" s="281"/>
      <c r="AV2464" s="281"/>
      <c r="AW2464" s="281"/>
      <c r="AX2464" s="281"/>
      <c r="AY2464" s="281"/>
      <c r="AZ2464" s="281"/>
      <c r="BA2464" s="281"/>
      <c r="BB2464" s="281"/>
      <c r="BC2464" s="281"/>
      <c r="BD2464" s="281"/>
      <c r="BE2464" s="281"/>
      <c r="BF2464" s="281"/>
      <c r="BG2464" s="281"/>
      <c r="BH2464" s="281"/>
      <c r="BI2464" s="281"/>
      <c r="BJ2464" s="281"/>
      <c r="BK2464" s="281"/>
      <c r="BL2464" s="281"/>
      <c r="BM2464" s="281"/>
      <c r="BN2464" s="281"/>
      <c r="BO2464" s="281"/>
      <c r="BP2464" s="281"/>
      <c r="BQ2464" s="281"/>
      <c r="BR2464" s="281"/>
      <c r="BS2464" s="281"/>
      <c r="BT2464" s="281"/>
      <c r="BU2464" s="281"/>
    </row>
    <row r="2465" spans="4:73" x14ac:dyDescent="0.2">
      <c r="D2465" s="259"/>
      <c r="E2465" s="259"/>
      <c r="F2465" s="259"/>
      <c r="G2465" s="259"/>
      <c r="H2465" s="259"/>
      <c r="I2465" s="259"/>
      <c r="J2465" s="259"/>
      <c r="K2465" s="259"/>
      <c r="L2465" s="259"/>
      <c r="M2465" s="259"/>
      <c r="N2465" s="259"/>
      <c r="O2465" s="259"/>
      <c r="P2465" s="259"/>
      <c r="Q2465" s="259"/>
      <c r="R2465" s="259"/>
      <c r="S2465" s="259"/>
      <c r="T2465" s="259"/>
      <c r="U2465" s="259"/>
      <c r="V2465" s="259"/>
      <c r="W2465" s="259"/>
      <c r="X2465" s="259"/>
      <c r="Y2465" s="259"/>
      <c r="Z2465" s="259"/>
      <c r="AA2465" s="259"/>
      <c r="AB2465" s="259"/>
      <c r="AC2465" s="259"/>
      <c r="AD2465" s="259"/>
      <c r="AE2465" s="259"/>
      <c r="AF2465" s="259"/>
      <c r="AG2465" s="259"/>
      <c r="AH2465" s="259"/>
      <c r="AI2465" s="259"/>
      <c r="AJ2465" s="259"/>
      <c r="AK2465" s="281"/>
      <c r="AL2465" s="281"/>
      <c r="AM2465" s="281"/>
      <c r="AN2465" s="281"/>
      <c r="AO2465" s="281"/>
      <c r="AP2465" s="281"/>
      <c r="AQ2465" s="281"/>
      <c r="AR2465" s="281"/>
      <c r="AS2465" s="281"/>
      <c r="AT2465" s="281"/>
      <c r="AU2465" s="281"/>
      <c r="AV2465" s="281"/>
      <c r="AW2465" s="281"/>
      <c r="AX2465" s="281"/>
      <c r="AY2465" s="281"/>
      <c r="AZ2465" s="281"/>
      <c r="BA2465" s="281"/>
      <c r="BB2465" s="281"/>
      <c r="BC2465" s="281"/>
      <c r="BD2465" s="281"/>
      <c r="BE2465" s="281"/>
      <c r="BF2465" s="281"/>
      <c r="BG2465" s="281"/>
      <c r="BH2465" s="281"/>
      <c r="BI2465" s="281"/>
      <c r="BJ2465" s="281"/>
      <c r="BK2465" s="281"/>
      <c r="BL2465" s="281"/>
      <c r="BM2465" s="281"/>
      <c r="BN2465" s="281"/>
      <c r="BO2465" s="281"/>
      <c r="BP2465" s="281"/>
      <c r="BQ2465" s="281"/>
      <c r="BR2465" s="281"/>
      <c r="BS2465" s="281"/>
      <c r="BT2465" s="281"/>
      <c r="BU2465" s="281"/>
    </row>
    <row r="2466" spans="4:73" x14ac:dyDescent="0.2">
      <c r="D2466" s="259"/>
      <c r="E2466" s="259"/>
      <c r="F2466" s="259"/>
      <c r="G2466" s="259"/>
      <c r="H2466" s="259"/>
      <c r="I2466" s="259"/>
      <c r="J2466" s="259"/>
      <c r="K2466" s="259"/>
      <c r="L2466" s="259"/>
      <c r="M2466" s="259"/>
      <c r="N2466" s="259"/>
      <c r="O2466" s="259"/>
      <c r="P2466" s="259"/>
      <c r="Q2466" s="259"/>
      <c r="R2466" s="259"/>
      <c r="S2466" s="259"/>
      <c r="T2466" s="259"/>
      <c r="U2466" s="259"/>
      <c r="V2466" s="259"/>
      <c r="W2466" s="259"/>
      <c r="X2466" s="259"/>
      <c r="Y2466" s="259"/>
      <c r="Z2466" s="259"/>
      <c r="AA2466" s="259"/>
      <c r="AB2466" s="259"/>
      <c r="AC2466" s="259"/>
      <c r="AD2466" s="259"/>
      <c r="AE2466" s="259"/>
      <c r="AF2466" s="259"/>
      <c r="AG2466" s="259"/>
      <c r="AH2466" s="259"/>
      <c r="AI2466" s="259"/>
      <c r="AJ2466" s="259"/>
      <c r="AK2466" s="281"/>
      <c r="AL2466" s="281"/>
      <c r="AM2466" s="281"/>
      <c r="AN2466" s="281"/>
      <c r="AO2466" s="281"/>
      <c r="AP2466" s="281"/>
      <c r="AQ2466" s="281"/>
      <c r="AR2466" s="281"/>
      <c r="AS2466" s="281"/>
      <c r="AT2466" s="281"/>
      <c r="AU2466" s="281"/>
      <c r="AV2466" s="281"/>
      <c r="AW2466" s="281"/>
      <c r="AX2466" s="281"/>
      <c r="AY2466" s="281"/>
      <c r="AZ2466" s="281"/>
      <c r="BA2466" s="281"/>
      <c r="BB2466" s="281"/>
      <c r="BC2466" s="281"/>
      <c r="BD2466" s="281"/>
      <c r="BE2466" s="281"/>
      <c r="BF2466" s="281"/>
      <c r="BG2466" s="281"/>
      <c r="BH2466" s="281"/>
      <c r="BI2466" s="281"/>
      <c r="BJ2466" s="281"/>
      <c r="BK2466" s="281"/>
      <c r="BL2466" s="281"/>
      <c r="BM2466" s="281"/>
      <c r="BN2466" s="281"/>
      <c r="BO2466" s="281"/>
      <c r="BP2466" s="281"/>
      <c r="BQ2466" s="281"/>
      <c r="BR2466" s="281"/>
      <c r="BS2466" s="281"/>
      <c r="BT2466" s="281"/>
      <c r="BU2466" s="281"/>
    </row>
    <row r="2467" spans="4:73" x14ac:dyDescent="0.2">
      <c r="D2467" s="259"/>
      <c r="E2467" s="259"/>
      <c r="F2467" s="259"/>
      <c r="G2467" s="259"/>
      <c r="H2467" s="259"/>
      <c r="I2467" s="259"/>
      <c r="J2467" s="259"/>
      <c r="K2467" s="259"/>
      <c r="L2467" s="259"/>
      <c r="M2467" s="259"/>
      <c r="N2467" s="259"/>
      <c r="O2467" s="259"/>
      <c r="P2467" s="259"/>
      <c r="Q2467" s="259"/>
      <c r="R2467" s="259"/>
      <c r="S2467" s="259"/>
      <c r="T2467" s="259"/>
      <c r="U2467" s="259"/>
      <c r="V2467" s="259"/>
      <c r="W2467" s="259"/>
      <c r="X2467" s="259"/>
      <c r="Y2467" s="259"/>
      <c r="Z2467" s="259"/>
      <c r="AA2467" s="259"/>
      <c r="AB2467" s="259"/>
      <c r="AC2467" s="259"/>
      <c r="AD2467" s="259"/>
      <c r="AE2467" s="259"/>
      <c r="AF2467" s="259"/>
      <c r="AG2467" s="259"/>
      <c r="AH2467" s="259"/>
      <c r="AI2467" s="259"/>
      <c r="AJ2467" s="259"/>
      <c r="AK2467" s="281"/>
      <c r="AL2467" s="281"/>
      <c r="AM2467" s="281"/>
      <c r="AN2467" s="281"/>
      <c r="AO2467" s="281"/>
      <c r="AP2467" s="281"/>
      <c r="AQ2467" s="281"/>
      <c r="AR2467" s="281"/>
      <c r="AS2467" s="281"/>
      <c r="AT2467" s="281"/>
      <c r="AU2467" s="281"/>
      <c r="AV2467" s="281"/>
      <c r="AW2467" s="281"/>
      <c r="AX2467" s="281"/>
      <c r="AY2467" s="281"/>
      <c r="AZ2467" s="281"/>
      <c r="BA2467" s="281"/>
      <c r="BB2467" s="281"/>
      <c r="BC2467" s="281"/>
      <c r="BD2467" s="281"/>
      <c r="BE2467" s="281"/>
      <c r="BF2467" s="281"/>
      <c r="BG2467" s="281"/>
      <c r="BH2467" s="281"/>
      <c r="BI2467" s="281"/>
      <c r="BJ2467" s="281"/>
      <c r="BK2467" s="281"/>
      <c r="BL2467" s="281"/>
      <c r="BM2467" s="281"/>
      <c r="BN2467" s="281"/>
      <c r="BO2467" s="281"/>
      <c r="BP2467" s="281"/>
      <c r="BQ2467" s="281"/>
      <c r="BR2467" s="281"/>
      <c r="BS2467" s="281"/>
      <c r="BT2467" s="281"/>
      <c r="BU2467" s="281"/>
    </row>
    <row r="2468" spans="4:73" x14ac:dyDescent="0.2">
      <c r="D2468" s="259"/>
      <c r="E2468" s="259"/>
      <c r="F2468" s="259"/>
      <c r="G2468" s="259"/>
      <c r="H2468" s="259"/>
      <c r="I2468" s="259"/>
      <c r="J2468" s="259"/>
      <c r="K2468" s="259"/>
      <c r="L2468" s="259"/>
      <c r="M2468" s="259"/>
      <c r="N2468" s="259"/>
      <c r="O2468" s="259"/>
      <c r="P2468" s="259"/>
      <c r="Q2468" s="259"/>
      <c r="R2468" s="259"/>
      <c r="S2468" s="259"/>
      <c r="T2468" s="259"/>
      <c r="U2468" s="259"/>
      <c r="V2468" s="259"/>
      <c r="W2468" s="259"/>
      <c r="X2468" s="259"/>
      <c r="Y2468" s="259"/>
      <c r="Z2468" s="259"/>
      <c r="AA2468" s="259"/>
      <c r="AB2468" s="259"/>
      <c r="AC2468" s="259"/>
      <c r="AD2468" s="259"/>
      <c r="AE2468" s="259"/>
      <c r="AF2468" s="259"/>
      <c r="AG2468" s="259"/>
      <c r="AH2468" s="259"/>
      <c r="AI2468" s="259"/>
      <c r="AJ2468" s="259"/>
      <c r="AK2468" s="281"/>
      <c r="AL2468" s="281"/>
      <c r="AM2468" s="281"/>
      <c r="AN2468" s="281"/>
      <c r="AO2468" s="281"/>
      <c r="AP2468" s="281"/>
      <c r="AQ2468" s="281"/>
      <c r="AR2468" s="281"/>
      <c r="AS2468" s="281"/>
      <c r="AT2468" s="281"/>
      <c r="AU2468" s="281"/>
      <c r="AV2468" s="281"/>
      <c r="AW2468" s="281"/>
      <c r="AX2468" s="281"/>
      <c r="AY2468" s="281"/>
      <c r="AZ2468" s="281"/>
      <c r="BA2468" s="281"/>
      <c r="BB2468" s="281"/>
      <c r="BC2468" s="281"/>
      <c r="BD2468" s="281"/>
      <c r="BE2468" s="281"/>
      <c r="BF2468" s="281"/>
      <c r="BG2468" s="281"/>
      <c r="BH2468" s="281"/>
      <c r="BI2468" s="281"/>
      <c r="BJ2468" s="281"/>
      <c r="BK2468" s="281"/>
      <c r="BL2468" s="281"/>
      <c r="BM2468" s="281"/>
      <c r="BN2468" s="281"/>
      <c r="BO2468" s="281"/>
      <c r="BP2468" s="281"/>
      <c r="BQ2468" s="281"/>
      <c r="BR2468" s="281"/>
      <c r="BS2468" s="281"/>
      <c r="BT2468" s="281"/>
      <c r="BU2468" s="281"/>
    </row>
    <row r="2469" spans="4:73" x14ac:dyDescent="0.2">
      <c r="D2469" s="259"/>
      <c r="E2469" s="259"/>
      <c r="F2469" s="259"/>
      <c r="G2469" s="259"/>
      <c r="H2469" s="259"/>
      <c r="I2469" s="259"/>
      <c r="J2469" s="259"/>
      <c r="K2469" s="259"/>
      <c r="L2469" s="259"/>
      <c r="M2469" s="259"/>
      <c r="N2469" s="259"/>
      <c r="O2469" s="259"/>
      <c r="P2469" s="259"/>
      <c r="Q2469" s="259"/>
      <c r="R2469" s="259"/>
      <c r="S2469" s="259"/>
      <c r="T2469" s="259"/>
      <c r="U2469" s="259"/>
      <c r="V2469" s="259"/>
      <c r="W2469" s="259"/>
      <c r="X2469" s="259"/>
      <c r="Y2469" s="259"/>
      <c r="Z2469" s="259"/>
      <c r="AA2469" s="259"/>
      <c r="AB2469" s="259"/>
      <c r="AC2469" s="259"/>
      <c r="AD2469" s="259"/>
      <c r="AE2469" s="259"/>
      <c r="AF2469" s="259"/>
      <c r="AG2469" s="259"/>
      <c r="AH2469" s="259"/>
      <c r="AI2469" s="259"/>
      <c r="AJ2469" s="259"/>
      <c r="AK2469" s="281"/>
      <c r="AL2469" s="281"/>
      <c r="AM2469" s="281"/>
      <c r="AN2469" s="281"/>
      <c r="AO2469" s="281"/>
      <c r="AP2469" s="281"/>
      <c r="AQ2469" s="281"/>
      <c r="AR2469" s="281"/>
      <c r="AS2469" s="281"/>
      <c r="AT2469" s="281"/>
      <c r="AU2469" s="281"/>
      <c r="AV2469" s="281"/>
      <c r="AW2469" s="281"/>
      <c r="AX2469" s="281"/>
      <c r="AY2469" s="281"/>
      <c r="AZ2469" s="281"/>
      <c r="BA2469" s="281"/>
      <c r="BB2469" s="281"/>
      <c r="BC2469" s="281"/>
      <c r="BD2469" s="281"/>
      <c r="BE2469" s="281"/>
      <c r="BF2469" s="281"/>
      <c r="BG2469" s="281"/>
      <c r="BH2469" s="281"/>
      <c r="BI2469" s="281"/>
      <c r="BJ2469" s="281"/>
      <c r="BK2469" s="281"/>
      <c r="BL2469" s="281"/>
      <c r="BM2469" s="281"/>
      <c r="BN2469" s="281"/>
      <c r="BO2469" s="281"/>
      <c r="BP2469" s="281"/>
      <c r="BQ2469" s="281"/>
      <c r="BR2469" s="281"/>
      <c r="BS2469" s="281"/>
      <c r="BT2469" s="281"/>
      <c r="BU2469" s="281"/>
    </row>
    <row r="2470" spans="4:73" x14ac:dyDescent="0.2">
      <c r="D2470" s="259"/>
      <c r="E2470" s="259"/>
      <c r="F2470" s="259"/>
      <c r="G2470" s="259"/>
      <c r="H2470" s="259"/>
      <c r="I2470" s="259"/>
      <c r="J2470" s="259"/>
      <c r="K2470" s="259"/>
      <c r="L2470" s="259"/>
      <c r="M2470" s="259"/>
      <c r="N2470" s="259"/>
      <c r="O2470" s="259"/>
      <c r="P2470" s="259"/>
      <c r="Q2470" s="259"/>
      <c r="R2470" s="259"/>
      <c r="S2470" s="259"/>
      <c r="T2470" s="259"/>
      <c r="U2470" s="259"/>
      <c r="V2470" s="259"/>
      <c r="W2470" s="259"/>
      <c r="X2470" s="259"/>
      <c r="Y2470" s="259"/>
      <c r="Z2470" s="259"/>
      <c r="AA2470" s="259"/>
      <c r="AB2470" s="259"/>
      <c r="AC2470" s="259"/>
      <c r="AD2470" s="259"/>
      <c r="AE2470" s="259"/>
      <c r="AF2470" s="259"/>
      <c r="AG2470" s="259"/>
      <c r="AH2470" s="259"/>
      <c r="AI2470" s="259"/>
      <c r="AJ2470" s="259"/>
      <c r="AK2470" s="281"/>
      <c r="AL2470" s="281"/>
      <c r="AM2470" s="281"/>
      <c r="AN2470" s="281"/>
      <c r="AO2470" s="281"/>
      <c r="AP2470" s="281"/>
      <c r="AQ2470" s="281"/>
      <c r="AR2470" s="281"/>
      <c r="AS2470" s="281"/>
      <c r="AT2470" s="281"/>
      <c r="AU2470" s="281"/>
      <c r="AV2470" s="281"/>
      <c r="AW2470" s="281"/>
      <c r="AX2470" s="281"/>
      <c r="AY2470" s="281"/>
      <c r="AZ2470" s="281"/>
      <c r="BA2470" s="281"/>
      <c r="BB2470" s="281"/>
      <c r="BC2470" s="281"/>
      <c r="BD2470" s="281"/>
      <c r="BE2470" s="281"/>
      <c r="BF2470" s="281"/>
      <c r="BG2470" s="281"/>
      <c r="BH2470" s="281"/>
      <c r="BI2470" s="281"/>
      <c r="BJ2470" s="281"/>
      <c r="BK2470" s="281"/>
      <c r="BL2470" s="281"/>
      <c r="BM2470" s="281"/>
      <c r="BN2470" s="281"/>
      <c r="BO2470" s="281"/>
      <c r="BP2470" s="281"/>
      <c r="BQ2470" s="281"/>
      <c r="BR2470" s="281"/>
      <c r="BS2470" s="281"/>
      <c r="BT2470" s="281"/>
      <c r="BU2470" s="281"/>
    </row>
    <row r="2471" spans="4:73" x14ac:dyDescent="0.2">
      <c r="D2471" s="259"/>
      <c r="E2471" s="259"/>
      <c r="F2471" s="259"/>
      <c r="G2471" s="259"/>
      <c r="H2471" s="259"/>
      <c r="I2471" s="259"/>
      <c r="J2471" s="259"/>
      <c r="K2471" s="259"/>
      <c r="L2471" s="259"/>
      <c r="M2471" s="259"/>
      <c r="N2471" s="259"/>
      <c r="O2471" s="259"/>
      <c r="P2471" s="259"/>
      <c r="Q2471" s="259"/>
      <c r="R2471" s="259"/>
      <c r="S2471" s="259"/>
      <c r="T2471" s="259"/>
      <c r="U2471" s="259"/>
      <c r="V2471" s="259"/>
      <c r="W2471" s="259"/>
      <c r="X2471" s="259"/>
      <c r="Y2471" s="259"/>
      <c r="Z2471" s="259"/>
      <c r="AA2471" s="259"/>
      <c r="AB2471" s="259"/>
      <c r="AC2471" s="259"/>
      <c r="AD2471" s="259"/>
      <c r="AE2471" s="259"/>
      <c r="AF2471" s="259"/>
      <c r="AG2471" s="259"/>
      <c r="AH2471" s="259"/>
      <c r="AI2471" s="259"/>
      <c r="AJ2471" s="259"/>
      <c r="AK2471" s="281"/>
      <c r="AL2471" s="281"/>
      <c r="AM2471" s="281"/>
      <c r="AN2471" s="281"/>
      <c r="AO2471" s="281"/>
      <c r="AP2471" s="281"/>
      <c r="AQ2471" s="281"/>
      <c r="AR2471" s="281"/>
      <c r="AS2471" s="281"/>
      <c r="AT2471" s="281"/>
      <c r="AU2471" s="281"/>
      <c r="AV2471" s="281"/>
      <c r="AW2471" s="281"/>
      <c r="AX2471" s="281"/>
      <c r="AY2471" s="281"/>
      <c r="AZ2471" s="281"/>
      <c r="BA2471" s="281"/>
      <c r="BB2471" s="281"/>
      <c r="BC2471" s="281"/>
      <c r="BD2471" s="281"/>
      <c r="BE2471" s="281"/>
      <c r="BF2471" s="281"/>
      <c r="BG2471" s="281"/>
      <c r="BH2471" s="281"/>
      <c r="BI2471" s="281"/>
      <c r="BJ2471" s="281"/>
      <c r="BK2471" s="281"/>
      <c r="BL2471" s="281"/>
      <c r="BM2471" s="281"/>
      <c r="BN2471" s="281"/>
      <c r="BO2471" s="281"/>
      <c r="BP2471" s="281"/>
      <c r="BQ2471" s="281"/>
      <c r="BR2471" s="281"/>
      <c r="BS2471" s="281"/>
      <c r="BT2471" s="281"/>
      <c r="BU2471" s="281"/>
    </row>
    <row r="2472" spans="4:73" x14ac:dyDescent="0.2">
      <c r="D2472" s="259"/>
      <c r="E2472" s="259"/>
      <c r="F2472" s="259"/>
      <c r="G2472" s="259"/>
      <c r="H2472" s="259"/>
      <c r="I2472" s="259"/>
      <c r="J2472" s="259"/>
      <c r="K2472" s="259"/>
      <c r="L2472" s="259"/>
      <c r="M2472" s="259"/>
      <c r="N2472" s="259"/>
      <c r="O2472" s="259"/>
      <c r="P2472" s="259"/>
      <c r="Q2472" s="259"/>
      <c r="R2472" s="259"/>
      <c r="S2472" s="259"/>
      <c r="T2472" s="259"/>
      <c r="U2472" s="259"/>
      <c r="V2472" s="259"/>
      <c r="W2472" s="259"/>
      <c r="X2472" s="259"/>
      <c r="Y2472" s="259"/>
      <c r="Z2472" s="259"/>
      <c r="AA2472" s="259"/>
      <c r="AB2472" s="259"/>
      <c r="AC2472" s="259"/>
      <c r="AD2472" s="259"/>
      <c r="AE2472" s="259"/>
      <c r="AF2472" s="259"/>
      <c r="AG2472" s="259"/>
      <c r="AH2472" s="259"/>
      <c r="AI2472" s="259"/>
      <c r="AJ2472" s="259"/>
      <c r="AK2472" s="281"/>
      <c r="AL2472" s="281"/>
      <c r="AM2472" s="281"/>
      <c r="AN2472" s="281"/>
      <c r="AO2472" s="281"/>
      <c r="AP2472" s="281"/>
      <c r="AQ2472" s="281"/>
      <c r="AR2472" s="281"/>
      <c r="AS2472" s="281"/>
      <c r="AT2472" s="281"/>
      <c r="AU2472" s="281"/>
      <c r="AV2472" s="281"/>
      <c r="AW2472" s="281"/>
      <c r="AX2472" s="281"/>
      <c r="AY2472" s="281"/>
      <c r="AZ2472" s="281"/>
      <c r="BA2472" s="281"/>
      <c r="BB2472" s="281"/>
      <c r="BC2472" s="281"/>
      <c r="BD2472" s="281"/>
      <c r="BE2472" s="281"/>
      <c r="BF2472" s="281"/>
      <c r="BG2472" s="281"/>
      <c r="BH2472" s="281"/>
      <c r="BI2472" s="281"/>
      <c r="BJ2472" s="281"/>
      <c r="BK2472" s="281"/>
      <c r="BL2472" s="281"/>
      <c r="BM2472" s="281"/>
      <c r="BN2472" s="281"/>
      <c r="BO2472" s="281"/>
      <c r="BP2472" s="281"/>
      <c r="BQ2472" s="281"/>
      <c r="BR2472" s="281"/>
      <c r="BS2472" s="281"/>
      <c r="BT2472" s="281"/>
      <c r="BU2472" s="281"/>
    </row>
    <row r="2473" spans="4:73" x14ac:dyDescent="0.2">
      <c r="D2473" s="259"/>
      <c r="E2473" s="259"/>
      <c r="F2473" s="259"/>
      <c r="G2473" s="259"/>
      <c r="H2473" s="259"/>
      <c r="I2473" s="259"/>
      <c r="J2473" s="259"/>
      <c r="K2473" s="259"/>
      <c r="L2473" s="259"/>
      <c r="M2473" s="259"/>
      <c r="N2473" s="259"/>
      <c r="O2473" s="259"/>
      <c r="P2473" s="259"/>
      <c r="Q2473" s="259"/>
      <c r="R2473" s="259"/>
      <c r="S2473" s="259"/>
      <c r="T2473" s="259"/>
      <c r="U2473" s="259"/>
      <c r="V2473" s="259"/>
      <c r="W2473" s="259"/>
      <c r="X2473" s="259"/>
      <c r="Y2473" s="259"/>
      <c r="Z2473" s="259"/>
      <c r="AA2473" s="259"/>
      <c r="AB2473" s="259"/>
      <c r="AC2473" s="259"/>
      <c r="AD2473" s="259"/>
      <c r="AE2473" s="259"/>
      <c r="AF2473" s="259"/>
      <c r="AG2473" s="259"/>
      <c r="AH2473" s="259"/>
      <c r="AI2473" s="259"/>
      <c r="AJ2473" s="259"/>
      <c r="AK2473" s="281"/>
      <c r="AL2473" s="281"/>
      <c r="AM2473" s="281"/>
      <c r="AN2473" s="281"/>
      <c r="AO2473" s="281"/>
      <c r="AP2473" s="281"/>
      <c r="AQ2473" s="281"/>
      <c r="AR2473" s="281"/>
      <c r="AS2473" s="281"/>
      <c r="AT2473" s="281"/>
      <c r="AU2473" s="281"/>
      <c r="AV2473" s="281"/>
      <c r="AW2473" s="281"/>
      <c r="AX2473" s="281"/>
      <c r="AY2473" s="281"/>
      <c r="AZ2473" s="281"/>
      <c r="BA2473" s="281"/>
      <c r="BB2473" s="281"/>
      <c r="BC2473" s="281"/>
      <c r="BD2473" s="281"/>
      <c r="BE2473" s="281"/>
      <c r="BF2473" s="281"/>
      <c r="BG2473" s="281"/>
      <c r="BH2473" s="281"/>
      <c r="BI2473" s="281"/>
      <c r="BJ2473" s="281"/>
      <c r="BK2473" s="281"/>
      <c r="BL2473" s="281"/>
      <c r="BM2473" s="281"/>
      <c r="BN2473" s="281"/>
      <c r="BO2473" s="281"/>
      <c r="BP2473" s="281"/>
      <c r="BQ2473" s="281"/>
      <c r="BR2473" s="281"/>
      <c r="BS2473" s="281"/>
      <c r="BT2473" s="281"/>
      <c r="BU2473" s="281"/>
    </row>
    <row r="2474" spans="4:73" x14ac:dyDescent="0.2">
      <c r="D2474" s="259"/>
      <c r="E2474" s="259"/>
      <c r="F2474" s="259"/>
      <c r="G2474" s="259"/>
      <c r="H2474" s="259"/>
      <c r="I2474" s="259"/>
      <c r="J2474" s="259"/>
      <c r="K2474" s="259"/>
      <c r="L2474" s="259"/>
      <c r="M2474" s="259"/>
      <c r="N2474" s="259"/>
      <c r="O2474" s="259"/>
      <c r="P2474" s="259"/>
      <c r="Q2474" s="259"/>
      <c r="R2474" s="259"/>
      <c r="S2474" s="259"/>
      <c r="T2474" s="259"/>
      <c r="U2474" s="259"/>
      <c r="V2474" s="259"/>
      <c r="W2474" s="259"/>
      <c r="X2474" s="259"/>
      <c r="Y2474" s="259"/>
      <c r="Z2474" s="259"/>
      <c r="AA2474" s="259"/>
      <c r="AB2474" s="259"/>
      <c r="AC2474" s="259"/>
      <c r="AD2474" s="259"/>
      <c r="AE2474" s="259"/>
      <c r="AF2474" s="259"/>
      <c r="AG2474" s="259"/>
      <c r="AH2474" s="259"/>
      <c r="AI2474" s="259"/>
      <c r="AJ2474" s="259"/>
      <c r="AK2474" s="281"/>
      <c r="AL2474" s="281"/>
      <c r="AM2474" s="281"/>
      <c r="AN2474" s="281"/>
      <c r="AO2474" s="281"/>
      <c r="AP2474" s="281"/>
      <c r="AQ2474" s="281"/>
      <c r="AR2474" s="281"/>
      <c r="AS2474" s="281"/>
      <c r="AT2474" s="281"/>
      <c r="AU2474" s="281"/>
      <c r="AV2474" s="281"/>
      <c r="AW2474" s="281"/>
      <c r="AX2474" s="281"/>
      <c r="AY2474" s="281"/>
      <c r="AZ2474" s="281"/>
      <c r="BA2474" s="281"/>
      <c r="BB2474" s="281"/>
      <c r="BC2474" s="281"/>
      <c r="BD2474" s="281"/>
      <c r="BE2474" s="281"/>
      <c r="BF2474" s="281"/>
      <c r="BG2474" s="281"/>
      <c r="BH2474" s="281"/>
      <c r="BI2474" s="281"/>
      <c r="BJ2474" s="281"/>
      <c r="BK2474" s="281"/>
      <c r="BL2474" s="281"/>
      <c r="BM2474" s="281"/>
      <c r="BN2474" s="281"/>
      <c r="BO2474" s="281"/>
      <c r="BP2474" s="281"/>
      <c r="BQ2474" s="281"/>
      <c r="BR2474" s="281"/>
      <c r="BS2474" s="281"/>
      <c r="BT2474" s="281"/>
      <c r="BU2474" s="281"/>
    </row>
    <row r="2475" spans="4:73" x14ac:dyDescent="0.2">
      <c r="D2475" s="259"/>
      <c r="E2475" s="259"/>
      <c r="F2475" s="259"/>
      <c r="G2475" s="259"/>
      <c r="H2475" s="259"/>
      <c r="I2475" s="259"/>
      <c r="J2475" s="259"/>
      <c r="K2475" s="259"/>
      <c r="L2475" s="259"/>
      <c r="M2475" s="259"/>
      <c r="N2475" s="259"/>
      <c r="O2475" s="259"/>
      <c r="P2475" s="259"/>
      <c r="Q2475" s="259"/>
      <c r="R2475" s="259"/>
      <c r="S2475" s="259"/>
      <c r="T2475" s="259"/>
      <c r="U2475" s="259"/>
      <c r="V2475" s="259"/>
      <c r="W2475" s="259"/>
      <c r="X2475" s="259"/>
      <c r="Y2475" s="259"/>
      <c r="Z2475" s="259"/>
      <c r="AA2475" s="259"/>
      <c r="AB2475" s="259"/>
      <c r="AC2475" s="259"/>
      <c r="AD2475" s="259"/>
      <c r="AE2475" s="259"/>
      <c r="AF2475" s="259"/>
      <c r="AG2475" s="259"/>
      <c r="AH2475" s="259"/>
      <c r="AI2475" s="259"/>
      <c r="AJ2475" s="259"/>
      <c r="AK2475" s="281"/>
      <c r="AL2475" s="281"/>
      <c r="AM2475" s="281"/>
      <c r="AN2475" s="281"/>
      <c r="AO2475" s="281"/>
      <c r="AP2475" s="281"/>
      <c r="AQ2475" s="281"/>
      <c r="AR2475" s="281"/>
      <c r="AS2475" s="281"/>
      <c r="AT2475" s="281"/>
      <c r="AU2475" s="281"/>
      <c r="AV2475" s="281"/>
      <c r="AW2475" s="281"/>
      <c r="AX2475" s="281"/>
      <c r="AY2475" s="281"/>
      <c r="AZ2475" s="281"/>
      <c r="BA2475" s="281"/>
      <c r="BB2475" s="281"/>
      <c r="BC2475" s="281"/>
      <c r="BD2475" s="281"/>
      <c r="BE2475" s="281"/>
      <c r="BF2475" s="281"/>
      <c r="BG2475" s="281"/>
      <c r="BH2475" s="281"/>
      <c r="BI2475" s="281"/>
      <c r="BJ2475" s="281"/>
      <c r="BK2475" s="281"/>
      <c r="BL2475" s="281"/>
      <c r="BM2475" s="281"/>
      <c r="BN2475" s="281"/>
      <c r="BO2475" s="281"/>
      <c r="BP2475" s="281"/>
      <c r="BQ2475" s="281"/>
      <c r="BR2475" s="281"/>
      <c r="BS2475" s="281"/>
      <c r="BT2475" s="281"/>
      <c r="BU2475" s="281"/>
    </row>
    <row r="2476" spans="4:73" x14ac:dyDescent="0.2">
      <c r="D2476" s="259"/>
      <c r="E2476" s="259"/>
      <c r="F2476" s="259"/>
      <c r="G2476" s="259"/>
      <c r="H2476" s="259"/>
      <c r="I2476" s="259"/>
      <c r="J2476" s="259"/>
      <c r="K2476" s="259"/>
      <c r="L2476" s="259"/>
      <c r="M2476" s="259"/>
      <c r="N2476" s="259"/>
      <c r="O2476" s="259"/>
      <c r="P2476" s="259"/>
      <c r="Q2476" s="259"/>
      <c r="R2476" s="259"/>
      <c r="S2476" s="259"/>
      <c r="T2476" s="259"/>
      <c r="U2476" s="259"/>
      <c r="V2476" s="259"/>
      <c r="W2476" s="259"/>
      <c r="X2476" s="259"/>
      <c r="Y2476" s="259"/>
      <c r="Z2476" s="259"/>
      <c r="AA2476" s="259"/>
      <c r="AB2476" s="259"/>
      <c r="AC2476" s="259"/>
      <c r="AD2476" s="259"/>
      <c r="AE2476" s="259"/>
      <c r="AF2476" s="259"/>
      <c r="AG2476" s="259"/>
      <c r="AH2476" s="259"/>
      <c r="AI2476" s="259"/>
      <c r="AJ2476" s="259"/>
      <c r="AK2476" s="281"/>
      <c r="AL2476" s="281"/>
      <c r="AM2476" s="281"/>
      <c r="AN2476" s="281"/>
      <c r="AO2476" s="281"/>
      <c r="AP2476" s="281"/>
      <c r="AQ2476" s="281"/>
      <c r="AR2476" s="281"/>
      <c r="AS2476" s="281"/>
      <c r="AT2476" s="281"/>
      <c r="AU2476" s="281"/>
      <c r="AV2476" s="281"/>
      <c r="AW2476" s="281"/>
      <c r="AX2476" s="281"/>
      <c r="AY2476" s="281"/>
      <c r="AZ2476" s="281"/>
      <c r="BA2476" s="281"/>
      <c r="BB2476" s="281"/>
      <c r="BC2476" s="281"/>
      <c r="BD2476" s="281"/>
      <c r="BE2476" s="281"/>
      <c r="BF2476" s="281"/>
      <c r="BG2476" s="281"/>
      <c r="BH2476" s="281"/>
      <c r="BI2476" s="281"/>
      <c r="BJ2476" s="281"/>
      <c r="BK2476" s="281"/>
      <c r="BL2476" s="281"/>
      <c r="BM2476" s="281"/>
      <c r="BN2476" s="281"/>
      <c r="BO2476" s="281"/>
      <c r="BP2476" s="281"/>
      <c r="BQ2476" s="281"/>
      <c r="BR2476" s="281"/>
      <c r="BS2476" s="281"/>
      <c r="BT2476" s="281"/>
      <c r="BU2476" s="281"/>
    </row>
    <row r="2477" spans="4:73" x14ac:dyDescent="0.2">
      <c r="D2477" s="259"/>
      <c r="E2477" s="259"/>
      <c r="F2477" s="259"/>
      <c r="G2477" s="259"/>
      <c r="H2477" s="259"/>
      <c r="I2477" s="259"/>
      <c r="J2477" s="259"/>
      <c r="K2477" s="259"/>
      <c r="L2477" s="259"/>
      <c r="M2477" s="259"/>
      <c r="N2477" s="259"/>
      <c r="O2477" s="259"/>
      <c r="P2477" s="259"/>
      <c r="Q2477" s="259"/>
      <c r="R2477" s="259"/>
      <c r="S2477" s="259"/>
      <c r="T2477" s="259"/>
      <c r="U2477" s="259"/>
      <c r="V2477" s="259"/>
      <c r="W2477" s="259"/>
      <c r="X2477" s="259"/>
      <c r="Y2477" s="259"/>
      <c r="Z2477" s="259"/>
      <c r="AA2477" s="259"/>
      <c r="AB2477" s="259"/>
      <c r="AC2477" s="259"/>
      <c r="AD2477" s="259"/>
      <c r="AE2477" s="259"/>
      <c r="AF2477" s="259"/>
      <c r="AG2477" s="259"/>
      <c r="AH2477" s="259"/>
      <c r="AI2477" s="259"/>
      <c r="AJ2477" s="259"/>
      <c r="AK2477" s="281"/>
      <c r="AL2477" s="281"/>
      <c r="AM2477" s="281"/>
      <c r="AN2477" s="281"/>
      <c r="AO2477" s="281"/>
      <c r="AP2477" s="281"/>
      <c r="AQ2477" s="281"/>
      <c r="AR2477" s="281"/>
      <c r="AS2477" s="281"/>
      <c r="AT2477" s="281"/>
      <c r="AU2477" s="281"/>
      <c r="AV2477" s="281"/>
      <c r="AW2477" s="281"/>
      <c r="AX2477" s="281"/>
      <c r="AY2477" s="281"/>
      <c r="AZ2477" s="281"/>
      <c r="BA2477" s="281"/>
      <c r="BB2477" s="281"/>
      <c r="BC2477" s="281"/>
      <c r="BD2477" s="281"/>
      <c r="BE2477" s="281"/>
      <c r="BF2477" s="281"/>
      <c r="BG2477" s="281"/>
      <c r="BH2477" s="281"/>
      <c r="BI2477" s="281"/>
      <c r="BJ2477" s="281"/>
      <c r="BK2477" s="281"/>
      <c r="BL2477" s="281"/>
      <c r="BM2477" s="281"/>
      <c r="BN2477" s="281"/>
      <c r="BO2477" s="281"/>
      <c r="BP2477" s="281"/>
      <c r="BQ2477" s="281"/>
      <c r="BR2477" s="281"/>
      <c r="BS2477" s="281"/>
      <c r="BT2477" s="281"/>
      <c r="BU2477" s="281"/>
    </row>
    <row r="2478" spans="4:73" x14ac:dyDescent="0.2">
      <c r="D2478" s="259"/>
      <c r="E2478" s="259"/>
      <c r="F2478" s="259"/>
      <c r="G2478" s="259"/>
      <c r="H2478" s="259"/>
      <c r="I2478" s="259"/>
      <c r="J2478" s="259"/>
      <c r="K2478" s="259"/>
      <c r="L2478" s="259"/>
      <c r="M2478" s="259"/>
      <c r="N2478" s="259"/>
      <c r="O2478" s="259"/>
      <c r="P2478" s="259"/>
      <c r="Q2478" s="259"/>
      <c r="R2478" s="259"/>
      <c r="S2478" s="259"/>
      <c r="T2478" s="259"/>
      <c r="U2478" s="259"/>
      <c r="V2478" s="259"/>
      <c r="W2478" s="259"/>
      <c r="X2478" s="259"/>
      <c r="Y2478" s="259"/>
      <c r="Z2478" s="259"/>
      <c r="AA2478" s="259"/>
      <c r="AB2478" s="259"/>
      <c r="AC2478" s="259"/>
      <c r="AD2478" s="259"/>
      <c r="AE2478" s="259"/>
      <c r="AF2478" s="259"/>
      <c r="AG2478" s="259"/>
      <c r="AH2478" s="259"/>
      <c r="AI2478" s="259"/>
      <c r="AJ2478" s="259"/>
      <c r="AK2478" s="281"/>
      <c r="AL2478" s="281"/>
      <c r="AM2478" s="281"/>
      <c r="AN2478" s="281"/>
      <c r="AO2478" s="281"/>
      <c r="AP2478" s="281"/>
      <c r="AQ2478" s="281"/>
      <c r="AR2478" s="281"/>
      <c r="AS2478" s="281"/>
      <c r="AT2478" s="281"/>
      <c r="AU2478" s="281"/>
      <c r="AV2478" s="281"/>
      <c r="AW2478" s="281"/>
      <c r="AX2478" s="281"/>
      <c r="AY2478" s="281"/>
      <c r="AZ2478" s="281"/>
      <c r="BA2478" s="281"/>
      <c r="BB2478" s="281"/>
      <c r="BC2478" s="281"/>
      <c r="BD2478" s="281"/>
      <c r="BE2478" s="281"/>
      <c r="BF2478" s="281"/>
      <c r="BG2478" s="281"/>
      <c r="BH2478" s="281"/>
      <c r="BI2478" s="281"/>
      <c r="BJ2478" s="281"/>
      <c r="BK2478" s="281"/>
      <c r="BL2478" s="281"/>
      <c r="BM2478" s="281"/>
      <c r="BN2478" s="281"/>
      <c r="BO2478" s="281"/>
      <c r="BP2478" s="281"/>
      <c r="BQ2478" s="281"/>
      <c r="BR2478" s="281"/>
      <c r="BS2478" s="281"/>
      <c r="BT2478" s="281"/>
      <c r="BU2478" s="281"/>
    </row>
    <row r="2479" spans="4:73" x14ac:dyDescent="0.2">
      <c r="D2479" s="259"/>
      <c r="E2479" s="259"/>
      <c r="F2479" s="259"/>
      <c r="G2479" s="259"/>
      <c r="H2479" s="259"/>
      <c r="I2479" s="259"/>
      <c r="J2479" s="259"/>
      <c r="K2479" s="259"/>
      <c r="L2479" s="259"/>
      <c r="M2479" s="259"/>
      <c r="N2479" s="259"/>
      <c r="O2479" s="259"/>
      <c r="P2479" s="259"/>
      <c r="Q2479" s="259"/>
      <c r="R2479" s="259"/>
      <c r="S2479" s="259"/>
      <c r="T2479" s="259"/>
      <c r="U2479" s="259"/>
      <c r="V2479" s="259"/>
      <c r="W2479" s="259"/>
      <c r="X2479" s="259"/>
      <c r="Y2479" s="259"/>
      <c r="Z2479" s="259"/>
      <c r="AA2479" s="259"/>
      <c r="AB2479" s="259"/>
      <c r="AC2479" s="259"/>
      <c r="AD2479" s="259"/>
      <c r="AE2479" s="259"/>
      <c r="AF2479" s="259"/>
      <c r="AG2479" s="259"/>
      <c r="AH2479" s="259"/>
      <c r="AI2479" s="259"/>
      <c r="AJ2479" s="259"/>
      <c r="AK2479" s="281"/>
      <c r="AL2479" s="281"/>
      <c r="AM2479" s="281"/>
      <c r="AN2479" s="281"/>
      <c r="AO2479" s="281"/>
      <c r="AP2479" s="281"/>
      <c r="AQ2479" s="281"/>
      <c r="AR2479" s="281"/>
      <c r="AS2479" s="281"/>
      <c r="AT2479" s="281"/>
      <c r="AU2479" s="281"/>
      <c r="AV2479" s="281"/>
      <c r="AW2479" s="281"/>
      <c r="AX2479" s="281"/>
      <c r="AY2479" s="281"/>
      <c r="AZ2479" s="281"/>
      <c r="BA2479" s="281"/>
      <c r="BB2479" s="281"/>
      <c r="BC2479" s="281"/>
      <c r="BD2479" s="281"/>
      <c r="BE2479" s="281"/>
      <c r="BF2479" s="281"/>
      <c r="BG2479" s="281"/>
      <c r="BH2479" s="281"/>
      <c r="BI2479" s="281"/>
      <c r="BJ2479" s="281"/>
      <c r="BK2479" s="281"/>
      <c r="BL2479" s="281"/>
      <c r="BM2479" s="281"/>
      <c r="BN2479" s="281"/>
      <c r="BO2479" s="281"/>
      <c r="BP2479" s="281"/>
      <c r="BQ2479" s="281"/>
      <c r="BR2479" s="281"/>
      <c r="BS2479" s="281"/>
      <c r="BT2479" s="281"/>
      <c r="BU2479" s="281"/>
    </row>
    <row r="2480" spans="4:73" x14ac:dyDescent="0.2">
      <c r="D2480" s="259"/>
      <c r="E2480" s="259"/>
      <c r="F2480" s="259"/>
      <c r="G2480" s="259"/>
      <c r="H2480" s="259"/>
      <c r="I2480" s="259"/>
      <c r="J2480" s="259"/>
      <c r="K2480" s="259"/>
      <c r="L2480" s="259"/>
      <c r="M2480" s="259"/>
      <c r="N2480" s="259"/>
      <c r="O2480" s="259"/>
      <c r="P2480" s="259"/>
      <c r="Q2480" s="259"/>
      <c r="R2480" s="259"/>
      <c r="S2480" s="259"/>
      <c r="T2480" s="259"/>
      <c r="U2480" s="259"/>
      <c r="V2480" s="259"/>
      <c r="W2480" s="259"/>
      <c r="X2480" s="259"/>
      <c r="Y2480" s="259"/>
      <c r="Z2480" s="259"/>
      <c r="AA2480" s="259"/>
      <c r="AB2480" s="259"/>
      <c r="AC2480" s="259"/>
      <c r="AD2480" s="259"/>
      <c r="AE2480" s="259"/>
      <c r="AF2480" s="259"/>
      <c r="AG2480" s="259"/>
      <c r="AH2480" s="259"/>
      <c r="AI2480" s="259"/>
      <c r="AJ2480" s="259"/>
      <c r="AK2480" s="281"/>
      <c r="AL2480" s="281"/>
      <c r="AM2480" s="281"/>
      <c r="AN2480" s="281"/>
      <c r="AO2480" s="281"/>
      <c r="AP2480" s="281"/>
      <c r="AQ2480" s="281"/>
      <c r="AR2480" s="281"/>
      <c r="AS2480" s="281"/>
      <c r="AT2480" s="281"/>
      <c r="AU2480" s="281"/>
      <c r="AV2480" s="281"/>
      <c r="AW2480" s="281"/>
      <c r="AX2480" s="281"/>
      <c r="AY2480" s="281"/>
      <c r="AZ2480" s="281"/>
      <c r="BA2480" s="281"/>
      <c r="BB2480" s="281"/>
      <c r="BC2480" s="281"/>
      <c r="BD2480" s="281"/>
      <c r="BE2480" s="281"/>
      <c r="BF2480" s="281"/>
      <c r="BG2480" s="281"/>
      <c r="BH2480" s="281"/>
      <c r="BI2480" s="281"/>
      <c r="BJ2480" s="281"/>
      <c r="BK2480" s="281"/>
      <c r="BL2480" s="281"/>
      <c r="BM2480" s="281"/>
      <c r="BN2480" s="281"/>
      <c r="BO2480" s="281"/>
      <c r="BP2480" s="281"/>
      <c r="BQ2480" s="281"/>
      <c r="BR2480" s="281"/>
      <c r="BS2480" s="281"/>
      <c r="BT2480" s="281"/>
      <c r="BU2480" s="281"/>
    </row>
    <row r="2481" spans="4:73" x14ac:dyDescent="0.2">
      <c r="D2481" s="259"/>
      <c r="E2481" s="259"/>
      <c r="F2481" s="259"/>
      <c r="G2481" s="259"/>
      <c r="H2481" s="259"/>
      <c r="I2481" s="259"/>
      <c r="J2481" s="259"/>
      <c r="K2481" s="259"/>
      <c r="L2481" s="259"/>
      <c r="M2481" s="259"/>
      <c r="N2481" s="259"/>
      <c r="O2481" s="259"/>
      <c r="P2481" s="259"/>
      <c r="Q2481" s="259"/>
      <c r="R2481" s="259"/>
      <c r="S2481" s="259"/>
      <c r="T2481" s="259"/>
      <c r="U2481" s="259"/>
      <c r="V2481" s="259"/>
      <c r="W2481" s="259"/>
      <c r="X2481" s="259"/>
      <c r="Y2481" s="259"/>
      <c r="Z2481" s="259"/>
      <c r="AA2481" s="259"/>
      <c r="AB2481" s="259"/>
      <c r="AC2481" s="259"/>
      <c r="AD2481" s="259"/>
      <c r="AE2481" s="259"/>
      <c r="AF2481" s="259"/>
      <c r="AG2481" s="259"/>
      <c r="AH2481" s="259"/>
      <c r="AI2481" s="259"/>
      <c r="AJ2481" s="259"/>
      <c r="AK2481" s="281"/>
      <c r="AL2481" s="281"/>
      <c r="AM2481" s="281"/>
      <c r="AN2481" s="281"/>
      <c r="AO2481" s="281"/>
      <c r="AP2481" s="281"/>
      <c r="AQ2481" s="281"/>
      <c r="AR2481" s="281"/>
      <c r="AS2481" s="281"/>
      <c r="AT2481" s="281"/>
      <c r="AU2481" s="281"/>
      <c r="AV2481" s="281"/>
      <c r="AW2481" s="281"/>
      <c r="AX2481" s="281"/>
      <c r="AY2481" s="281"/>
      <c r="AZ2481" s="281"/>
      <c r="BA2481" s="281"/>
      <c r="BB2481" s="281"/>
      <c r="BC2481" s="281"/>
      <c r="BD2481" s="281"/>
      <c r="BE2481" s="281"/>
      <c r="BF2481" s="281"/>
      <c r="BG2481" s="281"/>
      <c r="BH2481" s="281"/>
      <c r="BI2481" s="281"/>
      <c r="BJ2481" s="281"/>
      <c r="BK2481" s="281"/>
      <c r="BL2481" s="281"/>
      <c r="BM2481" s="281"/>
      <c r="BN2481" s="281"/>
      <c r="BO2481" s="281"/>
      <c r="BP2481" s="281"/>
      <c r="BQ2481" s="281"/>
      <c r="BR2481" s="281"/>
      <c r="BS2481" s="281"/>
      <c r="BT2481" s="281"/>
      <c r="BU2481" s="281"/>
    </row>
    <row r="2482" spans="4:73" x14ac:dyDescent="0.2">
      <c r="D2482" s="259"/>
      <c r="E2482" s="259"/>
      <c r="F2482" s="259"/>
      <c r="G2482" s="259"/>
      <c r="H2482" s="259"/>
      <c r="I2482" s="259"/>
      <c r="J2482" s="259"/>
      <c r="K2482" s="259"/>
      <c r="L2482" s="259"/>
      <c r="M2482" s="259"/>
      <c r="N2482" s="259"/>
      <c r="O2482" s="259"/>
      <c r="P2482" s="259"/>
      <c r="Q2482" s="259"/>
      <c r="R2482" s="259"/>
      <c r="S2482" s="259"/>
      <c r="T2482" s="259"/>
      <c r="U2482" s="259"/>
      <c r="V2482" s="259"/>
      <c r="W2482" s="259"/>
      <c r="X2482" s="259"/>
      <c r="Y2482" s="259"/>
      <c r="Z2482" s="259"/>
      <c r="AA2482" s="259"/>
      <c r="AB2482" s="259"/>
      <c r="AC2482" s="259"/>
      <c r="AD2482" s="259"/>
      <c r="AE2482" s="259"/>
      <c r="AF2482" s="259"/>
      <c r="AG2482" s="259"/>
      <c r="AH2482" s="259"/>
      <c r="AI2482" s="259"/>
      <c r="AJ2482" s="259"/>
      <c r="AK2482" s="281"/>
      <c r="AL2482" s="281"/>
      <c r="AM2482" s="281"/>
      <c r="AN2482" s="281"/>
      <c r="AO2482" s="281"/>
      <c r="AP2482" s="281"/>
      <c r="AQ2482" s="281"/>
      <c r="AR2482" s="281"/>
      <c r="AS2482" s="281"/>
      <c r="AT2482" s="281"/>
      <c r="AU2482" s="281"/>
      <c r="AV2482" s="281"/>
      <c r="AW2482" s="281"/>
      <c r="AX2482" s="281"/>
      <c r="AY2482" s="281"/>
      <c r="AZ2482" s="281"/>
      <c r="BA2482" s="281"/>
      <c r="BB2482" s="281"/>
      <c r="BC2482" s="281"/>
      <c r="BD2482" s="281"/>
      <c r="BE2482" s="281"/>
      <c r="BF2482" s="281"/>
      <c r="BG2482" s="281"/>
      <c r="BH2482" s="281"/>
      <c r="BI2482" s="281"/>
      <c r="BJ2482" s="281"/>
      <c r="BK2482" s="281"/>
      <c r="BL2482" s="281"/>
      <c r="BM2482" s="281"/>
      <c r="BN2482" s="281"/>
      <c r="BO2482" s="281"/>
      <c r="BP2482" s="281"/>
      <c r="BQ2482" s="281"/>
      <c r="BR2482" s="281"/>
      <c r="BS2482" s="281"/>
      <c r="BT2482" s="281"/>
      <c r="BU2482" s="281"/>
    </row>
    <row r="2483" spans="4:73" x14ac:dyDescent="0.2">
      <c r="D2483" s="259"/>
      <c r="E2483" s="259"/>
      <c r="F2483" s="259"/>
      <c r="G2483" s="259"/>
      <c r="H2483" s="259"/>
      <c r="I2483" s="259"/>
      <c r="J2483" s="259"/>
      <c r="K2483" s="259"/>
      <c r="L2483" s="259"/>
      <c r="M2483" s="259"/>
      <c r="N2483" s="259"/>
      <c r="O2483" s="259"/>
      <c r="P2483" s="259"/>
      <c r="Q2483" s="259"/>
      <c r="R2483" s="259"/>
      <c r="S2483" s="259"/>
      <c r="T2483" s="259"/>
      <c r="U2483" s="259"/>
      <c r="V2483" s="259"/>
      <c r="W2483" s="259"/>
      <c r="X2483" s="259"/>
      <c r="Y2483" s="259"/>
      <c r="Z2483" s="259"/>
      <c r="AA2483" s="259"/>
      <c r="AB2483" s="259"/>
      <c r="AC2483" s="259"/>
      <c r="AD2483" s="259"/>
      <c r="AE2483" s="259"/>
      <c r="AF2483" s="259"/>
      <c r="AG2483" s="259"/>
      <c r="AH2483" s="259"/>
      <c r="AI2483" s="259"/>
      <c r="AJ2483" s="259"/>
      <c r="AK2483" s="281"/>
      <c r="AL2483" s="281"/>
      <c r="AM2483" s="281"/>
      <c r="AN2483" s="281"/>
      <c r="AO2483" s="281"/>
      <c r="AP2483" s="281"/>
      <c r="AQ2483" s="281"/>
      <c r="AR2483" s="281"/>
      <c r="AS2483" s="281"/>
      <c r="AT2483" s="281"/>
      <c r="AU2483" s="281"/>
      <c r="AV2483" s="281"/>
      <c r="AW2483" s="281"/>
      <c r="AX2483" s="281"/>
      <c r="AY2483" s="281"/>
      <c r="AZ2483" s="281"/>
      <c r="BA2483" s="281"/>
      <c r="BB2483" s="281"/>
      <c r="BC2483" s="281"/>
      <c r="BD2483" s="281"/>
      <c r="BE2483" s="281"/>
      <c r="BF2483" s="281"/>
      <c r="BG2483" s="281"/>
      <c r="BH2483" s="281"/>
      <c r="BI2483" s="281"/>
      <c r="BJ2483" s="281"/>
      <c r="BK2483" s="281"/>
      <c r="BL2483" s="281"/>
      <c r="BM2483" s="281"/>
      <c r="BN2483" s="281"/>
      <c r="BO2483" s="281"/>
      <c r="BP2483" s="281"/>
      <c r="BQ2483" s="281"/>
      <c r="BR2483" s="281"/>
      <c r="BS2483" s="281"/>
      <c r="BT2483" s="281"/>
      <c r="BU2483" s="281"/>
    </row>
    <row r="2484" spans="4:73" x14ac:dyDescent="0.2">
      <c r="D2484" s="259"/>
      <c r="E2484" s="259"/>
      <c r="F2484" s="259"/>
      <c r="G2484" s="259"/>
      <c r="H2484" s="259"/>
      <c r="I2484" s="259"/>
      <c r="J2484" s="259"/>
      <c r="K2484" s="259"/>
      <c r="L2484" s="259"/>
      <c r="M2484" s="259"/>
      <c r="N2484" s="259"/>
      <c r="O2484" s="259"/>
      <c r="P2484" s="259"/>
      <c r="Q2484" s="259"/>
      <c r="R2484" s="259"/>
      <c r="S2484" s="259"/>
      <c r="T2484" s="259"/>
      <c r="U2484" s="259"/>
      <c r="V2484" s="259"/>
      <c r="W2484" s="259"/>
      <c r="X2484" s="259"/>
      <c r="Y2484" s="259"/>
      <c r="Z2484" s="259"/>
      <c r="AA2484" s="259"/>
      <c r="AB2484" s="259"/>
      <c r="AC2484" s="259"/>
      <c r="AD2484" s="259"/>
      <c r="AE2484" s="259"/>
      <c r="AF2484" s="259"/>
      <c r="AG2484" s="259"/>
      <c r="AH2484" s="259"/>
      <c r="AI2484" s="259"/>
      <c r="AJ2484" s="259"/>
      <c r="AK2484" s="281"/>
      <c r="AL2484" s="281"/>
      <c r="AM2484" s="281"/>
      <c r="AN2484" s="281"/>
      <c r="AO2484" s="281"/>
      <c r="AP2484" s="281"/>
      <c r="AQ2484" s="281"/>
      <c r="AR2484" s="281"/>
      <c r="AS2484" s="281"/>
      <c r="AT2484" s="281"/>
      <c r="AU2484" s="281"/>
      <c r="AV2484" s="281"/>
      <c r="AW2484" s="281"/>
      <c r="AX2484" s="281"/>
      <c r="AY2484" s="281"/>
      <c r="AZ2484" s="281"/>
      <c r="BA2484" s="281"/>
      <c r="BB2484" s="281"/>
      <c r="BC2484" s="281"/>
      <c r="BD2484" s="281"/>
      <c r="BE2484" s="281"/>
      <c r="BF2484" s="281"/>
      <c r="BG2484" s="281"/>
      <c r="BH2484" s="281"/>
      <c r="BI2484" s="281"/>
      <c r="BJ2484" s="281"/>
      <c r="BK2484" s="281"/>
      <c r="BL2484" s="281"/>
      <c r="BM2484" s="281"/>
      <c r="BN2484" s="281"/>
      <c r="BO2484" s="281"/>
      <c r="BP2484" s="281"/>
      <c r="BQ2484" s="281"/>
      <c r="BR2484" s="281"/>
      <c r="BS2484" s="281"/>
      <c r="BT2484" s="281"/>
      <c r="BU2484" s="281"/>
    </row>
    <row r="2485" spans="4:73" x14ac:dyDescent="0.2">
      <c r="D2485" s="259"/>
      <c r="E2485" s="259"/>
      <c r="F2485" s="259"/>
      <c r="G2485" s="259"/>
      <c r="H2485" s="259"/>
      <c r="I2485" s="259"/>
      <c r="J2485" s="259"/>
      <c r="K2485" s="259"/>
      <c r="L2485" s="259"/>
      <c r="M2485" s="259"/>
      <c r="N2485" s="259"/>
      <c r="O2485" s="259"/>
      <c r="P2485" s="259"/>
      <c r="Q2485" s="259"/>
      <c r="R2485" s="259"/>
      <c r="S2485" s="259"/>
      <c r="T2485" s="259"/>
      <c r="U2485" s="259"/>
      <c r="V2485" s="259"/>
      <c r="W2485" s="259"/>
      <c r="X2485" s="259"/>
      <c r="Y2485" s="259"/>
      <c r="Z2485" s="259"/>
      <c r="AA2485" s="259"/>
      <c r="AB2485" s="259"/>
      <c r="AC2485" s="259"/>
      <c r="AD2485" s="259"/>
      <c r="AE2485" s="259"/>
      <c r="AF2485" s="259"/>
      <c r="AG2485" s="259"/>
      <c r="AH2485" s="259"/>
      <c r="AI2485" s="259"/>
      <c r="AJ2485" s="259"/>
      <c r="AK2485" s="281"/>
      <c r="AL2485" s="281"/>
      <c r="AM2485" s="281"/>
      <c r="AN2485" s="281"/>
      <c r="AO2485" s="281"/>
      <c r="AP2485" s="281"/>
      <c r="AQ2485" s="281"/>
      <c r="AR2485" s="281"/>
      <c r="AS2485" s="281"/>
      <c r="AT2485" s="281"/>
      <c r="AU2485" s="281"/>
      <c r="AV2485" s="281"/>
      <c r="AW2485" s="281"/>
      <c r="AX2485" s="281"/>
      <c r="AY2485" s="281"/>
      <c r="AZ2485" s="281"/>
      <c r="BA2485" s="281"/>
      <c r="BB2485" s="281"/>
      <c r="BC2485" s="281"/>
      <c r="BD2485" s="281"/>
      <c r="BE2485" s="281"/>
      <c r="BF2485" s="281"/>
      <c r="BG2485" s="281"/>
      <c r="BH2485" s="281"/>
      <c r="BI2485" s="281"/>
      <c r="BJ2485" s="281"/>
      <c r="BK2485" s="281"/>
      <c r="BL2485" s="281"/>
      <c r="BM2485" s="281"/>
      <c r="BN2485" s="281"/>
      <c r="BO2485" s="281"/>
      <c r="BP2485" s="281"/>
      <c r="BQ2485" s="281"/>
      <c r="BR2485" s="281"/>
      <c r="BS2485" s="281"/>
      <c r="BT2485" s="281"/>
      <c r="BU2485" s="281"/>
    </row>
    <row r="2486" spans="4:73" x14ac:dyDescent="0.2">
      <c r="D2486" s="259"/>
      <c r="E2486" s="259"/>
      <c r="F2486" s="259"/>
      <c r="G2486" s="259"/>
      <c r="H2486" s="259"/>
      <c r="I2486" s="259"/>
      <c r="J2486" s="259"/>
      <c r="K2486" s="259"/>
      <c r="L2486" s="259"/>
      <c r="M2486" s="259"/>
      <c r="N2486" s="259"/>
      <c r="O2486" s="259"/>
      <c r="P2486" s="259"/>
      <c r="Q2486" s="259"/>
      <c r="R2486" s="259"/>
      <c r="S2486" s="259"/>
      <c r="T2486" s="259"/>
      <c r="U2486" s="259"/>
      <c r="V2486" s="259"/>
      <c r="W2486" s="259"/>
      <c r="X2486" s="259"/>
      <c r="Y2486" s="259"/>
      <c r="Z2486" s="259"/>
      <c r="AA2486" s="259"/>
      <c r="AB2486" s="259"/>
      <c r="AC2486" s="259"/>
      <c r="AD2486" s="259"/>
      <c r="AE2486" s="259"/>
      <c r="AF2486" s="259"/>
      <c r="AG2486" s="259"/>
      <c r="AH2486" s="259"/>
      <c r="AI2486" s="259"/>
      <c r="AJ2486" s="259"/>
      <c r="AK2486" s="281"/>
      <c r="AL2486" s="281"/>
      <c r="AM2486" s="281"/>
      <c r="AN2486" s="281"/>
      <c r="AO2486" s="281"/>
      <c r="AP2486" s="281"/>
      <c r="AQ2486" s="281"/>
      <c r="AR2486" s="281"/>
      <c r="AS2486" s="281"/>
      <c r="AT2486" s="281"/>
      <c r="AU2486" s="281"/>
      <c r="AV2486" s="281"/>
      <c r="AW2486" s="281"/>
      <c r="AX2486" s="281"/>
      <c r="AY2486" s="281"/>
      <c r="AZ2486" s="281"/>
      <c r="BA2486" s="281"/>
      <c r="BB2486" s="281"/>
      <c r="BC2486" s="281"/>
      <c r="BD2486" s="281"/>
      <c r="BE2486" s="281"/>
      <c r="BF2486" s="281"/>
      <c r="BG2486" s="281"/>
      <c r="BH2486" s="281"/>
      <c r="BI2486" s="281"/>
      <c r="BJ2486" s="281"/>
      <c r="BK2486" s="281"/>
      <c r="BL2486" s="281"/>
      <c r="BM2486" s="281"/>
      <c r="BN2486" s="281"/>
      <c r="BO2486" s="281"/>
      <c r="BP2486" s="281"/>
      <c r="BQ2486" s="281"/>
      <c r="BR2486" s="281"/>
      <c r="BS2486" s="281"/>
      <c r="BT2486" s="281"/>
      <c r="BU2486" s="281"/>
    </row>
    <row r="2487" spans="4:73" x14ac:dyDescent="0.2">
      <c r="D2487" s="259"/>
      <c r="E2487" s="259"/>
      <c r="F2487" s="259"/>
      <c r="G2487" s="259"/>
      <c r="H2487" s="259"/>
      <c r="I2487" s="259"/>
      <c r="J2487" s="259"/>
      <c r="K2487" s="259"/>
      <c r="L2487" s="259"/>
      <c r="M2487" s="259"/>
      <c r="N2487" s="259"/>
      <c r="O2487" s="259"/>
      <c r="P2487" s="259"/>
      <c r="Q2487" s="259"/>
      <c r="R2487" s="259"/>
      <c r="S2487" s="259"/>
      <c r="T2487" s="259"/>
      <c r="U2487" s="259"/>
      <c r="V2487" s="259"/>
      <c r="W2487" s="259"/>
      <c r="X2487" s="259"/>
      <c r="Y2487" s="259"/>
      <c r="Z2487" s="259"/>
      <c r="AA2487" s="259"/>
      <c r="AB2487" s="259"/>
      <c r="AC2487" s="259"/>
      <c r="AD2487" s="259"/>
      <c r="AE2487" s="259"/>
      <c r="AF2487" s="259"/>
      <c r="AG2487" s="259"/>
      <c r="AH2487" s="259"/>
      <c r="AI2487" s="259"/>
      <c r="AJ2487" s="259"/>
      <c r="AK2487" s="281"/>
      <c r="AL2487" s="281"/>
      <c r="AM2487" s="281"/>
      <c r="AN2487" s="281"/>
      <c r="AO2487" s="281"/>
      <c r="AP2487" s="281"/>
      <c r="AQ2487" s="281"/>
      <c r="AR2487" s="281"/>
      <c r="AS2487" s="281"/>
      <c r="AT2487" s="281"/>
      <c r="AU2487" s="281"/>
      <c r="AV2487" s="281"/>
      <c r="AW2487" s="281"/>
      <c r="AX2487" s="281"/>
      <c r="AY2487" s="281"/>
      <c r="AZ2487" s="281"/>
      <c r="BA2487" s="281"/>
      <c r="BB2487" s="281"/>
      <c r="BC2487" s="281"/>
      <c r="BD2487" s="281"/>
      <c r="BE2487" s="281"/>
      <c r="BF2487" s="281"/>
      <c r="BG2487" s="281"/>
      <c r="BH2487" s="281"/>
      <c r="BI2487" s="281"/>
      <c r="BJ2487" s="281"/>
      <c r="BK2487" s="281"/>
      <c r="BL2487" s="281"/>
      <c r="BM2487" s="281"/>
      <c r="BN2487" s="281"/>
      <c r="BO2487" s="281"/>
      <c r="BP2487" s="281"/>
      <c r="BQ2487" s="281"/>
      <c r="BR2487" s="281"/>
      <c r="BS2487" s="281"/>
      <c r="BT2487" s="281"/>
      <c r="BU2487" s="281"/>
    </row>
    <row r="2488" spans="4:73" x14ac:dyDescent="0.2">
      <c r="D2488" s="259"/>
      <c r="E2488" s="259"/>
      <c r="F2488" s="259"/>
      <c r="G2488" s="259"/>
      <c r="H2488" s="259"/>
      <c r="I2488" s="259"/>
      <c r="J2488" s="259"/>
      <c r="K2488" s="259"/>
      <c r="L2488" s="259"/>
      <c r="M2488" s="259"/>
      <c r="N2488" s="259"/>
      <c r="O2488" s="259"/>
      <c r="P2488" s="259"/>
      <c r="Q2488" s="259"/>
      <c r="R2488" s="259"/>
      <c r="S2488" s="259"/>
      <c r="T2488" s="259"/>
      <c r="U2488" s="259"/>
      <c r="V2488" s="259"/>
      <c r="W2488" s="259"/>
      <c r="X2488" s="259"/>
      <c r="Y2488" s="259"/>
      <c r="Z2488" s="259"/>
      <c r="AA2488" s="259"/>
      <c r="AB2488" s="259"/>
      <c r="AC2488" s="259"/>
      <c r="AD2488" s="259"/>
      <c r="AE2488" s="259"/>
      <c r="AF2488" s="259"/>
      <c r="AG2488" s="259"/>
      <c r="AH2488" s="259"/>
      <c r="AI2488" s="259"/>
      <c r="AJ2488" s="259"/>
      <c r="AK2488" s="281"/>
      <c r="AL2488" s="281"/>
      <c r="AM2488" s="281"/>
      <c r="AN2488" s="281"/>
      <c r="AO2488" s="281"/>
      <c r="AP2488" s="281"/>
      <c r="AQ2488" s="281"/>
      <c r="AR2488" s="281"/>
      <c r="AS2488" s="281"/>
      <c r="AT2488" s="281"/>
      <c r="AU2488" s="281"/>
      <c r="AV2488" s="281"/>
      <c r="AW2488" s="281"/>
      <c r="AX2488" s="281"/>
      <c r="AY2488" s="281"/>
      <c r="AZ2488" s="281"/>
      <c r="BA2488" s="281"/>
      <c r="BB2488" s="281"/>
      <c r="BC2488" s="281"/>
      <c r="BD2488" s="281"/>
      <c r="BE2488" s="281"/>
      <c r="BF2488" s="281"/>
      <c r="BG2488" s="281"/>
      <c r="BH2488" s="281"/>
      <c r="BI2488" s="281"/>
      <c r="BJ2488" s="281"/>
      <c r="BK2488" s="281"/>
      <c r="BL2488" s="281"/>
      <c r="BM2488" s="281"/>
      <c r="BN2488" s="281"/>
      <c r="BO2488" s="281"/>
      <c r="BP2488" s="281"/>
      <c r="BQ2488" s="281"/>
      <c r="BR2488" s="281"/>
      <c r="BS2488" s="281"/>
      <c r="BT2488" s="281"/>
      <c r="BU2488" s="281"/>
    </row>
    <row r="2489" spans="4:73" x14ac:dyDescent="0.2">
      <c r="D2489" s="259"/>
      <c r="E2489" s="259"/>
      <c r="F2489" s="259"/>
      <c r="G2489" s="259"/>
      <c r="H2489" s="259"/>
      <c r="I2489" s="259"/>
      <c r="J2489" s="259"/>
      <c r="K2489" s="259"/>
      <c r="L2489" s="259"/>
      <c r="M2489" s="259"/>
      <c r="N2489" s="259"/>
      <c r="O2489" s="259"/>
      <c r="P2489" s="259"/>
      <c r="Q2489" s="259"/>
      <c r="R2489" s="259"/>
      <c r="S2489" s="259"/>
      <c r="T2489" s="259"/>
      <c r="U2489" s="259"/>
      <c r="V2489" s="259"/>
      <c r="W2489" s="259"/>
      <c r="X2489" s="259"/>
      <c r="Y2489" s="259"/>
      <c r="Z2489" s="259"/>
      <c r="AA2489" s="259"/>
      <c r="AB2489" s="259"/>
      <c r="AC2489" s="259"/>
      <c r="AD2489" s="259"/>
      <c r="AE2489" s="259"/>
      <c r="AF2489" s="259"/>
      <c r="AG2489" s="259"/>
      <c r="AH2489" s="259"/>
      <c r="AI2489" s="259"/>
      <c r="AJ2489" s="259"/>
      <c r="AK2489" s="281"/>
      <c r="AL2489" s="281"/>
      <c r="AM2489" s="281"/>
      <c r="AN2489" s="281"/>
      <c r="AO2489" s="281"/>
      <c r="AP2489" s="281"/>
      <c r="AQ2489" s="281"/>
      <c r="AR2489" s="281"/>
      <c r="AS2489" s="281"/>
      <c r="AT2489" s="281"/>
      <c r="AU2489" s="281"/>
      <c r="AV2489" s="281"/>
      <c r="AW2489" s="281"/>
      <c r="AX2489" s="281"/>
      <c r="AY2489" s="281"/>
      <c r="AZ2489" s="281"/>
      <c r="BA2489" s="281"/>
      <c r="BB2489" s="281"/>
      <c r="BC2489" s="281"/>
      <c r="BD2489" s="281"/>
      <c r="BE2489" s="281"/>
      <c r="BF2489" s="281"/>
      <c r="BG2489" s="281"/>
      <c r="BH2489" s="281"/>
      <c r="BI2489" s="281"/>
      <c r="BJ2489" s="281"/>
      <c r="BK2489" s="281"/>
      <c r="BL2489" s="281"/>
      <c r="BM2489" s="281"/>
      <c r="BN2489" s="281"/>
      <c r="BO2489" s="281"/>
      <c r="BP2489" s="281"/>
      <c r="BQ2489" s="281"/>
      <c r="BR2489" s="281"/>
      <c r="BS2489" s="281"/>
      <c r="BT2489" s="281"/>
      <c r="BU2489" s="281"/>
    </row>
    <row r="2490" spans="4:73" x14ac:dyDescent="0.2">
      <c r="D2490" s="259"/>
      <c r="E2490" s="259"/>
      <c r="F2490" s="259"/>
      <c r="G2490" s="259"/>
      <c r="H2490" s="259"/>
      <c r="I2490" s="259"/>
      <c r="J2490" s="259"/>
      <c r="K2490" s="259"/>
      <c r="L2490" s="259"/>
      <c r="M2490" s="259"/>
      <c r="N2490" s="259"/>
      <c r="O2490" s="259"/>
      <c r="P2490" s="259"/>
      <c r="Q2490" s="259"/>
      <c r="R2490" s="259"/>
      <c r="S2490" s="259"/>
      <c r="T2490" s="259"/>
      <c r="U2490" s="259"/>
      <c r="V2490" s="259"/>
      <c r="W2490" s="259"/>
      <c r="X2490" s="259"/>
      <c r="Y2490" s="259"/>
      <c r="Z2490" s="259"/>
      <c r="AA2490" s="259"/>
      <c r="AB2490" s="259"/>
      <c r="AC2490" s="259"/>
      <c r="AD2490" s="259"/>
      <c r="AE2490" s="259"/>
      <c r="AF2490" s="259"/>
      <c r="AG2490" s="259"/>
      <c r="AH2490" s="259"/>
      <c r="AI2490" s="259"/>
      <c r="AJ2490" s="259"/>
      <c r="AK2490" s="281"/>
      <c r="AL2490" s="281"/>
      <c r="AM2490" s="281"/>
      <c r="AN2490" s="281"/>
      <c r="AO2490" s="281"/>
      <c r="AP2490" s="281"/>
      <c r="AQ2490" s="281"/>
      <c r="AR2490" s="281"/>
      <c r="AS2490" s="281"/>
      <c r="AT2490" s="281"/>
      <c r="AU2490" s="281"/>
      <c r="AV2490" s="281"/>
      <c r="AW2490" s="281"/>
      <c r="AX2490" s="281"/>
      <c r="AY2490" s="281"/>
      <c r="AZ2490" s="281"/>
      <c r="BA2490" s="281"/>
      <c r="BB2490" s="281"/>
      <c r="BC2490" s="281"/>
      <c r="BD2490" s="281"/>
      <c r="BE2490" s="281"/>
      <c r="BF2490" s="281"/>
      <c r="BG2490" s="281"/>
      <c r="BH2490" s="281"/>
      <c r="BI2490" s="281"/>
      <c r="BJ2490" s="281"/>
      <c r="BK2490" s="281"/>
      <c r="BL2490" s="281"/>
      <c r="BM2490" s="281"/>
      <c r="BN2490" s="281"/>
      <c r="BO2490" s="281"/>
      <c r="BP2490" s="281"/>
      <c r="BQ2490" s="281"/>
      <c r="BR2490" s="281"/>
      <c r="BS2490" s="281"/>
      <c r="BT2490" s="281"/>
      <c r="BU2490" s="281"/>
    </row>
    <row r="2491" spans="4:73" x14ac:dyDescent="0.2">
      <c r="D2491" s="259"/>
      <c r="E2491" s="259"/>
      <c r="F2491" s="259"/>
      <c r="G2491" s="259"/>
      <c r="H2491" s="259"/>
      <c r="I2491" s="259"/>
      <c r="J2491" s="259"/>
      <c r="K2491" s="259"/>
      <c r="L2491" s="259"/>
      <c r="M2491" s="259"/>
      <c r="N2491" s="259"/>
      <c r="O2491" s="259"/>
      <c r="P2491" s="259"/>
      <c r="Q2491" s="259"/>
      <c r="R2491" s="259"/>
      <c r="S2491" s="259"/>
      <c r="T2491" s="259"/>
      <c r="U2491" s="259"/>
      <c r="V2491" s="259"/>
      <c r="W2491" s="259"/>
      <c r="X2491" s="259"/>
      <c r="Y2491" s="259"/>
      <c r="Z2491" s="259"/>
      <c r="AA2491" s="259"/>
      <c r="AB2491" s="259"/>
      <c r="AC2491" s="259"/>
      <c r="AD2491" s="259"/>
      <c r="AE2491" s="259"/>
      <c r="AF2491" s="259"/>
      <c r="AG2491" s="259"/>
      <c r="AH2491" s="259"/>
      <c r="AI2491" s="259"/>
      <c r="AJ2491" s="259"/>
      <c r="AK2491" s="281"/>
      <c r="AL2491" s="281"/>
      <c r="AM2491" s="281"/>
      <c r="AN2491" s="281"/>
      <c r="AO2491" s="281"/>
      <c r="AP2491" s="281"/>
      <c r="AQ2491" s="281"/>
      <c r="AR2491" s="281"/>
      <c r="AS2491" s="281"/>
      <c r="AT2491" s="281"/>
      <c r="AU2491" s="281"/>
      <c r="AV2491" s="281"/>
      <c r="AW2491" s="281"/>
      <c r="AX2491" s="281"/>
      <c r="AY2491" s="281"/>
      <c r="AZ2491" s="281"/>
      <c r="BA2491" s="281"/>
      <c r="BB2491" s="281"/>
      <c r="BC2491" s="281"/>
      <c r="BD2491" s="281"/>
      <c r="BE2491" s="281"/>
      <c r="BF2491" s="281"/>
      <c r="BG2491" s="281"/>
      <c r="BH2491" s="281"/>
      <c r="BI2491" s="281"/>
      <c r="BJ2491" s="281"/>
      <c r="BK2491" s="281"/>
      <c r="BL2491" s="281"/>
      <c r="BM2491" s="281"/>
      <c r="BN2491" s="281"/>
      <c r="BO2491" s="281"/>
      <c r="BP2491" s="281"/>
      <c r="BQ2491" s="281"/>
      <c r="BR2491" s="281"/>
      <c r="BS2491" s="281"/>
      <c r="BT2491" s="281"/>
      <c r="BU2491" s="281"/>
    </row>
    <row r="2492" spans="4:73" x14ac:dyDescent="0.2">
      <c r="D2492" s="259"/>
      <c r="E2492" s="259"/>
      <c r="F2492" s="259"/>
      <c r="G2492" s="259"/>
      <c r="H2492" s="259"/>
      <c r="I2492" s="259"/>
      <c r="J2492" s="259"/>
      <c r="K2492" s="259"/>
      <c r="L2492" s="259"/>
      <c r="M2492" s="259"/>
      <c r="N2492" s="259"/>
      <c r="O2492" s="259"/>
      <c r="P2492" s="259"/>
      <c r="Q2492" s="259"/>
      <c r="R2492" s="259"/>
      <c r="S2492" s="259"/>
      <c r="T2492" s="259"/>
      <c r="U2492" s="259"/>
      <c r="V2492" s="259"/>
      <c r="W2492" s="259"/>
      <c r="X2492" s="259"/>
      <c r="Y2492" s="259"/>
      <c r="Z2492" s="259"/>
      <c r="AA2492" s="259"/>
      <c r="AB2492" s="259"/>
      <c r="AC2492" s="259"/>
      <c r="AD2492" s="259"/>
      <c r="AE2492" s="259"/>
      <c r="AF2492" s="259"/>
      <c r="AG2492" s="259"/>
      <c r="AH2492" s="259"/>
      <c r="AI2492" s="259"/>
      <c r="AJ2492" s="259"/>
      <c r="AK2492" s="281"/>
      <c r="AL2492" s="281"/>
      <c r="AM2492" s="281"/>
      <c r="AN2492" s="281"/>
      <c r="AO2492" s="281"/>
      <c r="AP2492" s="281"/>
      <c r="AQ2492" s="281"/>
      <c r="AR2492" s="281"/>
      <c r="AS2492" s="281"/>
      <c r="AT2492" s="281"/>
      <c r="AU2492" s="281"/>
      <c r="AV2492" s="281"/>
      <c r="AW2492" s="281"/>
      <c r="AX2492" s="281"/>
      <c r="AY2492" s="281"/>
      <c r="AZ2492" s="281"/>
      <c r="BA2492" s="281"/>
      <c r="BB2492" s="281"/>
      <c r="BC2492" s="281"/>
      <c r="BD2492" s="281"/>
      <c r="BE2492" s="281"/>
      <c r="BF2492" s="281"/>
      <c r="BG2492" s="281"/>
      <c r="BH2492" s="281"/>
      <c r="BI2492" s="281"/>
      <c r="BJ2492" s="281"/>
      <c r="BK2492" s="281"/>
      <c r="BL2492" s="281"/>
      <c r="BM2492" s="281"/>
      <c r="BN2492" s="281"/>
      <c r="BO2492" s="281"/>
      <c r="BP2492" s="281"/>
      <c r="BQ2492" s="281"/>
      <c r="BR2492" s="281"/>
      <c r="BS2492" s="281"/>
      <c r="BT2492" s="281"/>
      <c r="BU2492" s="281"/>
    </row>
    <row r="2493" spans="4:73" x14ac:dyDescent="0.2">
      <c r="D2493" s="259"/>
      <c r="E2493" s="259"/>
      <c r="F2493" s="259"/>
      <c r="G2493" s="259"/>
      <c r="H2493" s="259"/>
      <c r="I2493" s="259"/>
      <c r="J2493" s="259"/>
      <c r="K2493" s="259"/>
      <c r="L2493" s="259"/>
      <c r="M2493" s="259"/>
      <c r="N2493" s="259"/>
      <c r="O2493" s="259"/>
      <c r="P2493" s="259"/>
      <c r="Q2493" s="259"/>
      <c r="R2493" s="259"/>
      <c r="S2493" s="259"/>
      <c r="T2493" s="259"/>
      <c r="U2493" s="259"/>
      <c r="V2493" s="259"/>
      <c r="W2493" s="259"/>
      <c r="X2493" s="259"/>
      <c r="Y2493" s="259"/>
      <c r="Z2493" s="259"/>
      <c r="AA2493" s="259"/>
      <c r="AB2493" s="259"/>
      <c r="AC2493" s="259"/>
      <c r="AD2493" s="259"/>
      <c r="AE2493" s="259"/>
      <c r="AF2493" s="259"/>
      <c r="AG2493" s="259"/>
      <c r="AH2493" s="259"/>
      <c r="AI2493" s="259"/>
      <c r="AJ2493" s="259"/>
      <c r="AK2493" s="281"/>
      <c r="AL2493" s="281"/>
      <c r="AM2493" s="281"/>
      <c r="AN2493" s="281"/>
      <c r="AO2493" s="281"/>
      <c r="AP2493" s="281"/>
      <c r="AQ2493" s="281"/>
      <c r="AR2493" s="281"/>
      <c r="AS2493" s="281"/>
      <c r="AT2493" s="281"/>
      <c r="AU2493" s="281"/>
      <c r="AV2493" s="281"/>
      <c r="AW2493" s="281"/>
      <c r="AX2493" s="281"/>
      <c r="AY2493" s="281"/>
      <c r="AZ2493" s="281"/>
      <c r="BA2493" s="281"/>
      <c r="BB2493" s="281"/>
      <c r="BC2493" s="281"/>
      <c r="BD2493" s="281"/>
      <c r="BE2493" s="281"/>
      <c r="BF2493" s="281"/>
      <c r="BG2493" s="281"/>
      <c r="BH2493" s="281"/>
      <c r="BI2493" s="281"/>
      <c r="BJ2493" s="281"/>
      <c r="BK2493" s="281"/>
      <c r="BL2493" s="281"/>
      <c r="BM2493" s="281"/>
      <c r="BN2493" s="281"/>
      <c r="BO2493" s="281"/>
      <c r="BP2493" s="281"/>
      <c r="BQ2493" s="281"/>
      <c r="BR2493" s="281"/>
      <c r="BS2493" s="281"/>
      <c r="BT2493" s="281"/>
      <c r="BU2493" s="281"/>
    </row>
    <row r="2494" spans="4:73" x14ac:dyDescent="0.2">
      <c r="D2494" s="259"/>
      <c r="E2494" s="259"/>
      <c r="F2494" s="259"/>
      <c r="G2494" s="259"/>
      <c r="H2494" s="259"/>
      <c r="I2494" s="259"/>
      <c r="J2494" s="259"/>
      <c r="K2494" s="259"/>
      <c r="L2494" s="259"/>
      <c r="M2494" s="259"/>
      <c r="N2494" s="259"/>
      <c r="O2494" s="259"/>
      <c r="P2494" s="259"/>
      <c r="Q2494" s="259"/>
      <c r="R2494" s="259"/>
      <c r="S2494" s="259"/>
      <c r="T2494" s="259"/>
      <c r="U2494" s="259"/>
      <c r="V2494" s="259"/>
      <c r="W2494" s="259"/>
      <c r="X2494" s="259"/>
      <c r="Y2494" s="259"/>
      <c r="Z2494" s="259"/>
      <c r="AA2494" s="259"/>
      <c r="AB2494" s="259"/>
      <c r="AC2494" s="259"/>
      <c r="AD2494" s="259"/>
      <c r="AE2494" s="259"/>
      <c r="AF2494" s="259"/>
      <c r="AG2494" s="259"/>
      <c r="AH2494" s="259"/>
      <c r="AI2494" s="259"/>
      <c r="AJ2494" s="259"/>
      <c r="AK2494" s="281"/>
      <c r="AL2494" s="281"/>
      <c r="AM2494" s="281"/>
      <c r="AN2494" s="281"/>
      <c r="AO2494" s="281"/>
      <c r="AP2494" s="281"/>
      <c r="AQ2494" s="281"/>
      <c r="AR2494" s="281"/>
      <c r="AS2494" s="281"/>
      <c r="AT2494" s="281"/>
      <c r="AU2494" s="281"/>
      <c r="AV2494" s="281"/>
      <c r="AW2494" s="281"/>
      <c r="AX2494" s="281"/>
      <c r="AY2494" s="281"/>
      <c r="AZ2494" s="281"/>
      <c r="BA2494" s="281"/>
      <c r="BB2494" s="281"/>
      <c r="BC2494" s="281"/>
      <c r="BD2494" s="281"/>
      <c r="BE2494" s="281"/>
      <c r="BF2494" s="281"/>
      <c r="BG2494" s="281"/>
      <c r="BH2494" s="281"/>
      <c r="BI2494" s="281"/>
      <c r="BJ2494" s="281"/>
      <c r="BK2494" s="281"/>
      <c r="BL2494" s="281"/>
      <c r="BM2494" s="281"/>
      <c r="BN2494" s="281"/>
      <c r="BO2494" s="281"/>
      <c r="BP2494" s="281"/>
      <c r="BQ2494" s="281"/>
      <c r="BR2494" s="281"/>
      <c r="BS2494" s="281"/>
      <c r="BT2494" s="281"/>
      <c r="BU2494" s="281"/>
    </row>
    <row r="2495" spans="4:73" x14ac:dyDescent="0.2">
      <c r="D2495" s="259"/>
      <c r="E2495" s="259"/>
      <c r="F2495" s="259"/>
      <c r="G2495" s="259"/>
      <c r="H2495" s="259"/>
      <c r="I2495" s="259"/>
      <c r="J2495" s="259"/>
      <c r="K2495" s="259"/>
      <c r="L2495" s="259"/>
      <c r="M2495" s="259"/>
      <c r="N2495" s="259"/>
      <c r="O2495" s="259"/>
      <c r="P2495" s="259"/>
      <c r="Q2495" s="259"/>
      <c r="R2495" s="259"/>
      <c r="S2495" s="259"/>
      <c r="T2495" s="259"/>
      <c r="U2495" s="259"/>
      <c r="V2495" s="259"/>
      <c r="W2495" s="259"/>
      <c r="X2495" s="259"/>
      <c r="Y2495" s="259"/>
      <c r="Z2495" s="259"/>
      <c r="AA2495" s="259"/>
      <c r="AB2495" s="259"/>
      <c r="AC2495" s="259"/>
      <c r="AD2495" s="259"/>
      <c r="AE2495" s="259"/>
      <c r="AF2495" s="259"/>
      <c r="AG2495" s="259"/>
      <c r="AH2495" s="259"/>
      <c r="AI2495" s="259"/>
      <c r="AJ2495" s="259"/>
      <c r="AK2495" s="281"/>
      <c r="AL2495" s="281"/>
      <c r="AM2495" s="281"/>
      <c r="AN2495" s="281"/>
      <c r="AO2495" s="281"/>
      <c r="AP2495" s="281"/>
      <c r="AQ2495" s="281"/>
      <c r="AR2495" s="281"/>
      <c r="AS2495" s="281"/>
      <c r="AT2495" s="281"/>
      <c r="AU2495" s="281"/>
      <c r="AV2495" s="281"/>
      <c r="AW2495" s="281"/>
      <c r="AX2495" s="281"/>
      <c r="AY2495" s="281"/>
      <c r="AZ2495" s="281"/>
      <c r="BA2495" s="281"/>
      <c r="BB2495" s="281"/>
      <c r="BC2495" s="281"/>
      <c r="BD2495" s="281"/>
      <c r="BE2495" s="281"/>
      <c r="BF2495" s="281"/>
      <c r="BG2495" s="281"/>
      <c r="BH2495" s="281"/>
      <c r="BI2495" s="281"/>
      <c r="BJ2495" s="281"/>
      <c r="BK2495" s="281"/>
      <c r="BL2495" s="281"/>
      <c r="BM2495" s="281"/>
      <c r="BN2495" s="281"/>
      <c r="BO2495" s="281"/>
      <c r="BP2495" s="281"/>
      <c r="BQ2495" s="281"/>
      <c r="BR2495" s="281"/>
      <c r="BS2495" s="281"/>
      <c r="BT2495" s="281"/>
      <c r="BU2495" s="281"/>
    </row>
    <row r="2496" spans="4:73" x14ac:dyDescent="0.2">
      <c r="D2496" s="259"/>
      <c r="E2496" s="259"/>
      <c r="F2496" s="259"/>
      <c r="G2496" s="259"/>
      <c r="H2496" s="259"/>
      <c r="I2496" s="259"/>
      <c r="J2496" s="259"/>
      <c r="K2496" s="259"/>
      <c r="L2496" s="259"/>
      <c r="M2496" s="259"/>
      <c r="N2496" s="259"/>
      <c r="O2496" s="259"/>
      <c r="P2496" s="259"/>
      <c r="Q2496" s="259"/>
      <c r="R2496" s="259"/>
      <c r="S2496" s="259"/>
      <c r="T2496" s="259"/>
      <c r="U2496" s="259"/>
      <c r="V2496" s="259"/>
      <c r="W2496" s="259"/>
      <c r="X2496" s="259"/>
      <c r="Y2496" s="259"/>
      <c r="Z2496" s="259"/>
      <c r="AA2496" s="259"/>
      <c r="AB2496" s="259"/>
      <c r="AC2496" s="259"/>
      <c r="AD2496" s="259"/>
      <c r="AE2496" s="259"/>
      <c r="AF2496" s="259"/>
      <c r="AG2496" s="259"/>
      <c r="AH2496" s="259"/>
      <c r="AI2496" s="259"/>
      <c r="AJ2496" s="259"/>
      <c r="AK2496" s="281"/>
      <c r="AL2496" s="281"/>
      <c r="AM2496" s="281"/>
      <c r="AN2496" s="281"/>
      <c r="AO2496" s="281"/>
      <c r="AP2496" s="281"/>
      <c r="AQ2496" s="281"/>
      <c r="AR2496" s="281"/>
      <c r="AS2496" s="281"/>
      <c r="AT2496" s="281"/>
      <c r="AU2496" s="281"/>
      <c r="AV2496" s="281"/>
      <c r="AW2496" s="281"/>
      <c r="AX2496" s="281"/>
      <c r="AY2496" s="281"/>
      <c r="AZ2496" s="281"/>
      <c r="BA2496" s="281"/>
      <c r="BB2496" s="281"/>
      <c r="BC2496" s="281"/>
      <c r="BD2496" s="281"/>
      <c r="BE2496" s="281"/>
      <c r="BF2496" s="281"/>
      <c r="BG2496" s="281"/>
      <c r="BH2496" s="281"/>
      <c r="BI2496" s="281"/>
      <c r="BJ2496" s="281"/>
      <c r="BK2496" s="281"/>
      <c r="BL2496" s="281"/>
      <c r="BM2496" s="281"/>
      <c r="BN2496" s="281"/>
      <c r="BO2496" s="281"/>
      <c r="BP2496" s="281"/>
      <c r="BQ2496" s="281"/>
      <c r="BR2496" s="281"/>
      <c r="BS2496" s="281"/>
      <c r="BT2496" s="281"/>
      <c r="BU2496" s="281"/>
    </row>
    <row r="2497" spans="4:73" x14ac:dyDescent="0.2">
      <c r="D2497" s="259"/>
      <c r="E2497" s="259"/>
      <c r="F2497" s="259"/>
      <c r="G2497" s="259"/>
      <c r="H2497" s="259"/>
      <c r="I2497" s="259"/>
      <c r="J2497" s="259"/>
      <c r="K2497" s="259"/>
      <c r="L2497" s="259"/>
      <c r="M2497" s="259"/>
      <c r="N2497" s="259"/>
      <c r="O2497" s="259"/>
      <c r="P2497" s="259"/>
      <c r="Q2497" s="259"/>
      <c r="R2497" s="259"/>
      <c r="S2497" s="259"/>
      <c r="T2497" s="259"/>
      <c r="U2497" s="259"/>
      <c r="V2497" s="259"/>
      <c r="W2497" s="259"/>
      <c r="X2497" s="259"/>
      <c r="Y2497" s="259"/>
      <c r="Z2497" s="259"/>
      <c r="AA2497" s="259"/>
      <c r="AB2497" s="259"/>
      <c r="AC2497" s="259"/>
      <c r="AD2497" s="259"/>
      <c r="AE2497" s="259"/>
      <c r="AF2497" s="259"/>
      <c r="AG2497" s="259"/>
      <c r="AH2497" s="259"/>
      <c r="AI2497" s="259"/>
      <c r="AJ2497" s="259"/>
      <c r="AK2497" s="281"/>
      <c r="AL2497" s="281"/>
      <c r="AM2497" s="281"/>
      <c r="AN2497" s="281"/>
      <c r="AO2497" s="281"/>
      <c r="AP2497" s="281"/>
      <c r="AQ2497" s="281"/>
      <c r="AR2497" s="281"/>
      <c r="AS2497" s="281"/>
      <c r="AT2497" s="281"/>
      <c r="AU2497" s="281"/>
      <c r="AV2497" s="281"/>
      <c r="AW2497" s="281"/>
      <c r="AX2497" s="281"/>
      <c r="AY2497" s="281"/>
      <c r="AZ2497" s="281"/>
      <c r="BA2497" s="281"/>
      <c r="BB2497" s="281"/>
      <c r="BC2497" s="281"/>
      <c r="BD2497" s="281"/>
      <c r="BE2497" s="281"/>
      <c r="BF2497" s="281"/>
      <c r="BG2497" s="281"/>
      <c r="BH2497" s="281"/>
      <c r="BI2497" s="281"/>
      <c r="BJ2497" s="281"/>
      <c r="BK2497" s="281"/>
      <c r="BL2497" s="281"/>
      <c r="BM2497" s="281"/>
      <c r="BN2497" s="281"/>
      <c r="BO2497" s="281"/>
      <c r="BP2497" s="281"/>
      <c r="BQ2497" s="281"/>
      <c r="BR2497" s="281"/>
      <c r="BS2497" s="281"/>
      <c r="BT2497" s="281"/>
      <c r="BU2497" s="281"/>
    </row>
    <row r="2498" spans="4:73" x14ac:dyDescent="0.2">
      <c r="D2498" s="259"/>
      <c r="E2498" s="259"/>
      <c r="F2498" s="259"/>
      <c r="G2498" s="259"/>
      <c r="H2498" s="259"/>
      <c r="I2498" s="259"/>
      <c r="J2498" s="259"/>
      <c r="K2498" s="259"/>
      <c r="L2498" s="259"/>
      <c r="M2498" s="259"/>
      <c r="N2498" s="259"/>
      <c r="O2498" s="259"/>
      <c r="P2498" s="259"/>
      <c r="Q2498" s="259"/>
      <c r="R2498" s="259"/>
      <c r="S2498" s="259"/>
      <c r="T2498" s="259"/>
      <c r="U2498" s="259"/>
      <c r="V2498" s="259"/>
      <c r="W2498" s="259"/>
      <c r="X2498" s="259"/>
      <c r="Y2498" s="259"/>
      <c r="Z2498" s="259"/>
      <c r="AA2498" s="259"/>
      <c r="AB2498" s="259"/>
      <c r="AC2498" s="259"/>
      <c r="AD2498" s="259"/>
      <c r="AE2498" s="259"/>
      <c r="AF2498" s="259"/>
      <c r="AG2498" s="259"/>
      <c r="AH2498" s="259"/>
      <c r="AI2498" s="259"/>
      <c r="AJ2498" s="259"/>
      <c r="AK2498" s="281"/>
      <c r="AL2498" s="281"/>
      <c r="AM2498" s="281"/>
      <c r="AN2498" s="281"/>
      <c r="AO2498" s="281"/>
      <c r="AP2498" s="281"/>
      <c r="AQ2498" s="281"/>
      <c r="AR2498" s="281"/>
      <c r="AS2498" s="281"/>
      <c r="AT2498" s="281"/>
      <c r="AU2498" s="281"/>
      <c r="AV2498" s="281"/>
      <c r="AW2498" s="281"/>
      <c r="AX2498" s="281"/>
      <c r="AY2498" s="281"/>
      <c r="AZ2498" s="281"/>
      <c r="BA2498" s="281"/>
      <c r="BB2498" s="281"/>
      <c r="BC2498" s="281"/>
      <c r="BD2498" s="281"/>
      <c r="BE2498" s="281"/>
      <c r="BF2498" s="281"/>
      <c r="BG2498" s="281"/>
      <c r="BH2498" s="281"/>
      <c r="BI2498" s="281"/>
      <c r="BJ2498" s="281"/>
      <c r="BK2498" s="281"/>
      <c r="BL2498" s="281"/>
      <c r="BM2498" s="281"/>
      <c r="BN2498" s="281"/>
      <c r="BO2498" s="281"/>
      <c r="BP2498" s="281"/>
      <c r="BQ2498" s="281"/>
      <c r="BR2498" s="281"/>
      <c r="BS2498" s="281"/>
      <c r="BT2498" s="281"/>
      <c r="BU2498" s="281"/>
    </row>
    <row r="2499" spans="4:73" x14ac:dyDescent="0.2">
      <c r="D2499" s="259"/>
      <c r="E2499" s="259"/>
      <c r="F2499" s="259"/>
      <c r="G2499" s="259"/>
      <c r="H2499" s="259"/>
      <c r="I2499" s="259"/>
      <c r="J2499" s="259"/>
      <c r="K2499" s="259"/>
      <c r="L2499" s="259"/>
      <c r="M2499" s="259"/>
      <c r="N2499" s="259"/>
      <c r="O2499" s="259"/>
      <c r="P2499" s="259"/>
      <c r="Q2499" s="259"/>
      <c r="R2499" s="259"/>
      <c r="S2499" s="259"/>
      <c r="T2499" s="259"/>
      <c r="U2499" s="259"/>
      <c r="V2499" s="259"/>
      <c r="W2499" s="259"/>
      <c r="X2499" s="259"/>
      <c r="Y2499" s="259"/>
      <c r="Z2499" s="259"/>
      <c r="AA2499" s="259"/>
      <c r="AB2499" s="259"/>
      <c r="AC2499" s="259"/>
      <c r="AD2499" s="259"/>
      <c r="AE2499" s="259"/>
      <c r="AF2499" s="259"/>
      <c r="AG2499" s="259"/>
      <c r="AH2499" s="259"/>
      <c r="AI2499" s="259"/>
      <c r="AJ2499" s="259"/>
      <c r="AK2499" s="281"/>
      <c r="AL2499" s="281"/>
      <c r="AM2499" s="281"/>
      <c r="AN2499" s="281"/>
      <c r="AO2499" s="281"/>
      <c r="AP2499" s="281"/>
      <c r="AQ2499" s="281"/>
      <c r="AR2499" s="281"/>
      <c r="AS2499" s="281"/>
      <c r="AT2499" s="281"/>
      <c r="AU2499" s="281"/>
      <c r="AV2499" s="281"/>
      <c r="AW2499" s="281"/>
      <c r="AX2499" s="281"/>
      <c r="AY2499" s="281"/>
      <c r="AZ2499" s="281"/>
      <c r="BA2499" s="281"/>
      <c r="BB2499" s="281"/>
      <c r="BC2499" s="281"/>
      <c r="BD2499" s="281"/>
      <c r="BE2499" s="281"/>
      <c r="BF2499" s="281"/>
      <c r="BG2499" s="281"/>
      <c r="BH2499" s="281"/>
      <c r="BI2499" s="281"/>
      <c r="BJ2499" s="281"/>
      <c r="BK2499" s="281"/>
      <c r="BL2499" s="281"/>
      <c r="BM2499" s="281"/>
      <c r="BN2499" s="281"/>
      <c r="BO2499" s="281"/>
      <c r="BP2499" s="281"/>
      <c r="BQ2499" s="281"/>
      <c r="BR2499" s="281"/>
      <c r="BS2499" s="281"/>
      <c r="BT2499" s="281"/>
      <c r="BU2499" s="281"/>
    </row>
    <row r="2500" spans="4:73" x14ac:dyDescent="0.2">
      <c r="D2500" s="259"/>
      <c r="E2500" s="259"/>
      <c r="F2500" s="259"/>
      <c r="G2500" s="259"/>
      <c r="H2500" s="259"/>
      <c r="I2500" s="259"/>
      <c r="J2500" s="259"/>
      <c r="K2500" s="259"/>
      <c r="L2500" s="259"/>
      <c r="M2500" s="259"/>
      <c r="N2500" s="259"/>
      <c r="O2500" s="259"/>
      <c r="P2500" s="259"/>
      <c r="Q2500" s="259"/>
      <c r="R2500" s="259"/>
      <c r="S2500" s="259"/>
      <c r="T2500" s="259"/>
      <c r="U2500" s="259"/>
      <c r="V2500" s="259"/>
      <c r="W2500" s="259"/>
      <c r="X2500" s="259"/>
      <c r="Y2500" s="259"/>
      <c r="Z2500" s="259"/>
      <c r="AA2500" s="259"/>
      <c r="AB2500" s="259"/>
      <c r="AC2500" s="259"/>
      <c r="AD2500" s="259"/>
      <c r="AE2500" s="259"/>
      <c r="AF2500" s="259"/>
      <c r="AG2500" s="259"/>
      <c r="AH2500" s="259"/>
      <c r="AI2500" s="259"/>
      <c r="AJ2500" s="259"/>
      <c r="AK2500" s="281"/>
      <c r="AL2500" s="281"/>
      <c r="AM2500" s="281"/>
      <c r="AN2500" s="281"/>
      <c r="AO2500" s="281"/>
      <c r="AP2500" s="281"/>
      <c r="AQ2500" s="281"/>
      <c r="AR2500" s="281"/>
      <c r="AS2500" s="281"/>
      <c r="AT2500" s="281"/>
      <c r="AU2500" s="281"/>
      <c r="AV2500" s="281"/>
      <c r="AW2500" s="281"/>
      <c r="AX2500" s="281"/>
      <c r="AY2500" s="281"/>
      <c r="AZ2500" s="281"/>
      <c r="BA2500" s="281"/>
      <c r="BB2500" s="281"/>
      <c r="BC2500" s="281"/>
      <c r="BD2500" s="281"/>
      <c r="BE2500" s="281"/>
      <c r="BF2500" s="281"/>
      <c r="BG2500" s="281"/>
      <c r="BH2500" s="281"/>
      <c r="BI2500" s="281"/>
      <c r="BJ2500" s="281"/>
      <c r="BK2500" s="281"/>
      <c r="BL2500" s="281"/>
      <c r="BM2500" s="281"/>
      <c r="BN2500" s="281"/>
      <c r="BO2500" s="281"/>
      <c r="BP2500" s="281"/>
      <c r="BQ2500" s="281"/>
      <c r="BR2500" s="281"/>
      <c r="BS2500" s="281"/>
      <c r="BT2500" s="281"/>
      <c r="BU2500" s="281"/>
    </row>
    <row r="2501" spans="4:73" x14ac:dyDescent="0.2">
      <c r="D2501" s="259"/>
      <c r="E2501" s="259"/>
      <c r="F2501" s="259"/>
      <c r="G2501" s="259"/>
      <c r="H2501" s="259"/>
      <c r="I2501" s="259"/>
      <c r="J2501" s="259"/>
      <c r="K2501" s="259"/>
      <c r="L2501" s="259"/>
      <c r="M2501" s="259"/>
      <c r="N2501" s="259"/>
      <c r="O2501" s="259"/>
      <c r="P2501" s="259"/>
      <c r="Q2501" s="259"/>
      <c r="R2501" s="259"/>
      <c r="S2501" s="259"/>
      <c r="T2501" s="259"/>
      <c r="U2501" s="259"/>
      <c r="V2501" s="259"/>
      <c r="W2501" s="259"/>
      <c r="X2501" s="259"/>
      <c r="Y2501" s="259"/>
      <c r="Z2501" s="259"/>
      <c r="AA2501" s="259"/>
      <c r="AB2501" s="259"/>
      <c r="AC2501" s="259"/>
      <c r="AD2501" s="259"/>
      <c r="AE2501" s="259"/>
      <c r="AF2501" s="259"/>
      <c r="AG2501" s="259"/>
      <c r="AH2501" s="259"/>
      <c r="AI2501" s="259"/>
      <c r="AJ2501" s="259"/>
      <c r="AK2501" s="281"/>
      <c r="AL2501" s="281"/>
      <c r="AM2501" s="281"/>
      <c r="AN2501" s="281"/>
      <c r="AO2501" s="281"/>
      <c r="AP2501" s="281"/>
      <c r="AQ2501" s="281"/>
      <c r="AR2501" s="281"/>
      <c r="AS2501" s="281"/>
      <c r="AT2501" s="281"/>
      <c r="AU2501" s="281"/>
      <c r="AV2501" s="281"/>
      <c r="AW2501" s="281"/>
      <c r="AX2501" s="281"/>
      <c r="AY2501" s="281"/>
      <c r="AZ2501" s="281"/>
      <c r="BA2501" s="281"/>
      <c r="BB2501" s="281"/>
      <c r="BC2501" s="281"/>
      <c r="BD2501" s="281"/>
      <c r="BE2501" s="281"/>
      <c r="BF2501" s="281"/>
      <c r="BG2501" s="281"/>
      <c r="BH2501" s="281"/>
      <c r="BI2501" s="281"/>
      <c r="BJ2501" s="281"/>
      <c r="BK2501" s="281"/>
      <c r="BL2501" s="281"/>
      <c r="BM2501" s="281"/>
      <c r="BN2501" s="281"/>
      <c r="BO2501" s="281"/>
      <c r="BP2501" s="281"/>
      <c r="BQ2501" s="281"/>
      <c r="BR2501" s="281"/>
      <c r="BS2501" s="281"/>
      <c r="BT2501" s="281"/>
      <c r="BU2501" s="281"/>
    </row>
    <row r="2502" spans="4:73" x14ac:dyDescent="0.2">
      <c r="D2502" s="259"/>
      <c r="E2502" s="259"/>
      <c r="F2502" s="259"/>
      <c r="G2502" s="259"/>
      <c r="H2502" s="259"/>
      <c r="I2502" s="259"/>
      <c r="J2502" s="259"/>
      <c r="K2502" s="259"/>
      <c r="L2502" s="259"/>
      <c r="M2502" s="259"/>
      <c r="N2502" s="259"/>
      <c r="O2502" s="259"/>
      <c r="P2502" s="259"/>
      <c r="Q2502" s="259"/>
      <c r="R2502" s="259"/>
      <c r="S2502" s="259"/>
      <c r="T2502" s="259"/>
      <c r="U2502" s="259"/>
      <c r="V2502" s="259"/>
      <c r="W2502" s="259"/>
      <c r="X2502" s="259"/>
      <c r="Y2502" s="259"/>
      <c r="Z2502" s="259"/>
      <c r="AA2502" s="259"/>
      <c r="AB2502" s="259"/>
      <c r="AC2502" s="259"/>
      <c r="AD2502" s="259"/>
      <c r="AE2502" s="259"/>
      <c r="AF2502" s="259"/>
      <c r="AG2502" s="259"/>
      <c r="AH2502" s="259"/>
      <c r="AI2502" s="259"/>
      <c r="AJ2502" s="259"/>
      <c r="AK2502" s="281"/>
      <c r="AL2502" s="281"/>
      <c r="AM2502" s="281"/>
      <c r="AN2502" s="281"/>
      <c r="AO2502" s="281"/>
      <c r="AP2502" s="281"/>
      <c r="AQ2502" s="281"/>
      <c r="AR2502" s="281"/>
      <c r="AS2502" s="281"/>
      <c r="AT2502" s="281"/>
      <c r="AU2502" s="281"/>
      <c r="AV2502" s="281"/>
      <c r="AW2502" s="281"/>
      <c r="AX2502" s="281"/>
      <c r="AY2502" s="281"/>
      <c r="AZ2502" s="281"/>
      <c r="BA2502" s="281"/>
      <c r="BB2502" s="281"/>
      <c r="BC2502" s="281"/>
      <c r="BD2502" s="281"/>
      <c r="BE2502" s="281"/>
      <c r="BF2502" s="281"/>
      <c r="BG2502" s="281"/>
      <c r="BH2502" s="281"/>
      <c r="BI2502" s="281"/>
      <c r="BJ2502" s="281"/>
      <c r="BK2502" s="281"/>
      <c r="BL2502" s="281"/>
      <c r="BM2502" s="281"/>
      <c r="BN2502" s="281"/>
      <c r="BO2502" s="281"/>
      <c r="BP2502" s="281"/>
      <c r="BQ2502" s="281"/>
      <c r="BR2502" s="281"/>
      <c r="BS2502" s="281"/>
      <c r="BT2502" s="281"/>
      <c r="BU2502" s="281"/>
    </row>
    <row r="2503" spans="4:73" x14ac:dyDescent="0.2">
      <c r="D2503" s="259"/>
      <c r="E2503" s="259"/>
      <c r="F2503" s="259"/>
      <c r="G2503" s="259"/>
      <c r="H2503" s="259"/>
      <c r="I2503" s="259"/>
      <c r="J2503" s="259"/>
      <c r="K2503" s="259"/>
      <c r="L2503" s="259"/>
      <c r="M2503" s="259"/>
      <c r="N2503" s="259"/>
      <c r="O2503" s="259"/>
      <c r="P2503" s="259"/>
      <c r="Q2503" s="259"/>
      <c r="R2503" s="259"/>
      <c r="S2503" s="259"/>
      <c r="T2503" s="259"/>
      <c r="U2503" s="259"/>
      <c r="V2503" s="259"/>
      <c r="W2503" s="259"/>
      <c r="X2503" s="259"/>
      <c r="Y2503" s="259"/>
      <c r="Z2503" s="259"/>
      <c r="AA2503" s="259"/>
      <c r="AB2503" s="259"/>
      <c r="AC2503" s="259"/>
      <c r="AD2503" s="259"/>
      <c r="AE2503" s="259"/>
      <c r="AF2503" s="259"/>
      <c r="AG2503" s="259"/>
      <c r="AH2503" s="259"/>
      <c r="AI2503" s="259"/>
      <c r="AJ2503" s="259"/>
      <c r="AK2503" s="281"/>
      <c r="AL2503" s="281"/>
      <c r="AM2503" s="281"/>
      <c r="AN2503" s="281"/>
      <c r="AO2503" s="281"/>
      <c r="AP2503" s="281"/>
      <c r="AQ2503" s="281"/>
      <c r="AR2503" s="281"/>
      <c r="AS2503" s="281"/>
      <c r="AT2503" s="281"/>
      <c r="AU2503" s="281"/>
      <c r="AV2503" s="281"/>
      <c r="AW2503" s="281"/>
      <c r="AX2503" s="281"/>
      <c r="AY2503" s="281"/>
      <c r="AZ2503" s="281"/>
      <c r="BA2503" s="281"/>
      <c r="BB2503" s="281"/>
      <c r="BC2503" s="281"/>
      <c r="BD2503" s="281"/>
      <c r="BE2503" s="281"/>
      <c r="BF2503" s="281"/>
      <c r="BG2503" s="281"/>
      <c r="BH2503" s="281"/>
      <c r="BI2503" s="281"/>
      <c r="BJ2503" s="281"/>
      <c r="BK2503" s="281"/>
      <c r="BL2503" s="281"/>
      <c r="BM2503" s="281"/>
      <c r="BN2503" s="281"/>
      <c r="BO2503" s="281"/>
      <c r="BP2503" s="281"/>
      <c r="BQ2503" s="281"/>
      <c r="BR2503" s="281"/>
      <c r="BS2503" s="281"/>
      <c r="BT2503" s="281"/>
      <c r="BU2503" s="281"/>
    </row>
    <row r="2504" spans="4:73" x14ac:dyDescent="0.2">
      <c r="D2504" s="259"/>
      <c r="E2504" s="259"/>
      <c r="F2504" s="259"/>
      <c r="G2504" s="259"/>
      <c r="H2504" s="259"/>
      <c r="I2504" s="259"/>
      <c r="J2504" s="259"/>
      <c r="K2504" s="259"/>
      <c r="L2504" s="259"/>
      <c r="M2504" s="259"/>
      <c r="N2504" s="259"/>
      <c r="O2504" s="259"/>
      <c r="P2504" s="259"/>
      <c r="Q2504" s="259"/>
      <c r="R2504" s="259"/>
      <c r="S2504" s="259"/>
      <c r="T2504" s="259"/>
      <c r="U2504" s="259"/>
      <c r="V2504" s="259"/>
      <c r="W2504" s="259"/>
      <c r="X2504" s="259"/>
      <c r="Y2504" s="259"/>
      <c r="Z2504" s="259"/>
      <c r="AA2504" s="259"/>
      <c r="AB2504" s="259"/>
      <c r="AC2504" s="259"/>
      <c r="AD2504" s="259"/>
      <c r="AE2504" s="259"/>
      <c r="AF2504" s="259"/>
      <c r="AG2504" s="259"/>
      <c r="AH2504" s="259"/>
      <c r="AI2504" s="259"/>
      <c r="AJ2504" s="259"/>
      <c r="AK2504" s="281"/>
      <c r="AL2504" s="281"/>
      <c r="AM2504" s="281"/>
      <c r="AN2504" s="281"/>
      <c r="AO2504" s="281"/>
      <c r="AP2504" s="281"/>
      <c r="AQ2504" s="281"/>
      <c r="AR2504" s="281"/>
      <c r="AS2504" s="281"/>
      <c r="AT2504" s="281"/>
      <c r="AU2504" s="281"/>
      <c r="AV2504" s="281"/>
      <c r="AW2504" s="281"/>
      <c r="AX2504" s="281"/>
      <c r="AY2504" s="281"/>
      <c r="AZ2504" s="281"/>
      <c r="BA2504" s="281"/>
      <c r="BB2504" s="281"/>
      <c r="BC2504" s="281"/>
      <c r="BD2504" s="281"/>
      <c r="BE2504" s="281"/>
      <c r="BF2504" s="281"/>
      <c r="BG2504" s="281"/>
      <c r="BH2504" s="281"/>
      <c r="BI2504" s="281"/>
      <c r="BJ2504" s="281"/>
      <c r="BK2504" s="281"/>
      <c r="BL2504" s="281"/>
      <c r="BM2504" s="281"/>
      <c r="BN2504" s="281"/>
      <c r="BO2504" s="281"/>
      <c r="BP2504" s="281"/>
      <c r="BQ2504" s="281"/>
      <c r="BR2504" s="281"/>
      <c r="BS2504" s="281"/>
      <c r="BT2504" s="281"/>
      <c r="BU2504" s="281"/>
    </row>
    <row r="2505" spans="4:73" x14ac:dyDescent="0.2">
      <c r="D2505" s="259"/>
      <c r="E2505" s="259"/>
      <c r="F2505" s="259"/>
      <c r="G2505" s="259"/>
      <c r="H2505" s="259"/>
      <c r="I2505" s="259"/>
      <c r="J2505" s="259"/>
      <c r="K2505" s="259"/>
      <c r="L2505" s="259"/>
      <c r="M2505" s="259"/>
      <c r="N2505" s="259"/>
      <c r="O2505" s="259"/>
      <c r="P2505" s="259"/>
      <c r="Q2505" s="259"/>
      <c r="R2505" s="259"/>
      <c r="S2505" s="259"/>
      <c r="T2505" s="259"/>
      <c r="U2505" s="259"/>
      <c r="V2505" s="259"/>
      <c r="W2505" s="259"/>
      <c r="X2505" s="259"/>
      <c r="Y2505" s="259"/>
      <c r="Z2505" s="259"/>
      <c r="AA2505" s="259"/>
      <c r="AB2505" s="259"/>
      <c r="AC2505" s="259"/>
      <c r="AD2505" s="259"/>
      <c r="AE2505" s="259"/>
      <c r="AF2505" s="259"/>
      <c r="AG2505" s="259"/>
      <c r="AH2505" s="259"/>
      <c r="AI2505" s="259"/>
      <c r="AJ2505" s="259"/>
      <c r="AK2505" s="281"/>
      <c r="AL2505" s="281"/>
      <c r="AM2505" s="281"/>
      <c r="AN2505" s="281"/>
      <c r="AO2505" s="281"/>
      <c r="AP2505" s="281"/>
      <c r="AQ2505" s="281"/>
      <c r="AR2505" s="281"/>
      <c r="AS2505" s="281"/>
      <c r="AT2505" s="281"/>
      <c r="AU2505" s="281"/>
      <c r="AV2505" s="281"/>
      <c r="AW2505" s="281"/>
      <c r="AX2505" s="281"/>
      <c r="AY2505" s="281"/>
      <c r="AZ2505" s="281"/>
      <c r="BA2505" s="281"/>
      <c r="BB2505" s="281"/>
      <c r="BC2505" s="281"/>
      <c r="BD2505" s="281"/>
      <c r="BE2505" s="281"/>
      <c r="BF2505" s="281"/>
      <c r="BG2505" s="281"/>
      <c r="BH2505" s="281"/>
      <c r="BI2505" s="281"/>
      <c r="BJ2505" s="281"/>
      <c r="BK2505" s="281"/>
      <c r="BL2505" s="281"/>
      <c r="BM2505" s="281"/>
      <c r="BN2505" s="281"/>
      <c r="BO2505" s="281"/>
      <c r="BP2505" s="281"/>
      <c r="BQ2505" s="281"/>
      <c r="BR2505" s="281"/>
      <c r="BS2505" s="281"/>
      <c r="BT2505" s="281"/>
      <c r="BU2505" s="281"/>
    </row>
    <row r="2506" spans="4:73" x14ac:dyDescent="0.2">
      <c r="D2506" s="259"/>
      <c r="E2506" s="259"/>
      <c r="F2506" s="259"/>
      <c r="G2506" s="259"/>
      <c r="H2506" s="259"/>
      <c r="I2506" s="259"/>
      <c r="J2506" s="259"/>
      <c r="K2506" s="259"/>
      <c r="L2506" s="259"/>
      <c r="M2506" s="259"/>
      <c r="N2506" s="259"/>
      <c r="O2506" s="259"/>
      <c r="P2506" s="259"/>
      <c r="Q2506" s="259"/>
      <c r="R2506" s="259"/>
      <c r="S2506" s="259"/>
      <c r="T2506" s="259"/>
      <c r="U2506" s="259"/>
      <c r="V2506" s="259"/>
      <c r="W2506" s="259"/>
      <c r="X2506" s="259"/>
      <c r="Y2506" s="259"/>
      <c r="Z2506" s="259"/>
      <c r="AA2506" s="259"/>
      <c r="AB2506" s="259"/>
      <c r="AC2506" s="259"/>
      <c r="AD2506" s="259"/>
      <c r="AE2506" s="259"/>
      <c r="AF2506" s="259"/>
      <c r="AG2506" s="259"/>
      <c r="AH2506" s="259"/>
      <c r="AI2506" s="259"/>
      <c r="AJ2506" s="259"/>
      <c r="AK2506" s="281"/>
      <c r="AL2506" s="281"/>
      <c r="AM2506" s="281"/>
      <c r="AN2506" s="281"/>
      <c r="AO2506" s="281"/>
      <c r="AP2506" s="281"/>
      <c r="AQ2506" s="281"/>
      <c r="AR2506" s="281"/>
      <c r="AS2506" s="281"/>
      <c r="AT2506" s="281"/>
      <c r="AU2506" s="281"/>
      <c r="AV2506" s="281"/>
      <c r="AW2506" s="281"/>
      <c r="AX2506" s="281"/>
      <c r="AY2506" s="281"/>
      <c r="AZ2506" s="281"/>
      <c r="BA2506" s="281"/>
      <c r="BB2506" s="281"/>
      <c r="BC2506" s="281"/>
      <c r="BD2506" s="281"/>
      <c r="BE2506" s="281"/>
      <c r="BF2506" s="281"/>
      <c r="BG2506" s="281"/>
      <c r="BH2506" s="281"/>
      <c r="BI2506" s="281"/>
      <c r="BJ2506" s="281"/>
      <c r="BK2506" s="281"/>
      <c r="BL2506" s="281"/>
      <c r="BM2506" s="281"/>
      <c r="BN2506" s="281"/>
      <c r="BO2506" s="281"/>
      <c r="BP2506" s="281"/>
      <c r="BQ2506" s="281"/>
      <c r="BR2506" s="281"/>
      <c r="BS2506" s="281"/>
      <c r="BT2506" s="281"/>
      <c r="BU2506" s="281"/>
    </row>
    <row r="2507" spans="4:73" x14ac:dyDescent="0.2">
      <c r="D2507" s="259"/>
      <c r="E2507" s="259"/>
      <c r="F2507" s="259"/>
      <c r="G2507" s="259"/>
      <c r="H2507" s="259"/>
      <c r="I2507" s="259"/>
      <c r="J2507" s="259"/>
      <c r="K2507" s="259"/>
      <c r="L2507" s="259"/>
      <c r="M2507" s="259"/>
      <c r="N2507" s="259"/>
      <c r="O2507" s="259"/>
      <c r="P2507" s="259"/>
      <c r="Q2507" s="259"/>
      <c r="R2507" s="259"/>
      <c r="S2507" s="259"/>
      <c r="T2507" s="259"/>
      <c r="U2507" s="259"/>
      <c r="V2507" s="259"/>
      <c r="W2507" s="259"/>
      <c r="X2507" s="259"/>
      <c r="Y2507" s="259"/>
      <c r="Z2507" s="259"/>
      <c r="AA2507" s="259"/>
      <c r="AB2507" s="259"/>
      <c r="AC2507" s="259"/>
      <c r="AD2507" s="259"/>
      <c r="AE2507" s="259"/>
      <c r="AF2507" s="259"/>
      <c r="AG2507" s="259"/>
      <c r="AH2507" s="259"/>
      <c r="AI2507" s="259"/>
      <c r="AJ2507" s="259"/>
      <c r="AK2507" s="281"/>
      <c r="AL2507" s="281"/>
      <c r="AM2507" s="281"/>
      <c r="AN2507" s="281"/>
      <c r="AO2507" s="281"/>
      <c r="AP2507" s="281"/>
      <c r="AQ2507" s="281"/>
      <c r="AR2507" s="281"/>
      <c r="AS2507" s="281"/>
      <c r="AT2507" s="281"/>
      <c r="AU2507" s="281"/>
      <c r="AV2507" s="281"/>
      <c r="AW2507" s="281"/>
      <c r="AX2507" s="281"/>
      <c r="AY2507" s="281"/>
      <c r="AZ2507" s="281"/>
      <c r="BA2507" s="281"/>
      <c r="BB2507" s="281"/>
      <c r="BC2507" s="281"/>
      <c r="BD2507" s="281"/>
      <c r="BE2507" s="281"/>
      <c r="BF2507" s="281"/>
      <c r="BG2507" s="281"/>
      <c r="BH2507" s="281"/>
      <c r="BI2507" s="281"/>
      <c r="BJ2507" s="281"/>
      <c r="BK2507" s="281"/>
      <c r="BL2507" s="281"/>
      <c r="BM2507" s="281"/>
      <c r="BN2507" s="281"/>
      <c r="BO2507" s="281"/>
      <c r="BP2507" s="281"/>
      <c r="BQ2507" s="281"/>
      <c r="BR2507" s="281"/>
      <c r="BS2507" s="281"/>
      <c r="BT2507" s="281"/>
      <c r="BU2507" s="281"/>
    </row>
    <row r="2508" spans="4:73" x14ac:dyDescent="0.2">
      <c r="D2508" s="259"/>
      <c r="E2508" s="259"/>
      <c r="F2508" s="259"/>
      <c r="G2508" s="259"/>
      <c r="H2508" s="259"/>
      <c r="I2508" s="259"/>
      <c r="J2508" s="259"/>
      <c r="K2508" s="259"/>
      <c r="L2508" s="259"/>
      <c r="M2508" s="259"/>
      <c r="N2508" s="259"/>
      <c r="O2508" s="259"/>
      <c r="P2508" s="259"/>
      <c r="Q2508" s="259"/>
      <c r="R2508" s="259"/>
      <c r="S2508" s="259"/>
      <c r="T2508" s="259"/>
      <c r="U2508" s="259"/>
      <c r="V2508" s="259"/>
      <c r="W2508" s="259"/>
      <c r="X2508" s="259"/>
      <c r="Y2508" s="259"/>
      <c r="Z2508" s="259"/>
      <c r="AA2508" s="259"/>
      <c r="AB2508" s="259"/>
      <c r="AC2508" s="259"/>
      <c r="AD2508" s="259"/>
      <c r="AE2508" s="259"/>
      <c r="AF2508" s="259"/>
      <c r="AG2508" s="259"/>
      <c r="AH2508" s="259"/>
      <c r="AI2508" s="259"/>
      <c r="AJ2508" s="259"/>
      <c r="AK2508" s="281"/>
      <c r="AL2508" s="281"/>
      <c r="AM2508" s="281"/>
      <c r="AN2508" s="281"/>
      <c r="AO2508" s="281"/>
      <c r="AP2508" s="281"/>
      <c r="AQ2508" s="281"/>
      <c r="AR2508" s="281"/>
      <c r="AS2508" s="281"/>
      <c r="AT2508" s="281"/>
      <c r="AU2508" s="281"/>
      <c r="AV2508" s="281"/>
      <c r="AW2508" s="281"/>
      <c r="AX2508" s="281"/>
      <c r="AY2508" s="281"/>
      <c r="AZ2508" s="281"/>
      <c r="BA2508" s="281"/>
      <c r="BB2508" s="281"/>
      <c r="BC2508" s="281"/>
      <c r="BD2508" s="281"/>
      <c r="BE2508" s="281"/>
      <c r="BF2508" s="281"/>
      <c r="BG2508" s="281"/>
      <c r="BH2508" s="281"/>
      <c r="BI2508" s="281"/>
      <c r="BJ2508" s="281"/>
      <c r="BK2508" s="281"/>
      <c r="BL2508" s="281"/>
      <c r="BM2508" s="281"/>
      <c r="BN2508" s="281"/>
      <c r="BO2508" s="281"/>
      <c r="BP2508" s="281"/>
      <c r="BQ2508" s="281"/>
      <c r="BR2508" s="281"/>
      <c r="BS2508" s="281"/>
      <c r="BT2508" s="281"/>
      <c r="BU2508" s="281"/>
    </row>
    <row r="2509" spans="4:73" x14ac:dyDescent="0.2">
      <c r="D2509" s="259"/>
      <c r="E2509" s="259"/>
      <c r="F2509" s="259"/>
      <c r="G2509" s="259"/>
      <c r="H2509" s="259"/>
      <c r="I2509" s="259"/>
      <c r="J2509" s="259"/>
      <c r="K2509" s="259"/>
      <c r="L2509" s="259"/>
      <c r="M2509" s="259"/>
      <c r="N2509" s="259"/>
      <c r="O2509" s="259"/>
      <c r="P2509" s="259"/>
      <c r="Q2509" s="259"/>
      <c r="R2509" s="259"/>
      <c r="S2509" s="259"/>
      <c r="T2509" s="259"/>
      <c r="U2509" s="259"/>
      <c r="V2509" s="259"/>
      <c r="W2509" s="259"/>
      <c r="X2509" s="259"/>
      <c r="Y2509" s="259"/>
      <c r="Z2509" s="259"/>
      <c r="AA2509" s="259"/>
      <c r="AB2509" s="259"/>
      <c r="AC2509" s="259"/>
      <c r="AD2509" s="259"/>
      <c r="AE2509" s="259"/>
      <c r="AF2509" s="259"/>
      <c r="AG2509" s="259"/>
      <c r="AH2509" s="259"/>
      <c r="AI2509" s="259"/>
      <c r="AJ2509" s="259"/>
      <c r="AK2509" s="281"/>
      <c r="AL2509" s="281"/>
      <c r="AM2509" s="281"/>
      <c r="AN2509" s="281"/>
      <c r="AO2509" s="281"/>
      <c r="AP2509" s="281"/>
      <c r="AQ2509" s="281"/>
      <c r="AR2509" s="281"/>
      <c r="AS2509" s="281"/>
      <c r="AT2509" s="281"/>
      <c r="AU2509" s="281"/>
      <c r="AV2509" s="281"/>
      <c r="AW2509" s="281"/>
      <c r="AX2509" s="281"/>
      <c r="AY2509" s="281"/>
      <c r="AZ2509" s="281"/>
      <c r="BA2509" s="281"/>
      <c r="BB2509" s="281"/>
      <c r="BC2509" s="281"/>
      <c r="BD2509" s="281"/>
      <c r="BE2509" s="281"/>
      <c r="BF2509" s="281"/>
      <c r="BG2509" s="281"/>
      <c r="BH2509" s="281"/>
      <c r="BI2509" s="281"/>
      <c r="BJ2509" s="281"/>
      <c r="BK2509" s="281"/>
      <c r="BL2509" s="281"/>
      <c r="BM2509" s="281"/>
      <c r="BN2509" s="281"/>
      <c r="BO2509" s="281"/>
      <c r="BP2509" s="281"/>
      <c r="BQ2509" s="281"/>
      <c r="BR2509" s="281"/>
      <c r="BS2509" s="281"/>
      <c r="BT2509" s="281"/>
      <c r="BU2509" s="281"/>
    </row>
    <row r="2510" spans="4:73" x14ac:dyDescent="0.2">
      <c r="D2510" s="259"/>
      <c r="E2510" s="259"/>
      <c r="F2510" s="259"/>
      <c r="G2510" s="259"/>
      <c r="H2510" s="259"/>
      <c r="I2510" s="259"/>
      <c r="J2510" s="259"/>
      <c r="K2510" s="259"/>
      <c r="L2510" s="259"/>
      <c r="M2510" s="259"/>
      <c r="N2510" s="259"/>
      <c r="O2510" s="259"/>
      <c r="P2510" s="259"/>
      <c r="Q2510" s="259"/>
      <c r="R2510" s="259"/>
      <c r="S2510" s="259"/>
      <c r="T2510" s="259"/>
      <c r="U2510" s="259"/>
      <c r="V2510" s="259"/>
      <c r="W2510" s="259"/>
      <c r="X2510" s="259"/>
      <c r="Y2510" s="259"/>
      <c r="Z2510" s="259"/>
      <c r="AA2510" s="259"/>
      <c r="AB2510" s="259"/>
      <c r="AC2510" s="259"/>
      <c r="AD2510" s="259"/>
      <c r="AE2510" s="259"/>
      <c r="AF2510" s="259"/>
      <c r="AG2510" s="259"/>
      <c r="AH2510" s="259"/>
      <c r="AI2510" s="259"/>
      <c r="AJ2510" s="259"/>
      <c r="AK2510" s="281"/>
      <c r="AL2510" s="281"/>
      <c r="AM2510" s="281"/>
      <c r="AN2510" s="281"/>
      <c r="AO2510" s="281"/>
      <c r="AP2510" s="281"/>
      <c r="AQ2510" s="281"/>
      <c r="AR2510" s="281"/>
      <c r="AS2510" s="281"/>
      <c r="AT2510" s="281"/>
      <c r="AU2510" s="281"/>
      <c r="AV2510" s="281"/>
      <c r="AW2510" s="281"/>
      <c r="AX2510" s="281"/>
      <c r="AY2510" s="281"/>
      <c r="AZ2510" s="281"/>
      <c r="BA2510" s="281"/>
      <c r="BB2510" s="281"/>
      <c r="BC2510" s="281"/>
      <c r="BD2510" s="281"/>
      <c r="BE2510" s="281"/>
      <c r="BF2510" s="281"/>
      <c r="BG2510" s="281"/>
      <c r="BH2510" s="281"/>
      <c r="BI2510" s="281"/>
      <c r="BJ2510" s="281"/>
      <c r="BK2510" s="281"/>
      <c r="BL2510" s="281"/>
      <c r="BM2510" s="281"/>
      <c r="BN2510" s="281"/>
      <c r="BO2510" s="281"/>
      <c r="BP2510" s="281"/>
      <c r="BQ2510" s="281"/>
      <c r="BR2510" s="281"/>
      <c r="BS2510" s="281"/>
      <c r="BT2510" s="281"/>
      <c r="BU2510" s="281"/>
    </row>
    <row r="2511" spans="4:73" x14ac:dyDescent="0.2">
      <c r="D2511" s="259"/>
      <c r="E2511" s="259"/>
      <c r="F2511" s="259"/>
      <c r="G2511" s="259"/>
      <c r="H2511" s="259"/>
      <c r="I2511" s="259"/>
      <c r="J2511" s="259"/>
      <c r="K2511" s="259"/>
      <c r="L2511" s="259"/>
      <c r="M2511" s="259"/>
      <c r="N2511" s="259"/>
      <c r="O2511" s="259"/>
      <c r="P2511" s="259"/>
      <c r="Q2511" s="259"/>
      <c r="R2511" s="259"/>
      <c r="S2511" s="259"/>
      <c r="T2511" s="259"/>
      <c r="U2511" s="259"/>
      <c r="V2511" s="259"/>
      <c r="W2511" s="259"/>
      <c r="X2511" s="259"/>
      <c r="Y2511" s="259"/>
      <c r="Z2511" s="259"/>
      <c r="AA2511" s="259"/>
      <c r="AB2511" s="259"/>
      <c r="AC2511" s="259"/>
      <c r="AD2511" s="259"/>
      <c r="AE2511" s="259"/>
      <c r="AF2511" s="259"/>
      <c r="AG2511" s="259"/>
      <c r="AH2511" s="259"/>
      <c r="AI2511" s="259"/>
      <c r="AJ2511" s="259"/>
      <c r="AK2511" s="281"/>
      <c r="AL2511" s="281"/>
      <c r="AM2511" s="281"/>
      <c r="AN2511" s="281"/>
      <c r="AO2511" s="281"/>
      <c r="AP2511" s="281"/>
      <c r="AQ2511" s="281"/>
      <c r="AR2511" s="281"/>
      <c r="AS2511" s="281"/>
      <c r="AT2511" s="281"/>
      <c r="AU2511" s="281"/>
      <c r="AV2511" s="281"/>
      <c r="AW2511" s="281"/>
      <c r="AX2511" s="281"/>
      <c r="AY2511" s="281"/>
      <c r="AZ2511" s="281"/>
      <c r="BA2511" s="281"/>
      <c r="BB2511" s="281"/>
      <c r="BC2511" s="281"/>
      <c r="BD2511" s="281"/>
      <c r="BE2511" s="281"/>
      <c r="BF2511" s="281"/>
      <c r="BG2511" s="281"/>
      <c r="BH2511" s="281"/>
      <c r="BI2511" s="281"/>
      <c r="BJ2511" s="281"/>
      <c r="BK2511" s="281"/>
      <c r="BL2511" s="281"/>
      <c r="BM2511" s="281"/>
      <c r="BN2511" s="281"/>
      <c r="BO2511" s="281"/>
      <c r="BP2511" s="281"/>
      <c r="BQ2511" s="281"/>
      <c r="BR2511" s="281"/>
      <c r="BS2511" s="281"/>
      <c r="BT2511" s="281"/>
      <c r="BU2511" s="281"/>
    </row>
    <row r="2512" spans="4:73" x14ac:dyDescent="0.2">
      <c r="D2512" s="259"/>
      <c r="E2512" s="259"/>
      <c r="F2512" s="259"/>
      <c r="G2512" s="259"/>
      <c r="H2512" s="259"/>
      <c r="I2512" s="259"/>
      <c r="J2512" s="259"/>
      <c r="K2512" s="259"/>
      <c r="L2512" s="259"/>
      <c r="M2512" s="259"/>
      <c r="N2512" s="259"/>
      <c r="O2512" s="259"/>
      <c r="P2512" s="259"/>
      <c r="Q2512" s="259"/>
      <c r="R2512" s="259"/>
      <c r="S2512" s="259"/>
      <c r="T2512" s="259"/>
      <c r="U2512" s="259"/>
      <c r="V2512" s="259"/>
      <c r="W2512" s="259"/>
      <c r="X2512" s="259"/>
      <c r="Y2512" s="259"/>
      <c r="Z2512" s="259"/>
      <c r="AA2512" s="259"/>
      <c r="AB2512" s="259"/>
      <c r="AC2512" s="259"/>
      <c r="AD2512" s="259"/>
      <c r="AE2512" s="259"/>
      <c r="AF2512" s="259"/>
      <c r="AG2512" s="259"/>
      <c r="AH2512" s="259"/>
      <c r="AI2512" s="259"/>
      <c r="AJ2512" s="259"/>
      <c r="AK2512" s="281"/>
      <c r="AL2512" s="281"/>
      <c r="AM2512" s="281"/>
      <c r="AN2512" s="281"/>
      <c r="AO2512" s="281"/>
      <c r="AP2512" s="281"/>
      <c r="AQ2512" s="281"/>
      <c r="AR2512" s="281"/>
      <c r="AS2512" s="281"/>
      <c r="AT2512" s="281"/>
      <c r="AU2512" s="281"/>
      <c r="AV2512" s="281"/>
      <c r="AW2512" s="281"/>
      <c r="AX2512" s="281"/>
      <c r="AY2512" s="281"/>
      <c r="AZ2512" s="281"/>
      <c r="BA2512" s="281"/>
      <c r="BB2512" s="281"/>
      <c r="BC2512" s="281"/>
      <c r="BD2512" s="281"/>
      <c r="BE2512" s="281"/>
      <c r="BF2512" s="281"/>
      <c r="BG2512" s="281"/>
      <c r="BH2512" s="281"/>
      <c r="BI2512" s="281"/>
      <c r="BJ2512" s="281"/>
      <c r="BK2512" s="281"/>
      <c r="BL2512" s="281"/>
      <c r="BM2512" s="281"/>
      <c r="BN2512" s="281"/>
      <c r="BO2512" s="281"/>
      <c r="BP2512" s="281"/>
      <c r="BQ2512" s="281"/>
      <c r="BR2512" s="281"/>
      <c r="BS2512" s="281"/>
      <c r="BT2512" s="281"/>
      <c r="BU2512" s="281"/>
    </row>
    <row r="2513" spans="4:73" x14ac:dyDescent="0.2">
      <c r="D2513" s="259"/>
      <c r="E2513" s="259"/>
      <c r="F2513" s="259"/>
      <c r="G2513" s="259"/>
      <c r="H2513" s="259"/>
      <c r="I2513" s="259"/>
      <c r="J2513" s="259"/>
      <c r="K2513" s="259"/>
      <c r="L2513" s="259"/>
      <c r="M2513" s="259"/>
      <c r="N2513" s="259"/>
      <c r="O2513" s="259"/>
      <c r="P2513" s="259"/>
      <c r="Q2513" s="259"/>
      <c r="R2513" s="259"/>
      <c r="S2513" s="259"/>
      <c r="T2513" s="259"/>
      <c r="U2513" s="259"/>
      <c r="V2513" s="259"/>
      <c r="W2513" s="259"/>
      <c r="X2513" s="259"/>
      <c r="Y2513" s="259"/>
      <c r="Z2513" s="259"/>
      <c r="AA2513" s="259"/>
      <c r="AB2513" s="259"/>
      <c r="AC2513" s="259"/>
      <c r="AD2513" s="259"/>
      <c r="AE2513" s="259"/>
      <c r="AF2513" s="259"/>
      <c r="AG2513" s="259"/>
      <c r="AH2513" s="259"/>
      <c r="AI2513" s="259"/>
      <c r="AJ2513" s="259"/>
      <c r="AK2513" s="281"/>
      <c r="AL2513" s="281"/>
      <c r="AM2513" s="281"/>
      <c r="AN2513" s="281"/>
      <c r="AO2513" s="281"/>
      <c r="AP2513" s="281"/>
      <c r="AQ2513" s="281"/>
      <c r="AR2513" s="281"/>
      <c r="AS2513" s="281"/>
      <c r="AT2513" s="281"/>
      <c r="AU2513" s="281"/>
      <c r="AV2513" s="281"/>
      <c r="AW2513" s="281"/>
      <c r="AX2513" s="281"/>
      <c r="AY2513" s="281"/>
      <c r="AZ2513" s="281"/>
      <c r="BA2513" s="281"/>
      <c r="BB2513" s="281"/>
      <c r="BC2513" s="281"/>
      <c r="BD2513" s="281"/>
      <c r="BE2513" s="281"/>
      <c r="BF2513" s="281"/>
      <c r="BG2513" s="281"/>
      <c r="BH2513" s="281"/>
      <c r="BI2513" s="281"/>
      <c r="BJ2513" s="281"/>
      <c r="BK2513" s="281"/>
      <c r="BL2513" s="281"/>
      <c r="BM2513" s="281"/>
      <c r="BN2513" s="281"/>
      <c r="BO2513" s="281"/>
      <c r="BP2513" s="281"/>
      <c r="BQ2513" s="281"/>
      <c r="BR2513" s="281"/>
      <c r="BS2513" s="281"/>
      <c r="BT2513" s="281"/>
      <c r="BU2513" s="281"/>
    </row>
    <row r="2514" spans="4:73" x14ac:dyDescent="0.2">
      <c r="D2514" s="259"/>
      <c r="E2514" s="259"/>
      <c r="F2514" s="259"/>
      <c r="G2514" s="259"/>
      <c r="H2514" s="259"/>
      <c r="I2514" s="259"/>
      <c r="J2514" s="259"/>
      <c r="K2514" s="259"/>
      <c r="L2514" s="259"/>
      <c r="M2514" s="259"/>
      <c r="N2514" s="259"/>
      <c r="O2514" s="259"/>
      <c r="P2514" s="259"/>
      <c r="Q2514" s="259"/>
      <c r="R2514" s="259"/>
      <c r="S2514" s="259"/>
      <c r="T2514" s="259"/>
      <c r="U2514" s="259"/>
      <c r="V2514" s="259"/>
      <c r="W2514" s="259"/>
      <c r="X2514" s="259"/>
      <c r="Y2514" s="259"/>
      <c r="Z2514" s="259"/>
      <c r="AA2514" s="259"/>
      <c r="AB2514" s="259"/>
      <c r="AC2514" s="259"/>
      <c r="AD2514" s="259"/>
      <c r="AE2514" s="259"/>
      <c r="AF2514" s="259"/>
      <c r="AG2514" s="259"/>
      <c r="AH2514" s="259"/>
      <c r="AI2514" s="259"/>
      <c r="AJ2514" s="259"/>
      <c r="AK2514" s="281"/>
      <c r="AL2514" s="281"/>
      <c r="AM2514" s="281"/>
      <c r="AN2514" s="281"/>
      <c r="AO2514" s="281"/>
      <c r="AP2514" s="281"/>
      <c r="AQ2514" s="281"/>
      <c r="AR2514" s="281"/>
      <c r="AS2514" s="281"/>
      <c r="AT2514" s="281"/>
      <c r="AU2514" s="281"/>
      <c r="AV2514" s="281"/>
      <c r="AW2514" s="281"/>
      <c r="AX2514" s="281"/>
      <c r="AY2514" s="281"/>
      <c r="AZ2514" s="281"/>
      <c r="BA2514" s="281"/>
      <c r="BB2514" s="281"/>
      <c r="BC2514" s="281"/>
      <c r="BD2514" s="281"/>
      <c r="BE2514" s="281"/>
      <c r="BF2514" s="281"/>
      <c r="BG2514" s="281"/>
      <c r="BH2514" s="281"/>
      <c r="BI2514" s="281"/>
      <c r="BJ2514" s="281"/>
      <c r="BK2514" s="281"/>
      <c r="BL2514" s="281"/>
      <c r="BM2514" s="281"/>
      <c r="BN2514" s="281"/>
      <c r="BO2514" s="281"/>
      <c r="BP2514" s="281"/>
      <c r="BQ2514" s="281"/>
      <c r="BR2514" s="281"/>
      <c r="BS2514" s="281"/>
      <c r="BT2514" s="281"/>
      <c r="BU2514" s="281"/>
    </row>
    <row r="2515" spans="4:73" x14ac:dyDescent="0.2">
      <c r="D2515" s="259"/>
      <c r="E2515" s="259"/>
      <c r="F2515" s="259"/>
      <c r="G2515" s="259"/>
      <c r="H2515" s="259"/>
      <c r="I2515" s="259"/>
      <c r="J2515" s="259"/>
      <c r="K2515" s="259"/>
      <c r="L2515" s="259"/>
      <c r="M2515" s="259"/>
      <c r="N2515" s="259"/>
      <c r="O2515" s="259"/>
      <c r="P2515" s="259"/>
      <c r="Q2515" s="259"/>
      <c r="R2515" s="259"/>
      <c r="S2515" s="259"/>
      <c r="T2515" s="259"/>
      <c r="U2515" s="259"/>
      <c r="V2515" s="259"/>
      <c r="W2515" s="259"/>
      <c r="X2515" s="259"/>
      <c r="Y2515" s="259"/>
      <c r="Z2515" s="259"/>
      <c r="AA2515" s="259"/>
      <c r="AB2515" s="259"/>
      <c r="AC2515" s="259"/>
      <c r="AD2515" s="259"/>
      <c r="AE2515" s="259"/>
      <c r="AF2515" s="259"/>
      <c r="AG2515" s="259"/>
      <c r="AH2515" s="259"/>
      <c r="AI2515" s="259"/>
      <c r="AJ2515" s="259"/>
      <c r="AK2515" s="281"/>
      <c r="AL2515" s="281"/>
      <c r="AM2515" s="281"/>
      <c r="AN2515" s="281"/>
      <c r="AO2515" s="281"/>
      <c r="AP2515" s="281"/>
      <c r="AQ2515" s="281"/>
      <c r="AR2515" s="281"/>
      <c r="AS2515" s="281"/>
      <c r="AT2515" s="281"/>
      <c r="AU2515" s="281"/>
      <c r="AV2515" s="281"/>
      <c r="AW2515" s="281"/>
      <c r="AX2515" s="281"/>
      <c r="AY2515" s="281"/>
      <c r="AZ2515" s="281"/>
      <c r="BA2515" s="281"/>
      <c r="BB2515" s="281"/>
      <c r="BC2515" s="281"/>
      <c r="BD2515" s="281"/>
      <c r="BE2515" s="281"/>
      <c r="BF2515" s="281"/>
      <c r="BG2515" s="281"/>
      <c r="BH2515" s="281"/>
      <c r="BI2515" s="281"/>
      <c r="BJ2515" s="281"/>
      <c r="BK2515" s="281"/>
      <c r="BL2515" s="281"/>
      <c r="BM2515" s="281"/>
      <c r="BN2515" s="281"/>
      <c r="BO2515" s="281"/>
      <c r="BP2515" s="281"/>
      <c r="BQ2515" s="281"/>
      <c r="BR2515" s="281"/>
      <c r="BS2515" s="281"/>
      <c r="BT2515" s="281"/>
      <c r="BU2515" s="281"/>
    </row>
    <row r="2516" spans="4:73" x14ac:dyDescent="0.2">
      <c r="D2516" s="259"/>
      <c r="E2516" s="259"/>
      <c r="F2516" s="259"/>
      <c r="G2516" s="259"/>
      <c r="H2516" s="259"/>
      <c r="I2516" s="259"/>
      <c r="J2516" s="259"/>
      <c r="K2516" s="259"/>
      <c r="L2516" s="259"/>
      <c r="M2516" s="259"/>
      <c r="N2516" s="259"/>
      <c r="O2516" s="259"/>
      <c r="P2516" s="259"/>
      <c r="Q2516" s="259"/>
      <c r="R2516" s="259"/>
      <c r="S2516" s="259"/>
      <c r="T2516" s="259"/>
      <c r="U2516" s="259"/>
      <c r="V2516" s="259"/>
      <c r="W2516" s="259"/>
      <c r="X2516" s="259"/>
      <c r="Y2516" s="259"/>
      <c r="Z2516" s="259"/>
      <c r="AA2516" s="259"/>
      <c r="AB2516" s="259"/>
      <c r="AC2516" s="259"/>
      <c r="AD2516" s="259"/>
      <c r="AE2516" s="259"/>
      <c r="AF2516" s="259"/>
      <c r="AG2516" s="259"/>
      <c r="AH2516" s="259"/>
      <c r="AI2516" s="259"/>
      <c r="AJ2516" s="259"/>
      <c r="AK2516" s="281"/>
      <c r="AL2516" s="281"/>
      <c r="AM2516" s="281"/>
      <c r="AN2516" s="281"/>
      <c r="AO2516" s="281"/>
      <c r="AP2516" s="281"/>
      <c r="AQ2516" s="281"/>
      <c r="AR2516" s="281"/>
      <c r="AS2516" s="281"/>
      <c r="AT2516" s="281"/>
      <c r="AU2516" s="281"/>
      <c r="AV2516" s="281"/>
      <c r="AW2516" s="281"/>
      <c r="AX2516" s="281"/>
      <c r="AY2516" s="281"/>
      <c r="AZ2516" s="281"/>
      <c r="BA2516" s="281"/>
      <c r="BB2516" s="281"/>
      <c r="BC2516" s="281"/>
      <c r="BD2516" s="281"/>
      <c r="BE2516" s="281"/>
      <c r="BF2516" s="281"/>
      <c r="BG2516" s="281"/>
      <c r="BH2516" s="281"/>
      <c r="BI2516" s="281"/>
      <c r="BJ2516" s="281"/>
      <c r="BK2516" s="281"/>
      <c r="BL2516" s="281"/>
      <c r="BM2516" s="281"/>
      <c r="BN2516" s="281"/>
      <c r="BO2516" s="281"/>
      <c r="BP2516" s="281"/>
      <c r="BQ2516" s="281"/>
      <c r="BR2516" s="281"/>
      <c r="BS2516" s="281"/>
      <c r="BT2516" s="281"/>
      <c r="BU2516" s="281"/>
    </row>
    <row r="2517" spans="4:73" x14ac:dyDescent="0.2">
      <c r="D2517" s="259"/>
      <c r="E2517" s="259"/>
      <c r="F2517" s="259"/>
      <c r="G2517" s="259"/>
      <c r="H2517" s="259"/>
      <c r="I2517" s="259"/>
      <c r="J2517" s="259"/>
      <c r="K2517" s="259"/>
      <c r="L2517" s="259"/>
      <c r="M2517" s="259"/>
      <c r="N2517" s="259"/>
      <c r="O2517" s="259"/>
      <c r="P2517" s="259"/>
      <c r="Q2517" s="259"/>
      <c r="R2517" s="259"/>
      <c r="S2517" s="259"/>
      <c r="T2517" s="259"/>
      <c r="U2517" s="259"/>
      <c r="V2517" s="259"/>
      <c r="W2517" s="259"/>
      <c r="X2517" s="259"/>
      <c r="Y2517" s="259"/>
      <c r="Z2517" s="259"/>
      <c r="AA2517" s="259"/>
      <c r="AB2517" s="259"/>
      <c r="AC2517" s="259"/>
      <c r="AD2517" s="259"/>
      <c r="AE2517" s="259"/>
      <c r="AF2517" s="259"/>
      <c r="AG2517" s="259"/>
      <c r="AH2517" s="259"/>
      <c r="AI2517" s="259"/>
      <c r="AJ2517" s="259"/>
      <c r="AK2517" s="281"/>
      <c r="AL2517" s="281"/>
      <c r="AM2517" s="281"/>
      <c r="AN2517" s="281"/>
      <c r="AO2517" s="281"/>
      <c r="AP2517" s="281"/>
      <c r="AQ2517" s="281"/>
      <c r="AR2517" s="281"/>
      <c r="AS2517" s="281"/>
      <c r="AT2517" s="281"/>
      <c r="AU2517" s="281"/>
      <c r="AV2517" s="281"/>
      <c r="AW2517" s="281"/>
      <c r="AX2517" s="281"/>
      <c r="AY2517" s="281"/>
      <c r="AZ2517" s="281"/>
      <c r="BA2517" s="281"/>
      <c r="BB2517" s="281"/>
      <c r="BC2517" s="281"/>
      <c r="BD2517" s="281"/>
      <c r="BE2517" s="281"/>
      <c r="BF2517" s="281"/>
      <c r="BG2517" s="281"/>
      <c r="BH2517" s="281"/>
      <c r="BI2517" s="281"/>
      <c r="BJ2517" s="281"/>
      <c r="BK2517" s="281"/>
      <c r="BL2517" s="281"/>
      <c r="BM2517" s="281"/>
      <c r="BN2517" s="281"/>
      <c r="BO2517" s="281"/>
      <c r="BP2517" s="281"/>
      <c r="BQ2517" s="281"/>
      <c r="BR2517" s="281"/>
      <c r="BS2517" s="281"/>
      <c r="BT2517" s="281"/>
      <c r="BU2517" s="281"/>
    </row>
    <row r="2518" spans="4:73" x14ac:dyDescent="0.2">
      <c r="D2518" s="259"/>
      <c r="E2518" s="259"/>
      <c r="F2518" s="259"/>
      <c r="G2518" s="259"/>
      <c r="H2518" s="259"/>
      <c r="I2518" s="259"/>
      <c r="J2518" s="259"/>
      <c r="K2518" s="259"/>
      <c r="L2518" s="259"/>
      <c r="M2518" s="259"/>
      <c r="N2518" s="259"/>
      <c r="O2518" s="259"/>
      <c r="P2518" s="259"/>
      <c r="Q2518" s="259"/>
      <c r="R2518" s="259"/>
      <c r="S2518" s="259"/>
      <c r="T2518" s="259"/>
      <c r="U2518" s="259"/>
      <c r="V2518" s="259"/>
      <c r="W2518" s="259"/>
      <c r="X2518" s="259"/>
      <c r="Y2518" s="259"/>
      <c r="Z2518" s="259"/>
      <c r="AA2518" s="259"/>
      <c r="AB2518" s="259"/>
      <c r="AC2518" s="259"/>
      <c r="AD2518" s="259"/>
      <c r="AE2518" s="259"/>
      <c r="AF2518" s="259"/>
      <c r="AG2518" s="259"/>
      <c r="AH2518" s="259"/>
      <c r="AI2518" s="259"/>
      <c r="AJ2518" s="259"/>
      <c r="AK2518" s="281"/>
      <c r="AL2518" s="281"/>
      <c r="AM2518" s="281"/>
      <c r="AN2518" s="281"/>
      <c r="AO2518" s="281"/>
      <c r="AP2518" s="281"/>
      <c r="AQ2518" s="281"/>
      <c r="AR2518" s="281"/>
      <c r="AS2518" s="281"/>
      <c r="AT2518" s="281"/>
      <c r="AU2518" s="281"/>
      <c r="AV2518" s="281"/>
      <c r="AW2518" s="281"/>
      <c r="AX2518" s="281"/>
      <c r="AY2518" s="281"/>
      <c r="AZ2518" s="281"/>
      <c r="BA2518" s="281"/>
      <c r="BB2518" s="281"/>
      <c r="BC2518" s="281"/>
      <c r="BD2518" s="281"/>
      <c r="BE2518" s="281"/>
      <c r="BF2518" s="281"/>
      <c r="BG2518" s="281"/>
      <c r="BH2518" s="281"/>
      <c r="BI2518" s="281"/>
      <c r="BJ2518" s="281"/>
      <c r="BK2518" s="281"/>
      <c r="BL2518" s="281"/>
      <c r="BM2518" s="281"/>
      <c r="BN2518" s="281"/>
      <c r="BO2518" s="281"/>
      <c r="BP2518" s="281"/>
      <c r="BQ2518" s="281"/>
      <c r="BR2518" s="281"/>
      <c r="BS2518" s="281"/>
      <c r="BT2518" s="281"/>
      <c r="BU2518" s="281"/>
    </row>
    <row r="2519" spans="4:73" x14ac:dyDescent="0.2">
      <c r="D2519" s="259"/>
      <c r="E2519" s="259"/>
      <c r="F2519" s="259"/>
      <c r="G2519" s="259"/>
      <c r="H2519" s="259"/>
      <c r="I2519" s="259"/>
      <c r="J2519" s="259"/>
      <c r="K2519" s="259"/>
      <c r="L2519" s="259"/>
      <c r="M2519" s="259"/>
      <c r="N2519" s="259"/>
      <c r="O2519" s="259"/>
      <c r="P2519" s="259"/>
      <c r="Q2519" s="259"/>
      <c r="R2519" s="259"/>
      <c r="S2519" s="259"/>
      <c r="T2519" s="259"/>
      <c r="U2519" s="259"/>
      <c r="V2519" s="259"/>
      <c r="W2519" s="259"/>
      <c r="X2519" s="259"/>
      <c r="Y2519" s="259"/>
      <c r="Z2519" s="259"/>
      <c r="AA2519" s="259"/>
      <c r="AB2519" s="259"/>
      <c r="AC2519" s="259"/>
      <c r="AD2519" s="259"/>
      <c r="AE2519" s="259"/>
      <c r="AF2519" s="259"/>
      <c r="AG2519" s="259"/>
      <c r="AH2519" s="259"/>
      <c r="AI2519" s="259"/>
      <c r="AJ2519" s="259"/>
      <c r="AK2519" s="281"/>
      <c r="AL2519" s="281"/>
      <c r="AM2519" s="281"/>
      <c r="AN2519" s="281"/>
      <c r="AO2519" s="281"/>
      <c r="AP2519" s="281"/>
      <c r="AQ2519" s="281"/>
      <c r="AR2519" s="281"/>
      <c r="AS2519" s="281"/>
      <c r="AT2519" s="281"/>
      <c r="AU2519" s="281"/>
      <c r="AV2519" s="281"/>
      <c r="AW2519" s="281"/>
      <c r="AX2519" s="281"/>
      <c r="AY2519" s="281"/>
      <c r="AZ2519" s="281"/>
      <c r="BA2519" s="281"/>
      <c r="BB2519" s="281"/>
      <c r="BC2519" s="281"/>
      <c r="BD2519" s="281"/>
      <c r="BE2519" s="281"/>
      <c r="BF2519" s="281"/>
      <c r="BG2519" s="281"/>
      <c r="BH2519" s="281"/>
      <c r="BI2519" s="281"/>
      <c r="BJ2519" s="281"/>
      <c r="BK2519" s="281"/>
      <c r="BL2519" s="281"/>
      <c r="BM2519" s="281"/>
      <c r="BN2519" s="281"/>
      <c r="BO2519" s="281"/>
      <c r="BP2519" s="281"/>
      <c r="BQ2519" s="281"/>
      <c r="BR2519" s="281"/>
      <c r="BS2519" s="281"/>
      <c r="BT2519" s="281"/>
      <c r="BU2519" s="281"/>
    </row>
    <row r="2520" spans="4:73" x14ac:dyDescent="0.2">
      <c r="D2520" s="259"/>
      <c r="E2520" s="259"/>
      <c r="F2520" s="259"/>
      <c r="G2520" s="259"/>
      <c r="H2520" s="259"/>
      <c r="I2520" s="259"/>
      <c r="J2520" s="259"/>
      <c r="K2520" s="259"/>
      <c r="L2520" s="259"/>
      <c r="M2520" s="259"/>
      <c r="N2520" s="259"/>
      <c r="O2520" s="259"/>
      <c r="P2520" s="259"/>
      <c r="Q2520" s="259"/>
      <c r="R2520" s="259"/>
      <c r="S2520" s="259"/>
      <c r="T2520" s="259"/>
      <c r="U2520" s="259"/>
      <c r="V2520" s="259"/>
      <c r="W2520" s="259"/>
      <c r="X2520" s="259"/>
      <c r="Y2520" s="259"/>
      <c r="Z2520" s="259"/>
      <c r="AA2520" s="259"/>
      <c r="AB2520" s="259"/>
      <c r="AC2520" s="259"/>
      <c r="AD2520" s="259"/>
      <c r="AE2520" s="259"/>
      <c r="AF2520" s="259"/>
      <c r="AG2520" s="259"/>
      <c r="AH2520" s="259"/>
      <c r="AI2520" s="259"/>
      <c r="AJ2520" s="259"/>
      <c r="AK2520" s="281"/>
      <c r="AL2520" s="281"/>
      <c r="AM2520" s="281"/>
      <c r="AN2520" s="281"/>
      <c r="AO2520" s="281"/>
      <c r="AP2520" s="281"/>
      <c r="AQ2520" s="281"/>
      <c r="AR2520" s="281"/>
      <c r="AS2520" s="281"/>
      <c r="AT2520" s="281"/>
      <c r="AU2520" s="281"/>
      <c r="AV2520" s="281"/>
      <c r="AW2520" s="281"/>
      <c r="AX2520" s="281"/>
      <c r="AY2520" s="281"/>
      <c r="AZ2520" s="281"/>
      <c r="BA2520" s="281"/>
      <c r="BB2520" s="281"/>
      <c r="BC2520" s="281"/>
      <c r="BD2520" s="281"/>
      <c r="BE2520" s="281"/>
      <c r="BF2520" s="281"/>
      <c r="BG2520" s="281"/>
      <c r="BH2520" s="281"/>
      <c r="BI2520" s="281"/>
      <c r="BJ2520" s="281"/>
      <c r="BK2520" s="281"/>
      <c r="BL2520" s="281"/>
      <c r="BM2520" s="281"/>
      <c r="BN2520" s="281"/>
      <c r="BO2520" s="281"/>
      <c r="BP2520" s="281"/>
      <c r="BQ2520" s="281"/>
      <c r="BR2520" s="281"/>
      <c r="BS2520" s="281"/>
      <c r="BT2520" s="281"/>
      <c r="BU2520" s="281"/>
    </row>
    <row r="2521" spans="4:73" x14ac:dyDescent="0.2">
      <c r="D2521" s="259"/>
      <c r="E2521" s="259"/>
      <c r="F2521" s="259"/>
      <c r="G2521" s="259"/>
      <c r="H2521" s="259"/>
      <c r="I2521" s="259"/>
      <c r="J2521" s="259"/>
      <c r="K2521" s="259"/>
      <c r="L2521" s="259"/>
      <c r="M2521" s="259"/>
      <c r="N2521" s="259"/>
      <c r="O2521" s="259"/>
      <c r="P2521" s="259"/>
      <c r="Q2521" s="259"/>
      <c r="R2521" s="259"/>
      <c r="S2521" s="259"/>
      <c r="T2521" s="259"/>
      <c r="U2521" s="259"/>
      <c r="V2521" s="259"/>
      <c r="W2521" s="259"/>
      <c r="X2521" s="259"/>
      <c r="Y2521" s="259"/>
      <c r="Z2521" s="259"/>
      <c r="AA2521" s="259"/>
      <c r="AB2521" s="259"/>
      <c r="AC2521" s="259"/>
      <c r="AD2521" s="259"/>
      <c r="AE2521" s="259"/>
      <c r="AF2521" s="259"/>
      <c r="AG2521" s="259"/>
      <c r="AH2521" s="259"/>
      <c r="AI2521" s="259"/>
      <c r="AJ2521" s="259"/>
      <c r="AK2521" s="281"/>
      <c r="AL2521" s="281"/>
      <c r="AM2521" s="281"/>
      <c r="AN2521" s="281"/>
      <c r="AO2521" s="281"/>
      <c r="AP2521" s="281"/>
      <c r="AQ2521" s="281"/>
      <c r="AR2521" s="281"/>
      <c r="AS2521" s="281"/>
      <c r="AT2521" s="281"/>
      <c r="AU2521" s="281"/>
      <c r="AV2521" s="281"/>
      <c r="AW2521" s="281"/>
      <c r="AX2521" s="281"/>
      <c r="AY2521" s="281"/>
      <c r="AZ2521" s="281"/>
      <c r="BA2521" s="281"/>
      <c r="BB2521" s="281"/>
      <c r="BC2521" s="281"/>
      <c r="BD2521" s="281"/>
      <c r="BE2521" s="281"/>
      <c r="BF2521" s="281"/>
      <c r="BG2521" s="281"/>
      <c r="BH2521" s="281"/>
      <c r="BI2521" s="281"/>
      <c r="BJ2521" s="281"/>
      <c r="BK2521" s="281"/>
      <c r="BL2521" s="281"/>
      <c r="BM2521" s="281"/>
      <c r="BN2521" s="281"/>
      <c r="BO2521" s="281"/>
      <c r="BP2521" s="281"/>
      <c r="BQ2521" s="281"/>
      <c r="BR2521" s="281"/>
      <c r="BS2521" s="281"/>
      <c r="BT2521" s="281"/>
      <c r="BU2521" s="281"/>
    </row>
    <row r="2522" spans="4:73" x14ac:dyDescent="0.2">
      <c r="D2522" s="259"/>
      <c r="E2522" s="259"/>
      <c r="F2522" s="259"/>
      <c r="G2522" s="259"/>
      <c r="H2522" s="259"/>
      <c r="I2522" s="259"/>
      <c r="J2522" s="259"/>
      <c r="K2522" s="259"/>
      <c r="L2522" s="259"/>
      <c r="M2522" s="259"/>
      <c r="N2522" s="259"/>
      <c r="O2522" s="259"/>
      <c r="P2522" s="259"/>
      <c r="Q2522" s="259"/>
      <c r="R2522" s="259"/>
      <c r="S2522" s="259"/>
      <c r="T2522" s="259"/>
      <c r="U2522" s="259"/>
      <c r="V2522" s="259"/>
      <c r="W2522" s="259"/>
      <c r="X2522" s="259"/>
      <c r="Y2522" s="259"/>
      <c r="Z2522" s="259"/>
      <c r="AA2522" s="259"/>
      <c r="AB2522" s="259"/>
      <c r="AC2522" s="259"/>
      <c r="AD2522" s="259"/>
      <c r="AE2522" s="259"/>
      <c r="AF2522" s="259"/>
      <c r="AG2522" s="259"/>
      <c r="AH2522" s="259"/>
      <c r="AI2522" s="259"/>
      <c r="AJ2522" s="259"/>
      <c r="AK2522" s="281"/>
      <c r="AL2522" s="281"/>
      <c r="AM2522" s="281"/>
      <c r="AN2522" s="281"/>
      <c r="AO2522" s="281"/>
      <c r="AP2522" s="281"/>
      <c r="AQ2522" s="281"/>
      <c r="AR2522" s="281"/>
      <c r="AS2522" s="281"/>
      <c r="AT2522" s="281"/>
      <c r="AU2522" s="281"/>
      <c r="AV2522" s="281"/>
      <c r="AW2522" s="281"/>
      <c r="AX2522" s="281"/>
      <c r="AY2522" s="281"/>
      <c r="AZ2522" s="281"/>
      <c r="BA2522" s="281"/>
      <c r="BB2522" s="281"/>
      <c r="BC2522" s="281"/>
      <c r="BD2522" s="281"/>
      <c r="BE2522" s="281"/>
      <c r="BF2522" s="281"/>
      <c r="BG2522" s="281"/>
      <c r="BH2522" s="281"/>
      <c r="BI2522" s="281"/>
      <c r="BJ2522" s="281"/>
      <c r="BK2522" s="281"/>
      <c r="BL2522" s="281"/>
      <c r="BM2522" s="281"/>
      <c r="BN2522" s="281"/>
      <c r="BO2522" s="281"/>
      <c r="BP2522" s="281"/>
      <c r="BQ2522" s="281"/>
      <c r="BR2522" s="281"/>
      <c r="BS2522" s="281"/>
      <c r="BT2522" s="281"/>
      <c r="BU2522" s="281"/>
    </row>
    <row r="2523" spans="4:73" x14ac:dyDescent="0.2">
      <c r="D2523" s="259"/>
      <c r="E2523" s="259"/>
      <c r="F2523" s="259"/>
      <c r="G2523" s="259"/>
      <c r="H2523" s="259"/>
      <c r="I2523" s="259"/>
      <c r="J2523" s="259"/>
      <c r="K2523" s="259"/>
      <c r="L2523" s="259"/>
      <c r="M2523" s="259"/>
      <c r="N2523" s="259"/>
      <c r="O2523" s="259"/>
      <c r="P2523" s="259"/>
      <c r="Q2523" s="259"/>
      <c r="R2523" s="259"/>
      <c r="S2523" s="259"/>
      <c r="T2523" s="259"/>
      <c r="U2523" s="259"/>
      <c r="V2523" s="259"/>
      <c r="W2523" s="259"/>
      <c r="X2523" s="259"/>
      <c r="Y2523" s="259"/>
      <c r="Z2523" s="259"/>
      <c r="AA2523" s="259"/>
      <c r="AB2523" s="259"/>
      <c r="AC2523" s="259"/>
      <c r="AD2523" s="259"/>
      <c r="AE2523" s="259"/>
      <c r="AF2523" s="259"/>
      <c r="AG2523" s="259"/>
      <c r="AH2523" s="259"/>
      <c r="AI2523" s="259"/>
      <c r="AJ2523" s="259"/>
      <c r="AK2523" s="281"/>
      <c r="AL2523" s="281"/>
      <c r="AM2523" s="281"/>
      <c r="AN2523" s="281"/>
      <c r="AO2523" s="281"/>
      <c r="AP2523" s="281"/>
      <c r="AQ2523" s="281"/>
      <c r="AR2523" s="281"/>
      <c r="AS2523" s="281"/>
      <c r="AT2523" s="281"/>
      <c r="AU2523" s="281"/>
      <c r="AV2523" s="281"/>
      <c r="AW2523" s="281"/>
      <c r="AX2523" s="281"/>
      <c r="AY2523" s="281"/>
      <c r="AZ2523" s="281"/>
      <c r="BA2523" s="281"/>
      <c r="BB2523" s="281"/>
      <c r="BC2523" s="281"/>
      <c r="BD2523" s="281"/>
      <c r="BE2523" s="281"/>
      <c r="BF2523" s="281"/>
      <c r="BG2523" s="281"/>
      <c r="BH2523" s="281"/>
      <c r="BI2523" s="281"/>
      <c r="BJ2523" s="281"/>
      <c r="BK2523" s="281"/>
      <c r="BL2523" s="281"/>
      <c r="BM2523" s="281"/>
      <c r="BN2523" s="281"/>
      <c r="BO2523" s="281"/>
      <c r="BP2523" s="281"/>
      <c r="BQ2523" s="281"/>
      <c r="BR2523" s="281"/>
      <c r="BS2523" s="281"/>
      <c r="BT2523" s="281"/>
      <c r="BU2523" s="281"/>
    </row>
    <row r="2524" spans="4:73" x14ac:dyDescent="0.2">
      <c r="D2524" s="259"/>
      <c r="E2524" s="259"/>
      <c r="F2524" s="259"/>
      <c r="G2524" s="259"/>
      <c r="H2524" s="259"/>
      <c r="I2524" s="259"/>
      <c r="J2524" s="259"/>
      <c r="K2524" s="259"/>
      <c r="L2524" s="259"/>
      <c r="M2524" s="259"/>
      <c r="N2524" s="259"/>
      <c r="O2524" s="259"/>
      <c r="P2524" s="259"/>
      <c r="Q2524" s="259"/>
      <c r="R2524" s="259"/>
      <c r="S2524" s="259"/>
      <c r="T2524" s="259"/>
      <c r="U2524" s="259"/>
      <c r="V2524" s="259"/>
      <c r="W2524" s="259"/>
      <c r="X2524" s="259"/>
      <c r="Y2524" s="259"/>
      <c r="Z2524" s="259"/>
      <c r="AA2524" s="259"/>
      <c r="AB2524" s="259"/>
      <c r="AC2524" s="259"/>
      <c r="AD2524" s="259"/>
      <c r="AE2524" s="259"/>
      <c r="AF2524" s="259"/>
      <c r="AG2524" s="259"/>
      <c r="AH2524" s="259"/>
      <c r="AI2524" s="259"/>
      <c r="AJ2524" s="259"/>
      <c r="AK2524" s="281"/>
      <c r="AL2524" s="281"/>
      <c r="AM2524" s="281"/>
      <c r="AN2524" s="281"/>
      <c r="AO2524" s="281"/>
      <c r="AP2524" s="281"/>
      <c r="AQ2524" s="281"/>
      <c r="AR2524" s="281"/>
      <c r="AS2524" s="281"/>
      <c r="AT2524" s="281"/>
      <c r="AU2524" s="281"/>
      <c r="AV2524" s="281"/>
      <c r="AW2524" s="281"/>
      <c r="AX2524" s="281"/>
      <c r="AY2524" s="281"/>
      <c r="AZ2524" s="281"/>
      <c r="BA2524" s="281"/>
      <c r="BB2524" s="281"/>
      <c r="BC2524" s="281"/>
      <c r="BD2524" s="281"/>
      <c r="BE2524" s="281"/>
      <c r="BF2524" s="281"/>
      <c r="BG2524" s="281"/>
      <c r="BH2524" s="281"/>
      <c r="BI2524" s="281"/>
      <c r="BJ2524" s="281"/>
      <c r="BK2524" s="281"/>
      <c r="BL2524" s="281"/>
      <c r="BM2524" s="281"/>
      <c r="BN2524" s="281"/>
      <c r="BO2524" s="281"/>
      <c r="BP2524" s="281"/>
      <c r="BQ2524" s="281"/>
      <c r="BR2524" s="281"/>
      <c r="BS2524" s="281"/>
      <c r="BT2524" s="281"/>
      <c r="BU2524" s="281"/>
    </row>
    <row r="2525" spans="4:73" x14ac:dyDescent="0.2">
      <c r="D2525" s="259"/>
      <c r="E2525" s="259"/>
      <c r="F2525" s="259"/>
      <c r="G2525" s="259"/>
      <c r="H2525" s="259"/>
      <c r="I2525" s="259"/>
      <c r="J2525" s="259"/>
      <c r="K2525" s="259"/>
      <c r="L2525" s="259"/>
      <c r="M2525" s="259"/>
      <c r="N2525" s="259"/>
      <c r="O2525" s="259"/>
      <c r="P2525" s="259"/>
      <c r="Q2525" s="259"/>
      <c r="R2525" s="259"/>
      <c r="S2525" s="259"/>
      <c r="T2525" s="259"/>
      <c r="U2525" s="259"/>
      <c r="V2525" s="259"/>
      <c r="W2525" s="259"/>
      <c r="X2525" s="259"/>
      <c r="Y2525" s="259"/>
      <c r="Z2525" s="259"/>
      <c r="AA2525" s="259"/>
      <c r="AB2525" s="259"/>
      <c r="AC2525" s="259"/>
      <c r="AD2525" s="259"/>
      <c r="AE2525" s="259"/>
      <c r="AF2525" s="259"/>
      <c r="AG2525" s="259"/>
      <c r="AH2525" s="259"/>
      <c r="AI2525" s="259"/>
      <c r="AJ2525" s="259"/>
      <c r="AK2525" s="281"/>
      <c r="AL2525" s="281"/>
      <c r="AM2525" s="281"/>
      <c r="AN2525" s="281"/>
      <c r="AO2525" s="281"/>
      <c r="AP2525" s="281"/>
      <c r="AQ2525" s="281"/>
      <c r="AR2525" s="281"/>
      <c r="AS2525" s="281"/>
      <c r="AT2525" s="281"/>
      <c r="AU2525" s="281"/>
      <c r="AV2525" s="281"/>
      <c r="AW2525" s="281"/>
      <c r="AX2525" s="281"/>
      <c r="AY2525" s="281"/>
      <c r="AZ2525" s="281"/>
      <c r="BA2525" s="281"/>
      <c r="BB2525" s="281"/>
      <c r="BC2525" s="281"/>
      <c r="BD2525" s="281"/>
      <c r="BE2525" s="281"/>
      <c r="BF2525" s="281"/>
      <c r="BG2525" s="281"/>
      <c r="BH2525" s="281"/>
      <c r="BI2525" s="281"/>
      <c r="BJ2525" s="281"/>
      <c r="BK2525" s="281"/>
      <c r="BL2525" s="281"/>
      <c r="BM2525" s="281"/>
      <c r="BN2525" s="281"/>
      <c r="BO2525" s="281"/>
      <c r="BP2525" s="281"/>
      <c r="BQ2525" s="281"/>
      <c r="BR2525" s="281"/>
      <c r="BS2525" s="281"/>
      <c r="BT2525" s="281"/>
      <c r="BU2525" s="281"/>
    </row>
    <row r="2526" spans="4:73" x14ac:dyDescent="0.2">
      <c r="D2526" s="259"/>
      <c r="E2526" s="259"/>
      <c r="F2526" s="259"/>
      <c r="G2526" s="259"/>
      <c r="H2526" s="259"/>
      <c r="I2526" s="259"/>
      <c r="J2526" s="259"/>
      <c r="K2526" s="259"/>
      <c r="L2526" s="259"/>
      <c r="M2526" s="259"/>
      <c r="N2526" s="259"/>
      <c r="O2526" s="259"/>
      <c r="P2526" s="259"/>
      <c r="Q2526" s="259"/>
      <c r="R2526" s="259"/>
      <c r="S2526" s="259"/>
      <c r="T2526" s="259"/>
      <c r="U2526" s="259"/>
      <c r="V2526" s="259"/>
      <c r="W2526" s="259"/>
      <c r="X2526" s="259"/>
      <c r="Y2526" s="259"/>
      <c r="Z2526" s="259"/>
      <c r="AA2526" s="259"/>
      <c r="AB2526" s="259"/>
      <c r="AC2526" s="259"/>
      <c r="AD2526" s="259"/>
      <c r="AE2526" s="259"/>
      <c r="AF2526" s="259"/>
      <c r="AG2526" s="259"/>
      <c r="AH2526" s="259"/>
      <c r="AI2526" s="259"/>
      <c r="AJ2526" s="259"/>
      <c r="AK2526" s="281"/>
      <c r="AL2526" s="281"/>
      <c r="AM2526" s="281"/>
      <c r="AN2526" s="281"/>
      <c r="AO2526" s="281"/>
      <c r="AP2526" s="281"/>
      <c r="AQ2526" s="281"/>
      <c r="AR2526" s="281"/>
      <c r="AS2526" s="281"/>
      <c r="AT2526" s="281"/>
      <c r="AU2526" s="281"/>
      <c r="AV2526" s="281"/>
      <c r="AW2526" s="281"/>
      <c r="AX2526" s="281"/>
      <c r="AY2526" s="281"/>
      <c r="AZ2526" s="281"/>
      <c r="BA2526" s="281"/>
      <c r="BB2526" s="281"/>
      <c r="BC2526" s="281"/>
      <c r="BD2526" s="281"/>
      <c r="BE2526" s="281"/>
      <c r="BF2526" s="281"/>
      <c r="BG2526" s="281"/>
      <c r="BH2526" s="281"/>
      <c r="BI2526" s="281"/>
      <c r="BJ2526" s="281"/>
      <c r="BK2526" s="281"/>
      <c r="BL2526" s="281"/>
      <c r="BM2526" s="281"/>
      <c r="BN2526" s="281"/>
      <c r="BO2526" s="281"/>
      <c r="BP2526" s="281"/>
      <c r="BQ2526" s="281"/>
      <c r="BR2526" s="281"/>
      <c r="BS2526" s="281"/>
      <c r="BT2526" s="281"/>
      <c r="BU2526" s="281"/>
    </row>
    <row r="2527" spans="4:73" x14ac:dyDescent="0.2">
      <c r="D2527" s="259"/>
      <c r="E2527" s="259"/>
      <c r="F2527" s="259"/>
      <c r="G2527" s="259"/>
      <c r="H2527" s="259"/>
      <c r="I2527" s="259"/>
      <c r="J2527" s="259"/>
      <c r="K2527" s="259"/>
      <c r="L2527" s="259"/>
      <c r="M2527" s="259"/>
      <c r="N2527" s="259"/>
      <c r="O2527" s="259"/>
      <c r="P2527" s="259"/>
      <c r="Q2527" s="259"/>
      <c r="R2527" s="259"/>
      <c r="S2527" s="259"/>
      <c r="T2527" s="259"/>
      <c r="U2527" s="259"/>
      <c r="V2527" s="259"/>
      <c r="W2527" s="259"/>
      <c r="X2527" s="259"/>
      <c r="Y2527" s="259"/>
      <c r="Z2527" s="259"/>
      <c r="AA2527" s="259"/>
      <c r="AB2527" s="259"/>
      <c r="AC2527" s="259"/>
      <c r="AD2527" s="259"/>
      <c r="AE2527" s="259"/>
      <c r="AF2527" s="259"/>
      <c r="AG2527" s="259"/>
      <c r="AH2527" s="259"/>
      <c r="AI2527" s="259"/>
      <c r="AJ2527" s="259"/>
      <c r="AK2527" s="281"/>
      <c r="AL2527" s="281"/>
      <c r="AM2527" s="281"/>
      <c r="AN2527" s="281"/>
      <c r="AO2527" s="281"/>
      <c r="AP2527" s="281"/>
      <c r="AQ2527" s="281"/>
      <c r="AR2527" s="281"/>
      <c r="AS2527" s="281"/>
      <c r="AT2527" s="281"/>
      <c r="AU2527" s="281"/>
      <c r="AV2527" s="281"/>
      <c r="AW2527" s="281"/>
      <c r="AX2527" s="281"/>
      <c r="AY2527" s="281"/>
      <c r="AZ2527" s="281"/>
      <c r="BA2527" s="281"/>
      <c r="BB2527" s="281"/>
      <c r="BC2527" s="281"/>
      <c r="BD2527" s="281"/>
      <c r="BE2527" s="281"/>
      <c r="BF2527" s="281"/>
      <c r="BG2527" s="281"/>
      <c r="BH2527" s="281"/>
      <c r="BI2527" s="281"/>
      <c r="BJ2527" s="281"/>
      <c r="BK2527" s="281"/>
      <c r="BL2527" s="281"/>
      <c r="BM2527" s="281"/>
      <c r="BN2527" s="281"/>
      <c r="BO2527" s="281"/>
      <c r="BP2527" s="281"/>
      <c r="BQ2527" s="281"/>
      <c r="BR2527" s="281"/>
      <c r="BS2527" s="281"/>
      <c r="BT2527" s="281"/>
      <c r="BU2527" s="281"/>
    </row>
    <row r="2528" spans="4:73" x14ac:dyDescent="0.2">
      <c r="D2528" s="259"/>
      <c r="E2528" s="259"/>
      <c r="F2528" s="259"/>
      <c r="G2528" s="259"/>
      <c r="H2528" s="259"/>
      <c r="I2528" s="259"/>
      <c r="J2528" s="259"/>
      <c r="K2528" s="259"/>
      <c r="L2528" s="259"/>
      <c r="M2528" s="259"/>
      <c r="N2528" s="259"/>
      <c r="O2528" s="259"/>
      <c r="P2528" s="259"/>
      <c r="Q2528" s="259"/>
      <c r="R2528" s="259"/>
      <c r="S2528" s="259"/>
      <c r="T2528" s="259"/>
      <c r="U2528" s="259"/>
      <c r="V2528" s="259"/>
      <c r="W2528" s="259"/>
      <c r="X2528" s="259"/>
      <c r="Y2528" s="259"/>
      <c r="Z2528" s="259"/>
      <c r="AA2528" s="259"/>
      <c r="AB2528" s="259"/>
      <c r="AC2528" s="259"/>
      <c r="AD2528" s="259"/>
      <c r="AE2528" s="259"/>
      <c r="AF2528" s="259"/>
      <c r="AG2528" s="259"/>
      <c r="AH2528" s="259"/>
      <c r="AI2528" s="259"/>
      <c r="AJ2528" s="259"/>
      <c r="AK2528" s="281"/>
      <c r="AL2528" s="281"/>
      <c r="AM2528" s="281"/>
      <c r="AN2528" s="281"/>
      <c r="AO2528" s="281"/>
      <c r="AP2528" s="281"/>
      <c r="AQ2528" s="281"/>
      <c r="AR2528" s="281"/>
      <c r="AS2528" s="281"/>
      <c r="AT2528" s="281"/>
      <c r="AU2528" s="281"/>
      <c r="AV2528" s="281"/>
      <c r="AW2528" s="281"/>
      <c r="AX2528" s="281"/>
      <c r="AY2528" s="281"/>
      <c r="AZ2528" s="281"/>
      <c r="BA2528" s="281"/>
      <c r="BB2528" s="281"/>
      <c r="BC2528" s="281"/>
      <c r="BD2528" s="281"/>
      <c r="BE2528" s="281"/>
      <c r="BF2528" s="281"/>
      <c r="BG2528" s="281"/>
      <c r="BH2528" s="281"/>
      <c r="BI2528" s="281"/>
      <c r="BJ2528" s="281"/>
      <c r="BK2528" s="281"/>
      <c r="BL2528" s="281"/>
      <c r="BM2528" s="281"/>
      <c r="BN2528" s="281"/>
      <c r="BO2528" s="281"/>
      <c r="BP2528" s="281"/>
      <c r="BQ2528" s="281"/>
      <c r="BR2528" s="281"/>
      <c r="BS2528" s="281"/>
      <c r="BT2528" s="281"/>
      <c r="BU2528" s="281"/>
    </row>
    <row r="2529" spans="4:73" x14ac:dyDescent="0.2">
      <c r="D2529" s="259"/>
      <c r="E2529" s="259"/>
      <c r="F2529" s="259"/>
      <c r="G2529" s="259"/>
      <c r="H2529" s="259"/>
      <c r="I2529" s="259"/>
      <c r="J2529" s="259"/>
      <c r="K2529" s="259"/>
      <c r="L2529" s="259"/>
      <c r="M2529" s="259"/>
      <c r="N2529" s="259"/>
      <c r="O2529" s="259"/>
      <c r="P2529" s="259"/>
      <c r="Q2529" s="259"/>
      <c r="R2529" s="259"/>
      <c r="S2529" s="259"/>
      <c r="T2529" s="259"/>
      <c r="U2529" s="259"/>
      <c r="V2529" s="259"/>
      <c r="W2529" s="259"/>
      <c r="X2529" s="259"/>
      <c r="Y2529" s="259"/>
      <c r="Z2529" s="259"/>
      <c r="AA2529" s="259"/>
      <c r="AB2529" s="259"/>
      <c r="AC2529" s="259"/>
      <c r="AD2529" s="259"/>
      <c r="AE2529" s="259"/>
      <c r="AF2529" s="259"/>
      <c r="AG2529" s="259"/>
      <c r="AH2529" s="259"/>
      <c r="AI2529" s="259"/>
      <c r="AJ2529" s="259"/>
      <c r="AK2529" s="281"/>
      <c r="AL2529" s="281"/>
      <c r="AM2529" s="281"/>
      <c r="AN2529" s="281"/>
      <c r="AO2529" s="281"/>
      <c r="AP2529" s="281"/>
      <c r="AQ2529" s="281"/>
      <c r="AR2529" s="281"/>
      <c r="AS2529" s="281"/>
      <c r="AT2529" s="281"/>
      <c r="AU2529" s="281"/>
      <c r="AV2529" s="281"/>
      <c r="AW2529" s="281"/>
      <c r="AX2529" s="281"/>
      <c r="AY2529" s="281"/>
      <c r="AZ2529" s="281"/>
      <c r="BA2529" s="281"/>
      <c r="BB2529" s="281"/>
      <c r="BC2529" s="281"/>
      <c r="BD2529" s="281"/>
      <c r="BE2529" s="281"/>
      <c r="BF2529" s="281"/>
      <c r="BG2529" s="281"/>
      <c r="BH2529" s="281"/>
      <c r="BI2529" s="281"/>
      <c r="BJ2529" s="281"/>
      <c r="BK2529" s="281"/>
      <c r="BL2529" s="281"/>
      <c r="BM2529" s="281"/>
      <c r="BN2529" s="281"/>
      <c r="BO2529" s="281"/>
      <c r="BP2529" s="281"/>
      <c r="BQ2529" s="281"/>
      <c r="BR2529" s="281"/>
      <c r="BS2529" s="281"/>
      <c r="BT2529" s="281"/>
      <c r="BU2529" s="281"/>
    </row>
    <row r="2530" spans="4:73" x14ac:dyDescent="0.2">
      <c r="D2530" s="259"/>
      <c r="E2530" s="259"/>
      <c r="F2530" s="259"/>
      <c r="G2530" s="259"/>
      <c r="H2530" s="259"/>
      <c r="I2530" s="259"/>
      <c r="J2530" s="259"/>
      <c r="K2530" s="259"/>
      <c r="L2530" s="259"/>
      <c r="M2530" s="259"/>
      <c r="N2530" s="259"/>
      <c r="O2530" s="259"/>
      <c r="P2530" s="259"/>
      <c r="Q2530" s="259"/>
      <c r="R2530" s="259"/>
      <c r="S2530" s="259"/>
      <c r="T2530" s="259"/>
      <c r="U2530" s="259"/>
      <c r="V2530" s="259"/>
      <c r="W2530" s="259"/>
      <c r="X2530" s="259"/>
      <c r="Y2530" s="259"/>
      <c r="Z2530" s="259"/>
      <c r="AA2530" s="259"/>
      <c r="AB2530" s="259"/>
      <c r="AC2530" s="259"/>
      <c r="AD2530" s="259"/>
      <c r="AE2530" s="259"/>
      <c r="AF2530" s="259"/>
      <c r="AG2530" s="259"/>
      <c r="AH2530" s="259"/>
      <c r="AI2530" s="259"/>
      <c r="AJ2530" s="259"/>
      <c r="AK2530" s="281"/>
      <c r="AL2530" s="281"/>
      <c r="AM2530" s="281"/>
      <c r="AN2530" s="281"/>
      <c r="AO2530" s="281"/>
      <c r="AP2530" s="281"/>
      <c r="AQ2530" s="281"/>
      <c r="AR2530" s="281"/>
      <c r="AS2530" s="281"/>
      <c r="AT2530" s="281"/>
      <c r="AU2530" s="281"/>
      <c r="AV2530" s="281"/>
      <c r="AW2530" s="281"/>
      <c r="AX2530" s="281"/>
      <c r="AY2530" s="281"/>
      <c r="AZ2530" s="281"/>
      <c r="BA2530" s="281"/>
      <c r="BB2530" s="281"/>
      <c r="BC2530" s="281"/>
      <c r="BD2530" s="281"/>
      <c r="BE2530" s="281"/>
      <c r="BF2530" s="281"/>
      <c r="BG2530" s="281"/>
      <c r="BH2530" s="281"/>
      <c r="BI2530" s="281"/>
      <c r="BJ2530" s="281"/>
      <c r="BK2530" s="281"/>
      <c r="BL2530" s="281"/>
      <c r="BM2530" s="281"/>
      <c r="BN2530" s="281"/>
      <c r="BO2530" s="281"/>
      <c r="BP2530" s="281"/>
      <c r="BQ2530" s="281"/>
      <c r="BR2530" s="281"/>
      <c r="BS2530" s="281"/>
      <c r="BT2530" s="281"/>
      <c r="BU2530" s="281"/>
    </row>
    <row r="2531" spans="4:73" x14ac:dyDescent="0.2">
      <c r="D2531" s="259"/>
      <c r="E2531" s="259"/>
      <c r="F2531" s="259"/>
      <c r="G2531" s="259"/>
      <c r="H2531" s="259"/>
      <c r="I2531" s="259"/>
      <c r="J2531" s="259"/>
      <c r="K2531" s="259"/>
      <c r="L2531" s="259"/>
      <c r="M2531" s="259"/>
      <c r="N2531" s="259"/>
      <c r="O2531" s="259"/>
      <c r="P2531" s="259"/>
      <c r="Q2531" s="259"/>
      <c r="R2531" s="259"/>
      <c r="S2531" s="259"/>
      <c r="T2531" s="259"/>
      <c r="U2531" s="259"/>
      <c r="V2531" s="259"/>
      <c r="W2531" s="259"/>
      <c r="X2531" s="259"/>
      <c r="Y2531" s="259"/>
      <c r="Z2531" s="259"/>
      <c r="AA2531" s="259"/>
      <c r="AB2531" s="259"/>
      <c r="AC2531" s="259"/>
      <c r="AD2531" s="259"/>
      <c r="AE2531" s="259"/>
      <c r="AF2531" s="259"/>
      <c r="AG2531" s="259"/>
      <c r="AH2531" s="259"/>
      <c r="AI2531" s="259"/>
      <c r="AJ2531" s="259"/>
      <c r="AK2531" s="281"/>
      <c r="AL2531" s="281"/>
      <c r="AM2531" s="281"/>
      <c r="AN2531" s="281"/>
      <c r="AO2531" s="281"/>
      <c r="AP2531" s="281"/>
      <c r="AQ2531" s="281"/>
      <c r="AR2531" s="281"/>
      <c r="AS2531" s="281"/>
      <c r="AT2531" s="281"/>
      <c r="AU2531" s="281"/>
      <c r="AV2531" s="281"/>
      <c r="AW2531" s="281"/>
      <c r="AX2531" s="281"/>
      <c r="AY2531" s="281"/>
      <c r="AZ2531" s="281"/>
      <c r="BA2531" s="281"/>
      <c r="BB2531" s="281"/>
      <c r="BC2531" s="281"/>
      <c r="BD2531" s="281"/>
      <c r="BE2531" s="281"/>
      <c r="BF2531" s="281"/>
      <c r="BG2531" s="281"/>
      <c r="BH2531" s="281"/>
      <c r="BI2531" s="281"/>
      <c r="BJ2531" s="281"/>
      <c r="BK2531" s="281"/>
      <c r="BL2531" s="281"/>
      <c r="BM2531" s="281"/>
      <c r="BN2531" s="281"/>
      <c r="BO2531" s="281"/>
      <c r="BP2531" s="281"/>
      <c r="BQ2531" s="281"/>
      <c r="BR2531" s="281"/>
      <c r="BS2531" s="281"/>
      <c r="BT2531" s="281"/>
      <c r="BU2531" s="281"/>
    </row>
    <row r="2532" spans="4:73" x14ac:dyDescent="0.2">
      <c r="D2532" s="259"/>
      <c r="E2532" s="259"/>
      <c r="F2532" s="259"/>
      <c r="G2532" s="259"/>
      <c r="H2532" s="259"/>
      <c r="I2532" s="259"/>
      <c r="J2532" s="259"/>
      <c r="K2532" s="259"/>
      <c r="L2532" s="259"/>
      <c r="M2532" s="259"/>
      <c r="N2532" s="259"/>
      <c r="O2532" s="259"/>
      <c r="P2532" s="259"/>
      <c r="Q2532" s="259"/>
      <c r="R2532" s="259"/>
      <c r="S2532" s="259"/>
      <c r="T2532" s="259"/>
      <c r="U2532" s="259"/>
      <c r="V2532" s="259"/>
      <c r="W2532" s="259"/>
      <c r="X2532" s="259"/>
      <c r="Y2532" s="259"/>
      <c r="Z2532" s="259"/>
      <c r="AA2532" s="259"/>
      <c r="AB2532" s="259"/>
      <c r="AC2532" s="259"/>
      <c r="AD2532" s="259"/>
      <c r="AE2532" s="259"/>
      <c r="AF2532" s="259"/>
      <c r="AG2532" s="259"/>
      <c r="AH2532" s="259"/>
      <c r="AI2532" s="259"/>
      <c r="AJ2532" s="259"/>
      <c r="AK2532" s="281"/>
      <c r="AL2532" s="281"/>
      <c r="AM2532" s="281"/>
      <c r="AN2532" s="281"/>
      <c r="AO2532" s="281"/>
      <c r="AP2532" s="281"/>
      <c r="AQ2532" s="281"/>
      <c r="AR2532" s="281"/>
      <c r="AS2532" s="281"/>
      <c r="AT2532" s="281"/>
      <c r="AU2532" s="281"/>
      <c r="AV2532" s="281"/>
      <c r="AW2532" s="281"/>
      <c r="AX2532" s="281"/>
      <c r="AY2532" s="281"/>
      <c r="AZ2532" s="281"/>
      <c r="BA2532" s="281"/>
      <c r="BB2532" s="281"/>
      <c r="BC2532" s="281"/>
      <c r="BD2532" s="281"/>
      <c r="BE2532" s="281"/>
      <c r="BF2532" s="281"/>
      <c r="BG2532" s="281"/>
      <c r="BH2532" s="281"/>
      <c r="BI2532" s="281"/>
      <c r="BJ2532" s="281"/>
      <c r="BK2532" s="281"/>
      <c r="BL2532" s="281"/>
      <c r="BM2532" s="281"/>
      <c r="BN2532" s="281"/>
      <c r="BO2532" s="281"/>
      <c r="BP2532" s="281"/>
      <c r="BQ2532" s="281"/>
      <c r="BR2532" s="281"/>
      <c r="BS2532" s="281"/>
      <c r="BT2532" s="281"/>
      <c r="BU2532" s="281"/>
    </row>
    <row r="2533" spans="4:73" x14ac:dyDescent="0.2">
      <c r="D2533" s="259"/>
      <c r="E2533" s="259"/>
      <c r="F2533" s="259"/>
      <c r="G2533" s="259"/>
      <c r="H2533" s="259"/>
      <c r="I2533" s="259"/>
      <c r="J2533" s="259"/>
      <c r="K2533" s="259"/>
      <c r="L2533" s="259"/>
      <c r="M2533" s="259"/>
      <c r="N2533" s="259"/>
      <c r="O2533" s="259"/>
      <c r="P2533" s="259"/>
      <c r="Q2533" s="259"/>
      <c r="R2533" s="259"/>
      <c r="S2533" s="259"/>
      <c r="T2533" s="259"/>
      <c r="U2533" s="259"/>
      <c r="V2533" s="259"/>
      <c r="W2533" s="259"/>
      <c r="X2533" s="259"/>
      <c r="Y2533" s="259"/>
      <c r="Z2533" s="259"/>
      <c r="AA2533" s="259"/>
      <c r="AB2533" s="259"/>
      <c r="AC2533" s="259"/>
      <c r="AD2533" s="259"/>
      <c r="AE2533" s="259"/>
      <c r="AF2533" s="259"/>
      <c r="AG2533" s="259"/>
      <c r="AH2533" s="259"/>
      <c r="AI2533" s="259"/>
      <c r="AJ2533" s="259"/>
      <c r="AK2533" s="281"/>
      <c r="AL2533" s="281"/>
      <c r="AM2533" s="281"/>
      <c r="AN2533" s="281"/>
      <c r="AO2533" s="281"/>
      <c r="AP2533" s="281"/>
      <c r="AQ2533" s="281"/>
      <c r="AR2533" s="281"/>
      <c r="AS2533" s="281"/>
      <c r="AT2533" s="281"/>
      <c r="AU2533" s="281"/>
      <c r="AV2533" s="281"/>
      <c r="AW2533" s="281"/>
      <c r="AX2533" s="281"/>
      <c r="AY2533" s="281"/>
      <c r="AZ2533" s="281"/>
      <c r="BA2533" s="281"/>
      <c r="BB2533" s="281"/>
      <c r="BC2533" s="281"/>
      <c r="BD2533" s="281"/>
      <c r="BE2533" s="281"/>
      <c r="BF2533" s="281"/>
      <c r="BG2533" s="281"/>
      <c r="BH2533" s="281"/>
      <c r="BI2533" s="281"/>
      <c r="BJ2533" s="281"/>
      <c r="BK2533" s="281"/>
      <c r="BL2533" s="281"/>
      <c r="BM2533" s="281"/>
      <c r="BN2533" s="281"/>
      <c r="BO2533" s="281"/>
      <c r="BP2533" s="281"/>
      <c r="BQ2533" s="281"/>
      <c r="BR2533" s="281"/>
      <c r="BS2533" s="281"/>
      <c r="BT2533" s="281"/>
      <c r="BU2533" s="281"/>
    </row>
    <row r="2534" spans="4:73" x14ac:dyDescent="0.2">
      <c r="D2534" s="259"/>
      <c r="E2534" s="259"/>
      <c r="F2534" s="259"/>
      <c r="G2534" s="259"/>
      <c r="H2534" s="259"/>
      <c r="I2534" s="259"/>
      <c r="J2534" s="259"/>
      <c r="K2534" s="259"/>
      <c r="L2534" s="259"/>
      <c r="M2534" s="259"/>
      <c r="N2534" s="259"/>
      <c r="O2534" s="259"/>
      <c r="P2534" s="259"/>
      <c r="Q2534" s="259"/>
      <c r="R2534" s="259"/>
      <c r="S2534" s="259"/>
      <c r="T2534" s="259"/>
      <c r="U2534" s="259"/>
      <c r="V2534" s="259"/>
      <c r="W2534" s="259"/>
      <c r="X2534" s="259"/>
      <c r="Y2534" s="259"/>
      <c r="Z2534" s="259"/>
      <c r="AA2534" s="259"/>
      <c r="AB2534" s="259"/>
      <c r="AC2534" s="259"/>
      <c r="AD2534" s="259"/>
      <c r="AE2534" s="259"/>
      <c r="AF2534" s="259"/>
      <c r="AG2534" s="259"/>
      <c r="AH2534" s="259"/>
      <c r="AI2534" s="259"/>
      <c r="AJ2534" s="259"/>
      <c r="AK2534" s="281"/>
      <c r="AL2534" s="281"/>
      <c r="AM2534" s="281"/>
      <c r="AN2534" s="281"/>
      <c r="AO2534" s="281"/>
      <c r="AP2534" s="281"/>
      <c r="AQ2534" s="281"/>
      <c r="AR2534" s="281"/>
      <c r="AS2534" s="281"/>
      <c r="AT2534" s="281"/>
      <c r="AU2534" s="281"/>
      <c r="AV2534" s="281"/>
      <c r="AW2534" s="281"/>
      <c r="AX2534" s="281"/>
      <c r="AY2534" s="281"/>
      <c r="AZ2534" s="281"/>
      <c r="BA2534" s="281"/>
      <c r="BB2534" s="281"/>
      <c r="BC2534" s="281"/>
      <c r="BD2534" s="281"/>
      <c r="BE2534" s="281"/>
      <c r="BF2534" s="281"/>
      <c r="BG2534" s="281"/>
      <c r="BH2534" s="281"/>
      <c r="BI2534" s="281"/>
      <c r="BJ2534" s="281"/>
      <c r="BK2534" s="281"/>
      <c r="BL2534" s="281"/>
      <c r="BM2534" s="281"/>
      <c r="BN2534" s="281"/>
      <c r="BO2534" s="281"/>
      <c r="BP2534" s="281"/>
      <c r="BQ2534" s="281"/>
      <c r="BR2534" s="281"/>
      <c r="BS2534" s="281"/>
      <c r="BT2534" s="281"/>
      <c r="BU2534" s="281"/>
    </row>
    <row r="2535" spans="4:73" x14ac:dyDescent="0.2">
      <c r="D2535" s="259"/>
      <c r="E2535" s="259"/>
      <c r="F2535" s="259"/>
      <c r="G2535" s="259"/>
      <c r="H2535" s="259"/>
      <c r="I2535" s="259"/>
      <c r="J2535" s="259"/>
      <c r="K2535" s="259"/>
      <c r="L2535" s="259"/>
      <c r="M2535" s="259"/>
      <c r="N2535" s="259"/>
      <c r="O2535" s="259"/>
      <c r="P2535" s="259"/>
      <c r="Q2535" s="259"/>
      <c r="R2535" s="259"/>
      <c r="S2535" s="259"/>
      <c r="T2535" s="259"/>
      <c r="U2535" s="259"/>
      <c r="V2535" s="259"/>
      <c r="W2535" s="259"/>
      <c r="X2535" s="259"/>
      <c r="Y2535" s="259"/>
      <c r="Z2535" s="259"/>
      <c r="AA2535" s="259"/>
      <c r="AB2535" s="259"/>
      <c r="AC2535" s="259"/>
      <c r="AD2535" s="259"/>
      <c r="AE2535" s="259"/>
      <c r="AF2535" s="259"/>
      <c r="AG2535" s="259"/>
      <c r="AH2535" s="259"/>
      <c r="AI2535" s="259"/>
      <c r="AJ2535" s="259"/>
      <c r="AK2535" s="281"/>
      <c r="AL2535" s="281"/>
      <c r="AM2535" s="281"/>
      <c r="AN2535" s="281"/>
      <c r="AO2535" s="281"/>
      <c r="AP2535" s="281"/>
      <c r="AQ2535" s="281"/>
      <c r="AR2535" s="281"/>
      <c r="AS2535" s="281"/>
      <c r="AT2535" s="281"/>
      <c r="AU2535" s="281"/>
      <c r="AV2535" s="281"/>
      <c r="AW2535" s="281"/>
      <c r="AX2535" s="281"/>
      <c r="AY2535" s="281"/>
      <c r="AZ2535" s="281"/>
      <c r="BA2535" s="281"/>
      <c r="BB2535" s="281"/>
      <c r="BC2535" s="281"/>
      <c r="BD2535" s="281"/>
      <c r="BE2535" s="281"/>
      <c r="BF2535" s="281"/>
      <c r="BG2535" s="281"/>
      <c r="BH2535" s="281"/>
      <c r="BI2535" s="281"/>
      <c r="BJ2535" s="281"/>
      <c r="BK2535" s="281"/>
      <c r="BL2535" s="281"/>
      <c r="BM2535" s="281"/>
      <c r="BN2535" s="281"/>
      <c r="BO2535" s="281"/>
      <c r="BP2535" s="281"/>
      <c r="BQ2535" s="281"/>
      <c r="BR2535" s="281"/>
      <c r="BS2535" s="281"/>
      <c r="BT2535" s="281"/>
      <c r="BU2535" s="281"/>
    </row>
    <row r="2536" spans="4:73" x14ac:dyDescent="0.2">
      <c r="D2536" s="259"/>
      <c r="E2536" s="259"/>
      <c r="F2536" s="259"/>
      <c r="G2536" s="259"/>
      <c r="H2536" s="259"/>
      <c r="I2536" s="259"/>
      <c r="J2536" s="259"/>
      <c r="K2536" s="259"/>
      <c r="L2536" s="259"/>
      <c r="M2536" s="259"/>
      <c r="N2536" s="259"/>
      <c r="O2536" s="259"/>
      <c r="P2536" s="259"/>
      <c r="Q2536" s="259"/>
      <c r="R2536" s="259"/>
      <c r="S2536" s="259"/>
      <c r="T2536" s="259"/>
      <c r="U2536" s="259"/>
      <c r="V2536" s="259"/>
      <c r="W2536" s="259"/>
      <c r="X2536" s="259"/>
      <c r="Y2536" s="259"/>
      <c r="Z2536" s="259"/>
      <c r="AA2536" s="259"/>
      <c r="AB2536" s="259"/>
      <c r="AC2536" s="259"/>
      <c r="AD2536" s="259"/>
      <c r="AE2536" s="259"/>
      <c r="AF2536" s="259"/>
      <c r="AG2536" s="259"/>
      <c r="AH2536" s="259"/>
      <c r="AI2536" s="259"/>
      <c r="AJ2536" s="259"/>
      <c r="AK2536" s="281"/>
      <c r="AL2536" s="281"/>
      <c r="AM2536" s="281"/>
      <c r="AN2536" s="281"/>
      <c r="AO2536" s="281"/>
      <c r="AP2536" s="281"/>
      <c r="AQ2536" s="281"/>
      <c r="AR2536" s="281"/>
      <c r="AS2536" s="281"/>
      <c r="AT2536" s="281"/>
      <c r="AU2536" s="281"/>
      <c r="AV2536" s="281"/>
      <c r="AW2536" s="281"/>
      <c r="AX2536" s="281"/>
      <c r="AY2536" s="281"/>
      <c r="AZ2536" s="281"/>
      <c r="BA2536" s="281"/>
      <c r="BB2536" s="281"/>
      <c r="BC2536" s="281"/>
      <c r="BD2536" s="281"/>
      <c r="BE2536" s="281"/>
      <c r="BF2536" s="281"/>
      <c r="BG2536" s="281"/>
      <c r="BH2536" s="281"/>
      <c r="BI2536" s="281"/>
      <c r="BJ2536" s="281"/>
      <c r="BK2536" s="281"/>
      <c r="BL2536" s="281"/>
      <c r="BM2536" s="281"/>
      <c r="BN2536" s="281"/>
      <c r="BO2536" s="281"/>
      <c r="BP2536" s="281"/>
      <c r="BQ2536" s="281"/>
      <c r="BR2536" s="281"/>
      <c r="BS2536" s="281"/>
      <c r="BT2536" s="281"/>
      <c r="BU2536" s="281"/>
    </row>
    <row r="2537" spans="4:73" x14ac:dyDescent="0.2">
      <c r="D2537" s="259"/>
      <c r="E2537" s="259"/>
      <c r="F2537" s="259"/>
      <c r="G2537" s="259"/>
      <c r="H2537" s="259"/>
      <c r="I2537" s="259"/>
      <c r="J2537" s="259"/>
      <c r="K2537" s="259"/>
      <c r="L2537" s="259"/>
      <c r="M2537" s="259"/>
      <c r="N2537" s="259"/>
      <c r="O2537" s="259"/>
      <c r="P2537" s="259"/>
      <c r="Q2537" s="259"/>
      <c r="R2537" s="259"/>
      <c r="S2537" s="259"/>
      <c r="T2537" s="259"/>
      <c r="U2537" s="259"/>
      <c r="V2537" s="259"/>
      <c r="W2537" s="259"/>
      <c r="X2537" s="259"/>
      <c r="Y2537" s="259"/>
      <c r="Z2537" s="259"/>
      <c r="AA2537" s="259"/>
      <c r="AB2537" s="259"/>
      <c r="AC2537" s="259"/>
      <c r="AD2537" s="259"/>
      <c r="AE2537" s="259"/>
      <c r="AF2537" s="259"/>
      <c r="AG2537" s="259"/>
      <c r="AH2537" s="259"/>
      <c r="AI2537" s="259"/>
      <c r="AJ2537" s="259"/>
      <c r="AK2537" s="281"/>
      <c r="AL2537" s="281"/>
      <c r="AM2537" s="281"/>
      <c r="AN2537" s="281"/>
      <c r="AO2537" s="281"/>
      <c r="AP2537" s="281"/>
      <c r="AQ2537" s="281"/>
      <c r="AR2537" s="281"/>
      <c r="AS2537" s="281"/>
      <c r="AT2537" s="281"/>
      <c r="AU2537" s="281"/>
      <c r="AV2537" s="281"/>
      <c r="AW2537" s="281"/>
      <c r="AX2537" s="281"/>
      <c r="AY2537" s="281"/>
      <c r="AZ2537" s="281"/>
      <c r="BA2537" s="281"/>
      <c r="BB2537" s="281"/>
      <c r="BC2537" s="281"/>
      <c r="BD2537" s="281"/>
      <c r="BE2537" s="281"/>
      <c r="BF2537" s="281"/>
      <c r="BG2537" s="281"/>
      <c r="BH2537" s="281"/>
      <c r="BI2537" s="281"/>
      <c r="BJ2537" s="281"/>
      <c r="BK2537" s="281"/>
      <c r="BL2537" s="281"/>
      <c r="BM2537" s="281"/>
      <c r="BN2537" s="281"/>
      <c r="BO2537" s="281"/>
      <c r="BP2537" s="281"/>
      <c r="BQ2537" s="281"/>
      <c r="BR2537" s="281"/>
      <c r="BS2537" s="281"/>
      <c r="BT2537" s="281"/>
      <c r="BU2537" s="281"/>
    </row>
    <row r="2538" spans="4:73" x14ac:dyDescent="0.2">
      <c r="D2538" s="259"/>
      <c r="E2538" s="259"/>
      <c r="F2538" s="259"/>
      <c r="G2538" s="259"/>
      <c r="H2538" s="259"/>
      <c r="I2538" s="259"/>
      <c r="J2538" s="259"/>
      <c r="K2538" s="259"/>
      <c r="L2538" s="259"/>
      <c r="M2538" s="259"/>
      <c r="N2538" s="259"/>
      <c r="O2538" s="259"/>
      <c r="P2538" s="259"/>
      <c r="Q2538" s="259"/>
      <c r="R2538" s="259"/>
      <c r="S2538" s="259"/>
      <c r="T2538" s="259"/>
      <c r="U2538" s="259"/>
      <c r="V2538" s="259"/>
      <c r="W2538" s="259"/>
      <c r="X2538" s="259"/>
      <c r="Y2538" s="259"/>
      <c r="Z2538" s="259"/>
      <c r="AA2538" s="259"/>
      <c r="AB2538" s="259"/>
      <c r="AC2538" s="259"/>
      <c r="AD2538" s="259"/>
      <c r="AE2538" s="259"/>
      <c r="AF2538" s="259"/>
      <c r="AG2538" s="259"/>
      <c r="AH2538" s="259"/>
      <c r="AI2538" s="259"/>
      <c r="AJ2538" s="259"/>
      <c r="AK2538" s="281"/>
      <c r="AL2538" s="281"/>
      <c r="AM2538" s="281"/>
      <c r="AN2538" s="281"/>
      <c r="AO2538" s="281"/>
      <c r="AP2538" s="281"/>
      <c r="AQ2538" s="281"/>
      <c r="AR2538" s="281"/>
      <c r="AS2538" s="281"/>
      <c r="AT2538" s="281"/>
      <c r="AU2538" s="281"/>
      <c r="AV2538" s="281"/>
      <c r="AW2538" s="281"/>
      <c r="AX2538" s="281"/>
      <c r="AY2538" s="281"/>
      <c r="AZ2538" s="281"/>
      <c r="BA2538" s="281"/>
      <c r="BB2538" s="281"/>
      <c r="BC2538" s="281"/>
      <c r="BD2538" s="281"/>
      <c r="BE2538" s="281"/>
      <c r="BF2538" s="281"/>
      <c r="BG2538" s="281"/>
      <c r="BH2538" s="281"/>
      <c r="BI2538" s="281"/>
      <c r="BJ2538" s="281"/>
      <c r="BK2538" s="281"/>
      <c r="BL2538" s="281"/>
      <c r="BM2538" s="281"/>
      <c r="BN2538" s="281"/>
      <c r="BO2538" s="281"/>
      <c r="BP2538" s="281"/>
      <c r="BQ2538" s="281"/>
      <c r="BR2538" s="281"/>
      <c r="BS2538" s="281"/>
      <c r="BT2538" s="281"/>
      <c r="BU2538" s="281"/>
    </row>
    <row r="2539" spans="4:73" x14ac:dyDescent="0.2">
      <c r="D2539" s="259"/>
      <c r="E2539" s="259"/>
      <c r="F2539" s="259"/>
      <c r="G2539" s="259"/>
      <c r="H2539" s="259"/>
      <c r="I2539" s="259"/>
      <c r="J2539" s="259"/>
      <c r="K2539" s="259"/>
      <c r="L2539" s="259"/>
      <c r="M2539" s="259"/>
      <c r="N2539" s="259"/>
      <c r="O2539" s="259"/>
      <c r="P2539" s="259"/>
      <c r="Q2539" s="259"/>
      <c r="R2539" s="259"/>
      <c r="S2539" s="259"/>
      <c r="T2539" s="259"/>
      <c r="U2539" s="259"/>
      <c r="V2539" s="259"/>
      <c r="W2539" s="259"/>
      <c r="X2539" s="259"/>
      <c r="Y2539" s="259"/>
      <c r="Z2539" s="259"/>
      <c r="AA2539" s="259"/>
      <c r="AB2539" s="259"/>
      <c r="AC2539" s="259"/>
      <c r="AD2539" s="259"/>
      <c r="AE2539" s="259"/>
      <c r="AF2539" s="259"/>
      <c r="AG2539" s="259"/>
      <c r="AH2539" s="259"/>
      <c r="AI2539" s="259"/>
      <c r="AJ2539" s="259"/>
      <c r="AK2539" s="281"/>
      <c r="AL2539" s="281"/>
      <c r="AM2539" s="281"/>
      <c r="AN2539" s="281"/>
      <c r="AO2539" s="281"/>
      <c r="AP2539" s="281"/>
      <c r="AQ2539" s="281"/>
      <c r="AR2539" s="281"/>
      <c r="AS2539" s="281"/>
      <c r="AT2539" s="281"/>
      <c r="AU2539" s="281"/>
      <c r="AV2539" s="281"/>
      <c r="AW2539" s="281"/>
      <c r="AX2539" s="281"/>
      <c r="AY2539" s="281"/>
      <c r="AZ2539" s="281"/>
      <c r="BA2539" s="281"/>
      <c r="BB2539" s="281"/>
      <c r="BC2539" s="281"/>
      <c r="BD2539" s="281"/>
      <c r="BE2539" s="281"/>
      <c r="BF2539" s="281"/>
      <c r="BG2539" s="281"/>
      <c r="BH2539" s="281"/>
      <c r="BI2539" s="281"/>
      <c r="BJ2539" s="281"/>
      <c r="BK2539" s="281"/>
      <c r="BL2539" s="281"/>
      <c r="BM2539" s="281"/>
      <c r="BN2539" s="281"/>
      <c r="BO2539" s="281"/>
      <c r="BP2539" s="281"/>
      <c r="BQ2539" s="281"/>
      <c r="BR2539" s="281"/>
      <c r="BS2539" s="281"/>
      <c r="BT2539" s="281"/>
      <c r="BU2539" s="281"/>
    </row>
    <row r="2540" spans="4:73" x14ac:dyDescent="0.2">
      <c r="D2540" s="259"/>
      <c r="E2540" s="259"/>
      <c r="F2540" s="259"/>
      <c r="G2540" s="259"/>
      <c r="H2540" s="259"/>
      <c r="I2540" s="259"/>
      <c r="J2540" s="259"/>
      <c r="K2540" s="259"/>
      <c r="L2540" s="259"/>
      <c r="M2540" s="259"/>
      <c r="N2540" s="259"/>
      <c r="O2540" s="259"/>
      <c r="P2540" s="259"/>
      <c r="Q2540" s="259"/>
      <c r="R2540" s="259"/>
      <c r="S2540" s="259"/>
      <c r="T2540" s="259"/>
      <c r="U2540" s="259"/>
      <c r="V2540" s="259"/>
      <c r="W2540" s="259"/>
      <c r="X2540" s="259"/>
      <c r="Y2540" s="259"/>
      <c r="Z2540" s="259"/>
      <c r="AA2540" s="259"/>
      <c r="AB2540" s="259"/>
      <c r="AC2540" s="259"/>
      <c r="AD2540" s="259"/>
      <c r="AE2540" s="259"/>
      <c r="AF2540" s="259"/>
      <c r="AG2540" s="259"/>
      <c r="AH2540" s="259"/>
      <c r="AI2540" s="259"/>
      <c r="AJ2540" s="259"/>
      <c r="AK2540" s="281"/>
      <c r="AL2540" s="281"/>
      <c r="AM2540" s="281"/>
      <c r="AN2540" s="281"/>
      <c r="AO2540" s="281"/>
      <c r="AP2540" s="281"/>
      <c r="AQ2540" s="281"/>
      <c r="AR2540" s="281"/>
      <c r="AS2540" s="281"/>
      <c r="AT2540" s="281"/>
      <c r="AU2540" s="281"/>
      <c r="AV2540" s="281"/>
      <c r="AW2540" s="281"/>
      <c r="AX2540" s="281"/>
      <c r="AY2540" s="281"/>
      <c r="AZ2540" s="281"/>
      <c r="BA2540" s="281"/>
      <c r="BB2540" s="281"/>
      <c r="BC2540" s="281"/>
      <c r="BD2540" s="281"/>
      <c r="BE2540" s="281"/>
      <c r="BF2540" s="281"/>
      <c r="BG2540" s="281"/>
      <c r="BH2540" s="281"/>
      <c r="BI2540" s="281"/>
      <c r="BJ2540" s="281"/>
      <c r="BK2540" s="281"/>
      <c r="BL2540" s="281"/>
      <c r="BM2540" s="281"/>
      <c r="BN2540" s="281"/>
      <c r="BO2540" s="281"/>
      <c r="BP2540" s="281"/>
      <c r="BQ2540" s="281"/>
      <c r="BR2540" s="281"/>
      <c r="BS2540" s="281"/>
      <c r="BT2540" s="281"/>
      <c r="BU2540" s="281"/>
    </row>
    <row r="2541" spans="4:73" x14ac:dyDescent="0.2">
      <c r="D2541" s="259"/>
      <c r="E2541" s="259"/>
      <c r="F2541" s="259"/>
      <c r="G2541" s="259"/>
      <c r="H2541" s="259"/>
      <c r="I2541" s="259"/>
      <c r="J2541" s="259"/>
      <c r="K2541" s="259"/>
      <c r="L2541" s="259"/>
      <c r="M2541" s="259"/>
      <c r="N2541" s="259"/>
      <c r="O2541" s="259"/>
      <c r="P2541" s="259"/>
      <c r="Q2541" s="259"/>
      <c r="R2541" s="259"/>
      <c r="S2541" s="259"/>
      <c r="T2541" s="259"/>
      <c r="U2541" s="259"/>
      <c r="V2541" s="259"/>
      <c r="W2541" s="259"/>
      <c r="X2541" s="259"/>
      <c r="Y2541" s="259"/>
      <c r="Z2541" s="259"/>
      <c r="AA2541" s="259"/>
      <c r="AB2541" s="259"/>
      <c r="AC2541" s="259"/>
      <c r="AD2541" s="259"/>
      <c r="AE2541" s="259"/>
      <c r="AF2541" s="259"/>
      <c r="AG2541" s="259"/>
      <c r="AH2541" s="259"/>
      <c r="AI2541" s="259"/>
      <c r="AJ2541" s="259"/>
      <c r="AK2541" s="281"/>
      <c r="AL2541" s="281"/>
      <c r="AM2541" s="281"/>
      <c r="AN2541" s="281"/>
      <c r="AO2541" s="281"/>
      <c r="AP2541" s="281"/>
      <c r="AQ2541" s="281"/>
      <c r="AR2541" s="281"/>
      <c r="AS2541" s="281"/>
      <c r="AT2541" s="281"/>
      <c r="AU2541" s="281"/>
      <c r="AV2541" s="281"/>
      <c r="AW2541" s="281"/>
      <c r="AX2541" s="281"/>
      <c r="AY2541" s="281"/>
      <c r="AZ2541" s="281"/>
      <c r="BA2541" s="281"/>
      <c r="BB2541" s="281"/>
      <c r="BC2541" s="281"/>
      <c r="BD2541" s="281"/>
      <c r="BE2541" s="281"/>
      <c r="BF2541" s="281"/>
      <c r="BG2541" s="281"/>
      <c r="BH2541" s="281"/>
      <c r="BI2541" s="281"/>
      <c r="BJ2541" s="281"/>
      <c r="BK2541" s="281"/>
      <c r="BL2541" s="281"/>
      <c r="BM2541" s="281"/>
      <c r="BN2541" s="281"/>
      <c r="BO2541" s="281"/>
      <c r="BP2541" s="281"/>
      <c r="BQ2541" s="281"/>
      <c r="BR2541" s="281"/>
      <c r="BS2541" s="281"/>
      <c r="BT2541" s="281"/>
      <c r="BU2541" s="281"/>
    </row>
    <row r="2542" spans="4:73" x14ac:dyDescent="0.2">
      <c r="D2542" s="259"/>
      <c r="E2542" s="259"/>
      <c r="F2542" s="259"/>
      <c r="G2542" s="259"/>
      <c r="H2542" s="259"/>
      <c r="I2542" s="259"/>
      <c r="J2542" s="259"/>
      <c r="K2542" s="259"/>
      <c r="L2542" s="259"/>
      <c r="M2542" s="259"/>
      <c r="N2542" s="259"/>
      <c r="O2542" s="259"/>
      <c r="P2542" s="259"/>
      <c r="Q2542" s="259"/>
      <c r="R2542" s="259"/>
      <c r="S2542" s="259"/>
      <c r="T2542" s="259"/>
      <c r="U2542" s="259"/>
      <c r="V2542" s="259"/>
      <c r="W2542" s="259"/>
      <c r="X2542" s="259"/>
      <c r="Y2542" s="259"/>
      <c r="Z2542" s="259"/>
      <c r="AA2542" s="259"/>
      <c r="AB2542" s="259"/>
      <c r="AC2542" s="259"/>
      <c r="AD2542" s="259"/>
      <c r="AE2542" s="259"/>
      <c r="AF2542" s="259"/>
      <c r="AG2542" s="259"/>
      <c r="AH2542" s="259"/>
      <c r="AI2542" s="259"/>
      <c r="AJ2542" s="259"/>
      <c r="AK2542" s="281"/>
      <c r="AL2542" s="281"/>
      <c r="AM2542" s="281"/>
      <c r="AN2542" s="281"/>
      <c r="AO2542" s="281"/>
      <c r="AP2542" s="281"/>
      <c r="AQ2542" s="281"/>
      <c r="AR2542" s="281"/>
      <c r="AS2542" s="281"/>
      <c r="AT2542" s="281"/>
      <c r="AU2542" s="281"/>
      <c r="AV2542" s="281"/>
      <c r="AW2542" s="281"/>
      <c r="AX2542" s="281"/>
      <c r="AY2542" s="281"/>
      <c r="AZ2542" s="281"/>
      <c r="BA2542" s="281"/>
      <c r="BB2542" s="281"/>
      <c r="BC2542" s="281"/>
      <c r="BD2542" s="281"/>
      <c r="BE2542" s="281"/>
      <c r="BF2542" s="281"/>
      <c r="BG2542" s="281"/>
      <c r="BH2542" s="281"/>
      <c r="BI2542" s="281"/>
      <c r="BJ2542" s="281"/>
      <c r="BK2542" s="281"/>
      <c r="BL2542" s="281"/>
      <c r="BM2542" s="281"/>
      <c r="BN2542" s="281"/>
      <c r="BO2542" s="281"/>
      <c r="BP2542" s="281"/>
      <c r="BQ2542" s="281"/>
      <c r="BR2542" s="281"/>
      <c r="BS2542" s="281"/>
      <c r="BT2542" s="281"/>
      <c r="BU2542" s="281"/>
    </row>
    <row r="2543" spans="4:73" x14ac:dyDescent="0.2">
      <c r="D2543" s="259"/>
      <c r="E2543" s="259"/>
      <c r="F2543" s="259"/>
      <c r="G2543" s="259"/>
      <c r="H2543" s="259"/>
      <c r="I2543" s="259"/>
      <c r="J2543" s="259"/>
      <c r="K2543" s="259"/>
      <c r="L2543" s="259"/>
      <c r="M2543" s="259"/>
      <c r="N2543" s="259"/>
      <c r="O2543" s="259"/>
      <c r="P2543" s="259"/>
      <c r="Q2543" s="259"/>
      <c r="R2543" s="259"/>
      <c r="S2543" s="259"/>
      <c r="T2543" s="259"/>
      <c r="U2543" s="259"/>
      <c r="V2543" s="259"/>
      <c r="W2543" s="259"/>
      <c r="X2543" s="259"/>
      <c r="Y2543" s="259"/>
      <c r="Z2543" s="259"/>
      <c r="AA2543" s="259"/>
      <c r="AB2543" s="259"/>
      <c r="AC2543" s="259"/>
      <c r="AD2543" s="259"/>
      <c r="AE2543" s="259"/>
      <c r="AF2543" s="259"/>
      <c r="AG2543" s="259"/>
      <c r="AH2543" s="259"/>
      <c r="AI2543" s="259"/>
      <c r="AJ2543" s="259"/>
      <c r="AK2543" s="281"/>
      <c r="AL2543" s="281"/>
      <c r="AM2543" s="281"/>
      <c r="AN2543" s="281"/>
      <c r="AO2543" s="281"/>
      <c r="AP2543" s="281"/>
      <c r="AQ2543" s="281"/>
      <c r="AR2543" s="281"/>
      <c r="AS2543" s="281"/>
      <c r="AT2543" s="281"/>
      <c r="AU2543" s="281"/>
      <c r="AV2543" s="281"/>
      <c r="AW2543" s="281"/>
      <c r="AX2543" s="281"/>
      <c r="AY2543" s="281"/>
      <c r="AZ2543" s="281"/>
      <c r="BA2543" s="281"/>
      <c r="BB2543" s="281"/>
      <c r="BC2543" s="281"/>
      <c r="BD2543" s="281"/>
      <c r="BE2543" s="281"/>
      <c r="BF2543" s="281"/>
      <c r="BG2543" s="281"/>
      <c r="BH2543" s="281"/>
      <c r="BI2543" s="281"/>
      <c r="BJ2543" s="281"/>
      <c r="BK2543" s="281"/>
      <c r="BL2543" s="281"/>
      <c r="BM2543" s="281"/>
      <c r="BN2543" s="281"/>
      <c r="BO2543" s="281"/>
      <c r="BP2543" s="281"/>
      <c r="BQ2543" s="281"/>
      <c r="BR2543" s="281"/>
      <c r="BS2543" s="281"/>
      <c r="BT2543" s="281"/>
      <c r="BU2543" s="281"/>
    </row>
    <row r="2544" spans="4:73" x14ac:dyDescent="0.2">
      <c r="D2544" s="259"/>
      <c r="E2544" s="259"/>
      <c r="F2544" s="259"/>
      <c r="G2544" s="259"/>
      <c r="H2544" s="259"/>
      <c r="I2544" s="259"/>
      <c r="J2544" s="259"/>
      <c r="K2544" s="259"/>
      <c r="L2544" s="259"/>
      <c r="M2544" s="259"/>
      <c r="N2544" s="259"/>
      <c r="O2544" s="259"/>
      <c r="P2544" s="259"/>
      <c r="Q2544" s="259"/>
      <c r="R2544" s="259"/>
      <c r="S2544" s="259"/>
      <c r="T2544" s="259"/>
      <c r="U2544" s="259"/>
      <c r="V2544" s="259"/>
      <c r="W2544" s="259"/>
      <c r="X2544" s="259"/>
      <c r="Y2544" s="259"/>
      <c r="Z2544" s="259"/>
      <c r="AA2544" s="259"/>
      <c r="AB2544" s="259"/>
      <c r="AC2544" s="259"/>
      <c r="AD2544" s="259"/>
      <c r="AE2544" s="259"/>
      <c r="AF2544" s="259"/>
      <c r="AG2544" s="259"/>
      <c r="AH2544" s="259"/>
      <c r="AI2544" s="259"/>
      <c r="AJ2544" s="259"/>
      <c r="AK2544" s="281"/>
      <c r="AL2544" s="281"/>
      <c r="AM2544" s="281"/>
      <c r="AN2544" s="281"/>
      <c r="AO2544" s="281"/>
      <c r="AP2544" s="281"/>
      <c r="AQ2544" s="281"/>
      <c r="AR2544" s="281"/>
      <c r="AS2544" s="281"/>
      <c r="AT2544" s="281"/>
      <c r="AU2544" s="281"/>
      <c r="AV2544" s="281"/>
      <c r="AW2544" s="281"/>
      <c r="AX2544" s="281"/>
      <c r="AY2544" s="281"/>
      <c r="AZ2544" s="281"/>
      <c r="BA2544" s="281"/>
      <c r="BB2544" s="281"/>
      <c r="BC2544" s="281"/>
      <c r="BD2544" s="281"/>
      <c r="BE2544" s="281"/>
      <c r="BF2544" s="281"/>
      <c r="BG2544" s="281"/>
      <c r="BH2544" s="281"/>
      <c r="BI2544" s="281"/>
      <c r="BJ2544" s="281"/>
      <c r="BK2544" s="281"/>
      <c r="BL2544" s="281"/>
      <c r="BM2544" s="281"/>
      <c r="BN2544" s="281"/>
      <c r="BO2544" s="281"/>
      <c r="BP2544" s="281"/>
      <c r="BQ2544" s="281"/>
      <c r="BR2544" s="281"/>
      <c r="BS2544" s="281"/>
      <c r="BT2544" s="281"/>
      <c r="BU2544" s="281"/>
    </row>
    <row r="2545" spans="4:73" x14ac:dyDescent="0.2">
      <c r="D2545" s="259"/>
      <c r="E2545" s="259"/>
      <c r="F2545" s="259"/>
      <c r="G2545" s="259"/>
      <c r="H2545" s="259"/>
      <c r="I2545" s="259"/>
      <c r="J2545" s="259"/>
      <c r="K2545" s="259"/>
      <c r="L2545" s="259"/>
      <c r="M2545" s="259"/>
      <c r="N2545" s="259"/>
      <c r="O2545" s="259"/>
      <c r="P2545" s="259"/>
      <c r="Q2545" s="259"/>
      <c r="R2545" s="259"/>
      <c r="S2545" s="259"/>
      <c r="T2545" s="259"/>
      <c r="U2545" s="259"/>
      <c r="V2545" s="259"/>
      <c r="W2545" s="259"/>
      <c r="X2545" s="259"/>
      <c r="Y2545" s="259"/>
      <c r="Z2545" s="259"/>
      <c r="AA2545" s="259"/>
      <c r="AB2545" s="259"/>
      <c r="AC2545" s="259"/>
      <c r="AD2545" s="259"/>
      <c r="AE2545" s="259"/>
      <c r="AF2545" s="259"/>
      <c r="AG2545" s="259"/>
      <c r="AH2545" s="259"/>
      <c r="AI2545" s="259"/>
      <c r="AJ2545" s="259"/>
      <c r="AK2545" s="281"/>
      <c r="AL2545" s="281"/>
      <c r="AM2545" s="281"/>
      <c r="AN2545" s="281"/>
      <c r="AO2545" s="281"/>
      <c r="AP2545" s="281"/>
      <c r="AQ2545" s="281"/>
      <c r="AR2545" s="281"/>
      <c r="AS2545" s="281"/>
      <c r="AT2545" s="281"/>
      <c r="AU2545" s="281"/>
      <c r="AV2545" s="281"/>
      <c r="AW2545" s="281"/>
      <c r="AX2545" s="281"/>
      <c r="AY2545" s="281"/>
      <c r="AZ2545" s="281"/>
      <c r="BA2545" s="281"/>
      <c r="BB2545" s="281"/>
      <c r="BC2545" s="281"/>
      <c r="BD2545" s="281"/>
      <c r="BE2545" s="281"/>
      <c r="BF2545" s="281"/>
      <c r="BG2545" s="281"/>
      <c r="BH2545" s="281"/>
      <c r="BI2545" s="281"/>
      <c r="BJ2545" s="281"/>
      <c r="BK2545" s="281"/>
      <c r="BL2545" s="281"/>
      <c r="BM2545" s="281"/>
      <c r="BN2545" s="281"/>
      <c r="BO2545" s="281"/>
      <c r="BP2545" s="281"/>
      <c r="BQ2545" s="281"/>
      <c r="BR2545" s="281"/>
      <c r="BS2545" s="281"/>
      <c r="BT2545" s="281"/>
      <c r="BU2545" s="281"/>
    </row>
    <row r="2546" spans="4:73" x14ac:dyDescent="0.2">
      <c r="D2546" s="259"/>
      <c r="E2546" s="259"/>
      <c r="F2546" s="259"/>
      <c r="G2546" s="259"/>
      <c r="H2546" s="259"/>
      <c r="I2546" s="259"/>
      <c r="J2546" s="259"/>
      <c r="K2546" s="259"/>
      <c r="L2546" s="259"/>
      <c r="M2546" s="259"/>
      <c r="N2546" s="259"/>
      <c r="O2546" s="259"/>
      <c r="P2546" s="259"/>
      <c r="Q2546" s="259"/>
      <c r="R2546" s="259"/>
      <c r="S2546" s="259"/>
      <c r="T2546" s="259"/>
      <c r="U2546" s="259"/>
      <c r="V2546" s="259"/>
      <c r="W2546" s="259"/>
      <c r="X2546" s="259"/>
      <c r="Y2546" s="259"/>
      <c r="Z2546" s="259"/>
      <c r="AA2546" s="259"/>
      <c r="AB2546" s="259"/>
      <c r="AC2546" s="259"/>
      <c r="AD2546" s="259"/>
      <c r="AE2546" s="259"/>
      <c r="AF2546" s="259"/>
      <c r="AG2546" s="259"/>
      <c r="AH2546" s="259"/>
      <c r="AI2546" s="259"/>
      <c r="AJ2546" s="259"/>
      <c r="AK2546" s="281"/>
      <c r="AL2546" s="281"/>
      <c r="AM2546" s="281"/>
      <c r="AN2546" s="281"/>
      <c r="AO2546" s="281"/>
      <c r="AP2546" s="281"/>
      <c r="AQ2546" s="281"/>
      <c r="AR2546" s="281"/>
      <c r="AS2546" s="281"/>
      <c r="AT2546" s="281"/>
      <c r="AU2546" s="281"/>
      <c r="AV2546" s="281"/>
      <c r="AW2546" s="281"/>
      <c r="AX2546" s="281"/>
      <c r="AY2546" s="281"/>
      <c r="AZ2546" s="281"/>
      <c r="BA2546" s="281"/>
      <c r="BB2546" s="281"/>
      <c r="BC2546" s="281"/>
      <c r="BD2546" s="281"/>
      <c r="BE2546" s="281"/>
      <c r="BF2546" s="281"/>
      <c r="BG2546" s="281"/>
      <c r="BH2546" s="281"/>
      <c r="BI2546" s="281"/>
      <c r="BJ2546" s="281"/>
      <c r="BK2546" s="281"/>
      <c r="BL2546" s="281"/>
      <c r="BM2546" s="281"/>
      <c r="BN2546" s="281"/>
      <c r="BO2546" s="281"/>
      <c r="BP2546" s="281"/>
      <c r="BQ2546" s="281"/>
      <c r="BR2546" s="281"/>
      <c r="BS2546" s="281"/>
      <c r="BT2546" s="281"/>
      <c r="BU2546" s="281"/>
    </row>
    <row r="2547" spans="4:73" x14ac:dyDescent="0.2">
      <c r="D2547" s="259"/>
      <c r="E2547" s="259"/>
      <c r="F2547" s="259"/>
      <c r="G2547" s="259"/>
      <c r="H2547" s="259"/>
      <c r="I2547" s="259"/>
      <c r="J2547" s="259"/>
      <c r="K2547" s="259"/>
      <c r="L2547" s="259"/>
      <c r="M2547" s="259"/>
      <c r="N2547" s="259"/>
      <c r="O2547" s="259"/>
      <c r="P2547" s="259"/>
      <c r="Q2547" s="259"/>
      <c r="R2547" s="259"/>
      <c r="S2547" s="259"/>
      <c r="T2547" s="259"/>
      <c r="U2547" s="259"/>
      <c r="V2547" s="259"/>
      <c r="W2547" s="259"/>
      <c r="X2547" s="259"/>
      <c r="Y2547" s="259"/>
      <c r="Z2547" s="259"/>
      <c r="AA2547" s="259"/>
      <c r="AB2547" s="259"/>
      <c r="AC2547" s="259"/>
      <c r="AD2547" s="259"/>
      <c r="AE2547" s="259"/>
      <c r="AF2547" s="259"/>
      <c r="AG2547" s="259"/>
      <c r="AH2547" s="259"/>
      <c r="AI2547" s="259"/>
      <c r="AJ2547" s="259"/>
      <c r="AK2547" s="281"/>
      <c r="AL2547" s="281"/>
      <c r="AM2547" s="281"/>
      <c r="AN2547" s="281"/>
      <c r="AO2547" s="281"/>
      <c r="AP2547" s="281"/>
      <c r="AQ2547" s="281"/>
      <c r="AR2547" s="281"/>
      <c r="AS2547" s="281"/>
      <c r="AT2547" s="281"/>
      <c r="AU2547" s="281"/>
      <c r="AV2547" s="281"/>
      <c r="AW2547" s="281"/>
      <c r="AX2547" s="281"/>
      <c r="AY2547" s="281"/>
      <c r="AZ2547" s="281"/>
      <c r="BA2547" s="281"/>
      <c r="BB2547" s="281"/>
      <c r="BC2547" s="281"/>
      <c r="BD2547" s="281"/>
      <c r="BE2547" s="281"/>
      <c r="BF2547" s="281"/>
      <c r="BG2547" s="281"/>
      <c r="BH2547" s="281"/>
      <c r="BI2547" s="281"/>
      <c r="BJ2547" s="281"/>
      <c r="BK2547" s="281"/>
      <c r="BL2547" s="281"/>
      <c r="BM2547" s="281"/>
      <c r="BN2547" s="281"/>
      <c r="BO2547" s="281"/>
      <c r="BP2547" s="281"/>
      <c r="BQ2547" s="281"/>
      <c r="BR2547" s="281"/>
      <c r="BS2547" s="281"/>
      <c r="BT2547" s="281"/>
      <c r="BU2547" s="281"/>
    </row>
    <row r="2548" spans="4:73" x14ac:dyDescent="0.2">
      <c r="D2548" s="259"/>
      <c r="E2548" s="259"/>
      <c r="F2548" s="259"/>
      <c r="G2548" s="259"/>
      <c r="H2548" s="259"/>
      <c r="I2548" s="259"/>
      <c r="J2548" s="259"/>
      <c r="K2548" s="259"/>
      <c r="L2548" s="259"/>
      <c r="M2548" s="259"/>
      <c r="N2548" s="259"/>
      <c r="O2548" s="259"/>
      <c r="P2548" s="259"/>
      <c r="Q2548" s="259"/>
      <c r="R2548" s="259"/>
      <c r="S2548" s="259"/>
      <c r="T2548" s="259"/>
      <c r="U2548" s="259"/>
      <c r="V2548" s="259"/>
      <c r="W2548" s="259"/>
      <c r="X2548" s="259"/>
      <c r="Y2548" s="259"/>
      <c r="Z2548" s="259"/>
      <c r="AA2548" s="259"/>
      <c r="AB2548" s="259"/>
      <c r="AC2548" s="259"/>
      <c r="AD2548" s="259"/>
      <c r="AE2548" s="259"/>
      <c r="AF2548" s="259"/>
      <c r="AG2548" s="259"/>
      <c r="AH2548" s="259"/>
      <c r="AI2548" s="259"/>
      <c r="AJ2548" s="259"/>
      <c r="AK2548" s="281"/>
      <c r="AL2548" s="281"/>
      <c r="AM2548" s="281"/>
      <c r="AN2548" s="281"/>
      <c r="AO2548" s="281"/>
      <c r="AP2548" s="281"/>
      <c r="AQ2548" s="281"/>
      <c r="AR2548" s="281"/>
      <c r="AS2548" s="281"/>
      <c r="AT2548" s="281"/>
      <c r="AU2548" s="281"/>
      <c r="AV2548" s="281"/>
      <c r="AW2548" s="281"/>
      <c r="AX2548" s="281"/>
      <c r="AY2548" s="281"/>
      <c r="AZ2548" s="281"/>
      <c r="BA2548" s="281"/>
      <c r="BB2548" s="281"/>
      <c r="BC2548" s="281"/>
      <c r="BD2548" s="281"/>
      <c r="BE2548" s="281"/>
      <c r="BF2548" s="281"/>
      <c r="BG2548" s="281"/>
      <c r="BH2548" s="281"/>
      <c r="BI2548" s="281"/>
      <c r="BJ2548" s="281"/>
      <c r="BK2548" s="281"/>
      <c r="BL2548" s="281"/>
      <c r="BM2548" s="281"/>
      <c r="BN2548" s="281"/>
      <c r="BO2548" s="281"/>
      <c r="BP2548" s="281"/>
      <c r="BQ2548" s="281"/>
      <c r="BR2548" s="281"/>
      <c r="BS2548" s="281"/>
      <c r="BT2548" s="281"/>
      <c r="BU2548" s="281"/>
    </row>
    <row r="2549" spans="4:73" x14ac:dyDescent="0.2">
      <c r="D2549" s="259"/>
      <c r="E2549" s="259"/>
      <c r="F2549" s="259"/>
      <c r="G2549" s="259"/>
      <c r="H2549" s="259"/>
      <c r="I2549" s="259"/>
      <c r="J2549" s="259"/>
      <c r="K2549" s="259"/>
      <c r="L2549" s="259"/>
      <c r="M2549" s="259"/>
      <c r="N2549" s="259"/>
      <c r="O2549" s="259"/>
      <c r="P2549" s="259"/>
      <c r="Q2549" s="259"/>
      <c r="R2549" s="259"/>
      <c r="S2549" s="259"/>
      <c r="T2549" s="259"/>
      <c r="U2549" s="259"/>
      <c r="V2549" s="259"/>
      <c r="W2549" s="259"/>
      <c r="X2549" s="259"/>
      <c r="Y2549" s="259"/>
      <c r="Z2549" s="259"/>
      <c r="AA2549" s="259"/>
      <c r="AB2549" s="259"/>
      <c r="AC2549" s="259"/>
      <c r="AD2549" s="259"/>
      <c r="AE2549" s="259"/>
      <c r="AF2549" s="259"/>
      <c r="AG2549" s="259"/>
      <c r="AH2549" s="259"/>
      <c r="AI2549" s="259"/>
      <c r="AJ2549" s="259"/>
      <c r="AK2549" s="281"/>
      <c r="AL2549" s="281"/>
      <c r="AM2549" s="281"/>
      <c r="AN2549" s="281"/>
      <c r="AO2549" s="281"/>
      <c r="AP2549" s="281"/>
      <c r="AQ2549" s="281"/>
      <c r="AR2549" s="281"/>
      <c r="AS2549" s="281"/>
      <c r="AT2549" s="281"/>
      <c r="AU2549" s="281"/>
      <c r="AV2549" s="281"/>
      <c r="AW2549" s="281"/>
      <c r="AX2549" s="281"/>
      <c r="AY2549" s="281"/>
      <c r="AZ2549" s="281"/>
      <c r="BA2549" s="281"/>
      <c r="BB2549" s="281"/>
      <c r="BC2549" s="281"/>
      <c r="BD2549" s="281"/>
      <c r="BE2549" s="281"/>
      <c r="BF2549" s="281"/>
      <c r="BG2549" s="281"/>
      <c r="BH2549" s="281"/>
      <c r="BI2549" s="281"/>
      <c r="BJ2549" s="281"/>
      <c r="BK2549" s="281"/>
      <c r="BL2549" s="281"/>
      <c r="BM2549" s="281"/>
      <c r="BN2549" s="281"/>
      <c r="BO2549" s="281"/>
      <c r="BP2549" s="281"/>
      <c r="BQ2549" s="281"/>
      <c r="BR2549" s="281"/>
      <c r="BS2549" s="281"/>
      <c r="BT2549" s="281"/>
      <c r="BU2549" s="281"/>
    </row>
    <row r="2550" spans="4:73" x14ac:dyDescent="0.2">
      <c r="D2550" s="259"/>
      <c r="E2550" s="259"/>
      <c r="F2550" s="259"/>
      <c r="G2550" s="259"/>
      <c r="H2550" s="259"/>
      <c r="I2550" s="259"/>
      <c r="J2550" s="259"/>
      <c r="K2550" s="259"/>
      <c r="L2550" s="259"/>
      <c r="M2550" s="259"/>
      <c r="N2550" s="259"/>
      <c r="O2550" s="259"/>
      <c r="P2550" s="259"/>
      <c r="Q2550" s="259"/>
      <c r="R2550" s="259"/>
      <c r="S2550" s="259"/>
      <c r="T2550" s="259"/>
      <c r="U2550" s="259"/>
      <c r="V2550" s="259"/>
      <c r="W2550" s="259"/>
      <c r="X2550" s="259"/>
      <c r="Y2550" s="259"/>
      <c r="Z2550" s="259"/>
      <c r="AA2550" s="259"/>
      <c r="AB2550" s="259"/>
      <c r="AC2550" s="259"/>
      <c r="AD2550" s="259"/>
      <c r="AE2550" s="259"/>
      <c r="AF2550" s="259"/>
      <c r="AG2550" s="259"/>
      <c r="AH2550" s="259"/>
      <c r="AI2550" s="259"/>
      <c r="AJ2550" s="259"/>
      <c r="AK2550" s="281"/>
      <c r="AL2550" s="281"/>
      <c r="AM2550" s="281"/>
      <c r="AN2550" s="281"/>
      <c r="AO2550" s="281"/>
      <c r="AP2550" s="281"/>
      <c r="AQ2550" s="281"/>
      <c r="AR2550" s="281"/>
      <c r="AS2550" s="281"/>
      <c r="AT2550" s="281"/>
      <c r="AU2550" s="281"/>
      <c r="AV2550" s="281"/>
      <c r="AW2550" s="281"/>
      <c r="AX2550" s="281"/>
      <c r="AY2550" s="281"/>
      <c r="AZ2550" s="281"/>
      <c r="BA2550" s="281"/>
      <c r="BB2550" s="281"/>
      <c r="BC2550" s="281"/>
      <c r="BD2550" s="281"/>
      <c r="BE2550" s="281"/>
      <c r="BF2550" s="281"/>
      <c r="BG2550" s="281"/>
      <c r="BH2550" s="281"/>
      <c r="BI2550" s="281"/>
      <c r="BJ2550" s="281"/>
      <c r="BK2550" s="281"/>
      <c r="BL2550" s="281"/>
      <c r="BM2550" s="281"/>
      <c r="BN2550" s="281"/>
      <c r="BO2550" s="281"/>
      <c r="BP2550" s="281"/>
      <c r="BQ2550" s="281"/>
      <c r="BR2550" s="281"/>
      <c r="BS2550" s="281"/>
      <c r="BT2550" s="281"/>
      <c r="BU2550" s="281"/>
    </row>
    <row r="2551" spans="4:73" x14ac:dyDescent="0.2">
      <c r="D2551" s="259"/>
      <c r="E2551" s="259"/>
      <c r="F2551" s="259"/>
      <c r="G2551" s="259"/>
      <c r="H2551" s="259"/>
      <c r="I2551" s="259"/>
      <c r="J2551" s="259"/>
      <c r="K2551" s="259"/>
      <c r="L2551" s="259"/>
      <c r="M2551" s="259"/>
      <c r="N2551" s="259"/>
      <c r="O2551" s="259"/>
      <c r="P2551" s="259"/>
      <c r="Q2551" s="259"/>
      <c r="R2551" s="259"/>
      <c r="S2551" s="259"/>
      <c r="T2551" s="259"/>
      <c r="U2551" s="259"/>
      <c r="V2551" s="259"/>
      <c r="W2551" s="259"/>
      <c r="X2551" s="259"/>
      <c r="Y2551" s="259"/>
      <c r="Z2551" s="259"/>
      <c r="AA2551" s="259"/>
      <c r="AB2551" s="259"/>
      <c r="AC2551" s="259"/>
      <c r="AD2551" s="259"/>
      <c r="AE2551" s="259"/>
      <c r="AF2551" s="259"/>
      <c r="AG2551" s="259"/>
      <c r="AH2551" s="259"/>
      <c r="AI2551" s="259"/>
      <c r="AJ2551" s="259"/>
      <c r="AK2551" s="281"/>
      <c r="AL2551" s="281"/>
      <c r="AM2551" s="281"/>
      <c r="AN2551" s="281"/>
      <c r="AO2551" s="281"/>
      <c r="AP2551" s="281"/>
      <c r="AQ2551" s="281"/>
      <c r="AR2551" s="281"/>
      <c r="AS2551" s="281"/>
      <c r="AT2551" s="281"/>
      <c r="AU2551" s="281"/>
      <c r="AV2551" s="281"/>
      <c r="AW2551" s="281"/>
      <c r="AX2551" s="281"/>
      <c r="AY2551" s="281"/>
      <c r="AZ2551" s="281"/>
      <c r="BA2551" s="281"/>
      <c r="BB2551" s="281"/>
      <c r="BC2551" s="281"/>
      <c r="BD2551" s="281"/>
      <c r="BE2551" s="281"/>
      <c r="BF2551" s="281"/>
      <c r="BG2551" s="281"/>
      <c r="BH2551" s="281"/>
      <c r="BI2551" s="281"/>
      <c r="BJ2551" s="281"/>
      <c r="BK2551" s="281"/>
      <c r="BL2551" s="281"/>
      <c r="BM2551" s="281"/>
      <c r="BN2551" s="281"/>
      <c r="BO2551" s="281"/>
      <c r="BP2551" s="281"/>
      <c r="BQ2551" s="281"/>
      <c r="BR2551" s="281"/>
      <c r="BS2551" s="281"/>
      <c r="BT2551" s="281"/>
      <c r="BU2551" s="281"/>
    </row>
    <row r="2552" spans="4:73" x14ac:dyDescent="0.2">
      <c r="D2552" s="259"/>
      <c r="E2552" s="259"/>
      <c r="F2552" s="259"/>
      <c r="G2552" s="259"/>
      <c r="H2552" s="259"/>
      <c r="I2552" s="259"/>
      <c r="J2552" s="259"/>
      <c r="K2552" s="259"/>
      <c r="L2552" s="259"/>
      <c r="M2552" s="259"/>
      <c r="N2552" s="259"/>
      <c r="O2552" s="259"/>
      <c r="P2552" s="259"/>
      <c r="Q2552" s="259"/>
      <c r="R2552" s="259"/>
      <c r="S2552" s="259"/>
      <c r="T2552" s="259"/>
      <c r="U2552" s="259"/>
      <c r="V2552" s="259"/>
      <c r="W2552" s="259"/>
      <c r="X2552" s="259"/>
      <c r="Y2552" s="259"/>
      <c r="Z2552" s="259"/>
      <c r="AA2552" s="259"/>
      <c r="AB2552" s="259"/>
      <c r="AC2552" s="259"/>
      <c r="AD2552" s="259"/>
      <c r="AE2552" s="259"/>
      <c r="AF2552" s="259"/>
      <c r="AG2552" s="259"/>
      <c r="AH2552" s="259"/>
      <c r="AI2552" s="259"/>
      <c r="AJ2552" s="259"/>
      <c r="AK2552" s="281"/>
      <c r="AL2552" s="281"/>
      <c r="AM2552" s="281"/>
      <c r="AN2552" s="281"/>
      <c r="AO2552" s="281"/>
      <c r="AP2552" s="281"/>
      <c r="AQ2552" s="281"/>
      <c r="AR2552" s="281"/>
      <c r="AS2552" s="281"/>
      <c r="AT2552" s="281"/>
      <c r="AU2552" s="281"/>
      <c r="AV2552" s="281"/>
      <c r="AW2552" s="281"/>
      <c r="AX2552" s="281"/>
      <c r="AY2552" s="281"/>
      <c r="AZ2552" s="281"/>
      <c r="BA2552" s="281"/>
      <c r="BB2552" s="281"/>
      <c r="BC2552" s="281"/>
      <c r="BD2552" s="281"/>
      <c r="BE2552" s="281"/>
      <c r="BF2552" s="281"/>
      <c r="BG2552" s="281"/>
      <c r="BH2552" s="281"/>
      <c r="BI2552" s="281"/>
      <c r="BJ2552" s="281"/>
      <c r="BK2552" s="281"/>
      <c r="BL2552" s="281"/>
      <c r="BM2552" s="281"/>
      <c r="BN2552" s="281"/>
      <c r="BO2552" s="281"/>
      <c r="BP2552" s="281"/>
      <c r="BQ2552" s="281"/>
      <c r="BR2552" s="281"/>
      <c r="BS2552" s="281"/>
      <c r="BT2552" s="281"/>
      <c r="BU2552" s="281"/>
    </row>
    <row r="2553" spans="4:73" x14ac:dyDescent="0.2">
      <c r="D2553" s="259"/>
      <c r="E2553" s="259"/>
      <c r="F2553" s="259"/>
      <c r="G2553" s="259"/>
      <c r="H2553" s="259"/>
      <c r="I2553" s="259"/>
      <c r="J2553" s="259"/>
      <c r="K2553" s="259"/>
      <c r="L2553" s="259"/>
      <c r="M2553" s="259"/>
      <c r="N2553" s="259"/>
      <c r="O2553" s="259"/>
      <c r="P2553" s="259"/>
      <c r="Q2553" s="259"/>
      <c r="R2553" s="259"/>
      <c r="S2553" s="259"/>
      <c r="T2553" s="259"/>
      <c r="U2553" s="259"/>
      <c r="V2553" s="259"/>
      <c r="W2553" s="259"/>
      <c r="X2553" s="259"/>
      <c r="Y2553" s="259"/>
      <c r="Z2553" s="259"/>
      <c r="AA2553" s="259"/>
      <c r="AB2553" s="259"/>
      <c r="AC2553" s="259"/>
      <c r="AD2553" s="259"/>
      <c r="AE2553" s="259"/>
      <c r="AF2553" s="259"/>
      <c r="AG2553" s="259"/>
      <c r="AH2553" s="259"/>
      <c r="AI2553" s="259"/>
      <c r="AJ2553" s="259"/>
      <c r="AK2553" s="281"/>
      <c r="AL2553" s="281"/>
      <c r="AM2553" s="281"/>
      <c r="AN2553" s="281"/>
      <c r="AO2553" s="281"/>
      <c r="AP2553" s="281"/>
      <c r="AQ2553" s="281"/>
      <c r="AR2553" s="281"/>
      <c r="AS2553" s="281"/>
      <c r="AT2553" s="281"/>
      <c r="AU2553" s="281"/>
      <c r="AV2553" s="281"/>
      <c r="AW2553" s="281"/>
      <c r="AX2553" s="281"/>
      <c r="AY2553" s="281"/>
      <c r="AZ2553" s="281"/>
      <c r="BA2553" s="281"/>
      <c r="BB2553" s="281"/>
      <c r="BC2553" s="281"/>
      <c r="BD2553" s="281"/>
      <c r="BE2553" s="281"/>
      <c r="BF2553" s="281"/>
      <c r="BG2553" s="281"/>
      <c r="BH2553" s="281"/>
      <c r="BI2553" s="281"/>
      <c r="BJ2553" s="281"/>
      <c r="BK2553" s="281"/>
      <c r="BL2553" s="281"/>
      <c r="BM2553" s="281"/>
      <c r="BN2553" s="281"/>
      <c r="BO2553" s="281"/>
      <c r="BP2553" s="281"/>
      <c r="BQ2553" s="281"/>
      <c r="BR2553" s="281"/>
      <c r="BS2553" s="281"/>
      <c r="BT2553" s="281"/>
      <c r="BU2553" s="281"/>
    </row>
    <row r="2554" spans="4:73" x14ac:dyDescent="0.2">
      <c r="D2554" s="259"/>
      <c r="E2554" s="259"/>
      <c r="F2554" s="259"/>
      <c r="G2554" s="259"/>
      <c r="H2554" s="259"/>
      <c r="I2554" s="259"/>
      <c r="J2554" s="259"/>
      <c r="K2554" s="259"/>
      <c r="L2554" s="259"/>
      <c r="M2554" s="259"/>
      <c r="N2554" s="259"/>
      <c r="O2554" s="259"/>
      <c r="P2554" s="259"/>
      <c r="Q2554" s="259"/>
      <c r="R2554" s="259"/>
      <c r="S2554" s="259"/>
      <c r="T2554" s="259"/>
      <c r="U2554" s="259"/>
      <c r="V2554" s="259"/>
      <c r="W2554" s="259"/>
      <c r="X2554" s="259"/>
      <c r="Y2554" s="259"/>
      <c r="Z2554" s="259"/>
      <c r="AA2554" s="259"/>
      <c r="AB2554" s="259"/>
      <c r="AC2554" s="259"/>
      <c r="AD2554" s="259"/>
      <c r="AE2554" s="259"/>
      <c r="AF2554" s="259"/>
      <c r="AG2554" s="259"/>
      <c r="AH2554" s="259"/>
      <c r="AI2554" s="259"/>
      <c r="AJ2554" s="259"/>
      <c r="AK2554" s="281"/>
      <c r="AL2554" s="281"/>
      <c r="AM2554" s="281"/>
      <c r="AN2554" s="281"/>
      <c r="AO2554" s="281"/>
      <c r="AP2554" s="281"/>
      <c r="AQ2554" s="281"/>
      <c r="AR2554" s="281"/>
      <c r="AS2554" s="281"/>
      <c r="AT2554" s="281"/>
      <c r="AU2554" s="281"/>
      <c r="AV2554" s="281"/>
      <c r="AW2554" s="281"/>
      <c r="AX2554" s="281"/>
      <c r="AY2554" s="281"/>
      <c r="AZ2554" s="281"/>
      <c r="BA2554" s="281"/>
      <c r="BB2554" s="281"/>
      <c r="BC2554" s="281"/>
      <c r="BD2554" s="281"/>
      <c r="BE2554" s="281"/>
      <c r="BF2554" s="281"/>
      <c r="BG2554" s="281"/>
      <c r="BH2554" s="281"/>
      <c r="BI2554" s="281"/>
      <c r="BJ2554" s="281"/>
      <c r="BK2554" s="281"/>
      <c r="BL2554" s="281"/>
      <c r="BM2554" s="281"/>
      <c r="BN2554" s="281"/>
      <c r="BO2554" s="281"/>
      <c r="BP2554" s="281"/>
      <c r="BQ2554" s="281"/>
      <c r="BR2554" s="281"/>
      <c r="BS2554" s="281"/>
      <c r="BT2554" s="281"/>
      <c r="BU2554" s="281"/>
    </row>
    <row r="2555" spans="4:73" x14ac:dyDescent="0.2">
      <c r="D2555" s="259"/>
      <c r="E2555" s="259"/>
      <c r="F2555" s="259"/>
      <c r="G2555" s="259"/>
      <c r="H2555" s="259"/>
      <c r="I2555" s="259"/>
      <c r="J2555" s="259"/>
      <c r="K2555" s="259"/>
      <c r="L2555" s="259"/>
      <c r="M2555" s="259"/>
      <c r="N2555" s="259"/>
      <c r="O2555" s="259"/>
      <c r="P2555" s="259"/>
      <c r="Q2555" s="259"/>
      <c r="R2555" s="259"/>
      <c r="S2555" s="259"/>
      <c r="T2555" s="259"/>
      <c r="U2555" s="259"/>
      <c r="V2555" s="259"/>
      <c r="W2555" s="259"/>
      <c r="X2555" s="259"/>
      <c r="Y2555" s="259"/>
      <c r="Z2555" s="259"/>
      <c r="AA2555" s="259"/>
      <c r="AB2555" s="259"/>
      <c r="AC2555" s="259"/>
      <c r="AD2555" s="259"/>
      <c r="AE2555" s="259"/>
      <c r="AF2555" s="259"/>
      <c r="AG2555" s="259"/>
      <c r="AH2555" s="259"/>
      <c r="AI2555" s="259"/>
      <c r="AJ2555" s="259"/>
      <c r="AK2555" s="281"/>
      <c r="AL2555" s="281"/>
      <c r="AM2555" s="281"/>
      <c r="AN2555" s="281"/>
      <c r="AO2555" s="281"/>
      <c r="AP2555" s="281"/>
      <c r="AQ2555" s="281"/>
      <c r="AR2555" s="281"/>
      <c r="AS2555" s="281"/>
      <c r="AT2555" s="281"/>
      <c r="AU2555" s="281"/>
      <c r="AV2555" s="281"/>
      <c r="AW2555" s="281"/>
      <c r="AX2555" s="281"/>
      <c r="AY2555" s="281"/>
      <c r="AZ2555" s="281"/>
      <c r="BA2555" s="281"/>
      <c r="BB2555" s="281"/>
      <c r="BC2555" s="281"/>
      <c r="BD2555" s="281"/>
      <c r="BE2555" s="281"/>
      <c r="BF2555" s="281"/>
      <c r="BG2555" s="281"/>
      <c r="BH2555" s="281"/>
      <c r="BI2555" s="281"/>
      <c r="BJ2555" s="281"/>
      <c r="BK2555" s="281"/>
      <c r="BL2555" s="281"/>
      <c r="BM2555" s="281"/>
      <c r="BN2555" s="281"/>
      <c r="BO2555" s="281"/>
      <c r="BP2555" s="281"/>
      <c r="BQ2555" s="281"/>
      <c r="BR2555" s="281"/>
      <c r="BS2555" s="281"/>
      <c r="BT2555" s="281"/>
      <c r="BU2555" s="281"/>
    </row>
    <row r="2556" spans="4:73" x14ac:dyDescent="0.2">
      <c r="D2556" s="259"/>
      <c r="E2556" s="259"/>
      <c r="F2556" s="259"/>
      <c r="G2556" s="259"/>
      <c r="H2556" s="259"/>
      <c r="I2556" s="259"/>
      <c r="J2556" s="259"/>
      <c r="K2556" s="259"/>
      <c r="L2556" s="259"/>
      <c r="M2556" s="259"/>
      <c r="N2556" s="259"/>
      <c r="O2556" s="259"/>
      <c r="P2556" s="259"/>
      <c r="Q2556" s="259"/>
      <c r="R2556" s="259"/>
      <c r="S2556" s="259"/>
      <c r="T2556" s="259"/>
      <c r="U2556" s="259"/>
      <c r="V2556" s="259"/>
      <c r="W2556" s="259"/>
      <c r="X2556" s="259"/>
      <c r="Y2556" s="259"/>
      <c r="Z2556" s="259"/>
      <c r="AA2556" s="259"/>
      <c r="AB2556" s="259"/>
      <c r="AC2556" s="259"/>
      <c r="AD2556" s="259"/>
      <c r="AE2556" s="259"/>
      <c r="AF2556" s="259"/>
      <c r="AG2556" s="259"/>
      <c r="AH2556" s="259"/>
      <c r="AI2556" s="259"/>
      <c r="AJ2556" s="259"/>
      <c r="AK2556" s="281"/>
      <c r="AL2556" s="281"/>
      <c r="AM2556" s="281"/>
      <c r="AN2556" s="281"/>
      <c r="AO2556" s="281"/>
      <c r="AP2556" s="281"/>
      <c r="AQ2556" s="281"/>
      <c r="AR2556" s="281"/>
      <c r="AS2556" s="281"/>
      <c r="AT2556" s="281"/>
      <c r="AU2556" s="281"/>
      <c r="AV2556" s="281"/>
      <c r="AW2556" s="281"/>
      <c r="AX2556" s="281"/>
      <c r="AY2556" s="281"/>
      <c r="AZ2556" s="281"/>
      <c r="BA2556" s="281"/>
      <c r="BB2556" s="281"/>
      <c r="BC2556" s="281"/>
      <c r="BD2556" s="281"/>
      <c r="BE2556" s="281"/>
      <c r="BF2556" s="281"/>
      <c r="BG2556" s="281"/>
      <c r="BH2556" s="281"/>
      <c r="BI2556" s="281"/>
      <c r="BJ2556" s="281"/>
      <c r="BK2556" s="281"/>
      <c r="BL2556" s="281"/>
      <c r="BM2556" s="281"/>
      <c r="BN2556" s="281"/>
      <c r="BO2556" s="281"/>
      <c r="BP2556" s="281"/>
      <c r="BQ2556" s="281"/>
      <c r="BR2556" s="281"/>
      <c r="BS2556" s="281"/>
      <c r="BT2556" s="281"/>
      <c r="BU2556" s="281"/>
    </row>
    <row r="2557" spans="4:73" x14ac:dyDescent="0.2">
      <c r="D2557" s="259"/>
      <c r="E2557" s="259"/>
      <c r="F2557" s="259"/>
      <c r="G2557" s="259"/>
      <c r="H2557" s="259"/>
      <c r="I2557" s="259"/>
      <c r="J2557" s="259"/>
      <c r="K2557" s="259"/>
      <c r="L2557" s="259"/>
      <c r="M2557" s="259"/>
      <c r="N2557" s="259"/>
      <c r="O2557" s="259"/>
      <c r="P2557" s="259"/>
      <c r="Q2557" s="259"/>
      <c r="R2557" s="259"/>
      <c r="S2557" s="259"/>
      <c r="T2557" s="259"/>
      <c r="U2557" s="259"/>
      <c r="V2557" s="259"/>
      <c r="W2557" s="259"/>
      <c r="X2557" s="259"/>
      <c r="Y2557" s="259"/>
      <c r="Z2557" s="259"/>
      <c r="AA2557" s="259"/>
      <c r="AB2557" s="259"/>
      <c r="AC2557" s="259"/>
      <c r="AD2557" s="259"/>
      <c r="AE2557" s="259"/>
      <c r="AF2557" s="259"/>
      <c r="AG2557" s="259"/>
      <c r="AH2557" s="259"/>
      <c r="AI2557" s="259"/>
      <c r="AJ2557" s="259"/>
      <c r="AK2557" s="281"/>
      <c r="AL2557" s="281"/>
      <c r="AM2557" s="281"/>
      <c r="AN2557" s="281"/>
      <c r="AO2557" s="281"/>
      <c r="AP2557" s="281"/>
      <c r="AQ2557" s="281"/>
      <c r="AR2557" s="281"/>
      <c r="AS2557" s="281"/>
      <c r="AT2557" s="281"/>
      <c r="AU2557" s="281"/>
      <c r="AV2557" s="281"/>
      <c r="AW2557" s="281"/>
      <c r="AX2557" s="281"/>
      <c r="AY2557" s="281"/>
      <c r="AZ2557" s="281"/>
      <c r="BA2557" s="281"/>
      <c r="BB2557" s="281"/>
      <c r="BC2557" s="281"/>
      <c r="BD2557" s="281"/>
      <c r="BE2557" s="281"/>
      <c r="BF2557" s="281"/>
      <c r="BG2557" s="281"/>
      <c r="BH2557" s="281"/>
      <c r="BI2557" s="281"/>
      <c r="BJ2557" s="281"/>
      <c r="BK2557" s="281"/>
      <c r="BL2557" s="281"/>
      <c r="BM2557" s="281"/>
      <c r="BN2557" s="281"/>
      <c r="BO2557" s="281"/>
      <c r="BP2557" s="281"/>
      <c r="BQ2557" s="281"/>
      <c r="BR2557" s="281"/>
      <c r="BS2557" s="281"/>
      <c r="BT2557" s="281"/>
      <c r="BU2557" s="281"/>
    </row>
    <row r="2558" spans="4:73" x14ac:dyDescent="0.2">
      <c r="D2558" s="259"/>
      <c r="E2558" s="259"/>
      <c r="F2558" s="259"/>
      <c r="G2558" s="259"/>
      <c r="H2558" s="259"/>
      <c r="I2558" s="259"/>
      <c r="J2558" s="259"/>
      <c r="K2558" s="259"/>
      <c r="L2558" s="259"/>
      <c r="M2558" s="259"/>
      <c r="N2558" s="259"/>
      <c r="O2558" s="259"/>
      <c r="P2558" s="259"/>
      <c r="Q2558" s="259"/>
      <c r="R2558" s="259"/>
      <c r="S2558" s="259"/>
      <c r="T2558" s="259"/>
      <c r="U2558" s="259"/>
      <c r="V2558" s="259"/>
      <c r="W2558" s="259"/>
      <c r="X2558" s="259"/>
      <c r="Y2558" s="259"/>
      <c r="Z2558" s="259"/>
      <c r="AA2558" s="259"/>
      <c r="AB2558" s="259"/>
      <c r="AC2558" s="259"/>
      <c r="AD2558" s="259"/>
      <c r="AE2558" s="259"/>
      <c r="AF2558" s="259"/>
      <c r="AG2558" s="259"/>
      <c r="AH2558" s="259"/>
      <c r="AI2558" s="259"/>
      <c r="AJ2558" s="259"/>
      <c r="AK2558" s="281"/>
      <c r="AL2558" s="281"/>
      <c r="AM2558" s="281"/>
      <c r="AN2558" s="281"/>
      <c r="AO2558" s="281"/>
      <c r="AP2558" s="281"/>
      <c r="AQ2558" s="281"/>
      <c r="AR2558" s="281"/>
      <c r="AS2558" s="281"/>
      <c r="AT2558" s="281"/>
      <c r="AU2558" s="281"/>
      <c r="AV2558" s="281"/>
      <c r="AW2558" s="281"/>
      <c r="AX2558" s="281"/>
      <c r="AY2558" s="281"/>
      <c r="AZ2558" s="281"/>
      <c r="BA2558" s="281"/>
      <c r="BB2558" s="281"/>
      <c r="BC2558" s="281"/>
      <c r="BD2558" s="281"/>
      <c r="BE2558" s="281"/>
      <c r="BF2558" s="281"/>
      <c r="BG2558" s="281"/>
      <c r="BH2558" s="281"/>
      <c r="BI2558" s="281"/>
      <c r="BJ2558" s="281"/>
      <c r="BK2558" s="281"/>
      <c r="BL2558" s="281"/>
      <c r="BM2558" s="281"/>
      <c r="BN2558" s="281"/>
      <c r="BO2558" s="281"/>
      <c r="BP2558" s="281"/>
      <c r="BQ2558" s="281"/>
      <c r="BR2558" s="281"/>
      <c r="BS2558" s="281"/>
      <c r="BT2558" s="281"/>
      <c r="BU2558" s="281"/>
    </row>
    <row r="2559" spans="4:73" x14ac:dyDescent="0.2">
      <c r="D2559" s="259"/>
      <c r="E2559" s="259"/>
      <c r="F2559" s="259"/>
      <c r="G2559" s="259"/>
      <c r="H2559" s="259"/>
      <c r="I2559" s="259"/>
      <c r="J2559" s="259"/>
      <c r="K2559" s="259"/>
      <c r="L2559" s="259"/>
      <c r="M2559" s="259"/>
      <c r="N2559" s="259"/>
      <c r="O2559" s="259"/>
      <c r="P2559" s="259"/>
      <c r="Q2559" s="259"/>
      <c r="R2559" s="259"/>
      <c r="S2559" s="259"/>
      <c r="T2559" s="259"/>
      <c r="U2559" s="259"/>
      <c r="V2559" s="259"/>
      <c r="W2559" s="259"/>
      <c r="X2559" s="259"/>
      <c r="Y2559" s="259"/>
      <c r="Z2559" s="259"/>
      <c r="AA2559" s="259"/>
      <c r="AB2559" s="259"/>
      <c r="AC2559" s="259"/>
      <c r="AD2559" s="259"/>
      <c r="AE2559" s="259"/>
      <c r="AF2559" s="259"/>
      <c r="AG2559" s="259"/>
      <c r="AH2559" s="259"/>
      <c r="AI2559" s="259"/>
      <c r="AJ2559" s="259"/>
      <c r="AK2559" s="281"/>
      <c r="AL2559" s="281"/>
      <c r="AM2559" s="281"/>
      <c r="AN2559" s="281"/>
      <c r="AO2559" s="281"/>
      <c r="AP2559" s="281"/>
      <c r="AQ2559" s="281"/>
      <c r="AR2559" s="281"/>
      <c r="AS2559" s="281"/>
      <c r="AT2559" s="281"/>
      <c r="AU2559" s="281"/>
      <c r="AV2559" s="281"/>
      <c r="AW2559" s="281"/>
      <c r="AX2559" s="281"/>
      <c r="AY2559" s="281"/>
      <c r="AZ2559" s="281"/>
      <c r="BA2559" s="281"/>
      <c r="BB2559" s="281"/>
      <c r="BC2559" s="281"/>
      <c r="BD2559" s="281"/>
      <c r="BE2559" s="281"/>
      <c r="BF2559" s="281"/>
      <c r="BG2559" s="281"/>
      <c r="BH2559" s="281"/>
      <c r="BI2559" s="281"/>
      <c r="BJ2559" s="281"/>
      <c r="BK2559" s="281"/>
      <c r="BL2559" s="281"/>
      <c r="BM2559" s="281"/>
      <c r="BN2559" s="281"/>
      <c r="BO2559" s="281"/>
      <c r="BP2559" s="281"/>
      <c r="BQ2559" s="281"/>
      <c r="BR2559" s="281"/>
      <c r="BS2559" s="281"/>
      <c r="BT2559" s="281"/>
      <c r="BU2559" s="281"/>
    </row>
    <row r="2560" spans="4:73" x14ac:dyDescent="0.2">
      <c r="D2560" s="259"/>
      <c r="E2560" s="259"/>
      <c r="F2560" s="259"/>
      <c r="G2560" s="259"/>
      <c r="H2560" s="259"/>
      <c r="I2560" s="259"/>
      <c r="J2560" s="259"/>
      <c r="K2560" s="259"/>
      <c r="L2560" s="259"/>
      <c r="M2560" s="259"/>
      <c r="N2560" s="259"/>
      <c r="O2560" s="259"/>
      <c r="P2560" s="259"/>
      <c r="Q2560" s="259"/>
      <c r="R2560" s="259"/>
      <c r="S2560" s="259"/>
      <c r="T2560" s="259"/>
      <c r="U2560" s="259"/>
      <c r="V2560" s="259"/>
      <c r="W2560" s="259"/>
      <c r="X2560" s="259"/>
      <c r="Y2560" s="259"/>
      <c r="Z2560" s="259"/>
      <c r="AA2560" s="259"/>
      <c r="AB2560" s="259"/>
      <c r="AC2560" s="259"/>
      <c r="AD2560" s="259"/>
      <c r="AE2560" s="259"/>
      <c r="AF2560" s="259"/>
      <c r="AG2560" s="259"/>
      <c r="AH2560" s="259"/>
      <c r="AI2560" s="259"/>
      <c r="AJ2560" s="259"/>
      <c r="AK2560" s="281"/>
      <c r="AL2560" s="281"/>
      <c r="AM2560" s="281"/>
      <c r="AN2560" s="281"/>
      <c r="AO2560" s="281"/>
      <c r="AP2560" s="281"/>
      <c r="AQ2560" s="281"/>
      <c r="AR2560" s="281"/>
      <c r="AS2560" s="281"/>
      <c r="AT2560" s="281"/>
      <c r="AU2560" s="281"/>
      <c r="AV2560" s="281"/>
      <c r="AW2560" s="281"/>
      <c r="AX2560" s="281"/>
      <c r="AY2560" s="281"/>
      <c r="AZ2560" s="281"/>
      <c r="BA2560" s="281"/>
      <c r="BB2560" s="281"/>
      <c r="BC2560" s="281"/>
      <c r="BD2560" s="281"/>
      <c r="BE2560" s="281"/>
      <c r="BF2560" s="281"/>
      <c r="BG2560" s="281"/>
      <c r="BH2560" s="281"/>
      <c r="BI2560" s="281"/>
      <c r="BJ2560" s="281"/>
      <c r="BK2560" s="281"/>
      <c r="BL2560" s="281"/>
      <c r="BM2560" s="281"/>
      <c r="BN2560" s="281"/>
      <c r="BO2560" s="281"/>
      <c r="BP2560" s="281"/>
      <c r="BQ2560" s="281"/>
      <c r="BR2560" s="281"/>
      <c r="BS2560" s="281"/>
      <c r="BT2560" s="281"/>
      <c r="BU2560" s="281"/>
    </row>
    <row r="2561" spans="4:73" x14ac:dyDescent="0.2">
      <c r="D2561" s="259"/>
      <c r="E2561" s="259"/>
      <c r="F2561" s="259"/>
      <c r="G2561" s="259"/>
      <c r="H2561" s="259"/>
      <c r="I2561" s="259"/>
      <c r="J2561" s="259"/>
      <c r="K2561" s="259"/>
      <c r="L2561" s="259"/>
      <c r="M2561" s="259"/>
      <c r="N2561" s="259"/>
      <c r="O2561" s="259"/>
      <c r="P2561" s="259"/>
      <c r="Q2561" s="259"/>
      <c r="R2561" s="259"/>
      <c r="S2561" s="259"/>
      <c r="T2561" s="259"/>
      <c r="U2561" s="259"/>
      <c r="V2561" s="259"/>
      <c r="W2561" s="259"/>
      <c r="X2561" s="259"/>
      <c r="Y2561" s="259"/>
      <c r="Z2561" s="259"/>
      <c r="AA2561" s="259"/>
      <c r="AB2561" s="259"/>
      <c r="AC2561" s="259"/>
      <c r="AD2561" s="259"/>
      <c r="AE2561" s="259"/>
      <c r="AF2561" s="259"/>
      <c r="AG2561" s="259"/>
      <c r="AH2561" s="259"/>
      <c r="AI2561" s="259"/>
      <c r="AJ2561" s="259"/>
      <c r="AK2561" s="281"/>
      <c r="AL2561" s="281"/>
      <c r="AM2561" s="281"/>
      <c r="AN2561" s="281"/>
      <c r="AO2561" s="281"/>
      <c r="AP2561" s="281"/>
      <c r="AQ2561" s="281"/>
      <c r="AR2561" s="281"/>
      <c r="AS2561" s="281"/>
      <c r="AT2561" s="281"/>
      <c r="AU2561" s="281"/>
      <c r="AV2561" s="281"/>
      <c r="AW2561" s="281"/>
      <c r="AX2561" s="281"/>
      <c r="AY2561" s="281"/>
      <c r="AZ2561" s="281"/>
      <c r="BA2561" s="281"/>
      <c r="BB2561" s="281"/>
      <c r="BC2561" s="281"/>
      <c r="BD2561" s="281"/>
      <c r="BE2561" s="281"/>
      <c r="BF2561" s="281"/>
      <c r="BG2561" s="281"/>
      <c r="BH2561" s="281"/>
      <c r="BI2561" s="281"/>
      <c r="BJ2561" s="281"/>
      <c r="BK2561" s="281"/>
      <c r="BL2561" s="281"/>
      <c r="BM2561" s="281"/>
      <c r="BN2561" s="281"/>
      <c r="BO2561" s="281"/>
      <c r="BP2561" s="281"/>
      <c r="BQ2561" s="281"/>
      <c r="BR2561" s="281"/>
      <c r="BS2561" s="281"/>
      <c r="BT2561" s="281"/>
      <c r="BU2561" s="281"/>
    </row>
    <row r="2562" spans="4:73" x14ac:dyDescent="0.2">
      <c r="D2562" s="259"/>
      <c r="E2562" s="259"/>
      <c r="F2562" s="259"/>
      <c r="G2562" s="259"/>
      <c r="H2562" s="259"/>
      <c r="I2562" s="259"/>
      <c r="J2562" s="259"/>
      <c r="K2562" s="259"/>
      <c r="L2562" s="259"/>
      <c r="M2562" s="259"/>
      <c r="N2562" s="259"/>
      <c r="O2562" s="259"/>
      <c r="P2562" s="259"/>
      <c r="Q2562" s="259"/>
      <c r="R2562" s="259"/>
      <c r="S2562" s="259"/>
      <c r="T2562" s="259"/>
      <c r="U2562" s="259"/>
      <c r="V2562" s="259"/>
      <c r="W2562" s="259"/>
      <c r="X2562" s="259"/>
      <c r="Y2562" s="259"/>
      <c r="Z2562" s="259"/>
      <c r="AA2562" s="259"/>
      <c r="AB2562" s="259"/>
      <c r="AC2562" s="259"/>
      <c r="AD2562" s="259"/>
      <c r="AE2562" s="259"/>
      <c r="AF2562" s="259"/>
      <c r="AG2562" s="259"/>
      <c r="AH2562" s="259"/>
      <c r="AI2562" s="259"/>
      <c r="AJ2562" s="259"/>
      <c r="AK2562" s="281"/>
      <c r="AL2562" s="281"/>
      <c r="AM2562" s="281"/>
      <c r="AN2562" s="281"/>
      <c r="AO2562" s="281"/>
      <c r="AP2562" s="281"/>
      <c r="AQ2562" s="281"/>
      <c r="AR2562" s="281"/>
      <c r="AS2562" s="281"/>
      <c r="AT2562" s="281"/>
      <c r="AU2562" s="281"/>
      <c r="AV2562" s="281"/>
      <c r="AW2562" s="281"/>
      <c r="AX2562" s="281"/>
      <c r="AY2562" s="281"/>
      <c r="AZ2562" s="281"/>
      <c r="BA2562" s="281"/>
      <c r="BB2562" s="281"/>
      <c r="BC2562" s="281"/>
      <c r="BD2562" s="281"/>
      <c r="BE2562" s="281"/>
      <c r="BF2562" s="281"/>
      <c r="BG2562" s="281"/>
      <c r="BH2562" s="281"/>
      <c r="BI2562" s="281"/>
      <c r="BJ2562" s="281"/>
      <c r="BK2562" s="281"/>
      <c r="BL2562" s="281"/>
      <c r="BM2562" s="281"/>
      <c r="BN2562" s="281"/>
      <c r="BO2562" s="281"/>
      <c r="BP2562" s="281"/>
      <c r="BQ2562" s="281"/>
      <c r="BR2562" s="281"/>
      <c r="BS2562" s="281"/>
      <c r="BT2562" s="281"/>
      <c r="BU2562" s="281"/>
    </row>
    <row r="2563" spans="4:73" x14ac:dyDescent="0.2">
      <c r="D2563" s="259"/>
      <c r="E2563" s="259"/>
      <c r="F2563" s="259"/>
      <c r="G2563" s="259"/>
      <c r="H2563" s="259"/>
      <c r="I2563" s="259"/>
      <c r="J2563" s="259"/>
      <c r="K2563" s="259"/>
      <c r="L2563" s="259"/>
      <c r="M2563" s="259"/>
      <c r="N2563" s="259"/>
      <c r="O2563" s="259"/>
      <c r="P2563" s="259"/>
      <c r="Q2563" s="259"/>
      <c r="R2563" s="259"/>
      <c r="S2563" s="259"/>
      <c r="T2563" s="259"/>
      <c r="U2563" s="259"/>
      <c r="V2563" s="259"/>
      <c r="W2563" s="259"/>
      <c r="X2563" s="259"/>
      <c r="Y2563" s="259"/>
      <c r="Z2563" s="259"/>
      <c r="AA2563" s="259"/>
      <c r="AB2563" s="259"/>
      <c r="AC2563" s="259"/>
      <c r="AD2563" s="259"/>
      <c r="AE2563" s="259"/>
      <c r="AF2563" s="259"/>
      <c r="AG2563" s="259"/>
      <c r="AH2563" s="259"/>
      <c r="AI2563" s="259"/>
      <c r="AJ2563" s="259"/>
      <c r="AK2563" s="281"/>
      <c r="AL2563" s="281"/>
      <c r="AM2563" s="281"/>
      <c r="AN2563" s="281"/>
      <c r="AO2563" s="281"/>
      <c r="AP2563" s="281"/>
      <c r="AQ2563" s="281"/>
      <c r="AR2563" s="281"/>
      <c r="AS2563" s="281"/>
      <c r="AT2563" s="281"/>
      <c r="AU2563" s="281"/>
      <c r="AV2563" s="281"/>
      <c r="AW2563" s="281"/>
      <c r="AX2563" s="281"/>
      <c r="AY2563" s="281"/>
      <c r="AZ2563" s="281"/>
      <c r="BA2563" s="281"/>
      <c r="BB2563" s="281"/>
      <c r="BC2563" s="281"/>
      <c r="BD2563" s="281"/>
      <c r="BE2563" s="281"/>
      <c r="BF2563" s="281"/>
      <c r="BG2563" s="281"/>
      <c r="BH2563" s="281"/>
      <c r="BI2563" s="281"/>
      <c r="BJ2563" s="281"/>
      <c r="BK2563" s="281"/>
      <c r="BL2563" s="281"/>
      <c r="BM2563" s="281"/>
      <c r="BN2563" s="281"/>
      <c r="BO2563" s="281"/>
      <c r="BP2563" s="281"/>
      <c r="BQ2563" s="281"/>
      <c r="BR2563" s="281"/>
      <c r="BS2563" s="281"/>
      <c r="BT2563" s="281"/>
      <c r="BU2563" s="281"/>
    </row>
    <row r="2564" spans="4:73" x14ac:dyDescent="0.2">
      <c r="D2564" s="259"/>
      <c r="E2564" s="259"/>
      <c r="F2564" s="259"/>
      <c r="G2564" s="259"/>
      <c r="H2564" s="259"/>
      <c r="I2564" s="259"/>
      <c r="J2564" s="259"/>
      <c r="K2564" s="259"/>
      <c r="L2564" s="259"/>
      <c r="M2564" s="259"/>
      <c r="N2564" s="259"/>
      <c r="O2564" s="259"/>
      <c r="P2564" s="259"/>
      <c r="Q2564" s="259"/>
      <c r="R2564" s="259"/>
      <c r="S2564" s="259"/>
      <c r="T2564" s="259"/>
      <c r="U2564" s="259"/>
      <c r="V2564" s="259"/>
      <c r="W2564" s="259"/>
      <c r="X2564" s="259"/>
      <c r="Y2564" s="259"/>
      <c r="Z2564" s="259"/>
      <c r="AA2564" s="259"/>
      <c r="AB2564" s="259"/>
      <c r="AC2564" s="259"/>
      <c r="AD2564" s="259"/>
      <c r="AE2564" s="259"/>
      <c r="AF2564" s="259"/>
      <c r="AG2564" s="259"/>
      <c r="AH2564" s="259"/>
      <c r="AI2564" s="259"/>
      <c r="AJ2564" s="259"/>
      <c r="AK2564" s="281"/>
      <c r="AL2564" s="281"/>
      <c r="AM2564" s="281"/>
      <c r="AN2564" s="281"/>
      <c r="AO2564" s="281"/>
      <c r="AP2564" s="281"/>
      <c r="AQ2564" s="281"/>
      <c r="AR2564" s="281"/>
      <c r="AS2564" s="281"/>
      <c r="AT2564" s="281"/>
      <c r="AU2564" s="281"/>
      <c r="AV2564" s="281"/>
      <c r="AW2564" s="281"/>
      <c r="AX2564" s="281"/>
      <c r="AY2564" s="281"/>
      <c r="AZ2564" s="281"/>
      <c r="BA2564" s="281"/>
      <c r="BB2564" s="281"/>
      <c r="BC2564" s="281"/>
      <c r="BD2564" s="281"/>
      <c r="BE2564" s="281"/>
      <c r="BF2564" s="281"/>
      <c r="BG2564" s="281"/>
      <c r="BH2564" s="281"/>
      <c r="BI2564" s="281"/>
      <c r="BJ2564" s="281"/>
      <c r="BK2564" s="281"/>
      <c r="BL2564" s="281"/>
      <c r="BM2564" s="281"/>
      <c r="BN2564" s="281"/>
      <c r="BO2564" s="281"/>
      <c r="BP2564" s="281"/>
      <c r="BQ2564" s="281"/>
      <c r="BR2564" s="281"/>
      <c r="BS2564" s="281"/>
      <c r="BT2564" s="281"/>
      <c r="BU2564" s="281"/>
    </row>
    <row r="2565" spans="4:73" x14ac:dyDescent="0.2">
      <c r="D2565" s="259"/>
      <c r="E2565" s="259"/>
      <c r="F2565" s="259"/>
      <c r="G2565" s="259"/>
      <c r="H2565" s="259"/>
      <c r="I2565" s="259"/>
      <c r="J2565" s="259"/>
      <c r="K2565" s="259"/>
      <c r="L2565" s="259"/>
      <c r="M2565" s="259"/>
      <c r="N2565" s="259"/>
      <c r="O2565" s="259"/>
      <c r="P2565" s="259"/>
      <c r="Q2565" s="259"/>
      <c r="R2565" s="259"/>
      <c r="S2565" s="259"/>
      <c r="T2565" s="259"/>
      <c r="U2565" s="259"/>
      <c r="V2565" s="259"/>
      <c r="W2565" s="259"/>
      <c r="X2565" s="259"/>
      <c r="Y2565" s="259"/>
      <c r="Z2565" s="259"/>
      <c r="AA2565" s="259"/>
      <c r="AB2565" s="259"/>
      <c r="AC2565" s="259"/>
      <c r="AD2565" s="259"/>
      <c r="AE2565" s="259"/>
      <c r="AF2565" s="259"/>
      <c r="AG2565" s="259"/>
      <c r="AH2565" s="259"/>
      <c r="AI2565" s="259"/>
      <c r="AJ2565" s="259"/>
      <c r="AK2565" s="281"/>
      <c r="AL2565" s="281"/>
      <c r="AM2565" s="281"/>
      <c r="AN2565" s="281"/>
      <c r="AO2565" s="281"/>
      <c r="AP2565" s="281"/>
      <c r="AQ2565" s="281"/>
      <c r="AR2565" s="281"/>
      <c r="AS2565" s="281"/>
      <c r="AT2565" s="281"/>
      <c r="AU2565" s="281"/>
      <c r="AV2565" s="281"/>
      <c r="AW2565" s="281"/>
      <c r="AX2565" s="281"/>
      <c r="AY2565" s="281"/>
      <c r="AZ2565" s="281"/>
      <c r="BA2565" s="281"/>
      <c r="BB2565" s="281"/>
      <c r="BC2565" s="281"/>
      <c r="BD2565" s="281"/>
      <c r="BE2565" s="281"/>
      <c r="BF2565" s="281"/>
      <c r="BG2565" s="281"/>
      <c r="BH2565" s="281"/>
      <c r="BI2565" s="281"/>
      <c r="BJ2565" s="281"/>
      <c r="BK2565" s="281"/>
      <c r="BL2565" s="281"/>
      <c r="BM2565" s="281"/>
      <c r="BN2565" s="281"/>
      <c r="BO2565" s="281"/>
      <c r="BP2565" s="281"/>
      <c r="BQ2565" s="281"/>
      <c r="BR2565" s="281"/>
      <c r="BS2565" s="281"/>
      <c r="BT2565" s="281"/>
      <c r="BU2565" s="281"/>
    </row>
    <row r="2566" spans="4:73" x14ac:dyDescent="0.2">
      <c r="D2566" s="259"/>
      <c r="E2566" s="259"/>
      <c r="F2566" s="259"/>
      <c r="G2566" s="259"/>
      <c r="H2566" s="259"/>
      <c r="I2566" s="259"/>
      <c r="J2566" s="259"/>
      <c r="K2566" s="259"/>
      <c r="L2566" s="259"/>
      <c r="M2566" s="259"/>
      <c r="N2566" s="259"/>
      <c r="O2566" s="259"/>
      <c r="P2566" s="259"/>
      <c r="Q2566" s="259"/>
      <c r="R2566" s="259"/>
      <c r="S2566" s="259"/>
      <c r="T2566" s="259"/>
      <c r="U2566" s="259"/>
      <c r="V2566" s="259"/>
      <c r="W2566" s="259"/>
      <c r="X2566" s="259"/>
      <c r="Y2566" s="259"/>
      <c r="Z2566" s="259"/>
      <c r="AA2566" s="259"/>
      <c r="AB2566" s="259"/>
      <c r="AC2566" s="259"/>
      <c r="AD2566" s="259"/>
      <c r="AE2566" s="259"/>
      <c r="AF2566" s="259"/>
      <c r="AG2566" s="259"/>
      <c r="AH2566" s="259"/>
      <c r="AI2566" s="259"/>
      <c r="AJ2566" s="259"/>
      <c r="AK2566" s="281"/>
      <c r="AL2566" s="281"/>
      <c r="AM2566" s="281"/>
      <c r="AN2566" s="281"/>
      <c r="AO2566" s="281"/>
      <c r="AP2566" s="281"/>
      <c r="AQ2566" s="281"/>
      <c r="AR2566" s="281"/>
      <c r="AS2566" s="281"/>
      <c r="AT2566" s="281"/>
      <c r="AU2566" s="281"/>
      <c r="AV2566" s="281"/>
      <c r="AW2566" s="281"/>
      <c r="AX2566" s="281"/>
      <c r="AY2566" s="281"/>
      <c r="AZ2566" s="281"/>
      <c r="BA2566" s="281"/>
      <c r="BB2566" s="281"/>
      <c r="BC2566" s="281"/>
      <c r="BD2566" s="281"/>
      <c r="BE2566" s="281"/>
      <c r="BF2566" s="281"/>
      <c r="BG2566" s="281"/>
      <c r="BH2566" s="281"/>
      <c r="BI2566" s="281"/>
      <c r="BJ2566" s="281"/>
      <c r="BK2566" s="281"/>
      <c r="BL2566" s="281"/>
      <c r="BM2566" s="281"/>
      <c r="BN2566" s="281"/>
      <c r="BO2566" s="281"/>
      <c r="BP2566" s="281"/>
      <c r="BQ2566" s="281"/>
      <c r="BR2566" s="281"/>
      <c r="BS2566" s="281"/>
      <c r="BT2566" s="281"/>
      <c r="BU2566" s="281"/>
    </row>
    <row r="2567" spans="4:73" x14ac:dyDescent="0.2">
      <c r="D2567" s="259"/>
      <c r="E2567" s="259"/>
      <c r="F2567" s="259"/>
      <c r="G2567" s="259"/>
      <c r="H2567" s="259"/>
      <c r="I2567" s="259"/>
      <c r="J2567" s="259"/>
      <c r="K2567" s="259"/>
      <c r="L2567" s="259"/>
      <c r="M2567" s="259"/>
      <c r="N2567" s="259"/>
      <c r="O2567" s="259"/>
      <c r="P2567" s="259"/>
      <c r="Q2567" s="259"/>
      <c r="R2567" s="259"/>
      <c r="S2567" s="259"/>
      <c r="T2567" s="259"/>
      <c r="U2567" s="259"/>
      <c r="V2567" s="259"/>
      <c r="W2567" s="259"/>
      <c r="X2567" s="259"/>
      <c r="Y2567" s="259"/>
      <c r="Z2567" s="259"/>
      <c r="AA2567" s="259"/>
      <c r="AB2567" s="259"/>
      <c r="AC2567" s="259"/>
      <c r="AD2567" s="259"/>
      <c r="AE2567" s="259"/>
      <c r="AF2567" s="259"/>
      <c r="AG2567" s="259"/>
      <c r="AH2567" s="259"/>
      <c r="AI2567" s="259"/>
      <c r="AJ2567" s="259"/>
      <c r="AK2567" s="281"/>
      <c r="AL2567" s="281"/>
      <c r="AM2567" s="281"/>
      <c r="AN2567" s="281"/>
      <c r="AO2567" s="281"/>
      <c r="AP2567" s="281"/>
      <c r="AQ2567" s="281"/>
      <c r="AR2567" s="281"/>
      <c r="AS2567" s="281"/>
      <c r="AT2567" s="281"/>
      <c r="AU2567" s="281"/>
      <c r="AV2567" s="281"/>
      <c r="AW2567" s="281"/>
      <c r="AX2567" s="281"/>
      <c r="AY2567" s="281"/>
      <c r="AZ2567" s="281"/>
      <c r="BA2567" s="281"/>
      <c r="BB2567" s="281"/>
      <c r="BC2567" s="281"/>
      <c r="BD2567" s="281"/>
      <c r="BE2567" s="281"/>
      <c r="BF2567" s="281"/>
      <c r="BG2567" s="281"/>
      <c r="BH2567" s="281"/>
      <c r="BI2567" s="281"/>
      <c r="BJ2567" s="281"/>
      <c r="BK2567" s="281"/>
      <c r="BL2567" s="281"/>
      <c r="BM2567" s="281"/>
      <c r="BN2567" s="281"/>
      <c r="BO2567" s="281"/>
      <c r="BP2567" s="281"/>
      <c r="BQ2567" s="281"/>
      <c r="BR2567" s="281"/>
      <c r="BS2567" s="281"/>
      <c r="BT2567" s="281"/>
      <c r="BU2567" s="281"/>
    </row>
    <row r="2568" spans="4:73" x14ac:dyDescent="0.2">
      <c r="D2568" s="259"/>
      <c r="E2568" s="259"/>
      <c r="F2568" s="259"/>
      <c r="G2568" s="259"/>
      <c r="H2568" s="259"/>
      <c r="I2568" s="259"/>
      <c r="J2568" s="259"/>
      <c r="K2568" s="259"/>
      <c r="L2568" s="259"/>
      <c r="M2568" s="259"/>
      <c r="N2568" s="259"/>
      <c r="O2568" s="259"/>
      <c r="P2568" s="259"/>
      <c r="Q2568" s="259"/>
      <c r="R2568" s="259"/>
      <c r="S2568" s="259"/>
      <c r="T2568" s="259"/>
      <c r="U2568" s="259"/>
      <c r="V2568" s="259"/>
      <c r="W2568" s="259"/>
      <c r="X2568" s="259"/>
      <c r="Y2568" s="259"/>
      <c r="Z2568" s="259"/>
      <c r="AA2568" s="259"/>
      <c r="AB2568" s="259"/>
      <c r="AC2568" s="259"/>
      <c r="AD2568" s="259"/>
      <c r="AE2568" s="259"/>
      <c r="AF2568" s="259"/>
      <c r="AG2568" s="259"/>
      <c r="AH2568" s="259"/>
      <c r="AI2568" s="259"/>
      <c r="AJ2568" s="259"/>
      <c r="AK2568" s="281"/>
      <c r="AL2568" s="281"/>
      <c r="AM2568" s="281"/>
      <c r="AN2568" s="281"/>
      <c r="AO2568" s="281"/>
      <c r="AP2568" s="281"/>
      <c r="AQ2568" s="281"/>
      <c r="AR2568" s="281"/>
      <c r="AS2568" s="281"/>
      <c r="AT2568" s="281"/>
      <c r="AU2568" s="281"/>
      <c r="AV2568" s="281"/>
      <c r="AW2568" s="281"/>
      <c r="AX2568" s="281"/>
      <c r="AY2568" s="281"/>
      <c r="AZ2568" s="281"/>
      <c r="BA2568" s="281"/>
      <c r="BB2568" s="281"/>
      <c r="BC2568" s="281"/>
      <c r="BD2568" s="281"/>
      <c r="BE2568" s="281"/>
      <c r="BF2568" s="281"/>
      <c r="BG2568" s="281"/>
      <c r="BH2568" s="281"/>
      <c r="BI2568" s="281"/>
      <c r="BJ2568" s="281"/>
      <c r="BK2568" s="281"/>
      <c r="BL2568" s="281"/>
      <c r="BM2568" s="281"/>
      <c r="BN2568" s="281"/>
      <c r="BO2568" s="281"/>
      <c r="BP2568" s="281"/>
      <c r="BQ2568" s="281"/>
      <c r="BR2568" s="281"/>
      <c r="BS2568" s="281"/>
      <c r="BT2568" s="281"/>
      <c r="BU2568" s="281"/>
    </row>
    <row r="2569" spans="4:73" x14ac:dyDescent="0.2">
      <c r="D2569" s="259"/>
      <c r="E2569" s="259"/>
      <c r="F2569" s="259"/>
      <c r="G2569" s="259"/>
      <c r="H2569" s="259"/>
      <c r="I2569" s="259"/>
      <c r="J2569" s="259"/>
      <c r="K2569" s="259"/>
      <c r="L2569" s="259"/>
      <c r="M2569" s="259"/>
      <c r="N2569" s="259"/>
      <c r="O2569" s="259"/>
      <c r="P2569" s="259"/>
      <c r="Q2569" s="259"/>
      <c r="R2569" s="259"/>
      <c r="S2569" s="259"/>
      <c r="T2569" s="259"/>
      <c r="U2569" s="259"/>
      <c r="V2569" s="259"/>
      <c r="W2569" s="259"/>
      <c r="X2569" s="259"/>
      <c r="Y2569" s="259"/>
      <c r="Z2569" s="259"/>
      <c r="AA2569" s="259"/>
      <c r="AB2569" s="259"/>
      <c r="AC2569" s="259"/>
      <c r="AD2569" s="259"/>
      <c r="AE2569" s="259"/>
      <c r="AF2569" s="259"/>
      <c r="AG2569" s="259"/>
      <c r="AH2569" s="259"/>
      <c r="AI2569" s="259"/>
      <c r="AJ2569" s="259"/>
      <c r="AK2569" s="281"/>
      <c r="AL2569" s="281"/>
      <c r="AM2569" s="281"/>
      <c r="AN2569" s="281"/>
      <c r="AO2569" s="281"/>
      <c r="AP2569" s="281"/>
      <c r="AQ2569" s="281"/>
      <c r="AR2569" s="281"/>
      <c r="AS2569" s="281"/>
      <c r="AT2569" s="281"/>
      <c r="AU2569" s="281"/>
      <c r="AV2569" s="281"/>
      <c r="AW2569" s="281"/>
      <c r="AX2569" s="281"/>
      <c r="AY2569" s="281"/>
      <c r="AZ2569" s="281"/>
      <c r="BA2569" s="281"/>
      <c r="BB2569" s="281"/>
      <c r="BC2569" s="281"/>
      <c r="BD2569" s="281"/>
      <c r="BE2569" s="281"/>
      <c r="BF2569" s="281"/>
      <c r="BG2569" s="281"/>
      <c r="BH2569" s="281"/>
      <c r="BI2569" s="281"/>
      <c r="BJ2569" s="281"/>
      <c r="BK2569" s="281"/>
      <c r="BL2569" s="281"/>
      <c r="BM2569" s="281"/>
      <c r="BN2569" s="281"/>
      <c r="BO2569" s="281"/>
      <c r="BP2569" s="281"/>
      <c r="BQ2569" s="281"/>
      <c r="BR2569" s="281"/>
      <c r="BS2569" s="281"/>
      <c r="BT2569" s="281"/>
      <c r="BU2569" s="281"/>
    </row>
    <row r="2570" spans="4:73" x14ac:dyDescent="0.2">
      <c r="D2570" s="259"/>
      <c r="E2570" s="259"/>
      <c r="F2570" s="259"/>
      <c r="G2570" s="259"/>
      <c r="H2570" s="259"/>
      <c r="I2570" s="259"/>
      <c r="J2570" s="259"/>
      <c r="K2570" s="259"/>
      <c r="L2570" s="259"/>
      <c r="M2570" s="259"/>
      <c r="N2570" s="259"/>
      <c r="O2570" s="259"/>
      <c r="P2570" s="259"/>
      <c r="Q2570" s="259"/>
      <c r="R2570" s="259"/>
      <c r="S2570" s="259"/>
      <c r="T2570" s="259"/>
      <c r="U2570" s="259"/>
      <c r="V2570" s="259"/>
      <c r="W2570" s="259"/>
      <c r="X2570" s="259"/>
      <c r="Y2570" s="259"/>
      <c r="Z2570" s="259"/>
      <c r="AA2570" s="259"/>
      <c r="AB2570" s="259"/>
      <c r="AC2570" s="259"/>
      <c r="AD2570" s="259"/>
      <c r="AE2570" s="259"/>
      <c r="AF2570" s="259"/>
      <c r="AG2570" s="259"/>
      <c r="AH2570" s="259"/>
      <c r="AI2570" s="259"/>
      <c r="AJ2570" s="259"/>
      <c r="AK2570" s="281"/>
      <c r="AL2570" s="281"/>
      <c r="AM2570" s="281"/>
      <c r="AN2570" s="281"/>
      <c r="AO2570" s="281"/>
      <c r="AP2570" s="281"/>
      <c r="AQ2570" s="281"/>
      <c r="AR2570" s="281"/>
      <c r="AS2570" s="281"/>
      <c r="AT2570" s="281"/>
      <c r="AU2570" s="281"/>
      <c r="AV2570" s="281"/>
      <c r="AW2570" s="281"/>
      <c r="AX2570" s="281"/>
      <c r="AY2570" s="281"/>
      <c r="AZ2570" s="281"/>
      <c r="BA2570" s="281"/>
      <c r="BB2570" s="281"/>
      <c r="BC2570" s="281"/>
      <c r="BD2570" s="281"/>
      <c r="BE2570" s="281"/>
      <c r="BF2570" s="281"/>
      <c r="BG2570" s="281"/>
      <c r="BH2570" s="281"/>
      <c r="BI2570" s="281"/>
      <c r="BJ2570" s="281"/>
      <c r="BK2570" s="281"/>
      <c r="BL2570" s="281"/>
      <c r="BM2570" s="281"/>
      <c r="BN2570" s="281"/>
      <c r="BO2570" s="281"/>
      <c r="BP2570" s="281"/>
      <c r="BQ2570" s="281"/>
      <c r="BR2570" s="281"/>
      <c r="BS2570" s="281"/>
      <c r="BT2570" s="281"/>
      <c r="BU2570" s="281"/>
    </row>
    <row r="2571" spans="4:73" x14ac:dyDescent="0.2">
      <c r="D2571" s="259"/>
      <c r="E2571" s="259"/>
      <c r="F2571" s="259"/>
      <c r="G2571" s="259"/>
      <c r="H2571" s="259"/>
      <c r="I2571" s="259"/>
      <c r="J2571" s="259"/>
      <c r="K2571" s="259"/>
      <c r="L2571" s="259"/>
      <c r="M2571" s="259"/>
      <c r="N2571" s="259"/>
      <c r="O2571" s="259"/>
      <c r="P2571" s="259"/>
      <c r="Q2571" s="259"/>
      <c r="R2571" s="259"/>
      <c r="S2571" s="259"/>
      <c r="T2571" s="259"/>
      <c r="U2571" s="259"/>
      <c r="V2571" s="259"/>
      <c r="W2571" s="259"/>
      <c r="X2571" s="259"/>
      <c r="Y2571" s="259"/>
      <c r="Z2571" s="259"/>
      <c r="AA2571" s="259"/>
      <c r="AB2571" s="259"/>
      <c r="AC2571" s="259"/>
      <c r="AD2571" s="259"/>
      <c r="AE2571" s="259"/>
      <c r="AF2571" s="259"/>
      <c r="AG2571" s="259"/>
      <c r="AH2571" s="259"/>
      <c r="AI2571" s="259"/>
      <c r="AJ2571" s="259"/>
      <c r="AK2571" s="281"/>
      <c r="AL2571" s="281"/>
      <c r="AM2571" s="281"/>
      <c r="AN2571" s="281"/>
      <c r="AO2571" s="281"/>
      <c r="AP2571" s="281"/>
      <c r="AQ2571" s="281"/>
      <c r="AR2571" s="281"/>
      <c r="AS2571" s="281"/>
      <c r="AT2571" s="281"/>
      <c r="AU2571" s="281"/>
      <c r="AV2571" s="281"/>
      <c r="AW2571" s="281"/>
      <c r="AX2571" s="281"/>
      <c r="AY2571" s="281"/>
      <c r="AZ2571" s="281"/>
      <c r="BA2571" s="281"/>
      <c r="BB2571" s="281"/>
      <c r="BC2571" s="281"/>
      <c r="BD2571" s="281"/>
      <c r="BE2571" s="281"/>
      <c r="BF2571" s="281"/>
      <c r="BG2571" s="281"/>
      <c r="BH2571" s="281"/>
      <c r="BI2571" s="281"/>
      <c r="BJ2571" s="281"/>
      <c r="BK2571" s="281"/>
      <c r="BL2571" s="281"/>
      <c r="BM2571" s="281"/>
      <c r="BN2571" s="281"/>
      <c r="BO2571" s="281"/>
      <c r="BP2571" s="281"/>
      <c r="BQ2571" s="281"/>
      <c r="BR2571" s="281"/>
      <c r="BS2571" s="281"/>
      <c r="BT2571" s="281"/>
      <c r="BU2571" s="281"/>
    </row>
    <row r="2572" spans="4:73" x14ac:dyDescent="0.2">
      <c r="D2572" s="259"/>
      <c r="E2572" s="259"/>
      <c r="F2572" s="259"/>
      <c r="G2572" s="259"/>
      <c r="H2572" s="259"/>
      <c r="I2572" s="259"/>
      <c r="J2572" s="259"/>
      <c r="K2572" s="259"/>
      <c r="L2572" s="259"/>
      <c r="M2572" s="259"/>
      <c r="N2572" s="259"/>
      <c r="O2572" s="259"/>
      <c r="P2572" s="259"/>
      <c r="Q2572" s="259"/>
      <c r="R2572" s="259"/>
      <c r="S2572" s="259"/>
      <c r="T2572" s="259"/>
      <c r="U2572" s="259"/>
      <c r="V2572" s="259"/>
      <c r="W2572" s="259"/>
      <c r="X2572" s="259"/>
      <c r="Y2572" s="259"/>
      <c r="Z2572" s="259"/>
      <c r="AA2572" s="259"/>
      <c r="AB2572" s="259"/>
      <c r="AC2572" s="259"/>
      <c r="AD2572" s="259"/>
      <c r="AE2572" s="259"/>
      <c r="AF2572" s="259"/>
      <c r="AG2572" s="259"/>
      <c r="AH2572" s="259"/>
      <c r="AI2572" s="259"/>
      <c r="AJ2572" s="259"/>
      <c r="AK2572" s="281"/>
      <c r="AL2572" s="281"/>
      <c r="AM2572" s="281"/>
      <c r="AN2572" s="281"/>
      <c r="AO2572" s="281"/>
      <c r="AP2572" s="281"/>
      <c r="AQ2572" s="281"/>
      <c r="AR2572" s="281"/>
      <c r="AS2572" s="281"/>
      <c r="AT2572" s="281"/>
      <c r="AU2572" s="281"/>
      <c r="AV2572" s="281"/>
      <c r="AW2572" s="281"/>
      <c r="AX2572" s="281"/>
      <c r="AY2572" s="281"/>
      <c r="AZ2572" s="281"/>
      <c r="BA2572" s="281"/>
      <c r="BB2572" s="281"/>
      <c r="BC2572" s="281"/>
      <c r="BD2572" s="281"/>
      <c r="BE2572" s="281"/>
      <c r="BF2572" s="281"/>
      <c r="BG2572" s="281"/>
      <c r="BH2572" s="281"/>
      <c r="BI2572" s="281"/>
      <c r="BJ2572" s="281"/>
      <c r="BK2572" s="281"/>
      <c r="BL2572" s="281"/>
      <c r="BM2572" s="281"/>
      <c r="BN2572" s="281"/>
      <c r="BO2572" s="281"/>
      <c r="BP2572" s="281"/>
      <c r="BQ2572" s="281"/>
      <c r="BR2572" s="281"/>
      <c r="BS2572" s="281"/>
      <c r="BT2572" s="281"/>
      <c r="BU2572" s="281"/>
    </row>
    <row r="2573" spans="4:73" x14ac:dyDescent="0.2">
      <c r="D2573" s="259"/>
      <c r="E2573" s="259"/>
      <c r="F2573" s="259"/>
      <c r="G2573" s="259"/>
      <c r="H2573" s="259"/>
      <c r="I2573" s="259"/>
      <c r="J2573" s="259"/>
      <c r="K2573" s="259"/>
      <c r="L2573" s="259"/>
      <c r="M2573" s="259"/>
      <c r="N2573" s="259"/>
      <c r="O2573" s="259"/>
      <c r="P2573" s="259"/>
      <c r="Q2573" s="259"/>
      <c r="R2573" s="259"/>
      <c r="S2573" s="259"/>
      <c r="T2573" s="259"/>
      <c r="U2573" s="259"/>
      <c r="V2573" s="259"/>
      <c r="W2573" s="259"/>
      <c r="X2573" s="259"/>
      <c r="Y2573" s="259"/>
      <c r="Z2573" s="259"/>
      <c r="AA2573" s="259"/>
      <c r="AB2573" s="259"/>
      <c r="AC2573" s="259"/>
      <c r="AD2573" s="259"/>
      <c r="AE2573" s="259"/>
      <c r="AF2573" s="259"/>
      <c r="AG2573" s="259"/>
      <c r="AH2573" s="259"/>
      <c r="AI2573" s="259"/>
      <c r="AJ2573" s="259"/>
      <c r="AK2573" s="281"/>
      <c r="AL2573" s="281"/>
      <c r="AM2573" s="281"/>
      <c r="AN2573" s="281"/>
      <c r="AO2573" s="281"/>
      <c r="AP2573" s="281"/>
      <c r="AQ2573" s="281"/>
      <c r="AR2573" s="281"/>
      <c r="AS2573" s="281"/>
      <c r="AT2573" s="281"/>
      <c r="AU2573" s="281"/>
      <c r="AV2573" s="281"/>
      <c r="AW2573" s="281"/>
      <c r="AX2573" s="281"/>
      <c r="AY2573" s="281"/>
      <c r="AZ2573" s="281"/>
      <c r="BA2573" s="281"/>
      <c r="BB2573" s="281"/>
      <c r="BC2573" s="281"/>
      <c r="BD2573" s="281"/>
      <c r="BE2573" s="281"/>
      <c r="BF2573" s="281"/>
      <c r="BG2573" s="281"/>
      <c r="BH2573" s="281"/>
      <c r="BI2573" s="281"/>
      <c r="BJ2573" s="281"/>
      <c r="BK2573" s="281"/>
      <c r="BL2573" s="281"/>
      <c r="BM2573" s="281"/>
      <c r="BN2573" s="281"/>
      <c r="BO2573" s="281"/>
      <c r="BP2573" s="281"/>
      <c r="BQ2573" s="281"/>
      <c r="BR2573" s="281"/>
      <c r="BS2573" s="281"/>
      <c r="BT2573" s="281"/>
      <c r="BU2573" s="281"/>
    </row>
    <row r="2574" spans="4:73" x14ac:dyDescent="0.2">
      <c r="D2574" s="259"/>
      <c r="E2574" s="259"/>
      <c r="F2574" s="259"/>
      <c r="G2574" s="259"/>
      <c r="H2574" s="259"/>
      <c r="I2574" s="259"/>
      <c r="J2574" s="259"/>
      <c r="K2574" s="259"/>
      <c r="L2574" s="259"/>
      <c r="M2574" s="259"/>
      <c r="N2574" s="259"/>
      <c r="O2574" s="259"/>
      <c r="P2574" s="259"/>
      <c r="Q2574" s="259"/>
      <c r="R2574" s="259"/>
      <c r="S2574" s="259"/>
      <c r="T2574" s="259"/>
      <c r="U2574" s="259"/>
      <c r="V2574" s="259"/>
      <c r="W2574" s="259"/>
      <c r="X2574" s="259"/>
      <c r="Y2574" s="259"/>
      <c r="Z2574" s="259"/>
      <c r="AA2574" s="259"/>
      <c r="AB2574" s="259"/>
      <c r="AC2574" s="259"/>
      <c r="AD2574" s="259"/>
      <c r="AE2574" s="259"/>
      <c r="AF2574" s="259"/>
      <c r="AG2574" s="259"/>
      <c r="AH2574" s="259"/>
      <c r="AI2574" s="259"/>
      <c r="AJ2574" s="259"/>
      <c r="AK2574" s="281"/>
      <c r="AL2574" s="281"/>
      <c r="AM2574" s="281"/>
      <c r="AN2574" s="281"/>
      <c r="AO2574" s="281"/>
      <c r="AP2574" s="281"/>
      <c r="AQ2574" s="281"/>
      <c r="AR2574" s="281"/>
      <c r="AS2574" s="281"/>
      <c r="AT2574" s="281"/>
      <c r="AU2574" s="281"/>
      <c r="AV2574" s="281"/>
      <c r="AW2574" s="281"/>
      <c r="AX2574" s="281"/>
      <c r="AY2574" s="281"/>
      <c r="AZ2574" s="281"/>
      <c r="BA2574" s="281"/>
      <c r="BB2574" s="281"/>
      <c r="BC2574" s="281"/>
      <c r="BD2574" s="281"/>
      <c r="BE2574" s="281"/>
      <c r="BF2574" s="281"/>
      <c r="BG2574" s="281"/>
      <c r="BH2574" s="281"/>
      <c r="BI2574" s="281"/>
      <c r="BJ2574" s="281"/>
      <c r="BK2574" s="281"/>
      <c r="BL2574" s="281"/>
      <c r="BM2574" s="281"/>
      <c r="BN2574" s="281"/>
      <c r="BO2574" s="281"/>
      <c r="BP2574" s="281"/>
      <c r="BQ2574" s="281"/>
      <c r="BR2574" s="281"/>
      <c r="BS2574" s="281"/>
      <c r="BT2574" s="281"/>
      <c r="BU2574" s="281"/>
    </row>
    <row r="2575" spans="4:73" x14ac:dyDescent="0.2">
      <c r="D2575" s="259"/>
      <c r="E2575" s="259"/>
      <c r="F2575" s="259"/>
      <c r="G2575" s="259"/>
      <c r="H2575" s="259"/>
      <c r="I2575" s="259"/>
      <c r="J2575" s="259"/>
      <c r="K2575" s="259"/>
      <c r="L2575" s="259"/>
      <c r="M2575" s="259"/>
      <c r="N2575" s="259"/>
      <c r="O2575" s="259"/>
      <c r="P2575" s="259"/>
      <c r="Q2575" s="259"/>
      <c r="R2575" s="259"/>
      <c r="S2575" s="259"/>
      <c r="T2575" s="259"/>
      <c r="U2575" s="259"/>
      <c r="V2575" s="259"/>
      <c r="W2575" s="259"/>
      <c r="X2575" s="259"/>
      <c r="Y2575" s="259"/>
      <c r="Z2575" s="259"/>
      <c r="AA2575" s="259"/>
      <c r="AB2575" s="259"/>
      <c r="AC2575" s="259"/>
      <c r="AD2575" s="259"/>
      <c r="AE2575" s="259"/>
      <c r="AF2575" s="259"/>
      <c r="AG2575" s="259"/>
      <c r="AH2575" s="259"/>
      <c r="AI2575" s="259"/>
      <c r="AJ2575" s="259"/>
      <c r="AK2575" s="281"/>
      <c r="AL2575" s="281"/>
      <c r="AM2575" s="281"/>
      <c r="AN2575" s="281"/>
      <c r="AO2575" s="281"/>
      <c r="AP2575" s="281"/>
      <c r="AQ2575" s="281"/>
      <c r="AR2575" s="281"/>
      <c r="AS2575" s="281"/>
      <c r="AT2575" s="281"/>
      <c r="AU2575" s="281"/>
      <c r="AV2575" s="281"/>
      <c r="AW2575" s="281"/>
      <c r="AX2575" s="281"/>
      <c r="AY2575" s="281"/>
      <c r="AZ2575" s="281"/>
      <c r="BA2575" s="281"/>
      <c r="BB2575" s="281"/>
      <c r="BC2575" s="281"/>
      <c r="BD2575" s="281"/>
      <c r="BE2575" s="281"/>
      <c r="BF2575" s="281"/>
      <c r="BG2575" s="281"/>
      <c r="BH2575" s="281"/>
      <c r="BI2575" s="281"/>
      <c r="BJ2575" s="281"/>
      <c r="BK2575" s="281"/>
      <c r="BL2575" s="281"/>
      <c r="BM2575" s="281"/>
      <c r="BN2575" s="281"/>
      <c r="BO2575" s="281"/>
      <c r="BP2575" s="281"/>
      <c r="BQ2575" s="281"/>
      <c r="BR2575" s="281"/>
      <c r="BS2575" s="281"/>
      <c r="BT2575" s="281"/>
      <c r="BU2575" s="281"/>
    </row>
    <row r="2576" spans="4:73" x14ac:dyDescent="0.2">
      <c r="D2576" s="259"/>
      <c r="E2576" s="259"/>
      <c r="F2576" s="259"/>
      <c r="G2576" s="259"/>
      <c r="H2576" s="259"/>
      <c r="I2576" s="259"/>
      <c r="J2576" s="259"/>
      <c r="K2576" s="259"/>
      <c r="L2576" s="259"/>
      <c r="M2576" s="259"/>
      <c r="N2576" s="259"/>
      <c r="O2576" s="259"/>
      <c r="P2576" s="259"/>
      <c r="Q2576" s="259"/>
      <c r="R2576" s="259"/>
      <c r="S2576" s="259"/>
      <c r="T2576" s="259"/>
      <c r="U2576" s="259"/>
      <c r="V2576" s="259"/>
      <c r="W2576" s="259"/>
      <c r="X2576" s="259"/>
      <c r="Y2576" s="259"/>
      <c r="Z2576" s="259"/>
      <c r="AA2576" s="259"/>
      <c r="AB2576" s="259"/>
      <c r="AC2576" s="259"/>
      <c r="AD2576" s="259"/>
      <c r="AE2576" s="259"/>
      <c r="AF2576" s="259"/>
      <c r="AG2576" s="259"/>
      <c r="AH2576" s="259"/>
      <c r="AI2576" s="259"/>
      <c r="AJ2576" s="259"/>
      <c r="AK2576" s="281"/>
      <c r="AL2576" s="281"/>
      <c r="AM2576" s="281"/>
      <c r="AN2576" s="281"/>
      <c r="AO2576" s="281"/>
      <c r="AP2576" s="281"/>
      <c r="AQ2576" s="281"/>
      <c r="AR2576" s="281"/>
      <c r="AS2576" s="281"/>
      <c r="AT2576" s="281"/>
      <c r="AU2576" s="281"/>
      <c r="AV2576" s="281"/>
      <c r="AW2576" s="281"/>
      <c r="AX2576" s="281"/>
      <c r="AY2576" s="281"/>
      <c r="AZ2576" s="281"/>
      <c r="BA2576" s="281"/>
      <c r="BB2576" s="281"/>
      <c r="BC2576" s="281"/>
      <c r="BD2576" s="281"/>
      <c r="BE2576" s="281"/>
      <c r="BF2576" s="281"/>
      <c r="BG2576" s="281"/>
      <c r="BH2576" s="281"/>
      <c r="BI2576" s="281"/>
      <c r="BJ2576" s="281"/>
      <c r="BK2576" s="281"/>
      <c r="BL2576" s="281"/>
      <c r="BM2576" s="281"/>
      <c r="BN2576" s="281"/>
      <c r="BO2576" s="281"/>
      <c r="BP2576" s="281"/>
      <c r="BQ2576" s="281"/>
      <c r="BR2576" s="281"/>
      <c r="BS2576" s="281"/>
      <c r="BT2576" s="281"/>
      <c r="BU2576" s="281"/>
    </row>
    <row r="2577" spans="4:73" x14ac:dyDescent="0.2">
      <c r="D2577" s="259"/>
      <c r="E2577" s="259"/>
      <c r="F2577" s="259"/>
      <c r="G2577" s="259"/>
      <c r="H2577" s="259"/>
      <c r="I2577" s="259"/>
      <c r="J2577" s="259"/>
      <c r="K2577" s="259"/>
      <c r="L2577" s="259"/>
      <c r="M2577" s="259"/>
      <c r="N2577" s="259"/>
      <c r="O2577" s="259"/>
      <c r="P2577" s="259"/>
      <c r="Q2577" s="259"/>
      <c r="R2577" s="259"/>
      <c r="S2577" s="259"/>
      <c r="T2577" s="259"/>
      <c r="U2577" s="259"/>
      <c r="V2577" s="259"/>
      <c r="W2577" s="259"/>
      <c r="X2577" s="259"/>
      <c r="Y2577" s="259"/>
      <c r="Z2577" s="259"/>
      <c r="AA2577" s="259"/>
      <c r="AB2577" s="259"/>
      <c r="AC2577" s="259"/>
      <c r="AD2577" s="259"/>
      <c r="AE2577" s="259"/>
      <c r="AF2577" s="259"/>
      <c r="AG2577" s="259"/>
      <c r="AH2577" s="259"/>
      <c r="AI2577" s="259"/>
      <c r="AJ2577" s="259"/>
      <c r="AK2577" s="281"/>
      <c r="AL2577" s="281"/>
      <c r="AM2577" s="281"/>
      <c r="AN2577" s="281"/>
      <c r="AO2577" s="281"/>
      <c r="AP2577" s="281"/>
      <c r="AQ2577" s="281"/>
      <c r="AR2577" s="281"/>
      <c r="AS2577" s="281"/>
      <c r="AT2577" s="281"/>
      <c r="AU2577" s="281"/>
      <c r="AV2577" s="281"/>
      <c r="AW2577" s="281"/>
      <c r="AX2577" s="281"/>
      <c r="AY2577" s="281"/>
      <c r="AZ2577" s="281"/>
      <c r="BA2577" s="281"/>
      <c r="BB2577" s="281"/>
      <c r="BC2577" s="281"/>
      <c r="BD2577" s="281"/>
      <c r="BE2577" s="281"/>
      <c r="BF2577" s="281"/>
      <c r="BG2577" s="281"/>
      <c r="BH2577" s="281"/>
      <c r="BI2577" s="281"/>
      <c r="BJ2577" s="281"/>
      <c r="BK2577" s="281"/>
      <c r="BL2577" s="281"/>
      <c r="BM2577" s="281"/>
      <c r="BN2577" s="281"/>
      <c r="BO2577" s="281"/>
      <c r="BP2577" s="281"/>
      <c r="BQ2577" s="281"/>
      <c r="BR2577" s="281"/>
      <c r="BS2577" s="281"/>
      <c r="BT2577" s="281"/>
      <c r="BU2577" s="281"/>
    </row>
    <row r="2578" spans="4:73" x14ac:dyDescent="0.2">
      <c r="D2578" s="259"/>
      <c r="E2578" s="259"/>
      <c r="F2578" s="259"/>
      <c r="G2578" s="259"/>
      <c r="H2578" s="259"/>
      <c r="I2578" s="259"/>
      <c r="J2578" s="259"/>
      <c r="K2578" s="259"/>
      <c r="L2578" s="259"/>
      <c r="M2578" s="259"/>
      <c r="N2578" s="259"/>
      <c r="O2578" s="259"/>
      <c r="P2578" s="259"/>
      <c r="Q2578" s="259"/>
      <c r="R2578" s="259"/>
      <c r="S2578" s="259"/>
      <c r="T2578" s="259"/>
      <c r="U2578" s="259"/>
      <c r="V2578" s="259"/>
      <c r="W2578" s="259"/>
      <c r="X2578" s="259"/>
      <c r="Y2578" s="259"/>
      <c r="Z2578" s="259"/>
      <c r="AA2578" s="259"/>
      <c r="AB2578" s="259"/>
      <c r="AC2578" s="259"/>
      <c r="AD2578" s="259"/>
      <c r="AE2578" s="259"/>
      <c r="AF2578" s="259"/>
      <c r="AG2578" s="259"/>
      <c r="AH2578" s="259"/>
      <c r="AI2578" s="259"/>
      <c r="AJ2578" s="259"/>
      <c r="AK2578" s="281"/>
      <c r="AL2578" s="281"/>
      <c r="AM2578" s="281"/>
      <c r="AN2578" s="281"/>
      <c r="AO2578" s="281"/>
      <c r="AP2578" s="281"/>
      <c r="AQ2578" s="281"/>
      <c r="AR2578" s="281"/>
      <c r="AS2578" s="281"/>
      <c r="AT2578" s="281"/>
      <c r="AU2578" s="281"/>
      <c r="AV2578" s="281"/>
      <c r="AW2578" s="281"/>
      <c r="AX2578" s="281"/>
      <c r="AY2578" s="281"/>
      <c r="AZ2578" s="281"/>
      <c r="BA2578" s="281"/>
      <c r="BB2578" s="281"/>
      <c r="BC2578" s="281"/>
      <c r="BD2578" s="281"/>
      <c r="BE2578" s="281"/>
      <c r="BF2578" s="281"/>
      <c r="BG2578" s="281"/>
      <c r="BH2578" s="281"/>
      <c r="BI2578" s="281"/>
      <c r="BJ2578" s="281"/>
      <c r="BK2578" s="281"/>
      <c r="BL2578" s="281"/>
      <c r="BM2578" s="281"/>
      <c r="BN2578" s="281"/>
      <c r="BO2578" s="281"/>
      <c r="BP2578" s="281"/>
      <c r="BQ2578" s="281"/>
      <c r="BR2578" s="281"/>
      <c r="BS2578" s="281"/>
      <c r="BT2578" s="281"/>
      <c r="BU2578" s="281"/>
    </row>
    <row r="2579" spans="4:73" x14ac:dyDescent="0.2">
      <c r="D2579" s="259"/>
      <c r="E2579" s="259"/>
      <c r="F2579" s="259"/>
      <c r="G2579" s="259"/>
      <c r="H2579" s="259"/>
      <c r="I2579" s="259"/>
      <c r="J2579" s="259"/>
      <c r="K2579" s="259"/>
      <c r="L2579" s="259"/>
      <c r="M2579" s="259"/>
      <c r="N2579" s="259"/>
      <c r="O2579" s="259"/>
      <c r="P2579" s="259"/>
      <c r="Q2579" s="259"/>
      <c r="R2579" s="259"/>
      <c r="S2579" s="259"/>
      <c r="T2579" s="259"/>
      <c r="U2579" s="259"/>
      <c r="V2579" s="259"/>
      <c r="W2579" s="259"/>
      <c r="X2579" s="259"/>
      <c r="Y2579" s="259"/>
      <c r="Z2579" s="259"/>
      <c r="AA2579" s="259"/>
      <c r="AB2579" s="259"/>
      <c r="AC2579" s="259"/>
      <c r="AD2579" s="259"/>
      <c r="AE2579" s="259"/>
      <c r="AF2579" s="259"/>
      <c r="AG2579" s="259"/>
      <c r="AH2579" s="259"/>
      <c r="AI2579" s="259"/>
      <c r="AJ2579" s="259"/>
      <c r="AK2579" s="281"/>
      <c r="AL2579" s="281"/>
      <c r="AM2579" s="281"/>
      <c r="AN2579" s="281"/>
      <c r="AO2579" s="281"/>
      <c r="AP2579" s="281"/>
      <c r="AQ2579" s="281"/>
      <c r="AR2579" s="281"/>
      <c r="AS2579" s="281"/>
      <c r="AT2579" s="281"/>
      <c r="AU2579" s="281"/>
      <c r="AV2579" s="281"/>
      <c r="AW2579" s="281"/>
      <c r="AX2579" s="281"/>
      <c r="AY2579" s="281"/>
      <c r="AZ2579" s="281"/>
      <c r="BA2579" s="281"/>
      <c r="BB2579" s="281"/>
      <c r="BC2579" s="281"/>
      <c r="BD2579" s="281"/>
      <c r="BE2579" s="281"/>
      <c r="BF2579" s="281"/>
      <c r="BG2579" s="281"/>
      <c r="BH2579" s="281"/>
      <c r="BI2579" s="281"/>
      <c r="BJ2579" s="281"/>
      <c r="BK2579" s="281"/>
      <c r="BL2579" s="281"/>
      <c r="BM2579" s="281"/>
      <c r="BN2579" s="281"/>
      <c r="BO2579" s="281"/>
      <c r="BP2579" s="281"/>
      <c r="BQ2579" s="281"/>
      <c r="BR2579" s="281"/>
      <c r="BS2579" s="281"/>
      <c r="BT2579" s="281"/>
      <c r="BU2579" s="281"/>
    </row>
    <row r="2580" spans="4:73" x14ac:dyDescent="0.2">
      <c r="D2580" s="259"/>
      <c r="E2580" s="259"/>
      <c r="F2580" s="259"/>
      <c r="G2580" s="259"/>
      <c r="H2580" s="259"/>
      <c r="I2580" s="259"/>
      <c r="J2580" s="259"/>
      <c r="K2580" s="259"/>
      <c r="L2580" s="259"/>
      <c r="M2580" s="259"/>
      <c r="N2580" s="259"/>
      <c r="O2580" s="259"/>
      <c r="P2580" s="259"/>
      <c r="Q2580" s="259"/>
      <c r="R2580" s="259"/>
      <c r="S2580" s="259"/>
      <c r="T2580" s="259"/>
      <c r="U2580" s="259"/>
      <c r="V2580" s="259"/>
      <c r="W2580" s="259"/>
      <c r="X2580" s="259"/>
      <c r="Y2580" s="259"/>
      <c r="Z2580" s="259"/>
      <c r="AA2580" s="259"/>
      <c r="AB2580" s="259"/>
      <c r="AC2580" s="259"/>
      <c r="AD2580" s="259"/>
      <c r="AE2580" s="259"/>
      <c r="AF2580" s="259"/>
      <c r="AG2580" s="259"/>
      <c r="AH2580" s="259"/>
      <c r="AI2580" s="259"/>
      <c r="AJ2580" s="259"/>
      <c r="AK2580" s="281"/>
      <c r="AL2580" s="281"/>
      <c r="AM2580" s="281"/>
      <c r="AN2580" s="281"/>
      <c r="AO2580" s="281"/>
      <c r="AP2580" s="281"/>
      <c r="AQ2580" s="281"/>
      <c r="AR2580" s="281"/>
      <c r="AS2580" s="281"/>
      <c r="AT2580" s="281"/>
      <c r="AU2580" s="281"/>
      <c r="AV2580" s="281"/>
      <c r="AW2580" s="281"/>
      <c r="AX2580" s="281"/>
      <c r="AY2580" s="281"/>
      <c r="AZ2580" s="281"/>
      <c r="BA2580" s="281"/>
      <c r="BB2580" s="281"/>
      <c r="BC2580" s="281"/>
      <c r="BD2580" s="281"/>
      <c r="BE2580" s="281"/>
      <c r="BF2580" s="281"/>
      <c r="BG2580" s="281"/>
      <c r="BH2580" s="281"/>
      <c r="BI2580" s="281"/>
      <c r="BJ2580" s="281"/>
      <c r="BK2580" s="281"/>
      <c r="BL2580" s="281"/>
      <c r="BM2580" s="281"/>
      <c r="BN2580" s="281"/>
      <c r="BO2580" s="281"/>
      <c r="BP2580" s="281"/>
      <c r="BQ2580" s="281"/>
      <c r="BR2580" s="281"/>
      <c r="BS2580" s="281"/>
      <c r="BT2580" s="281"/>
      <c r="BU2580" s="281"/>
    </row>
    <row r="2581" spans="4:73" x14ac:dyDescent="0.2">
      <c r="D2581" s="259"/>
      <c r="E2581" s="259"/>
      <c r="F2581" s="259"/>
      <c r="G2581" s="259"/>
      <c r="H2581" s="259"/>
      <c r="I2581" s="259"/>
      <c r="J2581" s="259"/>
      <c r="K2581" s="259"/>
      <c r="L2581" s="259"/>
      <c r="M2581" s="259"/>
      <c r="N2581" s="259"/>
      <c r="O2581" s="259"/>
      <c r="P2581" s="259"/>
      <c r="Q2581" s="259"/>
      <c r="R2581" s="259"/>
      <c r="S2581" s="259"/>
      <c r="T2581" s="259"/>
      <c r="U2581" s="259"/>
      <c r="V2581" s="259"/>
      <c r="W2581" s="259"/>
      <c r="X2581" s="259"/>
      <c r="Y2581" s="259"/>
      <c r="Z2581" s="259"/>
      <c r="AA2581" s="259"/>
      <c r="AB2581" s="259"/>
      <c r="AC2581" s="259"/>
      <c r="AD2581" s="259"/>
      <c r="AE2581" s="259"/>
      <c r="AF2581" s="259"/>
      <c r="AG2581" s="259"/>
      <c r="AH2581" s="259"/>
      <c r="AI2581" s="259"/>
      <c r="AJ2581" s="259"/>
      <c r="AK2581" s="281"/>
      <c r="AL2581" s="281"/>
      <c r="AM2581" s="281"/>
      <c r="AN2581" s="281"/>
      <c r="AO2581" s="281"/>
      <c r="AP2581" s="281"/>
      <c r="AQ2581" s="281"/>
      <c r="AR2581" s="281"/>
      <c r="AS2581" s="281"/>
      <c r="AT2581" s="281"/>
      <c r="AU2581" s="281"/>
      <c r="AV2581" s="281"/>
      <c r="AW2581" s="281"/>
      <c r="AX2581" s="281"/>
      <c r="AY2581" s="281"/>
      <c r="AZ2581" s="281"/>
      <c r="BA2581" s="281"/>
      <c r="BB2581" s="281"/>
      <c r="BC2581" s="281"/>
      <c r="BD2581" s="281"/>
      <c r="BE2581" s="281"/>
      <c r="BF2581" s="281"/>
      <c r="BG2581" s="281"/>
      <c r="BH2581" s="281"/>
      <c r="BI2581" s="281"/>
      <c r="BJ2581" s="281"/>
      <c r="BK2581" s="281"/>
      <c r="BL2581" s="281"/>
      <c r="BM2581" s="281"/>
      <c r="BN2581" s="281"/>
      <c r="BO2581" s="281"/>
      <c r="BP2581" s="281"/>
      <c r="BQ2581" s="281"/>
      <c r="BR2581" s="281"/>
      <c r="BS2581" s="281"/>
      <c r="BT2581" s="281"/>
      <c r="BU2581" s="281"/>
    </row>
    <row r="2582" spans="4:73" x14ac:dyDescent="0.2">
      <c r="D2582" s="259"/>
      <c r="E2582" s="259"/>
      <c r="F2582" s="259"/>
      <c r="G2582" s="259"/>
      <c r="H2582" s="259"/>
      <c r="I2582" s="259"/>
      <c r="J2582" s="259"/>
      <c r="K2582" s="259"/>
      <c r="L2582" s="259"/>
      <c r="M2582" s="259"/>
      <c r="N2582" s="259"/>
      <c r="O2582" s="259"/>
      <c r="P2582" s="259"/>
      <c r="Q2582" s="259"/>
      <c r="R2582" s="259"/>
      <c r="S2582" s="259"/>
      <c r="T2582" s="259"/>
      <c r="U2582" s="259"/>
      <c r="V2582" s="259"/>
      <c r="W2582" s="259"/>
      <c r="X2582" s="259"/>
      <c r="Y2582" s="259"/>
      <c r="Z2582" s="259"/>
      <c r="AA2582" s="259"/>
      <c r="AB2582" s="259"/>
      <c r="AC2582" s="259"/>
      <c r="AD2582" s="259"/>
      <c r="AE2582" s="259"/>
      <c r="AF2582" s="259"/>
      <c r="AG2582" s="259"/>
      <c r="AH2582" s="259"/>
      <c r="AI2582" s="259"/>
      <c r="AJ2582" s="259"/>
      <c r="AK2582" s="281"/>
      <c r="AL2582" s="281"/>
      <c r="AM2582" s="281"/>
      <c r="AN2582" s="281"/>
      <c r="AO2582" s="281"/>
      <c r="AP2582" s="281"/>
      <c r="AQ2582" s="281"/>
      <c r="AR2582" s="281"/>
      <c r="AS2582" s="281"/>
      <c r="AT2582" s="281"/>
      <c r="AU2582" s="281"/>
      <c r="AV2582" s="281"/>
      <c r="AW2582" s="281"/>
      <c r="AX2582" s="281"/>
      <c r="AY2582" s="281"/>
      <c r="AZ2582" s="281"/>
      <c r="BA2582" s="281"/>
      <c r="BB2582" s="281"/>
      <c r="BC2582" s="281"/>
      <c r="BD2582" s="281"/>
      <c r="BE2582" s="281"/>
      <c r="BF2582" s="281"/>
      <c r="BG2582" s="281"/>
      <c r="BH2582" s="281"/>
      <c r="BI2582" s="281"/>
      <c r="BJ2582" s="281"/>
      <c r="BK2582" s="281"/>
      <c r="BL2582" s="281"/>
      <c r="BM2582" s="281"/>
      <c r="BN2582" s="281"/>
      <c r="BO2582" s="281"/>
      <c r="BP2582" s="281"/>
      <c r="BQ2582" s="281"/>
      <c r="BR2582" s="281"/>
      <c r="BS2582" s="281"/>
      <c r="BT2582" s="281"/>
      <c r="BU2582" s="281"/>
    </row>
    <row r="2583" spans="4:73" x14ac:dyDescent="0.2">
      <c r="D2583" s="259"/>
      <c r="E2583" s="259"/>
      <c r="F2583" s="259"/>
      <c r="G2583" s="259"/>
      <c r="H2583" s="259"/>
      <c r="I2583" s="259"/>
      <c r="J2583" s="259"/>
      <c r="K2583" s="259"/>
      <c r="L2583" s="259"/>
      <c r="M2583" s="259"/>
      <c r="N2583" s="259"/>
      <c r="O2583" s="259"/>
      <c r="P2583" s="259"/>
      <c r="Q2583" s="259"/>
      <c r="R2583" s="259"/>
      <c r="S2583" s="259"/>
      <c r="T2583" s="259"/>
      <c r="U2583" s="259"/>
      <c r="V2583" s="259"/>
      <c r="W2583" s="259"/>
      <c r="X2583" s="259"/>
      <c r="Y2583" s="259"/>
      <c r="Z2583" s="259"/>
      <c r="AA2583" s="259"/>
      <c r="AB2583" s="259"/>
      <c r="AC2583" s="259"/>
      <c r="AD2583" s="259"/>
      <c r="AE2583" s="259"/>
      <c r="AF2583" s="259"/>
      <c r="AG2583" s="259"/>
      <c r="AH2583" s="259"/>
      <c r="AI2583" s="259"/>
      <c r="AJ2583" s="259"/>
      <c r="AK2583" s="281"/>
      <c r="AL2583" s="281"/>
      <c r="AM2583" s="281"/>
      <c r="AN2583" s="281"/>
      <c r="AO2583" s="281"/>
      <c r="AP2583" s="281"/>
      <c r="AQ2583" s="281"/>
      <c r="AR2583" s="281"/>
      <c r="AS2583" s="281"/>
      <c r="AT2583" s="281"/>
      <c r="AU2583" s="281"/>
      <c r="AV2583" s="281"/>
      <c r="AW2583" s="281"/>
      <c r="AX2583" s="281"/>
      <c r="AY2583" s="281"/>
      <c r="AZ2583" s="281"/>
      <c r="BA2583" s="281"/>
      <c r="BB2583" s="281"/>
      <c r="BC2583" s="281"/>
      <c r="BD2583" s="281"/>
      <c r="BE2583" s="281"/>
      <c r="BF2583" s="281"/>
      <c r="BG2583" s="281"/>
      <c r="BH2583" s="281"/>
      <c r="BI2583" s="281"/>
      <c r="BJ2583" s="281"/>
      <c r="BK2583" s="281"/>
      <c r="BL2583" s="281"/>
      <c r="BM2583" s="281"/>
      <c r="BN2583" s="281"/>
      <c r="BO2583" s="281"/>
      <c r="BP2583" s="281"/>
      <c r="BQ2583" s="281"/>
      <c r="BR2583" s="281"/>
      <c r="BS2583" s="281"/>
      <c r="BT2583" s="281"/>
      <c r="BU2583" s="281"/>
    </row>
    <row r="2584" spans="4:73" x14ac:dyDescent="0.2">
      <c r="D2584" s="259"/>
      <c r="E2584" s="259"/>
      <c r="F2584" s="259"/>
      <c r="G2584" s="259"/>
      <c r="H2584" s="259"/>
      <c r="I2584" s="259"/>
      <c r="J2584" s="259"/>
      <c r="K2584" s="259"/>
      <c r="L2584" s="259"/>
      <c r="M2584" s="259"/>
      <c r="N2584" s="259"/>
      <c r="O2584" s="259"/>
      <c r="P2584" s="259"/>
      <c r="Q2584" s="259"/>
      <c r="R2584" s="259"/>
      <c r="S2584" s="259"/>
      <c r="T2584" s="259"/>
      <c r="U2584" s="259"/>
      <c r="V2584" s="259"/>
      <c r="W2584" s="259"/>
      <c r="X2584" s="259"/>
      <c r="Y2584" s="259"/>
      <c r="Z2584" s="259"/>
      <c r="AA2584" s="259"/>
      <c r="AB2584" s="259"/>
      <c r="AC2584" s="259"/>
      <c r="AD2584" s="259"/>
      <c r="AE2584" s="259"/>
      <c r="AF2584" s="259"/>
      <c r="AG2584" s="259"/>
      <c r="AH2584" s="259"/>
      <c r="AI2584" s="259"/>
      <c r="AJ2584" s="259"/>
      <c r="AK2584" s="281"/>
      <c r="AL2584" s="281"/>
      <c r="AM2584" s="281"/>
      <c r="AN2584" s="281"/>
      <c r="AO2584" s="281"/>
      <c r="AP2584" s="281"/>
      <c r="AQ2584" s="281"/>
      <c r="AR2584" s="281"/>
      <c r="AS2584" s="281"/>
      <c r="AT2584" s="281"/>
      <c r="AU2584" s="281"/>
      <c r="AV2584" s="281"/>
      <c r="AW2584" s="281"/>
      <c r="AX2584" s="281"/>
      <c r="AY2584" s="281"/>
      <c r="AZ2584" s="281"/>
      <c r="BA2584" s="281"/>
      <c r="BB2584" s="281"/>
      <c r="BC2584" s="281"/>
      <c r="BD2584" s="281"/>
      <c r="BE2584" s="281"/>
      <c r="BF2584" s="281"/>
      <c r="BG2584" s="281"/>
      <c r="BH2584" s="281"/>
      <c r="BI2584" s="281"/>
      <c r="BJ2584" s="281"/>
      <c r="BK2584" s="281"/>
      <c r="BL2584" s="281"/>
      <c r="BM2584" s="281"/>
      <c r="BN2584" s="281"/>
      <c r="BO2584" s="281"/>
      <c r="BP2584" s="281"/>
      <c r="BQ2584" s="281"/>
      <c r="BR2584" s="281"/>
      <c r="BS2584" s="281"/>
      <c r="BT2584" s="281"/>
      <c r="BU2584" s="281"/>
    </row>
    <row r="2585" spans="4:73" x14ac:dyDescent="0.2">
      <c r="D2585" s="259"/>
      <c r="E2585" s="259"/>
      <c r="F2585" s="259"/>
      <c r="G2585" s="259"/>
      <c r="H2585" s="259"/>
      <c r="I2585" s="259"/>
      <c r="J2585" s="259"/>
      <c r="K2585" s="259"/>
      <c r="L2585" s="259"/>
      <c r="M2585" s="259"/>
      <c r="N2585" s="259"/>
      <c r="O2585" s="259"/>
      <c r="P2585" s="259"/>
      <c r="Q2585" s="259"/>
      <c r="R2585" s="259"/>
      <c r="S2585" s="259"/>
      <c r="T2585" s="259"/>
      <c r="U2585" s="259"/>
      <c r="V2585" s="259"/>
      <c r="W2585" s="259"/>
      <c r="X2585" s="259"/>
      <c r="Y2585" s="259"/>
      <c r="Z2585" s="259"/>
      <c r="AA2585" s="259"/>
      <c r="AB2585" s="259"/>
      <c r="AC2585" s="259"/>
      <c r="AD2585" s="259"/>
      <c r="AE2585" s="259"/>
      <c r="AF2585" s="259"/>
      <c r="AG2585" s="259"/>
      <c r="AH2585" s="259"/>
      <c r="AI2585" s="259"/>
      <c r="AJ2585" s="259"/>
      <c r="AK2585" s="281"/>
      <c r="AL2585" s="281"/>
      <c r="AM2585" s="281"/>
      <c r="AN2585" s="281"/>
      <c r="AO2585" s="281"/>
      <c r="AP2585" s="281"/>
      <c r="AQ2585" s="281"/>
      <c r="AR2585" s="281"/>
      <c r="AS2585" s="281"/>
      <c r="AT2585" s="281"/>
      <c r="AU2585" s="281"/>
      <c r="AV2585" s="281"/>
      <c r="AW2585" s="281"/>
      <c r="AX2585" s="281"/>
      <c r="AY2585" s="281"/>
      <c r="AZ2585" s="281"/>
      <c r="BA2585" s="281"/>
      <c r="BB2585" s="281"/>
      <c r="BC2585" s="281"/>
      <c r="BD2585" s="281"/>
      <c r="BE2585" s="281"/>
      <c r="BF2585" s="281"/>
      <c r="BG2585" s="281"/>
      <c r="BH2585" s="281"/>
      <c r="BI2585" s="281"/>
      <c r="BJ2585" s="281"/>
      <c r="BK2585" s="281"/>
      <c r="BL2585" s="281"/>
      <c r="BM2585" s="281"/>
      <c r="BN2585" s="281"/>
      <c r="BO2585" s="281"/>
      <c r="BP2585" s="281"/>
      <c r="BQ2585" s="281"/>
      <c r="BR2585" s="281"/>
      <c r="BS2585" s="281"/>
      <c r="BT2585" s="281"/>
      <c r="BU2585" s="281"/>
    </row>
    <row r="2586" spans="4:73" x14ac:dyDescent="0.2">
      <c r="D2586" s="259"/>
      <c r="E2586" s="259"/>
      <c r="F2586" s="259"/>
      <c r="G2586" s="259"/>
      <c r="H2586" s="259"/>
      <c r="I2586" s="259"/>
      <c r="J2586" s="259"/>
      <c r="K2586" s="259"/>
      <c r="L2586" s="259"/>
      <c r="M2586" s="259"/>
      <c r="N2586" s="259"/>
      <c r="O2586" s="259"/>
      <c r="P2586" s="259"/>
      <c r="Q2586" s="259"/>
      <c r="R2586" s="259"/>
      <c r="S2586" s="259"/>
      <c r="T2586" s="259"/>
      <c r="U2586" s="259"/>
      <c r="V2586" s="259"/>
      <c r="W2586" s="259"/>
      <c r="X2586" s="259"/>
      <c r="Y2586" s="259"/>
      <c r="Z2586" s="259"/>
      <c r="AA2586" s="259"/>
      <c r="AB2586" s="259"/>
      <c r="AC2586" s="259"/>
      <c r="AD2586" s="259"/>
      <c r="AE2586" s="259"/>
      <c r="AF2586" s="259"/>
      <c r="AG2586" s="259"/>
      <c r="AH2586" s="259"/>
      <c r="AI2586" s="259"/>
      <c r="AJ2586" s="259"/>
      <c r="AK2586" s="281"/>
      <c r="AL2586" s="281"/>
      <c r="AM2586" s="281"/>
      <c r="AN2586" s="281"/>
      <c r="AO2586" s="281"/>
      <c r="AP2586" s="281"/>
      <c r="AQ2586" s="281"/>
      <c r="AR2586" s="281"/>
      <c r="AS2586" s="281"/>
      <c r="AT2586" s="281"/>
      <c r="AU2586" s="281"/>
      <c r="AV2586" s="281"/>
      <c r="AW2586" s="281"/>
      <c r="AX2586" s="281"/>
      <c r="AY2586" s="281"/>
      <c r="AZ2586" s="281"/>
      <c r="BA2586" s="281"/>
      <c r="BB2586" s="281"/>
      <c r="BC2586" s="281"/>
      <c r="BD2586" s="281"/>
      <c r="BE2586" s="281"/>
      <c r="BF2586" s="281"/>
      <c r="BG2586" s="281"/>
      <c r="BH2586" s="281"/>
      <c r="BI2586" s="281"/>
      <c r="BJ2586" s="281"/>
      <c r="BK2586" s="281"/>
      <c r="BL2586" s="281"/>
      <c r="BM2586" s="281"/>
      <c r="BN2586" s="281"/>
      <c r="BO2586" s="281"/>
      <c r="BP2586" s="281"/>
      <c r="BQ2586" s="281"/>
      <c r="BR2586" s="281"/>
      <c r="BS2586" s="281"/>
      <c r="BT2586" s="281"/>
      <c r="BU2586" s="281"/>
    </row>
    <row r="2587" spans="4:73" x14ac:dyDescent="0.2">
      <c r="D2587" s="259"/>
      <c r="E2587" s="259"/>
      <c r="F2587" s="259"/>
      <c r="G2587" s="259"/>
      <c r="H2587" s="259"/>
      <c r="I2587" s="259"/>
      <c r="J2587" s="259"/>
      <c r="K2587" s="259"/>
      <c r="L2587" s="259"/>
      <c r="M2587" s="259"/>
      <c r="N2587" s="259"/>
      <c r="O2587" s="259"/>
      <c r="P2587" s="259"/>
      <c r="Q2587" s="259"/>
      <c r="R2587" s="259"/>
      <c r="S2587" s="259"/>
      <c r="T2587" s="259"/>
      <c r="U2587" s="259"/>
      <c r="V2587" s="259"/>
      <c r="W2587" s="259"/>
      <c r="X2587" s="259"/>
      <c r="Y2587" s="259"/>
      <c r="Z2587" s="259"/>
      <c r="AA2587" s="259"/>
      <c r="AB2587" s="259"/>
      <c r="AC2587" s="259"/>
      <c r="AD2587" s="259"/>
      <c r="AE2587" s="259"/>
      <c r="AF2587" s="259"/>
      <c r="AG2587" s="259"/>
      <c r="AH2587" s="259"/>
      <c r="AI2587" s="259"/>
      <c r="AJ2587" s="259"/>
      <c r="AK2587" s="281"/>
      <c r="AL2587" s="281"/>
      <c r="AM2587" s="281"/>
      <c r="AN2587" s="281"/>
      <c r="AO2587" s="281"/>
      <c r="AP2587" s="281"/>
      <c r="AQ2587" s="281"/>
      <c r="AR2587" s="281"/>
      <c r="AS2587" s="281"/>
      <c r="AT2587" s="281"/>
      <c r="AU2587" s="281"/>
      <c r="AV2587" s="281"/>
      <c r="AW2587" s="281"/>
      <c r="AX2587" s="281"/>
      <c r="AY2587" s="281"/>
      <c r="AZ2587" s="281"/>
      <c r="BA2587" s="281"/>
      <c r="BB2587" s="281"/>
      <c r="BC2587" s="281"/>
      <c r="BD2587" s="281"/>
      <c r="BE2587" s="281"/>
      <c r="BF2587" s="281"/>
      <c r="BG2587" s="281"/>
      <c r="BH2587" s="281"/>
      <c r="BI2587" s="281"/>
      <c r="BJ2587" s="281"/>
      <c r="BK2587" s="281"/>
      <c r="BL2587" s="281"/>
      <c r="BM2587" s="281"/>
      <c r="BN2587" s="281"/>
      <c r="BO2587" s="281"/>
      <c r="BP2587" s="281"/>
      <c r="BQ2587" s="281"/>
      <c r="BR2587" s="281"/>
      <c r="BS2587" s="281"/>
      <c r="BT2587" s="281"/>
      <c r="BU2587" s="281"/>
    </row>
    <row r="2588" spans="4:73" x14ac:dyDescent="0.2">
      <c r="D2588" s="259"/>
      <c r="E2588" s="259"/>
      <c r="F2588" s="259"/>
      <c r="G2588" s="259"/>
      <c r="H2588" s="259"/>
      <c r="I2588" s="259"/>
      <c r="J2588" s="259"/>
      <c r="K2588" s="259"/>
      <c r="L2588" s="259"/>
      <c r="M2588" s="259"/>
      <c r="N2588" s="259"/>
      <c r="O2588" s="259"/>
      <c r="P2588" s="259"/>
      <c r="Q2588" s="259"/>
      <c r="R2588" s="259"/>
      <c r="S2588" s="259"/>
      <c r="T2588" s="259"/>
      <c r="U2588" s="259"/>
      <c r="V2588" s="259"/>
      <c r="W2588" s="259"/>
      <c r="X2588" s="259"/>
      <c r="Y2588" s="259"/>
      <c r="Z2588" s="259"/>
      <c r="AA2588" s="259"/>
      <c r="AB2588" s="259"/>
      <c r="AC2588" s="259"/>
      <c r="AD2588" s="259"/>
      <c r="AE2588" s="259"/>
      <c r="AF2588" s="259"/>
      <c r="AG2588" s="259"/>
      <c r="AH2588" s="259"/>
      <c r="AI2588" s="259"/>
      <c r="AJ2588" s="259"/>
      <c r="AK2588" s="281"/>
      <c r="AL2588" s="281"/>
      <c r="AM2588" s="281"/>
      <c r="AN2588" s="281"/>
      <c r="AO2588" s="281"/>
      <c r="AP2588" s="281"/>
      <c r="AQ2588" s="281"/>
      <c r="AR2588" s="281"/>
      <c r="AS2588" s="281"/>
      <c r="AT2588" s="281"/>
      <c r="AU2588" s="281"/>
      <c r="AV2588" s="281"/>
      <c r="AW2588" s="281"/>
      <c r="AX2588" s="281"/>
      <c r="AY2588" s="281"/>
      <c r="AZ2588" s="281"/>
      <c r="BA2588" s="281"/>
      <c r="BB2588" s="281"/>
      <c r="BC2588" s="281"/>
      <c r="BD2588" s="281"/>
      <c r="BE2588" s="281"/>
      <c r="BF2588" s="281"/>
      <c r="BG2588" s="281"/>
      <c r="BH2588" s="281"/>
      <c r="BI2588" s="281"/>
      <c r="BJ2588" s="281"/>
      <c r="BK2588" s="281"/>
      <c r="BL2588" s="281"/>
      <c r="BM2588" s="281"/>
      <c r="BN2588" s="281"/>
      <c r="BO2588" s="281"/>
      <c r="BP2588" s="281"/>
      <c r="BQ2588" s="281"/>
      <c r="BR2588" s="281"/>
      <c r="BS2588" s="281"/>
      <c r="BT2588" s="281"/>
      <c r="BU2588" s="281"/>
    </row>
    <row r="2589" spans="4:73" x14ac:dyDescent="0.2">
      <c r="D2589" s="259"/>
      <c r="E2589" s="259"/>
      <c r="F2589" s="259"/>
      <c r="G2589" s="259"/>
      <c r="H2589" s="259"/>
      <c r="I2589" s="259"/>
      <c r="J2589" s="259"/>
      <c r="K2589" s="259"/>
      <c r="L2589" s="259"/>
      <c r="M2589" s="259"/>
      <c r="N2589" s="259"/>
      <c r="O2589" s="259"/>
      <c r="P2589" s="259"/>
      <c r="Q2589" s="259"/>
      <c r="R2589" s="259"/>
      <c r="S2589" s="259"/>
      <c r="T2589" s="259"/>
      <c r="U2589" s="259"/>
      <c r="V2589" s="259"/>
      <c r="W2589" s="259"/>
      <c r="X2589" s="259"/>
      <c r="Y2589" s="259"/>
      <c r="Z2589" s="259"/>
      <c r="AA2589" s="259"/>
      <c r="AB2589" s="259"/>
      <c r="AC2589" s="259"/>
      <c r="AD2589" s="259"/>
      <c r="AE2589" s="259"/>
      <c r="AF2589" s="259"/>
      <c r="AG2589" s="259"/>
      <c r="AH2589" s="259"/>
      <c r="AI2589" s="259"/>
      <c r="AJ2589" s="259"/>
      <c r="AK2589" s="281"/>
      <c r="AL2589" s="281"/>
      <c r="AM2589" s="281"/>
      <c r="AN2589" s="281"/>
      <c r="AO2589" s="281"/>
      <c r="AP2589" s="281"/>
      <c r="AQ2589" s="281"/>
      <c r="AR2589" s="281"/>
      <c r="AS2589" s="281"/>
      <c r="AT2589" s="281"/>
      <c r="AU2589" s="281"/>
      <c r="AV2589" s="281"/>
      <c r="AW2589" s="281"/>
      <c r="AX2589" s="281"/>
      <c r="AY2589" s="281"/>
      <c r="AZ2589" s="281"/>
      <c r="BA2589" s="281"/>
      <c r="BB2589" s="281"/>
      <c r="BC2589" s="281"/>
      <c r="BD2589" s="281"/>
      <c r="BE2589" s="281"/>
      <c r="BF2589" s="281"/>
      <c r="BG2589" s="281"/>
      <c r="BH2589" s="281"/>
      <c r="BI2589" s="281"/>
      <c r="BJ2589" s="281"/>
      <c r="BK2589" s="281"/>
      <c r="BL2589" s="281"/>
      <c r="BM2589" s="281"/>
      <c r="BN2589" s="281"/>
      <c r="BO2589" s="281"/>
      <c r="BP2589" s="281"/>
      <c r="BQ2589" s="281"/>
      <c r="BR2589" s="281"/>
      <c r="BS2589" s="281"/>
      <c r="BT2589" s="281"/>
      <c r="BU2589" s="281"/>
    </row>
    <row r="2590" spans="4:73" x14ac:dyDescent="0.2">
      <c r="D2590" s="259"/>
      <c r="E2590" s="259"/>
      <c r="F2590" s="259"/>
      <c r="G2590" s="259"/>
      <c r="H2590" s="259"/>
      <c r="I2590" s="259"/>
      <c r="J2590" s="259"/>
      <c r="K2590" s="259"/>
      <c r="L2590" s="259"/>
      <c r="M2590" s="259"/>
      <c r="N2590" s="259"/>
      <c r="O2590" s="259"/>
      <c r="P2590" s="259"/>
      <c r="Q2590" s="259"/>
      <c r="R2590" s="259"/>
      <c r="S2590" s="259"/>
      <c r="T2590" s="259"/>
      <c r="U2590" s="259"/>
      <c r="V2590" s="259"/>
      <c r="W2590" s="259"/>
      <c r="X2590" s="259"/>
      <c r="Y2590" s="259"/>
      <c r="Z2590" s="259"/>
      <c r="AA2590" s="259"/>
      <c r="AB2590" s="259"/>
      <c r="AC2590" s="259"/>
      <c r="AD2590" s="259"/>
      <c r="AE2590" s="259"/>
      <c r="AF2590" s="259"/>
      <c r="AG2590" s="259"/>
      <c r="AH2590" s="259"/>
      <c r="AI2590" s="259"/>
      <c r="AJ2590" s="259"/>
      <c r="AK2590" s="281"/>
      <c r="AL2590" s="281"/>
      <c r="AM2590" s="281"/>
      <c r="AN2590" s="281"/>
      <c r="AO2590" s="281"/>
      <c r="AP2590" s="281"/>
      <c r="AQ2590" s="281"/>
      <c r="AR2590" s="281"/>
      <c r="AS2590" s="281"/>
      <c r="AT2590" s="281"/>
      <c r="AU2590" s="281"/>
      <c r="AV2590" s="281"/>
      <c r="AW2590" s="281"/>
      <c r="AX2590" s="281"/>
      <c r="AY2590" s="281"/>
      <c r="AZ2590" s="281"/>
      <c r="BA2590" s="281"/>
      <c r="BB2590" s="281"/>
      <c r="BC2590" s="281"/>
      <c r="BD2590" s="281"/>
      <c r="BE2590" s="281"/>
      <c r="BF2590" s="281"/>
      <c r="BG2590" s="281"/>
      <c r="BH2590" s="281"/>
      <c r="BI2590" s="281"/>
      <c r="BJ2590" s="281"/>
      <c r="BK2590" s="281"/>
      <c r="BL2590" s="281"/>
      <c r="BM2590" s="281"/>
      <c r="BN2590" s="281"/>
      <c r="BO2590" s="281"/>
      <c r="BP2590" s="281"/>
      <c r="BQ2590" s="281"/>
      <c r="BR2590" s="281"/>
      <c r="BS2590" s="281"/>
      <c r="BT2590" s="281"/>
      <c r="BU2590" s="281"/>
    </row>
    <row r="2591" spans="4:73" x14ac:dyDescent="0.2">
      <c r="D2591" s="259"/>
      <c r="E2591" s="259"/>
      <c r="F2591" s="259"/>
      <c r="G2591" s="259"/>
      <c r="H2591" s="259"/>
      <c r="I2591" s="259"/>
      <c r="J2591" s="259"/>
      <c r="K2591" s="259"/>
      <c r="L2591" s="259"/>
      <c r="M2591" s="259"/>
      <c r="N2591" s="259"/>
      <c r="O2591" s="259"/>
      <c r="P2591" s="259"/>
      <c r="Q2591" s="259"/>
      <c r="R2591" s="259"/>
      <c r="S2591" s="259"/>
      <c r="T2591" s="259"/>
      <c r="U2591" s="259"/>
      <c r="V2591" s="259"/>
      <c r="W2591" s="259"/>
      <c r="X2591" s="259"/>
      <c r="Y2591" s="259"/>
      <c r="Z2591" s="259"/>
      <c r="AA2591" s="259"/>
      <c r="AB2591" s="259"/>
      <c r="AC2591" s="259"/>
      <c r="AD2591" s="259"/>
      <c r="AE2591" s="259"/>
      <c r="AF2591" s="259"/>
      <c r="AG2591" s="259"/>
      <c r="AH2591" s="259"/>
      <c r="AI2591" s="259"/>
      <c r="AJ2591" s="259"/>
      <c r="AK2591" s="281"/>
      <c r="AL2591" s="281"/>
      <c r="AM2591" s="281"/>
      <c r="AN2591" s="281"/>
      <c r="AO2591" s="281"/>
      <c r="AP2591" s="281"/>
      <c r="AQ2591" s="281"/>
      <c r="AR2591" s="281"/>
      <c r="AS2591" s="281"/>
      <c r="AT2591" s="281"/>
      <c r="AU2591" s="281"/>
      <c r="AV2591" s="281"/>
      <c r="AW2591" s="281"/>
      <c r="AX2591" s="281"/>
      <c r="AY2591" s="281"/>
      <c r="AZ2591" s="281"/>
      <c r="BA2591" s="281"/>
      <c r="BB2591" s="281"/>
      <c r="BC2591" s="281"/>
      <c r="BD2591" s="281"/>
      <c r="BE2591" s="281"/>
      <c r="BF2591" s="281"/>
      <c r="BG2591" s="281"/>
      <c r="BH2591" s="281"/>
      <c r="BI2591" s="281"/>
      <c r="BJ2591" s="281"/>
      <c r="BK2591" s="281"/>
      <c r="BL2591" s="281"/>
      <c r="BM2591" s="281"/>
      <c r="BN2591" s="281"/>
      <c r="BO2591" s="281"/>
      <c r="BP2591" s="281"/>
      <c r="BQ2591" s="281"/>
      <c r="BR2591" s="281"/>
      <c r="BS2591" s="281"/>
      <c r="BT2591" s="281"/>
      <c r="BU2591" s="281"/>
    </row>
    <row r="2592" spans="4:73" x14ac:dyDescent="0.2">
      <c r="D2592" s="259"/>
      <c r="E2592" s="259"/>
      <c r="F2592" s="259"/>
      <c r="G2592" s="259"/>
      <c r="H2592" s="259"/>
      <c r="I2592" s="259"/>
      <c r="J2592" s="259"/>
      <c r="K2592" s="259"/>
      <c r="L2592" s="259"/>
      <c r="M2592" s="259"/>
      <c r="N2592" s="259"/>
      <c r="O2592" s="259"/>
      <c r="P2592" s="259"/>
      <c r="Q2592" s="259"/>
      <c r="R2592" s="259"/>
      <c r="S2592" s="259"/>
      <c r="T2592" s="259"/>
      <c r="U2592" s="259"/>
      <c r="V2592" s="259"/>
      <c r="W2592" s="259"/>
      <c r="X2592" s="259"/>
      <c r="Y2592" s="259"/>
      <c r="Z2592" s="259"/>
      <c r="AA2592" s="259"/>
      <c r="AB2592" s="259"/>
      <c r="AC2592" s="259"/>
      <c r="AD2592" s="259"/>
      <c r="AE2592" s="259"/>
      <c r="AF2592" s="259"/>
      <c r="AG2592" s="259"/>
      <c r="AH2592" s="259"/>
      <c r="AI2592" s="259"/>
      <c r="AJ2592" s="259"/>
      <c r="AK2592" s="281"/>
      <c r="AL2592" s="281"/>
      <c r="AM2592" s="281"/>
      <c r="AN2592" s="281"/>
      <c r="AO2592" s="281"/>
      <c r="AP2592" s="281"/>
      <c r="AQ2592" s="281"/>
      <c r="AR2592" s="281"/>
      <c r="AS2592" s="281"/>
      <c r="AT2592" s="281"/>
      <c r="AU2592" s="281"/>
      <c r="AV2592" s="281"/>
      <c r="AW2592" s="281"/>
      <c r="AX2592" s="281"/>
      <c r="AY2592" s="281"/>
      <c r="AZ2592" s="281"/>
      <c r="BA2592" s="281"/>
      <c r="BB2592" s="281"/>
      <c r="BC2592" s="281"/>
      <c r="BD2592" s="281"/>
      <c r="BE2592" s="281"/>
      <c r="BF2592" s="281"/>
      <c r="BG2592" s="281"/>
      <c r="BH2592" s="281"/>
      <c r="BI2592" s="281"/>
      <c r="BJ2592" s="281"/>
      <c r="BK2592" s="281"/>
      <c r="BL2592" s="281"/>
      <c r="BM2592" s="281"/>
      <c r="BN2592" s="281"/>
      <c r="BO2592" s="281"/>
      <c r="BP2592" s="281"/>
      <c r="BQ2592" s="281"/>
      <c r="BR2592" s="281"/>
      <c r="BS2592" s="281"/>
      <c r="BT2592" s="281"/>
      <c r="BU2592" s="281"/>
    </row>
    <row r="2593" spans="4:73" x14ac:dyDescent="0.2">
      <c r="D2593" s="259"/>
      <c r="E2593" s="259"/>
      <c r="F2593" s="259"/>
      <c r="G2593" s="259"/>
      <c r="H2593" s="259"/>
      <c r="I2593" s="259"/>
      <c r="J2593" s="259"/>
      <c r="K2593" s="259"/>
      <c r="L2593" s="259"/>
      <c r="M2593" s="259"/>
      <c r="N2593" s="259"/>
      <c r="O2593" s="259"/>
      <c r="P2593" s="259"/>
      <c r="Q2593" s="259"/>
      <c r="R2593" s="259"/>
      <c r="S2593" s="259"/>
      <c r="T2593" s="259"/>
      <c r="U2593" s="259"/>
      <c r="V2593" s="259"/>
      <c r="W2593" s="259"/>
      <c r="X2593" s="259"/>
      <c r="Y2593" s="259"/>
      <c r="Z2593" s="259"/>
      <c r="AA2593" s="259"/>
      <c r="AB2593" s="259"/>
      <c r="AC2593" s="259"/>
      <c r="AD2593" s="259"/>
      <c r="AE2593" s="259"/>
      <c r="AF2593" s="259"/>
      <c r="AG2593" s="259"/>
      <c r="AH2593" s="259"/>
      <c r="AI2593" s="259"/>
      <c r="AJ2593" s="259"/>
      <c r="AK2593" s="281"/>
      <c r="AL2593" s="281"/>
      <c r="AM2593" s="281"/>
      <c r="AN2593" s="281"/>
      <c r="AO2593" s="281"/>
      <c r="AP2593" s="281"/>
      <c r="AQ2593" s="281"/>
      <c r="AR2593" s="281"/>
      <c r="AS2593" s="281"/>
      <c r="AT2593" s="281"/>
      <c r="AU2593" s="281"/>
      <c r="AV2593" s="281"/>
      <c r="AW2593" s="281"/>
      <c r="AX2593" s="281"/>
      <c r="AY2593" s="281"/>
      <c r="AZ2593" s="281"/>
      <c r="BA2593" s="281"/>
      <c r="BB2593" s="281"/>
      <c r="BC2593" s="281"/>
      <c r="BD2593" s="281"/>
      <c r="BE2593" s="281"/>
      <c r="BF2593" s="281"/>
      <c r="BG2593" s="281"/>
      <c r="BH2593" s="281"/>
      <c r="BI2593" s="281"/>
      <c r="BJ2593" s="281"/>
      <c r="BK2593" s="281"/>
      <c r="BL2593" s="281"/>
      <c r="BM2593" s="281"/>
      <c r="BN2593" s="281"/>
      <c r="BO2593" s="281"/>
      <c r="BP2593" s="281"/>
      <c r="BQ2593" s="281"/>
      <c r="BR2593" s="281"/>
      <c r="BS2593" s="281"/>
      <c r="BT2593" s="281"/>
      <c r="BU2593" s="281"/>
    </row>
    <row r="2594" spans="4:73" x14ac:dyDescent="0.2">
      <c r="D2594" s="259"/>
      <c r="E2594" s="259"/>
      <c r="F2594" s="259"/>
      <c r="G2594" s="259"/>
      <c r="H2594" s="259"/>
      <c r="I2594" s="259"/>
      <c r="J2594" s="259"/>
      <c r="K2594" s="259"/>
      <c r="L2594" s="259"/>
      <c r="M2594" s="259"/>
      <c r="N2594" s="259"/>
      <c r="O2594" s="259"/>
      <c r="P2594" s="259"/>
      <c r="Q2594" s="259"/>
      <c r="R2594" s="259"/>
      <c r="S2594" s="259"/>
      <c r="T2594" s="259"/>
      <c r="U2594" s="259"/>
      <c r="V2594" s="259"/>
      <c r="W2594" s="259"/>
      <c r="X2594" s="259"/>
      <c r="Y2594" s="259"/>
      <c r="Z2594" s="259"/>
      <c r="AA2594" s="259"/>
      <c r="AB2594" s="259"/>
      <c r="AC2594" s="259"/>
      <c r="AD2594" s="259"/>
      <c r="AE2594" s="259"/>
      <c r="AF2594" s="259"/>
      <c r="AG2594" s="259"/>
      <c r="AH2594" s="259"/>
      <c r="AI2594" s="259"/>
      <c r="AJ2594" s="259"/>
      <c r="AK2594" s="281"/>
      <c r="AL2594" s="281"/>
      <c r="AM2594" s="281"/>
      <c r="AN2594" s="281"/>
      <c r="AO2594" s="281"/>
      <c r="AP2594" s="281"/>
      <c r="AQ2594" s="281"/>
      <c r="AR2594" s="281"/>
      <c r="AS2594" s="281"/>
      <c r="AT2594" s="281"/>
      <c r="AU2594" s="281"/>
      <c r="AV2594" s="281"/>
      <c r="AW2594" s="281"/>
      <c r="AX2594" s="281"/>
      <c r="AY2594" s="281"/>
      <c r="AZ2594" s="281"/>
      <c r="BA2594" s="281"/>
      <c r="BB2594" s="281"/>
      <c r="BC2594" s="281"/>
      <c r="BD2594" s="281"/>
      <c r="BE2594" s="281"/>
      <c r="BF2594" s="281"/>
      <c r="BG2594" s="281"/>
      <c r="BH2594" s="281"/>
      <c r="BI2594" s="281"/>
      <c r="BJ2594" s="281"/>
      <c r="BK2594" s="281"/>
      <c r="BL2594" s="281"/>
      <c r="BM2594" s="281"/>
      <c r="BN2594" s="281"/>
      <c r="BO2594" s="281"/>
      <c r="BP2594" s="281"/>
      <c r="BQ2594" s="281"/>
      <c r="BR2594" s="281"/>
      <c r="BS2594" s="281"/>
      <c r="BT2594" s="281"/>
      <c r="BU2594" s="281"/>
    </row>
    <row r="2595" spans="4:73" x14ac:dyDescent="0.2">
      <c r="D2595" s="259"/>
      <c r="E2595" s="259"/>
      <c r="F2595" s="259"/>
      <c r="G2595" s="259"/>
      <c r="H2595" s="259"/>
      <c r="I2595" s="259"/>
      <c r="J2595" s="259"/>
      <c r="K2595" s="259"/>
      <c r="L2595" s="259"/>
      <c r="M2595" s="259"/>
      <c r="N2595" s="259"/>
      <c r="O2595" s="259"/>
      <c r="P2595" s="259"/>
      <c r="Q2595" s="259"/>
      <c r="R2595" s="259"/>
      <c r="S2595" s="259"/>
      <c r="T2595" s="259"/>
      <c r="U2595" s="259"/>
      <c r="V2595" s="259"/>
      <c r="W2595" s="259"/>
      <c r="X2595" s="259"/>
      <c r="Y2595" s="259"/>
      <c r="Z2595" s="259"/>
      <c r="AA2595" s="259"/>
      <c r="AB2595" s="259"/>
      <c r="AC2595" s="259"/>
      <c r="AD2595" s="259"/>
      <c r="AE2595" s="259"/>
      <c r="AF2595" s="259"/>
      <c r="AG2595" s="259"/>
      <c r="AH2595" s="259"/>
      <c r="AI2595" s="259"/>
      <c r="AJ2595" s="259"/>
      <c r="AK2595" s="281"/>
      <c r="AL2595" s="281"/>
      <c r="AM2595" s="281"/>
      <c r="AN2595" s="281"/>
      <c r="AO2595" s="281"/>
      <c r="AP2595" s="281"/>
      <c r="AQ2595" s="281"/>
      <c r="AR2595" s="281"/>
      <c r="AS2595" s="281"/>
      <c r="AT2595" s="281"/>
      <c r="AU2595" s="281"/>
      <c r="AV2595" s="281"/>
      <c r="AW2595" s="281"/>
      <c r="AX2595" s="281"/>
      <c r="AY2595" s="281"/>
      <c r="AZ2595" s="281"/>
      <c r="BA2595" s="281"/>
      <c r="BB2595" s="281"/>
      <c r="BC2595" s="281"/>
      <c r="BD2595" s="281"/>
      <c r="BE2595" s="281"/>
      <c r="BF2595" s="281"/>
      <c r="BG2595" s="281"/>
      <c r="BH2595" s="281"/>
      <c r="BI2595" s="281"/>
      <c r="BJ2595" s="281"/>
      <c r="BK2595" s="281"/>
      <c r="BL2595" s="281"/>
      <c r="BM2595" s="281"/>
      <c r="BN2595" s="281"/>
      <c r="BO2595" s="281"/>
      <c r="BP2595" s="281"/>
      <c r="BQ2595" s="281"/>
      <c r="BR2595" s="281"/>
      <c r="BS2595" s="281"/>
      <c r="BT2595" s="281"/>
      <c r="BU2595" s="281"/>
    </row>
    <row r="2596" spans="4:73" x14ac:dyDescent="0.2">
      <c r="D2596" s="259"/>
      <c r="E2596" s="259"/>
      <c r="F2596" s="259"/>
      <c r="G2596" s="259"/>
      <c r="H2596" s="259"/>
      <c r="I2596" s="259"/>
      <c r="J2596" s="259"/>
      <c r="K2596" s="259"/>
      <c r="L2596" s="259"/>
      <c r="M2596" s="259"/>
      <c r="N2596" s="259"/>
      <c r="O2596" s="259"/>
      <c r="P2596" s="259"/>
      <c r="Q2596" s="259"/>
      <c r="R2596" s="259"/>
      <c r="S2596" s="259"/>
      <c r="T2596" s="259"/>
      <c r="U2596" s="259"/>
      <c r="V2596" s="259"/>
      <c r="W2596" s="259"/>
      <c r="X2596" s="259"/>
      <c r="Y2596" s="259"/>
      <c r="Z2596" s="259"/>
      <c r="AA2596" s="259"/>
      <c r="AB2596" s="259"/>
      <c r="AC2596" s="259"/>
      <c r="AD2596" s="259"/>
      <c r="AE2596" s="259"/>
      <c r="AF2596" s="259"/>
      <c r="AG2596" s="259"/>
      <c r="AH2596" s="259"/>
      <c r="AI2596" s="259"/>
      <c r="AJ2596" s="259"/>
      <c r="AK2596" s="281"/>
      <c r="AL2596" s="281"/>
      <c r="AM2596" s="281"/>
      <c r="AN2596" s="281"/>
      <c r="AO2596" s="281"/>
      <c r="AP2596" s="281"/>
      <c r="AQ2596" s="281"/>
      <c r="AR2596" s="281"/>
      <c r="AS2596" s="281"/>
      <c r="AT2596" s="281"/>
      <c r="AU2596" s="281"/>
      <c r="AV2596" s="281"/>
      <c r="AW2596" s="281"/>
      <c r="AX2596" s="281"/>
      <c r="AY2596" s="281"/>
      <c r="AZ2596" s="281"/>
      <c r="BA2596" s="281"/>
      <c r="BB2596" s="281"/>
      <c r="BC2596" s="281"/>
      <c r="BD2596" s="281"/>
      <c r="BE2596" s="281"/>
      <c r="BF2596" s="281"/>
      <c r="BG2596" s="281"/>
      <c r="BH2596" s="281"/>
      <c r="BI2596" s="281"/>
      <c r="BJ2596" s="281"/>
      <c r="BK2596" s="281"/>
      <c r="BL2596" s="281"/>
      <c r="BM2596" s="281"/>
      <c r="BN2596" s="281"/>
      <c r="BO2596" s="281"/>
      <c r="BP2596" s="281"/>
      <c r="BQ2596" s="281"/>
      <c r="BR2596" s="281"/>
      <c r="BS2596" s="281"/>
      <c r="BT2596" s="281"/>
      <c r="BU2596" s="281"/>
    </row>
    <row r="2597" spans="4:73" x14ac:dyDescent="0.2">
      <c r="D2597" s="259"/>
      <c r="E2597" s="259"/>
      <c r="F2597" s="259"/>
      <c r="G2597" s="259"/>
      <c r="H2597" s="259"/>
      <c r="I2597" s="259"/>
      <c r="J2597" s="259"/>
      <c r="K2597" s="259"/>
      <c r="L2597" s="259"/>
      <c r="M2597" s="259"/>
      <c r="N2597" s="259"/>
      <c r="O2597" s="259"/>
      <c r="P2597" s="259"/>
      <c r="Q2597" s="259"/>
      <c r="R2597" s="259"/>
      <c r="S2597" s="259"/>
      <c r="T2597" s="259"/>
      <c r="U2597" s="259"/>
      <c r="V2597" s="259"/>
      <c r="W2597" s="259"/>
      <c r="X2597" s="259"/>
      <c r="Y2597" s="259"/>
      <c r="Z2597" s="259"/>
      <c r="AA2597" s="259"/>
      <c r="AB2597" s="259"/>
      <c r="AC2597" s="259"/>
      <c r="AD2597" s="259"/>
      <c r="AE2597" s="259"/>
      <c r="AF2597" s="259"/>
      <c r="AG2597" s="259"/>
      <c r="AH2597" s="259"/>
      <c r="AI2597" s="259"/>
      <c r="AJ2597" s="259"/>
      <c r="AK2597" s="281"/>
      <c r="AL2597" s="281"/>
      <c r="AM2597" s="281"/>
      <c r="AN2597" s="281"/>
      <c r="AO2597" s="281"/>
      <c r="AP2597" s="281"/>
      <c r="AQ2597" s="281"/>
      <c r="AR2597" s="281"/>
      <c r="AS2597" s="281"/>
      <c r="AT2597" s="281"/>
      <c r="AU2597" s="281"/>
      <c r="AV2597" s="281"/>
      <c r="AW2597" s="281"/>
      <c r="AX2597" s="281"/>
      <c r="AY2597" s="281"/>
      <c r="AZ2597" s="281"/>
      <c r="BA2597" s="281"/>
      <c r="BB2597" s="281"/>
      <c r="BC2597" s="281"/>
      <c r="BD2597" s="281"/>
      <c r="BE2597" s="281"/>
      <c r="BF2597" s="281"/>
      <c r="BG2597" s="281"/>
      <c r="BH2597" s="281"/>
      <c r="BI2597" s="281"/>
      <c r="BJ2597" s="281"/>
      <c r="BK2597" s="281"/>
      <c r="BL2597" s="281"/>
      <c r="BM2597" s="281"/>
      <c r="BN2597" s="281"/>
      <c r="BO2597" s="281"/>
      <c r="BP2597" s="281"/>
      <c r="BQ2597" s="281"/>
      <c r="BR2597" s="281"/>
      <c r="BS2597" s="281"/>
      <c r="BT2597" s="281"/>
      <c r="BU2597" s="281"/>
    </row>
    <row r="2598" spans="4:73" x14ac:dyDescent="0.2">
      <c r="D2598" s="259"/>
      <c r="E2598" s="259"/>
      <c r="F2598" s="259"/>
      <c r="G2598" s="259"/>
      <c r="H2598" s="259"/>
      <c r="I2598" s="259"/>
      <c r="J2598" s="259"/>
      <c r="K2598" s="259"/>
      <c r="L2598" s="259"/>
      <c r="M2598" s="259"/>
      <c r="N2598" s="259"/>
      <c r="O2598" s="259"/>
      <c r="P2598" s="259"/>
      <c r="Q2598" s="259"/>
      <c r="R2598" s="259"/>
      <c r="S2598" s="259"/>
      <c r="T2598" s="259"/>
      <c r="U2598" s="259"/>
      <c r="V2598" s="259"/>
      <c r="W2598" s="259"/>
      <c r="X2598" s="259"/>
      <c r="Y2598" s="259"/>
      <c r="Z2598" s="259"/>
      <c r="AA2598" s="259"/>
      <c r="AB2598" s="259"/>
      <c r="AC2598" s="259"/>
      <c r="AD2598" s="259"/>
      <c r="AE2598" s="259"/>
      <c r="AF2598" s="259"/>
      <c r="AG2598" s="259"/>
      <c r="AH2598" s="259"/>
      <c r="AI2598" s="259"/>
      <c r="AJ2598" s="259"/>
      <c r="AK2598" s="281"/>
      <c r="AL2598" s="281"/>
      <c r="AM2598" s="281"/>
      <c r="AN2598" s="281"/>
      <c r="AO2598" s="281"/>
      <c r="AP2598" s="281"/>
      <c r="AQ2598" s="281"/>
      <c r="AR2598" s="281"/>
      <c r="AS2598" s="281"/>
      <c r="AT2598" s="281"/>
      <c r="AU2598" s="281"/>
      <c r="AV2598" s="281"/>
      <c r="AW2598" s="281"/>
      <c r="AX2598" s="281"/>
      <c r="AY2598" s="281"/>
      <c r="AZ2598" s="281"/>
      <c r="BA2598" s="281"/>
      <c r="BB2598" s="281"/>
      <c r="BC2598" s="281"/>
      <c r="BD2598" s="281"/>
      <c r="BE2598" s="281"/>
      <c r="BF2598" s="281"/>
      <c r="BG2598" s="281"/>
      <c r="BH2598" s="281"/>
      <c r="BI2598" s="281"/>
      <c r="BJ2598" s="281"/>
      <c r="BK2598" s="281"/>
      <c r="BL2598" s="281"/>
      <c r="BM2598" s="281"/>
      <c r="BN2598" s="281"/>
      <c r="BO2598" s="281"/>
      <c r="BP2598" s="281"/>
      <c r="BQ2598" s="281"/>
      <c r="BR2598" s="281"/>
      <c r="BS2598" s="281"/>
      <c r="BT2598" s="281"/>
      <c r="BU2598" s="281"/>
    </row>
    <row r="2599" spans="4:73" x14ac:dyDescent="0.2">
      <c r="D2599" s="259"/>
      <c r="E2599" s="259"/>
      <c r="F2599" s="259"/>
      <c r="G2599" s="259"/>
      <c r="H2599" s="259"/>
      <c r="I2599" s="259"/>
      <c r="J2599" s="259"/>
      <c r="K2599" s="259"/>
      <c r="L2599" s="259"/>
      <c r="M2599" s="259"/>
      <c r="N2599" s="259"/>
      <c r="O2599" s="259"/>
      <c r="P2599" s="259"/>
      <c r="Q2599" s="259"/>
      <c r="R2599" s="259"/>
      <c r="S2599" s="259"/>
      <c r="T2599" s="259"/>
      <c r="U2599" s="259"/>
      <c r="V2599" s="259"/>
      <c r="W2599" s="259"/>
      <c r="X2599" s="259"/>
      <c r="Y2599" s="259"/>
      <c r="Z2599" s="259"/>
      <c r="AA2599" s="259"/>
      <c r="AB2599" s="259"/>
      <c r="AC2599" s="259"/>
      <c r="AD2599" s="259"/>
      <c r="AE2599" s="259"/>
      <c r="AF2599" s="259"/>
      <c r="AG2599" s="259"/>
      <c r="AH2599" s="259"/>
      <c r="AI2599" s="259"/>
      <c r="AJ2599" s="259"/>
      <c r="AK2599" s="281"/>
      <c r="AL2599" s="281"/>
      <c r="AM2599" s="281"/>
      <c r="AN2599" s="281"/>
      <c r="AO2599" s="281"/>
      <c r="AP2599" s="281"/>
      <c r="AQ2599" s="281"/>
      <c r="AR2599" s="281"/>
      <c r="AS2599" s="281"/>
      <c r="AT2599" s="281"/>
      <c r="AU2599" s="281"/>
      <c r="AV2599" s="281"/>
      <c r="AW2599" s="281"/>
      <c r="AX2599" s="281"/>
      <c r="AY2599" s="281"/>
      <c r="AZ2599" s="281"/>
      <c r="BA2599" s="281"/>
      <c r="BB2599" s="281"/>
      <c r="BC2599" s="281"/>
      <c r="BD2599" s="281"/>
      <c r="BE2599" s="281"/>
      <c r="BF2599" s="281"/>
      <c r="BG2599" s="281"/>
      <c r="BH2599" s="281"/>
      <c r="BI2599" s="281"/>
      <c r="BJ2599" s="281"/>
      <c r="BK2599" s="281"/>
      <c r="BL2599" s="281"/>
      <c r="BM2599" s="281"/>
      <c r="BN2599" s="281"/>
      <c r="BO2599" s="281"/>
      <c r="BP2599" s="281"/>
      <c r="BQ2599" s="281"/>
      <c r="BR2599" s="281"/>
      <c r="BS2599" s="281"/>
      <c r="BT2599" s="281"/>
      <c r="BU2599" s="281"/>
    </row>
    <row r="2600" spans="4:73" x14ac:dyDescent="0.2">
      <c r="D2600" s="259"/>
      <c r="E2600" s="259"/>
      <c r="F2600" s="259"/>
      <c r="G2600" s="259"/>
      <c r="H2600" s="259"/>
      <c r="I2600" s="259"/>
      <c r="J2600" s="259"/>
      <c r="K2600" s="259"/>
      <c r="L2600" s="259"/>
      <c r="M2600" s="259"/>
      <c r="N2600" s="259"/>
      <c r="O2600" s="259"/>
      <c r="P2600" s="259"/>
      <c r="Q2600" s="259"/>
      <c r="R2600" s="259"/>
      <c r="S2600" s="259"/>
      <c r="T2600" s="259"/>
      <c r="U2600" s="259"/>
      <c r="V2600" s="259"/>
      <c r="W2600" s="259"/>
      <c r="X2600" s="259"/>
      <c r="Y2600" s="259"/>
      <c r="Z2600" s="259"/>
      <c r="AA2600" s="259"/>
      <c r="AB2600" s="259"/>
      <c r="AC2600" s="259"/>
      <c r="AD2600" s="259"/>
      <c r="AE2600" s="259"/>
      <c r="AF2600" s="259"/>
      <c r="AG2600" s="259"/>
      <c r="AH2600" s="259"/>
      <c r="AI2600" s="259"/>
      <c r="AJ2600" s="259"/>
      <c r="AK2600" s="281"/>
      <c r="AL2600" s="281"/>
      <c r="AM2600" s="281"/>
      <c r="AN2600" s="281"/>
      <c r="AO2600" s="281"/>
      <c r="AP2600" s="281"/>
      <c r="AQ2600" s="281"/>
      <c r="AR2600" s="281"/>
      <c r="AS2600" s="281"/>
      <c r="AT2600" s="281"/>
      <c r="AU2600" s="281"/>
      <c r="AV2600" s="281"/>
      <c r="AW2600" s="281"/>
      <c r="AX2600" s="281"/>
      <c r="AY2600" s="281"/>
      <c r="AZ2600" s="281"/>
      <c r="BA2600" s="281"/>
      <c r="BB2600" s="281"/>
      <c r="BC2600" s="281"/>
      <c r="BD2600" s="281"/>
      <c r="BE2600" s="281"/>
      <c r="BF2600" s="281"/>
      <c r="BG2600" s="281"/>
      <c r="BH2600" s="281"/>
      <c r="BI2600" s="281"/>
      <c r="BJ2600" s="281"/>
      <c r="BK2600" s="281"/>
      <c r="BL2600" s="281"/>
      <c r="BM2600" s="281"/>
      <c r="BN2600" s="281"/>
      <c r="BO2600" s="281"/>
      <c r="BP2600" s="281"/>
      <c r="BQ2600" s="281"/>
      <c r="BR2600" s="281"/>
      <c r="BS2600" s="281"/>
      <c r="BT2600" s="281"/>
      <c r="BU2600" s="281"/>
    </row>
    <row r="2601" spans="4:73" x14ac:dyDescent="0.2">
      <c r="D2601" s="259"/>
      <c r="E2601" s="259"/>
      <c r="F2601" s="259"/>
      <c r="G2601" s="259"/>
      <c r="H2601" s="259"/>
      <c r="I2601" s="259"/>
      <c r="J2601" s="259"/>
      <c r="K2601" s="259"/>
      <c r="L2601" s="259"/>
      <c r="M2601" s="259"/>
      <c r="N2601" s="259"/>
      <c r="O2601" s="259"/>
      <c r="P2601" s="259"/>
      <c r="Q2601" s="259"/>
      <c r="R2601" s="259"/>
      <c r="S2601" s="259"/>
      <c r="T2601" s="259"/>
      <c r="U2601" s="259"/>
      <c r="V2601" s="259"/>
      <c r="W2601" s="259"/>
      <c r="X2601" s="259"/>
      <c r="Y2601" s="259"/>
      <c r="Z2601" s="259"/>
      <c r="AA2601" s="259"/>
      <c r="AB2601" s="259"/>
      <c r="AC2601" s="259"/>
      <c r="AD2601" s="259"/>
      <c r="AE2601" s="259"/>
      <c r="AF2601" s="259"/>
      <c r="AG2601" s="259"/>
      <c r="AH2601" s="259"/>
      <c r="AI2601" s="259"/>
      <c r="AJ2601" s="259"/>
      <c r="AK2601" s="281"/>
      <c r="AL2601" s="281"/>
      <c r="AM2601" s="281"/>
      <c r="AN2601" s="281"/>
      <c r="AO2601" s="281"/>
      <c r="AP2601" s="281"/>
      <c r="AQ2601" s="281"/>
      <c r="AR2601" s="281"/>
      <c r="AS2601" s="281"/>
      <c r="AT2601" s="281"/>
      <c r="AU2601" s="281"/>
      <c r="AV2601" s="281"/>
      <c r="AW2601" s="281"/>
      <c r="AX2601" s="281"/>
      <c r="AY2601" s="281"/>
      <c r="AZ2601" s="281"/>
      <c r="BA2601" s="281"/>
      <c r="BB2601" s="281"/>
      <c r="BC2601" s="281"/>
      <c r="BD2601" s="281"/>
      <c r="BE2601" s="281"/>
      <c r="BF2601" s="281"/>
      <c r="BG2601" s="281"/>
      <c r="BH2601" s="281"/>
      <c r="BI2601" s="281"/>
      <c r="BJ2601" s="281"/>
      <c r="BK2601" s="281"/>
      <c r="BL2601" s="281"/>
      <c r="BM2601" s="281"/>
      <c r="BN2601" s="281"/>
      <c r="BO2601" s="281"/>
      <c r="BP2601" s="281"/>
      <c r="BQ2601" s="281"/>
      <c r="BR2601" s="281"/>
      <c r="BS2601" s="281"/>
      <c r="BT2601" s="281"/>
      <c r="BU2601" s="281"/>
    </row>
    <row r="2602" spans="4:73" x14ac:dyDescent="0.2">
      <c r="D2602" s="259"/>
      <c r="E2602" s="259"/>
      <c r="F2602" s="259"/>
      <c r="G2602" s="259"/>
      <c r="H2602" s="259"/>
      <c r="I2602" s="259"/>
      <c r="J2602" s="259"/>
      <c r="K2602" s="259"/>
      <c r="L2602" s="259"/>
      <c r="M2602" s="259"/>
      <c r="N2602" s="259"/>
      <c r="O2602" s="259"/>
      <c r="P2602" s="259"/>
      <c r="Q2602" s="259"/>
      <c r="R2602" s="259"/>
      <c r="S2602" s="259"/>
      <c r="T2602" s="259"/>
      <c r="U2602" s="259"/>
      <c r="V2602" s="259"/>
      <c r="W2602" s="259"/>
      <c r="X2602" s="259"/>
      <c r="Y2602" s="259"/>
      <c r="Z2602" s="259"/>
      <c r="AA2602" s="259"/>
      <c r="AB2602" s="259"/>
      <c r="AC2602" s="259"/>
      <c r="AD2602" s="259"/>
      <c r="AE2602" s="259"/>
      <c r="AF2602" s="259"/>
      <c r="AG2602" s="259"/>
      <c r="AH2602" s="259"/>
      <c r="AI2602" s="259"/>
      <c r="AJ2602" s="259"/>
      <c r="AK2602" s="281"/>
      <c r="AL2602" s="281"/>
      <c r="AM2602" s="281"/>
      <c r="AN2602" s="281"/>
      <c r="AO2602" s="281"/>
      <c r="AP2602" s="281"/>
      <c r="AQ2602" s="281"/>
      <c r="AR2602" s="281"/>
      <c r="AS2602" s="281"/>
      <c r="AT2602" s="281"/>
      <c r="AU2602" s="281"/>
      <c r="AV2602" s="281"/>
      <c r="AW2602" s="281"/>
      <c r="AX2602" s="281"/>
      <c r="AY2602" s="281"/>
      <c r="AZ2602" s="281"/>
      <c r="BA2602" s="281"/>
      <c r="BB2602" s="281"/>
      <c r="BC2602" s="281"/>
      <c r="BD2602" s="281"/>
      <c r="BE2602" s="281"/>
      <c r="BF2602" s="281"/>
      <c r="BG2602" s="281"/>
      <c r="BH2602" s="281"/>
      <c r="BI2602" s="281"/>
      <c r="BJ2602" s="281"/>
      <c r="BK2602" s="281"/>
      <c r="BL2602" s="281"/>
      <c r="BM2602" s="281"/>
      <c r="BN2602" s="281"/>
      <c r="BO2602" s="281"/>
      <c r="BP2602" s="281"/>
      <c r="BQ2602" s="281"/>
      <c r="BR2602" s="281"/>
      <c r="BS2602" s="281"/>
      <c r="BT2602" s="281"/>
      <c r="BU2602" s="281"/>
    </row>
    <row r="2603" spans="4:73" x14ac:dyDescent="0.2">
      <c r="D2603" s="259"/>
      <c r="E2603" s="259"/>
      <c r="F2603" s="259"/>
      <c r="G2603" s="259"/>
      <c r="H2603" s="259"/>
      <c r="I2603" s="259"/>
      <c r="J2603" s="259"/>
      <c r="K2603" s="259"/>
      <c r="L2603" s="259"/>
      <c r="M2603" s="259"/>
      <c r="N2603" s="259"/>
      <c r="O2603" s="259"/>
      <c r="P2603" s="259"/>
      <c r="Q2603" s="259"/>
      <c r="R2603" s="259"/>
      <c r="S2603" s="259"/>
      <c r="T2603" s="259"/>
      <c r="U2603" s="259"/>
      <c r="V2603" s="259"/>
      <c r="W2603" s="259"/>
      <c r="X2603" s="259"/>
      <c r="Y2603" s="259"/>
      <c r="Z2603" s="259"/>
      <c r="AA2603" s="259"/>
      <c r="AB2603" s="259"/>
      <c r="AC2603" s="259"/>
      <c r="AD2603" s="259"/>
      <c r="AE2603" s="259"/>
      <c r="AF2603" s="259"/>
      <c r="AG2603" s="259"/>
      <c r="AH2603" s="259"/>
      <c r="AI2603" s="259"/>
      <c r="AJ2603" s="259"/>
      <c r="AK2603" s="281"/>
      <c r="AL2603" s="281"/>
      <c r="AM2603" s="281"/>
      <c r="AN2603" s="281"/>
      <c r="AO2603" s="281"/>
      <c r="AP2603" s="281"/>
      <c r="AQ2603" s="281"/>
      <c r="AR2603" s="281"/>
      <c r="AS2603" s="281"/>
      <c r="AT2603" s="281"/>
      <c r="AU2603" s="281"/>
      <c r="AV2603" s="281"/>
      <c r="AW2603" s="281"/>
      <c r="AX2603" s="281"/>
      <c r="AY2603" s="281"/>
      <c r="AZ2603" s="281"/>
      <c r="BA2603" s="281"/>
      <c r="BB2603" s="281"/>
      <c r="BC2603" s="281"/>
      <c r="BD2603" s="281"/>
      <c r="BE2603" s="281"/>
      <c r="BF2603" s="281"/>
      <c r="BG2603" s="281"/>
      <c r="BH2603" s="281"/>
      <c r="BI2603" s="281"/>
      <c r="BJ2603" s="281"/>
      <c r="BK2603" s="281"/>
      <c r="BL2603" s="281"/>
      <c r="BM2603" s="281"/>
      <c r="BN2603" s="281"/>
      <c r="BO2603" s="281"/>
      <c r="BP2603" s="281"/>
      <c r="BQ2603" s="281"/>
      <c r="BR2603" s="281"/>
      <c r="BS2603" s="281"/>
      <c r="BT2603" s="281"/>
      <c r="BU2603" s="281"/>
    </row>
    <row r="2604" spans="4:73" x14ac:dyDescent="0.2">
      <c r="D2604" s="259"/>
      <c r="E2604" s="259"/>
      <c r="F2604" s="259"/>
      <c r="G2604" s="259"/>
      <c r="H2604" s="259"/>
      <c r="I2604" s="259"/>
      <c r="J2604" s="259"/>
      <c r="K2604" s="259"/>
      <c r="L2604" s="259"/>
      <c r="M2604" s="259"/>
      <c r="N2604" s="259"/>
      <c r="O2604" s="259"/>
      <c r="P2604" s="259"/>
      <c r="Q2604" s="259"/>
      <c r="R2604" s="259"/>
      <c r="S2604" s="259"/>
      <c r="T2604" s="259"/>
      <c r="U2604" s="259"/>
      <c r="V2604" s="259"/>
      <c r="W2604" s="259"/>
      <c r="X2604" s="259"/>
      <c r="Y2604" s="259"/>
      <c r="Z2604" s="259"/>
      <c r="AA2604" s="259"/>
      <c r="AB2604" s="259"/>
      <c r="AC2604" s="259"/>
      <c r="AD2604" s="259"/>
      <c r="AE2604" s="259"/>
      <c r="AF2604" s="259"/>
      <c r="AG2604" s="259"/>
      <c r="AH2604" s="259"/>
      <c r="AI2604" s="259"/>
      <c r="AJ2604" s="259"/>
      <c r="AK2604" s="281"/>
      <c r="AL2604" s="281"/>
      <c r="AM2604" s="281"/>
      <c r="AN2604" s="281"/>
      <c r="AO2604" s="281"/>
      <c r="AP2604" s="281"/>
      <c r="AQ2604" s="281"/>
      <c r="AR2604" s="281"/>
      <c r="AS2604" s="281"/>
      <c r="AT2604" s="281"/>
      <c r="AU2604" s="281"/>
      <c r="AV2604" s="281"/>
      <c r="AW2604" s="281"/>
      <c r="AX2604" s="281"/>
      <c r="AY2604" s="281"/>
      <c r="AZ2604" s="281"/>
      <c r="BA2604" s="281"/>
      <c r="BB2604" s="281"/>
      <c r="BC2604" s="281"/>
      <c r="BD2604" s="281"/>
      <c r="BE2604" s="281"/>
      <c r="BF2604" s="281"/>
      <c r="BG2604" s="281"/>
      <c r="BH2604" s="281"/>
      <c r="BI2604" s="281"/>
      <c r="BJ2604" s="281"/>
      <c r="BK2604" s="281"/>
      <c r="BL2604" s="281"/>
      <c r="BM2604" s="281"/>
      <c r="BN2604" s="281"/>
      <c r="BO2604" s="281"/>
      <c r="BP2604" s="281"/>
      <c r="BQ2604" s="281"/>
      <c r="BR2604" s="281"/>
      <c r="BS2604" s="281"/>
      <c r="BT2604" s="281"/>
      <c r="BU2604" s="281"/>
    </row>
    <row r="2605" spans="4:73" x14ac:dyDescent="0.2">
      <c r="D2605" s="259"/>
      <c r="E2605" s="259"/>
      <c r="F2605" s="259"/>
      <c r="G2605" s="259"/>
      <c r="H2605" s="259"/>
      <c r="I2605" s="259"/>
      <c r="J2605" s="259"/>
      <c r="K2605" s="259"/>
      <c r="L2605" s="259"/>
      <c r="M2605" s="259"/>
      <c r="N2605" s="259"/>
      <c r="O2605" s="259"/>
      <c r="P2605" s="259"/>
      <c r="Q2605" s="259"/>
      <c r="R2605" s="259"/>
      <c r="S2605" s="259"/>
      <c r="T2605" s="259"/>
      <c r="U2605" s="259"/>
      <c r="V2605" s="259"/>
      <c r="W2605" s="259"/>
      <c r="X2605" s="259"/>
      <c r="Y2605" s="259"/>
      <c r="Z2605" s="259"/>
      <c r="AA2605" s="259"/>
      <c r="AB2605" s="259"/>
      <c r="AC2605" s="259"/>
      <c r="AD2605" s="259"/>
      <c r="AE2605" s="259"/>
      <c r="AF2605" s="259"/>
      <c r="AG2605" s="259"/>
      <c r="AH2605" s="259"/>
      <c r="AI2605" s="259"/>
      <c r="AJ2605" s="259"/>
      <c r="AK2605" s="281"/>
      <c r="AL2605" s="281"/>
      <c r="AM2605" s="281"/>
      <c r="AN2605" s="281"/>
      <c r="AO2605" s="281"/>
      <c r="AP2605" s="281"/>
      <c r="AQ2605" s="281"/>
      <c r="AR2605" s="281"/>
      <c r="AS2605" s="281"/>
      <c r="AT2605" s="281"/>
      <c r="AU2605" s="281"/>
      <c r="AV2605" s="281"/>
      <c r="AW2605" s="281"/>
      <c r="AX2605" s="281"/>
      <c r="AY2605" s="281"/>
      <c r="AZ2605" s="281"/>
      <c r="BA2605" s="281"/>
      <c r="BB2605" s="281"/>
      <c r="BC2605" s="281"/>
      <c r="BD2605" s="281"/>
      <c r="BE2605" s="281"/>
      <c r="BF2605" s="281"/>
      <c r="BG2605" s="281"/>
      <c r="BH2605" s="281"/>
      <c r="BI2605" s="281"/>
      <c r="BJ2605" s="281"/>
      <c r="BK2605" s="281"/>
      <c r="BL2605" s="281"/>
      <c r="BM2605" s="281"/>
      <c r="BN2605" s="281"/>
      <c r="BO2605" s="281"/>
      <c r="BP2605" s="281"/>
      <c r="BQ2605" s="281"/>
      <c r="BR2605" s="281"/>
      <c r="BS2605" s="281"/>
      <c r="BT2605" s="281"/>
      <c r="BU2605" s="281"/>
    </row>
    <row r="2606" spans="4:73" x14ac:dyDescent="0.2">
      <c r="D2606" s="259"/>
      <c r="E2606" s="259"/>
      <c r="F2606" s="259"/>
      <c r="G2606" s="259"/>
      <c r="H2606" s="259"/>
      <c r="I2606" s="259"/>
      <c r="J2606" s="259"/>
      <c r="K2606" s="259"/>
      <c r="L2606" s="259"/>
      <c r="M2606" s="259"/>
      <c r="N2606" s="259"/>
      <c r="O2606" s="259"/>
      <c r="P2606" s="259"/>
      <c r="Q2606" s="259"/>
      <c r="R2606" s="259"/>
      <c r="S2606" s="259"/>
      <c r="T2606" s="259"/>
      <c r="U2606" s="259"/>
      <c r="V2606" s="259"/>
      <c r="W2606" s="259"/>
      <c r="X2606" s="259"/>
      <c r="Y2606" s="259"/>
      <c r="Z2606" s="259"/>
      <c r="AA2606" s="259"/>
      <c r="AB2606" s="259"/>
      <c r="AC2606" s="259"/>
      <c r="AD2606" s="259"/>
      <c r="AE2606" s="259"/>
      <c r="AF2606" s="259"/>
      <c r="AG2606" s="259"/>
      <c r="AH2606" s="259"/>
      <c r="AI2606" s="259"/>
      <c r="AJ2606" s="259"/>
      <c r="AK2606" s="281"/>
      <c r="AL2606" s="281"/>
      <c r="AM2606" s="281"/>
      <c r="AN2606" s="281"/>
      <c r="AO2606" s="281"/>
      <c r="AP2606" s="281"/>
      <c r="AQ2606" s="281"/>
      <c r="AR2606" s="281"/>
      <c r="AS2606" s="281"/>
      <c r="AT2606" s="281"/>
      <c r="AU2606" s="281"/>
      <c r="AV2606" s="281"/>
      <c r="AW2606" s="281"/>
      <c r="AX2606" s="281"/>
      <c r="AY2606" s="281"/>
      <c r="AZ2606" s="281"/>
      <c r="BA2606" s="281"/>
      <c r="BB2606" s="281"/>
      <c r="BC2606" s="281"/>
      <c r="BD2606" s="281"/>
      <c r="BE2606" s="281"/>
      <c r="BF2606" s="281"/>
      <c r="BG2606" s="281"/>
      <c r="BH2606" s="281"/>
      <c r="BI2606" s="281"/>
      <c r="BJ2606" s="281"/>
      <c r="BK2606" s="281"/>
      <c r="BL2606" s="281"/>
      <c r="BM2606" s="281"/>
      <c r="BN2606" s="281"/>
      <c r="BO2606" s="281"/>
      <c r="BP2606" s="281"/>
      <c r="BQ2606" s="281"/>
      <c r="BR2606" s="281"/>
      <c r="BS2606" s="281"/>
      <c r="BT2606" s="281"/>
      <c r="BU2606" s="281"/>
    </row>
    <row r="2607" spans="4:73" x14ac:dyDescent="0.2">
      <c r="D2607" s="259"/>
      <c r="E2607" s="259"/>
      <c r="F2607" s="259"/>
      <c r="G2607" s="259"/>
      <c r="H2607" s="259"/>
      <c r="I2607" s="259"/>
      <c r="J2607" s="259"/>
      <c r="K2607" s="259"/>
      <c r="L2607" s="259"/>
      <c r="M2607" s="259"/>
      <c r="N2607" s="259"/>
      <c r="O2607" s="259"/>
      <c r="P2607" s="259"/>
      <c r="Q2607" s="259"/>
      <c r="R2607" s="259"/>
      <c r="S2607" s="259"/>
      <c r="T2607" s="259"/>
      <c r="U2607" s="259"/>
      <c r="V2607" s="259"/>
      <c r="W2607" s="259"/>
      <c r="X2607" s="259"/>
      <c r="Y2607" s="259"/>
      <c r="Z2607" s="259"/>
      <c r="AA2607" s="259"/>
      <c r="AB2607" s="259"/>
      <c r="AC2607" s="259"/>
      <c r="AD2607" s="259"/>
      <c r="AE2607" s="259"/>
      <c r="AF2607" s="259"/>
      <c r="AG2607" s="259"/>
      <c r="AH2607" s="259"/>
      <c r="AI2607" s="259"/>
      <c r="AJ2607" s="259"/>
      <c r="AK2607" s="281"/>
      <c r="AL2607" s="281"/>
      <c r="AM2607" s="281"/>
      <c r="AN2607" s="281"/>
      <c r="AO2607" s="281"/>
      <c r="AP2607" s="281"/>
      <c r="AQ2607" s="281"/>
      <c r="AR2607" s="281"/>
      <c r="AS2607" s="281"/>
      <c r="AT2607" s="281"/>
      <c r="AU2607" s="281"/>
      <c r="AV2607" s="281"/>
      <c r="AW2607" s="281"/>
      <c r="AX2607" s="281"/>
      <c r="AY2607" s="281"/>
      <c r="AZ2607" s="281"/>
      <c r="BA2607" s="281"/>
      <c r="BB2607" s="281"/>
      <c r="BC2607" s="281"/>
      <c r="BD2607" s="281"/>
      <c r="BE2607" s="281"/>
      <c r="BF2607" s="281"/>
      <c r="BG2607" s="281"/>
      <c r="BH2607" s="281"/>
      <c r="BI2607" s="281"/>
      <c r="BJ2607" s="281"/>
      <c r="BK2607" s="281"/>
      <c r="BL2607" s="281"/>
      <c r="BM2607" s="281"/>
      <c r="BN2607" s="281"/>
      <c r="BO2607" s="281"/>
      <c r="BP2607" s="281"/>
      <c r="BQ2607" s="281"/>
      <c r="BR2607" s="281"/>
      <c r="BS2607" s="281"/>
      <c r="BT2607" s="281"/>
      <c r="BU2607" s="281"/>
    </row>
    <row r="2608" spans="4:73" x14ac:dyDescent="0.2">
      <c r="D2608" s="259"/>
      <c r="E2608" s="259"/>
      <c r="F2608" s="259"/>
      <c r="G2608" s="259"/>
      <c r="H2608" s="259"/>
      <c r="I2608" s="259"/>
      <c r="J2608" s="259"/>
      <c r="K2608" s="259"/>
      <c r="L2608" s="259"/>
      <c r="M2608" s="259"/>
      <c r="N2608" s="259"/>
      <c r="O2608" s="259"/>
      <c r="P2608" s="259"/>
      <c r="Q2608" s="259"/>
      <c r="R2608" s="259"/>
      <c r="S2608" s="259"/>
      <c r="T2608" s="259"/>
      <c r="U2608" s="259"/>
      <c r="V2608" s="259"/>
      <c r="W2608" s="259"/>
      <c r="X2608" s="259"/>
      <c r="Y2608" s="259"/>
      <c r="Z2608" s="259"/>
      <c r="AA2608" s="259"/>
      <c r="AB2608" s="259"/>
      <c r="AC2608" s="259"/>
      <c r="AD2608" s="259"/>
      <c r="AE2608" s="259"/>
      <c r="AF2608" s="259"/>
      <c r="AG2608" s="259"/>
      <c r="AH2608" s="259"/>
      <c r="AI2608" s="259"/>
      <c r="AJ2608" s="259"/>
      <c r="AK2608" s="281"/>
      <c r="AL2608" s="281"/>
      <c r="AM2608" s="281"/>
      <c r="AN2608" s="281"/>
      <c r="AO2608" s="281"/>
      <c r="AP2608" s="281"/>
      <c r="AQ2608" s="281"/>
      <c r="AR2608" s="281"/>
      <c r="AS2608" s="281"/>
      <c r="AT2608" s="281"/>
      <c r="AU2608" s="281"/>
      <c r="AV2608" s="281"/>
      <c r="AW2608" s="281"/>
      <c r="AX2608" s="281"/>
      <c r="AY2608" s="281"/>
      <c r="AZ2608" s="281"/>
      <c r="BA2608" s="281"/>
      <c r="BB2608" s="281"/>
      <c r="BC2608" s="281"/>
      <c r="BD2608" s="281"/>
      <c r="BE2608" s="281"/>
      <c r="BF2608" s="281"/>
      <c r="BG2608" s="281"/>
      <c r="BH2608" s="281"/>
      <c r="BI2608" s="281"/>
      <c r="BJ2608" s="281"/>
      <c r="BK2608" s="281"/>
      <c r="BL2608" s="281"/>
      <c r="BM2608" s="281"/>
      <c r="BN2608" s="281"/>
      <c r="BO2608" s="281"/>
      <c r="BP2608" s="281"/>
      <c r="BQ2608" s="281"/>
      <c r="BR2608" s="281"/>
      <c r="BS2608" s="281"/>
      <c r="BT2608" s="281"/>
      <c r="BU2608" s="281"/>
    </row>
    <row r="2609" spans="4:73" x14ac:dyDescent="0.2">
      <c r="D2609" s="259"/>
      <c r="E2609" s="259"/>
      <c r="F2609" s="259"/>
      <c r="G2609" s="259"/>
      <c r="H2609" s="259"/>
      <c r="I2609" s="259"/>
      <c r="J2609" s="259"/>
      <c r="K2609" s="259"/>
      <c r="L2609" s="259"/>
      <c r="M2609" s="259"/>
      <c r="N2609" s="259"/>
      <c r="O2609" s="259"/>
      <c r="P2609" s="259"/>
      <c r="Q2609" s="259"/>
      <c r="R2609" s="259"/>
      <c r="S2609" s="259"/>
      <c r="T2609" s="259"/>
      <c r="U2609" s="259"/>
      <c r="V2609" s="259"/>
      <c r="W2609" s="259"/>
      <c r="X2609" s="259"/>
      <c r="Y2609" s="259"/>
      <c r="Z2609" s="259"/>
      <c r="AA2609" s="259"/>
      <c r="AB2609" s="259"/>
      <c r="AC2609" s="259"/>
      <c r="AD2609" s="259"/>
      <c r="AE2609" s="259"/>
      <c r="AF2609" s="259"/>
      <c r="AG2609" s="259"/>
      <c r="AH2609" s="259"/>
      <c r="AI2609" s="259"/>
      <c r="AJ2609" s="259"/>
      <c r="AK2609" s="281"/>
      <c r="AL2609" s="281"/>
      <c r="AM2609" s="281"/>
      <c r="AN2609" s="281"/>
      <c r="AO2609" s="281"/>
      <c r="AP2609" s="281"/>
      <c r="AQ2609" s="281"/>
      <c r="AR2609" s="281"/>
      <c r="AS2609" s="281"/>
      <c r="AT2609" s="281"/>
      <c r="AU2609" s="281"/>
      <c r="AV2609" s="281"/>
      <c r="AW2609" s="281"/>
      <c r="AX2609" s="281"/>
      <c r="AY2609" s="281"/>
      <c r="AZ2609" s="281"/>
      <c r="BA2609" s="281"/>
      <c r="BB2609" s="281"/>
      <c r="BC2609" s="281"/>
      <c r="BD2609" s="281"/>
      <c r="BE2609" s="281"/>
      <c r="BF2609" s="281"/>
      <c r="BG2609" s="281"/>
      <c r="BH2609" s="281"/>
      <c r="BI2609" s="281"/>
      <c r="BJ2609" s="281"/>
      <c r="BK2609" s="281"/>
      <c r="BL2609" s="281"/>
      <c r="BM2609" s="281"/>
      <c r="BN2609" s="281"/>
      <c r="BO2609" s="281"/>
      <c r="BP2609" s="281"/>
      <c r="BQ2609" s="281"/>
      <c r="BR2609" s="281"/>
      <c r="BS2609" s="281"/>
      <c r="BT2609" s="281"/>
      <c r="BU2609" s="281"/>
    </row>
    <row r="2610" spans="4:73" x14ac:dyDescent="0.2">
      <c r="D2610" s="259"/>
      <c r="E2610" s="259"/>
      <c r="F2610" s="259"/>
      <c r="G2610" s="259"/>
      <c r="H2610" s="259"/>
      <c r="I2610" s="259"/>
      <c r="J2610" s="259"/>
      <c r="K2610" s="259"/>
      <c r="L2610" s="259"/>
      <c r="M2610" s="259"/>
      <c r="N2610" s="259"/>
      <c r="O2610" s="259"/>
      <c r="P2610" s="259"/>
      <c r="Q2610" s="259"/>
      <c r="R2610" s="259"/>
      <c r="S2610" s="259"/>
      <c r="T2610" s="259"/>
      <c r="U2610" s="259"/>
      <c r="V2610" s="259"/>
      <c r="W2610" s="259"/>
      <c r="X2610" s="259"/>
      <c r="Y2610" s="259"/>
      <c r="Z2610" s="259"/>
      <c r="AA2610" s="259"/>
      <c r="AB2610" s="259"/>
      <c r="AC2610" s="259"/>
      <c r="AD2610" s="259"/>
      <c r="AE2610" s="259"/>
      <c r="AF2610" s="259"/>
      <c r="AG2610" s="259"/>
      <c r="AH2610" s="259"/>
      <c r="AI2610" s="259"/>
      <c r="AJ2610" s="259"/>
      <c r="AK2610" s="281"/>
      <c r="AL2610" s="281"/>
      <c r="AM2610" s="281"/>
      <c r="AN2610" s="281"/>
      <c r="AO2610" s="281"/>
      <c r="AP2610" s="281"/>
      <c r="AQ2610" s="281"/>
      <c r="AR2610" s="281"/>
      <c r="AS2610" s="281"/>
      <c r="AT2610" s="281"/>
      <c r="AU2610" s="281"/>
      <c r="AV2610" s="281"/>
      <c r="AW2610" s="281"/>
      <c r="AX2610" s="281"/>
      <c r="AY2610" s="281"/>
      <c r="AZ2610" s="281"/>
      <c r="BA2610" s="281"/>
      <c r="BB2610" s="281"/>
      <c r="BC2610" s="281"/>
      <c r="BD2610" s="281"/>
      <c r="BE2610" s="281"/>
      <c r="BF2610" s="281"/>
      <c r="BG2610" s="281"/>
      <c r="BH2610" s="281"/>
      <c r="BI2610" s="281"/>
      <c r="BJ2610" s="281"/>
      <c r="BK2610" s="281"/>
      <c r="BL2610" s="281"/>
      <c r="BM2610" s="281"/>
      <c r="BN2610" s="281"/>
      <c r="BO2610" s="281"/>
      <c r="BP2610" s="281"/>
      <c r="BQ2610" s="281"/>
      <c r="BR2610" s="281"/>
      <c r="BS2610" s="281"/>
      <c r="BT2610" s="281"/>
      <c r="BU2610" s="281"/>
    </row>
    <row r="2611" spans="4:73" x14ac:dyDescent="0.2">
      <c r="D2611" s="259"/>
      <c r="E2611" s="259"/>
      <c r="F2611" s="259"/>
      <c r="G2611" s="259"/>
      <c r="H2611" s="259"/>
      <c r="I2611" s="259"/>
      <c r="J2611" s="259"/>
      <c r="K2611" s="259"/>
      <c r="L2611" s="259"/>
      <c r="M2611" s="259"/>
      <c r="N2611" s="259"/>
      <c r="O2611" s="259"/>
      <c r="P2611" s="259"/>
      <c r="Q2611" s="259"/>
      <c r="R2611" s="259"/>
      <c r="S2611" s="259"/>
      <c r="T2611" s="259"/>
      <c r="U2611" s="259"/>
      <c r="V2611" s="259"/>
      <c r="W2611" s="259"/>
      <c r="X2611" s="259"/>
      <c r="Y2611" s="259"/>
      <c r="Z2611" s="259"/>
      <c r="AA2611" s="259"/>
      <c r="AB2611" s="259"/>
      <c r="AC2611" s="259"/>
      <c r="AD2611" s="259"/>
      <c r="AE2611" s="259"/>
      <c r="AF2611" s="259"/>
      <c r="AG2611" s="259"/>
      <c r="AH2611" s="259"/>
      <c r="AI2611" s="259"/>
      <c r="AJ2611" s="259"/>
      <c r="AK2611" s="281"/>
      <c r="AL2611" s="281"/>
      <c r="AM2611" s="281"/>
      <c r="AN2611" s="281"/>
      <c r="AO2611" s="281"/>
      <c r="AP2611" s="281"/>
      <c r="AQ2611" s="281"/>
      <c r="AR2611" s="281"/>
      <c r="AS2611" s="281"/>
      <c r="AT2611" s="281"/>
      <c r="AU2611" s="281"/>
      <c r="AV2611" s="281"/>
      <c r="AW2611" s="281"/>
      <c r="AX2611" s="281"/>
      <c r="AY2611" s="281"/>
      <c r="AZ2611" s="281"/>
      <c r="BA2611" s="281"/>
      <c r="BB2611" s="281"/>
      <c r="BC2611" s="281"/>
      <c r="BD2611" s="281"/>
      <c r="BE2611" s="281"/>
      <c r="BF2611" s="281"/>
      <c r="BG2611" s="281"/>
      <c r="BH2611" s="281"/>
      <c r="BI2611" s="281"/>
      <c r="BJ2611" s="281"/>
      <c r="BK2611" s="281"/>
      <c r="BL2611" s="281"/>
      <c r="BM2611" s="281"/>
      <c r="BN2611" s="281"/>
      <c r="BO2611" s="281"/>
      <c r="BP2611" s="281"/>
      <c r="BQ2611" s="281"/>
      <c r="BR2611" s="281"/>
      <c r="BS2611" s="281"/>
      <c r="BT2611" s="281"/>
      <c r="BU2611" s="281"/>
    </row>
    <row r="2612" spans="4:73" x14ac:dyDescent="0.2">
      <c r="D2612" s="259"/>
      <c r="E2612" s="259"/>
      <c r="F2612" s="259"/>
      <c r="G2612" s="259"/>
      <c r="H2612" s="259"/>
      <c r="I2612" s="259"/>
      <c r="J2612" s="259"/>
      <c r="K2612" s="259"/>
      <c r="L2612" s="259"/>
      <c r="M2612" s="259"/>
      <c r="N2612" s="259"/>
      <c r="O2612" s="259"/>
      <c r="P2612" s="259"/>
      <c r="Q2612" s="259"/>
      <c r="R2612" s="259"/>
      <c r="S2612" s="259"/>
      <c r="T2612" s="259"/>
      <c r="U2612" s="259"/>
      <c r="V2612" s="259"/>
      <c r="W2612" s="259"/>
      <c r="X2612" s="259"/>
      <c r="Y2612" s="259"/>
      <c r="Z2612" s="259"/>
      <c r="AA2612" s="259"/>
      <c r="AB2612" s="259"/>
      <c r="AC2612" s="259"/>
      <c r="AD2612" s="259"/>
      <c r="AE2612" s="259"/>
      <c r="AF2612" s="259"/>
      <c r="AG2612" s="259"/>
      <c r="AH2612" s="259"/>
      <c r="AI2612" s="259"/>
      <c r="AJ2612" s="259"/>
      <c r="AK2612" s="281"/>
      <c r="AL2612" s="281"/>
      <c r="AM2612" s="281"/>
      <c r="AN2612" s="281"/>
      <c r="AO2612" s="281"/>
      <c r="AP2612" s="281"/>
      <c r="AQ2612" s="281"/>
      <c r="AR2612" s="281"/>
      <c r="AS2612" s="281"/>
      <c r="AT2612" s="281"/>
      <c r="AU2612" s="281"/>
      <c r="AV2612" s="281"/>
      <c r="AW2612" s="281"/>
      <c r="AX2612" s="281"/>
      <c r="AY2612" s="281"/>
      <c r="AZ2612" s="281"/>
      <c r="BA2612" s="281"/>
      <c r="BB2612" s="281"/>
      <c r="BC2612" s="281"/>
      <c r="BD2612" s="281"/>
      <c r="BE2612" s="281"/>
      <c r="BF2612" s="281"/>
      <c r="BG2612" s="281"/>
      <c r="BH2612" s="281"/>
      <c r="BI2612" s="281"/>
      <c r="BJ2612" s="281"/>
      <c r="BK2612" s="281"/>
      <c r="BL2612" s="281"/>
      <c r="BM2612" s="281"/>
      <c r="BN2612" s="281"/>
      <c r="BO2612" s="281"/>
      <c r="BP2612" s="281"/>
      <c r="BQ2612" s="281"/>
      <c r="BR2612" s="281"/>
      <c r="BS2612" s="281"/>
      <c r="BT2612" s="281"/>
      <c r="BU2612" s="281"/>
    </row>
    <row r="2613" spans="4:73" x14ac:dyDescent="0.2">
      <c r="D2613" s="259"/>
      <c r="E2613" s="259"/>
      <c r="F2613" s="259"/>
      <c r="G2613" s="259"/>
      <c r="H2613" s="259"/>
      <c r="I2613" s="259"/>
      <c r="J2613" s="259"/>
      <c r="K2613" s="259"/>
      <c r="L2613" s="259"/>
      <c r="M2613" s="259"/>
      <c r="N2613" s="259"/>
      <c r="O2613" s="259"/>
      <c r="P2613" s="259"/>
      <c r="Q2613" s="259"/>
      <c r="R2613" s="259"/>
      <c r="S2613" s="259"/>
      <c r="T2613" s="259"/>
      <c r="U2613" s="259"/>
      <c r="V2613" s="259"/>
      <c r="W2613" s="259"/>
      <c r="X2613" s="259"/>
      <c r="Y2613" s="259"/>
      <c r="Z2613" s="259"/>
      <c r="AA2613" s="259"/>
      <c r="AB2613" s="259"/>
      <c r="AC2613" s="259"/>
      <c r="AD2613" s="259"/>
      <c r="AE2613" s="259"/>
      <c r="AF2613" s="259"/>
      <c r="AG2613" s="259"/>
      <c r="AH2613" s="259"/>
      <c r="AI2613" s="259"/>
      <c r="AJ2613" s="259"/>
      <c r="AK2613" s="281"/>
      <c r="AL2613" s="281"/>
      <c r="AM2613" s="281"/>
      <c r="AN2613" s="281"/>
      <c r="AO2613" s="281"/>
      <c r="AP2613" s="281"/>
      <c r="AQ2613" s="281"/>
      <c r="AR2613" s="281"/>
      <c r="AS2613" s="281"/>
      <c r="AT2613" s="281"/>
      <c r="AU2613" s="281"/>
      <c r="AV2613" s="281"/>
      <c r="AW2613" s="281"/>
      <c r="AX2613" s="281"/>
      <c r="AY2613" s="281"/>
      <c r="AZ2613" s="281"/>
      <c r="BA2613" s="281"/>
      <c r="BB2613" s="281"/>
      <c r="BC2613" s="281"/>
      <c r="BD2613" s="281"/>
      <c r="BE2613" s="281"/>
      <c r="BF2613" s="281"/>
      <c r="BG2613" s="281"/>
      <c r="BH2613" s="281"/>
      <c r="BI2613" s="281"/>
      <c r="BJ2613" s="281"/>
      <c r="BK2613" s="281"/>
      <c r="BL2613" s="281"/>
      <c r="BM2613" s="281"/>
      <c r="BN2613" s="281"/>
      <c r="BO2613" s="281"/>
      <c r="BP2613" s="281"/>
      <c r="BQ2613" s="281"/>
      <c r="BR2613" s="281"/>
      <c r="BS2613" s="281"/>
      <c r="BT2613" s="281"/>
      <c r="BU2613" s="281"/>
    </row>
    <row r="2614" spans="4:73" x14ac:dyDescent="0.2">
      <c r="D2614" s="259"/>
      <c r="E2614" s="259"/>
      <c r="F2614" s="259"/>
      <c r="G2614" s="259"/>
      <c r="H2614" s="259"/>
      <c r="I2614" s="259"/>
      <c r="J2614" s="259"/>
      <c r="K2614" s="259"/>
      <c r="L2614" s="259"/>
      <c r="M2614" s="259"/>
      <c r="N2614" s="259"/>
      <c r="O2614" s="259"/>
      <c r="P2614" s="259"/>
      <c r="Q2614" s="259"/>
      <c r="R2614" s="259"/>
      <c r="S2614" s="259"/>
      <c r="T2614" s="259"/>
      <c r="U2614" s="259"/>
      <c r="V2614" s="259"/>
      <c r="W2614" s="259"/>
      <c r="X2614" s="259"/>
      <c r="Y2614" s="259"/>
      <c r="Z2614" s="259"/>
      <c r="AA2614" s="259"/>
      <c r="AB2614" s="259"/>
      <c r="AC2614" s="259"/>
      <c r="AD2614" s="259"/>
      <c r="AE2614" s="259"/>
      <c r="AF2614" s="259"/>
      <c r="AG2614" s="259"/>
      <c r="AH2614" s="259"/>
      <c r="AI2614" s="259"/>
      <c r="AJ2614" s="259"/>
      <c r="AK2614" s="281"/>
      <c r="AL2614" s="281"/>
      <c r="AM2614" s="281"/>
      <c r="AN2614" s="281"/>
      <c r="AO2614" s="281"/>
      <c r="AP2614" s="281"/>
      <c r="AQ2614" s="281"/>
      <c r="AR2614" s="281"/>
      <c r="AS2614" s="281"/>
      <c r="AT2614" s="281"/>
      <c r="AU2614" s="281"/>
      <c r="AV2614" s="281"/>
      <c r="AW2614" s="281"/>
      <c r="AX2614" s="281"/>
      <c r="AY2614" s="281"/>
      <c r="AZ2614" s="281"/>
      <c r="BA2614" s="281"/>
      <c r="BB2614" s="281"/>
      <c r="BC2614" s="281"/>
      <c r="BD2614" s="281"/>
      <c r="BE2614" s="281"/>
      <c r="BF2614" s="281"/>
      <c r="BG2614" s="281"/>
      <c r="BH2614" s="281"/>
      <c r="BI2614" s="281"/>
      <c r="BJ2614" s="281"/>
      <c r="BK2614" s="281"/>
      <c r="BL2614" s="281"/>
      <c r="BM2614" s="281"/>
      <c r="BN2614" s="281"/>
      <c r="BO2614" s="281"/>
      <c r="BP2614" s="281"/>
      <c r="BQ2614" s="281"/>
      <c r="BR2614" s="281"/>
      <c r="BS2614" s="281"/>
      <c r="BT2614" s="281"/>
      <c r="BU2614" s="281"/>
    </row>
    <row r="2615" spans="4:73" x14ac:dyDescent="0.2">
      <c r="D2615" s="259"/>
      <c r="E2615" s="259"/>
      <c r="F2615" s="259"/>
      <c r="G2615" s="259"/>
      <c r="H2615" s="259"/>
      <c r="I2615" s="259"/>
      <c r="J2615" s="259"/>
      <c r="K2615" s="259"/>
      <c r="L2615" s="259"/>
      <c r="M2615" s="259"/>
      <c r="N2615" s="259"/>
      <c r="O2615" s="259"/>
      <c r="P2615" s="259"/>
      <c r="Q2615" s="259"/>
      <c r="R2615" s="259"/>
      <c r="S2615" s="259"/>
      <c r="T2615" s="259"/>
      <c r="U2615" s="259"/>
      <c r="V2615" s="259"/>
      <c r="W2615" s="259"/>
      <c r="X2615" s="259"/>
      <c r="Y2615" s="259"/>
      <c r="Z2615" s="259"/>
      <c r="AA2615" s="259"/>
      <c r="AB2615" s="259"/>
      <c r="AC2615" s="259"/>
      <c r="AD2615" s="259"/>
      <c r="AE2615" s="259"/>
      <c r="AF2615" s="259"/>
      <c r="AG2615" s="259"/>
      <c r="AH2615" s="259"/>
      <c r="AI2615" s="259"/>
      <c r="AJ2615" s="259"/>
      <c r="AK2615" s="281"/>
      <c r="AL2615" s="281"/>
      <c r="AM2615" s="281"/>
      <c r="AN2615" s="281"/>
      <c r="AO2615" s="281"/>
      <c r="AP2615" s="281"/>
      <c r="AQ2615" s="281"/>
      <c r="AR2615" s="281"/>
      <c r="AS2615" s="281"/>
      <c r="AT2615" s="281"/>
      <c r="AU2615" s="281"/>
      <c r="AV2615" s="281"/>
      <c r="AW2615" s="281"/>
      <c r="AX2615" s="281"/>
      <c r="AY2615" s="281"/>
      <c r="AZ2615" s="281"/>
      <c r="BA2615" s="281"/>
      <c r="BB2615" s="281"/>
      <c r="BC2615" s="281"/>
      <c r="BD2615" s="281"/>
      <c r="BE2615" s="281"/>
      <c r="BF2615" s="281"/>
      <c r="BG2615" s="281"/>
      <c r="BH2615" s="281"/>
      <c r="BI2615" s="281"/>
      <c r="BJ2615" s="281"/>
      <c r="BK2615" s="281"/>
      <c r="BL2615" s="281"/>
      <c r="BM2615" s="281"/>
      <c r="BN2615" s="281"/>
      <c r="BO2615" s="281"/>
      <c r="BP2615" s="281"/>
      <c r="BQ2615" s="281"/>
      <c r="BR2615" s="281"/>
      <c r="BS2615" s="281"/>
      <c r="BT2615" s="281"/>
      <c r="BU2615" s="281"/>
    </row>
    <row r="2616" spans="4:73" x14ac:dyDescent="0.2">
      <c r="D2616" s="259"/>
      <c r="E2616" s="259"/>
      <c r="F2616" s="259"/>
      <c r="G2616" s="259"/>
      <c r="H2616" s="259"/>
      <c r="I2616" s="259"/>
      <c r="J2616" s="259"/>
      <c r="K2616" s="259"/>
      <c r="L2616" s="259"/>
      <c r="M2616" s="259"/>
      <c r="N2616" s="259"/>
      <c r="O2616" s="259"/>
      <c r="P2616" s="259"/>
      <c r="Q2616" s="259"/>
      <c r="R2616" s="259"/>
      <c r="S2616" s="259"/>
      <c r="T2616" s="259"/>
      <c r="U2616" s="259"/>
      <c r="V2616" s="259"/>
      <c r="W2616" s="259"/>
      <c r="X2616" s="259"/>
      <c r="Y2616" s="259"/>
      <c r="Z2616" s="259"/>
      <c r="AA2616" s="259"/>
      <c r="AB2616" s="259"/>
      <c r="AC2616" s="259"/>
      <c r="AD2616" s="259"/>
      <c r="AE2616" s="259"/>
      <c r="AF2616" s="259"/>
      <c r="AG2616" s="259"/>
      <c r="AH2616" s="259"/>
      <c r="AI2616" s="259"/>
      <c r="AJ2616" s="259"/>
      <c r="AK2616" s="281"/>
      <c r="AL2616" s="281"/>
      <c r="AM2616" s="281"/>
      <c r="AN2616" s="281"/>
      <c r="AO2616" s="281"/>
      <c r="AP2616" s="281"/>
      <c r="AQ2616" s="281"/>
      <c r="AR2616" s="281"/>
      <c r="AS2616" s="281"/>
      <c r="AT2616" s="281"/>
      <c r="AU2616" s="281"/>
      <c r="AV2616" s="281"/>
      <c r="AW2616" s="281"/>
      <c r="AX2616" s="281"/>
      <c r="AY2616" s="281"/>
      <c r="AZ2616" s="281"/>
      <c r="BA2616" s="281"/>
      <c r="BB2616" s="281"/>
      <c r="BC2616" s="281"/>
      <c r="BD2616" s="281"/>
      <c r="BE2616" s="281"/>
      <c r="BF2616" s="281"/>
      <c r="BG2616" s="281"/>
      <c r="BH2616" s="281"/>
      <c r="BI2616" s="281"/>
      <c r="BJ2616" s="281"/>
      <c r="BK2616" s="281"/>
      <c r="BL2616" s="281"/>
      <c r="BM2616" s="281"/>
      <c r="BN2616" s="281"/>
      <c r="BO2616" s="281"/>
      <c r="BP2616" s="281"/>
      <c r="BQ2616" s="281"/>
      <c r="BR2616" s="281"/>
      <c r="BS2616" s="281"/>
      <c r="BT2616" s="281"/>
      <c r="BU2616" s="281"/>
    </row>
    <row r="2617" spans="4:73" x14ac:dyDescent="0.2">
      <c r="D2617" s="259"/>
      <c r="E2617" s="259"/>
      <c r="F2617" s="259"/>
      <c r="G2617" s="259"/>
      <c r="H2617" s="259"/>
      <c r="I2617" s="259"/>
      <c r="J2617" s="259"/>
      <c r="K2617" s="259"/>
      <c r="L2617" s="259"/>
      <c r="M2617" s="259"/>
      <c r="N2617" s="259"/>
      <c r="O2617" s="259"/>
      <c r="P2617" s="259"/>
      <c r="Q2617" s="259"/>
      <c r="R2617" s="259"/>
      <c r="S2617" s="259"/>
      <c r="T2617" s="259"/>
      <c r="U2617" s="259"/>
      <c r="V2617" s="259"/>
      <c r="W2617" s="259"/>
      <c r="X2617" s="259"/>
      <c r="Y2617" s="259"/>
      <c r="Z2617" s="259"/>
      <c r="AA2617" s="259"/>
      <c r="AB2617" s="259"/>
      <c r="AC2617" s="259"/>
      <c r="AD2617" s="259"/>
      <c r="AE2617" s="259"/>
      <c r="AF2617" s="259"/>
      <c r="AG2617" s="259"/>
      <c r="AH2617" s="259"/>
      <c r="AI2617" s="259"/>
      <c r="AJ2617" s="259"/>
      <c r="AK2617" s="281"/>
      <c r="AL2617" s="281"/>
      <c r="AM2617" s="281"/>
      <c r="AN2617" s="281"/>
      <c r="AO2617" s="281"/>
      <c r="AP2617" s="281"/>
      <c r="AQ2617" s="281"/>
      <c r="AR2617" s="281"/>
      <c r="AS2617" s="281"/>
      <c r="AT2617" s="281"/>
      <c r="AU2617" s="281"/>
      <c r="AV2617" s="281"/>
      <c r="AW2617" s="281"/>
      <c r="AX2617" s="281"/>
      <c r="AY2617" s="281"/>
      <c r="AZ2617" s="281"/>
      <c r="BA2617" s="281"/>
      <c r="BB2617" s="281"/>
      <c r="BC2617" s="281"/>
      <c r="BD2617" s="281"/>
      <c r="BE2617" s="281"/>
      <c r="BF2617" s="281"/>
      <c r="BG2617" s="281"/>
      <c r="BH2617" s="281"/>
      <c r="BI2617" s="281"/>
      <c r="BJ2617" s="281"/>
      <c r="BK2617" s="281"/>
      <c r="BL2617" s="281"/>
      <c r="BM2617" s="281"/>
      <c r="BN2617" s="281"/>
      <c r="BO2617" s="281"/>
      <c r="BP2617" s="281"/>
      <c r="BQ2617" s="281"/>
      <c r="BR2617" s="281"/>
      <c r="BS2617" s="281"/>
      <c r="BT2617" s="281"/>
      <c r="BU2617" s="281"/>
    </row>
    <row r="2618" spans="4:73" x14ac:dyDescent="0.2">
      <c r="D2618" s="259"/>
      <c r="E2618" s="259"/>
      <c r="F2618" s="259"/>
      <c r="G2618" s="259"/>
      <c r="H2618" s="259"/>
      <c r="I2618" s="259"/>
      <c r="J2618" s="259"/>
      <c r="K2618" s="259"/>
      <c r="L2618" s="259"/>
      <c r="M2618" s="259"/>
      <c r="N2618" s="259"/>
      <c r="O2618" s="259"/>
      <c r="P2618" s="259"/>
      <c r="Q2618" s="259"/>
      <c r="R2618" s="259"/>
      <c r="S2618" s="259"/>
      <c r="T2618" s="259"/>
      <c r="U2618" s="259"/>
      <c r="V2618" s="259"/>
      <c r="W2618" s="259"/>
      <c r="X2618" s="259"/>
      <c r="Y2618" s="259"/>
      <c r="Z2618" s="259"/>
      <c r="AA2618" s="259"/>
      <c r="AB2618" s="259"/>
      <c r="AC2618" s="259"/>
      <c r="AD2618" s="259"/>
      <c r="AE2618" s="259"/>
      <c r="AF2618" s="259"/>
      <c r="AG2618" s="259"/>
      <c r="AH2618" s="259"/>
      <c r="AI2618" s="259"/>
      <c r="AJ2618" s="259"/>
      <c r="AK2618" s="281"/>
      <c r="AL2618" s="281"/>
      <c r="AM2618" s="281"/>
      <c r="AN2618" s="281"/>
      <c r="AO2618" s="281"/>
      <c r="AP2618" s="281"/>
      <c r="AQ2618" s="281"/>
      <c r="AR2618" s="281"/>
      <c r="AS2618" s="281"/>
      <c r="AT2618" s="281"/>
      <c r="AU2618" s="281"/>
      <c r="AV2618" s="281"/>
      <c r="AW2618" s="281"/>
      <c r="AX2618" s="281"/>
      <c r="AY2618" s="281"/>
      <c r="AZ2618" s="281"/>
      <c r="BA2618" s="281"/>
      <c r="BB2618" s="281"/>
      <c r="BC2618" s="281"/>
      <c r="BD2618" s="281"/>
      <c r="BE2618" s="281"/>
      <c r="BF2618" s="281"/>
      <c r="BG2618" s="281"/>
      <c r="BH2618" s="281"/>
      <c r="BI2618" s="281"/>
      <c r="BJ2618" s="281"/>
      <c r="BK2618" s="281"/>
      <c r="BL2618" s="281"/>
      <c r="BM2618" s="281"/>
      <c r="BN2618" s="281"/>
      <c r="BO2618" s="281"/>
      <c r="BP2618" s="281"/>
      <c r="BQ2618" s="281"/>
      <c r="BR2618" s="281"/>
      <c r="BS2618" s="281"/>
      <c r="BT2618" s="281"/>
      <c r="BU2618" s="281"/>
    </row>
    <row r="2619" spans="4:73" x14ac:dyDescent="0.2">
      <c r="D2619" s="259"/>
      <c r="E2619" s="259"/>
      <c r="F2619" s="259"/>
      <c r="G2619" s="259"/>
      <c r="H2619" s="259"/>
      <c r="I2619" s="259"/>
      <c r="J2619" s="259"/>
      <c r="K2619" s="259"/>
      <c r="L2619" s="259"/>
      <c r="M2619" s="259"/>
      <c r="N2619" s="259"/>
      <c r="O2619" s="259"/>
      <c r="P2619" s="259"/>
      <c r="Q2619" s="259"/>
      <c r="R2619" s="259"/>
      <c r="S2619" s="259"/>
      <c r="T2619" s="259"/>
      <c r="U2619" s="259"/>
      <c r="V2619" s="259"/>
      <c r="W2619" s="259"/>
      <c r="X2619" s="259"/>
      <c r="Y2619" s="259"/>
      <c r="Z2619" s="259"/>
      <c r="AA2619" s="259"/>
      <c r="AB2619" s="259"/>
      <c r="AC2619" s="259"/>
      <c r="AD2619" s="259"/>
      <c r="AE2619" s="259"/>
      <c r="AF2619" s="259"/>
      <c r="AG2619" s="259"/>
      <c r="AH2619" s="259"/>
      <c r="AI2619" s="259"/>
      <c r="AJ2619" s="259"/>
      <c r="AK2619" s="281"/>
      <c r="AL2619" s="281"/>
      <c r="AM2619" s="281"/>
      <c r="AN2619" s="281"/>
      <c r="AO2619" s="281"/>
      <c r="AP2619" s="281"/>
      <c r="AQ2619" s="281"/>
      <c r="AR2619" s="281"/>
      <c r="AS2619" s="281"/>
      <c r="AT2619" s="281"/>
      <c r="AU2619" s="281"/>
      <c r="AV2619" s="281"/>
      <c r="AW2619" s="281"/>
      <c r="AX2619" s="281"/>
      <c r="AY2619" s="281"/>
      <c r="AZ2619" s="281"/>
      <c r="BA2619" s="281"/>
      <c r="BB2619" s="281"/>
      <c r="BC2619" s="281"/>
      <c r="BD2619" s="281"/>
      <c r="BE2619" s="281"/>
      <c r="BF2619" s="281"/>
      <c r="BG2619" s="281"/>
      <c r="BH2619" s="281"/>
      <c r="BI2619" s="281"/>
      <c r="BJ2619" s="281"/>
      <c r="BK2619" s="281"/>
      <c r="BL2619" s="281"/>
      <c r="BM2619" s="281"/>
      <c r="BN2619" s="281"/>
      <c r="BO2619" s="281"/>
      <c r="BP2619" s="281"/>
      <c r="BQ2619" s="281"/>
      <c r="BR2619" s="281"/>
      <c r="BS2619" s="281"/>
      <c r="BT2619" s="281"/>
      <c r="BU2619" s="281"/>
    </row>
  </sheetData>
  <phoneticPr fontId="3"/>
  <conditionalFormatting sqref="V4:V6 AG4:AG6">
    <cfRule type="cellIs" dxfId="6" priority="3" stopIfTrue="1" operator="equal">
      <formula>0</formula>
    </cfRule>
  </conditionalFormatting>
  <conditionalFormatting sqref="DE5:DE6">
    <cfRule type="cellIs" dxfId="5" priority="2" stopIfTrue="1" operator="equal">
      <formula>0</formula>
    </cfRule>
  </conditionalFormatting>
  <conditionalFormatting sqref="AH4:AH6">
    <cfRule type="cellIs" dxfId="4" priority="1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scale="58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2621"/>
  <sheetViews>
    <sheetView view="pageBreakPreview" zoomScale="115" zoomScaleNormal="100" zoomScaleSheetLayoutView="115" workbookViewId="0">
      <pane xSplit="3" ySplit="6" topLeftCell="D7" activePane="bottomRight" state="frozen"/>
      <selection activeCell="AQ35" sqref="AQ35"/>
      <selection pane="topRight" activeCell="AQ35" sqref="AQ35"/>
      <selection pane="bottomLeft" activeCell="AQ35" sqref="AQ35"/>
      <selection pane="bottomRight" activeCell="H52" sqref="H52"/>
    </sheetView>
  </sheetViews>
  <sheetFormatPr defaultColWidth="9" defaultRowHeight="13.2" x14ac:dyDescent="0.2"/>
  <cols>
    <col min="1" max="1" width="3" style="153" customWidth="1"/>
    <col min="2" max="2" width="22.77734375" style="155" customWidth="1"/>
    <col min="3" max="3" width="0.88671875" style="155" customWidth="1"/>
    <col min="4" max="41" width="8.6640625" style="155" customWidth="1"/>
    <col min="42" max="112" width="9" style="156"/>
    <col min="113" max="113" width="9.44140625" style="156" customWidth="1"/>
    <col min="114" max="126" width="9" style="156"/>
    <col min="127" max="16384" width="9" style="155"/>
  </cols>
  <sheetData>
    <row r="1" spans="1:127" ht="25.05" customHeight="1" x14ac:dyDescent="0.2">
      <c r="B1" s="211" t="s">
        <v>145</v>
      </c>
      <c r="C1" s="154"/>
      <c r="AP1" s="155"/>
      <c r="DW1" s="156"/>
    </row>
    <row r="2" spans="1:127" ht="15" customHeight="1" x14ac:dyDescent="0.2">
      <c r="B2" s="154"/>
      <c r="C2" s="154"/>
      <c r="AP2" s="155"/>
      <c r="DW2" s="156"/>
    </row>
    <row r="3" spans="1:127" s="153" customFormat="1" ht="10.5" customHeight="1" x14ac:dyDescent="0.2">
      <c r="A3" s="157"/>
      <c r="B3" s="158"/>
      <c r="C3" s="158"/>
      <c r="D3" s="238" t="s">
        <v>473</v>
      </c>
      <c r="E3" s="239" t="s">
        <v>474</v>
      </c>
      <c r="F3" s="239" t="s">
        <v>3</v>
      </c>
      <c r="G3" s="239" t="s">
        <v>4</v>
      </c>
      <c r="H3" s="239" t="s">
        <v>5</v>
      </c>
      <c r="I3" s="239" t="s">
        <v>6</v>
      </c>
      <c r="J3" s="239" t="s">
        <v>7</v>
      </c>
      <c r="K3" s="239" t="s">
        <v>8</v>
      </c>
      <c r="L3" s="239" t="s">
        <v>9</v>
      </c>
      <c r="M3" s="239" t="s">
        <v>10</v>
      </c>
      <c r="N3" s="239" t="s">
        <v>11</v>
      </c>
      <c r="O3" s="239" t="s">
        <v>12</v>
      </c>
      <c r="P3" s="239" t="s">
        <v>14</v>
      </c>
      <c r="Q3" s="239" t="s">
        <v>15</v>
      </c>
      <c r="R3" s="239" t="s">
        <v>16</v>
      </c>
      <c r="S3" s="239" t="s">
        <v>17</v>
      </c>
      <c r="T3" s="239" t="s">
        <v>18</v>
      </c>
      <c r="U3" s="239" t="s">
        <v>19</v>
      </c>
      <c r="V3" s="239" t="s">
        <v>20</v>
      </c>
      <c r="W3" s="239" t="s">
        <v>21</v>
      </c>
      <c r="X3" s="239" t="s">
        <v>22</v>
      </c>
      <c r="Y3" s="239" t="s">
        <v>23</v>
      </c>
      <c r="Z3" s="239" t="s">
        <v>25</v>
      </c>
      <c r="AA3" s="239" t="s">
        <v>26</v>
      </c>
      <c r="AB3" s="239" t="s">
        <v>28</v>
      </c>
      <c r="AC3" s="239" t="s">
        <v>29</v>
      </c>
      <c r="AD3" s="239" t="s">
        <v>30</v>
      </c>
      <c r="AE3" s="239" t="s">
        <v>31</v>
      </c>
      <c r="AF3" s="239" t="s">
        <v>32</v>
      </c>
      <c r="AG3" s="239" t="s">
        <v>34</v>
      </c>
      <c r="AH3" s="239" t="s">
        <v>35</v>
      </c>
      <c r="AI3" s="239" t="s">
        <v>36</v>
      </c>
      <c r="AJ3" s="239" t="s">
        <v>37</v>
      </c>
      <c r="AK3" s="239" t="s">
        <v>39</v>
      </c>
      <c r="AL3" s="239" t="s">
        <v>41</v>
      </c>
      <c r="AM3" s="239" t="s">
        <v>42</v>
      </c>
      <c r="AN3" s="239" t="s">
        <v>44</v>
      </c>
      <c r="AO3" s="239" t="s">
        <v>46</v>
      </c>
      <c r="AP3" s="239" t="s">
        <v>48</v>
      </c>
      <c r="AQ3" s="239" t="s">
        <v>49</v>
      </c>
      <c r="AR3" s="239" t="s">
        <v>51</v>
      </c>
      <c r="AS3" s="239" t="s">
        <v>52</v>
      </c>
      <c r="AT3" s="239" t="s">
        <v>53</v>
      </c>
      <c r="AU3" s="239" t="s">
        <v>54</v>
      </c>
      <c r="AV3" s="239" t="s">
        <v>55</v>
      </c>
      <c r="AW3" s="239" t="s">
        <v>56</v>
      </c>
      <c r="AX3" s="239" t="s">
        <v>57</v>
      </c>
      <c r="AY3" s="239" t="s">
        <v>58</v>
      </c>
      <c r="AZ3" s="239" t="s">
        <v>59</v>
      </c>
      <c r="BA3" s="239" t="s">
        <v>60</v>
      </c>
      <c r="BB3" s="239" t="s">
        <v>61</v>
      </c>
      <c r="BC3" s="239" t="s">
        <v>62</v>
      </c>
      <c r="BD3" s="239" t="s">
        <v>63</v>
      </c>
      <c r="BE3" s="239" t="s">
        <v>64</v>
      </c>
      <c r="BF3" s="239" t="s">
        <v>65</v>
      </c>
      <c r="BG3" s="239" t="s">
        <v>66</v>
      </c>
      <c r="BH3" s="239" t="s">
        <v>67</v>
      </c>
      <c r="BI3" s="239" t="s">
        <v>68</v>
      </c>
      <c r="BJ3" s="239" t="s">
        <v>69</v>
      </c>
      <c r="BK3" s="239" t="s">
        <v>70</v>
      </c>
      <c r="BL3" s="239" t="s">
        <v>72</v>
      </c>
      <c r="BM3" s="239" t="s">
        <v>73</v>
      </c>
      <c r="BN3" s="239" t="s">
        <v>74</v>
      </c>
      <c r="BO3" s="239" t="s">
        <v>75</v>
      </c>
      <c r="BP3" s="239" t="s">
        <v>76</v>
      </c>
      <c r="BQ3" s="239" t="s">
        <v>77</v>
      </c>
      <c r="BR3" s="239" t="s">
        <v>78</v>
      </c>
      <c r="BS3" s="239" t="s">
        <v>79</v>
      </c>
      <c r="BT3" s="239" t="s">
        <v>81</v>
      </c>
      <c r="BU3" s="239" t="s">
        <v>83</v>
      </c>
      <c r="BV3" s="239" t="s">
        <v>84</v>
      </c>
      <c r="BW3" s="239" t="s">
        <v>85</v>
      </c>
      <c r="BX3" s="239" t="s">
        <v>86</v>
      </c>
      <c r="BY3" s="239" t="s">
        <v>87</v>
      </c>
      <c r="BZ3" s="239" t="s">
        <v>89</v>
      </c>
      <c r="CA3" s="239" t="s">
        <v>90</v>
      </c>
      <c r="CB3" s="239" t="s">
        <v>91</v>
      </c>
      <c r="CC3" s="239" t="s">
        <v>92</v>
      </c>
      <c r="CD3" s="239" t="s">
        <v>94</v>
      </c>
      <c r="CE3" s="239" t="s">
        <v>95</v>
      </c>
      <c r="CF3" s="239" t="s">
        <v>97</v>
      </c>
      <c r="CG3" s="239" t="s">
        <v>99</v>
      </c>
      <c r="CH3" s="239" t="s">
        <v>100</v>
      </c>
      <c r="CI3" s="239" t="s">
        <v>102</v>
      </c>
      <c r="CJ3" s="239" t="s">
        <v>103</v>
      </c>
      <c r="CK3" s="239" t="s">
        <v>104</v>
      </c>
      <c r="CL3" s="239" t="s">
        <v>105</v>
      </c>
      <c r="CM3" s="239" t="s">
        <v>106</v>
      </c>
      <c r="CN3" s="239" t="s">
        <v>107</v>
      </c>
      <c r="CO3" s="239" t="s">
        <v>108</v>
      </c>
      <c r="CP3" s="239" t="s">
        <v>109</v>
      </c>
      <c r="CQ3" s="239" t="s">
        <v>110</v>
      </c>
      <c r="CR3" s="239" t="s">
        <v>111</v>
      </c>
      <c r="CS3" s="239" t="s">
        <v>112</v>
      </c>
      <c r="CT3" s="239" t="s">
        <v>113</v>
      </c>
      <c r="CU3" s="239" t="s">
        <v>114</v>
      </c>
      <c r="CV3" s="239" t="s">
        <v>115</v>
      </c>
      <c r="CW3" s="239" t="s">
        <v>116</v>
      </c>
      <c r="CX3" s="239" t="s">
        <v>117</v>
      </c>
      <c r="CY3" s="239" t="s">
        <v>118</v>
      </c>
      <c r="CZ3" s="239" t="s">
        <v>119</v>
      </c>
      <c r="DA3" s="239" t="s">
        <v>120</v>
      </c>
      <c r="DB3" s="239" t="s">
        <v>121</v>
      </c>
      <c r="DC3" s="239" t="s">
        <v>122</v>
      </c>
      <c r="DD3" s="239" t="s">
        <v>725</v>
      </c>
      <c r="DE3" s="159"/>
    </row>
    <row r="4" spans="1:127" s="153" customFormat="1" ht="9.6" x14ac:dyDescent="0.2">
      <c r="A4" s="160"/>
      <c r="B4" s="161"/>
      <c r="C4" s="161"/>
      <c r="D4" s="244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6" t="s">
        <v>475</v>
      </c>
      <c r="R4" s="245"/>
      <c r="S4" s="245" t="s">
        <v>476</v>
      </c>
      <c r="T4" s="243"/>
      <c r="U4" s="245"/>
      <c r="V4" s="245" t="s">
        <v>477</v>
      </c>
      <c r="W4" s="245"/>
      <c r="X4" s="245"/>
      <c r="Y4" s="245"/>
      <c r="Z4" s="245"/>
      <c r="AA4" s="243" t="s">
        <v>157</v>
      </c>
      <c r="AB4" s="245"/>
      <c r="AC4" s="245" t="s">
        <v>146</v>
      </c>
      <c r="AD4" s="243"/>
      <c r="AE4" s="245"/>
      <c r="AF4" s="245"/>
      <c r="AG4" s="245"/>
      <c r="AH4" s="245" t="s">
        <v>478</v>
      </c>
      <c r="AI4" s="245"/>
      <c r="AJ4" s="245"/>
      <c r="AK4" s="245"/>
      <c r="AL4" s="245" t="s">
        <v>147</v>
      </c>
      <c r="AM4" s="243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3"/>
      <c r="AZ4" s="243"/>
      <c r="BA4" s="245"/>
      <c r="BB4" s="245" t="s">
        <v>148</v>
      </c>
      <c r="BC4" s="243"/>
      <c r="BD4" s="245"/>
      <c r="BE4" s="245"/>
      <c r="BF4" s="245"/>
      <c r="BG4" s="245"/>
      <c r="BH4" s="245"/>
      <c r="BI4" s="245" t="s">
        <v>147</v>
      </c>
      <c r="BJ4" s="243" t="s">
        <v>147</v>
      </c>
      <c r="BK4" s="245" t="s">
        <v>149</v>
      </c>
      <c r="BL4" s="243"/>
      <c r="BM4" s="243"/>
      <c r="BN4" s="245"/>
      <c r="BO4" s="245"/>
      <c r="BP4" s="245"/>
      <c r="BQ4" s="245"/>
      <c r="BR4" s="245"/>
      <c r="BS4" s="245"/>
      <c r="BT4" s="245"/>
      <c r="BU4" s="245"/>
      <c r="BV4" s="245"/>
      <c r="BW4" s="245"/>
      <c r="BX4" s="245"/>
      <c r="BY4" s="245"/>
      <c r="BZ4" s="245"/>
      <c r="CA4" s="245"/>
      <c r="CB4" s="245"/>
      <c r="CC4" s="245"/>
      <c r="CD4" s="245"/>
      <c r="CE4" s="245"/>
      <c r="CF4" s="245"/>
      <c r="CG4" s="245"/>
      <c r="CH4" s="245"/>
      <c r="CI4" s="245"/>
      <c r="CJ4" s="245"/>
      <c r="CK4" s="245" t="s">
        <v>479</v>
      </c>
      <c r="CL4" s="245"/>
      <c r="CM4" s="245"/>
      <c r="CN4" s="245"/>
      <c r="CO4" s="245"/>
      <c r="CP4" s="245"/>
      <c r="CQ4" s="243"/>
      <c r="CR4" s="245"/>
      <c r="CS4" s="245" t="s">
        <v>722</v>
      </c>
      <c r="CT4" s="243"/>
      <c r="CU4" s="245"/>
      <c r="CV4" s="245" t="s">
        <v>480</v>
      </c>
      <c r="CW4" s="243" t="s">
        <v>147</v>
      </c>
      <c r="CX4" s="243"/>
      <c r="CY4" s="243"/>
      <c r="CZ4" s="243" t="s">
        <v>481</v>
      </c>
      <c r="DA4" s="243"/>
      <c r="DB4" s="243" t="s">
        <v>147</v>
      </c>
      <c r="DC4" s="245"/>
      <c r="DD4" s="245"/>
      <c r="DE4" s="163"/>
    </row>
    <row r="5" spans="1:127" s="153" customFormat="1" ht="9.6" x14ac:dyDescent="0.2">
      <c r="A5" s="160"/>
      <c r="B5" s="161"/>
      <c r="C5" s="161"/>
      <c r="D5" s="242" t="s">
        <v>150</v>
      </c>
      <c r="E5" s="243" t="s">
        <v>151</v>
      </c>
      <c r="F5" s="245"/>
      <c r="G5" s="243" t="s">
        <v>482</v>
      </c>
      <c r="H5" s="245"/>
      <c r="I5" s="245"/>
      <c r="J5" s="245" t="s">
        <v>152</v>
      </c>
      <c r="K5" s="245" t="s">
        <v>717</v>
      </c>
      <c r="L5" s="243"/>
      <c r="M5" s="243" t="s">
        <v>153</v>
      </c>
      <c r="N5" s="243"/>
      <c r="O5" s="245" t="s">
        <v>147</v>
      </c>
      <c r="P5" s="243"/>
      <c r="Q5" s="246" t="s">
        <v>483</v>
      </c>
      <c r="R5" s="245" t="s">
        <v>154</v>
      </c>
      <c r="S5" s="243" t="s">
        <v>147</v>
      </c>
      <c r="T5" s="243" t="s">
        <v>484</v>
      </c>
      <c r="U5" s="243" t="s">
        <v>155</v>
      </c>
      <c r="V5" s="243" t="s">
        <v>485</v>
      </c>
      <c r="W5" s="245"/>
      <c r="X5" s="245" t="s">
        <v>486</v>
      </c>
      <c r="Y5" s="245"/>
      <c r="Z5" s="245" t="s">
        <v>156</v>
      </c>
      <c r="AA5" s="243" t="s">
        <v>487</v>
      </c>
      <c r="AB5" s="245"/>
      <c r="AC5" s="245" t="s">
        <v>158</v>
      </c>
      <c r="AD5" s="243"/>
      <c r="AE5" s="245"/>
      <c r="AF5" s="245" t="s">
        <v>159</v>
      </c>
      <c r="AG5" s="243"/>
      <c r="AH5" s="245" t="s">
        <v>488</v>
      </c>
      <c r="AI5" s="243" t="s">
        <v>489</v>
      </c>
      <c r="AJ5" s="243" t="s">
        <v>160</v>
      </c>
      <c r="AK5" s="243"/>
      <c r="AL5" s="245" t="s">
        <v>161</v>
      </c>
      <c r="AM5" s="243"/>
      <c r="AN5" s="245"/>
      <c r="AO5" s="245"/>
      <c r="AP5" s="245" t="s">
        <v>147</v>
      </c>
      <c r="AQ5" s="243" t="s">
        <v>162</v>
      </c>
      <c r="AR5" s="243" t="s">
        <v>162</v>
      </c>
      <c r="AS5" s="243" t="s">
        <v>490</v>
      </c>
      <c r="AT5" s="243" t="s">
        <v>147</v>
      </c>
      <c r="AU5" s="243"/>
      <c r="AV5" s="243"/>
      <c r="AW5" s="243"/>
      <c r="AX5" s="243"/>
      <c r="AY5" s="243" t="s">
        <v>491</v>
      </c>
      <c r="AZ5" s="243" t="s">
        <v>492</v>
      </c>
      <c r="BA5" s="243" t="s">
        <v>493</v>
      </c>
      <c r="BB5" s="245" t="s">
        <v>164</v>
      </c>
      <c r="BC5" s="243" t="s">
        <v>491</v>
      </c>
      <c r="BD5" s="243" t="s">
        <v>720</v>
      </c>
      <c r="BE5" s="245" t="s">
        <v>494</v>
      </c>
      <c r="BF5" s="245"/>
      <c r="BG5" s="243" t="s">
        <v>165</v>
      </c>
      <c r="BH5" s="245" t="s">
        <v>166</v>
      </c>
      <c r="BI5" s="243" t="s">
        <v>167</v>
      </c>
      <c r="BJ5" s="243" t="s">
        <v>168</v>
      </c>
      <c r="BK5" s="245" t="s">
        <v>169</v>
      </c>
      <c r="BL5" s="243"/>
      <c r="BM5" s="243"/>
      <c r="BN5" s="245"/>
      <c r="BO5" s="245" t="s">
        <v>147</v>
      </c>
      <c r="BP5" s="245"/>
      <c r="BQ5" s="243" t="s">
        <v>170</v>
      </c>
      <c r="BR5" s="245"/>
      <c r="BS5" s="243"/>
      <c r="BT5" s="245"/>
      <c r="BU5" s="245"/>
      <c r="BV5" s="245" t="s">
        <v>171</v>
      </c>
      <c r="BW5" s="245"/>
      <c r="BX5" s="243" t="s">
        <v>93</v>
      </c>
      <c r="BY5" s="245"/>
      <c r="BZ5" s="243"/>
      <c r="CA5" s="245"/>
      <c r="CB5" s="245"/>
      <c r="CC5" s="245" t="s">
        <v>495</v>
      </c>
      <c r="CD5" s="245"/>
      <c r="CE5" s="243" t="s">
        <v>496</v>
      </c>
      <c r="CF5" s="245" t="s">
        <v>497</v>
      </c>
      <c r="CG5" s="243"/>
      <c r="CH5" s="245"/>
      <c r="CI5" s="245" t="s">
        <v>172</v>
      </c>
      <c r="CJ5" s="245" t="s">
        <v>173</v>
      </c>
      <c r="CK5" s="245" t="s">
        <v>498</v>
      </c>
      <c r="CL5" s="245"/>
      <c r="CM5" s="245"/>
      <c r="CN5" s="245"/>
      <c r="CO5" s="245"/>
      <c r="CP5" s="243"/>
      <c r="CQ5" s="243" t="s">
        <v>499</v>
      </c>
      <c r="CR5" s="243"/>
      <c r="CS5" s="243" t="s">
        <v>723</v>
      </c>
      <c r="CT5" s="243" t="s">
        <v>174</v>
      </c>
      <c r="CU5" s="243"/>
      <c r="CV5" s="245" t="s">
        <v>500</v>
      </c>
      <c r="CW5" s="243" t="s">
        <v>175</v>
      </c>
      <c r="CX5" s="243"/>
      <c r="CY5" s="243" t="s">
        <v>501</v>
      </c>
      <c r="CZ5" s="243" t="s">
        <v>502</v>
      </c>
      <c r="DA5" s="243" t="s">
        <v>503</v>
      </c>
      <c r="DB5" s="243" t="s">
        <v>176</v>
      </c>
      <c r="DC5" s="245"/>
      <c r="DD5" s="245"/>
      <c r="DE5" s="163" t="s">
        <v>177</v>
      </c>
    </row>
    <row r="6" spans="1:127" s="153" customFormat="1" ht="9.6" x14ac:dyDescent="0.2">
      <c r="A6" s="164"/>
      <c r="B6" s="165"/>
      <c r="C6" s="165"/>
      <c r="D6" s="249" t="s">
        <v>178</v>
      </c>
      <c r="E6" s="251" t="s">
        <v>178</v>
      </c>
      <c r="F6" s="251" t="s">
        <v>179</v>
      </c>
      <c r="G6" s="251" t="s">
        <v>163</v>
      </c>
      <c r="H6" s="251" t="s">
        <v>180</v>
      </c>
      <c r="I6" s="251" t="s">
        <v>181</v>
      </c>
      <c r="J6" s="251" t="s">
        <v>182</v>
      </c>
      <c r="K6" s="251" t="s">
        <v>718</v>
      </c>
      <c r="L6" s="251" t="s">
        <v>504</v>
      </c>
      <c r="M6" s="251" t="s">
        <v>183</v>
      </c>
      <c r="N6" s="251" t="s">
        <v>13</v>
      </c>
      <c r="O6" s="251" t="s">
        <v>183</v>
      </c>
      <c r="P6" s="251" t="s">
        <v>184</v>
      </c>
      <c r="Q6" s="252" t="s">
        <v>505</v>
      </c>
      <c r="R6" s="251" t="s">
        <v>506</v>
      </c>
      <c r="S6" s="251" t="s">
        <v>185</v>
      </c>
      <c r="T6" s="251" t="s">
        <v>186</v>
      </c>
      <c r="U6" s="251" t="s">
        <v>187</v>
      </c>
      <c r="V6" s="251" t="s">
        <v>507</v>
      </c>
      <c r="W6" s="251" t="s">
        <v>24</v>
      </c>
      <c r="X6" s="251" t="s">
        <v>188</v>
      </c>
      <c r="Y6" s="251" t="s">
        <v>27</v>
      </c>
      <c r="Z6" s="251" t="s">
        <v>189</v>
      </c>
      <c r="AA6" s="251" t="s">
        <v>508</v>
      </c>
      <c r="AB6" s="251" t="s">
        <v>33</v>
      </c>
      <c r="AC6" s="253" t="s">
        <v>509</v>
      </c>
      <c r="AD6" s="251" t="s">
        <v>719</v>
      </c>
      <c r="AE6" s="251" t="s">
        <v>633</v>
      </c>
      <c r="AF6" s="251" t="s">
        <v>190</v>
      </c>
      <c r="AG6" s="251" t="s">
        <v>40</v>
      </c>
      <c r="AH6" s="251" t="s">
        <v>510</v>
      </c>
      <c r="AI6" s="251" t="s">
        <v>191</v>
      </c>
      <c r="AJ6" s="251" t="s">
        <v>192</v>
      </c>
      <c r="AK6" s="251" t="s">
        <v>47</v>
      </c>
      <c r="AL6" s="251" t="s">
        <v>193</v>
      </c>
      <c r="AM6" s="251" t="s">
        <v>50</v>
      </c>
      <c r="AN6" s="251" t="s">
        <v>194</v>
      </c>
      <c r="AO6" s="251" t="s">
        <v>640</v>
      </c>
      <c r="AP6" s="251" t="s">
        <v>195</v>
      </c>
      <c r="AQ6" s="251" t="s">
        <v>196</v>
      </c>
      <c r="AR6" s="251" t="s">
        <v>197</v>
      </c>
      <c r="AS6" s="251" t="s">
        <v>511</v>
      </c>
      <c r="AT6" s="251" t="s">
        <v>198</v>
      </c>
      <c r="AU6" s="251" t="s">
        <v>512</v>
      </c>
      <c r="AV6" s="251" t="s">
        <v>513</v>
      </c>
      <c r="AW6" s="251" t="s">
        <v>514</v>
      </c>
      <c r="AX6" s="251" t="s">
        <v>515</v>
      </c>
      <c r="AY6" s="251" t="s">
        <v>516</v>
      </c>
      <c r="AZ6" s="251" t="s">
        <v>517</v>
      </c>
      <c r="BA6" s="251" t="s">
        <v>517</v>
      </c>
      <c r="BB6" s="251" t="s">
        <v>199</v>
      </c>
      <c r="BC6" s="251" t="s">
        <v>518</v>
      </c>
      <c r="BD6" s="251" t="s">
        <v>721</v>
      </c>
      <c r="BE6" s="251" t="s">
        <v>519</v>
      </c>
      <c r="BF6" s="251" t="s">
        <v>71</v>
      </c>
      <c r="BG6" s="251" t="s">
        <v>520</v>
      </c>
      <c r="BH6" s="251" t="s">
        <v>200</v>
      </c>
      <c r="BI6" s="251" t="s">
        <v>201</v>
      </c>
      <c r="BJ6" s="251" t="s">
        <v>202</v>
      </c>
      <c r="BK6" s="251" t="s">
        <v>203</v>
      </c>
      <c r="BL6" s="251" t="s">
        <v>204</v>
      </c>
      <c r="BM6" s="251" t="s">
        <v>80</v>
      </c>
      <c r="BN6" s="251" t="s">
        <v>82</v>
      </c>
      <c r="BO6" s="251" t="s">
        <v>205</v>
      </c>
      <c r="BP6" s="251" t="s">
        <v>206</v>
      </c>
      <c r="BQ6" s="251" t="s">
        <v>207</v>
      </c>
      <c r="BR6" s="251" t="s">
        <v>208</v>
      </c>
      <c r="BS6" s="251" t="s">
        <v>88</v>
      </c>
      <c r="BT6" s="251" t="s">
        <v>209</v>
      </c>
      <c r="BU6" s="251" t="s">
        <v>521</v>
      </c>
      <c r="BV6" s="251" t="s">
        <v>210</v>
      </c>
      <c r="BW6" s="251" t="s">
        <v>93</v>
      </c>
      <c r="BX6" s="251" t="s">
        <v>211</v>
      </c>
      <c r="BY6" s="251" t="s">
        <v>96</v>
      </c>
      <c r="BZ6" s="251" t="s">
        <v>98</v>
      </c>
      <c r="CA6" s="251" t="s">
        <v>212</v>
      </c>
      <c r="CB6" s="251" t="s">
        <v>101</v>
      </c>
      <c r="CC6" s="251" t="s">
        <v>522</v>
      </c>
      <c r="CD6" s="251" t="s">
        <v>213</v>
      </c>
      <c r="CE6" s="251" t="s">
        <v>163</v>
      </c>
      <c r="CF6" s="251" t="s">
        <v>523</v>
      </c>
      <c r="CG6" s="251" t="s">
        <v>214</v>
      </c>
      <c r="CH6" s="251" t="s">
        <v>215</v>
      </c>
      <c r="CI6" s="251" t="s">
        <v>163</v>
      </c>
      <c r="CJ6" s="251" t="s">
        <v>524</v>
      </c>
      <c r="CK6" s="251" t="s">
        <v>525</v>
      </c>
      <c r="CL6" s="251" t="s">
        <v>216</v>
      </c>
      <c r="CM6" s="251" t="s">
        <v>217</v>
      </c>
      <c r="CN6" s="251" t="s">
        <v>218</v>
      </c>
      <c r="CO6" s="251" t="s">
        <v>526</v>
      </c>
      <c r="CP6" s="251" t="s">
        <v>527</v>
      </c>
      <c r="CQ6" s="251" t="s">
        <v>528</v>
      </c>
      <c r="CR6" s="251" t="s">
        <v>219</v>
      </c>
      <c r="CS6" s="251" t="s">
        <v>724</v>
      </c>
      <c r="CT6" s="251" t="s">
        <v>163</v>
      </c>
      <c r="CU6" s="251" t="s">
        <v>530</v>
      </c>
      <c r="CV6" s="251" t="s">
        <v>220</v>
      </c>
      <c r="CW6" s="251" t="s">
        <v>163</v>
      </c>
      <c r="CX6" s="251" t="s">
        <v>531</v>
      </c>
      <c r="CY6" s="251" t="s">
        <v>529</v>
      </c>
      <c r="CZ6" s="251" t="s">
        <v>221</v>
      </c>
      <c r="DA6" s="251" t="s">
        <v>529</v>
      </c>
      <c r="DB6" s="251" t="s">
        <v>163</v>
      </c>
      <c r="DC6" s="251" t="s">
        <v>123</v>
      </c>
      <c r="DD6" s="251" t="s">
        <v>124</v>
      </c>
      <c r="DE6" s="166" t="s">
        <v>222</v>
      </c>
    </row>
    <row r="7" spans="1:127" s="171" customFormat="1" ht="9.6" x14ac:dyDescent="0.2">
      <c r="A7" s="162" t="s">
        <v>1</v>
      </c>
      <c r="B7" s="167" t="s">
        <v>609</v>
      </c>
      <c r="C7" s="167"/>
      <c r="D7" s="168">
        <v>3.9721810731256857E-2</v>
      </c>
      <c r="E7" s="169">
        <v>8.530174528632509E-3</v>
      </c>
      <c r="F7" s="169">
        <v>1.0320600558241837E-2</v>
      </c>
      <c r="G7" s="169">
        <v>7.4799971387989085E-3</v>
      </c>
      <c r="H7" s="169">
        <v>9.8430089780172795E-4</v>
      </c>
      <c r="I7" s="169">
        <v>0</v>
      </c>
      <c r="J7" s="169">
        <v>0</v>
      </c>
      <c r="K7" s="169">
        <v>0</v>
      </c>
      <c r="L7" s="169">
        <v>3.176889190105049E-4</v>
      </c>
      <c r="M7" s="169">
        <v>8.6768363915457102E-4</v>
      </c>
      <c r="N7" s="169">
        <v>0.71618325512750458</v>
      </c>
      <c r="O7" s="169">
        <v>0.12598508541170361</v>
      </c>
      <c r="P7" s="169">
        <v>3.1178486004266599E-2</v>
      </c>
      <c r="Q7" s="169">
        <v>0.26625201208663973</v>
      </c>
      <c r="R7" s="169">
        <v>0</v>
      </c>
      <c r="S7" s="169">
        <v>0</v>
      </c>
      <c r="T7" s="169">
        <v>0</v>
      </c>
      <c r="U7" s="169">
        <v>0</v>
      </c>
      <c r="V7" s="169">
        <v>0</v>
      </c>
      <c r="W7" s="169">
        <v>0</v>
      </c>
      <c r="X7" s="169">
        <v>0</v>
      </c>
      <c r="Y7" s="169">
        <v>0</v>
      </c>
      <c r="Z7" s="169">
        <v>0</v>
      </c>
      <c r="AA7" s="169">
        <v>0</v>
      </c>
      <c r="AB7" s="169">
        <v>0</v>
      </c>
      <c r="AC7" s="169">
        <v>0</v>
      </c>
      <c r="AD7" s="169">
        <v>0</v>
      </c>
      <c r="AE7" s="169">
        <v>0</v>
      </c>
      <c r="AF7" s="169">
        <v>0</v>
      </c>
      <c r="AG7" s="169">
        <v>0</v>
      </c>
      <c r="AH7" s="169">
        <v>0</v>
      </c>
      <c r="AI7" s="169">
        <v>0</v>
      </c>
      <c r="AJ7" s="169">
        <v>0</v>
      </c>
      <c r="AK7" s="169">
        <v>0</v>
      </c>
      <c r="AL7" s="169">
        <v>0</v>
      </c>
      <c r="AM7" s="169">
        <v>0</v>
      </c>
      <c r="AN7" s="169">
        <v>0</v>
      </c>
      <c r="AO7" s="169">
        <v>0</v>
      </c>
      <c r="AP7" s="169">
        <v>0</v>
      </c>
      <c r="AQ7" s="169">
        <v>0</v>
      </c>
      <c r="AR7" s="169">
        <v>0</v>
      </c>
      <c r="AS7" s="169">
        <v>0</v>
      </c>
      <c r="AT7" s="169">
        <v>0</v>
      </c>
      <c r="AU7" s="169">
        <v>0</v>
      </c>
      <c r="AV7" s="169">
        <v>0</v>
      </c>
      <c r="AW7" s="169">
        <v>0</v>
      </c>
      <c r="AX7" s="169">
        <v>0</v>
      </c>
      <c r="AY7" s="169">
        <v>0</v>
      </c>
      <c r="AZ7" s="169">
        <v>0</v>
      </c>
      <c r="BA7" s="169">
        <v>0</v>
      </c>
      <c r="BB7" s="169">
        <v>0</v>
      </c>
      <c r="BC7" s="169">
        <v>0</v>
      </c>
      <c r="BD7" s="169">
        <v>0</v>
      </c>
      <c r="BE7" s="169">
        <v>0</v>
      </c>
      <c r="BF7" s="169">
        <v>0</v>
      </c>
      <c r="BG7" s="169">
        <v>0</v>
      </c>
      <c r="BH7" s="169">
        <v>0</v>
      </c>
      <c r="BI7" s="169">
        <v>0</v>
      </c>
      <c r="BJ7" s="169">
        <v>2.3922878324924798E-3</v>
      </c>
      <c r="BK7" s="169">
        <v>0</v>
      </c>
      <c r="BL7" s="169">
        <v>0</v>
      </c>
      <c r="BM7" s="169">
        <v>1.6062579810943435E-5</v>
      </c>
      <c r="BN7" s="169">
        <v>0</v>
      </c>
      <c r="BO7" s="169">
        <v>0</v>
      </c>
      <c r="BP7" s="169">
        <v>0</v>
      </c>
      <c r="BQ7" s="169">
        <v>0</v>
      </c>
      <c r="BR7" s="169">
        <v>0</v>
      </c>
      <c r="BS7" s="169">
        <v>0</v>
      </c>
      <c r="BT7" s="169">
        <v>0</v>
      </c>
      <c r="BU7" s="169">
        <v>0</v>
      </c>
      <c r="BV7" s="169">
        <v>0</v>
      </c>
      <c r="BW7" s="169">
        <v>0</v>
      </c>
      <c r="BX7" s="169">
        <v>0</v>
      </c>
      <c r="BY7" s="169">
        <v>0</v>
      </c>
      <c r="BZ7" s="169">
        <v>0</v>
      </c>
      <c r="CA7" s="169">
        <v>0</v>
      </c>
      <c r="CB7" s="169">
        <v>0</v>
      </c>
      <c r="CC7" s="169">
        <v>0</v>
      </c>
      <c r="CD7" s="169">
        <v>0</v>
      </c>
      <c r="CE7" s="169">
        <v>1.3165922738511929E-3</v>
      </c>
      <c r="CF7" s="169">
        <v>0</v>
      </c>
      <c r="CG7" s="169">
        <v>0</v>
      </c>
      <c r="CH7" s="169">
        <v>0</v>
      </c>
      <c r="CI7" s="169">
        <v>0</v>
      </c>
      <c r="CJ7" s="169">
        <v>0</v>
      </c>
      <c r="CK7" s="169">
        <v>0</v>
      </c>
      <c r="CL7" s="169">
        <v>8.1905528360164915E-5</v>
      </c>
      <c r="CM7" s="169">
        <v>2.6081976030448476E-3</v>
      </c>
      <c r="CN7" s="169">
        <v>0</v>
      </c>
      <c r="CO7" s="169">
        <v>1.3450245085538106E-3</v>
      </c>
      <c r="CP7" s="169">
        <v>0</v>
      </c>
      <c r="CQ7" s="169">
        <v>8.8979082110521388E-4</v>
      </c>
      <c r="CR7" s="169">
        <v>7.660290777443418E-3</v>
      </c>
      <c r="CS7" s="169">
        <v>1.2325585822245066E-3</v>
      </c>
      <c r="CT7" s="169">
        <v>0</v>
      </c>
      <c r="CU7" s="169">
        <v>0</v>
      </c>
      <c r="CV7" s="169">
        <v>0</v>
      </c>
      <c r="CW7" s="169">
        <v>0</v>
      </c>
      <c r="CX7" s="169">
        <v>1.6915771866400475E-2</v>
      </c>
      <c r="CY7" s="169">
        <v>2.3361001536053999E-2</v>
      </c>
      <c r="CZ7" s="169">
        <v>0</v>
      </c>
      <c r="DA7" s="169">
        <v>1.2687359848931901E-4</v>
      </c>
      <c r="DB7" s="169">
        <v>1.3927946797369639E-3</v>
      </c>
      <c r="DC7" s="169">
        <v>0</v>
      </c>
      <c r="DD7" s="169">
        <v>0</v>
      </c>
      <c r="DE7" s="170">
        <v>9.0265469706370897E-3</v>
      </c>
    </row>
    <row r="8" spans="1:127" s="171" customFormat="1" ht="9.6" x14ac:dyDescent="0.2">
      <c r="A8" s="162" t="s">
        <v>2</v>
      </c>
      <c r="B8" s="167" t="s">
        <v>610</v>
      </c>
      <c r="C8" s="167"/>
      <c r="D8" s="168">
        <v>1.3901768021701072E-2</v>
      </c>
      <c r="E8" s="169">
        <v>5.5603841031751595E-2</v>
      </c>
      <c r="F8" s="169">
        <v>0.14682686733089875</v>
      </c>
      <c r="G8" s="169">
        <v>8.9923462870806548E-4</v>
      </c>
      <c r="H8" s="169">
        <v>0</v>
      </c>
      <c r="I8" s="169">
        <v>0</v>
      </c>
      <c r="J8" s="169">
        <v>0</v>
      </c>
      <c r="K8" s="169">
        <v>0</v>
      </c>
      <c r="L8" s="169">
        <v>0</v>
      </c>
      <c r="M8" s="169">
        <v>0</v>
      </c>
      <c r="N8" s="169">
        <v>0</v>
      </c>
      <c r="O8" s="169">
        <v>6.3508371814702334E-5</v>
      </c>
      <c r="P8" s="169">
        <v>0</v>
      </c>
      <c r="Q8" s="169">
        <v>3.3125300048007685E-2</v>
      </c>
      <c r="R8" s="169">
        <v>1.0206084396467125E-2</v>
      </c>
      <c r="S8" s="169">
        <v>3.0267835145883926E-3</v>
      </c>
      <c r="T8" s="169">
        <v>2.1683350800477035E-5</v>
      </c>
      <c r="U8" s="169">
        <v>0</v>
      </c>
      <c r="V8" s="169">
        <v>4.5553789131970245E-4</v>
      </c>
      <c r="W8" s="169">
        <v>1.3202540168728464E-5</v>
      </c>
      <c r="X8" s="169">
        <v>0</v>
      </c>
      <c r="Y8" s="169">
        <v>0</v>
      </c>
      <c r="Z8" s="169">
        <v>0</v>
      </c>
      <c r="AA8" s="169">
        <v>1.3069162005332218E-5</v>
      </c>
      <c r="AB8" s="169">
        <v>5.6764254946338613E-3</v>
      </c>
      <c r="AC8" s="169">
        <v>5.6508784547416012E-4</v>
      </c>
      <c r="AD8" s="169">
        <v>0</v>
      </c>
      <c r="AE8" s="169">
        <v>0</v>
      </c>
      <c r="AF8" s="169">
        <v>0</v>
      </c>
      <c r="AG8" s="169">
        <v>2.8116213683223992E-2</v>
      </c>
      <c r="AH8" s="169">
        <v>0</v>
      </c>
      <c r="AI8" s="169">
        <v>0</v>
      </c>
      <c r="AJ8" s="169">
        <v>0</v>
      </c>
      <c r="AK8" s="169">
        <v>0</v>
      </c>
      <c r="AL8" s="169">
        <v>4.7364183204660632E-5</v>
      </c>
      <c r="AM8" s="169">
        <v>0</v>
      </c>
      <c r="AN8" s="169">
        <v>0</v>
      </c>
      <c r="AO8" s="169">
        <v>0</v>
      </c>
      <c r="AP8" s="169">
        <v>0</v>
      </c>
      <c r="AQ8" s="169">
        <v>0</v>
      </c>
      <c r="AR8" s="169">
        <v>0</v>
      </c>
      <c r="AS8" s="169">
        <v>0</v>
      </c>
      <c r="AT8" s="169">
        <v>0</v>
      </c>
      <c r="AU8" s="169">
        <v>0</v>
      </c>
      <c r="AV8" s="169">
        <v>0</v>
      </c>
      <c r="AW8" s="169">
        <v>0</v>
      </c>
      <c r="AX8" s="169">
        <v>0</v>
      </c>
      <c r="AY8" s="169">
        <v>0</v>
      </c>
      <c r="AZ8" s="169">
        <v>0</v>
      </c>
      <c r="BA8" s="169">
        <v>0</v>
      </c>
      <c r="BB8" s="169">
        <v>0</v>
      </c>
      <c r="BC8" s="169">
        <v>0</v>
      </c>
      <c r="BD8" s="169">
        <v>0</v>
      </c>
      <c r="BE8" s="169">
        <v>0</v>
      </c>
      <c r="BF8" s="169">
        <v>0</v>
      </c>
      <c r="BG8" s="169">
        <v>0</v>
      </c>
      <c r="BH8" s="169">
        <v>0</v>
      </c>
      <c r="BI8" s="169">
        <v>0</v>
      </c>
      <c r="BJ8" s="169">
        <v>1.3027309978919444E-3</v>
      </c>
      <c r="BK8" s="169">
        <v>0</v>
      </c>
      <c r="BL8" s="169">
        <v>5.4229360883368606E-4</v>
      </c>
      <c r="BM8" s="169">
        <v>0</v>
      </c>
      <c r="BN8" s="169">
        <v>3.7716798997494854E-3</v>
      </c>
      <c r="BO8" s="169">
        <v>1.1795911998751755E-3</v>
      </c>
      <c r="BP8" s="169">
        <v>0</v>
      </c>
      <c r="BQ8" s="169">
        <v>0</v>
      </c>
      <c r="BR8" s="169">
        <v>0</v>
      </c>
      <c r="BS8" s="169">
        <v>0</v>
      </c>
      <c r="BT8" s="169">
        <v>1.2972986019344835E-4</v>
      </c>
      <c r="BU8" s="169">
        <v>0</v>
      </c>
      <c r="BV8" s="169">
        <v>0</v>
      </c>
      <c r="BW8" s="169">
        <v>0</v>
      </c>
      <c r="BX8" s="169">
        <v>5.9979759557502054E-6</v>
      </c>
      <c r="BY8" s="169">
        <v>0</v>
      </c>
      <c r="BZ8" s="169">
        <v>0</v>
      </c>
      <c r="CA8" s="169">
        <v>0</v>
      </c>
      <c r="CB8" s="169">
        <v>0</v>
      </c>
      <c r="CC8" s="169">
        <v>0</v>
      </c>
      <c r="CD8" s="169">
        <v>0</v>
      </c>
      <c r="CE8" s="169">
        <v>0</v>
      </c>
      <c r="CF8" s="169">
        <v>0</v>
      </c>
      <c r="CG8" s="169">
        <v>0</v>
      </c>
      <c r="CH8" s="169">
        <v>0</v>
      </c>
      <c r="CI8" s="169">
        <v>0</v>
      </c>
      <c r="CJ8" s="169">
        <v>0</v>
      </c>
      <c r="CK8" s="169">
        <v>0</v>
      </c>
      <c r="CL8" s="169">
        <v>1.8785671642239657E-6</v>
      </c>
      <c r="CM8" s="169">
        <v>1.3241144856071836E-4</v>
      </c>
      <c r="CN8" s="169">
        <v>0</v>
      </c>
      <c r="CO8" s="169">
        <v>4.8366360229133433E-5</v>
      </c>
      <c r="CP8" s="169">
        <v>0</v>
      </c>
      <c r="CQ8" s="169">
        <v>2.6017275470912687E-6</v>
      </c>
      <c r="CR8" s="169">
        <v>3.4588910795199062E-5</v>
      </c>
      <c r="CS8" s="169">
        <v>8.2805093940951403E-4</v>
      </c>
      <c r="CT8" s="169">
        <v>6.3926016290479813E-5</v>
      </c>
      <c r="CU8" s="169">
        <v>0</v>
      </c>
      <c r="CV8" s="169">
        <v>0</v>
      </c>
      <c r="CW8" s="169">
        <v>1.3971290395366561E-6</v>
      </c>
      <c r="CX8" s="169">
        <v>3.2037446716667568E-4</v>
      </c>
      <c r="CY8" s="169">
        <v>3.5192223095617558E-4</v>
      </c>
      <c r="CZ8" s="169">
        <v>7.4556389482578658E-5</v>
      </c>
      <c r="DA8" s="169">
        <v>2.295526968016051E-3</v>
      </c>
      <c r="DB8" s="169">
        <v>4.1411719676148658E-3</v>
      </c>
      <c r="DC8" s="169">
        <v>0</v>
      </c>
      <c r="DD8" s="169">
        <v>0</v>
      </c>
      <c r="DE8" s="170">
        <v>3.5574051824417484E-3</v>
      </c>
    </row>
    <row r="9" spans="1:127" s="171" customFormat="1" ht="9.6" x14ac:dyDescent="0.2">
      <c r="A9" s="162" t="s">
        <v>3</v>
      </c>
      <c r="B9" s="167" t="s">
        <v>611</v>
      </c>
      <c r="C9" s="167"/>
      <c r="D9" s="168">
        <v>8.7920121587564213E-3</v>
      </c>
      <c r="E9" s="169">
        <v>4.1690614705263897E-2</v>
      </c>
      <c r="F9" s="169">
        <v>7.5334257759501769E-2</v>
      </c>
      <c r="G9" s="169">
        <v>3.5458456382011221E-2</v>
      </c>
      <c r="H9" s="169">
        <v>1.9884866622257132E-5</v>
      </c>
      <c r="I9" s="169">
        <v>0</v>
      </c>
      <c r="J9" s="169">
        <v>0</v>
      </c>
      <c r="K9" s="169">
        <v>0</v>
      </c>
      <c r="L9" s="169">
        <v>0.4781071605453171</v>
      </c>
      <c r="M9" s="169">
        <v>2.3580034953934168E-4</v>
      </c>
      <c r="N9" s="169">
        <v>0</v>
      </c>
      <c r="O9" s="169">
        <v>7.374027616262659E-3</v>
      </c>
      <c r="P9" s="169">
        <v>0</v>
      </c>
      <c r="Q9" s="169">
        <v>1.4049306712603429E-3</v>
      </c>
      <c r="R9" s="169">
        <v>3.9254170755642784E-3</v>
      </c>
      <c r="S9" s="169">
        <v>1.9709288001970929E-3</v>
      </c>
      <c r="T9" s="169">
        <v>0</v>
      </c>
      <c r="U9" s="169">
        <v>0</v>
      </c>
      <c r="V9" s="169">
        <v>0</v>
      </c>
      <c r="W9" s="169">
        <v>0</v>
      </c>
      <c r="X9" s="169">
        <v>0</v>
      </c>
      <c r="Y9" s="169">
        <v>1.6572326367216925E-3</v>
      </c>
      <c r="Z9" s="169">
        <v>0</v>
      </c>
      <c r="AA9" s="169">
        <v>0</v>
      </c>
      <c r="AB9" s="169">
        <v>1.8252172008469009E-5</v>
      </c>
      <c r="AC9" s="169">
        <v>0</v>
      </c>
      <c r="AD9" s="169">
        <v>0</v>
      </c>
      <c r="AE9" s="169">
        <v>0</v>
      </c>
      <c r="AF9" s="169">
        <v>0</v>
      </c>
      <c r="AG9" s="169">
        <v>0</v>
      </c>
      <c r="AH9" s="169">
        <v>4.6830296642071979E-2</v>
      </c>
      <c r="AI9" s="169">
        <v>0</v>
      </c>
      <c r="AJ9" s="169">
        <v>0</v>
      </c>
      <c r="AK9" s="169">
        <v>0</v>
      </c>
      <c r="AL9" s="169">
        <v>0</v>
      </c>
      <c r="AM9" s="169">
        <v>0</v>
      </c>
      <c r="AN9" s="169">
        <v>0</v>
      </c>
      <c r="AO9" s="169">
        <v>0</v>
      </c>
      <c r="AP9" s="169">
        <v>0</v>
      </c>
      <c r="AQ9" s="169">
        <v>0</v>
      </c>
      <c r="AR9" s="169">
        <v>0</v>
      </c>
      <c r="AS9" s="169">
        <v>0</v>
      </c>
      <c r="AT9" s="169">
        <v>0</v>
      </c>
      <c r="AU9" s="169">
        <v>0</v>
      </c>
      <c r="AV9" s="169">
        <v>0</v>
      </c>
      <c r="AW9" s="169">
        <v>0</v>
      </c>
      <c r="AX9" s="169">
        <v>0</v>
      </c>
      <c r="AY9" s="169">
        <v>0</v>
      </c>
      <c r="AZ9" s="169">
        <v>0</v>
      </c>
      <c r="BA9" s="169">
        <v>0</v>
      </c>
      <c r="BB9" s="169">
        <v>0</v>
      </c>
      <c r="BC9" s="169">
        <v>0</v>
      </c>
      <c r="BD9" s="169">
        <v>0</v>
      </c>
      <c r="BE9" s="169">
        <v>0</v>
      </c>
      <c r="BF9" s="169">
        <v>0</v>
      </c>
      <c r="BG9" s="169">
        <v>0</v>
      </c>
      <c r="BH9" s="169">
        <v>0</v>
      </c>
      <c r="BI9" s="169">
        <v>0</v>
      </c>
      <c r="BJ9" s="169">
        <v>0</v>
      </c>
      <c r="BK9" s="169">
        <v>0</v>
      </c>
      <c r="BL9" s="169">
        <v>0</v>
      </c>
      <c r="BM9" s="169">
        <v>0</v>
      </c>
      <c r="BN9" s="169">
        <v>0</v>
      </c>
      <c r="BO9" s="169">
        <v>0</v>
      </c>
      <c r="BP9" s="169">
        <v>0</v>
      </c>
      <c r="BQ9" s="169">
        <v>0</v>
      </c>
      <c r="BR9" s="169">
        <v>0</v>
      </c>
      <c r="BS9" s="169">
        <v>0</v>
      </c>
      <c r="BT9" s="169">
        <v>0</v>
      </c>
      <c r="BU9" s="169">
        <v>0</v>
      </c>
      <c r="BV9" s="169">
        <v>0</v>
      </c>
      <c r="BW9" s="169">
        <v>0</v>
      </c>
      <c r="BX9" s="169">
        <v>0</v>
      </c>
      <c r="BY9" s="169">
        <v>0</v>
      </c>
      <c r="BZ9" s="169">
        <v>0</v>
      </c>
      <c r="CA9" s="169">
        <v>0</v>
      </c>
      <c r="CB9" s="169">
        <v>0</v>
      </c>
      <c r="CC9" s="169">
        <v>0</v>
      </c>
      <c r="CD9" s="169">
        <v>0</v>
      </c>
      <c r="CE9" s="169">
        <v>1.6769603488077524E-4</v>
      </c>
      <c r="CF9" s="169">
        <v>0</v>
      </c>
      <c r="CG9" s="169">
        <v>0</v>
      </c>
      <c r="CH9" s="169">
        <v>0</v>
      </c>
      <c r="CI9" s="169">
        <v>0</v>
      </c>
      <c r="CJ9" s="169">
        <v>0</v>
      </c>
      <c r="CK9" s="169">
        <v>0</v>
      </c>
      <c r="CL9" s="169">
        <v>6.7628417912062766E-6</v>
      </c>
      <c r="CM9" s="169">
        <v>3.110129373170361E-4</v>
      </c>
      <c r="CN9" s="169">
        <v>3.2063609326626122E-3</v>
      </c>
      <c r="CO9" s="169">
        <v>2.1193259664038468E-4</v>
      </c>
      <c r="CP9" s="169">
        <v>0</v>
      </c>
      <c r="CQ9" s="169">
        <v>1.5350192527838484E-4</v>
      </c>
      <c r="CR9" s="169">
        <v>1.2336711516954331E-3</v>
      </c>
      <c r="CS9" s="169">
        <v>0</v>
      </c>
      <c r="CT9" s="169">
        <v>0</v>
      </c>
      <c r="CU9" s="169">
        <v>0</v>
      </c>
      <c r="CV9" s="169">
        <v>0</v>
      </c>
      <c r="CW9" s="169">
        <v>0</v>
      </c>
      <c r="CX9" s="169">
        <v>2.9676792748071007E-3</v>
      </c>
      <c r="CY9" s="169">
        <v>6.1687351713096842E-3</v>
      </c>
      <c r="CZ9" s="169">
        <v>0</v>
      </c>
      <c r="DA9" s="169">
        <v>8.8516464062315594E-6</v>
      </c>
      <c r="DB9" s="169">
        <v>2.2858843980415818E-4</v>
      </c>
      <c r="DC9" s="169">
        <v>0</v>
      </c>
      <c r="DD9" s="169">
        <v>0</v>
      </c>
      <c r="DE9" s="170">
        <v>1.0442642953293828E-2</v>
      </c>
    </row>
    <row r="10" spans="1:127" s="171" customFormat="1" ht="9.6" x14ac:dyDescent="0.2">
      <c r="A10" s="162" t="s">
        <v>4</v>
      </c>
      <c r="B10" s="167" t="s">
        <v>612</v>
      </c>
      <c r="C10" s="167"/>
      <c r="D10" s="168">
        <v>8.8703130110236825E-2</v>
      </c>
      <c r="E10" s="169">
        <v>4.5559683184972312E-2</v>
      </c>
      <c r="F10" s="169">
        <v>3.9087388157383558E-2</v>
      </c>
      <c r="G10" s="169">
        <v>0</v>
      </c>
      <c r="H10" s="169">
        <v>2.9827299933385699E-5</v>
      </c>
      <c r="I10" s="169">
        <v>0</v>
      </c>
      <c r="J10" s="169">
        <v>0</v>
      </c>
      <c r="K10" s="169">
        <v>0</v>
      </c>
      <c r="L10" s="169">
        <v>0</v>
      </c>
      <c r="M10" s="169">
        <v>0</v>
      </c>
      <c r="N10" s="169">
        <v>0</v>
      </c>
      <c r="O10" s="169">
        <v>0</v>
      </c>
      <c r="P10" s="169">
        <v>0</v>
      </c>
      <c r="Q10" s="169">
        <v>0</v>
      </c>
      <c r="R10" s="169">
        <v>0</v>
      </c>
      <c r="S10" s="169">
        <v>0</v>
      </c>
      <c r="T10" s="169">
        <v>0</v>
      </c>
      <c r="U10" s="169">
        <v>0</v>
      </c>
      <c r="V10" s="169">
        <v>0</v>
      </c>
      <c r="W10" s="169">
        <v>0</v>
      </c>
      <c r="X10" s="169">
        <v>0</v>
      </c>
      <c r="Y10" s="169">
        <v>0</v>
      </c>
      <c r="Z10" s="169">
        <v>0</v>
      </c>
      <c r="AA10" s="169">
        <v>0</v>
      </c>
      <c r="AB10" s="169">
        <v>0</v>
      </c>
      <c r="AC10" s="169">
        <v>0</v>
      </c>
      <c r="AD10" s="169">
        <v>0</v>
      </c>
      <c r="AE10" s="169">
        <v>0</v>
      </c>
      <c r="AF10" s="169">
        <v>0</v>
      </c>
      <c r="AG10" s="169">
        <v>0</v>
      </c>
      <c r="AH10" s="169">
        <v>0</v>
      </c>
      <c r="AI10" s="169">
        <v>0</v>
      </c>
      <c r="AJ10" s="169">
        <v>0</v>
      </c>
      <c r="AK10" s="169">
        <v>0</v>
      </c>
      <c r="AL10" s="169">
        <v>0</v>
      </c>
      <c r="AM10" s="169">
        <v>0</v>
      </c>
      <c r="AN10" s="169">
        <v>0</v>
      </c>
      <c r="AO10" s="169">
        <v>0</v>
      </c>
      <c r="AP10" s="169">
        <v>0</v>
      </c>
      <c r="AQ10" s="169">
        <v>0</v>
      </c>
      <c r="AR10" s="169">
        <v>0</v>
      </c>
      <c r="AS10" s="169">
        <v>0</v>
      </c>
      <c r="AT10" s="169">
        <v>0</v>
      </c>
      <c r="AU10" s="169">
        <v>0</v>
      </c>
      <c r="AV10" s="169">
        <v>0</v>
      </c>
      <c r="AW10" s="169">
        <v>0</v>
      </c>
      <c r="AX10" s="169">
        <v>0</v>
      </c>
      <c r="AY10" s="169">
        <v>0</v>
      </c>
      <c r="AZ10" s="169">
        <v>0</v>
      </c>
      <c r="BA10" s="169">
        <v>0</v>
      </c>
      <c r="BB10" s="169">
        <v>0</v>
      </c>
      <c r="BC10" s="169">
        <v>0</v>
      </c>
      <c r="BD10" s="169">
        <v>0</v>
      </c>
      <c r="BE10" s="169">
        <v>0</v>
      </c>
      <c r="BF10" s="169">
        <v>0</v>
      </c>
      <c r="BG10" s="169">
        <v>0</v>
      </c>
      <c r="BH10" s="169">
        <v>0</v>
      </c>
      <c r="BI10" s="169">
        <v>0</v>
      </c>
      <c r="BJ10" s="169">
        <v>0</v>
      </c>
      <c r="BK10" s="169">
        <v>0</v>
      </c>
      <c r="BL10" s="169">
        <v>0</v>
      </c>
      <c r="BM10" s="169">
        <v>0</v>
      </c>
      <c r="BN10" s="169">
        <v>0</v>
      </c>
      <c r="BO10" s="169">
        <v>0</v>
      </c>
      <c r="BP10" s="169">
        <v>0</v>
      </c>
      <c r="BQ10" s="169">
        <v>0</v>
      </c>
      <c r="BR10" s="169">
        <v>0</v>
      </c>
      <c r="BS10" s="169">
        <v>0</v>
      </c>
      <c r="BT10" s="169">
        <v>0</v>
      </c>
      <c r="BU10" s="169">
        <v>0</v>
      </c>
      <c r="BV10" s="169">
        <v>0</v>
      </c>
      <c r="BW10" s="169">
        <v>0</v>
      </c>
      <c r="BX10" s="169">
        <v>0</v>
      </c>
      <c r="BY10" s="169">
        <v>0</v>
      </c>
      <c r="BZ10" s="169">
        <v>0</v>
      </c>
      <c r="CA10" s="169">
        <v>0</v>
      </c>
      <c r="CB10" s="169">
        <v>0</v>
      </c>
      <c r="CC10" s="169">
        <v>0</v>
      </c>
      <c r="CD10" s="169">
        <v>0</v>
      </c>
      <c r="CE10" s="169">
        <v>0</v>
      </c>
      <c r="CF10" s="169">
        <v>0</v>
      </c>
      <c r="CG10" s="169">
        <v>0</v>
      </c>
      <c r="CH10" s="169">
        <v>0</v>
      </c>
      <c r="CI10" s="169">
        <v>0</v>
      </c>
      <c r="CJ10" s="169">
        <v>0</v>
      </c>
      <c r="CK10" s="169">
        <v>0</v>
      </c>
      <c r="CL10" s="169">
        <v>0</v>
      </c>
      <c r="CM10" s="169">
        <v>2.0734195821135742E-4</v>
      </c>
      <c r="CN10" s="169">
        <v>0</v>
      </c>
      <c r="CO10" s="169">
        <v>0</v>
      </c>
      <c r="CP10" s="169">
        <v>0</v>
      </c>
      <c r="CQ10" s="169">
        <v>0</v>
      </c>
      <c r="CR10" s="169">
        <v>0</v>
      </c>
      <c r="CS10" s="169">
        <v>0</v>
      </c>
      <c r="CT10" s="169">
        <v>0</v>
      </c>
      <c r="CU10" s="169">
        <v>0</v>
      </c>
      <c r="CV10" s="169">
        <v>0</v>
      </c>
      <c r="CW10" s="169">
        <v>0</v>
      </c>
      <c r="CX10" s="169">
        <v>0</v>
      </c>
      <c r="CY10" s="169">
        <v>0</v>
      </c>
      <c r="CZ10" s="169">
        <v>0</v>
      </c>
      <c r="DA10" s="169">
        <v>4.2487902749911482E-4</v>
      </c>
      <c r="DB10" s="169">
        <v>0</v>
      </c>
      <c r="DC10" s="169">
        <v>0</v>
      </c>
      <c r="DD10" s="169">
        <v>0</v>
      </c>
      <c r="DE10" s="170">
        <v>2.2244501869927119E-3</v>
      </c>
    </row>
    <row r="11" spans="1:127" s="171" customFormat="1" ht="9.6" x14ac:dyDescent="0.2">
      <c r="A11" s="162" t="s">
        <v>5</v>
      </c>
      <c r="B11" s="167" t="s">
        <v>262</v>
      </c>
      <c r="C11" s="167"/>
      <c r="D11" s="168">
        <v>4.963542969276054E-4</v>
      </c>
      <c r="E11" s="169">
        <v>3.5045910142286394E-5</v>
      </c>
      <c r="F11" s="169">
        <v>0</v>
      </c>
      <c r="G11" s="169">
        <v>0</v>
      </c>
      <c r="H11" s="169">
        <v>0.21412024378846478</v>
      </c>
      <c r="I11" s="169">
        <v>1.4896700691144842E-4</v>
      </c>
      <c r="J11" s="169">
        <v>2.2423410040081846E-4</v>
      </c>
      <c r="K11" s="169">
        <v>2.1637528128786566E-5</v>
      </c>
      <c r="L11" s="169">
        <v>0</v>
      </c>
      <c r="M11" s="169">
        <v>1.3562373045400043E-4</v>
      </c>
      <c r="N11" s="169">
        <v>0</v>
      </c>
      <c r="O11" s="169">
        <v>1.4127084485892674E-3</v>
      </c>
      <c r="P11" s="169">
        <v>0</v>
      </c>
      <c r="Q11" s="169">
        <v>9.1779390584846519E-5</v>
      </c>
      <c r="R11" s="169">
        <v>0</v>
      </c>
      <c r="S11" s="169">
        <v>0</v>
      </c>
      <c r="T11" s="169">
        <v>0.29522604893209498</v>
      </c>
      <c r="U11" s="169">
        <v>9.0886369316761713E-5</v>
      </c>
      <c r="V11" s="169">
        <v>1.2055649245026469E-3</v>
      </c>
      <c r="W11" s="169">
        <v>0</v>
      </c>
      <c r="X11" s="169">
        <v>0</v>
      </c>
      <c r="Y11" s="169">
        <v>0</v>
      </c>
      <c r="Z11" s="169">
        <v>2.8885037550548814E-4</v>
      </c>
      <c r="AA11" s="169">
        <v>0</v>
      </c>
      <c r="AB11" s="169">
        <v>0</v>
      </c>
      <c r="AC11" s="169">
        <v>1.8493784033699785E-3</v>
      </c>
      <c r="AD11" s="169">
        <v>0</v>
      </c>
      <c r="AE11" s="169">
        <v>0</v>
      </c>
      <c r="AF11" s="169">
        <v>0</v>
      </c>
      <c r="AG11" s="169">
        <v>0</v>
      </c>
      <c r="AH11" s="169">
        <v>1.2196958289414245E-2</v>
      </c>
      <c r="AI11" s="169">
        <v>0</v>
      </c>
      <c r="AJ11" s="169">
        <v>0</v>
      </c>
      <c r="AK11" s="169">
        <v>0</v>
      </c>
      <c r="AL11" s="169">
        <v>0</v>
      </c>
      <c r="AM11" s="169">
        <v>0</v>
      </c>
      <c r="AN11" s="169">
        <v>0</v>
      </c>
      <c r="AO11" s="169">
        <v>0</v>
      </c>
      <c r="AP11" s="169">
        <v>0</v>
      </c>
      <c r="AQ11" s="169">
        <v>0</v>
      </c>
      <c r="AR11" s="169">
        <v>0</v>
      </c>
      <c r="AS11" s="169">
        <v>0</v>
      </c>
      <c r="AT11" s="169">
        <v>0</v>
      </c>
      <c r="AU11" s="169">
        <v>0</v>
      </c>
      <c r="AV11" s="169">
        <v>0</v>
      </c>
      <c r="AW11" s="169">
        <v>0</v>
      </c>
      <c r="AX11" s="169">
        <v>0</v>
      </c>
      <c r="AY11" s="169">
        <v>0</v>
      </c>
      <c r="AZ11" s="169">
        <v>0</v>
      </c>
      <c r="BA11" s="169">
        <v>0</v>
      </c>
      <c r="BB11" s="169">
        <v>0</v>
      </c>
      <c r="BC11" s="169">
        <v>0</v>
      </c>
      <c r="BD11" s="169">
        <v>0</v>
      </c>
      <c r="BE11" s="169">
        <v>0</v>
      </c>
      <c r="BF11" s="169">
        <v>0</v>
      </c>
      <c r="BG11" s="169">
        <v>0</v>
      </c>
      <c r="BH11" s="169">
        <v>0</v>
      </c>
      <c r="BI11" s="169">
        <v>0</v>
      </c>
      <c r="BJ11" s="169">
        <v>6.1583647173073729E-4</v>
      </c>
      <c r="BK11" s="169">
        <v>0</v>
      </c>
      <c r="BL11" s="169">
        <v>1.7099348026287399E-5</v>
      </c>
      <c r="BM11" s="169">
        <v>8.8344188960188893E-5</v>
      </c>
      <c r="BN11" s="169">
        <v>1.8986839886212987E-4</v>
      </c>
      <c r="BO11" s="169">
        <v>1.8723669839288501E-5</v>
      </c>
      <c r="BP11" s="169">
        <v>0</v>
      </c>
      <c r="BQ11" s="169">
        <v>0</v>
      </c>
      <c r="BR11" s="169">
        <v>0</v>
      </c>
      <c r="BS11" s="169">
        <v>0</v>
      </c>
      <c r="BT11" s="169">
        <v>0</v>
      </c>
      <c r="BU11" s="169">
        <v>0</v>
      </c>
      <c r="BV11" s="169">
        <v>0</v>
      </c>
      <c r="BW11" s="169">
        <v>0</v>
      </c>
      <c r="BX11" s="169">
        <v>0</v>
      </c>
      <c r="BY11" s="169">
        <v>0</v>
      </c>
      <c r="BZ11" s="169">
        <v>0</v>
      </c>
      <c r="CA11" s="169">
        <v>0</v>
      </c>
      <c r="CB11" s="169">
        <v>0</v>
      </c>
      <c r="CC11" s="169">
        <v>0</v>
      </c>
      <c r="CD11" s="169">
        <v>0</v>
      </c>
      <c r="CE11" s="169">
        <v>0</v>
      </c>
      <c r="CF11" s="169">
        <v>0</v>
      </c>
      <c r="CG11" s="169">
        <v>0</v>
      </c>
      <c r="CH11" s="169">
        <v>0</v>
      </c>
      <c r="CI11" s="169">
        <v>0</v>
      </c>
      <c r="CJ11" s="169">
        <v>0</v>
      </c>
      <c r="CK11" s="169">
        <v>0</v>
      </c>
      <c r="CL11" s="169">
        <v>1.0144262686809414E-5</v>
      </c>
      <c r="CM11" s="169">
        <v>1.2317344052159847E-4</v>
      </c>
      <c r="CN11" s="169">
        <v>0</v>
      </c>
      <c r="CO11" s="169">
        <v>1.8906849907752159E-5</v>
      </c>
      <c r="CP11" s="169">
        <v>0</v>
      </c>
      <c r="CQ11" s="169">
        <v>2.8619003018003956E-5</v>
      </c>
      <c r="CR11" s="169">
        <v>3.4127725317929737E-4</v>
      </c>
      <c r="CS11" s="169">
        <v>0</v>
      </c>
      <c r="CT11" s="169">
        <v>0</v>
      </c>
      <c r="CU11" s="169">
        <v>0</v>
      </c>
      <c r="CV11" s="169">
        <v>0</v>
      </c>
      <c r="CW11" s="169">
        <v>0</v>
      </c>
      <c r="CX11" s="169">
        <v>2.070630766740409E-3</v>
      </c>
      <c r="CY11" s="169">
        <v>2.8701854082081534E-3</v>
      </c>
      <c r="CZ11" s="169">
        <v>0</v>
      </c>
      <c r="DA11" s="169">
        <v>0</v>
      </c>
      <c r="DB11" s="169">
        <v>1.9137636820813243E-4</v>
      </c>
      <c r="DC11" s="169">
        <v>0</v>
      </c>
      <c r="DD11" s="169">
        <v>0</v>
      </c>
      <c r="DE11" s="170">
        <v>1.9045668554194821E-3</v>
      </c>
    </row>
    <row r="12" spans="1:127" s="171" customFormat="1" ht="9.6" x14ac:dyDescent="0.2">
      <c r="A12" s="172" t="s">
        <v>6</v>
      </c>
      <c r="B12" s="173" t="s">
        <v>263</v>
      </c>
      <c r="C12" s="173"/>
      <c r="D12" s="174">
        <v>0</v>
      </c>
      <c r="E12" s="175">
        <v>0</v>
      </c>
      <c r="F12" s="175">
        <v>0</v>
      </c>
      <c r="G12" s="175">
        <v>0</v>
      </c>
      <c r="H12" s="175">
        <v>0</v>
      </c>
      <c r="I12" s="175">
        <v>1.983123279508657E-2</v>
      </c>
      <c r="J12" s="175">
        <v>0</v>
      </c>
      <c r="K12" s="175">
        <v>0</v>
      </c>
      <c r="L12" s="175">
        <v>0</v>
      </c>
      <c r="M12" s="175">
        <v>0.31582913875848806</v>
      </c>
      <c r="N12" s="175">
        <v>0</v>
      </c>
      <c r="O12" s="175">
        <v>2.0336791952219125E-3</v>
      </c>
      <c r="P12" s="175">
        <v>0</v>
      </c>
      <c r="Q12" s="175">
        <v>1.8497077179407528E-3</v>
      </c>
      <c r="R12" s="175">
        <v>0</v>
      </c>
      <c r="S12" s="175">
        <v>0</v>
      </c>
      <c r="T12" s="175">
        <v>0</v>
      </c>
      <c r="U12" s="175">
        <v>0</v>
      </c>
      <c r="V12" s="175">
        <v>0</v>
      </c>
      <c r="W12" s="175">
        <v>0</v>
      </c>
      <c r="X12" s="175">
        <v>0</v>
      </c>
      <c r="Y12" s="175">
        <v>6.4567505326819187E-5</v>
      </c>
      <c r="Z12" s="175">
        <v>0</v>
      </c>
      <c r="AA12" s="175">
        <v>0</v>
      </c>
      <c r="AB12" s="175">
        <v>1.2776520405928304E-4</v>
      </c>
      <c r="AC12" s="175">
        <v>0</v>
      </c>
      <c r="AD12" s="175">
        <v>0</v>
      </c>
      <c r="AE12" s="175">
        <v>0</v>
      </c>
      <c r="AF12" s="175">
        <v>0</v>
      </c>
      <c r="AG12" s="175">
        <v>0</v>
      </c>
      <c r="AH12" s="175">
        <v>0</v>
      </c>
      <c r="AI12" s="175">
        <v>0</v>
      </c>
      <c r="AJ12" s="175">
        <v>0</v>
      </c>
      <c r="AK12" s="175">
        <v>0</v>
      </c>
      <c r="AL12" s="175">
        <v>0</v>
      </c>
      <c r="AM12" s="175">
        <v>0</v>
      </c>
      <c r="AN12" s="175">
        <v>0</v>
      </c>
      <c r="AO12" s="175">
        <v>0</v>
      </c>
      <c r="AP12" s="175">
        <v>0</v>
      </c>
      <c r="AQ12" s="175">
        <v>0</v>
      </c>
      <c r="AR12" s="175">
        <v>0</v>
      </c>
      <c r="AS12" s="175">
        <v>0</v>
      </c>
      <c r="AT12" s="175">
        <v>0</v>
      </c>
      <c r="AU12" s="175">
        <v>0</v>
      </c>
      <c r="AV12" s="175">
        <v>0</v>
      </c>
      <c r="AW12" s="175">
        <v>0</v>
      </c>
      <c r="AX12" s="175">
        <v>0</v>
      </c>
      <c r="AY12" s="175">
        <v>0</v>
      </c>
      <c r="AZ12" s="175">
        <v>0</v>
      </c>
      <c r="BA12" s="175">
        <v>0</v>
      </c>
      <c r="BB12" s="175">
        <v>0</v>
      </c>
      <c r="BC12" s="175">
        <v>0</v>
      </c>
      <c r="BD12" s="175">
        <v>0</v>
      </c>
      <c r="BE12" s="175">
        <v>0</v>
      </c>
      <c r="BF12" s="175">
        <v>0</v>
      </c>
      <c r="BG12" s="175">
        <v>0</v>
      </c>
      <c r="BH12" s="175">
        <v>0</v>
      </c>
      <c r="BI12" s="175">
        <v>0</v>
      </c>
      <c r="BJ12" s="175">
        <v>6.3952248987422724E-4</v>
      </c>
      <c r="BK12" s="175">
        <v>0</v>
      </c>
      <c r="BL12" s="175">
        <v>0</v>
      </c>
      <c r="BM12" s="175">
        <v>0</v>
      </c>
      <c r="BN12" s="175">
        <v>0</v>
      </c>
      <c r="BO12" s="175">
        <v>0</v>
      </c>
      <c r="BP12" s="175">
        <v>0</v>
      </c>
      <c r="BQ12" s="175">
        <v>0</v>
      </c>
      <c r="BR12" s="175">
        <v>0</v>
      </c>
      <c r="BS12" s="175">
        <v>0</v>
      </c>
      <c r="BT12" s="175">
        <v>0</v>
      </c>
      <c r="BU12" s="175">
        <v>0</v>
      </c>
      <c r="BV12" s="175">
        <v>0</v>
      </c>
      <c r="BW12" s="175">
        <v>0</v>
      </c>
      <c r="BX12" s="175">
        <v>0</v>
      </c>
      <c r="BY12" s="175">
        <v>0</v>
      </c>
      <c r="BZ12" s="175">
        <v>0</v>
      </c>
      <c r="CA12" s="175">
        <v>0</v>
      </c>
      <c r="CB12" s="175">
        <v>0</v>
      </c>
      <c r="CC12" s="175">
        <v>0</v>
      </c>
      <c r="CD12" s="175">
        <v>0</v>
      </c>
      <c r="CE12" s="175">
        <v>1.6056003339648696E-4</v>
      </c>
      <c r="CF12" s="175">
        <v>0</v>
      </c>
      <c r="CG12" s="175">
        <v>0</v>
      </c>
      <c r="CH12" s="175">
        <v>0</v>
      </c>
      <c r="CI12" s="175">
        <v>0</v>
      </c>
      <c r="CJ12" s="175">
        <v>0</v>
      </c>
      <c r="CK12" s="175">
        <v>0</v>
      </c>
      <c r="CL12" s="175">
        <v>1.0519976119654209E-5</v>
      </c>
      <c r="CM12" s="175">
        <v>9.8538752417278775E-5</v>
      </c>
      <c r="CN12" s="175">
        <v>0</v>
      </c>
      <c r="CO12" s="175">
        <v>2.831630544323812E-4</v>
      </c>
      <c r="CP12" s="175">
        <v>0</v>
      </c>
      <c r="CQ12" s="175">
        <v>2.8358830263294825E-4</v>
      </c>
      <c r="CR12" s="175">
        <v>1.7133040480555267E-3</v>
      </c>
      <c r="CS12" s="175">
        <v>0</v>
      </c>
      <c r="CT12" s="175">
        <v>0</v>
      </c>
      <c r="CU12" s="175">
        <v>0</v>
      </c>
      <c r="CV12" s="175">
        <v>0</v>
      </c>
      <c r="CW12" s="175">
        <v>0</v>
      </c>
      <c r="CX12" s="175">
        <v>3.9793881184913395E-3</v>
      </c>
      <c r="CY12" s="175">
        <v>6.559599616347076E-3</v>
      </c>
      <c r="CZ12" s="175">
        <v>0</v>
      </c>
      <c r="DA12" s="175">
        <v>2.9505488020771865E-5</v>
      </c>
      <c r="DB12" s="175">
        <v>4.0933278755628325E-4</v>
      </c>
      <c r="DC12" s="175">
        <v>0</v>
      </c>
      <c r="DD12" s="175">
        <v>0</v>
      </c>
      <c r="DE12" s="176">
        <v>6.2007656056223435E-3</v>
      </c>
    </row>
    <row r="13" spans="1:127" s="171" customFormat="1" ht="9.6" x14ac:dyDescent="0.2">
      <c r="A13" s="162" t="s">
        <v>7</v>
      </c>
      <c r="B13" s="167" t="s">
        <v>613</v>
      </c>
      <c r="C13" s="167"/>
      <c r="D13" s="168">
        <v>0</v>
      </c>
      <c r="E13" s="169">
        <v>0</v>
      </c>
      <c r="F13" s="169">
        <v>0</v>
      </c>
      <c r="G13" s="169">
        <v>0</v>
      </c>
      <c r="H13" s="169">
        <v>0</v>
      </c>
      <c r="I13" s="169">
        <v>0</v>
      </c>
      <c r="J13" s="169">
        <v>3.9240967570143228E-4</v>
      </c>
      <c r="K13" s="169">
        <v>0</v>
      </c>
      <c r="L13" s="169">
        <v>0</v>
      </c>
      <c r="M13" s="169">
        <v>0</v>
      </c>
      <c r="N13" s="169">
        <v>0</v>
      </c>
      <c r="O13" s="169">
        <v>3.8105023088821398E-5</v>
      </c>
      <c r="P13" s="169">
        <v>0</v>
      </c>
      <c r="Q13" s="169">
        <v>0</v>
      </c>
      <c r="R13" s="169">
        <v>0</v>
      </c>
      <c r="S13" s="169">
        <v>0</v>
      </c>
      <c r="T13" s="169">
        <v>0</v>
      </c>
      <c r="U13" s="169">
        <v>0</v>
      </c>
      <c r="V13" s="169">
        <v>2.6752497981138892E-2</v>
      </c>
      <c r="W13" s="169">
        <v>3.960762050618539E-5</v>
      </c>
      <c r="X13" s="169">
        <v>0</v>
      </c>
      <c r="Y13" s="169">
        <v>2.1608591782708821E-2</v>
      </c>
      <c r="Z13" s="169">
        <v>7.2212593876372041E-4</v>
      </c>
      <c r="AA13" s="169">
        <v>8.6256469235192635E-4</v>
      </c>
      <c r="AB13" s="169">
        <v>3.6504344016938019E-5</v>
      </c>
      <c r="AC13" s="169">
        <v>1.0274324463166547E-4</v>
      </c>
      <c r="AD13" s="169">
        <v>0.53767822768102802</v>
      </c>
      <c r="AE13" s="169">
        <v>0.37008750582509192</v>
      </c>
      <c r="AF13" s="169">
        <v>0</v>
      </c>
      <c r="AG13" s="169">
        <v>3.1240237425804435E-4</v>
      </c>
      <c r="AH13" s="169">
        <v>0</v>
      </c>
      <c r="AI13" s="169">
        <v>7.2059088452531075E-4</v>
      </c>
      <c r="AJ13" s="169">
        <v>3.8924460464231703E-2</v>
      </c>
      <c r="AK13" s="169">
        <v>1.6289961311341885E-3</v>
      </c>
      <c r="AL13" s="169">
        <v>1.9561407663524842E-2</v>
      </c>
      <c r="AM13" s="169">
        <v>3.3159715319470398E-3</v>
      </c>
      <c r="AN13" s="169">
        <v>2.3629667802063823E-3</v>
      </c>
      <c r="AO13" s="169">
        <v>8.2091821222256007E-4</v>
      </c>
      <c r="AP13" s="169">
        <v>0</v>
      </c>
      <c r="AQ13" s="169">
        <v>2.2359692926883805E-4</v>
      </c>
      <c r="AR13" s="169">
        <v>7.9478620251152441E-5</v>
      </c>
      <c r="AS13" s="169">
        <v>1.9751265726945335E-5</v>
      </c>
      <c r="AT13" s="169">
        <v>3.6594291290558672E-5</v>
      </c>
      <c r="AU13" s="169">
        <v>0</v>
      </c>
      <c r="AV13" s="169">
        <v>2.1792189679218967E-5</v>
      </c>
      <c r="AW13" s="169">
        <v>0</v>
      </c>
      <c r="AX13" s="169">
        <v>0</v>
      </c>
      <c r="AY13" s="169">
        <v>3.8699690402476783E-5</v>
      </c>
      <c r="AZ13" s="169">
        <v>2.8751329749000891E-5</v>
      </c>
      <c r="BA13" s="169">
        <v>0</v>
      </c>
      <c r="BB13" s="169">
        <v>0</v>
      </c>
      <c r="BC13" s="169">
        <v>0</v>
      </c>
      <c r="BD13" s="169">
        <v>0</v>
      </c>
      <c r="BE13" s="169">
        <v>0</v>
      </c>
      <c r="BF13" s="169">
        <v>0</v>
      </c>
      <c r="BG13" s="169">
        <v>3.8355724940635795E-5</v>
      </c>
      <c r="BH13" s="169">
        <v>0</v>
      </c>
      <c r="BI13" s="169">
        <v>0</v>
      </c>
      <c r="BJ13" s="169">
        <v>0</v>
      </c>
      <c r="BK13" s="169">
        <v>1.6875358601370279E-4</v>
      </c>
      <c r="BL13" s="169">
        <v>0</v>
      </c>
      <c r="BM13" s="169">
        <v>0</v>
      </c>
      <c r="BN13" s="169">
        <v>0</v>
      </c>
      <c r="BO13" s="169">
        <v>0</v>
      </c>
      <c r="BP13" s="169">
        <v>6.8164883708552879E-2</v>
      </c>
      <c r="BQ13" s="169">
        <v>9.8539011501398821E-2</v>
      </c>
      <c r="BR13" s="169">
        <v>0</v>
      </c>
      <c r="BS13" s="169">
        <v>0</v>
      </c>
      <c r="BT13" s="169">
        <v>0</v>
      </c>
      <c r="BU13" s="169">
        <v>0</v>
      </c>
      <c r="BV13" s="169">
        <v>0</v>
      </c>
      <c r="BW13" s="169">
        <v>0</v>
      </c>
      <c r="BX13" s="169">
        <v>0</v>
      </c>
      <c r="BY13" s="169">
        <v>7.0023597952509993E-5</v>
      </c>
      <c r="BZ13" s="169">
        <v>0</v>
      </c>
      <c r="CA13" s="169">
        <v>0</v>
      </c>
      <c r="CB13" s="169">
        <v>0</v>
      </c>
      <c r="CC13" s="169">
        <v>0</v>
      </c>
      <c r="CD13" s="169">
        <v>0</v>
      </c>
      <c r="CE13" s="169">
        <v>0</v>
      </c>
      <c r="CF13" s="169">
        <v>0</v>
      </c>
      <c r="CG13" s="169">
        <v>0</v>
      </c>
      <c r="CH13" s="169">
        <v>0</v>
      </c>
      <c r="CI13" s="169">
        <v>0</v>
      </c>
      <c r="CJ13" s="169">
        <v>0</v>
      </c>
      <c r="CK13" s="169">
        <v>0</v>
      </c>
      <c r="CL13" s="169">
        <v>0</v>
      </c>
      <c r="CM13" s="169">
        <v>0</v>
      </c>
      <c r="CN13" s="169">
        <v>2.2848177667429541E-5</v>
      </c>
      <c r="CO13" s="169">
        <v>0</v>
      </c>
      <c r="CP13" s="169">
        <v>0</v>
      </c>
      <c r="CQ13" s="169">
        <v>0</v>
      </c>
      <c r="CR13" s="169">
        <v>0</v>
      </c>
      <c r="CS13" s="169">
        <v>0</v>
      </c>
      <c r="CT13" s="169">
        <v>0</v>
      </c>
      <c r="CU13" s="169">
        <v>0</v>
      </c>
      <c r="CV13" s="169">
        <v>0</v>
      </c>
      <c r="CW13" s="169">
        <v>0</v>
      </c>
      <c r="CX13" s="169">
        <v>0</v>
      </c>
      <c r="CY13" s="169">
        <v>0</v>
      </c>
      <c r="CZ13" s="169">
        <v>0</v>
      </c>
      <c r="DA13" s="169">
        <v>0</v>
      </c>
      <c r="DB13" s="169">
        <v>0</v>
      </c>
      <c r="DC13" s="169">
        <v>0</v>
      </c>
      <c r="DD13" s="169">
        <v>0</v>
      </c>
      <c r="DE13" s="170">
        <v>1.8099880076787745E-2</v>
      </c>
    </row>
    <row r="14" spans="1:127" s="171" customFormat="1" ht="9.6" x14ac:dyDescent="0.2">
      <c r="A14" s="162" t="s">
        <v>8</v>
      </c>
      <c r="B14" s="167" t="s">
        <v>614</v>
      </c>
      <c r="C14" s="167"/>
      <c r="D14" s="168">
        <v>0</v>
      </c>
      <c r="E14" s="169">
        <v>0</v>
      </c>
      <c r="F14" s="169">
        <v>0</v>
      </c>
      <c r="G14" s="169">
        <v>0</v>
      </c>
      <c r="H14" s="169">
        <v>2.2867596615595701E-4</v>
      </c>
      <c r="I14" s="169">
        <v>0</v>
      </c>
      <c r="J14" s="169">
        <v>0</v>
      </c>
      <c r="K14" s="169">
        <v>1.7310022503029255E-3</v>
      </c>
      <c r="L14" s="169">
        <v>0</v>
      </c>
      <c r="M14" s="169">
        <v>0</v>
      </c>
      <c r="N14" s="169">
        <v>0</v>
      </c>
      <c r="O14" s="169">
        <v>9.0323017692021089E-5</v>
      </c>
      <c r="P14" s="169">
        <v>0</v>
      </c>
      <c r="Q14" s="169">
        <v>0</v>
      </c>
      <c r="R14" s="169">
        <v>0</v>
      </c>
      <c r="S14" s="169">
        <v>0</v>
      </c>
      <c r="T14" s="169">
        <v>0</v>
      </c>
      <c r="U14" s="169">
        <v>0</v>
      </c>
      <c r="V14" s="169">
        <v>2.7539336157054741E-3</v>
      </c>
      <c r="W14" s="169">
        <v>0</v>
      </c>
      <c r="X14" s="169">
        <v>0</v>
      </c>
      <c r="Y14" s="169">
        <v>1.5237931257129328E-2</v>
      </c>
      <c r="Z14" s="169">
        <v>1.8414211438474871E-2</v>
      </c>
      <c r="AA14" s="169">
        <v>1.3069162005332219E-4</v>
      </c>
      <c r="AB14" s="169">
        <v>1.6426954807622108E-4</v>
      </c>
      <c r="AC14" s="169">
        <v>3.5960135621082912E-3</v>
      </c>
      <c r="AD14" s="169">
        <v>-7.3729127215545589E-4</v>
      </c>
      <c r="AE14" s="169">
        <v>3.0601149484802984E-2</v>
      </c>
      <c r="AF14" s="169">
        <v>0</v>
      </c>
      <c r="AG14" s="169">
        <v>2.0826824950536291E-4</v>
      </c>
      <c r="AH14" s="169">
        <v>1.505797319680771E-4</v>
      </c>
      <c r="AI14" s="169">
        <v>3.9632498648892095E-2</v>
      </c>
      <c r="AJ14" s="169">
        <v>7.4661063766199659E-2</v>
      </c>
      <c r="AK14" s="169">
        <v>5.7625738138871924E-2</v>
      </c>
      <c r="AL14" s="169">
        <v>6.2425993463742717E-2</v>
      </c>
      <c r="AM14" s="169">
        <v>0.14674300557963235</v>
      </c>
      <c r="AN14" s="169">
        <v>0</v>
      </c>
      <c r="AO14" s="169">
        <v>4.8647005168744298E-4</v>
      </c>
      <c r="AP14" s="169">
        <v>0</v>
      </c>
      <c r="AQ14" s="169">
        <v>6.64082879928449E-2</v>
      </c>
      <c r="AR14" s="169">
        <v>2.3843586075345731E-4</v>
      </c>
      <c r="AS14" s="169">
        <v>5.9253797180836008E-5</v>
      </c>
      <c r="AT14" s="169">
        <v>0</v>
      </c>
      <c r="AU14" s="169">
        <v>0</v>
      </c>
      <c r="AV14" s="169">
        <v>2.1792189679218967E-5</v>
      </c>
      <c r="AW14" s="169">
        <v>0</v>
      </c>
      <c r="AX14" s="169">
        <v>0</v>
      </c>
      <c r="AY14" s="169">
        <v>0</v>
      </c>
      <c r="AZ14" s="169">
        <v>0</v>
      </c>
      <c r="BA14" s="169">
        <v>0</v>
      </c>
      <c r="BB14" s="169">
        <v>0</v>
      </c>
      <c r="BC14" s="169">
        <v>0</v>
      </c>
      <c r="BD14" s="169">
        <v>0</v>
      </c>
      <c r="BE14" s="169">
        <v>0</v>
      </c>
      <c r="BF14" s="169">
        <v>0</v>
      </c>
      <c r="BG14" s="169">
        <v>0</v>
      </c>
      <c r="BH14" s="169">
        <v>0</v>
      </c>
      <c r="BI14" s="169">
        <v>0</v>
      </c>
      <c r="BJ14" s="169">
        <v>2.6765200502143587E-3</v>
      </c>
      <c r="BK14" s="169">
        <v>0</v>
      </c>
      <c r="BL14" s="169">
        <v>3.5933058495241088E-3</v>
      </c>
      <c r="BM14" s="169">
        <v>8.9415027614251795E-4</v>
      </c>
      <c r="BN14" s="169">
        <v>2.9516717912519811E-2</v>
      </c>
      <c r="BO14" s="169">
        <v>2.5014822905289436E-2</v>
      </c>
      <c r="BP14" s="169">
        <v>-5.3222630262387568E-6</v>
      </c>
      <c r="BQ14" s="169">
        <v>0</v>
      </c>
      <c r="BR14" s="169">
        <v>0</v>
      </c>
      <c r="BS14" s="169">
        <v>0</v>
      </c>
      <c r="BT14" s="169">
        <v>0</v>
      </c>
      <c r="BU14" s="169">
        <v>0</v>
      </c>
      <c r="BV14" s="169">
        <v>0</v>
      </c>
      <c r="BW14" s="169">
        <v>0</v>
      </c>
      <c r="BX14" s="169">
        <v>0</v>
      </c>
      <c r="BY14" s="169">
        <v>0</v>
      </c>
      <c r="BZ14" s="169">
        <v>0</v>
      </c>
      <c r="CA14" s="169">
        <v>0</v>
      </c>
      <c r="CB14" s="169">
        <v>0</v>
      </c>
      <c r="CC14" s="169">
        <v>0</v>
      </c>
      <c r="CD14" s="169">
        <v>0</v>
      </c>
      <c r="CE14" s="169">
        <v>0</v>
      </c>
      <c r="CF14" s="169">
        <v>0</v>
      </c>
      <c r="CG14" s="169">
        <v>0</v>
      </c>
      <c r="CH14" s="169">
        <v>0</v>
      </c>
      <c r="CI14" s="169">
        <v>0</v>
      </c>
      <c r="CJ14" s="169">
        <v>0</v>
      </c>
      <c r="CK14" s="169">
        <v>0</v>
      </c>
      <c r="CL14" s="169">
        <v>3.0057074627583451E-5</v>
      </c>
      <c r="CM14" s="169">
        <v>0</v>
      </c>
      <c r="CN14" s="169">
        <v>0</v>
      </c>
      <c r="CO14" s="169">
        <v>0</v>
      </c>
      <c r="CP14" s="169">
        <v>0</v>
      </c>
      <c r="CQ14" s="169">
        <v>0</v>
      </c>
      <c r="CR14" s="169">
        <v>0</v>
      </c>
      <c r="CS14" s="169">
        <v>0</v>
      </c>
      <c r="CT14" s="169">
        <v>0</v>
      </c>
      <c r="CU14" s="169">
        <v>0</v>
      </c>
      <c r="CV14" s="169">
        <v>0</v>
      </c>
      <c r="CW14" s="169">
        <v>0</v>
      </c>
      <c r="CX14" s="169">
        <v>-4.721307937193115E-5</v>
      </c>
      <c r="CY14" s="169">
        <v>-2.8846084504604555E-5</v>
      </c>
      <c r="CZ14" s="169">
        <v>0</v>
      </c>
      <c r="DA14" s="169">
        <v>3.8357134427003422E-5</v>
      </c>
      <c r="DB14" s="169">
        <v>1.0632020456007358E-4</v>
      </c>
      <c r="DC14" s="169">
        <v>0</v>
      </c>
      <c r="DD14" s="169">
        <v>3.5205069530012321E-4</v>
      </c>
      <c r="DE14" s="170">
        <v>3.0636764927673248E-3</v>
      </c>
    </row>
    <row r="15" spans="1:127" s="171" customFormat="1" ht="9.6" x14ac:dyDescent="0.2">
      <c r="A15" s="162" t="s">
        <v>9</v>
      </c>
      <c r="B15" s="167" t="s">
        <v>615</v>
      </c>
      <c r="C15" s="167"/>
      <c r="D15" s="168">
        <v>0</v>
      </c>
      <c r="E15" s="169">
        <v>0</v>
      </c>
      <c r="F15" s="169">
        <v>7.5906545295886102E-4</v>
      </c>
      <c r="G15" s="169">
        <v>0</v>
      </c>
      <c r="H15" s="169">
        <v>0</v>
      </c>
      <c r="I15" s="169">
        <v>0</v>
      </c>
      <c r="J15" s="169">
        <v>0</v>
      </c>
      <c r="K15" s="169">
        <v>0</v>
      </c>
      <c r="L15" s="169">
        <v>9.2364387560931099E-2</v>
      </c>
      <c r="M15" s="169">
        <v>3.7758879501397847E-4</v>
      </c>
      <c r="N15" s="169">
        <v>0</v>
      </c>
      <c r="O15" s="169">
        <v>4.7601641620846555E-2</v>
      </c>
      <c r="P15" s="169">
        <v>1.440946408946926E-2</v>
      </c>
      <c r="Q15" s="169">
        <v>8.9732004179492245E-3</v>
      </c>
      <c r="R15" s="169">
        <v>0</v>
      </c>
      <c r="S15" s="169">
        <v>5.3848590433956288E-3</v>
      </c>
      <c r="T15" s="169">
        <v>0</v>
      </c>
      <c r="U15" s="169">
        <v>0</v>
      </c>
      <c r="V15" s="169">
        <v>5.1995739110228666E-4</v>
      </c>
      <c r="W15" s="169">
        <v>0</v>
      </c>
      <c r="X15" s="169">
        <v>0</v>
      </c>
      <c r="Y15" s="169">
        <v>0</v>
      </c>
      <c r="Z15" s="169">
        <v>0</v>
      </c>
      <c r="AA15" s="169">
        <v>0</v>
      </c>
      <c r="AB15" s="169">
        <v>1.0951303205081406E-3</v>
      </c>
      <c r="AC15" s="169">
        <v>4.9059899311620263E-3</v>
      </c>
      <c r="AD15" s="169">
        <v>0</v>
      </c>
      <c r="AE15" s="169">
        <v>0</v>
      </c>
      <c r="AF15" s="169">
        <v>0</v>
      </c>
      <c r="AG15" s="169">
        <v>0</v>
      </c>
      <c r="AH15" s="169">
        <v>0.14530944134919441</v>
      </c>
      <c r="AI15" s="169">
        <v>0</v>
      </c>
      <c r="AJ15" s="169">
        <v>0</v>
      </c>
      <c r="AK15" s="169">
        <v>0</v>
      </c>
      <c r="AL15" s="169">
        <v>0</v>
      </c>
      <c r="AM15" s="169">
        <v>0</v>
      </c>
      <c r="AN15" s="169">
        <v>0</v>
      </c>
      <c r="AO15" s="169">
        <v>0</v>
      </c>
      <c r="AP15" s="169">
        <v>0</v>
      </c>
      <c r="AQ15" s="169">
        <v>0</v>
      </c>
      <c r="AR15" s="169">
        <v>0</v>
      </c>
      <c r="AS15" s="169">
        <v>0</v>
      </c>
      <c r="AT15" s="169">
        <v>0</v>
      </c>
      <c r="AU15" s="169">
        <v>0</v>
      </c>
      <c r="AV15" s="169">
        <v>0</v>
      </c>
      <c r="AW15" s="169">
        <v>0</v>
      </c>
      <c r="AX15" s="169">
        <v>0</v>
      </c>
      <c r="AY15" s="169">
        <v>0</v>
      </c>
      <c r="AZ15" s="169">
        <v>0</v>
      </c>
      <c r="BA15" s="169">
        <v>0</v>
      </c>
      <c r="BB15" s="169">
        <v>0</v>
      </c>
      <c r="BC15" s="169">
        <v>0</v>
      </c>
      <c r="BD15" s="169">
        <v>0</v>
      </c>
      <c r="BE15" s="169">
        <v>0</v>
      </c>
      <c r="BF15" s="169">
        <v>0</v>
      </c>
      <c r="BG15" s="169">
        <v>0</v>
      </c>
      <c r="BH15" s="169">
        <v>0</v>
      </c>
      <c r="BI15" s="169">
        <v>0</v>
      </c>
      <c r="BJ15" s="169">
        <v>4.0029370662497928E-3</v>
      </c>
      <c r="BK15" s="169">
        <v>0</v>
      </c>
      <c r="BL15" s="169">
        <v>0</v>
      </c>
      <c r="BM15" s="169">
        <v>0</v>
      </c>
      <c r="BN15" s="169">
        <v>0</v>
      </c>
      <c r="BO15" s="169">
        <v>0</v>
      </c>
      <c r="BP15" s="169">
        <v>0</v>
      </c>
      <c r="BQ15" s="169">
        <v>0</v>
      </c>
      <c r="BR15" s="169">
        <v>0</v>
      </c>
      <c r="BS15" s="169">
        <v>0</v>
      </c>
      <c r="BT15" s="169">
        <v>0</v>
      </c>
      <c r="BU15" s="169">
        <v>0</v>
      </c>
      <c r="BV15" s="169">
        <v>0</v>
      </c>
      <c r="BW15" s="169">
        <v>0</v>
      </c>
      <c r="BX15" s="169">
        <v>0</v>
      </c>
      <c r="BY15" s="169">
        <v>0</v>
      </c>
      <c r="BZ15" s="169">
        <v>0</v>
      </c>
      <c r="CA15" s="169">
        <v>0</v>
      </c>
      <c r="CB15" s="169">
        <v>0</v>
      </c>
      <c r="CC15" s="169">
        <v>0</v>
      </c>
      <c r="CD15" s="169">
        <v>0</v>
      </c>
      <c r="CE15" s="169">
        <v>1.1025122293225437E-3</v>
      </c>
      <c r="CF15" s="169">
        <v>0</v>
      </c>
      <c r="CG15" s="169">
        <v>0</v>
      </c>
      <c r="CH15" s="169">
        <v>0</v>
      </c>
      <c r="CI15" s="169">
        <v>0</v>
      </c>
      <c r="CJ15" s="169">
        <v>0</v>
      </c>
      <c r="CK15" s="169">
        <v>0</v>
      </c>
      <c r="CL15" s="169">
        <v>8.2281241793009707E-5</v>
      </c>
      <c r="CM15" s="169">
        <v>3.5956380178929952E-3</v>
      </c>
      <c r="CN15" s="169">
        <v>0</v>
      </c>
      <c r="CO15" s="169">
        <v>1.1568353978440914E-3</v>
      </c>
      <c r="CP15" s="169">
        <v>0</v>
      </c>
      <c r="CQ15" s="169">
        <v>8.7678218336975752E-4</v>
      </c>
      <c r="CR15" s="169">
        <v>4.7663519075784302E-3</v>
      </c>
      <c r="CS15" s="169">
        <v>0</v>
      </c>
      <c r="CT15" s="169">
        <v>0</v>
      </c>
      <c r="CU15" s="169">
        <v>0</v>
      </c>
      <c r="CV15" s="169">
        <v>0</v>
      </c>
      <c r="CW15" s="169">
        <v>0</v>
      </c>
      <c r="CX15" s="169">
        <v>2.1003075594884801E-2</v>
      </c>
      <c r="CY15" s="169">
        <v>6.5225323977586597E-2</v>
      </c>
      <c r="CZ15" s="169">
        <v>0</v>
      </c>
      <c r="DA15" s="169">
        <v>2.0653841614540304E-5</v>
      </c>
      <c r="DB15" s="169">
        <v>2.3177804594096039E-3</v>
      </c>
      <c r="DC15" s="169">
        <v>0</v>
      </c>
      <c r="DD15" s="169">
        <v>0</v>
      </c>
      <c r="DE15" s="170">
        <v>4.4255635395645939E-3</v>
      </c>
    </row>
    <row r="16" spans="1:127" s="171" customFormat="1" ht="9.6" x14ac:dyDescent="0.2">
      <c r="A16" s="177">
        <v>10</v>
      </c>
      <c r="B16" s="178" t="s">
        <v>616</v>
      </c>
      <c r="C16" s="178"/>
      <c r="D16" s="179">
        <v>0</v>
      </c>
      <c r="E16" s="180">
        <v>0</v>
      </c>
      <c r="F16" s="180">
        <v>0</v>
      </c>
      <c r="G16" s="180">
        <v>0</v>
      </c>
      <c r="H16" s="180">
        <v>0</v>
      </c>
      <c r="I16" s="180">
        <v>3.3160676434350549E-2</v>
      </c>
      <c r="J16" s="180">
        <v>0</v>
      </c>
      <c r="K16" s="180">
        <v>0</v>
      </c>
      <c r="L16" s="180">
        <v>1.645465683080051E-4</v>
      </c>
      <c r="M16" s="180">
        <v>0.10693006439044839</v>
      </c>
      <c r="N16" s="180">
        <v>0</v>
      </c>
      <c r="O16" s="180">
        <v>1.5656930598051282E-2</v>
      </c>
      <c r="P16" s="180">
        <v>0</v>
      </c>
      <c r="Q16" s="180">
        <v>7.7659484341023972E-3</v>
      </c>
      <c r="R16" s="180">
        <v>0</v>
      </c>
      <c r="S16" s="180">
        <v>0</v>
      </c>
      <c r="T16" s="180">
        <v>0</v>
      </c>
      <c r="U16" s="180">
        <v>0</v>
      </c>
      <c r="V16" s="180">
        <v>0</v>
      </c>
      <c r="W16" s="180">
        <v>0</v>
      </c>
      <c r="X16" s="180">
        <v>0</v>
      </c>
      <c r="Y16" s="180">
        <v>0</v>
      </c>
      <c r="Z16" s="180">
        <v>0</v>
      </c>
      <c r="AA16" s="180">
        <v>0</v>
      </c>
      <c r="AB16" s="180">
        <v>3.6504344016938019E-5</v>
      </c>
      <c r="AC16" s="180">
        <v>0</v>
      </c>
      <c r="AD16" s="180">
        <v>0</v>
      </c>
      <c r="AE16" s="180">
        <v>0</v>
      </c>
      <c r="AF16" s="180">
        <v>0</v>
      </c>
      <c r="AG16" s="180">
        <v>0</v>
      </c>
      <c r="AH16" s="180">
        <v>0</v>
      </c>
      <c r="AI16" s="180">
        <v>0</v>
      </c>
      <c r="AJ16" s="180">
        <v>0</v>
      </c>
      <c r="AK16" s="180">
        <v>0</v>
      </c>
      <c r="AL16" s="180">
        <v>0</v>
      </c>
      <c r="AM16" s="180">
        <v>0</v>
      </c>
      <c r="AN16" s="180">
        <v>0</v>
      </c>
      <c r="AO16" s="180">
        <v>0</v>
      </c>
      <c r="AP16" s="180">
        <v>0</v>
      </c>
      <c r="AQ16" s="180">
        <v>0</v>
      </c>
      <c r="AR16" s="180">
        <v>0</v>
      </c>
      <c r="AS16" s="180">
        <v>0</v>
      </c>
      <c r="AT16" s="180">
        <v>0</v>
      </c>
      <c r="AU16" s="180">
        <v>0</v>
      </c>
      <c r="AV16" s="180">
        <v>0</v>
      </c>
      <c r="AW16" s="180">
        <v>0</v>
      </c>
      <c r="AX16" s="180">
        <v>0</v>
      </c>
      <c r="AY16" s="180">
        <v>0</v>
      </c>
      <c r="AZ16" s="180">
        <v>0</v>
      </c>
      <c r="BA16" s="180">
        <v>0</v>
      </c>
      <c r="BB16" s="180">
        <v>0</v>
      </c>
      <c r="BC16" s="180">
        <v>0</v>
      </c>
      <c r="BD16" s="180">
        <v>0</v>
      </c>
      <c r="BE16" s="180">
        <v>0</v>
      </c>
      <c r="BF16" s="180">
        <v>0</v>
      </c>
      <c r="BG16" s="180">
        <v>0</v>
      </c>
      <c r="BH16" s="180">
        <v>0</v>
      </c>
      <c r="BI16" s="180">
        <v>0</v>
      </c>
      <c r="BJ16" s="180">
        <v>0</v>
      </c>
      <c r="BK16" s="180">
        <v>0</v>
      </c>
      <c r="BL16" s="180">
        <v>0</v>
      </c>
      <c r="BM16" s="180">
        <v>0</v>
      </c>
      <c r="BN16" s="180">
        <v>0</v>
      </c>
      <c r="BO16" s="180">
        <v>0</v>
      </c>
      <c r="BP16" s="180">
        <v>0</v>
      </c>
      <c r="BQ16" s="180">
        <v>0</v>
      </c>
      <c r="BR16" s="180">
        <v>0</v>
      </c>
      <c r="BS16" s="180">
        <v>0</v>
      </c>
      <c r="BT16" s="180">
        <v>0</v>
      </c>
      <c r="BU16" s="180">
        <v>0</v>
      </c>
      <c r="BV16" s="180">
        <v>0</v>
      </c>
      <c r="BW16" s="180">
        <v>0</v>
      </c>
      <c r="BX16" s="180">
        <v>0</v>
      </c>
      <c r="BY16" s="180">
        <v>0</v>
      </c>
      <c r="BZ16" s="180">
        <v>0</v>
      </c>
      <c r="CA16" s="180">
        <v>0</v>
      </c>
      <c r="CB16" s="180">
        <v>0</v>
      </c>
      <c r="CC16" s="180">
        <v>0</v>
      </c>
      <c r="CD16" s="180">
        <v>0</v>
      </c>
      <c r="CE16" s="180">
        <v>3.2112006679297392E-4</v>
      </c>
      <c r="CF16" s="180">
        <v>0</v>
      </c>
      <c r="CG16" s="180">
        <v>0</v>
      </c>
      <c r="CH16" s="180">
        <v>0</v>
      </c>
      <c r="CI16" s="180">
        <v>0</v>
      </c>
      <c r="CJ16" s="180">
        <v>0</v>
      </c>
      <c r="CK16" s="180">
        <v>0</v>
      </c>
      <c r="CL16" s="180">
        <v>9.5806925375422255E-5</v>
      </c>
      <c r="CM16" s="180">
        <v>8.878752170931889E-4</v>
      </c>
      <c r="CN16" s="180">
        <v>0</v>
      </c>
      <c r="CO16" s="180">
        <v>1.0033821276625682E-3</v>
      </c>
      <c r="CP16" s="180">
        <v>0</v>
      </c>
      <c r="CQ16" s="180">
        <v>6.0099906337808301E-4</v>
      </c>
      <c r="CR16" s="180">
        <v>6.258286926544683E-3</v>
      </c>
      <c r="CS16" s="180">
        <v>0</v>
      </c>
      <c r="CT16" s="180">
        <v>0</v>
      </c>
      <c r="CU16" s="180">
        <v>0</v>
      </c>
      <c r="CV16" s="180">
        <v>0</v>
      </c>
      <c r="CW16" s="180">
        <v>0</v>
      </c>
      <c r="CX16" s="180">
        <v>1.2895915394161765E-2</v>
      </c>
      <c r="CY16" s="180">
        <v>3.0164350566464986E-2</v>
      </c>
      <c r="CZ16" s="180">
        <v>0</v>
      </c>
      <c r="DA16" s="180">
        <v>1.1802195208308746E-5</v>
      </c>
      <c r="DB16" s="180">
        <v>1.3662146285969455E-3</v>
      </c>
      <c r="DC16" s="180">
        <v>0</v>
      </c>
      <c r="DD16" s="180">
        <v>0</v>
      </c>
      <c r="DE16" s="181">
        <v>3.4808434955406402E-3</v>
      </c>
    </row>
    <row r="17" spans="1:109" s="171" customFormat="1" ht="9.6" x14ac:dyDescent="0.2">
      <c r="A17" s="162">
        <v>11</v>
      </c>
      <c r="B17" s="167" t="s">
        <v>617</v>
      </c>
      <c r="C17" s="167"/>
      <c r="D17" s="168">
        <v>0</v>
      </c>
      <c r="E17" s="169">
        <v>0</v>
      </c>
      <c r="F17" s="169">
        <v>8.7710909623395954E-4</v>
      </c>
      <c r="G17" s="169">
        <v>0</v>
      </c>
      <c r="H17" s="169">
        <v>2.21716262838167E-3</v>
      </c>
      <c r="I17" s="169">
        <v>0</v>
      </c>
      <c r="J17" s="169">
        <v>0</v>
      </c>
      <c r="K17" s="169">
        <v>0</v>
      </c>
      <c r="L17" s="169">
        <v>0</v>
      </c>
      <c r="M17" s="169">
        <v>1.1867076414725039E-4</v>
      </c>
      <c r="N17" s="169">
        <v>1.1260512722295139E-2</v>
      </c>
      <c r="O17" s="169">
        <v>6.2543044563118849E-2</v>
      </c>
      <c r="P17" s="169">
        <v>4.4217467192449412E-3</v>
      </c>
      <c r="Q17" s="169">
        <v>4.0792409138403318E-2</v>
      </c>
      <c r="R17" s="169">
        <v>0</v>
      </c>
      <c r="S17" s="169">
        <v>0</v>
      </c>
      <c r="T17" s="169">
        <v>1.358823316829894E-3</v>
      </c>
      <c r="U17" s="169">
        <v>0</v>
      </c>
      <c r="V17" s="169">
        <v>0</v>
      </c>
      <c r="W17" s="169">
        <v>0</v>
      </c>
      <c r="X17" s="169">
        <v>0</v>
      </c>
      <c r="Y17" s="169">
        <v>0</v>
      </c>
      <c r="Z17" s="169">
        <v>0</v>
      </c>
      <c r="AA17" s="169">
        <v>0</v>
      </c>
      <c r="AB17" s="169">
        <v>0</v>
      </c>
      <c r="AC17" s="169">
        <v>5.1371622315832736E-5</v>
      </c>
      <c r="AD17" s="169">
        <v>0</v>
      </c>
      <c r="AE17" s="169">
        <v>0</v>
      </c>
      <c r="AF17" s="169">
        <v>0</v>
      </c>
      <c r="AG17" s="169">
        <v>0</v>
      </c>
      <c r="AH17" s="169">
        <v>0</v>
      </c>
      <c r="AI17" s="169">
        <v>0</v>
      </c>
      <c r="AJ17" s="169">
        <v>0</v>
      </c>
      <c r="AK17" s="169">
        <v>0</v>
      </c>
      <c r="AL17" s="169">
        <v>0</v>
      </c>
      <c r="AM17" s="169">
        <v>0</v>
      </c>
      <c r="AN17" s="169">
        <v>0</v>
      </c>
      <c r="AO17" s="169">
        <v>0</v>
      </c>
      <c r="AP17" s="169">
        <v>0</v>
      </c>
      <c r="AQ17" s="169">
        <v>0</v>
      </c>
      <c r="AR17" s="169">
        <v>0</v>
      </c>
      <c r="AS17" s="169">
        <v>0</v>
      </c>
      <c r="AT17" s="169">
        <v>0</v>
      </c>
      <c r="AU17" s="169">
        <v>0</v>
      </c>
      <c r="AV17" s="169">
        <v>0</v>
      </c>
      <c r="AW17" s="169">
        <v>0</v>
      </c>
      <c r="AX17" s="169">
        <v>0</v>
      </c>
      <c r="AY17" s="169">
        <v>0</v>
      </c>
      <c r="AZ17" s="169">
        <v>0</v>
      </c>
      <c r="BA17" s="169">
        <v>0</v>
      </c>
      <c r="BB17" s="169">
        <v>0</v>
      </c>
      <c r="BC17" s="169">
        <v>0</v>
      </c>
      <c r="BD17" s="169">
        <v>0</v>
      </c>
      <c r="BE17" s="169">
        <v>0</v>
      </c>
      <c r="BF17" s="169">
        <v>0</v>
      </c>
      <c r="BG17" s="169">
        <v>0</v>
      </c>
      <c r="BH17" s="169">
        <v>0</v>
      </c>
      <c r="BI17" s="169">
        <v>0</v>
      </c>
      <c r="BJ17" s="169">
        <v>0</v>
      </c>
      <c r="BK17" s="169">
        <v>0</v>
      </c>
      <c r="BL17" s="169">
        <v>0</v>
      </c>
      <c r="BM17" s="169">
        <v>0</v>
      </c>
      <c r="BN17" s="169">
        <v>0</v>
      </c>
      <c r="BO17" s="169">
        <v>0</v>
      </c>
      <c r="BP17" s="169">
        <v>0</v>
      </c>
      <c r="BQ17" s="169">
        <v>0</v>
      </c>
      <c r="BR17" s="169">
        <v>0</v>
      </c>
      <c r="BS17" s="169">
        <v>0</v>
      </c>
      <c r="BT17" s="169">
        <v>0</v>
      </c>
      <c r="BU17" s="169">
        <v>0</v>
      </c>
      <c r="BV17" s="169">
        <v>0</v>
      </c>
      <c r="BW17" s="169">
        <v>0</v>
      </c>
      <c r="BX17" s="169">
        <v>0</v>
      </c>
      <c r="BY17" s="169">
        <v>0</v>
      </c>
      <c r="BZ17" s="169">
        <v>0</v>
      </c>
      <c r="CA17" s="169">
        <v>0</v>
      </c>
      <c r="CB17" s="169">
        <v>0</v>
      </c>
      <c r="CC17" s="169">
        <v>0</v>
      </c>
      <c r="CD17" s="169">
        <v>0</v>
      </c>
      <c r="CE17" s="169">
        <v>7.6712015956099315E-4</v>
      </c>
      <c r="CF17" s="169">
        <v>0</v>
      </c>
      <c r="CG17" s="169">
        <v>0</v>
      </c>
      <c r="CH17" s="169">
        <v>0</v>
      </c>
      <c r="CI17" s="169">
        <v>0</v>
      </c>
      <c r="CJ17" s="169">
        <v>0</v>
      </c>
      <c r="CK17" s="169">
        <v>0</v>
      </c>
      <c r="CL17" s="169">
        <v>1.1083546268921399E-4</v>
      </c>
      <c r="CM17" s="169">
        <v>1.192729482384145E-3</v>
      </c>
      <c r="CN17" s="169">
        <v>0</v>
      </c>
      <c r="CO17" s="169">
        <v>6.802069024951765E-4</v>
      </c>
      <c r="CP17" s="169">
        <v>0</v>
      </c>
      <c r="CQ17" s="169">
        <v>5.0473514413570616E-4</v>
      </c>
      <c r="CR17" s="169">
        <v>4.2083174800825523E-3</v>
      </c>
      <c r="CS17" s="169">
        <v>9.0419355452763027E-4</v>
      </c>
      <c r="CT17" s="169">
        <v>0</v>
      </c>
      <c r="CU17" s="169">
        <v>0</v>
      </c>
      <c r="CV17" s="169">
        <v>0</v>
      </c>
      <c r="CW17" s="169">
        <v>0</v>
      </c>
      <c r="CX17" s="169">
        <v>1.2177602115145956E-2</v>
      </c>
      <c r="CY17" s="169">
        <v>1.7476400297114669E-2</v>
      </c>
      <c r="CZ17" s="169">
        <v>0</v>
      </c>
      <c r="DA17" s="169">
        <v>0</v>
      </c>
      <c r="DB17" s="169">
        <v>1.0206739637767064E-3</v>
      </c>
      <c r="DC17" s="169">
        <v>0</v>
      </c>
      <c r="DD17" s="169">
        <v>0</v>
      </c>
      <c r="DE17" s="170">
        <v>2.1144296651990891E-3</v>
      </c>
    </row>
    <row r="18" spans="1:109" s="171" customFormat="1" ht="9.6" x14ac:dyDescent="0.2">
      <c r="A18" s="162">
        <v>12</v>
      </c>
      <c r="B18" s="167" t="s">
        <v>618</v>
      </c>
      <c r="C18" s="167"/>
      <c r="D18" s="168">
        <v>0</v>
      </c>
      <c r="E18" s="169">
        <v>0</v>
      </c>
      <c r="F18" s="169">
        <v>1.9200769823860955E-2</v>
      </c>
      <c r="G18" s="169">
        <v>0</v>
      </c>
      <c r="H18" s="169">
        <v>4.5834617564302687E-3</v>
      </c>
      <c r="I18" s="169">
        <v>1.3127717484071393E-3</v>
      </c>
      <c r="J18" s="169">
        <v>0</v>
      </c>
      <c r="K18" s="169">
        <v>0</v>
      </c>
      <c r="L18" s="169">
        <v>2.1153194484268695E-2</v>
      </c>
      <c r="M18" s="169">
        <v>1.4622704028949501E-2</v>
      </c>
      <c r="N18" s="169">
        <v>2.8728671777741475E-4</v>
      </c>
      <c r="O18" s="169">
        <v>0.15976448273136806</v>
      </c>
      <c r="P18" s="169">
        <v>4.1114487038593314E-2</v>
      </c>
      <c r="Q18" s="169">
        <v>0.17584225240744403</v>
      </c>
      <c r="R18" s="169">
        <v>0</v>
      </c>
      <c r="S18" s="169">
        <v>0</v>
      </c>
      <c r="T18" s="169">
        <v>0</v>
      </c>
      <c r="U18" s="169">
        <v>0</v>
      </c>
      <c r="V18" s="169">
        <v>2.7125210801309555E-3</v>
      </c>
      <c r="W18" s="169">
        <v>5.2810160674913855E-5</v>
      </c>
      <c r="X18" s="169">
        <v>0</v>
      </c>
      <c r="Y18" s="169">
        <v>1.2913501065363837E-4</v>
      </c>
      <c r="Z18" s="169">
        <v>1.0831889081455805E-4</v>
      </c>
      <c r="AA18" s="169">
        <v>6.7959642427727529E-4</v>
      </c>
      <c r="AB18" s="169">
        <v>1.4382711542673577E-2</v>
      </c>
      <c r="AC18" s="169">
        <v>5.1114764204253571E-3</v>
      </c>
      <c r="AD18" s="169">
        <v>4.895692378190278E-6</v>
      </c>
      <c r="AE18" s="169">
        <v>0</v>
      </c>
      <c r="AF18" s="169">
        <v>3.2170546792060311E-5</v>
      </c>
      <c r="AG18" s="169">
        <v>0</v>
      </c>
      <c r="AH18" s="169">
        <v>0</v>
      </c>
      <c r="AI18" s="169">
        <v>1.8014772113132769E-4</v>
      </c>
      <c r="AJ18" s="169">
        <v>0</v>
      </c>
      <c r="AK18" s="169">
        <v>8.1449806556709427E-4</v>
      </c>
      <c r="AL18" s="169">
        <v>2.5576658930516745E-3</v>
      </c>
      <c r="AM18" s="169">
        <v>0</v>
      </c>
      <c r="AN18" s="169">
        <v>0</v>
      </c>
      <c r="AO18" s="169">
        <v>0</v>
      </c>
      <c r="AP18" s="169">
        <v>0</v>
      </c>
      <c r="AQ18" s="169">
        <v>0</v>
      </c>
      <c r="AR18" s="169">
        <v>0</v>
      </c>
      <c r="AS18" s="169">
        <v>0</v>
      </c>
      <c r="AT18" s="169">
        <v>0</v>
      </c>
      <c r="AU18" s="169">
        <v>0</v>
      </c>
      <c r="AV18" s="169">
        <v>0</v>
      </c>
      <c r="AW18" s="169">
        <v>0</v>
      </c>
      <c r="AX18" s="169">
        <v>0</v>
      </c>
      <c r="AY18" s="169">
        <v>0</v>
      </c>
      <c r="AZ18" s="169">
        <v>0</v>
      </c>
      <c r="BA18" s="169">
        <v>0</v>
      </c>
      <c r="BB18" s="169">
        <v>0</v>
      </c>
      <c r="BC18" s="169">
        <v>0</v>
      </c>
      <c r="BD18" s="169">
        <v>0</v>
      </c>
      <c r="BE18" s="169">
        <v>0</v>
      </c>
      <c r="BF18" s="169">
        <v>0</v>
      </c>
      <c r="BG18" s="169">
        <v>0</v>
      </c>
      <c r="BH18" s="169">
        <v>0</v>
      </c>
      <c r="BI18" s="169">
        <v>0</v>
      </c>
      <c r="BJ18" s="169">
        <v>0</v>
      </c>
      <c r="BK18" s="169">
        <v>0</v>
      </c>
      <c r="BL18" s="169">
        <v>0</v>
      </c>
      <c r="BM18" s="169">
        <v>0</v>
      </c>
      <c r="BN18" s="169">
        <v>0</v>
      </c>
      <c r="BO18" s="169">
        <v>0</v>
      </c>
      <c r="BP18" s="169">
        <v>0</v>
      </c>
      <c r="BQ18" s="169">
        <v>0</v>
      </c>
      <c r="BR18" s="169">
        <v>0</v>
      </c>
      <c r="BS18" s="169">
        <v>0</v>
      </c>
      <c r="BT18" s="169">
        <v>0</v>
      </c>
      <c r="BU18" s="169">
        <v>0</v>
      </c>
      <c r="BV18" s="169">
        <v>0</v>
      </c>
      <c r="BW18" s="169">
        <v>0</v>
      </c>
      <c r="BX18" s="169">
        <v>0</v>
      </c>
      <c r="BY18" s="169">
        <v>0</v>
      </c>
      <c r="BZ18" s="169">
        <v>0</v>
      </c>
      <c r="CA18" s="169">
        <v>0</v>
      </c>
      <c r="CB18" s="169">
        <v>0</v>
      </c>
      <c r="CC18" s="169">
        <v>0</v>
      </c>
      <c r="CD18" s="169">
        <v>0</v>
      </c>
      <c r="CE18" s="169">
        <v>1.4842883087319682E-3</v>
      </c>
      <c r="CF18" s="169">
        <v>0</v>
      </c>
      <c r="CG18" s="169">
        <v>0</v>
      </c>
      <c r="CH18" s="169">
        <v>0</v>
      </c>
      <c r="CI18" s="169">
        <v>0</v>
      </c>
      <c r="CJ18" s="169">
        <v>0</v>
      </c>
      <c r="CK18" s="169">
        <v>0</v>
      </c>
      <c r="CL18" s="169">
        <v>1.6305962985464022E-4</v>
      </c>
      <c r="CM18" s="169">
        <v>1.9502461415919757E-3</v>
      </c>
      <c r="CN18" s="169">
        <v>0</v>
      </c>
      <c r="CO18" s="169">
        <v>2.1681320208168813E-3</v>
      </c>
      <c r="CP18" s="169">
        <v>0</v>
      </c>
      <c r="CQ18" s="169">
        <v>1.3216775939223645E-3</v>
      </c>
      <c r="CR18" s="169">
        <v>8.9008797112978908E-3</v>
      </c>
      <c r="CS18" s="169">
        <v>7.6142615118116237E-4</v>
      </c>
      <c r="CT18" s="169">
        <v>0</v>
      </c>
      <c r="CU18" s="169">
        <v>0</v>
      </c>
      <c r="CV18" s="169">
        <v>0</v>
      </c>
      <c r="CW18" s="169">
        <v>0</v>
      </c>
      <c r="CX18" s="169">
        <v>1.9681109372470727E-2</v>
      </c>
      <c r="CY18" s="169">
        <v>7.7270006562484228E-2</v>
      </c>
      <c r="CZ18" s="169">
        <v>0</v>
      </c>
      <c r="DA18" s="169">
        <v>0</v>
      </c>
      <c r="DB18" s="169">
        <v>2.2486723264455561E-3</v>
      </c>
      <c r="DC18" s="169">
        <v>0</v>
      </c>
      <c r="DD18" s="169">
        <v>0</v>
      </c>
      <c r="DE18" s="170">
        <v>7.1716622675327951E-3</v>
      </c>
    </row>
    <row r="19" spans="1:109" s="171" customFormat="1" ht="9.6" x14ac:dyDescent="0.2">
      <c r="A19" s="162">
        <v>13</v>
      </c>
      <c r="B19" s="167" t="s">
        <v>619</v>
      </c>
      <c r="C19" s="167"/>
      <c r="D19" s="168">
        <v>0</v>
      </c>
      <c r="E19" s="169">
        <v>0</v>
      </c>
      <c r="F19" s="169">
        <v>6.0217200303626177E-4</v>
      </c>
      <c r="G19" s="169">
        <v>2.0437150652456033E-5</v>
      </c>
      <c r="H19" s="169">
        <v>0</v>
      </c>
      <c r="I19" s="169">
        <v>7.1348989351962483E-3</v>
      </c>
      <c r="J19" s="169">
        <v>0</v>
      </c>
      <c r="K19" s="169">
        <v>0</v>
      </c>
      <c r="L19" s="169">
        <v>3.3756484112295701E-3</v>
      </c>
      <c r="M19" s="169">
        <v>4.0533001260684224E-4</v>
      </c>
      <c r="N19" s="169">
        <v>0</v>
      </c>
      <c r="O19" s="169">
        <v>1.2687561391426087E-3</v>
      </c>
      <c r="P19" s="169">
        <v>6.0223673152757125E-2</v>
      </c>
      <c r="Q19" s="169">
        <v>0</v>
      </c>
      <c r="R19" s="169">
        <v>0</v>
      </c>
      <c r="S19" s="169">
        <v>0</v>
      </c>
      <c r="T19" s="169">
        <v>0</v>
      </c>
      <c r="U19" s="169">
        <v>0</v>
      </c>
      <c r="V19" s="169">
        <v>0</v>
      </c>
      <c r="W19" s="169">
        <v>0</v>
      </c>
      <c r="X19" s="169">
        <v>0</v>
      </c>
      <c r="Y19" s="169">
        <v>0</v>
      </c>
      <c r="Z19" s="169">
        <v>0</v>
      </c>
      <c r="AA19" s="169">
        <v>0</v>
      </c>
      <c r="AB19" s="169">
        <v>7.3008688033876037E-5</v>
      </c>
      <c r="AC19" s="169">
        <v>0</v>
      </c>
      <c r="AD19" s="169">
        <v>0</v>
      </c>
      <c r="AE19" s="169">
        <v>0</v>
      </c>
      <c r="AF19" s="169">
        <v>0</v>
      </c>
      <c r="AG19" s="169">
        <v>0</v>
      </c>
      <c r="AH19" s="169">
        <v>0</v>
      </c>
      <c r="AI19" s="169">
        <v>0</v>
      </c>
      <c r="AJ19" s="169">
        <v>0</v>
      </c>
      <c r="AK19" s="169">
        <v>0</v>
      </c>
      <c r="AL19" s="169">
        <v>0</v>
      </c>
      <c r="AM19" s="169">
        <v>0</v>
      </c>
      <c r="AN19" s="169">
        <v>0</v>
      </c>
      <c r="AO19" s="169">
        <v>0</v>
      </c>
      <c r="AP19" s="169">
        <v>0</v>
      </c>
      <c r="AQ19" s="169">
        <v>0</v>
      </c>
      <c r="AR19" s="169">
        <v>0</v>
      </c>
      <c r="AS19" s="169">
        <v>0</v>
      </c>
      <c r="AT19" s="169">
        <v>0</v>
      </c>
      <c r="AU19" s="169">
        <v>0</v>
      </c>
      <c r="AV19" s="169">
        <v>0</v>
      </c>
      <c r="AW19" s="169">
        <v>0</v>
      </c>
      <c r="AX19" s="169">
        <v>0</v>
      </c>
      <c r="AY19" s="169">
        <v>0</v>
      </c>
      <c r="AZ19" s="169">
        <v>0</v>
      </c>
      <c r="BA19" s="169">
        <v>0</v>
      </c>
      <c r="BB19" s="169">
        <v>0</v>
      </c>
      <c r="BC19" s="169">
        <v>0</v>
      </c>
      <c r="BD19" s="169">
        <v>0</v>
      </c>
      <c r="BE19" s="169">
        <v>0</v>
      </c>
      <c r="BF19" s="169">
        <v>0</v>
      </c>
      <c r="BG19" s="169">
        <v>0</v>
      </c>
      <c r="BH19" s="169">
        <v>0</v>
      </c>
      <c r="BI19" s="169">
        <v>0</v>
      </c>
      <c r="BJ19" s="169">
        <v>0</v>
      </c>
      <c r="BK19" s="169">
        <v>0</v>
      </c>
      <c r="BL19" s="169">
        <v>0</v>
      </c>
      <c r="BM19" s="169">
        <v>0</v>
      </c>
      <c r="BN19" s="169">
        <v>0</v>
      </c>
      <c r="BO19" s="169">
        <v>0</v>
      </c>
      <c r="BP19" s="169">
        <v>0</v>
      </c>
      <c r="BQ19" s="169">
        <v>0</v>
      </c>
      <c r="BR19" s="169">
        <v>0</v>
      </c>
      <c r="BS19" s="169">
        <v>0</v>
      </c>
      <c r="BT19" s="169">
        <v>4.3334710170327353E-5</v>
      </c>
      <c r="BU19" s="169">
        <v>0</v>
      </c>
      <c r="BV19" s="169">
        <v>0</v>
      </c>
      <c r="BW19" s="169">
        <v>0</v>
      </c>
      <c r="BX19" s="169">
        <v>0</v>
      </c>
      <c r="BY19" s="169">
        <v>0</v>
      </c>
      <c r="BZ19" s="169">
        <v>0</v>
      </c>
      <c r="CA19" s="169">
        <v>0</v>
      </c>
      <c r="CB19" s="169">
        <v>0</v>
      </c>
      <c r="CC19" s="169">
        <v>0</v>
      </c>
      <c r="CD19" s="169">
        <v>0</v>
      </c>
      <c r="CE19" s="169">
        <v>4.1246088579186425E-3</v>
      </c>
      <c r="CF19" s="169">
        <v>0</v>
      </c>
      <c r="CG19" s="169">
        <v>0</v>
      </c>
      <c r="CH19" s="169">
        <v>0</v>
      </c>
      <c r="CI19" s="169">
        <v>0</v>
      </c>
      <c r="CJ19" s="169">
        <v>0</v>
      </c>
      <c r="CK19" s="169">
        <v>0</v>
      </c>
      <c r="CL19" s="169">
        <v>3.5317062687410554E-5</v>
      </c>
      <c r="CM19" s="169">
        <v>4.1057813507199487E-5</v>
      </c>
      <c r="CN19" s="169">
        <v>0</v>
      </c>
      <c r="CO19" s="169">
        <v>4.5772164544116277E-4</v>
      </c>
      <c r="CP19" s="169">
        <v>0</v>
      </c>
      <c r="CQ19" s="169">
        <v>2.2895202414403165E-4</v>
      </c>
      <c r="CR19" s="169">
        <v>2.0130746082805853E-3</v>
      </c>
      <c r="CS19" s="169">
        <v>0</v>
      </c>
      <c r="CT19" s="169">
        <v>0</v>
      </c>
      <c r="CU19" s="169">
        <v>0</v>
      </c>
      <c r="CV19" s="169">
        <v>0</v>
      </c>
      <c r="CW19" s="169">
        <v>1.1875596836061578E-5</v>
      </c>
      <c r="CX19" s="169">
        <v>3.3177305347218473E-2</v>
      </c>
      <c r="CY19" s="169">
        <v>8.9731515068473391E-2</v>
      </c>
      <c r="CZ19" s="169">
        <v>0</v>
      </c>
      <c r="DA19" s="169">
        <v>0</v>
      </c>
      <c r="DB19" s="169">
        <v>1.6479631706811403E-3</v>
      </c>
      <c r="DC19" s="169">
        <v>0</v>
      </c>
      <c r="DD19" s="169">
        <v>4.0210790353810951E-3</v>
      </c>
      <c r="DE19" s="170">
        <v>2.5816162203033161E-3</v>
      </c>
    </row>
    <row r="20" spans="1:109" s="171" customFormat="1" ht="9.6" x14ac:dyDescent="0.2">
      <c r="A20" s="162">
        <v>14</v>
      </c>
      <c r="B20" s="182" t="s">
        <v>532</v>
      </c>
      <c r="C20" s="167"/>
      <c r="D20" s="168">
        <v>7.185594182265915E-3</v>
      </c>
      <c r="E20" s="169">
        <v>3.8242097147262913E-2</v>
      </c>
      <c r="F20" s="169">
        <v>0.21732731260945187</v>
      </c>
      <c r="G20" s="169">
        <v>1.9844473283534808E-2</v>
      </c>
      <c r="H20" s="169">
        <v>2.9827299933385699E-5</v>
      </c>
      <c r="I20" s="169">
        <v>1.1610116101161012E-2</v>
      </c>
      <c r="J20" s="169">
        <v>0</v>
      </c>
      <c r="K20" s="169">
        <v>0</v>
      </c>
      <c r="L20" s="169">
        <v>-4.8875218309308452E-6</v>
      </c>
      <c r="M20" s="169">
        <v>0</v>
      </c>
      <c r="N20" s="169">
        <v>0</v>
      </c>
      <c r="O20" s="169">
        <v>0</v>
      </c>
      <c r="P20" s="169">
        <v>0</v>
      </c>
      <c r="Q20" s="169">
        <v>4.3242212871706528E-2</v>
      </c>
      <c r="R20" s="169">
        <v>0</v>
      </c>
      <c r="S20" s="169">
        <v>0</v>
      </c>
      <c r="T20" s="169">
        <v>0</v>
      </c>
      <c r="U20" s="169">
        <v>0</v>
      </c>
      <c r="V20" s="169">
        <v>0</v>
      </c>
      <c r="W20" s="169">
        <v>0</v>
      </c>
      <c r="X20" s="169">
        <v>0</v>
      </c>
      <c r="Y20" s="169">
        <v>3.8740503196091515E-4</v>
      </c>
      <c r="Z20" s="169">
        <v>0</v>
      </c>
      <c r="AA20" s="169">
        <v>0</v>
      </c>
      <c r="AB20" s="169">
        <v>0</v>
      </c>
      <c r="AC20" s="169">
        <v>0</v>
      </c>
      <c r="AD20" s="169">
        <v>0</v>
      </c>
      <c r="AE20" s="169">
        <v>0</v>
      </c>
      <c r="AF20" s="169">
        <v>0</v>
      </c>
      <c r="AG20" s="169">
        <v>0</v>
      </c>
      <c r="AH20" s="169">
        <v>0</v>
      </c>
      <c r="AI20" s="169">
        <v>0</v>
      </c>
      <c r="AJ20" s="169">
        <v>0</v>
      </c>
      <c r="AK20" s="169">
        <v>0</v>
      </c>
      <c r="AL20" s="169">
        <v>0</v>
      </c>
      <c r="AM20" s="169">
        <v>0</v>
      </c>
      <c r="AN20" s="169">
        <v>0</v>
      </c>
      <c r="AO20" s="169">
        <v>0</v>
      </c>
      <c r="AP20" s="169">
        <v>0</v>
      </c>
      <c r="AQ20" s="169">
        <v>0</v>
      </c>
      <c r="AR20" s="169">
        <v>0</v>
      </c>
      <c r="AS20" s="169">
        <v>0</v>
      </c>
      <c r="AT20" s="169">
        <v>0</v>
      </c>
      <c r="AU20" s="169">
        <v>0</v>
      </c>
      <c r="AV20" s="169">
        <v>0</v>
      </c>
      <c r="AW20" s="169">
        <v>0</v>
      </c>
      <c r="AX20" s="169">
        <v>0</v>
      </c>
      <c r="AY20" s="169">
        <v>0</v>
      </c>
      <c r="AZ20" s="169">
        <v>0</v>
      </c>
      <c r="BA20" s="169">
        <v>0</v>
      </c>
      <c r="BB20" s="169">
        <v>0</v>
      </c>
      <c r="BC20" s="169">
        <v>0</v>
      </c>
      <c r="BD20" s="169">
        <v>0</v>
      </c>
      <c r="BE20" s="169">
        <v>0</v>
      </c>
      <c r="BF20" s="169">
        <v>0</v>
      </c>
      <c r="BG20" s="169">
        <v>0</v>
      </c>
      <c r="BH20" s="169">
        <v>0</v>
      </c>
      <c r="BI20" s="169">
        <v>0</v>
      </c>
      <c r="BJ20" s="169">
        <v>0</v>
      </c>
      <c r="BK20" s="169">
        <v>0</v>
      </c>
      <c r="BL20" s="169">
        <v>0</v>
      </c>
      <c r="BM20" s="169">
        <v>0</v>
      </c>
      <c r="BN20" s="169">
        <v>2.9262070883457659E-4</v>
      </c>
      <c r="BO20" s="169">
        <v>0</v>
      </c>
      <c r="BP20" s="169">
        <v>0</v>
      </c>
      <c r="BQ20" s="169">
        <v>0</v>
      </c>
      <c r="BR20" s="169">
        <v>0</v>
      </c>
      <c r="BS20" s="169">
        <v>0</v>
      </c>
      <c r="BT20" s="169">
        <v>4.0043466359922742E-5</v>
      </c>
      <c r="BU20" s="169">
        <v>0</v>
      </c>
      <c r="BV20" s="169">
        <v>0</v>
      </c>
      <c r="BW20" s="169">
        <v>0</v>
      </c>
      <c r="BX20" s="169">
        <v>0</v>
      </c>
      <c r="BY20" s="169">
        <v>0</v>
      </c>
      <c r="BZ20" s="169">
        <v>0</v>
      </c>
      <c r="CA20" s="169">
        <v>0</v>
      </c>
      <c r="CB20" s="169">
        <v>0</v>
      </c>
      <c r="CC20" s="169">
        <v>0</v>
      </c>
      <c r="CD20" s="169">
        <v>0</v>
      </c>
      <c r="CE20" s="169">
        <v>0</v>
      </c>
      <c r="CF20" s="169">
        <v>0</v>
      </c>
      <c r="CG20" s="169">
        <v>0</v>
      </c>
      <c r="CH20" s="169">
        <v>0</v>
      </c>
      <c r="CI20" s="169">
        <v>0</v>
      </c>
      <c r="CJ20" s="169">
        <v>0</v>
      </c>
      <c r="CK20" s="169">
        <v>0</v>
      </c>
      <c r="CL20" s="169">
        <v>0</v>
      </c>
      <c r="CM20" s="169">
        <v>4.3213348716327458E-4</v>
      </c>
      <c r="CN20" s="169">
        <v>2.3762104774126725E-3</v>
      </c>
      <c r="CO20" s="169">
        <v>3.8253393999405531E-5</v>
      </c>
      <c r="CP20" s="169">
        <v>0</v>
      </c>
      <c r="CQ20" s="169">
        <v>2.081382037673015E-5</v>
      </c>
      <c r="CR20" s="169">
        <v>2.3059273863466041E-5</v>
      </c>
      <c r="CS20" s="169">
        <v>0</v>
      </c>
      <c r="CT20" s="169">
        <v>0</v>
      </c>
      <c r="CU20" s="169">
        <v>0</v>
      </c>
      <c r="CV20" s="169">
        <v>0</v>
      </c>
      <c r="CW20" s="169">
        <v>0</v>
      </c>
      <c r="CX20" s="169">
        <v>0</v>
      </c>
      <c r="CY20" s="169">
        <v>0</v>
      </c>
      <c r="CZ20" s="169">
        <v>0</v>
      </c>
      <c r="DA20" s="169">
        <v>8.5270860380030683E-4</v>
      </c>
      <c r="DB20" s="169">
        <v>0</v>
      </c>
      <c r="DC20" s="169">
        <v>0</v>
      </c>
      <c r="DD20" s="169">
        <v>0</v>
      </c>
      <c r="DE20" s="170">
        <v>4.7322882705246334E-3</v>
      </c>
    </row>
    <row r="21" spans="1:109" s="171" customFormat="1" ht="9.6" x14ac:dyDescent="0.2">
      <c r="A21" s="162">
        <v>15</v>
      </c>
      <c r="B21" s="167" t="s">
        <v>620</v>
      </c>
      <c r="C21" s="167"/>
      <c r="D21" s="168">
        <v>6.5411031378056526E-5</v>
      </c>
      <c r="E21" s="169">
        <v>0</v>
      </c>
      <c r="F21" s="169">
        <v>4.0344029980096942E-5</v>
      </c>
      <c r="G21" s="169">
        <v>1.3284147924096421E-4</v>
      </c>
      <c r="H21" s="169">
        <v>8.7493413137931374E-4</v>
      </c>
      <c r="I21" s="169">
        <v>2.1156418460736331E-2</v>
      </c>
      <c r="J21" s="169">
        <v>0</v>
      </c>
      <c r="K21" s="169">
        <v>0</v>
      </c>
      <c r="L21" s="169">
        <v>3.2583478872872297E-6</v>
      </c>
      <c r="M21" s="169">
        <v>0</v>
      </c>
      <c r="N21" s="169">
        <v>0</v>
      </c>
      <c r="O21" s="169">
        <v>1.4112971514378295E-6</v>
      </c>
      <c r="P21" s="169">
        <v>8.4039045833602687E-5</v>
      </c>
      <c r="Q21" s="169">
        <v>0</v>
      </c>
      <c r="R21" s="169">
        <v>0.23120706575073602</v>
      </c>
      <c r="S21" s="169">
        <v>0.23147854855171929</v>
      </c>
      <c r="T21" s="169">
        <v>3.9030031440858662E-4</v>
      </c>
      <c r="U21" s="169">
        <v>1.0338324509781645E-2</v>
      </c>
      <c r="V21" s="169">
        <v>2.0798295644091466E-3</v>
      </c>
      <c r="W21" s="169">
        <v>3.4722680643755857E-3</v>
      </c>
      <c r="X21" s="169">
        <v>5.2133689738194085E-4</v>
      </c>
      <c r="Y21" s="169">
        <v>9.2546757635107507E-4</v>
      </c>
      <c r="Z21" s="169">
        <v>0</v>
      </c>
      <c r="AA21" s="169">
        <v>0</v>
      </c>
      <c r="AB21" s="169">
        <v>0</v>
      </c>
      <c r="AC21" s="169">
        <v>2.5685811157916368E-5</v>
      </c>
      <c r="AD21" s="169">
        <v>0</v>
      </c>
      <c r="AE21" s="169">
        <v>0</v>
      </c>
      <c r="AF21" s="169">
        <v>4.0749359269943059E-4</v>
      </c>
      <c r="AG21" s="169">
        <v>1.7494532958450486E-2</v>
      </c>
      <c r="AH21" s="169">
        <v>2.6351453094413491E-2</v>
      </c>
      <c r="AI21" s="169">
        <v>2.1617726535759323E-3</v>
      </c>
      <c r="AJ21" s="169">
        <v>9.0564123927947188E-6</v>
      </c>
      <c r="AK21" s="169">
        <v>0</v>
      </c>
      <c r="AL21" s="169">
        <v>9.4728366409321276E-4</v>
      </c>
      <c r="AM21" s="169">
        <v>0</v>
      </c>
      <c r="AN21" s="169">
        <v>0</v>
      </c>
      <c r="AO21" s="169">
        <v>0</v>
      </c>
      <c r="AP21" s="169">
        <v>0</v>
      </c>
      <c r="AQ21" s="169">
        <v>0</v>
      </c>
      <c r="AR21" s="169">
        <v>2.3843586075345731E-4</v>
      </c>
      <c r="AS21" s="169">
        <v>1.1850759436167202E-4</v>
      </c>
      <c r="AT21" s="169">
        <v>3.2934862161502804E-4</v>
      </c>
      <c r="AU21" s="169">
        <v>9.6828854998789638E-5</v>
      </c>
      <c r="AV21" s="169">
        <v>4.3584379358437934E-5</v>
      </c>
      <c r="AW21" s="169">
        <v>4.7687172150691462E-4</v>
      </c>
      <c r="AX21" s="169">
        <v>2.0049461225931813E-3</v>
      </c>
      <c r="AY21" s="169">
        <v>6.4499484004127962E-5</v>
      </c>
      <c r="AZ21" s="169">
        <v>0</v>
      </c>
      <c r="BA21" s="169">
        <v>2.3510971786833857E-3</v>
      </c>
      <c r="BB21" s="169">
        <v>0</v>
      </c>
      <c r="BC21" s="169">
        <v>0</v>
      </c>
      <c r="BD21" s="169">
        <v>0</v>
      </c>
      <c r="BE21" s="169">
        <v>0</v>
      </c>
      <c r="BF21" s="169">
        <v>4.7236655644780349E-5</v>
      </c>
      <c r="BG21" s="169">
        <v>7.6711449881271601E-4</v>
      </c>
      <c r="BH21" s="169">
        <v>2.2252177075978347E-3</v>
      </c>
      <c r="BI21" s="169">
        <v>5.706215495228177E-5</v>
      </c>
      <c r="BJ21" s="169">
        <v>2.2738577417750301E-3</v>
      </c>
      <c r="BK21" s="169">
        <v>3.3750717202740556E-5</v>
      </c>
      <c r="BL21" s="169">
        <v>4.4051177534388012E-4</v>
      </c>
      <c r="BM21" s="169">
        <v>2.4361579379930877E-3</v>
      </c>
      <c r="BN21" s="169">
        <v>7.7064232479335065E-5</v>
      </c>
      <c r="BO21" s="169">
        <v>4.0567951318458416E-5</v>
      </c>
      <c r="BP21" s="169">
        <v>0</v>
      </c>
      <c r="BQ21" s="169">
        <v>0</v>
      </c>
      <c r="BR21" s="169">
        <v>8.3560139426061211E-5</v>
      </c>
      <c r="BS21" s="169">
        <v>4.6808112271384927E-5</v>
      </c>
      <c r="BT21" s="169">
        <v>3.2144481214951679E-4</v>
      </c>
      <c r="BU21" s="169">
        <v>6.2172622285776455E-6</v>
      </c>
      <c r="BV21" s="169">
        <v>4.0840163850737366E-6</v>
      </c>
      <c r="BW21" s="169">
        <v>0</v>
      </c>
      <c r="BX21" s="169">
        <v>0</v>
      </c>
      <c r="BY21" s="169">
        <v>2.6608967221953796E-4</v>
      </c>
      <c r="BZ21" s="169">
        <v>5.1243111295379268E-5</v>
      </c>
      <c r="CA21" s="169">
        <v>2.4588006973454818E-3</v>
      </c>
      <c r="CB21" s="169">
        <v>4.0862536025132866E-5</v>
      </c>
      <c r="CC21" s="169">
        <v>7.2741968074358453E-4</v>
      </c>
      <c r="CD21" s="169">
        <v>2.9755856823525997E-4</v>
      </c>
      <c r="CE21" s="169">
        <v>8.6702418034102953E-4</v>
      </c>
      <c r="CF21" s="169">
        <v>4.1130259531937649E-5</v>
      </c>
      <c r="CG21" s="169">
        <v>1.5886885376122011E-6</v>
      </c>
      <c r="CH21" s="169">
        <v>0</v>
      </c>
      <c r="CI21" s="169">
        <v>5.6126709468986571E-4</v>
      </c>
      <c r="CJ21" s="169">
        <v>0</v>
      </c>
      <c r="CK21" s="169">
        <v>8.3425755984571149E-5</v>
      </c>
      <c r="CL21" s="169">
        <v>9.2801217912663914E-5</v>
      </c>
      <c r="CM21" s="169">
        <v>4.1057813507199484E-6</v>
      </c>
      <c r="CN21" s="169">
        <v>0</v>
      </c>
      <c r="CO21" s="169">
        <v>5.7160243907157697E-5</v>
      </c>
      <c r="CP21" s="169">
        <v>1.4753580085008723E-3</v>
      </c>
      <c r="CQ21" s="169">
        <v>1.0146737433655948E-4</v>
      </c>
      <c r="CR21" s="169">
        <v>8.0707458522131137E-5</v>
      </c>
      <c r="CS21" s="169">
        <v>1.8083871090552605E-4</v>
      </c>
      <c r="CT21" s="169">
        <v>7.990752036309977E-5</v>
      </c>
      <c r="CU21" s="169">
        <v>0</v>
      </c>
      <c r="CV21" s="169">
        <v>1.2098544372275668E-5</v>
      </c>
      <c r="CW21" s="169">
        <v>6.7551189061597328E-4</v>
      </c>
      <c r="CX21" s="169">
        <v>5.0585442184211942E-4</v>
      </c>
      <c r="CY21" s="169">
        <v>0</v>
      </c>
      <c r="CZ21" s="169">
        <v>2.2863959441324122E-4</v>
      </c>
      <c r="DA21" s="169">
        <v>2.3515873952555176E-3</v>
      </c>
      <c r="DB21" s="169">
        <v>4.8375693074833475E-4</v>
      </c>
      <c r="DC21" s="169">
        <v>1.7042100653121846E-2</v>
      </c>
      <c r="DD21" s="169">
        <v>1.3751980285161064E-4</v>
      </c>
      <c r="DE21" s="170">
        <v>7.1011456642467211E-4</v>
      </c>
    </row>
    <row r="22" spans="1:109" s="171" customFormat="1" ht="9.6" x14ac:dyDescent="0.2">
      <c r="A22" s="172">
        <v>16</v>
      </c>
      <c r="B22" s="173" t="s">
        <v>621</v>
      </c>
      <c r="C22" s="173"/>
      <c r="D22" s="174">
        <v>5.0462686854306545E-3</v>
      </c>
      <c r="E22" s="175">
        <v>4.2896194014158551E-3</v>
      </c>
      <c r="F22" s="175">
        <v>4.1838253312693129E-4</v>
      </c>
      <c r="G22" s="175">
        <v>6.7749154412891756E-3</v>
      </c>
      <c r="H22" s="175">
        <v>9.9424333111285655E-5</v>
      </c>
      <c r="I22" s="175">
        <v>9.8783746458154242E-3</v>
      </c>
      <c r="J22" s="175">
        <v>4.204389382515346E-3</v>
      </c>
      <c r="K22" s="175">
        <v>6.5128959667647571E-3</v>
      </c>
      <c r="L22" s="175">
        <v>7.3801579647055754E-4</v>
      </c>
      <c r="M22" s="175">
        <v>6.7965983102516133E-4</v>
      </c>
      <c r="N22" s="175">
        <v>2.9855286357260752E-4</v>
      </c>
      <c r="O22" s="175">
        <v>1.0048435718237347E-3</v>
      </c>
      <c r="P22" s="175">
        <v>4.9776973301441589E-4</v>
      </c>
      <c r="Q22" s="175">
        <v>2.8239812487645084E-5</v>
      </c>
      <c r="R22" s="175">
        <v>9.813542688910696E-4</v>
      </c>
      <c r="S22" s="175">
        <v>1.0206595572449231E-2</v>
      </c>
      <c r="T22" s="175">
        <v>1.2720899136279859E-3</v>
      </c>
      <c r="U22" s="175">
        <v>1.9313353479811866E-3</v>
      </c>
      <c r="V22" s="175">
        <v>1.2354739779731326E-3</v>
      </c>
      <c r="W22" s="175">
        <v>1.1882286151855617E-3</v>
      </c>
      <c r="X22" s="175">
        <v>3.7915410718686608E-4</v>
      </c>
      <c r="Y22" s="175">
        <v>4.2184103480188539E-3</v>
      </c>
      <c r="Z22" s="175">
        <v>4.3327556325823221E-4</v>
      </c>
      <c r="AA22" s="175">
        <v>1.6989910606931882E-4</v>
      </c>
      <c r="AB22" s="175">
        <v>9.3086077243191936E-4</v>
      </c>
      <c r="AC22" s="175">
        <v>5.6508784547416012E-4</v>
      </c>
      <c r="AD22" s="175">
        <v>9.791384756380556E-6</v>
      </c>
      <c r="AE22" s="175">
        <v>2.3300367628022577E-4</v>
      </c>
      <c r="AF22" s="175">
        <v>1.7157624955765498E-4</v>
      </c>
      <c r="AG22" s="175">
        <v>2.9157554930750807E-3</v>
      </c>
      <c r="AH22" s="175">
        <v>1.5057973196807709E-3</v>
      </c>
      <c r="AI22" s="175">
        <v>2.7022158169699153E-3</v>
      </c>
      <c r="AJ22" s="175">
        <v>6.339488674956303E-4</v>
      </c>
      <c r="AK22" s="175">
        <v>5.2942374261861127E-3</v>
      </c>
      <c r="AL22" s="175">
        <v>1.4682896793444798E-3</v>
      </c>
      <c r="AM22" s="175">
        <v>5.5663790704146952E-5</v>
      </c>
      <c r="AN22" s="175">
        <v>1.9481906964467516E-4</v>
      </c>
      <c r="AO22" s="175">
        <v>1.307388263910003E-3</v>
      </c>
      <c r="AP22" s="175">
        <v>3.5710034519700033E-4</v>
      </c>
      <c r="AQ22" s="175">
        <v>2.2359692926883805E-4</v>
      </c>
      <c r="AR22" s="175">
        <v>7.9478620251152439E-4</v>
      </c>
      <c r="AS22" s="175">
        <v>9.4806075489337613E-4</v>
      </c>
      <c r="AT22" s="175">
        <v>7.6848011710173216E-4</v>
      </c>
      <c r="AU22" s="175">
        <v>1.1619462599854757E-3</v>
      </c>
      <c r="AV22" s="175">
        <v>6.7555788005578803E-4</v>
      </c>
      <c r="AW22" s="175">
        <v>6.3582896200921953E-4</v>
      </c>
      <c r="AX22" s="175">
        <v>2.9765059176823884E-3</v>
      </c>
      <c r="AY22" s="175">
        <v>3.0443756449948399E-3</v>
      </c>
      <c r="AZ22" s="175">
        <v>2.4438630286650756E-3</v>
      </c>
      <c r="BA22" s="175">
        <v>4.7021943573667714E-3</v>
      </c>
      <c r="BB22" s="175">
        <v>0</v>
      </c>
      <c r="BC22" s="175">
        <v>1.4543339150668994E-3</v>
      </c>
      <c r="BD22" s="175">
        <v>9.0329291325650784E-4</v>
      </c>
      <c r="BE22" s="175">
        <v>1.5503875968992248E-3</v>
      </c>
      <c r="BF22" s="175">
        <v>7.5578649031648559E-4</v>
      </c>
      <c r="BG22" s="175">
        <v>4.5329493111660491E-4</v>
      </c>
      <c r="BH22" s="175">
        <v>8.5585296446070568E-4</v>
      </c>
      <c r="BI22" s="175">
        <v>3.566384684517611E-4</v>
      </c>
      <c r="BJ22" s="175">
        <v>2.5580899594969089E-3</v>
      </c>
      <c r="BK22" s="175">
        <v>1.6200344257315468E-3</v>
      </c>
      <c r="BL22" s="175">
        <v>2.9606299725514753E-3</v>
      </c>
      <c r="BM22" s="175">
        <v>1.5420076618505698E-3</v>
      </c>
      <c r="BN22" s="175">
        <v>8.2983659032095577E-4</v>
      </c>
      <c r="BO22" s="175">
        <v>1.0828522390388517E-3</v>
      </c>
      <c r="BP22" s="175">
        <v>1.0245356325509606E-4</v>
      </c>
      <c r="BQ22" s="175">
        <v>3.004869961662004E-4</v>
      </c>
      <c r="BR22" s="175">
        <v>1.0624074869884925E-3</v>
      </c>
      <c r="BS22" s="175">
        <v>1.63402864656471E-3</v>
      </c>
      <c r="BT22" s="175">
        <v>4.005717987579943E-3</v>
      </c>
      <c r="BU22" s="175">
        <v>1.4051012636585479E-3</v>
      </c>
      <c r="BV22" s="175">
        <v>1.6336065540294948E-4</v>
      </c>
      <c r="BW22" s="175">
        <v>2.5829679096040709E-5</v>
      </c>
      <c r="BX22" s="175">
        <v>0</v>
      </c>
      <c r="BY22" s="175">
        <v>1.2044058847831718E-3</v>
      </c>
      <c r="BZ22" s="175">
        <v>9.5614987212514499E-4</v>
      </c>
      <c r="CA22" s="175">
        <v>2.9768757606657677E-3</v>
      </c>
      <c r="CB22" s="175">
        <v>1.3917299034442311E-3</v>
      </c>
      <c r="CC22" s="175">
        <v>2.0206102242877348E-4</v>
      </c>
      <c r="CD22" s="175">
        <v>1.0813713821232619E-3</v>
      </c>
      <c r="CE22" s="175">
        <v>2.0230564207957356E-3</v>
      </c>
      <c r="CF22" s="175">
        <v>1.7137608138307354E-3</v>
      </c>
      <c r="CG22" s="175">
        <v>4.7025180713321154E-4</v>
      </c>
      <c r="CH22" s="175">
        <v>8.3638715240353528E-4</v>
      </c>
      <c r="CI22" s="175">
        <v>1.0568248709770154E-3</v>
      </c>
      <c r="CJ22" s="175">
        <v>9.7407115357855186E-4</v>
      </c>
      <c r="CK22" s="175">
        <v>1.4624044284354235E-3</v>
      </c>
      <c r="CL22" s="175">
        <v>2.0495167761683465E-3</v>
      </c>
      <c r="CM22" s="175">
        <v>1.3754367524911829E-4</v>
      </c>
      <c r="CN22" s="175">
        <v>2.4104827439138166E-3</v>
      </c>
      <c r="CO22" s="175">
        <v>2.745450484279174E-3</v>
      </c>
      <c r="CP22" s="175">
        <v>4.2504361673477509E-3</v>
      </c>
      <c r="CQ22" s="175">
        <v>5.6899781454886047E-3</v>
      </c>
      <c r="CR22" s="175">
        <v>3.1498968097494612E-3</v>
      </c>
      <c r="CS22" s="175">
        <v>2.5322178440218529E-2</v>
      </c>
      <c r="CT22" s="175">
        <v>2.9192880772652449E-3</v>
      </c>
      <c r="CU22" s="175">
        <v>3.1454701298292797E-4</v>
      </c>
      <c r="CV22" s="175">
        <v>8.2615774427825274E-4</v>
      </c>
      <c r="CW22" s="175">
        <v>1.9923060103792718E-3</v>
      </c>
      <c r="CX22" s="175">
        <v>1.1263691793017861E-2</v>
      </c>
      <c r="CY22" s="175">
        <v>6.6345994360590482E-4</v>
      </c>
      <c r="CZ22" s="175">
        <v>6.1384760673989765E-3</v>
      </c>
      <c r="DA22" s="175">
        <v>4.3461583854596956E-3</v>
      </c>
      <c r="DB22" s="175">
        <v>3.7956313027946264E-3</v>
      </c>
      <c r="DC22" s="175">
        <v>2.9133423462878688E-3</v>
      </c>
      <c r="DD22" s="175">
        <v>3.7405386375638093E-4</v>
      </c>
      <c r="DE22" s="176">
        <v>2.049198995492673E-3</v>
      </c>
    </row>
    <row r="23" spans="1:109" s="171" customFormat="1" ht="9.6" x14ac:dyDescent="0.2">
      <c r="A23" s="162">
        <v>17</v>
      </c>
      <c r="B23" s="167" t="s">
        <v>622</v>
      </c>
      <c r="C23" s="167"/>
      <c r="D23" s="168">
        <v>1.1158352411550819E-4</v>
      </c>
      <c r="E23" s="169">
        <v>1.4018364056914559E-5</v>
      </c>
      <c r="F23" s="169">
        <v>4.3601436845156624E-3</v>
      </c>
      <c r="G23" s="169">
        <v>1.4306005456719224E-4</v>
      </c>
      <c r="H23" s="169">
        <v>3.5494486920728979E-3</v>
      </c>
      <c r="I23" s="169">
        <v>1.874501503635726E-3</v>
      </c>
      <c r="J23" s="169">
        <v>5.6058525100204613E-4</v>
      </c>
      <c r="K23" s="169">
        <v>8.4386359702267612E-4</v>
      </c>
      <c r="L23" s="169">
        <v>2.9162213591220706E-4</v>
      </c>
      <c r="M23" s="169">
        <v>1.1034839886939127E-3</v>
      </c>
      <c r="N23" s="169">
        <v>0</v>
      </c>
      <c r="O23" s="169">
        <v>1.6512176671822605E-4</v>
      </c>
      <c r="P23" s="169">
        <v>2.1979442756480704E-4</v>
      </c>
      <c r="Q23" s="169">
        <v>2.8875208268617095E-3</v>
      </c>
      <c r="R23" s="169">
        <v>0</v>
      </c>
      <c r="S23" s="169">
        <v>2.1117094287825995E-4</v>
      </c>
      <c r="T23" s="169">
        <v>0.1083227928155831</v>
      </c>
      <c r="U23" s="169">
        <v>0.13323941741837267</v>
      </c>
      <c r="V23" s="169">
        <v>8.4081251394797205E-2</v>
      </c>
      <c r="W23" s="169">
        <v>1.8351530834532564E-3</v>
      </c>
      <c r="X23" s="169">
        <v>5.6873116078029915E-5</v>
      </c>
      <c r="Y23" s="169">
        <v>1.5065751242924477E-4</v>
      </c>
      <c r="Z23" s="169">
        <v>0</v>
      </c>
      <c r="AA23" s="169">
        <v>2.6138324010664435E-5</v>
      </c>
      <c r="AB23" s="169">
        <v>0</v>
      </c>
      <c r="AC23" s="169">
        <v>1.541148669474982E-4</v>
      </c>
      <c r="AD23" s="169">
        <v>0</v>
      </c>
      <c r="AE23" s="169">
        <v>0</v>
      </c>
      <c r="AF23" s="169">
        <v>1.8229976515500842E-4</v>
      </c>
      <c r="AG23" s="169">
        <v>1.0413412475268145E-4</v>
      </c>
      <c r="AH23" s="169">
        <v>4.5173919590423131E-4</v>
      </c>
      <c r="AI23" s="169">
        <v>9.0073860565663844E-3</v>
      </c>
      <c r="AJ23" s="169">
        <v>2.7169237178384155E-5</v>
      </c>
      <c r="AK23" s="169">
        <v>9.3667277540215848E-3</v>
      </c>
      <c r="AL23" s="169">
        <v>2.4629375266423531E-3</v>
      </c>
      <c r="AM23" s="169">
        <v>0</v>
      </c>
      <c r="AN23" s="169">
        <v>1.5711215293925417E-5</v>
      </c>
      <c r="AO23" s="169">
        <v>4.2566129522651259E-4</v>
      </c>
      <c r="AP23" s="169">
        <v>0</v>
      </c>
      <c r="AQ23" s="169">
        <v>0</v>
      </c>
      <c r="AR23" s="169">
        <v>1.3511365442695914E-3</v>
      </c>
      <c r="AS23" s="169">
        <v>9.2830948916643077E-4</v>
      </c>
      <c r="AT23" s="169">
        <v>7.562820200048792E-4</v>
      </c>
      <c r="AU23" s="169">
        <v>9.6828854998789638E-5</v>
      </c>
      <c r="AV23" s="169">
        <v>1.4164923291492328E-4</v>
      </c>
      <c r="AW23" s="169">
        <v>1.1127006835161342E-3</v>
      </c>
      <c r="AX23" s="169">
        <v>5.2994170641229467E-5</v>
      </c>
      <c r="AY23" s="169">
        <v>1.1609907120743033E-4</v>
      </c>
      <c r="AZ23" s="169">
        <v>1.7250797849400535E-4</v>
      </c>
      <c r="BA23" s="169">
        <v>7.836990595611285E-4</v>
      </c>
      <c r="BB23" s="169">
        <v>0</v>
      </c>
      <c r="BC23" s="169">
        <v>0</v>
      </c>
      <c r="BD23" s="169">
        <v>5.4745025045848959E-5</v>
      </c>
      <c r="BE23" s="169">
        <v>0</v>
      </c>
      <c r="BF23" s="169">
        <v>4.7236655644780352E-4</v>
      </c>
      <c r="BG23" s="169">
        <v>2.3362123372932714E-4</v>
      </c>
      <c r="BH23" s="169">
        <v>2.3535956522669405E-3</v>
      </c>
      <c r="BI23" s="169">
        <v>4.5649723961825416E-4</v>
      </c>
      <c r="BJ23" s="169">
        <v>3.972145242663256E-2</v>
      </c>
      <c r="BK23" s="169">
        <v>0</v>
      </c>
      <c r="BL23" s="169">
        <v>5.0650711617867029E-2</v>
      </c>
      <c r="BM23" s="169">
        <v>1.6614061717785827E-2</v>
      </c>
      <c r="BN23" s="169">
        <v>1.5446352683901505E-3</v>
      </c>
      <c r="BO23" s="169">
        <v>3.2111093774379778E-3</v>
      </c>
      <c r="BP23" s="169">
        <v>1.4143913992229497E-3</v>
      </c>
      <c r="BQ23" s="169">
        <v>1.0361620557455185E-5</v>
      </c>
      <c r="BR23" s="169">
        <v>0</v>
      </c>
      <c r="BS23" s="169">
        <v>4.2552829337622657E-6</v>
      </c>
      <c r="BT23" s="169">
        <v>7.1557125844546872E-4</v>
      </c>
      <c r="BU23" s="169">
        <v>6.5281253400065282E-5</v>
      </c>
      <c r="BV23" s="169">
        <v>0</v>
      </c>
      <c r="BW23" s="169">
        <v>0</v>
      </c>
      <c r="BX23" s="169">
        <v>4.3621643314546947E-6</v>
      </c>
      <c r="BY23" s="169">
        <v>7.0023597952509996E-6</v>
      </c>
      <c r="BZ23" s="169">
        <v>0</v>
      </c>
      <c r="CA23" s="169">
        <v>1.4390973981119043E-4</v>
      </c>
      <c r="CB23" s="169">
        <v>2.4036785897136978E-6</v>
      </c>
      <c r="CC23" s="169">
        <v>0</v>
      </c>
      <c r="CD23" s="169">
        <v>6.0963218857955695E-4</v>
      </c>
      <c r="CE23" s="169">
        <v>2.6189125447338094E-3</v>
      </c>
      <c r="CF23" s="169">
        <v>4.1130259531937649E-5</v>
      </c>
      <c r="CG23" s="169">
        <v>3.8128524902692829E-5</v>
      </c>
      <c r="CH23" s="169">
        <v>1.2071567148092261E-4</v>
      </c>
      <c r="CI23" s="169">
        <v>1.6427329600678995E-5</v>
      </c>
      <c r="CJ23" s="169">
        <v>4.638434064659771E-5</v>
      </c>
      <c r="CK23" s="169">
        <v>8.3425755984571149E-5</v>
      </c>
      <c r="CL23" s="169">
        <v>5.7108441792408561E-5</v>
      </c>
      <c r="CM23" s="169">
        <v>2.0528906753599744E-5</v>
      </c>
      <c r="CN23" s="169">
        <v>6.4736503391050372E-5</v>
      </c>
      <c r="CO23" s="169">
        <v>8.7938836780242602E-7</v>
      </c>
      <c r="CP23" s="169">
        <v>2.3418381087315435E-4</v>
      </c>
      <c r="CQ23" s="169">
        <v>3.3822458112186494E-5</v>
      </c>
      <c r="CR23" s="169">
        <v>2.5365201249812644E-5</v>
      </c>
      <c r="CS23" s="169">
        <v>1.0469609578740981E-4</v>
      </c>
      <c r="CT23" s="169">
        <v>3.7290176169446561E-5</v>
      </c>
      <c r="CU23" s="169">
        <v>0</v>
      </c>
      <c r="CV23" s="169">
        <v>3.1110542671566001E-5</v>
      </c>
      <c r="CW23" s="169">
        <v>2.6755021107126965E-4</v>
      </c>
      <c r="CX23" s="169">
        <v>1.8547995467544379E-4</v>
      </c>
      <c r="CY23" s="169">
        <v>8.6970944781382734E-4</v>
      </c>
      <c r="CZ23" s="169">
        <v>4.0757492917142997E-4</v>
      </c>
      <c r="DA23" s="169">
        <v>5.9010976041543723E-4</v>
      </c>
      <c r="DB23" s="169">
        <v>6.8044930918447085E-4</v>
      </c>
      <c r="DC23" s="169">
        <v>0</v>
      </c>
      <c r="DD23" s="169">
        <v>1.6502376342193275E-5</v>
      </c>
      <c r="DE23" s="170">
        <v>4.010055420201916E-3</v>
      </c>
    </row>
    <row r="24" spans="1:109" s="171" customFormat="1" ht="9.6" x14ac:dyDescent="0.2">
      <c r="A24" s="162">
        <v>18</v>
      </c>
      <c r="B24" s="167" t="s">
        <v>623</v>
      </c>
      <c r="C24" s="167"/>
      <c r="D24" s="168">
        <v>0</v>
      </c>
      <c r="E24" s="169">
        <v>0</v>
      </c>
      <c r="F24" s="169">
        <v>0</v>
      </c>
      <c r="G24" s="169">
        <v>3.0655725978684053E-5</v>
      </c>
      <c r="H24" s="169">
        <v>1.3919406635579991E-4</v>
      </c>
      <c r="I24" s="169">
        <v>4.0034883107451766E-4</v>
      </c>
      <c r="J24" s="169">
        <v>3.5597163438629929E-3</v>
      </c>
      <c r="K24" s="169">
        <v>1.8391898909468581E-3</v>
      </c>
      <c r="L24" s="169">
        <v>2.2156765633553162E-4</v>
      </c>
      <c r="M24" s="169">
        <v>1.4487080298495502E-4</v>
      </c>
      <c r="N24" s="169">
        <v>6.1963801873560041E-5</v>
      </c>
      <c r="O24" s="169">
        <v>7.6633435323074145E-4</v>
      </c>
      <c r="P24" s="169">
        <v>4.2019522916801345E-4</v>
      </c>
      <c r="Q24" s="169">
        <v>1.4119906243822542E-5</v>
      </c>
      <c r="R24" s="169">
        <v>0</v>
      </c>
      <c r="S24" s="169">
        <v>5.983176714884032E-4</v>
      </c>
      <c r="T24" s="169">
        <v>3.1802247840699647E-4</v>
      </c>
      <c r="U24" s="169">
        <v>3.5332076071891115E-2</v>
      </c>
      <c r="V24" s="169">
        <v>1.0353133893629602E-3</v>
      </c>
      <c r="W24" s="169">
        <v>7.9215241012370785E-4</v>
      </c>
      <c r="X24" s="169">
        <v>4.0759066522588105E-4</v>
      </c>
      <c r="Y24" s="169">
        <v>1.0761250887803197E-3</v>
      </c>
      <c r="Z24" s="169">
        <v>6.499133448873484E-4</v>
      </c>
      <c r="AA24" s="169">
        <v>1.437607820586544E-4</v>
      </c>
      <c r="AB24" s="169">
        <v>1.5514346207198657E-3</v>
      </c>
      <c r="AC24" s="169">
        <v>2.5685811157916366E-4</v>
      </c>
      <c r="AD24" s="169">
        <v>3.916553902552222E-6</v>
      </c>
      <c r="AE24" s="169">
        <v>7.7667892093408585E-5</v>
      </c>
      <c r="AF24" s="169">
        <v>8.0426366980150771E-4</v>
      </c>
      <c r="AG24" s="169">
        <v>7.2893887326877017E-4</v>
      </c>
      <c r="AH24" s="169">
        <v>0</v>
      </c>
      <c r="AI24" s="169">
        <v>5.4044316339398307E-4</v>
      </c>
      <c r="AJ24" s="169">
        <v>5.2527191878209371E-4</v>
      </c>
      <c r="AK24" s="169">
        <v>5.2942374261861127E-3</v>
      </c>
      <c r="AL24" s="169">
        <v>1.1841045801165159E-3</v>
      </c>
      <c r="AM24" s="169">
        <v>7.1567730905331797E-5</v>
      </c>
      <c r="AN24" s="169">
        <v>1.3197420846897348E-4</v>
      </c>
      <c r="AO24" s="169">
        <v>8.2091821222256007E-4</v>
      </c>
      <c r="AP24" s="169">
        <v>0</v>
      </c>
      <c r="AQ24" s="169">
        <v>0</v>
      </c>
      <c r="AR24" s="169">
        <v>4.7687172150691462E-4</v>
      </c>
      <c r="AS24" s="169">
        <v>2.699339649349196E-4</v>
      </c>
      <c r="AT24" s="169">
        <v>1.8297145645279338E-4</v>
      </c>
      <c r="AU24" s="169">
        <v>3.6310820624546115E-4</v>
      </c>
      <c r="AV24" s="169">
        <v>3.3777894002789402E-4</v>
      </c>
      <c r="AW24" s="169">
        <v>0</v>
      </c>
      <c r="AX24" s="169">
        <v>1.1128775834658188E-3</v>
      </c>
      <c r="AY24" s="169">
        <v>8.9009287925696594E-4</v>
      </c>
      <c r="AZ24" s="169">
        <v>7.6191023834852362E-4</v>
      </c>
      <c r="BA24" s="169">
        <v>1.567398119122257E-3</v>
      </c>
      <c r="BB24" s="169">
        <v>0</v>
      </c>
      <c r="BC24" s="169">
        <v>5.8173356602675972E-4</v>
      </c>
      <c r="BD24" s="169">
        <v>8.7592040073358334E-4</v>
      </c>
      <c r="BE24" s="169">
        <v>1.5503875968992248E-3</v>
      </c>
      <c r="BF24" s="169">
        <v>3.3065658951346243E-4</v>
      </c>
      <c r="BG24" s="169">
        <v>3.1381956769611105E-4</v>
      </c>
      <c r="BH24" s="169">
        <v>2.6959368380512229E-3</v>
      </c>
      <c r="BI24" s="169">
        <v>2.1398308107105666E-4</v>
      </c>
      <c r="BJ24" s="169">
        <v>4.855633719415429E-3</v>
      </c>
      <c r="BK24" s="169">
        <v>1.3500286881096223E-4</v>
      </c>
      <c r="BL24" s="169">
        <v>9.2751749222590354E-3</v>
      </c>
      <c r="BM24" s="169">
        <v>2.2471549155509866E-2</v>
      </c>
      <c r="BN24" s="169">
        <v>4.2441171510358435E-5</v>
      </c>
      <c r="BO24" s="169">
        <v>1.1546263067561242E-4</v>
      </c>
      <c r="BP24" s="169">
        <v>7.1717494278567245E-4</v>
      </c>
      <c r="BQ24" s="169">
        <v>3.9374158118329704E-4</v>
      </c>
      <c r="BR24" s="169">
        <v>3.8238711423068967E-3</v>
      </c>
      <c r="BS24" s="169">
        <v>2.638275418932605E-3</v>
      </c>
      <c r="BT24" s="169">
        <v>1.1782652841248501E-3</v>
      </c>
      <c r="BU24" s="169">
        <v>2.2558299786022556E-3</v>
      </c>
      <c r="BV24" s="169">
        <v>3.6960348284917317E-4</v>
      </c>
      <c r="BW24" s="169">
        <v>1.0510692493696564E-3</v>
      </c>
      <c r="BX24" s="169">
        <v>1.7394130271675595E-4</v>
      </c>
      <c r="BY24" s="169">
        <v>2.7309203201478899E-4</v>
      </c>
      <c r="BZ24" s="169">
        <v>3.3890330424898564E-4</v>
      </c>
      <c r="CA24" s="169">
        <v>1.1142725568237886E-3</v>
      </c>
      <c r="CB24" s="169">
        <v>6.5380057640212585E-4</v>
      </c>
      <c r="CC24" s="169">
        <v>3.2329763588603757E-4</v>
      </c>
      <c r="CD24" s="169">
        <v>2.3296658635004498E-3</v>
      </c>
      <c r="CE24" s="169">
        <v>2.2942244771986912E-3</v>
      </c>
      <c r="CF24" s="169">
        <v>3.2904207625550119E-4</v>
      </c>
      <c r="CG24" s="169">
        <v>2.851695925013901E-3</v>
      </c>
      <c r="CH24" s="169">
        <v>6.2082345333045917E-4</v>
      </c>
      <c r="CI24" s="169">
        <v>3.4962833166778465E-3</v>
      </c>
      <c r="CJ24" s="169">
        <v>3.154135163968644E-3</v>
      </c>
      <c r="CK24" s="169">
        <v>1.6194411455828517E-3</v>
      </c>
      <c r="CL24" s="169">
        <v>7.4203402986846646E-4</v>
      </c>
      <c r="CM24" s="169">
        <v>1.365172299114383E-3</v>
      </c>
      <c r="CN24" s="169">
        <v>2.372402447801434E-3</v>
      </c>
      <c r="CO24" s="169">
        <v>1.6343432815608089E-3</v>
      </c>
      <c r="CP24" s="169">
        <v>6.4400547990117447E-4</v>
      </c>
      <c r="CQ24" s="169">
        <v>6.6838380684774695E-3</v>
      </c>
      <c r="CR24" s="169">
        <v>3.3482065649752691E-3</v>
      </c>
      <c r="CS24" s="169">
        <v>1.296803913730417E-2</v>
      </c>
      <c r="CT24" s="169">
        <v>1.3051561659306297E-3</v>
      </c>
      <c r="CU24" s="169">
        <v>4.7968419479896512E-4</v>
      </c>
      <c r="CV24" s="169">
        <v>2.0740361781044001E-4</v>
      </c>
      <c r="CW24" s="169">
        <v>1.9182581712838289E-3</v>
      </c>
      <c r="CX24" s="169">
        <v>2.8934872929369231E-3</v>
      </c>
      <c r="CY24" s="169">
        <v>2.4461479659904665E-3</v>
      </c>
      <c r="CZ24" s="169">
        <v>9.4438093344599637E-4</v>
      </c>
      <c r="DA24" s="169">
        <v>5.1516582084267671E-3</v>
      </c>
      <c r="DB24" s="169">
        <v>3.3278224027303029E-3</v>
      </c>
      <c r="DC24" s="169">
        <v>0</v>
      </c>
      <c r="DD24" s="169">
        <v>3.2454673472980108E-4</v>
      </c>
      <c r="DE24" s="170">
        <v>1.7617904154327666E-3</v>
      </c>
    </row>
    <row r="25" spans="1:109" s="171" customFormat="1" ht="9.6" x14ac:dyDescent="0.2">
      <c r="A25" s="162">
        <v>19</v>
      </c>
      <c r="B25" s="167" t="s">
        <v>624</v>
      </c>
      <c r="C25" s="167"/>
      <c r="D25" s="168">
        <v>1.3466977048423402E-5</v>
      </c>
      <c r="E25" s="169">
        <v>1.7522955071143197E-4</v>
      </c>
      <c r="F25" s="169">
        <v>0</v>
      </c>
      <c r="G25" s="169">
        <v>2.2480865717701637E-4</v>
      </c>
      <c r="H25" s="169">
        <v>0</v>
      </c>
      <c r="I25" s="169">
        <v>9.9311337940965615E-5</v>
      </c>
      <c r="J25" s="169">
        <v>0</v>
      </c>
      <c r="K25" s="169">
        <v>0</v>
      </c>
      <c r="L25" s="169">
        <v>7.3312827463962671E-5</v>
      </c>
      <c r="M25" s="169">
        <v>2.1268266821195523E-4</v>
      </c>
      <c r="N25" s="169">
        <v>0</v>
      </c>
      <c r="O25" s="169">
        <v>3.8246152803965178E-4</v>
      </c>
      <c r="P25" s="169">
        <v>1.87471717628806E-4</v>
      </c>
      <c r="Q25" s="169">
        <v>2.8239812487645084E-5</v>
      </c>
      <c r="R25" s="169">
        <v>3.9254170755642788E-4</v>
      </c>
      <c r="S25" s="169">
        <v>4.0826382289796924E-3</v>
      </c>
      <c r="T25" s="169">
        <v>6.8591666365509013E-3</v>
      </c>
      <c r="U25" s="169">
        <v>1.7768285201426915E-2</v>
      </c>
      <c r="V25" s="169">
        <v>0.25064016877908946</v>
      </c>
      <c r="W25" s="169">
        <v>0.28543891844790936</v>
      </c>
      <c r="X25" s="169">
        <v>0.1079736108741398</v>
      </c>
      <c r="Y25" s="169">
        <v>0</v>
      </c>
      <c r="Z25" s="169">
        <v>3.9716926632004621E-4</v>
      </c>
      <c r="AA25" s="169">
        <v>0</v>
      </c>
      <c r="AB25" s="169">
        <v>3.4861648536175806E-3</v>
      </c>
      <c r="AC25" s="169">
        <v>6.1645946778999281E-4</v>
      </c>
      <c r="AD25" s="169">
        <v>0</v>
      </c>
      <c r="AE25" s="169">
        <v>0</v>
      </c>
      <c r="AF25" s="169">
        <v>4.3001297545387281E-3</v>
      </c>
      <c r="AG25" s="169">
        <v>3.6446943663438511E-3</v>
      </c>
      <c r="AH25" s="169">
        <v>7.5289865984038546E-4</v>
      </c>
      <c r="AI25" s="169">
        <v>9.7279769410916952E-3</v>
      </c>
      <c r="AJ25" s="169">
        <v>0</v>
      </c>
      <c r="AK25" s="169">
        <v>1.9344329057218491E-2</v>
      </c>
      <c r="AL25" s="169">
        <v>9.3781082745228051E-3</v>
      </c>
      <c r="AM25" s="169">
        <v>0</v>
      </c>
      <c r="AN25" s="169">
        <v>1.5711215293925417E-5</v>
      </c>
      <c r="AO25" s="169">
        <v>0</v>
      </c>
      <c r="AP25" s="169">
        <v>2.3806689679800025E-4</v>
      </c>
      <c r="AQ25" s="169">
        <v>0</v>
      </c>
      <c r="AR25" s="169">
        <v>7.1530758226037196E-4</v>
      </c>
      <c r="AS25" s="169">
        <v>1.5801012581556268E-4</v>
      </c>
      <c r="AT25" s="169">
        <v>6.0990485484264457E-4</v>
      </c>
      <c r="AU25" s="169">
        <v>1.2345679012345679E-3</v>
      </c>
      <c r="AV25" s="169">
        <v>2.2881799163179916E-4</v>
      </c>
      <c r="AW25" s="169">
        <v>7.9478620251152439E-4</v>
      </c>
      <c r="AX25" s="169">
        <v>1.1658717541070483E-3</v>
      </c>
      <c r="AY25" s="169">
        <v>3.9731682146542831E-3</v>
      </c>
      <c r="AZ25" s="169">
        <v>6.5553031827722029E-3</v>
      </c>
      <c r="BA25" s="169">
        <v>1.567398119122257E-3</v>
      </c>
      <c r="BB25" s="169">
        <v>0</v>
      </c>
      <c r="BC25" s="169">
        <v>1.7452006980802793E-3</v>
      </c>
      <c r="BD25" s="169">
        <v>1.3959981386691485E-3</v>
      </c>
      <c r="BE25" s="169">
        <v>2.0671834625322996E-3</v>
      </c>
      <c r="BF25" s="169">
        <v>0</v>
      </c>
      <c r="BG25" s="169">
        <v>5.2651949691236415E-4</v>
      </c>
      <c r="BH25" s="169">
        <v>0</v>
      </c>
      <c r="BI25" s="169">
        <v>0</v>
      </c>
      <c r="BJ25" s="169">
        <v>1.402212274094602E-2</v>
      </c>
      <c r="BK25" s="169">
        <v>2.3625502041918392E-4</v>
      </c>
      <c r="BL25" s="169">
        <v>3.8269969392167032E-3</v>
      </c>
      <c r="BM25" s="169">
        <v>2.205927627369565E-3</v>
      </c>
      <c r="BN25" s="169">
        <v>0</v>
      </c>
      <c r="BO25" s="169">
        <v>0</v>
      </c>
      <c r="BP25" s="169">
        <v>0</v>
      </c>
      <c r="BQ25" s="169">
        <v>0</v>
      </c>
      <c r="BR25" s="169">
        <v>0</v>
      </c>
      <c r="BS25" s="169">
        <v>1.5319018561544157E-4</v>
      </c>
      <c r="BT25" s="169">
        <v>-5.0657727648477607E-4</v>
      </c>
      <c r="BU25" s="169">
        <v>4.4764288045759051E-4</v>
      </c>
      <c r="BV25" s="169">
        <v>0</v>
      </c>
      <c r="BW25" s="169">
        <v>0</v>
      </c>
      <c r="BX25" s="169">
        <v>1.494041283523233E-4</v>
      </c>
      <c r="BY25" s="169">
        <v>0</v>
      </c>
      <c r="BZ25" s="169">
        <v>1.9682013202088855E-4</v>
      </c>
      <c r="CA25" s="169">
        <v>5.3452189072727868E-5</v>
      </c>
      <c r="CB25" s="169">
        <v>7.211035769141094E-5</v>
      </c>
      <c r="CC25" s="169">
        <v>1.3740149525156597E-3</v>
      </c>
      <c r="CD25" s="169">
        <v>5.5302348535431244E-3</v>
      </c>
      <c r="CE25" s="169">
        <v>2.5796645365702238E-3</v>
      </c>
      <c r="CF25" s="169">
        <v>0</v>
      </c>
      <c r="CG25" s="169">
        <v>1.3662721423464929E-4</v>
      </c>
      <c r="CH25" s="169">
        <v>0</v>
      </c>
      <c r="CI25" s="169">
        <v>7.5018138509767417E-3</v>
      </c>
      <c r="CJ25" s="169">
        <v>2.7830604387958625E-4</v>
      </c>
      <c r="CK25" s="169">
        <v>7.4332348582252891E-2</v>
      </c>
      <c r="CL25" s="169">
        <v>1.596782089590371E-4</v>
      </c>
      <c r="CM25" s="169">
        <v>2.5035001786014887E-3</v>
      </c>
      <c r="CN25" s="169">
        <v>3.2634813768311864E-3</v>
      </c>
      <c r="CO25" s="169">
        <v>0</v>
      </c>
      <c r="CP25" s="169">
        <v>2.1310726789457047E-3</v>
      </c>
      <c r="CQ25" s="169">
        <v>1.2410240399625351E-3</v>
      </c>
      <c r="CR25" s="169">
        <v>7.9323902090323178E-4</v>
      </c>
      <c r="CS25" s="169">
        <v>2.9648030761616506E-3</v>
      </c>
      <c r="CT25" s="169">
        <v>0</v>
      </c>
      <c r="CU25" s="169">
        <v>0</v>
      </c>
      <c r="CV25" s="169">
        <v>1.8320652906588867E-4</v>
      </c>
      <c r="CW25" s="169">
        <v>2.5644303520695323E-3</v>
      </c>
      <c r="CX25" s="169">
        <v>6.2051475745966657E-4</v>
      </c>
      <c r="CY25" s="169">
        <v>0</v>
      </c>
      <c r="CZ25" s="169">
        <v>6.5609622744669223E-4</v>
      </c>
      <c r="DA25" s="169">
        <v>6.6977457807152125E-4</v>
      </c>
      <c r="DB25" s="169">
        <v>7.9740153420055176E-5</v>
      </c>
      <c r="DC25" s="169">
        <v>0.12496905763847897</v>
      </c>
      <c r="DD25" s="169">
        <v>4.78568913923605E-4</v>
      </c>
      <c r="DE25" s="170">
        <v>5.2782577293001435E-3</v>
      </c>
    </row>
    <row r="26" spans="1:109" s="171" customFormat="1" ht="9.6" x14ac:dyDescent="0.2">
      <c r="A26" s="177">
        <v>20</v>
      </c>
      <c r="B26" s="178" t="s">
        <v>625</v>
      </c>
      <c r="C26" s="178"/>
      <c r="D26" s="179">
        <v>2.3109332615094558E-2</v>
      </c>
      <c r="E26" s="180">
        <v>1.5770659564028878E-3</v>
      </c>
      <c r="F26" s="180">
        <v>2.4445493721273557E-3</v>
      </c>
      <c r="G26" s="180">
        <v>3.1268840498257733E-2</v>
      </c>
      <c r="H26" s="180">
        <v>1.8492925958699133E-3</v>
      </c>
      <c r="I26" s="180">
        <v>6.3000630006300061E-4</v>
      </c>
      <c r="J26" s="180">
        <v>0</v>
      </c>
      <c r="K26" s="180">
        <v>0</v>
      </c>
      <c r="L26" s="180">
        <v>1.4149375700544796E-2</v>
      </c>
      <c r="M26" s="180">
        <v>9.0359310414977797E-3</v>
      </c>
      <c r="N26" s="180">
        <v>1.273074474856779E-3</v>
      </c>
      <c r="O26" s="180">
        <v>1.1764573054385746E-2</v>
      </c>
      <c r="P26" s="180">
        <v>2.3912340810653566E-2</v>
      </c>
      <c r="Q26" s="180">
        <v>8.6837423399508632E-4</v>
      </c>
      <c r="R26" s="180">
        <v>1.9627085377821392E-3</v>
      </c>
      <c r="S26" s="180">
        <v>3.5195157146376659E-3</v>
      </c>
      <c r="T26" s="180">
        <v>6.3604495681399294E-4</v>
      </c>
      <c r="U26" s="180">
        <v>1.1133580241303311E-2</v>
      </c>
      <c r="V26" s="180">
        <v>9.6859319315956941E-4</v>
      </c>
      <c r="W26" s="180">
        <v>4.5812814385487767E-3</v>
      </c>
      <c r="X26" s="180">
        <v>7.2039280365504554E-4</v>
      </c>
      <c r="Y26" s="180">
        <v>4.4766803693261307E-3</v>
      </c>
      <c r="Z26" s="180">
        <v>7.9433853264009242E-4</v>
      </c>
      <c r="AA26" s="180">
        <v>2.0910659208531548E-4</v>
      </c>
      <c r="AB26" s="180">
        <v>1.9456815361027963E-2</v>
      </c>
      <c r="AC26" s="180">
        <v>1.8185554299804788E-2</v>
      </c>
      <c r="AD26" s="180">
        <v>0</v>
      </c>
      <c r="AE26" s="180">
        <v>5.1778594728939054E-5</v>
      </c>
      <c r="AF26" s="180">
        <v>1.8015506203553774E-3</v>
      </c>
      <c r="AG26" s="180">
        <v>9.372071227741331E-4</v>
      </c>
      <c r="AH26" s="180">
        <v>4.9691311549465442E-3</v>
      </c>
      <c r="AI26" s="180">
        <v>9.9081246622230237E-3</v>
      </c>
      <c r="AJ26" s="180">
        <v>1.639210643095844E-3</v>
      </c>
      <c r="AK26" s="180">
        <v>1.5068214212991244E-2</v>
      </c>
      <c r="AL26" s="180">
        <v>5.96788708378724E-3</v>
      </c>
      <c r="AM26" s="180">
        <v>0</v>
      </c>
      <c r="AN26" s="180">
        <v>0</v>
      </c>
      <c r="AO26" s="180">
        <v>0</v>
      </c>
      <c r="AP26" s="180">
        <v>1.1903344839900012E-4</v>
      </c>
      <c r="AQ26" s="180">
        <v>0</v>
      </c>
      <c r="AR26" s="180">
        <v>7.9478620251152441E-5</v>
      </c>
      <c r="AS26" s="180">
        <v>7.900506290778134E-5</v>
      </c>
      <c r="AT26" s="180">
        <v>2.7079775555013418E-3</v>
      </c>
      <c r="AU26" s="180">
        <v>6.0518034374243521E-4</v>
      </c>
      <c r="AV26" s="180">
        <v>2.724023709902371E-4</v>
      </c>
      <c r="AW26" s="180">
        <v>6.19933237958989E-3</v>
      </c>
      <c r="AX26" s="180">
        <v>8.3907436848613319E-4</v>
      </c>
      <c r="AY26" s="180">
        <v>2.5799793601651187E-3</v>
      </c>
      <c r="AZ26" s="180">
        <v>1.5525718064460482E-3</v>
      </c>
      <c r="BA26" s="180">
        <v>6.269592476489028E-3</v>
      </c>
      <c r="BB26" s="180">
        <v>0</v>
      </c>
      <c r="BC26" s="180">
        <v>2.617801047120419E-3</v>
      </c>
      <c r="BD26" s="180">
        <v>2.4908986395861276E-3</v>
      </c>
      <c r="BE26" s="180">
        <v>5.1679586563307489E-4</v>
      </c>
      <c r="BF26" s="180">
        <v>4.7236655644780349E-5</v>
      </c>
      <c r="BG26" s="180">
        <v>2.7197695866996291E-4</v>
      </c>
      <c r="BH26" s="180">
        <v>1.2837794466910585E-4</v>
      </c>
      <c r="BI26" s="180">
        <v>0</v>
      </c>
      <c r="BJ26" s="180">
        <v>2.29754375991852E-3</v>
      </c>
      <c r="BK26" s="180">
        <v>1.4175301225151035E-3</v>
      </c>
      <c r="BL26" s="180">
        <v>1.8727857362124291E-5</v>
      </c>
      <c r="BM26" s="180">
        <v>1.5794870147427711E-3</v>
      </c>
      <c r="BN26" s="180">
        <v>0</v>
      </c>
      <c r="BO26" s="180">
        <v>0</v>
      </c>
      <c r="BP26" s="180">
        <v>0</v>
      </c>
      <c r="BQ26" s="180">
        <v>0</v>
      </c>
      <c r="BR26" s="180">
        <v>3.9790542583838675E-5</v>
      </c>
      <c r="BS26" s="180">
        <v>5.5744206432285684E-4</v>
      </c>
      <c r="BT26" s="180">
        <v>7.2218117309803135E-3</v>
      </c>
      <c r="BU26" s="180">
        <v>1.3460372724870603E-3</v>
      </c>
      <c r="BV26" s="180">
        <v>5.5134221198495451E-5</v>
      </c>
      <c r="BW26" s="180">
        <v>0</v>
      </c>
      <c r="BX26" s="180">
        <v>0</v>
      </c>
      <c r="BY26" s="180">
        <v>2.6608967221953796E-4</v>
      </c>
      <c r="BZ26" s="180">
        <v>3.5171408207283045E-4</v>
      </c>
      <c r="CA26" s="180">
        <v>1.0114798855300811E-3</v>
      </c>
      <c r="CB26" s="180">
        <v>3.5574443127762729E-4</v>
      </c>
      <c r="CC26" s="180">
        <v>2.0206102242877348E-4</v>
      </c>
      <c r="CD26" s="180">
        <v>1.8579266699567452E-3</v>
      </c>
      <c r="CE26" s="180">
        <v>2.4761925150480432E-3</v>
      </c>
      <c r="CF26" s="180">
        <v>3.4275216276614706E-4</v>
      </c>
      <c r="CG26" s="180">
        <v>2.7960918261974739E-4</v>
      </c>
      <c r="CH26" s="180">
        <v>3.7076956240569088E-4</v>
      </c>
      <c r="CI26" s="180">
        <v>1.4072745691248341E-3</v>
      </c>
      <c r="CJ26" s="180">
        <v>4.1745906581937937E-4</v>
      </c>
      <c r="CK26" s="180">
        <v>4.9564713849656978E-4</v>
      </c>
      <c r="CL26" s="180">
        <v>1.3976539701826305E-4</v>
      </c>
      <c r="CM26" s="180">
        <v>8.909545531062289E-4</v>
      </c>
      <c r="CN26" s="180">
        <v>3.6404763083437738E-3</v>
      </c>
      <c r="CO26" s="180">
        <v>8.5388610513615574E-4</v>
      </c>
      <c r="CP26" s="180">
        <v>1.8851796775288924E-3</v>
      </c>
      <c r="CQ26" s="180">
        <v>1.1403371838901031E-2</v>
      </c>
      <c r="CR26" s="180">
        <v>3.9638891771298125E-3</v>
      </c>
      <c r="CS26" s="180">
        <v>2.3033141073230158E-3</v>
      </c>
      <c r="CT26" s="180">
        <v>5.3271680242066511E-6</v>
      </c>
      <c r="CU26" s="180">
        <v>3.3813803895664757E-4</v>
      </c>
      <c r="CV26" s="180">
        <v>1.7283634817536667E-6</v>
      </c>
      <c r="CW26" s="180">
        <v>1.643722315014876E-3</v>
      </c>
      <c r="CX26" s="180">
        <v>6.8121728808072087E-4</v>
      </c>
      <c r="CY26" s="180">
        <v>2.8773969293343043E-3</v>
      </c>
      <c r="CZ26" s="180">
        <v>4.5727918882648244E-4</v>
      </c>
      <c r="DA26" s="180">
        <v>5.9601085801959169E-4</v>
      </c>
      <c r="DB26" s="180">
        <v>1.7064392831891808E-3</v>
      </c>
      <c r="DC26" s="180">
        <v>0.3068530190224118</v>
      </c>
      <c r="DD26" s="180">
        <v>3.9055624009857418E-4</v>
      </c>
      <c r="DE26" s="181">
        <v>3.1706041810834881E-3</v>
      </c>
    </row>
    <row r="27" spans="1:109" s="171" customFormat="1" ht="9.6" x14ac:dyDescent="0.2">
      <c r="A27" s="162">
        <v>21</v>
      </c>
      <c r="B27" s="167" t="s">
        <v>626</v>
      </c>
      <c r="C27" s="167"/>
      <c r="D27" s="168">
        <v>0</v>
      </c>
      <c r="E27" s="169">
        <v>1.5420200462606013E-4</v>
      </c>
      <c r="F27" s="169">
        <v>0</v>
      </c>
      <c r="G27" s="169">
        <v>3.2699441043929653E-4</v>
      </c>
      <c r="H27" s="169">
        <v>9.9424333111285662E-6</v>
      </c>
      <c r="I27" s="169">
        <v>3.1034793106551753E-4</v>
      </c>
      <c r="J27" s="169">
        <v>6.727023012024554E-4</v>
      </c>
      <c r="K27" s="169">
        <v>3.2456292193179851E-4</v>
      </c>
      <c r="L27" s="169">
        <v>5.4316659281078124E-3</v>
      </c>
      <c r="M27" s="169">
        <v>3.1732870568725786E-3</v>
      </c>
      <c r="N27" s="169">
        <v>5.3345200340237601E-3</v>
      </c>
      <c r="O27" s="169">
        <v>7.3472129703853403E-3</v>
      </c>
      <c r="P27" s="169">
        <v>1.0213976339776326E-3</v>
      </c>
      <c r="Q27" s="169">
        <v>1.1295924995058033E-4</v>
      </c>
      <c r="R27" s="169">
        <v>0</v>
      </c>
      <c r="S27" s="169">
        <v>2.9563932002956393E-3</v>
      </c>
      <c r="T27" s="169">
        <v>6.2881717321383395E-4</v>
      </c>
      <c r="U27" s="169">
        <v>3.0674149644407079E-3</v>
      </c>
      <c r="V27" s="169">
        <v>1.4724457093162101E-4</v>
      </c>
      <c r="W27" s="169">
        <v>8.1459672841054619E-3</v>
      </c>
      <c r="X27" s="169">
        <v>3.929932320991867E-2</v>
      </c>
      <c r="Y27" s="169">
        <v>1.9370251598045758E-4</v>
      </c>
      <c r="Z27" s="169">
        <v>3.6106296938186018E-5</v>
      </c>
      <c r="AA27" s="169">
        <v>2.6138324010664435E-5</v>
      </c>
      <c r="AB27" s="169">
        <v>2.3727823611009711E-3</v>
      </c>
      <c r="AC27" s="169">
        <v>4.5977601972670293E-3</v>
      </c>
      <c r="AD27" s="169">
        <v>1.5666215610208888E-5</v>
      </c>
      <c r="AE27" s="169">
        <v>1.5533578418681717E-4</v>
      </c>
      <c r="AF27" s="169">
        <v>2.2519382754442217E-4</v>
      </c>
      <c r="AG27" s="169">
        <v>8.3307299802145164E-4</v>
      </c>
      <c r="AH27" s="169">
        <v>6.0231892787230841E-4</v>
      </c>
      <c r="AI27" s="169">
        <v>4.1433975860205368E-3</v>
      </c>
      <c r="AJ27" s="169">
        <v>4.5282061963973589E-5</v>
      </c>
      <c r="AK27" s="169">
        <v>2.0362451639177356E-3</v>
      </c>
      <c r="AL27" s="169">
        <v>4.7364183204660632E-5</v>
      </c>
      <c r="AM27" s="169">
        <v>7.9519701005924223E-6</v>
      </c>
      <c r="AN27" s="169">
        <v>1.5711215293925417E-5</v>
      </c>
      <c r="AO27" s="169">
        <v>5.7768318637883853E-4</v>
      </c>
      <c r="AP27" s="169">
        <v>0</v>
      </c>
      <c r="AQ27" s="169">
        <v>2.2359692926883805E-4</v>
      </c>
      <c r="AR27" s="169">
        <v>1.2716579240184391E-3</v>
      </c>
      <c r="AS27" s="169">
        <v>2.5676645445028937E-4</v>
      </c>
      <c r="AT27" s="169">
        <v>2.5250060990485482E-3</v>
      </c>
      <c r="AU27" s="169">
        <v>9.44081336238199E-4</v>
      </c>
      <c r="AV27" s="169">
        <v>1.0460251046025104E-3</v>
      </c>
      <c r="AW27" s="169">
        <v>2.5433158480368781E-3</v>
      </c>
      <c r="AX27" s="169">
        <v>4.0540540540540543E-3</v>
      </c>
      <c r="AY27" s="169">
        <v>1.4447884416924665E-3</v>
      </c>
      <c r="AZ27" s="169">
        <v>5.8940225985451827E-4</v>
      </c>
      <c r="BA27" s="169">
        <v>8.6206896551724137E-3</v>
      </c>
      <c r="BB27" s="169">
        <v>0</v>
      </c>
      <c r="BC27" s="169">
        <v>0</v>
      </c>
      <c r="BD27" s="169">
        <v>4.1332493909615967E-3</v>
      </c>
      <c r="BE27" s="169">
        <v>3.6175710594315244E-3</v>
      </c>
      <c r="BF27" s="169">
        <v>7.0854983467170528E-4</v>
      </c>
      <c r="BG27" s="169">
        <v>2.9638514726854933E-4</v>
      </c>
      <c r="BH27" s="169">
        <v>5.9909707512249399E-4</v>
      </c>
      <c r="BI27" s="169">
        <v>1.512147106235467E-3</v>
      </c>
      <c r="BJ27" s="169">
        <v>6.5373410076032118E-3</v>
      </c>
      <c r="BK27" s="169">
        <v>2.6325559418137637E-3</v>
      </c>
      <c r="BL27" s="169">
        <v>5.0809491278111128E-4</v>
      </c>
      <c r="BM27" s="169">
        <v>5.889612597345926E-4</v>
      </c>
      <c r="BN27" s="169">
        <v>3.3059438860700256E-4</v>
      </c>
      <c r="BO27" s="169">
        <v>2.4340770791075051E-4</v>
      </c>
      <c r="BP27" s="169">
        <v>2.0703603172068765E-3</v>
      </c>
      <c r="BQ27" s="169">
        <v>2.2691949020826859E-3</v>
      </c>
      <c r="BR27" s="169">
        <v>2.8728771745531521E-3</v>
      </c>
      <c r="BS27" s="169">
        <v>2.4340218381120162E-3</v>
      </c>
      <c r="BT27" s="169">
        <v>5.4481055874897625E-3</v>
      </c>
      <c r="BU27" s="169">
        <v>1.4077954106242649E-2</v>
      </c>
      <c r="BV27" s="169">
        <v>3.2467930261336208E-4</v>
      </c>
      <c r="BW27" s="169">
        <v>3.3777272664053234E-5</v>
      </c>
      <c r="BX27" s="169">
        <v>0</v>
      </c>
      <c r="BY27" s="169">
        <v>1.281431842530933E-3</v>
      </c>
      <c r="BZ27" s="169">
        <v>1.0947391958558298E-3</v>
      </c>
      <c r="CA27" s="169">
        <v>1.0197032992335779E-3</v>
      </c>
      <c r="CB27" s="169">
        <v>3.9660696730276017E-4</v>
      </c>
      <c r="CC27" s="169">
        <v>1.4548393614871691E-3</v>
      </c>
      <c r="CD27" s="169">
        <v>1.0741138560687433E-3</v>
      </c>
      <c r="CE27" s="169">
        <v>7.9388016512707427E-3</v>
      </c>
      <c r="CF27" s="169">
        <v>6.1695389297906468E-3</v>
      </c>
      <c r="CG27" s="169">
        <v>6.8218285805067913E-3</v>
      </c>
      <c r="CH27" s="169">
        <v>2.3108428540633756E-3</v>
      </c>
      <c r="CI27" s="169">
        <v>6.7406809128119482E-3</v>
      </c>
      <c r="CJ27" s="169">
        <v>7.6534162066886216E-3</v>
      </c>
      <c r="CK27" s="169">
        <v>6.4605886913934069E-2</v>
      </c>
      <c r="CL27" s="169">
        <v>4.6641065553352625E-3</v>
      </c>
      <c r="CM27" s="169">
        <v>7.074261267290472E-3</v>
      </c>
      <c r="CN27" s="169">
        <v>1.1743963321058785E-2</v>
      </c>
      <c r="CO27" s="169">
        <v>1.8744163059708711E-3</v>
      </c>
      <c r="CP27" s="169">
        <v>3.4425020198353687E-3</v>
      </c>
      <c r="CQ27" s="169">
        <v>9.3610157144343852E-3</v>
      </c>
      <c r="CR27" s="169">
        <v>1.3858623591943089E-3</v>
      </c>
      <c r="CS27" s="169">
        <v>3.124702567909695E-2</v>
      </c>
      <c r="CT27" s="169">
        <v>9.5089949232088724E-4</v>
      </c>
      <c r="CU27" s="169">
        <v>2.5006487532142772E-2</v>
      </c>
      <c r="CV27" s="169">
        <v>8.1405919990597698E-4</v>
      </c>
      <c r="CW27" s="169">
        <v>2.6412724492440483E-3</v>
      </c>
      <c r="CX27" s="169">
        <v>4.4177952840878434E-4</v>
      </c>
      <c r="CY27" s="169">
        <v>4.2115283376722653E-4</v>
      </c>
      <c r="CZ27" s="169">
        <v>1.9334957005815397E-3</v>
      </c>
      <c r="DA27" s="169">
        <v>7.0518116369644758E-3</v>
      </c>
      <c r="DB27" s="169">
        <v>4.5770848063111675E-3</v>
      </c>
      <c r="DC27" s="169">
        <v>0</v>
      </c>
      <c r="DD27" s="169">
        <v>4.9507129026579824E-5</v>
      </c>
      <c r="DE27" s="170">
        <v>3.6975948889745886E-3</v>
      </c>
    </row>
    <row r="28" spans="1:109" s="171" customFormat="1" ht="9.6" x14ac:dyDescent="0.2">
      <c r="A28" s="162">
        <v>22</v>
      </c>
      <c r="B28" s="167" t="s">
        <v>627</v>
      </c>
      <c r="C28" s="167"/>
      <c r="D28" s="168">
        <v>7.6090344177456276E-2</v>
      </c>
      <c r="E28" s="169">
        <v>7.2264666713394543E-2</v>
      </c>
      <c r="F28" s="169">
        <v>0</v>
      </c>
      <c r="G28" s="169">
        <v>6.3355167022613706E-4</v>
      </c>
      <c r="H28" s="169">
        <v>9.9424333111285655E-5</v>
      </c>
      <c r="I28" s="169">
        <v>0</v>
      </c>
      <c r="J28" s="169">
        <v>0</v>
      </c>
      <c r="K28" s="169">
        <v>0</v>
      </c>
      <c r="L28" s="169">
        <v>0</v>
      </c>
      <c r="M28" s="169">
        <v>1.2329430041272768E-5</v>
      </c>
      <c r="N28" s="169">
        <v>0</v>
      </c>
      <c r="O28" s="169">
        <v>0</v>
      </c>
      <c r="P28" s="169">
        <v>5.1716335897601655E-5</v>
      </c>
      <c r="Q28" s="169">
        <v>0</v>
      </c>
      <c r="R28" s="169">
        <v>0</v>
      </c>
      <c r="S28" s="169">
        <v>0</v>
      </c>
      <c r="T28" s="169">
        <v>0</v>
      </c>
      <c r="U28" s="169">
        <v>0</v>
      </c>
      <c r="V28" s="169">
        <v>4.6013928416131564E-6</v>
      </c>
      <c r="W28" s="169">
        <v>0</v>
      </c>
      <c r="X28" s="169">
        <v>0</v>
      </c>
      <c r="Y28" s="169">
        <v>0.298172739599251</v>
      </c>
      <c r="Z28" s="169">
        <v>2.8885037550548816E-3</v>
      </c>
      <c r="AA28" s="169">
        <v>6.9266558628260761E-4</v>
      </c>
      <c r="AB28" s="169">
        <v>1.0951303205081406E-3</v>
      </c>
      <c r="AC28" s="169">
        <v>1.9264358368437276E-3</v>
      </c>
      <c r="AD28" s="169">
        <v>3.916553902552222E-6</v>
      </c>
      <c r="AE28" s="169">
        <v>-2.0452544917930926E-3</v>
      </c>
      <c r="AF28" s="169">
        <v>0</v>
      </c>
      <c r="AG28" s="169">
        <v>1.0413412475268145E-4</v>
      </c>
      <c r="AH28" s="169">
        <v>0</v>
      </c>
      <c r="AI28" s="169">
        <v>0</v>
      </c>
      <c r="AJ28" s="169">
        <v>0</v>
      </c>
      <c r="AK28" s="169">
        <v>0</v>
      </c>
      <c r="AL28" s="169">
        <v>0</v>
      </c>
      <c r="AM28" s="169">
        <v>-1.0708653068797795E-3</v>
      </c>
      <c r="AN28" s="169">
        <v>3.1422430587850835E-5</v>
      </c>
      <c r="AO28" s="169">
        <v>0</v>
      </c>
      <c r="AP28" s="169">
        <v>0</v>
      </c>
      <c r="AQ28" s="169">
        <v>0</v>
      </c>
      <c r="AR28" s="169">
        <v>0</v>
      </c>
      <c r="AS28" s="169">
        <v>0</v>
      </c>
      <c r="AT28" s="169">
        <v>0</v>
      </c>
      <c r="AU28" s="169">
        <v>0</v>
      </c>
      <c r="AV28" s="169">
        <v>0</v>
      </c>
      <c r="AW28" s="169">
        <v>0</v>
      </c>
      <c r="AX28" s="169">
        <v>0</v>
      </c>
      <c r="AY28" s="169">
        <v>0</v>
      </c>
      <c r="AZ28" s="169">
        <v>0</v>
      </c>
      <c r="BA28" s="169">
        <v>0</v>
      </c>
      <c r="BB28" s="169">
        <v>0</v>
      </c>
      <c r="BC28" s="169">
        <v>0</v>
      </c>
      <c r="BD28" s="169">
        <v>0</v>
      </c>
      <c r="BE28" s="169">
        <v>0</v>
      </c>
      <c r="BF28" s="169">
        <v>0</v>
      </c>
      <c r="BG28" s="169">
        <v>0</v>
      </c>
      <c r="BH28" s="169">
        <v>0</v>
      </c>
      <c r="BI28" s="169">
        <v>0</v>
      </c>
      <c r="BJ28" s="169">
        <v>2.3686018143489898E-5</v>
      </c>
      <c r="BK28" s="169">
        <v>0</v>
      </c>
      <c r="BL28" s="169">
        <v>0</v>
      </c>
      <c r="BM28" s="169">
        <v>0</v>
      </c>
      <c r="BN28" s="169">
        <v>3.1942565926217141E-4</v>
      </c>
      <c r="BO28" s="169">
        <v>1.3106568887501951E-4</v>
      </c>
      <c r="BP28" s="169">
        <v>5.3222630262387568E-5</v>
      </c>
      <c r="BQ28" s="169">
        <v>4.1446482229820741E-5</v>
      </c>
      <c r="BR28" s="169">
        <v>0</v>
      </c>
      <c r="BS28" s="169">
        <v>0</v>
      </c>
      <c r="BT28" s="169">
        <v>0</v>
      </c>
      <c r="BU28" s="169">
        <v>0</v>
      </c>
      <c r="BV28" s="169">
        <v>6.1260245776106057E-6</v>
      </c>
      <c r="BW28" s="169">
        <v>0</v>
      </c>
      <c r="BX28" s="169">
        <v>0</v>
      </c>
      <c r="BY28" s="169">
        <v>0</v>
      </c>
      <c r="BZ28" s="169">
        <v>0</v>
      </c>
      <c r="CA28" s="169">
        <v>0</v>
      </c>
      <c r="CB28" s="169">
        <v>0</v>
      </c>
      <c r="CC28" s="169">
        <v>0</v>
      </c>
      <c r="CD28" s="169">
        <v>7.257526054518536E-6</v>
      </c>
      <c r="CE28" s="169">
        <v>0</v>
      </c>
      <c r="CF28" s="169">
        <v>0</v>
      </c>
      <c r="CG28" s="169">
        <v>0</v>
      </c>
      <c r="CH28" s="169">
        <v>0</v>
      </c>
      <c r="CI28" s="169">
        <v>0</v>
      </c>
      <c r="CJ28" s="169">
        <v>0</v>
      </c>
      <c r="CK28" s="169">
        <v>0</v>
      </c>
      <c r="CL28" s="169">
        <v>1.8785671642239657E-6</v>
      </c>
      <c r="CM28" s="169">
        <v>0</v>
      </c>
      <c r="CN28" s="169">
        <v>0</v>
      </c>
      <c r="CO28" s="169">
        <v>0</v>
      </c>
      <c r="CP28" s="169">
        <v>0</v>
      </c>
      <c r="CQ28" s="169">
        <v>0</v>
      </c>
      <c r="CR28" s="169">
        <v>0</v>
      </c>
      <c r="CS28" s="169">
        <v>0</v>
      </c>
      <c r="CT28" s="169">
        <v>0</v>
      </c>
      <c r="CU28" s="169">
        <v>0</v>
      </c>
      <c r="CV28" s="169">
        <v>0</v>
      </c>
      <c r="CW28" s="169">
        <v>0</v>
      </c>
      <c r="CX28" s="169">
        <v>0</v>
      </c>
      <c r="CY28" s="169">
        <v>0</v>
      </c>
      <c r="CZ28" s="169">
        <v>0</v>
      </c>
      <c r="DA28" s="169">
        <v>8.5565915260238406E-5</v>
      </c>
      <c r="DB28" s="169">
        <v>4.9970496143234575E-4</v>
      </c>
      <c r="DC28" s="169">
        <v>0</v>
      </c>
      <c r="DD28" s="169">
        <v>9.6813941207533883E-4</v>
      </c>
      <c r="DE28" s="170">
        <v>1.8075081175632115E-3</v>
      </c>
    </row>
    <row r="29" spans="1:109" s="171" customFormat="1" ht="9.6" x14ac:dyDescent="0.2">
      <c r="A29" s="162">
        <v>23</v>
      </c>
      <c r="B29" s="167" t="s">
        <v>628</v>
      </c>
      <c r="C29" s="167"/>
      <c r="D29" s="168">
        <v>1.575636314665538E-3</v>
      </c>
      <c r="E29" s="169">
        <v>4.8363355996355224E-3</v>
      </c>
      <c r="F29" s="169">
        <v>9.2492424287703742E-4</v>
      </c>
      <c r="G29" s="169">
        <v>8.2770460142446943E-4</v>
      </c>
      <c r="H29" s="169">
        <v>6.9597033177899953E-5</v>
      </c>
      <c r="I29" s="169">
        <v>7.5724895179986285E-4</v>
      </c>
      <c r="J29" s="169">
        <v>0</v>
      </c>
      <c r="K29" s="169">
        <v>1.298251687727194E-4</v>
      </c>
      <c r="L29" s="169">
        <v>1.730182728149519E-3</v>
      </c>
      <c r="M29" s="169">
        <v>1.9357205164798243E-3</v>
      </c>
      <c r="N29" s="169">
        <v>0</v>
      </c>
      <c r="O29" s="169">
        <v>5.2542592948030395E-3</v>
      </c>
      <c r="P29" s="169">
        <v>3.917512444243325E-3</v>
      </c>
      <c r="Q29" s="169">
        <v>6.6363559345965944E-4</v>
      </c>
      <c r="R29" s="169">
        <v>0</v>
      </c>
      <c r="S29" s="169">
        <v>2.8156125717101327E-4</v>
      </c>
      <c r="T29" s="169">
        <v>1.4455567200318022E-4</v>
      </c>
      <c r="U29" s="169">
        <v>1.3632955397514259E-4</v>
      </c>
      <c r="V29" s="169">
        <v>1.4459877004769344E-2</v>
      </c>
      <c r="W29" s="169">
        <v>8.4496257079862168E-4</v>
      </c>
      <c r="X29" s="169">
        <v>0</v>
      </c>
      <c r="Y29" s="169">
        <v>0.10737576135850031</v>
      </c>
      <c r="Z29" s="169">
        <v>0.14742201039861352</v>
      </c>
      <c r="AA29" s="169">
        <v>1.2481049715092268E-2</v>
      </c>
      <c r="AB29" s="169">
        <v>3.8822369862013581E-2</v>
      </c>
      <c r="AC29" s="169">
        <v>4.0198294462139114E-2</v>
      </c>
      <c r="AD29" s="169">
        <v>1.7624492561485E-5</v>
      </c>
      <c r="AE29" s="169">
        <v>4.4011805519598198E-4</v>
      </c>
      <c r="AF29" s="169">
        <v>3.3564603819716257E-3</v>
      </c>
      <c r="AG29" s="169">
        <v>2.3742580443611373E-2</v>
      </c>
      <c r="AH29" s="169">
        <v>1.9575365155850024E-3</v>
      </c>
      <c r="AI29" s="169">
        <v>2.8643487659881103E-2</v>
      </c>
      <c r="AJ29" s="169">
        <v>5.9772321792445136E-4</v>
      </c>
      <c r="AK29" s="169">
        <v>2.0973325188352678E-2</v>
      </c>
      <c r="AL29" s="169">
        <v>2.5576658930516745E-3</v>
      </c>
      <c r="AM29" s="169">
        <v>2.3431805229745671E-3</v>
      </c>
      <c r="AN29" s="169">
        <v>9.0496600093010397E-4</v>
      </c>
      <c r="AO29" s="169">
        <v>1.7634539373669808E-3</v>
      </c>
      <c r="AP29" s="169">
        <v>1.7855017259850017E-4</v>
      </c>
      <c r="AQ29" s="169">
        <v>9.1674741000223603E-3</v>
      </c>
      <c r="AR29" s="169">
        <v>6.3582896200921953E-4</v>
      </c>
      <c r="AS29" s="169">
        <v>4.8522276135862371E-3</v>
      </c>
      <c r="AT29" s="169">
        <v>1.0246401561356429E-3</v>
      </c>
      <c r="AU29" s="169">
        <v>1.3313967562333575E-3</v>
      </c>
      <c r="AV29" s="169">
        <v>5.2301255230125519E-4</v>
      </c>
      <c r="AW29" s="169">
        <v>9.5374344301382924E-4</v>
      </c>
      <c r="AX29" s="169">
        <v>7.4898427839604313E-3</v>
      </c>
      <c r="AY29" s="169">
        <v>2.2832817337461301E-3</v>
      </c>
      <c r="AZ29" s="169">
        <v>1.063799200713033E-3</v>
      </c>
      <c r="BA29" s="169">
        <v>7.836990595611285E-4</v>
      </c>
      <c r="BB29" s="169">
        <v>0</v>
      </c>
      <c r="BC29" s="169">
        <v>4.9447353112274574E-3</v>
      </c>
      <c r="BD29" s="169">
        <v>2.8741138149070704E-3</v>
      </c>
      <c r="BE29" s="169">
        <v>1.0335917312661498E-3</v>
      </c>
      <c r="BF29" s="169">
        <v>0</v>
      </c>
      <c r="BG29" s="169">
        <v>1.4644913159151849E-4</v>
      </c>
      <c r="BH29" s="169">
        <v>2.63174786571667E-3</v>
      </c>
      <c r="BI29" s="169">
        <v>9.9858771166493098E-4</v>
      </c>
      <c r="BJ29" s="169">
        <v>3.0791823586536868E-3</v>
      </c>
      <c r="BK29" s="169">
        <v>3.3750717202740558E-4</v>
      </c>
      <c r="BL29" s="169">
        <v>1.5552264157242348E-4</v>
      </c>
      <c r="BM29" s="169">
        <v>3.0251191977276803E-4</v>
      </c>
      <c r="BN29" s="169">
        <v>5.9082578234156882E-4</v>
      </c>
      <c r="BO29" s="169">
        <v>8.8313309408644093E-4</v>
      </c>
      <c r="BP29" s="169">
        <v>3.9916972696790676E-6</v>
      </c>
      <c r="BQ29" s="169">
        <v>2.0723241114910371E-5</v>
      </c>
      <c r="BR29" s="169">
        <v>7.9421922997342E-3</v>
      </c>
      <c r="BS29" s="169">
        <v>5.9361196925983607E-3</v>
      </c>
      <c r="BT29" s="169">
        <v>0</v>
      </c>
      <c r="BU29" s="169">
        <v>0</v>
      </c>
      <c r="BV29" s="169">
        <v>0</v>
      </c>
      <c r="BW29" s="169">
        <v>0</v>
      </c>
      <c r="BX29" s="169">
        <v>0</v>
      </c>
      <c r="BY29" s="169">
        <v>2.8009439181003998E-5</v>
      </c>
      <c r="BZ29" s="169">
        <v>3.8432333471534451E-5</v>
      </c>
      <c r="CA29" s="169">
        <v>0</v>
      </c>
      <c r="CB29" s="169">
        <v>0</v>
      </c>
      <c r="CC29" s="169">
        <v>0</v>
      </c>
      <c r="CD29" s="169">
        <v>7.7655528783348335E-4</v>
      </c>
      <c r="CE29" s="169">
        <v>9.633602003789217E-5</v>
      </c>
      <c r="CF29" s="169">
        <v>0</v>
      </c>
      <c r="CG29" s="169">
        <v>0</v>
      </c>
      <c r="CH29" s="169">
        <v>0</v>
      </c>
      <c r="CI29" s="169">
        <v>0</v>
      </c>
      <c r="CJ29" s="169">
        <v>0</v>
      </c>
      <c r="CK29" s="169">
        <v>1.7666630679085655E-4</v>
      </c>
      <c r="CL29" s="169">
        <v>8.1905528360164915E-5</v>
      </c>
      <c r="CM29" s="169">
        <v>1.5396680065199809E-5</v>
      </c>
      <c r="CN29" s="169">
        <v>1.5879483478863532E-3</v>
      </c>
      <c r="CO29" s="169">
        <v>2.9547449158161515E-4</v>
      </c>
      <c r="CP29" s="169">
        <v>8.0910506656674819E-3</v>
      </c>
      <c r="CQ29" s="169">
        <v>5.7498178790717041E-4</v>
      </c>
      <c r="CR29" s="169">
        <v>2.6056979465716623E-4</v>
      </c>
      <c r="CS29" s="169">
        <v>0</v>
      </c>
      <c r="CT29" s="169">
        <v>0</v>
      </c>
      <c r="CU29" s="169">
        <v>1.6513718181603718E-4</v>
      </c>
      <c r="CV29" s="169">
        <v>5.0641050015382439E-4</v>
      </c>
      <c r="CW29" s="169">
        <v>0</v>
      </c>
      <c r="CX29" s="169">
        <v>7.4191981870177525E-5</v>
      </c>
      <c r="CY29" s="169">
        <v>1.8461494082946917E-4</v>
      </c>
      <c r="CZ29" s="169">
        <v>3.2357473035439137E-3</v>
      </c>
      <c r="DA29" s="169">
        <v>5.1929658916558485E-4</v>
      </c>
      <c r="DB29" s="169">
        <v>8.5056163648058856E-5</v>
      </c>
      <c r="DC29" s="169">
        <v>0</v>
      </c>
      <c r="DD29" s="169">
        <v>1.0341489174441119E-3</v>
      </c>
      <c r="DE29" s="170">
        <v>1.2015376893249896E-3</v>
      </c>
    </row>
    <row r="30" spans="1:109" s="171" customFormat="1" ht="9.6" x14ac:dyDescent="0.2">
      <c r="A30" s="162">
        <v>24</v>
      </c>
      <c r="B30" s="167" t="s">
        <v>629</v>
      </c>
      <c r="C30" s="167"/>
      <c r="D30" s="168">
        <v>0</v>
      </c>
      <c r="E30" s="169">
        <v>0</v>
      </c>
      <c r="F30" s="169">
        <v>1.4942233325961833E-6</v>
      </c>
      <c r="G30" s="169">
        <v>3.5765013641798058E-4</v>
      </c>
      <c r="H30" s="169">
        <v>2.9827299933385699E-5</v>
      </c>
      <c r="I30" s="169">
        <v>0</v>
      </c>
      <c r="J30" s="169">
        <v>0</v>
      </c>
      <c r="K30" s="169">
        <v>6.4912584386359702E-5</v>
      </c>
      <c r="L30" s="169">
        <v>3.7242916351693037E-3</v>
      </c>
      <c r="M30" s="169">
        <v>2.1237443246092339E-3</v>
      </c>
      <c r="N30" s="169">
        <v>0</v>
      </c>
      <c r="O30" s="169">
        <v>2.0576712467963556E-3</v>
      </c>
      <c r="P30" s="169">
        <v>3.0189411080224966E-3</v>
      </c>
      <c r="Q30" s="169">
        <v>7.0599531219112707E-4</v>
      </c>
      <c r="R30" s="169">
        <v>8.4396467124631998E-3</v>
      </c>
      <c r="S30" s="169">
        <v>3.5195157146376659E-5</v>
      </c>
      <c r="T30" s="169">
        <v>1.0335730548227387E-3</v>
      </c>
      <c r="U30" s="169">
        <v>2.6584263025152804E-3</v>
      </c>
      <c r="V30" s="169">
        <v>1.4676142468325161E-2</v>
      </c>
      <c r="W30" s="169">
        <v>5.7695100537343384E-3</v>
      </c>
      <c r="X30" s="169">
        <v>1.6682780716222108E-3</v>
      </c>
      <c r="Y30" s="169">
        <v>2.0381809181499257E-2</v>
      </c>
      <c r="Z30" s="169">
        <v>3.5745233968804161E-3</v>
      </c>
      <c r="AA30" s="169">
        <v>0.31376444142401588</v>
      </c>
      <c r="AB30" s="169">
        <v>5.7640359202745128E-2</v>
      </c>
      <c r="AC30" s="169">
        <v>9.6501592520291793E-2</v>
      </c>
      <c r="AD30" s="169">
        <v>4.2886265232946834E-4</v>
      </c>
      <c r="AE30" s="169">
        <v>6.1357634753792783E-3</v>
      </c>
      <c r="AF30" s="169">
        <v>0.14774859790033565</v>
      </c>
      <c r="AG30" s="169">
        <v>0.10048943038633761</v>
      </c>
      <c r="AH30" s="169">
        <v>1.0992320433669628E-2</v>
      </c>
      <c r="AI30" s="169">
        <v>1.405152224824356E-2</v>
      </c>
      <c r="AJ30" s="169">
        <v>9.9620536320741898E-5</v>
      </c>
      <c r="AK30" s="169">
        <v>3.2579922622683771E-3</v>
      </c>
      <c r="AL30" s="169">
        <v>4.1680481220101361E-3</v>
      </c>
      <c r="AM30" s="169">
        <v>5.5663790704146952E-5</v>
      </c>
      <c r="AN30" s="169">
        <v>0</v>
      </c>
      <c r="AO30" s="169">
        <v>3.0404378230465186E-5</v>
      </c>
      <c r="AP30" s="169">
        <v>0</v>
      </c>
      <c r="AQ30" s="169">
        <v>0</v>
      </c>
      <c r="AR30" s="169">
        <v>5.5635034175806706E-3</v>
      </c>
      <c r="AS30" s="169">
        <v>1.119238391193569E-4</v>
      </c>
      <c r="AT30" s="169">
        <v>2.9275433032446938E-4</v>
      </c>
      <c r="AU30" s="169">
        <v>5.567659162430404E-4</v>
      </c>
      <c r="AV30" s="169">
        <v>7.6272663877266383E-5</v>
      </c>
      <c r="AW30" s="169">
        <v>8.9016054681290736E-3</v>
      </c>
      <c r="AX30" s="169">
        <v>5.8381911323087798E-3</v>
      </c>
      <c r="AY30" s="169">
        <v>3.5087719298245615E-3</v>
      </c>
      <c r="AZ30" s="169">
        <v>2.8320059802765876E-3</v>
      </c>
      <c r="BA30" s="169">
        <v>8.6206896551724137E-3</v>
      </c>
      <c r="BB30" s="169">
        <v>0</v>
      </c>
      <c r="BC30" s="169">
        <v>2.3269342641070389E-3</v>
      </c>
      <c r="BD30" s="169">
        <v>2.1898010018339582E-3</v>
      </c>
      <c r="BE30" s="169">
        <v>1.0335917312661498E-3</v>
      </c>
      <c r="BF30" s="169">
        <v>9.4473311289560699E-5</v>
      </c>
      <c r="BG30" s="169">
        <v>3.5810299558211786E-3</v>
      </c>
      <c r="BH30" s="169">
        <v>1.0484198814643645E-3</v>
      </c>
      <c r="BI30" s="169">
        <v>0</v>
      </c>
      <c r="BJ30" s="169">
        <v>2.3449157962054999E-3</v>
      </c>
      <c r="BK30" s="169">
        <v>0</v>
      </c>
      <c r="BL30" s="169">
        <v>5.7812081422209776E-5</v>
      </c>
      <c r="BM30" s="169">
        <v>1.9810515100163572E-4</v>
      </c>
      <c r="BN30" s="169">
        <v>0</v>
      </c>
      <c r="BO30" s="169">
        <v>0</v>
      </c>
      <c r="BP30" s="169">
        <v>0</v>
      </c>
      <c r="BQ30" s="169">
        <v>1.9687079059164852E-4</v>
      </c>
      <c r="BR30" s="169">
        <v>4.3769596842222543E-5</v>
      </c>
      <c r="BS30" s="169">
        <v>0</v>
      </c>
      <c r="BT30" s="169">
        <v>0</v>
      </c>
      <c r="BU30" s="169">
        <v>0</v>
      </c>
      <c r="BV30" s="169">
        <v>0</v>
      </c>
      <c r="BW30" s="169">
        <v>0</v>
      </c>
      <c r="BX30" s="169">
        <v>0</v>
      </c>
      <c r="BY30" s="169">
        <v>0</v>
      </c>
      <c r="BZ30" s="169">
        <v>0</v>
      </c>
      <c r="CA30" s="169">
        <v>0</v>
      </c>
      <c r="CB30" s="169">
        <v>0</v>
      </c>
      <c r="CC30" s="169">
        <v>0</v>
      </c>
      <c r="CD30" s="169">
        <v>7.257526054518536E-6</v>
      </c>
      <c r="CE30" s="169">
        <v>1.6769603488077524E-4</v>
      </c>
      <c r="CF30" s="169">
        <v>0</v>
      </c>
      <c r="CG30" s="169">
        <v>0</v>
      </c>
      <c r="CH30" s="169">
        <v>0</v>
      </c>
      <c r="CI30" s="169">
        <v>0</v>
      </c>
      <c r="CJ30" s="169">
        <v>0</v>
      </c>
      <c r="CK30" s="169">
        <v>2.6990685759714194E-4</v>
      </c>
      <c r="CL30" s="169">
        <v>3.3814208956031383E-6</v>
      </c>
      <c r="CM30" s="169">
        <v>4.1468391642271484E-4</v>
      </c>
      <c r="CN30" s="169">
        <v>1.9078228352303668E-3</v>
      </c>
      <c r="CO30" s="169">
        <v>5.825947936691073E-4</v>
      </c>
      <c r="CP30" s="169">
        <v>1.3348477219769798E-3</v>
      </c>
      <c r="CQ30" s="169">
        <v>1.8212092829638881E-5</v>
      </c>
      <c r="CR30" s="169">
        <v>1.0607265977194378E-4</v>
      </c>
      <c r="CS30" s="169">
        <v>0</v>
      </c>
      <c r="CT30" s="169">
        <v>0</v>
      </c>
      <c r="CU30" s="169">
        <v>0</v>
      </c>
      <c r="CV30" s="169">
        <v>3.4048760590547233E-4</v>
      </c>
      <c r="CW30" s="169">
        <v>0</v>
      </c>
      <c r="CX30" s="169">
        <v>0</v>
      </c>
      <c r="CY30" s="169">
        <v>0</v>
      </c>
      <c r="CZ30" s="169">
        <v>8.7976539589442815E-4</v>
      </c>
      <c r="DA30" s="169">
        <v>0</v>
      </c>
      <c r="DB30" s="169">
        <v>8.5056163648058856E-5</v>
      </c>
      <c r="DC30" s="169">
        <v>0</v>
      </c>
      <c r="DD30" s="169">
        <v>1.8372645660975179E-3</v>
      </c>
      <c r="DE30" s="170">
        <v>1.8758035040791099E-3</v>
      </c>
    </row>
    <row r="31" spans="1:109" s="171" customFormat="1" ht="9.6" x14ac:dyDescent="0.2">
      <c r="A31" s="162">
        <v>25</v>
      </c>
      <c r="B31" s="167" t="s">
        <v>630</v>
      </c>
      <c r="C31" s="167"/>
      <c r="D31" s="168">
        <v>0</v>
      </c>
      <c r="E31" s="169">
        <v>0</v>
      </c>
      <c r="F31" s="169">
        <v>5.7482771604975167E-3</v>
      </c>
      <c r="G31" s="169">
        <v>2.8141956448431961E-2</v>
      </c>
      <c r="H31" s="169">
        <v>0</v>
      </c>
      <c r="I31" s="169">
        <v>3.0569271209953479E-3</v>
      </c>
      <c r="J31" s="169">
        <v>0</v>
      </c>
      <c r="K31" s="169">
        <v>0</v>
      </c>
      <c r="L31" s="169">
        <v>3.2583478872872301E-5</v>
      </c>
      <c r="M31" s="169">
        <v>1.0788251286113671E-5</v>
      </c>
      <c r="N31" s="169">
        <v>0</v>
      </c>
      <c r="O31" s="169">
        <v>2.060493841099231E-4</v>
      </c>
      <c r="P31" s="169">
        <v>0</v>
      </c>
      <c r="Q31" s="169">
        <v>1.0236932026771342E-3</v>
      </c>
      <c r="R31" s="169">
        <v>0</v>
      </c>
      <c r="S31" s="169">
        <v>7.0390314292753317E-5</v>
      </c>
      <c r="T31" s="169">
        <v>0</v>
      </c>
      <c r="U31" s="169">
        <v>0</v>
      </c>
      <c r="V31" s="169">
        <v>0</v>
      </c>
      <c r="W31" s="169">
        <v>0</v>
      </c>
      <c r="X31" s="169">
        <v>0</v>
      </c>
      <c r="Y31" s="169">
        <v>0</v>
      </c>
      <c r="Z31" s="169">
        <v>0</v>
      </c>
      <c r="AA31" s="169">
        <v>0</v>
      </c>
      <c r="AB31" s="169">
        <v>4.3677447616266338E-2</v>
      </c>
      <c r="AC31" s="169">
        <v>1.9007500256858112E-3</v>
      </c>
      <c r="AD31" s="169">
        <v>0</v>
      </c>
      <c r="AE31" s="169">
        <v>0</v>
      </c>
      <c r="AF31" s="169">
        <v>0</v>
      </c>
      <c r="AG31" s="169">
        <v>0</v>
      </c>
      <c r="AH31" s="169">
        <v>0</v>
      </c>
      <c r="AI31" s="169">
        <v>0</v>
      </c>
      <c r="AJ31" s="169">
        <v>0</v>
      </c>
      <c r="AK31" s="169">
        <v>0</v>
      </c>
      <c r="AL31" s="169">
        <v>0</v>
      </c>
      <c r="AM31" s="169">
        <v>0</v>
      </c>
      <c r="AN31" s="169">
        <v>0</v>
      </c>
      <c r="AO31" s="169">
        <v>0</v>
      </c>
      <c r="AP31" s="169">
        <v>0</v>
      </c>
      <c r="AQ31" s="169">
        <v>0</v>
      </c>
      <c r="AR31" s="169">
        <v>0</v>
      </c>
      <c r="AS31" s="169">
        <v>0</v>
      </c>
      <c r="AT31" s="169">
        <v>0</v>
      </c>
      <c r="AU31" s="169">
        <v>0</v>
      </c>
      <c r="AV31" s="169">
        <v>0</v>
      </c>
      <c r="AW31" s="169">
        <v>0</v>
      </c>
      <c r="AX31" s="169">
        <v>0</v>
      </c>
      <c r="AY31" s="169">
        <v>0</v>
      </c>
      <c r="AZ31" s="169">
        <v>0</v>
      </c>
      <c r="BA31" s="169">
        <v>0</v>
      </c>
      <c r="BB31" s="169">
        <v>0</v>
      </c>
      <c r="BC31" s="169">
        <v>0</v>
      </c>
      <c r="BD31" s="169">
        <v>0</v>
      </c>
      <c r="BE31" s="169">
        <v>0</v>
      </c>
      <c r="BF31" s="169">
        <v>0</v>
      </c>
      <c r="BG31" s="169">
        <v>0</v>
      </c>
      <c r="BH31" s="169">
        <v>0</v>
      </c>
      <c r="BI31" s="169">
        <v>0</v>
      </c>
      <c r="BJ31" s="169">
        <v>0</v>
      </c>
      <c r="BK31" s="169">
        <v>3.3750717202740556E-5</v>
      </c>
      <c r="BL31" s="169">
        <v>0</v>
      </c>
      <c r="BM31" s="169">
        <v>0</v>
      </c>
      <c r="BN31" s="169">
        <v>0</v>
      </c>
      <c r="BO31" s="169">
        <v>0</v>
      </c>
      <c r="BP31" s="169">
        <v>0</v>
      </c>
      <c r="BQ31" s="169">
        <v>0</v>
      </c>
      <c r="BR31" s="169">
        <v>1.9895271291919337E-5</v>
      </c>
      <c r="BS31" s="169">
        <v>5.6042076237649043E-3</v>
      </c>
      <c r="BT31" s="169">
        <v>0</v>
      </c>
      <c r="BU31" s="169">
        <v>0</v>
      </c>
      <c r="BV31" s="169">
        <v>0</v>
      </c>
      <c r="BW31" s="169">
        <v>0</v>
      </c>
      <c r="BX31" s="169">
        <v>0</v>
      </c>
      <c r="BY31" s="169">
        <v>0</v>
      </c>
      <c r="BZ31" s="169">
        <v>1.1646161658040742E-5</v>
      </c>
      <c r="CA31" s="169">
        <v>2.055853425874149E-5</v>
      </c>
      <c r="CB31" s="169">
        <v>4.8073571794273956E-6</v>
      </c>
      <c r="CC31" s="169">
        <v>0</v>
      </c>
      <c r="CD31" s="169">
        <v>0</v>
      </c>
      <c r="CE31" s="169">
        <v>0</v>
      </c>
      <c r="CF31" s="169">
        <v>8.0889510412810708E-4</v>
      </c>
      <c r="CG31" s="169">
        <v>0</v>
      </c>
      <c r="CH31" s="169">
        <v>0</v>
      </c>
      <c r="CI31" s="169">
        <v>0</v>
      </c>
      <c r="CJ31" s="169">
        <v>0</v>
      </c>
      <c r="CK31" s="169">
        <v>0</v>
      </c>
      <c r="CL31" s="169">
        <v>3.7721628657617234E-4</v>
      </c>
      <c r="CM31" s="169">
        <v>6.1586720260799234E-6</v>
      </c>
      <c r="CN31" s="169">
        <v>1.599372436720068E-3</v>
      </c>
      <c r="CO31" s="169">
        <v>0.17133211508731447</v>
      </c>
      <c r="CP31" s="169">
        <v>1.1674062972026744E-2</v>
      </c>
      <c r="CQ31" s="169">
        <v>1.0141533978561766E-2</v>
      </c>
      <c r="CR31" s="169">
        <v>3.8324513161080557E-3</v>
      </c>
      <c r="CS31" s="169">
        <v>0</v>
      </c>
      <c r="CT31" s="169">
        <v>0</v>
      </c>
      <c r="CU31" s="169">
        <v>0</v>
      </c>
      <c r="CV31" s="169">
        <v>0</v>
      </c>
      <c r="CW31" s="169">
        <v>0</v>
      </c>
      <c r="CX31" s="169">
        <v>1.6861814061403983E-5</v>
      </c>
      <c r="CY31" s="169">
        <v>0</v>
      </c>
      <c r="CZ31" s="169">
        <v>0</v>
      </c>
      <c r="DA31" s="169">
        <v>2.0653841614540304E-5</v>
      </c>
      <c r="DB31" s="169">
        <v>5.3160102280036785E-6</v>
      </c>
      <c r="DC31" s="169">
        <v>0</v>
      </c>
      <c r="DD31" s="169">
        <v>1.8262629818693891E-3</v>
      </c>
      <c r="DE31" s="170">
        <v>1.1521254570223797E-2</v>
      </c>
    </row>
    <row r="32" spans="1:109" s="171" customFormat="1" ht="9.6" x14ac:dyDescent="0.2">
      <c r="A32" s="172">
        <v>26</v>
      </c>
      <c r="B32" s="173" t="s">
        <v>631</v>
      </c>
      <c r="C32" s="173"/>
      <c r="D32" s="174">
        <v>4.4800784932376533E-2</v>
      </c>
      <c r="E32" s="175">
        <v>9.0558631807668051E-3</v>
      </c>
      <c r="F32" s="175">
        <v>2.2488061155572555E-3</v>
      </c>
      <c r="G32" s="175">
        <v>4.8129489786533962E-3</v>
      </c>
      <c r="H32" s="175">
        <v>6.3631573191222823E-4</v>
      </c>
      <c r="I32" s="175">
        <v>3.1469280210043478E-3</v>
      </c>
      <c r="J32" s="175">
        <v>1.9620483785071615E-3</v>
      </c>
      <c r="K32" s="175">
        <v>3.405746927471006E-2</v>
      </c>
      <c r="L32" s="175">
        <v>1.1974428485780569E-3</v>
      </c>
      <c r="M32" s="175">
        <v>1.1712958539209128E-4</v>
      </c>
      <c r="N32" s="175">
        <v>3.9431510283174577E-5</v>
      </c>
      <c r="O32" s="175">
        <v>3.1895315622494946E-3</v>
      </c>
      <c r="P32" s="175">
        <v>3.6460016807809167E-3</v>
      </c>
      <c r="Q32" s="175">
        <v>7.0599531219112709E-6</v>
      </c>
      <c r="R32" s="175">
        <v>0.15426889106967615</v>
      </c>
      <c r="S32" s="175">
        <v>4.7830218561925882E-2</v>
      </c>
      <c r="T32" s="175">
        <v>2.8903906617035884E-2</v>
      </c>
      <c r="U32" s="175">
        <v>2.3653177614687236E-2</v>
      </c>
      <c r="V32" s="175">
        <v>6.9089913516821545E-3</v>
      </c>
      <c r="W32" s="175">
        <v>1.5763832961461784E-2</v>
      </c>
      <c r="X32" s="175">
        <v>3.1441354338470874E-2</v>
      </c>
      <c r="Y32" s="175">
        <v>3.034672750360502E-3</v>
      </c>
      <c r="Z32" s="175">
        <v>6.6435586366262274E-3</v>
      </c>
      <c r="AA32" s="175">
        <v>5.3844947461968735E-3</v>
      </c>
      <c r="AB32" s="175">
        <v>1.5404833175147842E-2</v>
      </c>
      <c r="AC32" s="175">
        <v>0.19212986746121444</v>
      </c>
      <c r="AD32" s="175">
        <v>1.0506155843596336E-3</v>
      </c>
      <c r="AE32" s="175">
        <v>1.4782788795112101E-2</v>
      </c>
      <c r="AF32" s="175">
        <v>5.3724813142740713E-3</v>
      </c>
      <c r="AG32" s="175">
        <v>1.2600229095074456E-2</v>
      </c>
      <c r="AH32" s="175">
        <v>1.5057973196807709E-3</v>
      </c>
      <c r="AI32" s="175">
        <v>2.5220680958385876E-3</v>
      </c>
      <c r="AJ32" s="175">
        <v>7.1998478522718014E-3</v>
      </c>
      <c r="AK32" s="175">
        <v>8.1449806556709427E-4</v>
      </c>
      <c r="AL32" s="175">
        <v>1.5345995358310046E-2</v>
      </c>
      <c r="AM32" s="175">
        <v>8.7471671106516635E-5</v>
      </c>
      <c r="AN32" s="175">
        <v>4.1791832681841606E-4</v>
      </c>
      <c r="AO32" s="175">
        <v>4.4390392216479176E-3</v>
      </c>
      <c r="AP32" s="175">
        <v>1.1903344839900012E-4</v>
      </c>
      <c r="AQ32" s="175">
        <v>0</v>
      </c>
      <c r="AR32" s="175">
        <v>3.5765379113018598E-3</v>
      </c>
      <c r="AS32" s="175">
        <v>7.0709531302464296E-3</v>
      </c>
      <c r="AT32" s="175">
        <v>5.5135398877775065E-3</v>
      </c>
      <c r="AU32" s="175">
        <v>2.7354151537158072E-3</v>
      </c>
      <c r="AV32" s="175">
        <v>2.8874651324965134E-3</v>
      </c>
      <c r="AW32" s="175">
        <v>7.3120330631060246E-3</v>
      </c>
      <c r="AX32" s="175">
        <v>2.0667726550079491E-3</v>
      </c>
      <c r="AY32" s="175">
        <v>3.7409700722394221E-3</v>
      </c>
      <c r="AZ32" s="175">
        <v>4.2551968028521321E-3</v>
      </c>
      <c r="BA32" s="175">
        <v>4.7021943573667714E-3</v>
      </c>
      <c r="BB32" s="175">
        <v>2.352941176470588E-3</v>
      </c>
      <c r="BC32" s="175">
        <v>5.235602094240838E-3</v>
      </c>
      <c r="BD32" s="175">
        <v>7.8559110940793261E-3</v>
      </c>
      <c r="BE32" s="175">
        <v>4.1343669250645991E-3</v>
      </c>
      <c r="BF32" s="175">
        <v>8.644307982994804E-3</v>
      </c>
      <c r="BG32" s="175">
        <v>9.8539344256578874E-3</v>
      </c>
      <c r="BH32" s="175">
        <v>2.4627169052356804E-2</v>
      </c>
      <c r="BI32" s="175">
        <v>7.9173739996290966E-3</v>
      </c>
      <c r="BJ32" s="175">
        <v>4.2729576730855777E-2</v>
      </c>
      <c r="BK32" s="175">
        <v>1.6875358601370279E-4</v>
      </c>
      <c r="BL32" s="175">
        <v>5.4636488217327831E-3</v>
      </c>
      <c r="BM32" s="175">
        <v>8.0071960357553026E-3</v>
      </c>
      <c r="BN32" s="175">
        <v>2.3867574609904205E-3</v>
      </c>
      <c r="BO32" s="175">
        <v>1.6570447807770323E-3</v>
      </c>
      <c r="BP32" s="175">
        <v>5.1892064505827875E-5</v>
      </c>
      <c r="BQ32" s="175">
        <v>2.9530618588747282E-3</v>
      </c>
      <c r="BR32" s="175">
        <v>1.5836635948367791E-3</v>
      </c>
      <c r="BS32" s="175">
        <v>3.0127403171036843E-3</v>
      </c>
      <c r="BT32" s="175">
        <v>1.4536326829287024E-5</v>
      </c>
      <c r="BU32" s="175">
        <v>1.8651786685732939E-5</v>
      </c>
      <c r="BV32" s="175">
        <v>2.0420081925368685E-5</v>
      </c>
      <c r="BW32" s="175">
        <v>2.5829679096040709E-5</v>
      </c>
      <c r="BX32" s="175">
        <v>7.8518957966184497E-5</v>
      </c>
      <c r="BY32" s="175">
        <v>7.7025957747760997E-5</v>
      </c>
      <c r="BZ32" s="175">
        <v>3.2842175875674896E-4</v>
      </c>
      <c r="CA32" s="175">
        <v>2.2203216999440808E-4</v>
      </c>
      <c r="CB32" s="175">
        <v>1.7546853704909996E-4</v>
      </c>
      <c r="CC32" s="175">
        <v>0</v>
      </c>
      <c r="CD32" s="175">
        <v>2.4675588585363023E-4</v>
      </c>
      <c r="CE32" s="175">
        <v>5.4947211429019977E-4</v>
      </c>
      <c r="CF32" s="175">
        <v>1.3710086510645882E-5</v>
      </c>
      <c r="CG32" s="175">
        <v>0</v>
      </c>
      <c r="CH32" s="175">
        <v>5.2597542573830564E-4</v>
      </c>
      <c r="CI32" s="175">
        <v>6.4614163096004054E-4</v>
      </c>
      <c r="CJ32" s="175">
        <v>0</v>
      </c>
      <c r="CK32" s="175">
        <v>8.0579465486274003E-3</v>
      </c>
      <c r="CL32" s="175">
        <v>2.8554220896204278E-4</v>
      </c>
      <c r="CM32" s="175">
        <v>2.8740469455039641E-5</v>
      </c>
      <c r="CN32" s="175">
        <v>2.383826536635149E-3</v>
      </c>
      <c r="CO32" s="175">
        <v>1.6084013247106373E-3</v>
      </c>
      <c r="CP32" s="175">
        <v>5.1988806013840263E-3</v>
      </c>
      <c r="CQ32" s="175">
        <v>3.9702362368612756E-3</v>
      </c>
      <c r="CR32" s="175">
        <v>2.6910172598664868E-3</v>
      </c>
      <c r="CS32" s="175">
        <v>2.8030000190356536E-3</v>
      </c>
      <c r="CT32" s="175">
        <v>2.3466175146630301E-3</v>
      </c>
      <c r="CU32" s="175">
        <v>2.8702414934692177E-3</v>
      </c>
      <c r="CV32" s="175">
        <v>6.0717409114006311E-3</v>
      </c>
      <c r="CW32" s="175">
        <v>4.8717889608643197E-3</v>
      </c>
      <c r="CX32" s="175">
        <v>3.0755948848000861E-3</v>
      </c>
      <c r="CY32" s="175">
        <v>2.1865332054490255E-3</v>
      </c>
      <c r="CZ32" s="175">
        <v>2.3520055668770815E-2</v>
      </c>
      <c r="DA32" s="175">
        <v>2.5492741649946892E-3</v>
      </c>
      <c r="DB32" s="175">
        <v>7.8251670556214147E-3</v>
      </c>
      <c r="DC32" s="175">
        <v>9.5778509815869148E-3</v>
      </c>
      <c r="DD32" s="175">
        <v>1.3366924837176553E-3</v>
      </c>
      <c r="DE32" s="176">
        <v>3.3015997371878812E-3</v>
      </c>
    </row>
    <row r="33" spans="1:109" s="171" customFormat="1" ht="9.6" x14ac:dyDescent="0.2">
      <c r="A33" s="162">
        <v>27</v>
      </c>
      <c r="B33" s="167" t="s">
        <v>632</v>
      </c>
      <c r="C33" s="167"/>
      <c r="D33" s="168">
        <v>1.5096481271282634E-2</v>
      </c>
      <c r="E33" s="169">
        <v>1.1214691245531646E-2</v>
      </c>
      <c r="F33" s="169">
        <v>3.8819922180848838E-3</v>
      </c>
      <c r="G33" s="169">
        <v>1.0361635380795209E-2</v>
      </c>
      <c r="H33" s="169">
        <v>1.3641018502868392E-2</v>
      </c>
      <c r="I33" s="169">
        <v>7.4632470462635658E-2</v>
      </c>
      <c r="J33" s="169">
        <v>9.5860077921349884E-3</v>
      </c>
      <c r="K33" s="169">
        <v>9.5443136576077545E-2</v>
      </c>
      <c r="L33" s="169">
        <v>3.8725464640408727E-3</v>
      </c>
      <c r="M33" s="169">
        <v>3.8097938827532851E-3</v>
      </c>
      <c r="N33" s="169">
        <v>1.9434101496707469E-3</v>
      </c>
      <c r="O33" s="169">
        <v>1.0339162931433539E-2</v>
      </c>
      <c r="P33" s="169">
        <v>4.0468032839873292E-3</v>
      </c>
      <c r="Q33" s="169">
        <v>1.3526870181581994E-2</v>
      </c>
      <c r="R33" s="169">
        <v>2.0215897939156034E-2</v>
      </c>
      <c r="S33" s="169">
        <v>4.1882237004188224E-3</v>
      </c>
      <c r="T33" s="169">
        <v>7.3940226229626685E-3</v>
      </c>
      <c r="U33" s="169">
        <v>4.4761536888505149E-3</v>
      </c>
      <c r="V33" s="169">
        <v>9.5870019855010119E-3</v>
      </c>
      <c r="W33" s="169">
        <v>7.0633589902697278E-3</v>
      </c>
      <c r="X33" s="169">
        <v>3.1185425316119738E-3</v>
      </c>
      <c r="Y33" s="169">
        <v>2.3524094440737792E-2</v>
      </c>
      <c r="Z33" s="169">
        <v>2.0797227036395149E-2</v>
      </c>
      <c r="AA33" s="169">
        <v>0.34983532855873284</v>
      </c>
      <c r="AB33" s="169">
        <v>6.5160254070234357E-3</v>
      </c>
      <c r="AC33" s="169">
        <v>6.2930237336895102E-3</v>
      </c>
      <c r="AD33" s="169">
        <v>5.9413143563241573E-2</v>
      </c>
      <c r="AE33" s="169">
        <v>0.14611919432506601</v>
      </c>
      <c r="AF33" s="169">
        <v>3.6781658498922288E-3</v>
      </c>
      <c r="AG33" s="169">
        <v>6.2480474851608877E-3</v>
      </c>
      <c r="AH33" s="169">
        <v>7.8301460623400095E-3</v>
      </c>
      <c r="AI33" s="169">
        <v>2.7562601333093135E-2</v>
      </c>
      <c r="AJ33" s="169">
        <v>1.9570907180829385E-2</v>
      </c>
      <c r="AK33" s="169">
        <v>3.807778456526166E-2</v>
      </c>
      <c r="AL33" s="169">
        <v>2.8750059205229005E-2</v>
      </c>
      <c r="AM33" s="169">
        <v>1.1106251573827417E-3</v>
      </c>
      <c r="AN33" s="169">
        <v>1.926194995035256E-3</v>
      </c>
      <c r="AO33" s="169">
        <v>7.145028884159319E-3</v>
      </c>
      <c r="AP33" s="169">
        <v>2.8568027615760026E-3</v>
      </c>
      <c r="AQ33" s="169">
        <v>7.1551017366028175E-3</v>
      </c>
      <c r="AR33" s="169">
        <v>3.2586234302972501E-3</v>
      </c>
      <c r="AS33" s="169">
        <v>4.3584459704126043E-3</v>
      </c>
      <c r="AT33" s="169">
        <v>4.4157111490607465E-3</v>
      </c>
      <c r="AU33" s="169">
        <v>2.493343016218833E-3</v>
      </c>
      <c r="AV33" s="169">
        <v>2.2010111576011159E-3</v>
      </c>
      <c r="AW33" s="169">
        <v>3.0201875695437929E-3</v>
      </c>
      <c r="AX33" s="169">
        <v>2.4288994877230173E-3</v>
      </c>
      <c r="AY33" s="169">
        <v>1.3673890608875128E-3</v>
      </c>
      <c r="AZ33" s="169">
        <v>1.6244501308185504E-3</v>
      </c>
      <c r="BA33" s="169">
        <v>0</v>
      </c>
      <c r="BB33" s="169">
        <v>0</v>
      </c>
      <c r="BC33" s="169">
        <v>2.0360674810936592E-3</v>
      </c>
      <c r="BD33" s="169">
        <v>2.4635261270632033E-4</v>
      </c>
      <c r="BE33" s="169">
        <v>0</v>
      </c>
      <c r="BF33" s="169">
        <v>8.5025980160604632E-4</v>
      </c>
      <c r="BG33" s="169">
        <v>2.2002238579582898E-3</v>
      </c>
      <c r="BH33" s="169">
        <v>1.5191390119177525E-3</v>
      </c>
      <c r="BI33" s="169">
        <v>2.5820625115907502E-3</v>
      </c>
      <c r="BJ33" s="169">
        <v>5.3293540822852269E-3</v>
      </c>
      <c r="BK33" s="169">
        <v>1.2184008910189342E-2</v>
      </c>
      <c r="BL33" s="169">
        <v>7.1703266056898484E-3</v>
      </c>
      <c r="BM33" s="169">
        <v>9.9213201298927294E-3</v>
      </c>
      <c r="BN33" s="169">
        <v>1.7685682917540153E-2</v>
      </c>
      <c r="BO33" s="169">
        <v>5.5234826025901077E-3</v>
      </c>
      <c r="BP33" s="169">
        <v>3.4589387407525679E-2</v>
      </c>
      <c r="BQ33" s="169">
        <v>0.12339653921873381</v>
      </c>
      <c r="BR33" s="169">
        <v>2.420060799949068E-2</v>
      </c>
      <c r="BS33" s="169">
        <v>1.860835226934239E-2</v>
      </c>
      <c r="BT33" s="169">
        <v>6.4497407871228988E-3</v>
      </c>
      <c r="BU33" s="169">
        <v>1.2869732813155727E-3</v>
      </c>
      <c r="BV33" s="169">
        <v>4.0125460983349466E-3</v>
      </c>
      <c r="BW33" s="169">
        <v>1.2736018692740072E-3</v>
      </c>
      <c r="BX33" s="169">
        <v>1.4177034077227758E-5</v>
      </c>
      <c r="BY33" s="169">
        <v>5.1817462484857399E-3</v>
      </c>
      <c r="BZ33" s="169">
        <v>5.2986541695587967E-2</v>
      </c>
      <c r="CA33" s="169">
        <v>5.24078155323838E-2</v>
      </c>
      <c r="CB33" s="169">
        <v>0.20297383115119377</v>
      </c>
      <c r="CC33" s="169">
        <v>2.2267124671650838E-2</v>
      </c>
      <c r="CD33" s="169">
        <v>1.9014718262838563E-3</v>
      </c>
      <c r="CE33" s="169">
        <v>3.1683846590240092E-3</v>
      </c>
      <c r="CF33" s="169">
        <v>5.7582363344712709E-3</v>
      </c>
      <c r="CG33" s="169">
        <v>1.0104059099213599E-3</v>
      </c>
      <c r="CH33" s="169">
        <v>1.9142056477689158E-3</v>
      </c>
      <c r="CI33" s="169">
        <v>1.7960547030075702E-3</v>
      </c>
      <c r="CJ33" s="169">
        <v>4.1745906581937937E-4</v>
      </c>
      <c r="CK33" s="169">
        <v>2.9886050232119897E-3</v>
      </c>
      <c r="CL33" s="169">
        <v>1.7145682507872136E-2</v>
      </c>
      <c r="CM33" s="169">
        <v>4.2022672124618675E-3</v>
      </c>
      <c r="CN33" s="169">
        <v>1.1005205576478563E-2</v>
      </c>
      <c r="CO33" s="169">
        <v>3.1948179402262137E-3</v>
      </c>
      <c r="CP33" s="169">
        <v>4.625130264744798E-3</v>
      </c>
      <c r="CQ33" s="169">
        <v>6.9388073680924133E-3</v>
      </c>
      <c r="CR33" s="169">
        <v>4.3812620340585471E-3</v>
      </c>
      <c r="CS33" s="169">
        <v>6.9575314564178708E-3</v>
      </c>
      <c r="CT33" s="169">
        <v>4.5573922447087901E-3</v>
      </c>
      <c r="CU33" s="169">
        <v>1.344688480502017E-3</v>
      </c>
      <c r="CV33" s="169">
        <v>5.1315111773266361E-3</v>
      </c>
      <c r="CW33" s="169">
        <v>3.4641814535311391E-3</v>
      </c>
      <c r="CX33" s="169">
        <v>5.0416824043597909E-3</v>
      </c>
      <c r="CY33" s="169">
        <v>4.5547967432770595E-3</v>
      </c>
      <c r="CZ33" s="169">
        <v>1.3261096475967991E-2</v>
      </c>
      <c r="DA33" s="169">
        <v>1.8514693733034344E-2</v>
      </c>
      <c r="DB33" s="169">
        <v>7.814535035165408E-3</v>
      </c>
      <c r="DC33" s="169">
        <v>0</v>
      </c>
      <c r="DD33" s="169">
        <v>2.1359575778912163E-2</v>
      </c>
      <c r="DE33" s="170">
        <v>1.4539213360860675E-2</v>
      </c>
    </row>
    <row r="34" spans="1:109" s="171" customFormat="1" ht="9.6" x14ac:dyDescent="0.2">
      <c r="A34" s="162">
        <v>28</v>
      </c>
      <c r="B34" s="167" t="s">
        <v>633</v>
      </c>
      <c r="C34" s="167"/>
      <c r="D34" s="168">
        <v>0</v>
      </c>
      <c r="E34" s="169">
        <v>0</v>
      </c>
      <c r="F34" s="169">
        <v>0</v>
      </c>
      <c r="G34" s="169">
        <v>0</v>
      </c>
      <c r="H34" s="169">
        <v>0</v>
      </c>
      <c r="I34" s="169">
        <v>0</v>
      </c>
      <c r="J34" s="169">
        <v>0</v>
      </c>
      <c r="K34" s="169">
        <v>1.6660896659165658E-3</v>
      </c>
      <c r="L34" s="169">
        <v>0</v>
      </c>
      <c r="M34" s="169">
        <v>0</v>
      </c>
      <c r="N34" s="169">
        <v>0</v>
      </c>
      <c r="O34" s="169">
        <v>1.1996025787221551E-4</v>
      </c>
      <c r="P34" s="169">
        <v>0</v>
      </c>
      <c r="Q34" s="169">
        <v>0</v>
      </c>
      <c r="R34" s="169">
        <v>0</v>
      </c>
      <c r="S34" s="169">
        <v>0</v>
      </c>
      <c r="T34" s="169">
        <v>0</v>
      </c>
      <c r="U34" s="169">
        <v>0</v>
      </c>
      <c r="V34" s="169">
        <v>8.2825071149036811E-5</v>
      </c>
      <c r="W34" s="169">
        <v>0</v>
      </c>
      <c r="X34" s="169">
        <v>0</v>
      </c>
      <c r="Y34" s="169">
        <v>1.1837375976583519E-3</v>
      </c>
      <c r="Z34" s="169">
        <v>1.9136337377238591E-3</v>
      </c>
      <c r="AA34" s="169">
        <v>9.8018715039991646E-4</v>
      </c>
      <c r="AB34" s="169">
        <v>0</v>
      </c>
      <c r="AC34" s="169">
        <v>2.5685811157916368E-5</v>
      </c>
      <c r="AD34" s="169">
        <v>0</v>
      </c>
      <c r="AE34" s="169">
        <v>1.6465593123802622E-2</v>
      </c>
      <c r="AF34" s="169">
        <v>4.2894062389413744E-5</v>
      </c>
      <c r="AG34" s="169">
        <v>0</v>
      </c>
      <c r="AH34" s="169">
        <v>0</v>
      </c>
      <c r="AI34" s="169">
        <v>0</v>
      </c>
      <c r="AJ34" s="169">
        <v>1.8112824785589436E-4</v>
      </c>
      <c r="AK34" s="169">
        <v>0</v>
      </c>
      <c r="AL34" s="169">
        <v>1.1462132335527874E-2</v>
      </c>
      <c r="AM34" s="169">
        <v>7.8459438325845232E-2</v>
      </c>
      <c r="AN34" s="169">
        <v>5.0055931926446372E-3</v>
      </c>
      <c r="AO34" s="169">
        <v>6.8713894800851326E-3</v>
      </c>
      <c r="AP34" s="169">
        <v>5.9516724199500062E-5</v>
      </c>
      <c r="AQ34" s="169">
        <v>9.6892002683163149E-4</v>
      </c>
      <c r="AR34" s="169">
        <v>1.5895724050230488E-4</v>
      </c>
      <c r="AS34" s="169">
        <v>1.3167510484630224E-5</v>
      </c>
      <c r="AT34" s="169">
        <v>4.8792388387411563E-5</v>
      </c>
      <c r="AU34" s="169">
        <v>0</v>
      </c>
      <c r="AV34" s="169">
        <v>1.0896094839609484E-5</v>
      </c>
      <c r="AW34" s="169">
        <v>0</v>
      </c>
      <c r="AX34" s="169">
        <v>0</v>
      </c>
      <c r="AY34" s="169">
        <v>0</v>
      </c>
      <c r="AZ34" s="169">
        <v>0</v>
      </c>
      <c r="BA34" s="169">
        <v>0</v>
      </c>
      <c r="BB34" s="169">
        <v>0</v>
      </c>
      <c r="BC34" s="169">
        <v>0</v>
      </c>
      <c r="BD34" s="169">
        <v>0</v>
      </c>
      <c r="BE34" s="169">
        <v>0</v>
      </c>
      <c r="BF34" s="169">
        <v>0</v>
      </c>
      <c r="BG34" s="169">
        <v>3.8355724940635795E-5</v>
      </c>
      <c r="BH34" s="169">
        <v>0</v>
      </c>
      <c r="BI34" s="169">
        <v>7.7033909185580398E-4</v>
      </c>
      <c r="BJ34" s="169">
        <v>0</v>
      </c>
      <c r="BK34" s="169">
        <v>6.7501434405481113E-5</v>
      </c>
      <c r="BL34" s="169">
        <v>4.8936705541898699E-4</v>
      </c>
      <c r="BM34" s="169">
        <v>2.6770966351572394E-5</v>
      </c>
      <c r="BN34" s="169">
        <v>2.3502357160328228E-2</v>
      </c>
      <c r="BO34" s="169">
        <v>8.8032454361054759E-3</v>
      </c>
      <c r="BP34" s="169">
        <v>1.3243120975038587E-2</v>
      </c>
      <c r="BQ34" s="169">
        <v>0</v>
      </c>
      <c r="BR34" s="169">
        <v>0</v>
      </c>
      <c r="BS34" s="169">
        <v>1.1063735627781891E-4</v>
      </c>
      <c r="BT34" s="169">
        <v>-7.1310282558766534E-6</v>
      </c>
      <c r="BU34" s="169">
        <v>0</v>
      </c>
      <c r="BV34" s="169">
        <v>0</v>
      </c>
      <c r="BW34" s="169">
        <v>0</v>
      </c>
      <c r="BX34" s="169">
        <v>0</v>
      </c>
      <c r="BY34" s="169">
        <v>2.1007079385752997E-5</v>
      </c>
      <c r="BZ34" s="169">
        <v>0</v>
      </c>
      <c r="CA34" s="169">
        <v>0</v>
      </c>
      <c r="CB34" s="169">
        <v>0</v>
      </c>
      <c r="CC34" s="169">
        <v>0</v>
      </c>
      <c r="CD34" s="169">
        <v>0</v>
      </c>
      <c r="CE34" s="169">
        <v>0</v>
      </c>
      <c r="CF34" s="169">
        <v>0</v>
      </c>
      <c r="CG34" s="169">
        <v>0</v>
      </c>
      <c r="CH34" s="169">
        <v>0</v>
      </c>
      <c r="CI34" s="169">
        <v>0</v>
      </c>
      <c r="CJ34" s="169">
        <v>0</v>
      </c>
      <c r="CK34" s="169">
        <v>1.4722192232571379E-5</v>
      </c>
      <c r="CL34" s="169">
        <v>0</v>
      </c>
      <c r="CM34" s="169">
        <v>0</v>
      </c>
      <c r="CN34" s="169">
        <v>0</v>
      </c>
      <c r="CO34" s="169">
        <v>0</v>
      </c>
      <c r="CP34" s="169">
        <v>0</v>
      </c>
      <c r="CQ34" s="169">
        <v>1.3008637735456344E-5</v>
      </c>
      <c r="CR34" s="169">
        <v>1.1529636931733021E-5</v>
      </c>
      <c r="CS34" s="169">
        <v>9.9937182342527554E-5</v>
      </c>
      <c r="CT34" s="169">
        <v>1.3317920060516629E-5</v>
      </c>
      <c r="CU34" s="169">
        <v>0</v>
      </c>
      <c r="CV34" s="169">
        <v>0</v>
      </c>
      <c r="CW34" s="169">
        <v>2.0956935593049841E-6</v>
      </c>
      <c r="CX34" s="169">
        <v>0</v>
      </c>
      <c r="CY34" s="169">
        <v>4.8894113235304726E-4</v>
      </c>
      <c r="CZ34" s="169">
        <v>0</v>
      </c>
      <c r="DA34" s="169">
        <v>0</v>
      </c>
      <c r="DB34" s="169">
        <v>5.3160102280036788E-5</v>
      </c>
      <c r="DC34" s="169">
        <v>0</v>
      </c>
      <c r="DD34" s="169">
        <v>1.6502376342193275E-5</v>
      </c>
      <c r="DE34" s="170">
        <v>1.9011928552622537E-3</v>
      </c>
    </row>
    <row r="35" spans="1:109" s="171" customFormat="1" ht="9.6" x14ac:dyDescent="0.2">
      <c r="A35" s="162">
        <v>29</v>
      </c>
      <c r="B35" s="167" t="s">
        <v>38</v>
      </c>
      <c r="C35" s="167"/>
      <c r="D35" s="168">
        <v>2.9050193347313338E-3</v>
      </c>
      <c r="E35" s="169">
        <v>4.1073806686759652E-3</v>
      </c>
      <c r="F35" s="169">
        <v>1.3164107560172374E-3</v>
      </c>
      <c r="G35" s="169">
        <v>3.7297799940732264E-3</v>
      </c>
      <c r="H35" s="169">
        <v>5.6075323874765111E-3</v>
      </c>
      <c r="I35" s="169">
        <v>1.7804660805228741E-2</v>
      </c>
      <c r="J35" s="169">
        <v>1.4855509151554223E-3</v>
      </c>
      <c r="K35" s="169">
        <v>1.7310022503029253E-4</v>
      </c>
      <c r="L35" s="169">
        <v>2.8119542267288794E-3</v>
      </c>
      <c r="M35" s="169">
        <v>2.0705736575562454E-2</v>
      </c>
      <c r="N35" s="169">
        <v>2.095503117905849E-3</v>
      </c>
      <c r="O35" s="169">
        <v>1.4635151460410292E-2</v>
      </c>
      <c r="P35" s="169">
        <v>4.3008597840842974E-2</v>
      </c>
      <c r="Q35" s="169">
        <v>2.8239812487645084E-5</v>
      </c>
      <c r="R35" s="169">
        <v>4.5142296368989206E-3</v>
      </c>
      <c r="S35" s="169">
        <v>1.2283109844085455E-2</v>
      </c>
      <c r="T35" s="169">
        <v>4.8353872285063788E-3</v>
      </c>
      <c r="U35" s="169">
        <v>2.4971029969780283E-2</v>
      </c>
      <c r="V35" s="169">
        <v>1.7416271905505796E-3</v>
      </c>
      <c r="W35" s="169">
        <v>2.3830585004554875E-2</v>
      </c>
      <c r="X35" s="169">
        <v>4.5413183188306887E-2</v>
      </c>
      <c r="Y35" s="169">
        <v>1.4979661235822051E-2</v>
      </c>
      <c r="Z35" s="169">
        <v>5.3076256499133452E-3</v>
      </c>
      <c r="AA35" s="169">
        <v>3.2672905013330543E-4</v>
      </c>
      <c r="AB35" s="169">
        <v>6.57808279185223E-2</v>
      </c>
      <c r="AC35" s="169">
        <v>1.4332682626117333E-2</v>
      </c>
      <c r="AD35" s="169">
        <v>1.5274560219953669E-4</v>
      </c>
      <c r="AE35" s="169">
        <v>0</v>
      </c>
      <c r="AF35" s="169">
        <v>0.25185248731944282</v>
      </c>
      <c r="AG35" s="169">
        <v>4.5298344267416434E-2</v>
      </c>
      <c r="AH35" s="169">
        <v>4.7432615569944284E-2</v>
      </c>
      <c r="AI35" s="169">
        <v>4.5937668888488561E-2</v>
      </c>
      <c r="AJ35" s="169">
        <v>5.4338474356768307E-4</v>
      </c>
      <c r="AK35" s="169">
        <v>2.0362451639177356E-3</v>
      </c>
      <c r="AL35" s="169">
        <v>6.1099796334012219E-3</v>
      </c>
      <c r="AM35" s="169">
        <v>0</v>
      </c>
      <c r="AN35" s="169">
        <v>6.2844861175701659E-6</v>
      </c>
      <c r="AO35" s="169">
        <v>3.0404378230465186E-5</v>
      </c>
      <c r="AP35" s="169">
        <v>0</v>
      </c>
      <c r="AQ35" s="169">
        <v>2.2359692926883805E-4</v>
      </c>
      <c r="AR35" s="169">
        <v>7.788904784612939E-3</v>
      </c>
      <c r="AS35" s="169">
        <v>1.711776363001929E-3</v>
      </c>
      <c r="AT35" s="169">
        <v>2.7689680409856061E-3</v>
      </c>
      <c r="AU35" s="169">
        <v>5.5192447349310097E-3</v>
      </c>
      <c r="AV35" s="169">
        <v>4.1078277545327753E-3</v>
      </c>
      <c r="AW35" s="169">
        <v>4.3077412176124624E-2</v>
      </c>
      <c r="AX35" s="169">
        <v>2.1868927751280694E-2</v>
      </c>
      <c r="AY35" s="169">
        <v>1.0797213622291022E-2</v>
      </c>
      <c r="AZ35" s="169">
        <v>1.7840200109255053E-2</v>
      </c>
      <c r="BA35" s="169">
        <v>3.3699059561128529E-2</v>
      </c>
      <c r="BB35" s="169">
        <v>3.5294117647058825E-3</v>
      </c>
      <c r="BC35" s="169">
        <v>4.0139616055846421E-2</v>
      </c>
      <c r="BD35" s="169">
        <v>6.7664850956669312E-2</v>
      </c>
      <c r="BE35" s="169">
        <v>3.565891472868217E-2</v>
      </c>
      <c r="BF35" s="169">
        <v>4.7236655644780348E-3</v>
      </c>
      <c r="BG35" s="169">
        <v>2.7703294059395582E-2</v>
      </c>
      <c r="BH35" s="169">
        <v>2.8457111068318462E-3</v>
      </c>
      <c r="BI35" s="169">
        <v>4.2796616214211332E-4</v>
      </c>
      <c r="BJ35" s="169">
        <v>7.4800445297141097E-2</v>
      </c>
      <c r="BK35" s="169">
        <v>2.2612980525836173E-3</v>
      </c>
      <c r="BL35" s="169">
        <v>1.0111414466211281E-2</v>
      </c>
      <c r="BM35" s="169">
        <v>1.6501623659109222E-2</v>
      </c>
      <c r="BN35" s="169">
        <v>1.0536579263913723E-2</v>
      </c>
      <c r="BO35" s="169">
        <v>1.0494616944921204E-2</v>
      </c>
      <c r="BP35" s="169">
        <v>0</v>
      </c>
      <c r="BQ35" s="169">
        <v>0</v>
      </c>
      <c r="BR35" s="169">
        <v>4.2918079230928392E-2</v>
      </c>
      <c r="BS35" s="169">
        <v>1.5914758172270874E-3</v>
      </c>
      <c r="BT35" s="169">
        <v>5.2234781974296483E-3</v>
      </c>
      <c r="BU35" s="169">
        <v>3.3169093989461741E-3</v>
      </c>
      <c r="BV35" s="169">
        <v>7.7392110497147314E-4</v>
      </c>
      <c r="BW35" s="169">
        <v>1.5020951843543672E-3</v>
      </c>
      <c r="BX35" s="169">
        <v>6.6686587217113641E-4</v>
      </c>
      <c r="BY35" s="169">
        <v>0</v>
      </c>
      <c r="BZ35" s="169">
        <v>2.7717864746136967E-4</v>
      </c>
      <c r="CA35" s="169">
        <v>3.371599618433604E-4</v>
      </c>
      <c r="CB35" s="169">
        <v>5.6726814717243266E-4</v>
      </c>
      <c r="CC35" s="169">
        <v>1.3740149525156597E-3</v>
      </c>
      <c r="CD35" s="169">
        <v>3.3674920892966006E-3</v>
      </c>
      <c r="CE35" s="169">
        <v>1.2809122664297515E-3</v>
      </c>
      <c r="CF35" s="169">
        <v>0</v>
      </c>
      <c r="CG35" s="169">
        <v>3.177377075224402E-5</v>
      </c>
      <c r="CH35" s="169">
        <v>1.0260832075878422E-3</v>
      </c>
      <c r="CI35" s="169">
        <v>7.1568399293624827E-3</v>
      </c>
      <c r="CJ35" s="169">
        <v>4.638434064659771E-5</v>
      </c>
      <c r="CK35" s="169">
        <v>2.4193469235525632E-3</v>
      </c>
      <c r="CL35" s="169">
        <v>4.4822612538383821E-4</v>
      </c>
      <c r="CM35" s="169">
        <v>4.311070418255946E-4</v>
      </c>
      <c r="CN35" s="169">
        <v>2.9397988598759343E-3</v>
      </c>
      <c r="CO35" s="169">
        <v>1.0847255516842926E-3</v>
      </c>
      <c r="CP35" s="169">
        <v>2.3418381087315433E-5</v>
      </c>
      <c r="CQ35" s="169">
        <v>9.6263919242376943E-5</v>
      </c>
      <c r="CR35" s="169">
        <v>2.6748757681620608E-4</v>
      </c>
      <c r="CS35" s="169">
        <v>3.3026859307482915E-3</v>
      </c>
      <c r="CT35" s="169">
        <v>4.3682777798494544E-4</v>
      </c>
      <c r="CU35" s="169">
        <v>2.7601500389251928E-3</v>
      </c>
      <c r="CV35" s="169">
        <v>6.3534641589264793E-3</v>
      </c>
      <c r="CW35" s="169">
        <v>1.2958371841702485E-3</v>
      </c>
      <c r="CX35" s="169">
        <v>1.972832245184266E-3</v>
      </c>
      <c r="CY35" s="169">
        <v>1.0528820844180663E-3</v>
      </c>
      <c r="CZ35" s="169">
        <v>3.3152741189919977E-3</v>
      </c>
      <c r="DA35" s="169">
        <v>5.9128997993626812E-3</v>
      </c>
      <c r="DB35" s="169">
        <v>1.2173663422128424E-3</v>
      </c>
      <c r="DC35" s="169">
        <v>3.7968657767960851E-2</v>
      </c>
      <c r="DD35" s="169">
        <v>3.3004752684386552E-3</v>
      </c>
      <c r="DE35" s="170">
        <v>5.4032082017895023E-3</v>
      </c>
    </row>
    <row r="36" spans="1:109" s="171" customFormat="1" ht="9.6" x14ac:dyDescent="0.2">
      <c r="A36" s="177">
        <v>30</v>
      </c>
      <c r="B36" s="178" t="s">
        <v>634</v>
      </c>
      <c r="C36" s="178"/>
      <c r="D36" s="179">
        <v>2.4105888916677891E-3</v>
      </c>
      <c r="E36" s="180">
        <v>8.9016611761407447E-4</v>
      </c>
      <c r="F36" s="180">
        <v>3.3171757983635263E-4</v>
      </c>
      <c r="G36" s="180">
        <v>5.5895607034467257E-3</v>
      </c>
      <c r="H36" s="180">
        <v>7.8545223157915664E-4</v>
      </c>
      <c r="I36" s="180">
        <v>1.1979430139128977E-3</v>
      </c>
      <c r="J36" s="180">
        <v>5.6619110351206663E-3</v>
      </c>
      <c r="K36" s="180">
        <v>4.0245802319543019E-3</v>
      </c>
      <c r="L36" s="180">
        <v>2.3460104788468054E-4</v>
      </c>
      <c r="M36" s="180">
        <v>2.8820042721475095E-4</v>
      </c>
      <c r="N36" s="180">
        <v>1.6899218692789103E-5</v>
      </c>
      <c r="O36" s="180">
        <v>2.5121089295593367E-4</v>
      </c>
      <c r="P36" s="180">
        <v>1.5514900769280496E-4</v>
      </c>
      <c r="Q36" s="180">
        <v>0</v>
      </c>
      <c r="R36" s="180">
        <v>3.9254170755642788E-4</v>
      </c>
      <c r="S36" s="180">
        <v>4.6105655861753423E-3</v>
      </c>
      <c r="T36" s="180">
        <v>3.6861696360810959E-4</v>
      </c>
      <c r="U36" s="180">
        <v>9.5430687782599802E-4</v>
      </c>
      <c r="V36" s="180">
        <v>2.3006964208065782E-6</v>
      </c>
      <c r="W36" s="180">
        <v>5.809117674240524E-4</v>
      </c>
      <c r="X36" s="180">
        <v>3.3175984378850786E-4</v>
      </c>
      <c r="Y36" s="180">
        <v>8.393775692486495E-4</v>
      </c>
      <c r="Z36" s="180">
        <v>1.4442518775274407E-4</v>
      </c>
      <c r="AA36" s="180">
        <v>1.437607820586544E-4</v>
      </c>
      <c r="AB36" s="180">
        <v>8.5785208439804334E-4</v>
      </c>
      <c r="AC36" s="180">
        <v>4.8803041200041098E-4</v>
      </c>
      <c r="AD36" s="180">
        <v>0</v>
      </c>
      <c r="AE36" s="180">
        <v>5.6956454201832958E-4</v>
      </c>
      <c r="AF36" s="180">
        <v>4.3966413949149088E-4</v>
      </c>
      <c r="AG36" s="180">
        <v>5.935645110902843E-2</v>
      </c>
      <c r="AH36" s="180">
        <v>1.6563770516488481E-3</v>
      </c>
      <c r="AI36" s="180">
        <v>3.6029544226265538E-4</v>
      </c>
      <c r="AJ36" s="180">
        <v>1.3946875084903867E-3</v>
      </c>
      <c r="AK36" s="180">
        <v>0</v>
      </c>
      <c r="AL36" s="180">
        <v>2.1787524274143894E-3</v>
      </c>
      <c r="AM36" s="180">
        <v>3.0217486382251205E-4</v>
      </c>
      <c r="AN36" s="180">
        <v>5.059011324643984E-4</v>
      </c>
      <c r="AO36" s="180">
        <v>3.0404378230465185E-3</v>
      </c>
      <c r="AP36" s="180">
        <v>1.1903344839900012E-4</v>
      </c>
      <c r="AQ36" s="180">
        <v>0</v>
      </c>
      <c r="AR36" s="180">
        <v>3.1791448100460976E-4</v>
      </c>
      <c r="AS36" s="180">
        <v>2.6730046283799354E-3</v>
      </c>
      <c r="AT36" s="180">
        <v>6.9529153452061474E-4</v>
      </c>
      <c r="AU36" s="180">
        <v>6.5843621399176953E-3</v>
      </c>
      <c r="AV36" s="180">
        <v>1.9340568340306834E-2</v>
      </c>
      <c r="AW36" s="180">
        <v>1.0173263392147512E-2</v>
      </c>
      <c r="AX36" s="180">
        <v>6.3239710298533831E-3</v>
      </c>
      <c r="AY36" s="180">
        <v>9.0299277605779152E-4</v>
      </c>
      <c r="AZ36" s="180">
        <v>3.7807998619936172E-3</v>
      </c>
      <c r="BA36" s="180">
        <v>7.0532915360501571E-3</v>
      </c>
      <c r="BB36" s="180">
        <v>1.176470588235294E-3</v>
      </c>
      <c r="BC36" s="180">
        <v>4.3630017452006981E-3</v>
      </c>
      <c r="BD36" s="180">
        <v>8.9234390824733806E-3</v>
      </c>
      <c r="BE36" s="180">
        <v>2.0671834625322996E-3</v>
      </c>
      <c r="BF36" s="180">
        <v>2.4846480869154464E-2</v>
      </c>
      <c r="BG36" s="180">
        <v>1.4052142864614751E-2</v>
      </c>
      <c r="BH36" s="180">
        <v>1.4100177589490125E-2</v>
      </c>
      <c r="BI36" s="180">
        <v>4.2368650052069219E-3</v>
      </c>
      <c r="BJ36" s="180">
        <v>5.2109239915677777E-3</v>
      </c>
      <c r="BK36" s="180">
        <v>4.7588511255864186E-3</v>
      </c>
      <c r="BL36" s="180">
        <v>2.312483256888391E-4</v>
      </c>
      <c r="BM36" s="180">
        <v>2.1149063417742189E-4</v>
      </c>
      <c r="BN36" s="180">
        <v>1.9344239225247582E-3</v>
      </c>
      <c r="BO36" s="180">
        <v>3.151817756280231E-3</v>
      </c>
      <c r="BP36" s="180">
        <v>0</v>
      </c>
      <c r="BQ36" s="180">
        <v>0</v>
      </c>
      <c r="BR36" s="180">
        <v>1.770679144980821E-3</v>
      </c>
      <c r="BS36" s="180">
        <v>1.209351409775236E-2</v>
      </c>
      <c r="BT36" s="180">
        <v>1.1821050685703221E-4</v>
      </c>
      <c r="BU36" s="180">
        <v>8.2896829714368612E-6</v>
      </c>
      <c r="BV36" s="180">
        <v>0</v>
      </c>
      <c r="BW36" s="180">
        <v>0</v>
      </c>
      <c r="BX36" s="180">
        <v>0</v>
      </c>
      <c r="BY36" s="180">
        <v>1.61054275290773E-4</v>
      </c>
      <c r="BZ36" s="180">
        <v>1.4487825102602685E-3</v>
      </c>
      <c r="CA36" s="180">
        <v>2.7548435906713594E-3</v>
      </c>
      <c r="CB36" s="180">
        <v>0</v>
      </c>
      <c r="CC36" s="180">
        <v>8.4865629420084862E-4</v>
      </c>
      <c r="CD36" s="180">
        <v>7.3301013150637207E-4</v>
      </c>
      <c r="CE36" s="180">
        <v>3.9248008163585701E-5</v>
      </c>
      <c r="CF36" s="180">
        <v>3.2904207625550119E-4</v>
      </c>
      <c r="CG36" s="180">
        <v>2.4465803479227895E-4</v>
      </c>
      <c r="CH36" s="180">
        <v>4.3112739814615219E-5</v>
      </c>
      <c r="CI36" s="180">
        <v>0</v>
      </c>
      <c r="CJ36" s="180">
        <v>3.7107472517278168E-4</v>
      </c>
      <c r="CK36" s="180">
        <v>2.453698705428563E-5</v>
      </c>
      <c r="CL36" s="180">
        <v>1.493085182125208E-3</v>
      </c>
      <c r="CM36" s="180">
        <v>6.0560274923119246E-5</v>
      </c>
      <c r="CN36" s="180">
        <v>8.3015045524994005E-4</v>
      </c>
      <c r="CO36" s="180">
        <v>1.0825270807647866E-3</v>
      </c>
      <c r="CP36" s="180">
        <v>4.683676217463087E-4</v>
      </c>
      <c r="CQ36" s="180">
        <v>1.3034655010927257E-3</v>
      </c>
      <c r="CR36" s="180">
        <v>1.4665698177164402E-3</v>
      </c>
      <c r="CS36" s="180">
        <v>7.7046808672643864E-3</v>
      </c>
      <c r="CT36" s="180">
        <v>5.220624663722518E-4</v>
      </c>
      <c r="CU36" s="180">
        <v>7.8636753245731987E-6</v>
      </c>
      <c r="CV36" s="180">
        <v>4.343031756950614E-2</v>
      </c>
      <c r="CW36" s="180">
        <v>5.0995209943087948E-5</v>
      </c>
      <c r="CX36" s="180">
        <v>1.2646360546052986E-3</v>
      </c>
      <c r="CY36" s="180">
        <v>1.4423042252302277E-4</v>
      </c>
      <c r="CZ36" s="180">
        <v>5.7656941199860827E-4</v>
      </c>
      <c r="DA36" s="180">
        <v>1.7998347692670838E-3</v>
      </c>
      <c r="DB36" s="180">
        <v>9.7814588195267683E-4</v>
      </c>
      <c r="DC36" s="180">
        <v>1.0529923643772492E-2</v>
      </c>
      <c r="DD36" s="180">
        <v>2.8604118993135012E-4</v>
      </c>
      <c r="DE36" s="181">
        <v>1.7161289466382755E-3</v>
      </c>
    </row>
    <row r="37" spans="1:109" s="171" customFormat="1" ht="9.6" x14ac:dyDescent="0.2">
      <c r="A37" s="162">
        <v>31</v>
      </c>
      <c r="B37" s="167" t="s">
        <v>635</v>
      </c>
      <c r="C37" s="167"/>
      <c r="D37" s="168">
        <v>1.0581196252332673E-4</v>
      </c>
      <c r="E37" s="169">
        <v>1.6822036868297471E-4</v>
      </c>
      <c r="F37" s="169">
        <v>7.4711166629809158E-6</v>
      </c>
      <c r="G37" s="169">
        <v>0</v>
      </c>
      <c r="H37" s="169">
        <v>1.1930919973354279E-4</v>
      </c>
      <c r="I37" s="169">
        <v>4.686253759089315E-4</v>
      </c>
      <c r="J37" s="169">
        <v>0</v>
      </c>
      <c r="K37" s="169">
        <v>4.8468063008481914E-3</v>
      </c>
      <c r="L37" s="169">
        <v>9.7750436618616903E-6</v>
      </c>
      <c r="M37" s="169">
        <v>2.1576502572227342E-5</v>
      </c>
      <c r="N37" s="169">
        <v>0</v>
      </c>
      <c r="O37" s="169">
        <v>3.1048537331632251E-5</v>
      </c>
      <c r="P37" s="169">
        <v>1.2929083974400414E-5</v>
      </c>
      <c r="Q37" s="169">
        <v>0</v>
      </c>
      <c r="R37" s="169">
        <v>0</v>
      </c>
      <c r="S37" s="169">
        <v>9.5026924295216978E-4</v>
      </c>
      <c r="T37" s="169">
        <v>3.3247804560731451E-4</v>
      </c>
      <c r="U37" s="169">
        <v>9.0886369316761715E-4</v>
      </c>
      <c r="V37" s="169">
        <v>4.3713231995324982E-5</v>
      </c>
      <c r="W37" s="169">
        <v>1.452279418560131E-4</v>
      </c>
      <c r="X37" s="169">
        <v>3.6019640182752277E-4</v>
      </c>
      <c r="Y37" s="169">
        <v>1.5065751242924477E-4</v>
      </c>
      <c r="Z37" s="169">
        <v>0</v>
      </c>
      <c r="AA37" s="169">
        <v>6.5345810026661095E-5</v>
      </c>
      <c r="AB37" s="169">
        <v>0</v>
      </c>
      <c r="AC37" s="169">
        <v>1.1044898797904039E-3</v>
      </c>
      <c r="AD37" s="169">
        <v>0</v>
      </c>
      <c r="AE37" s="169">
        <v>5.9545383938279918E-4</v>
      </c>
      <c r="AF37" s="169">
        <v>1.7157624955765498E-4</v>
      </c>
      <c r="AG37" s="169">
        <v>7.2893887326877017E-4</v>
      </c>
      <c r="AH37" s="169">
        <v>0.10118957988254781</v>
      </c>
      <c r="AI37" s="169">
        <v>0</v>
      </c>
      <c r="AJ37" s="169">
        <v>2.1735389742707324E-4</v>
      </c>
      <c r="AK37" s="169">
        <v>6.1087354917532073E-4</v>
      </c>
      <c r="AL37" s="169">
        <v>4.2627764884194575E-4</v>
      </c>
      <c r="AM37" s="169">
        <v>1.0602626800789895E-5</v>
      </c>
      <c r="AN37" s="169">
        <v>1.8853458352710499E-5</v>
      </c>
      <c r="AO37" s="169">
        <v>3.0404378230465187E-4</v>
      </c>
      <c r="AP37" s="169">
        <v>0</v>
      </c>
      <c r="AQ37" s="169">
        <v>0</v>
      </c>
      <c r="AR37" s="169">
        <v>7.9478620251152441E-5</v>
      </c>
      <c r="AS37" s="169">
        <v>3.8185780405427649E-4</v>
      </c>
      <c r="AT37" s="169">
        <v>4.8792388387411563E-5</v>
      </c>
      <c r="AU37" s="169">
        <v>0</v>
      </c>
      <c r="AV37" s="169">
        <v>1.0896094839609484E-4</v>
      </c>
      <c r="AW37" s="169">
        <v>4.7687172150691462E-4</v>
      </c>
      <c r="AX37" s="169">
        <v>3.4446210916799151E-4</v>
      </c>
      <c r="AY37" s="169">
        <v>1.9349845201238391E-4</v>
      </c>
      <c r="AZ37" s="169">
        <v>7.1878324372502225E-5</v>
      </c>
      <c r="BA37" s="169">
        <v>0</v>
      </c>
      <c r="BB37" s="169">
        <v>0</v>
      </c>
      <c r="BC37" s="169">
        <v>0</v>
      </c>
      <c r="BD37" s="169">
        <v>2.4635261270632033E-4</v>
      </c>
      <c r="BE37" s="169">
        <v>0</v>
      </c>
      <c r="BF37" s="169">
        <v>4.7236655644780349E-5</v>
      </c>
      <c r="BG37" s="169">
        <v>1.1158029073639505E-4</v>
      </c>
      <c r="BH37" s="169">
        <v>2.139632411151764E-5</v>
      </c>
      <c r="BI37" s="169">
        <v>5.706215495228177E-5</v>
      </c>
      <c r="BJ37" s="169">
        <v>2.8660081953622778E-3</v>
      </c>
      <c r="BK37" s="169">
        <v>1.6875358601370279E-4</v>
      </c>
      <c r="BL37" s="169">
        <v>6.5140373433475802E-6</v>
      </c>
      <c r="BM37" s="169">
        <v>2.4093869716415153E-5</v>
      </c>
      <c r="BN37" s="169">
        <v>7.8181105413818176E-6</v>
      </c>
      <c r="BO37" s="169">
        <v>2.8085504758932751E-5</v>
      </c>
      <c r="BP37" s="169">
        <v>3.8586406940230983E-5</v>
      </c>
      <c r="BQ37" s="169">
        <v>3.1188477877940111E-3</v>
      </c>
      <c r="BR37" s="169">
        <v>1.8701555014404177E-4</v>
      </c>
      <c r="BS37" s="169">
        <v>1.4467961974791704E-4</v>
      </c>
      <c r="BT37" s="169">
        <v>9.8463043994604559E-5</v>
      </c>
      <c r="BU37" s="169">
        <v>1.63721238685878E-4</v>
      </c>
      <c r="BV37" s="169">
        <v>0</v>
      </c>
      <c r="BW37" s="169">
        <v>0</v>
      </c>
      <c r="BX37" s="169">
        <v>0</v>
      </c>
      <c r="BY37" s="169">
        <v>2.1707315365278098E-4</v>
      </c>
      <c r="BZ37" s="169">
        <v>2.6786171813493707E-5</v>
      </c>
      <c r="CA37" s="169">
        <v>1.6446827406993192E-5</v>
      </c>
      <c r="CB37" s="169">
        <v>4.8073571794273956E-6</v>
      </c>
      <c r="CC37" s="169">
        <v>0</v>
      </c>
      <c r="CD37" s="169">
        <v>3.6287630272592682E-5</v>
      </c>
      <c r="CE37" s="169">
        <v>1.0704002226432463E-4</v>
      </c>
      <c r="CF37" s="169">
        <v>5.7582363344712705E-4</v>
      </c>
      <c r="CG37" s="169">
        <v>3.126539042020812E-3</v>
      </c>
      <c r="CH37" s="169">
        <v>2.7592153481353741E-4</v>
      </c>
      <c r="CI37" s="169">
        <v>5.4757765335596656E-6</v>
      </c>
      <c r="CJ37" s="169">
        <v>1.8089892852173107E-3</v>
      </c>
      <c r="CK37" s="169">
        <v>5.3981371519428384E-5</v>
      </c>
      <c r="CL37" s="169">
        <v>1.4314681791386619E-4</v>
      </c>
      <c r="CM37" s="169">
        <v>8.2115627014398975E-5</v>
      </c>
      <c r="CN37" s="169">
        <v>1.7440775619471218E-3</v>
      </c>
      <c r="CO37" s="169">
        <v>2.7261039401875207E-5</v>
      </c>
      <c r="CP37" s="169">
        <v>2.9272976359144293E-4</v>
      </c>
      <c r="CQ37" s="169">
        <v>7.2848371318555525E-5</v>
      </c>
      <c r="CR37" s="169">
        <v>3.6894838181545664E-5</v>
      </c>
      <c r="CS37" s="169">
        <v>2.6031256543505988E-3</v>
      </c>
      <c r="CT37" s="169">
        <v>6.9253184314686475E-4</v>
      </c>
      <c r="CU37" s="169">
        <v>3.1454701298292795E-5</v>
      </c>
      <c r="CV37" s="169">
        <v>5.1850904452610002E-6</v>
      </c>
      <c r="CW37" s="169">
        <v>8.7320564971041004E-5</v>
      </c>
      <c r="CX37" s="169">
        <v>3.6084282091404524E-4</v>
      </c>
      <c r="CY37" s="169">
        <v>1.4423042252302277E-5</v>
      </c>
      <c r="CZ37" s="169">
        <v>3.9266365127491428E-4</v>
      </c>
      <c r="DA37" s="169">
        <v>2.7735158739525549E-4</v>
      </c>
      <c r="DB37" s="169">
        <v>1.1907862910728239E-3</v>
      </c>
      <c r="DC37" s="169">
        <v>0</v>
      </c>
      <c r="DD37" s="169">
        <v>1.0836560464706918E-3</v>
      </c>
      <c r="DE37" s="170">
        <v>2.1602036006654877E-4</v>
      </c>
    </row>
    <row r="38" spans="1:109" s="171" customFormat="1" ht="9.6" x14ac:dyDescent="0.2">
      <c r="A38" s="162">
        <v>32</v>
      </c>
      <c r="B38" s="167" t="s">
        <v>43</v>
      </c>
      <c r="C38" s="167"/>
      <c r="D38" s="168">
        <v>0</v>
      </c>
      <c r="E38" s="169">
        <v>0</v>
      </c>
      <c r="F38" s="169">
        <v>0</v>
      </c>
      <c r="G38" s="169">
        <v>0</v>
      </c>
      <c r="H38" s="169">
        <v>2.9827299933385696E-4</v>
      </c>
      <c r="I38" s="169">
        <v>0</v>
      </c>
      <c r="J38" s="169">
        <v>0</v>
      </c>
      <c r="K38" s="169">
        <v>0</v>
      </c>
      <c r="L38" s="169">
        <v>5.6369418450069077E-4</v>
      </c>
      <c r="M38" s="169">
        <v>9.5398964944348036E-4</v>
      </c>
      <c r="N38" s="169">
        <v>0</v>
      </c>
      <c r="O38" s="169">
        <v>5.0665567736618078E-4</v>
      </c>
      <c r="P38" s="169">
        <v>1.0795785118624345E-2</v>
      </c>
      <c r="Q38" s="169">
        <v>0</v>
      </c>
      <c r="R38" s="169">
        <v>7.8508341511285577E-4</v>
      </c>
      <c r="S38" s="169">
        <v>9.8546440009854644E-4</v>
      </c>
      <c r="T38" s="169">
        <v>2.8911134400636045E-5</v>
      </c>
      <c r="U38" s="169">
        <v>1.3973779282452114E-2</v>
      </c>
      <c r="V38" s="169">
        <v>0</v>
      </c>
      <c r="W38" s="169">
        <v>0</v>
      </c>
      <c r="X38" s="169">
        <v>9.4788526796716531E-6</v>
      </c>
      <c r="Y38" s="169">
        <v>0</v>
      </c>
      <c r="Z38" s="169">
        <v>7.5823223570190641E-4</v>
      </c>
      <c r="AA38" s="169">
        <v>9.148413403732553E-5</v>
      </c>
      <c r="AB38" s="169">
        <v>9.2355990362853174E-3</v>
      </c>
      <c r="AC38" s="169">
        <v>6.6783109010582556E-3</v>
      </c>
      <c r="AD38" s="169">
        <v>0</v>
      </c>
      <c r="AE38" s="169">
        <v>0</v>
      </c>
      <c r="AF38" s="169">
        <v>5.2866931894952444E-3</v>
      </c>
      <c r="AG38" s="169">
        <v>6.248047485160887E-4</v>
      </c>
      <c r="AH38" s="169">
        <v>0</v>
      </c>
      <c r="AI38" s="169">
        <v>5.9088452531075482E-2</v>
      </c>
      <c r="AJ38" s="169">
        <v>4.5282061963973589E-5</v>
      </c>
      <c r="AK38" s="169">
        <v>0</v>
      </c>
      <c r="AL38" s="169">
        <v>2.3682091602330317E-3</v>
      </c>
      <c r="AM38" s="169">
        <v>0</v>
      </c>
      <c r="AN38" s="169">
        <v>0</v>
      </c>
      <c r="AO38" s="169">
        <v>0</v>
      </c>
      <c r="AP38" s="169">
        <v>0</v>
      </c>
      <c r="AQ38" s="169">
        <v>0</v>
      </c>
      <c r="AR38" s="169">
        <v>4.6097599745668419E-3</v>
      </c>
      <c r="AS38" s="169">
        <v>2.9626898590418005E-4</v>
      </c>
      <c r="AT38" s="169">
        <v>6.3430104903635038E-4</v>
      </c>
      <c r="AU38" s="169">
        <v>4.8414427499394818E-4</v>
      </c>
      <c r="AV38" s="169">
        <v>9.8064853556485354E-5</v>
      </c>
      <c r="AW38" s="169">
        <v>3.9739310125576216E-3</v>
      </c>
      <c r="AX38" s="169">
        <v>4.5310015898251191E-3</v>
      </c>
      <c r="AY38" s="169">
        <v>6.9143446852425183E-3</v>
      </c>
      <c r="AZ38" s="169">
        <v>2.0125930824300625E-4</v>
      </c>
      <c r="BA38" s="169">
        <v>3.134796238244514E-3</v>
      </c>
      <c r="BB38" s="169">
        <v>0</v>
      </c>
      <c r="BC38" s="169">
        <v>1.4834205933682374E-2</v>
      </c>
      <c r="BD38" s="169">
        <v>2.1898010018339583E-4</v>
      </c>
      <c r="BE38" s="169">
        <v>0</v>
      </c>
      <c r="BF38" s="169">
        <v>4.251299008030231E-3</v>
      </c>
      <c r="BG38" s="169">
        <v>2.7895072684098764E-5</v>
      </c>
      <c r="BH38" s="169">
        <v>5.3490810278794098E-4</v>
      </c>
      <c r="BI38" s="169">
        <v>4.9216108646343033E-3</v>
      </c>
      <c r="BJ38" s="169">
        <v>1.141666074516213E-2</v>
      </c>
      <c r="BK38" s="169">
        <v>3.3750717202740556E-5</v>
      </c>
      <c r="BL38" s="169">
        <v>3.3262303184468582E-3</v>
      </c>
      <c r="BM38" s="169">
        <v>1.9435721571241557E-3</v>
      </c>
      <c r="BN38" s="169">
        <v>3.5739933903459738E-5</v>
      </c>
      <c r="BO38" s="169">
        <v>4.9929786238102668E-5</v>
      </c>
      <c r="BP38" s="169">
        <v>0</v>
      </c>
      <c r="BQ38" s="169">
        <v>0</v>
      </c>
      <c r="BR38" s="169">
        <v>3.9790542583838673E-6</v>
      </c>
      <c r="BS38" s="169">
        <v>8.9360941609007588E-5</v>
      </c>
      <c r="BT38" s="169">
        <v>8.694369065818842E-5</v>
      </c>
      <c r="BU38" s="169">
        <v>4.1448414857184306E-6</v>
      </c>
      <c r="BV38" s="169">
        <v>0</v>
      </c>
      <c r="BW38" s="169">
        <v>0</v>
      </c>
      <c r="BX38" s="169">
        <v>0</v>
      </c>
      <c r="BY38" s="169">
        <v>0</v>
      </c>
      <c r="BZ38" s="169">
        <v>1.7469242487061116E-5</v>
      </c>
      <c r="CA38" s="169">
        <v>1.0690437814545574E-4</v>
      </c>
      <c r="CB38" s="169">
        <v>2.8844143076564373E-5</v>
      </c>
      <c r="CC38" s="169">
        <v>0</v>
      </c>
      <c r="CD38" s="169">
        <v>0</v>
      </c>
      <c r="CE38" s="169">
        <v>0</v>
      </c>
      <c r="CF38" s="169">
        <v>0</v>
      </c>
      <c r="CG38" s="169">
        <v>0</v>
      </c>
      <c r="CH38" s="169">
        <v>0</v>
      </c>
      <c r="CI38" s="169">
        <v>0</v>
      </c>
      <c r="CJ38" s="169">
        <v>0</v>
      </c>
      <c r="CK38" s="169">
        <v>9.8147948217142514E-6</v>
      </c>
      <c r="CL38" s="169">
        <v>4.7715605971288731E-5</v>
      </c>
      <c r="CM38" s="169">
        <v>7.7496622994839028E-4</v>
      </c>
      <c r="CN38" s="169">
        <v>5.1827283008952681E-3</v>
      </c>
      <c r="CO38" s="169">
        <v>3.042683752596394E-4</v>
      </c>
      <c r="CP38" s="169">
        <v>4.4494924065899321E-3</v>
      </c>
      <c r="CQ38" s="169">
        <v>1.1447601207201582E-4</v>
      </c>
      <c r="CR38" s="169">
        <v>2.2828681124831379E-4</v>
      </c>
      <c r="CS38" s="169">
        <v>2.4746349913387774E-4</v>
      </c>
      <c r="CT38" s="169">
        <v>0</v>
      </c>
      <c r="CU38" s="169">
        <v>2.3591025973719596E-5</v>
      </c>
      <c r="CV38" s="169">
        <v>3.8680774721647059E-3</v>
      </c>
      <c r="CW38" s="169">
        <v>7.6842097174516088E-6</v>
      </c>
      <c r="CX38" s="169">
        <v>8.059947121351103E-4</v>
      </c>
      <c r="CY38" s="169">
        <v>4.2547974644291723E-4</v>
      </c>
      <c r="CZ38" s="169">
        <v>9.4438093344599634E-5</v>
      </c>
      <c r="DA38" s="169">
        <v>5.665053699988198E-4</v>
      </c>
      <c r="DB38" s="169">
        <v>1.010041943320699E-4</v>
      </c>
      <c r="DC38" s="169">
        <v>0</v>
      </c>
      <c r="DD38" s="169">
        <v>1.2871853546910755E-3</v>
      </c>
      <c r="DE38" s="170">
        <v>5.5263310908603618E-4</v>
      </c>
    </row>
    <row r="39" spans="1:109" s="171" customFormat="1" ht="9.6" x14ac:dyDescent="0.2">
      <c r="A39" s="162">
        <v>33</v>
      </c>
      <c r="B39" s="167" t="s">
        <v>45</v>
      </c>
      <c r="C39" s="167"/>
      <c r="D39" s="168">
        <v>0</v>
      </c>
      <c r="E39" s="169">
        <v>0</v>
      </c>
      <c r="F39" s="169">
        <v>0</v>
      </c>
      <c r="G39" s="169">
        <v>0</v>
      </c>
      <c r="H39" s="169">
        <v>8.9481899800157092E-5</v>
      </c>
      <c r="I39" s="169">
        <v>0</v>
      </c>
      <c r="J39" s="169">
        <v>7.8481935140286457E-4</v>
      </c>
      <c r="K39" s="169">
        <v>4.3275056257573132E-5</v>
      </c>
      <c r="L39" s="169">
        <v>0</v>
      </c>
      <c r="M39" s="169">
        <v>0</v>
      </c>
      <c r="N39" s="169">
        <v>0</v>
      </c>
      <c r="O39" s="169">
        <v>0</v>
      </c>
      <c r="P39" s="169">
        <v>0</v>
      </c>
      <c r="Q39" s="169">
        <v>0</v>
      </c>
      <c r="R39" s="169">
        <v>0</v>
      </c>
      <c r="S39" s="169">
        <v>0</v>
      </c>
      <c r="T39" s="169">
        <v>0</v>
      </c>
      <c r="U39" s="169">
        <v>0</v>
      </c>
      <c r="V39" s="169">
        <v>0</v>
      </c>
      <c r="W39" s="169">
        <v>0</v>
      </c>
      <c r="X39" s="169">
        <v>0</v>
      </c>
      <c r="Y39" s="169">
        <v>0</v>
      </c>
      <c r="Z39" s="169">
        <v>0</v>
      </c>
      <c r="AA39" s="169">
        <v>0</v>
      </c>
      <c r="AB39" s="169">
        <v>0</v>
      </c>
      <c r="AC39" s="169">
        <v>0</v>
      </c>
      <c r="AD39" s="169">
        <v>3.916553902552222E-6</v>
      </c>
      <c r="AE39" s="169">
        <v>1.2944648682234765E-4</v>
      </c>
      <c r="AF39" s="169">
        <v>0</v>
      </c>
      <c r="AG39" s="169">
        <v>0</v>
      </c>
      <c r="AH39" s="169">
        <v>0</v>
      </c>
      <c r="AI39" s="169">
        <v>0</v>
      </c>
      <c r="AJ39" s="169">
        <v>0.10197520354286853</v>
      </c>
      <c r="AK39" s="169">
        <v>0</v>
      </c>
      <c r="AL39" s="169">
        <v>1.8472031449817648E-3</v>
      </c>
      <c r="AM39" s="169">
        <v>0</v>
      </c>
      <c r="AN39" s="169">
        <v>0</v>
      </c>
      <c r="AO39" s="169">
        <v>9.1213134691395565E-5</v>
      </c>
      <c r="AP39" s="169">
        <v>0</v>
      </c>
      <c r="AQ39" s="169">
        <v>0</v>
      </c>
      <c r="AR39" s="169">
        <v>0</v>
      </c>
      <c r="AS39" s="169">
        <v>6.583755242315112E-6</v>
      </c>
      <c r="AT39" s="169">
        <v>7.3188582581117345E-5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5.9215045358724746E-4</v>
      </c>
      <c r="BK39" s="169">
        <v>0</v>
      </c>
      <c r="BL39" s="169">
        <v>2.8765174653554996E-2</v>
      </c>
      <c r="BM39" s="169">
        <v>3.5110122370087191E-2</v>
      </c>
      <c r="BN39" s="169">
        <v>4.1554374400378846E-2</v>
      </c>
      <c r="BO39" s="169">
        <v>2.6047745358090187E-2</v>
      </c>
      <c r="BP39" s="169">
        <v>0</v>
      </c>
      <c r="BQ39" s="169">
        <v>1.0361620557455185E-5</v>
      </c>
      <c r="BR39" s="169">
        <v>0</v>
      </c>
      <c r="BS39" s="169">
        <v>1.6170075148296611E-4</v>
      </c>
      <c r="BT39" s="169">
        <v>0</v>
      </c>
      <c r="BU39" s="169">
        <v>0</v>
      </c>
      <c r="BV39" s="169">
        <v>0</v>
      </c>
      <c r="BW39" s="169">
        <v>3.9737967840062626E-5</v>
      </c>
      <c r="BX39" s="169">
        <v>1.8539198408682451E-4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7.1385552240510701E-6</v>
      </c>
      <c r="CM39" s="169">
        <v>0</v>
      </c>
      <c r="CN39" s="169">
        <v>7.616059222476514E-6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6.930998063721176E-4</v>
      </c>
      <c r="DE39" s="170">
        <v>2.9782018221175383E-3</v>
      </c>
    </row>
    <row r="40" spans="1:109" s="171" customFormat="1" ht="9.6" x14ac:dyDescent="0.2">
      <c r="A40" s="162">
        <v>34</v>
      </c>
      <c r="B40" s="167" t="s">
        <v>636</v>
      </c>
      <c r="C40" s="167"/>
      <c r="D40" s="168">
        <v>0</v>
      </c>
      <c r="E40" s="169">
        <v>1.5420200462606013E-4</v>
      </c>
      <c r="F40" s="169">
        <v>0</v>
      </c>
      <c r="G40" s="169">
        <v>0</v>
      </c>
      <c r="H40" s="169">
        <v>0</v>
      </c>
      <c r="I40" s="169">
        <v>0</v>
      </c>
      <c r="J40" s="169">
        <v>0</v>
      </c>
      <c r="K40" s="169">
        <v>0</v>
      </c>
      <c r="L40" s="169">
        <v>0</v>
      </c>
      <c r="M40" s="169">
        <v>0</v>
      </c>
      <c r="N40" s="169">
        <v>0</v>
      </c>
      <c r="O40" s="169">
        <v>0</v>
      </c>
      <c r="P40" s="169">
        <v>1.2929083974400414E-5</v>
      </c>
      <c r="Q40" s="169">
        <v>0</v>
      </c>
      <c r="R40" s="169">
        <v>0</v>
      </c>
      <c r="S40" s="169">
        <v>0</v>
      </c>
      <c r="T40" s="169">
        <v>0</v>
      </c>
      <c r="U40" s="169">
        <v>1.7722842016768534E-3</v>
      </c>
      <c r="V40" s="169">
        <v>0</v>
      </c>
      <c r="W40" s="169">
        <v>0</v>
      </c>
      <c r="X40" s="169">
        <v>0</v>
      </c>
      <c r="Y40" s="169">
        <v>0</v>
      </c>
      <c r="Z40" s="169">
        <v>2.8885037550548814E-4</v>
      </c>
      <c r="AA40" s="169">
        <v>0</v>
      </c>
      <c r="AB40" s="169">
        <v>0</v>
      </c>
      <c r="AC40" s="169">
        <v>5.1371622315832736E-5</v>
      </c>
      <c r="AD40" s="169">
        <v>0</v>
      </c>
      <c r="AE40" s="169">
        <v>0</v>
      </c>
      <c r="AF40" s="169">
        <v>6.4341093584120623E-5</v>
      </c>
      <c r="AG40" s="169">
        <v>0</v>
      </c>
      <c r="AH40" s="169">
        <v>0</v>
      </c>
      <c r="AI40" s="169">
        <v>0</v>
      </c>
      <c r="AJ40" s="169">
        <v>2.3546672221266268E-4</v>
      </c>
      <c r="AK40" s="169">
        <v>9.9776013031969042E-3</v>
      </c>
      <c r="AL40" s="169">
        <v>0</v>
      </c>
      <c r="AM40" s="169">
        <v>0</v>
      </c>
      <c r="AN40" s="169">
        <v>0</v>
      </c>
      <c r="AO40" s="169">
        <v>0</v>
      </c>
      <c r="AP40" s="169">
        <v>0</v>
      </c>
      <c r="AQ40" s="169">
        <v>0</v>
      </c>
      <c r="AR40" s="169">
        <v>0</v>
      </c>
      <c r="AS40" s="169">
        <v>0</v>
      </c>
      <c r="AT40" s="169">
        <v>2.9275433032446938E-4</v>
      </c>
      <c r="AU40" s="169">
        <v>0</v>
      </c>
      <c r="AV40" s="169">
        <v>1.0896094839609484E-4</v>
      </c>
      <c r="AW40" s="169">
        <v>3.1791448100460976E-4</v>
      </c>
      <c r="AX40" s="169">
        <v>1.1252428899487722E-2</v>
      </c>
      <c r="AY40" s="169">
        <v>3.5784313725490194E-2</v>
      </c>
      <c r="AZ40" s="169">
        <v>7.6334780483597363E-3</v>
      </c>
      <c r="BA40" s="169">
        <v>0</v>
      </c>
      <c r="BB40" s="169">
        <v>0</v>
      </c>
      <c r="BC40" s="169">
        <v>2.9086678301337986E-4</v>
      </c>
      <c r="BD40" s="169">
        <v>1.1222730134399037E-3</v>
      </c>
      <c r="BE40" s="169">
        <v>0</v>
      </c>
      <c r="BF40" s="169">
        <v>0</v>
      </c>
      <c r="BG40" s="169">
        <v>1.2552782707844442E-4</v>
      </c>
      <c r="BH40" s="169">
        <v>4.279264822303528E-5</v>
      </c>
      <c r="BI40" s="169">
        <v>5.706215495228177E-5</v>
      </c>
      <c r="BJ40" s="169">
        <v>4.2634832658281814E-4</v>
      </c>
      <c r="BK40" s="169">
        <v>1.3500286881096223E-4</v>
      </c>
      <c r="BL40" s="169">
        <v>4.9425258342649762E-3</v>
      </c>
      <c r="BM40" s="169">
        <v>1.1645370362933991E-3</v>
      </c>
      <c r="BN40" s="169">
        <v>1.7758279658281557E-4</v>
      </c>
      <c r="BO40" s="169">
        <v>9.8299266656264625E-4</v>
      </c>
      <c r="BP40" s="169">
        <v>0</v>
      </c>
      <c r="BQ40" s="169">
        <v>0</v>
      </c>
      <c r="BR40" s="169">
        <v>0</v>
      </c>
      <c r="BS40" s="169">
        <v>1.6595603441672837E-4</v>
      </c>
      <c r="BT40" s="169">
        <v>5.9516658904816678E-5</v>
      </c>
      <c r="BU40" s="169">
        <v>2.0724207428592153E-6</v>
      </c>
      <c r="BV40" s="169">
        <v>0</v>
      </c>
      <c r="BW40" s="169">
        <v>0</v>
      </c>
      <c r="BX40" s="169">
        <v>0</v>
      </c>
      <c r="BY40" s="169">
        <v>0</v>
      </c>
      <c r="BZ40" s="169">
        <v>1.7469242487061116E-5</v>
      </c>
      <c r="CA40" s="169">
        <v>1.1101608499720404E-4</v>
      </c>
      <c r="CB40" s="169">
        <v>0</v>
      </c>
      <c r="CC40" s="169">
        <v>0</v>
      </c>
      <c r="CD40" s="169">
        <v>0</v>
      </c>
      <c r="CE40" s="169">
        <v>3.5680007421441543E-6</v>
      </c>
      <c r="CF40" s="169">
        <v>0</v>
      </c>
      <c r="CG40" s="169">
        <v>0</v>
      </c>
      <c r="CH40" s="169">
        <v>0</v>
      </c>
      <c r="CI40" s="169">
        <v>0</v>
      </c>
      <c r="CJ40" s="169">
        <v>0</v>
      </c>
      <c r="CK40" s="169">
        <v>0</v>
      </c>
      <c r="CL40" s="169">
        <v>2.8178507463359488E-5</v>
      </c>
      <c r="CM40" s="169">
        <v>1.4062301126215824E-4</v>
      </c>
      <c r="CN40" s="169">
        <v>0</v>
      </c>
      <c r="CO40" s="169">
        <v>1.7104103753757188E-4</v>
      </c>
      <c r="CP40" s="169">
        <v>1.1709190543657718E-4</v>
      </c>
      <c r="CQ40" s="169">
        <v>1.1837860339265272E-3</v>
      </c>
      <c r="CR40" s="169">
        <v>5.3036329885971893E-4</v>
      </c>
      <c r="CS40" s="169">
        <v>2.4270458568899548E-4</v>
      </c>
      <c r="CT40" s="169">
        <v>0</v>
      </c>
      <c r="CU40" s="169">
        <v>0</v>
      </c>
      <c r="CV40" s="169">
        <v>0</v>
      </c>
      <c r="CW40" s="169">
        <v>8.3827742372199364E-6</v>
      </c>
      <c r="CX40" s="169">
        <v>8.8018669400528784E-4</v>
      </c>
      <c r="CY40" s="169">
        <v>1.1451895548328008E-3</v>
      </c>
      <c r="CZ40" s="169">
        <v>0</v>
      </c>
      <c r="DA40" s="169">
        <v>1.1802195208308746E-5</v>
      </c>
      <c r="DB40" s="169">
        <v>1.7542833752412141E-4</v>
      </c>
      <c r="DC40" s="169">
        <v>0</v>
      </c>
      <c r="DD40" s="169">
        <v>1.1606671360675938E-3</v>
      </c>
      <c r="DE40" s="170">
        <v>4.177012194648768E-4</v>
      </c>
    </row>
    <row r="41" spans="1:109" s="171" customFormat="1" ht="9.6" x14ac:dyDescent="0.2">
      <c r="A41" s="162">
        <v>35</v>
      </c>
      <c r="B41" s="167" t="s">
        <v>637</v>
      </c>
      <c r="C41" s="167"/>
      <c r="D41" s="168">
        <v>1.456357375093788E-3</v>
      </c>
      <c r="E41" s="169">
        <v>1.5504310646947501E-2</v>
      </c>
      <c r="F41" s="169">
        <v>9.4136069953559538E-4</v>
      </c>
      <c r="G41" s="169">
        <v>4.0976487058174346E-3</v>
      </c>
      <c r="H41" s="169">
        <v>2.9827299933385699E-5</v>
      </c>
      <c r="I41" s="169">
        <v>5.5862627591793158E-5</v>
      </c>
      <c r="J41" s="169">
        <v>1.2893460773047061E-3</v>
      </c>
      <c r="K41" s="169">
        <v>0</v>
      </c>
      <c r="L41" s="169">
        <v>1.6291739436436148E-6</v>
      </c>
      <c r="M41" s="169">
        <v>0</v>
      </c>
      <c r="N41" s="169">
        <v>0</v>
      </c>
      <c r="O41" s="169">
        <v>1.5806528096103692E-4</v>
      </c>
      <c r="P41" s="169">
        <v>1.2929083974400414E-5</v>
      </c>
      <c r="Q41" s="169">
        <v>1.539069780576657E-3</v>
      </c>
      <c r="R41" s="169">
        <v>0</v>
      </c>
      <c r="S41" s="169">
        <v>0</v>
      </c>
      <c r="T41" s="169">
        <v>7.9505619601749118E-5</v>
      </c>
      <c r="U41" s="169">
        <v>1.6132330553725205E-3</v>
      </c>
      <c r="V41" s="169">
        <v>9.7779597884279572E-4</v>
      </c>
      <c r="W41" s="169">
        <v>1.3202540168728464E-5</v>
      </c>
      <c r="X41" s="169">
        <v>4.739426339835826E-5</v>
      </c>
      <c r="Y41" s="169">
        <v>1.7863676473753309E-3</v>
      </c>
      <c r="Z41" s="169">
        <v>7.3295782784517623E-3</v>
      </c>
      <c r="AA41" s="169">
        <v>2.6138324010664435E-5</v>
      </c>
      <c r="AB41" s="169">
        <v>1.2776520405928305E-3</v>
      </c>
      <c r="AC41" s="169">
        <v>7.9626014589540732E-4</v>
      </c>
      <c r="AD41" s="169">
        <v>3.1332431220417776E-5</v>
      </c>
      <c r="AE41" s="169">
        <v>6.8088852068554856E-3</v>
      </c>
      <c r="AF41" s="169">
        <v>5.3617577986767183E-5</v>
      </c>
      <c r="AG41" s="169">
        <v>3.1240237425804435E-4</v>
      </c>
      <c r="AH41" s="169">
        <v>0</v>
      </c>
      <c r="AI41" s="169">
        <v>1.2069897315798956E-2</v>
      </c>
      <c r="AJ41" s="169">
        <v>7.145509377915033E-3</v>
      </c>
      <c r="AK41" s="169">
        <v>2.4027692934229281E-2</v>
      </c>
      <c r="AL41" s="169">
        <v>2.8844787571638327E-2</v>
      </c>
      <c r="AM41" s="169">
        <v>6.0090387393476738E-3</v>
      </c>
      <c r="AN41" s="169">
        <v>1.7910785435074975E-4</v>
      </c>
      <c r="AO41" s="169">
        <v>1.6509577379142597E-2</v>
      </c>
      <c r="AP41" s="169">
        <v>0</v>
      </c>
      <c r="AQ41" s="169">
        <v>4.4346724304986214E-2</v>
      </c>
      <c r="AR41" s="169">
        <v>3.6560165315530123E-3</v>
      </c>
      <c r="AS41" s="169">
        <v>3.3379639078537616E-3</v>
      </c>
      <c r="AT41" s="169">
        <v>2.4518175164674311E-3</v>
      </c>
      <c r="AU41" s="169">
        <v>9.7070927136286619E-3</v>
      </c>
      <c r="AV41" s="169">
        <v>2.7676080892608088E-3</v>
      </c>
      <c r="AW41" s="169">
        <v>1.1127006835161342E-3</v>
      </c>
      <c r="AX41" s="169">
        <v>1.1066949302243419E-2</v>
      </c>
      <c r="AY41" s="169">
        <v>2.8766769865841073E-3</v>
      </c>
      <c r="AZ41" s="169">
        <v>5.462752652310169E-3</v>
      </c>
      <c r="BA41" s="169">
        <v>1.567398119122257E-3</v>
      </c>
      <c r="BB41" s="169">
        <v>0</v>
      </c>
      <c r="BC41" s="169">
        <v>4.9447353112274574E-3</v>
      </c>
      <c r="BD41" s="169">
        <v>5.7482276298141406E-4</v>
      </c>
      <c r="BE41" s="169">
        <v>1.0335917312661498E-3</v>
      </c>
      <c r="BF41" s="169">
        <v>6.1407652338214456E-4</v>
      </c>
      <c r="BG41" s="169">
        <v>1.666730592874901E-3</v>
      </c>
      <c r="BH41" s="169">
        <v>1.4121573913601644E-3</v>
      </c>
      <c r="BI41" s="169">
        <v>7.7033909185580398E-4</v>
      </c>
      <c r="BJ41" s="169">
        <v>1.610649233757313E-3</v>
      </c>
      <c r="BK41" s="169">
        <v>0</v>
      </c>
      <c r="BL41" s="169">
        <v>6.654089146229553E-3</v>
      </c>
      <c r="BM41" s="169">
        <v>1.3712088965275379E-2</v>
      </c>
      <c r="BN41" s="169">
        <v>3.6376551476115112E-3</v>
      </c>
      <c r="BO41" s="169">
        <v>1.1000156030581994E-2</v>
      </c>
      <c r="BP41" s="169">
        <v>2.6611315131193784E-5</v>
      </c>
      <c r="BQ41" s="169">
        <v>5.1808102787275933E-5</v>
      </c>
      <c r="BR41" s="169">
        <v>5.6661732639386271E-3</v>
      </c>
      <c r="BS41" s="169">
        <v>0</v>
      </c>
      <c r="BT41" s="169">
        <v>6.6647687160693338E-5</v>
      </c>
      <c r="BU41" s="169">
        <v>1.0362103714296077E-6</v>
      </c>
      <c r="BV41" s="169">
        <v>0</v>
      </c>
      <c r="BW41" s="169">
        <v>0</v>
      </c>
      <c r="BX41" s="169">
        <v>0</v>
      </c>
      <c r="BY41" s="169">
        <v>0</v>
      </c>
      <c r="BZ41" s="169">
        <v>0</v>
      </c>
      <c r="CA41" s="169">
        <v>8.2234137034965961E-6</v>
      </c>
      <c r="CB41" s="169">
        <v>0</v>
      </c>
      <c r="CC41" s="169">
        <v>0</v>
      </c>
      <c r="CD41" s="169">
        <v>0</v>
      </c>
      <c r="CE41" s="169">
        <v>0</v>
      </c>
      <c r="CF41" s="169">
        <v>0</v>
      </c>
      <c r="CG41" s="169">
        <v>0</v>
      </c>
      <c r="CH41" s="169">
        <v>0</v>
      </c>
      <c r="CI41" s="169">
        <v>0</v>
      </c>
      <c r="CJ41" s="169">
        <v>0</v>
      </c>
      <c r="CK41" s="169">
        <v>4.907397410857126E-5</v>
      </c>
      <c r="CL41" s="169">
        <v>2.6299940299135521E-5</v>
      </c>
      <c r="CM41" s="169">
        <v>1.0870056126031065E-3</v>
      </c>
      <c r="CN41" s="169">
        <v>3.808029611238257E-6</v>
      </c>
      <c r="CO41" s="169">
        <v>3.6494617263800681E-5</v>
      </c>
      <c r="CP41" s="169">
        <v>0</v>
      </c>
      <c r="CQ41" s="169">
        <v>0</v>
      </c>
      <c r="CR41" s="169">
        <v>4.6118547726932081E-6</v>
      </c>
      <c r="CS41" s="169">
        <v>0</v>
      </c>
      <c r="CT41" s="169">
        <v>0</v>
      </c>
      <c r="CU41" s="169">
        <v>0</v>
      </c>
      <c r="CV41" s="169">
        <v>1.1925708024100301E-4</v>
      </c>
      <c r="CW41" s="169">
        <v>1.3971290395366561E-6</v>
      </c>
      <c r="CX41" s="169">
        <v>2.6978902498246371E-5</v>
      </c>
      <c r="CY41" s="169">
        <v>7.9326732387662526E-5</v>
      </c>
      <c r="CZ41" s="169">
        <v>3.9763407724041953E-5</v>
      </c>
      <c r="DA41" s="169">
        <v>6.0191195562374605E-4</v>
      </c>
      <c r="DB41" s="169">
        <v>5.741291046243973E-4</v>
      </c>
      <c r="DC41" s="169">
        <v>5.0840680160709863E-3</v>
      </c>
      <c r="DD41" s="169">
        <v>1.5732265446224256E-3</v>
      </c>
      <c r="DE41" s="170">
        <v>1.0865967506354087E-3</v>
      </c>
    </row>
    <row r="42" spans="1:109" s="171" customFormat="1" ht="9.6" x14ac:dyDescent="0.2">
      <c r="A42" s="172">
        <v>36</v>
      </c>
      <c r="B42" s="173" t="s">
        <v>638</v>
      </c>
      <c r="C42" s="173"/>
      <c r="D42" s="174">
        <v>0</v>
      </c>
      <c r="E42" s="175">
        <v>0</v>
      </c>
      <c r="F42" s="175">
        <v>0</v>
      </c>
      <c r="G42" s="175">
        <v>0</v>
      </c>
      <c r="H42" s="175">
        <v>0</v>
      </c>
      <c r="I42" s="175">
        <v>0</v>
      </c>
      <c r="J42" s="175">
        <v>0</v>
      </c>
      <c r="K42" s="175">
        <v>0</v>
      </c>
      <c r="L42" s="175">
        <v>0</v>
      </c>
      <c r="M42" s="175">
        <v>0</v>
      </c>
      <c r="N42" s="175">
        <v>0</v>
      </c>
      <c r="O42" s="175">
        <v>0</v>
      </c>
      <c r="P42" s="175">
        <v>0</v>
      </c>
      <c r="Q42" s="175">
        <v>0</v>
      </c>
      <c r="R42" s="175">
        <v>0</v>
      </c>
      <c r="S42" s="175">
        <v>0</v>
      </c>
      <c r="T42" s="175">
        <v>0</v>
      </c>
      <c r="U42" s="175">
        <v>0</v>
      </c>
      <c r="V42" s="175">
        <v>0</v>
      </c>
      <c r="W42" s="175">
        <v>0</v>
      </c>
      <c r="X42" s="175">
        <v>0</v>
      </c>
      <c r="Y42" s="175">
        <v>0</v>
      </c>
      <c r="Z42" s="175">
        <v>0</v>
      </c>
      <c r="AA42" s="175">
        <v>0</v>
      </c>
      <c r="AB42" s="175">
        <v>0</v>
      </c>
      <c r="AC42" s="175">
        <v>0</v>
      </c>
      <c r="AD42" s="175">
        <v>0</v>
      </c>
      <c r="AE42" s="175">
        <v>0</v>
      </c>
      <c r="AF42" s="175">
        <v>0</v>
      </c>
      <c r="AG42" s="175">
        <v>0</v>
      </c>
      <c r="AH42" s="175">
        <v>0</v>
      </c>
      <c r="AI42" s="175">
        <v>0</v>
      </c>
      <c r="AJ42" s="175">
        <v>0</v>
      </c>
      <c r="AK42" s="175">
        <v>0</v>
      </c>
      <c r="AL42" s="175">
        <v>0</v>
      </c>
      <c r="AM42" s="175">
        <v>0.48727287185400181</v>
      </c>
      <c r="AN42" s="175">
        <v>0.59782431090609722</v>
      </c>
      <c r="AO42" s="175">
        <v>0.23411371237458195</v>
      </c>
      <c r="AP42" s="175">
        <v>-1.8450184501845018E-3</v>
      </c>
      <c r="AQ42" s="175">
        <v>0</v>
      </c>
      <c r="AR42" s="175">
        <v>0</v>
      </c>
      <c r="AS42" s="175">
        <v>-4.1477658026585203E-4</v>
      </c>
      <c r="AT42" s="175">
        <v>-1.4149792632349354E-3</v>
      </c>
      <c r="AU42" s="175">
        <v>-6.5359477124183002E-4</v>
      </c>
      <c r="AV42" s="175">
        <v>-6.9735006973500695E-4</v>
      </c>
      <c r="AW42" s="175">
        <v>0</v>
      </c>
      <c r="AX42" s="175">
        <v>0</v>
      </c>
      <c r="AY42" s="175">
        <v>-1.2899896800825593E-5</v>
      </c>
      <c r="AZ42" s="175">
        <v>-2.0125930824300625E-4</v>
      </c>
      <c r="BA42" s="175">
        <v>-7.836990595611285E-4</v>
      </c>
      <c r="BB42" s="175">
        <v>0</v>
      </c>
      <c r="BC42" s="175">
        <v>0</v>
      </c>
      <c r="BD42" s="175">
        <v>0</v>
      </c>
      <c r="BE42" s="175">
        <v>0</v>
      </c>
      <c r="BF42" s="175">
        <v>-4.7236655644780352E-4</v>
      </c>
      <c r="BG42" s="175">
        <v>-1.7085732019010493E-4</v>
      </c>
      <c r="BH42" s="175">
        <v>1.9684618182596232E-3</v>
      </c>
      <c r="BI42" s="175">
        <v>-2.5677969728526799E-4</v>
      </c>
      <c r="BJ42" s="175">
        <v>-4.7372036286979796E-5</v>
      </c>
      <c r="BK42" s="175">
        <v>0</v>
      </c>
      <c r="BL42" s="175">
        <v>0</v>
      </c>
      <c r="BM42" s="175">
        <v>-3.1857449958371149E-4</v>
      </c>
      <c r="BN42" s="175">
        <v>-4.8025536182774024E-5</v>
      </c>
      <c r="BO42" s="175">
        <v>-8.1135902636916832E-5</v>
      </c>
      <c r="BP42" s="175">
        <v>0</v>
      </c>
      <c r="BQ42" s="175">
        <v>0</v>
      </c>
      <c r="BR42" s="175">
        <v>0</v>
      </c>
      <c r="BS42" s="175">
        <v>0</v>
      </c>
      <c r="BT42" s="175">
        <v>0</v>
      </c>
      <c r="BU42" s="175">
        <v>0</v>
      </c>
      <c r="BV42" s="175">
        <v>0</v>
      </c>
      <c r="BW42" s="175">
        <v>0</v>
      </c>
      <c r="BX42" s="175">
        <v>0</v>
      </c>
      <c r="BY42" s="175">
        <v>0</v>
      </c>
      <c r="BZ42" s="175">
        <v>0</v>
      </c>
      <c r="CA42" s="175">
        <v>0</v>
      </c>
      <c r="CB42" s="175">
        <v>0</v>
      </c>
      <c r="CC42" s="175">
        <v>0</v>
      </c>
      <c r="CD42" s="175">
        <v>0</v>
      </c>
      <c r="CE42" s="175">
        <v>0</v>
      </c>
      <c r="CF42" s="175">
        <v>0</v>
      </c>
      <c r="CG42" s="175">
        <v>0</v>
      </c>
      <c r="CH42" s="175">
        <v>0</v>
      </c>
      <c r="CI42" s="175">
        <v>0</v>
      </c>
      <c r="CJ42" s="175">
        <v>0</v>
      </c>
      <c r="CK42" s="175">
        <v>0</v>
      </c>
      <c r="CL42" s="175">
        <v>0</v>
      </c>
      <c r="CM42" s="175">
        <v>0</v>
      </c>
      <c r="CN42" s="175">
        <v>0</v>
      </c>
      <c r="CO42" s="175">
        <v>0</v>
      </c>
      <c r="CP42" s="175">
        <v>0</v>
      </c>
      <c r="CQ42" s="175">
        <v>0</v>
      </c>
      <c r="CR42" s="175">
        <v>0</v>
      </c>
      <c r="CS42" s="175">
        <v>0</v>
      </c>
      <c r="CT42" s="175">
        <v>0</v>
      </c>
      <c r="CU42" s="175">
        <v>0</v>
      </c>
      <c r="CV42" s="175">
        <v>0</v>
      </c>
      <c r="CW42" s="175">
        <v>0</v>
      </c>
      <c r="CX42" s="175">
        <v>0</v>
      </c>
      <c r="CY42" s="175">
        <v>0</v>
      </c>
      <c r="CZ42" s="175">
        <v>0</v>
      </c>
      <c r="DA42" s="175">
        <v>0</v>
      </c>
      <c r="DB42" s="175">
        <v>1.0632020456007357E-5</v>
      </c>
      <c r="DC42" s="175">
        <v>0</v>
      </c>
      <c r="DD42" s="175">
        <v>0</v>
      </c>
      <c r="DE42" s="176">
        <v>1.072074491625338E-2</v>
      </c>
    </row>
    <row r="43" spans="1:109" s="171" customFormat="1" ht="9.6" x14ac:dyDescent="0.2">
      <c r="A43" s="162">
        <v>37</v>
      </c>
      <c r="B43" s="167" t="s">
        <v>639</v>
      </c>
      <c r="C43" s="167"/>
      <c r="D43" s="168">
        <v>5.5791762057754094E-5</v>
      </c>
      <c r="E43" s="169">
        <v>0</v>
      </c>
      <c r="F43" s="169">
        <v>1.4942233325961833E-6</v>
      </c>
      <c r="G43" s="169">
        <v>0</v>
      </c>
      <c r="H43" s="169">
        <v>0</v>
      </c>
      <c r="I43" s="169">
        <v>6.5173065523758681E-5</v>
      </c>
      <c r="J43" s="169">
        <v>1.3846455699750539E-2</v>
      </c>
      <c r="K43" s="169">
        <v>7.5731348450752982E-4</v>
      </c>
      <c r="L43" s="169">
        <v>0</v>
      </c>
      <c r="M43" s="169">
        <v>0</v>
      </c>
      <c r="N43" s="169">
        <v>0</v>
      </c>
      <c r="O43" s="169">
        <v>0</v>
      </c>
      <c r="P43" s="169">
        <v>0</v>
      </c>
      <c r="Q43" s="169">
        <v>0</v>
      </c>
      <c r="R43" s="169">
        <v>0</v>
      </c>
      <c r="S43" s="169">
        <v>3.5195157146376659E-4</v>
      </c>
      <c r="T43" s="169">
        <v>2.8911134400636044E-4</v>
      </c>
      <c r="U43" s="169">
        <v>9.7248415168935034E-3</v>
      </c>
      <c r="V43" s="169">
        <v>0</v>
      </c>
      <c r="W43" s="169">
        <v>0</v>
      </c>
      <c r="X43" s="169">
        <v>0</v>
      </c>
      <c r="Y43" s="169">
        <v>0</v>
      </c>
      <c r="Z43" s="169">
        <v>0</v>
      </c>
      <c r="AA43" s="169">
        <v>0</v>
      </c>
      <c r="AB43" s="169">
        <v>0</v>
      </c>
      <c r="AC43" s="169">
        <v>0</v>
      </c>
      <c r="AD43" s="169">
        <v>0</v>
      </c>
      <c r="AE43" s="169">
        <v>0</v>
      </c>
      <c r="AF43" s="169">
        <v>1.2332042936956452E-3</v>
      </c>
      <c r="AG43" s="169">
        <v>3.7488284910965324E-3</v>
      </c>
      <c r="AH43" s="169">
        <v>0</v>
      </c>
      <c r="AI43" s="169">
        <v>0</v>
      </c>
      <c r="AJ43" s="169">
        <v>1.6220034595495342E-2</v>
      </c>
      <c r="AK43" s="169">
        <v>0</v>
      </c>
      <c r="AL43" s="169">
        <v>8.1940036944062895E-3</v>
      </c>
      <c r="AM43" s="169">
        <v>0</v>
      </c>
      <c r="AN43" s="169">
        <v>4.6640313721546992E-2</v>
      </c>
      <c r="AO43" s="169">
        <v>2.3137731833384006E-2</v>
      </c>
      <c r="AP43" s="169">
        <v>0.5936793238900131</v>
      </c>
      <c r="AQ43" s="169">
        <v>0</v>
      </c>
      <c r="AR43" s="169">
        <v>0</v>
      </c>
      <c r="AS43" s="169">
        <v>0.19622224124195958</v>
      </c>
      <c r="AT43" s="169">
        <v>0.10109782873871676</v>
      </c>
      <c r="AU43" s="169">
        <v>7.8794480755265073E-2</v>
      </c>
      <c r="AV43" s="169">
        <v>5.7869159693165972E-2</v>
      </c>
      <c r="AW43" s="169">
        <v>1.9869655062788111E-2</v>
      </c>
      <c r="AX43" s="169">
        <v>1.3248542660307367E-4</v>
      </c>
      <c r="AY43" s="169">
        <v>5.688854489164087E-3</v>
      </c>
      <c r="AZ43" s="169">
        <v>4.2710100342140823E-2</v>
      </c>
      <c r="BA43" s="169">
        <v>2.664576802507837E-2</v>
      </c>
      <c r="BB43" s="169">
        <v>2.352941176470588E-3</v>
      </c>
      <c r="BC43" s="169">
        <v>1.7452006980802792E-2</v>
      </c>
      <c r="BD43" s="169">
        <v>2.2992910519256562E-3</v>
      </c>
      <c r="BE43" s="169">
        <v>1.5503875968992248E-3</v>
      </c>
      <c r="BF43" s="169">
        <v>5.7439773264052904E-2</v>
      </c>
      <c r="BG43" s="169">
        <v>1.8951215004759596E-2</v>
      </c>
      <c r="BH43" s="169">
        <v>0.23399020048355693</v>
      </c>
      <c r="BI43" s="169">
        <v>6.8331930555357422E-3</v>
      </c>
      <c r="BJ43" s="169">
        <v>4.5240294654065706E-3</v>
      </c>
      <c r="BK43" s="169">
        <v>0</v>
      </c>
      <c r="BL43" s="169">
        <v>2.1716171993384995E-2</v>
      </c>
      <c r="BM43" s="169">
        <v>1.206299743801852E-2</v>
      </c>
      <c r="BN43" s="169">
        <v>2.1483050894782751E-2</v>
      </c>
      <c r="BO43" s="169">
        <v>3.7600249648931189E-2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4.4243209202587513E-4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5.2599880598271044E-6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2.79994884044094E-4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1.3290025570009196E-4</v>
      </c>
      <c r="DC43" s="169">
        <v>0</v>
      </c>
      <c r="DD43" s="169">
        <v>4.4446400281640559E-3</v>
      </c>
      <c r="DE43" s="170">
        <v>4.5266429609415616E-3</v>
      </c>
    </row>
    <row r="44" spans="1:109" s="171" customFormat="1" ht="9.6" x14ac:dyDescent="0.2">
      <c r="A44" s="162">
        <v>38</v>
      </c>
      <c r="B44" s="167" t="s">
        <v>640</v>
      </c>
      <c r="C44" s="167"/>
      <c r="D44" s="168">
        <v>0</v>
      </c>
      <c r="E44" s="169">
        <v>0</v>
      </c>
      <c r="F44" s="169">
        <v>0</v>
      </c>
      <c r="G44" s="169">
        <v>0</v>
      </c>
      <c r="H44" s="169">
        <v>0</v>
      </c>
      <c r="I44" s="169">
        <v>1.0241481725162079E-4</v>
      </c>
      <c r="J44" s="169">
        <v>8.4087787650306925E-5</v>
      </c>
      <c r="K44" s="169">
        <v>6.4912584386359702E-5</v>
      </c>
      <c r="L44" s="169">
        <v>0</v>
      </c>
      <c r="M44" s="169">
        <v>0</v>
      </c>
      <c r="N44" s="169">
        <v>0</v>
      </c>
      <c r="O44" s="169">
        <v>0</v>
      </c>
      <c r="P44" s="169">
        <v>0</v>
      </c>
      <c r="Q44" s="169">
        <v>0</v>
      </c>
      <c r="R44" s="169">
        <v>0</v>
      </c>
      <c r="S44" s="169">
        <v>0</v>
      </c>
      <c r="T44" s="169">
        <v>0</v>
      </c>
      <c r="U44" s="169">
        <v>2.2721592329190429E-4</v>
      </c>
      <c r="V44" s="169">
        <v>0</v>
      </c>
      <c r="W44" s="169">
        <v>0</v>
      </c>
      <c r="X44" s="169">
        <v>0</v>
      </c>
      <c r="Y44" s="169">
        <v>0</v>
      </c>
      <c r="Z44" s="169">
        <v>0</v>
      </c>
      <c r="AA44" s="169">
        <v>0</v>
      </c>
      <c r="AB44" s="169">
        <v>0</v>
      </c>
      <c r="AC44" s="169">
        <v>0</v>
      </c>
      <c r="AD44" s="169">
        <v>0</v>
      </c>
      <c r="AE44" s="169">
        <v>0</v>
      </c>
      <c r="AF44" s="169">
        <v>0</v>
      </c>
      <c r="AG44" s="169">
        <v>0</v>
      </c>
      <c r="AH44" s="169">
        <v>1.505797319680771E-4</v>
      </c>
      <c r="AI44" s="169">
        <v>0</v>
      </c>
      <c r="AJ44" s="169">
        <v>1.7207183546309965E-4</v>
      </c>
      <c r="AK44" s="169">
        <v>4.6833638770107924E-3</v>
      </c>
      <c r="AL44" s="169">
        <v>3.7891346563728506E-4</v>
      </c>
      <c r="AM44" s="169">
        <v>0</v>
      </c>
      <c r="AN44" s="169">
        <v>0</v>
      </c>
      <c r="AO44" s="169">
        <v>2.4323502584372149E-4</v>
      </c>
      <c r="AP44" s="169">
        <v>0</v>
      </c>
      <c r="AQ44" s="169">
        <v>0</v>
      </c>
      <c r="AR44" s="169">
        <v>0</v>
      </c>
      <c r="AS44" s="169">
        <v>1.5636418700498391E-2</v>
      </c>
      <c r="AT44" s="169">
        <v>8.0995364723103203E-3</v>
      </c>
      <c r="AU44" s="169">
        <v>1.6945049624788187E-2</v>
      </c>
      <c r="AV44" s="169">
        <v>2.4657862622036262E-2</v>
      </c>
      <c r="AW44" s="169">
        <v>2.2254013670322684E-3</v>
      </c>
      <c r="AX44" s="169">
        <v>0</v>
      </c>
      <c r="AY44" s="169">
        <v>4.5149638802889576E-4</v>
      </c>
      <c r="AZ44" s="169">
        <v>1.3987521922888933E-2</v>
      </c>
      <c r="BA44" s="169">
        <v>7.836990595611285E-4</v>
      </c>
      <c r="BB44" s="169">
        <v>1.176470588235294E-3</v>
      </c>
      <c r="BC44" s="169">
        <v>1.1634671320535194E-3</v>
      </c>
      <c r="BD44" s="169">
        <v>3.0109763775216928E-4</v>
      </c>
      <c r="BE44" s="169">
        <v>1.0335917312661498E-3</v>
      </c>
      <c r="BF44" s="169">
        <v>4.2512990080302316E-4</v>
      </c>
      <c r="BG44" s="169">
        <v>1.863042166889246E-2</v>
      </c>
      <c r="BH44" s="169">
        <v>9.6497421742944567E-3</v>
      </c>
      <c r="BI44" s="169">
        <v>1.6262714161400305E-3</v>
      </c>
      <c r="BJ44" s="169">
        <v>1.2079869253179849E-3</v>
      </c>
      <c r="BK44" s="169">
        <v>0</v>
      </c>
      <c r="BL44" s="169">
        <v>2.7684658709227218E-4</v>
      </c>
      <c r="BM44" s="169">
        <v>2.1149063417742189E-4</v>
      </c>
      <c r="BN44" s="169">
        <v>1.3536499965935375E-3</v>
      </c>
      <c r="BO44" s="169">
        <v>9.0404119207364644E-3</v>
      </c>
      <c r="BP44" s="169">
        <v>0</v>
      </c>
      <c r="BQ44" s="169">
        <v>0</v>
      </c>
      <c r="BR44" s="169">
        <v>3.1832434067070939E-5</v>
      </c>
      <c r="BS44" s="169">
        <v>0</v>
      </c>
      <c r="BT44" s="169">
        <v>0</v>
      </c>
      <c r="BU44" s="169">
        <v>0</v>
      </c>
      <c r="BV44" s="169">
        <v>0</v>
      </c>
      <c r="BW44" s="169">
        <v>0</v>
      </c>
      <c r="BX44" s="169">
        <v>0</v>
      </c>
      <c r="BY44" s="169">
        <v>0</v>
      </c>
      <c r="BZ44" s="169">
        <v>0</v>
      </c>
      <c r="CA44" s="169">
        <v>4.1117068517482981E-6</v>
      </c>
      <c r="CB44" s="169">
        <v>0</v>
      </c>
      <c r="CC44" s="169">
        <v>0</v>
      </c>
      <c r="CD44" s="169">
        <v>0</v>
      </c>
      <c r="CE44" s="169">
        <v>0</v>
      </c>
      <c r="CF44" s="169">
        <v>0</v>
      </c>
      <c r="CG44" s="169">
        <v>0</v>
      </c>
      <c r="CH44" s="169">
        <v>0</v>
      </c>
      <c r="CI44" s="169">
        <v>0</v>
      </c>
      <c r="CJ44" s="169">
        <v>0</v>
      </c>
      <c r="CK44" s="169">
        <v>0</v>
      </c>
      <c r="CL44" s="169">
        <v>3.3814208956031383E-6</v>
      </c>
      <c r="CM44" s="169">
        <v>0</v>
      </c>
      <c r="CN44" s="169">
        <v>0</v>
      </c>
      <c r="CO44" s="169">
        <v>4.3969418390121301E-7</v>
      </c>
      <c r="CP44" s="169">
        <v>0</v>
      </c>
      <c r="CQ44" s="169">
        <v>1.3008637735456344E-5</v>
      </c>
      <c r="CR44" s="169">
        <v>6.9177821590398117E-6</v>
      </c>
      <c r="CS44" s="169">
        <v>4.7589134448822648E-6</v>
      </c>
      <c r="CT44" s="169">
        <v>0</v>
      </c>
      <c r="CU44" s="169">
        <v>0</v>
      </c>
      <c r="CV44" s="169">
        <v>0</v>
      </c>
      <c r="CW44" s="169">
        <v>0</v>
      </c>
      <c r="CX44" s="169">
        <v>1.6861814061403983E-5</v>
      </c>
      <c r="CY44" s="169">
        <v>2.4519171828913874E-5</v>
      </c>
      <c r="CZ44" s="169">
        <v>0</v>
      </c>
      <c r="DA44" s="169">
        <v>2.9505488020771865E-6</v>
      </c>
      <c r="DB44" s="169">
        <v>2.1264040912014714E-5</v>
      </c>
      <c r="DC44" s="169">
        <v>1.9041453243711561E-5</v>
      </c>
      <c r="DD44" s="169">
        <v>8.3612040133779263E-4</v>
      </c>
      <c r="DE44" s="170">
        <v>5.0202310672761014E-4</v>
      </c>
    </row>
    <row r="45" spans="1:109" s="171" customFormat="1" ht="9.6" x14ac:dyDescent="0.2">
      <c r="A45" s="162">
        <v>39</v>
      </c>
      <c r="B45" s="167" t="s">
        <v>641</v>
      </c>
      <c r="C45" s="167"/>
      <c r="D45" s="168">
        <v>0</v>
      </c>
      <c r="E45" s="169">
        <v>0</v>
      </c>
      <c r="F45" s="169">
        <v>0</v>
      </c>
      <c r="G45" s="169">
        <v>0</v>
      </c>
      <c r="H45" s="169">
        <v>0</v>
      </c>
      <c r="I45" s="169">
        <v>0</v>
      </c>
      <c r="J45" s="169">
        <v>0</v>
      </c>
      <c r="K45" s="169">
        <v>0</v>
      </c>
      <c r="L45" s="169">
        <v>0</v>
      </c>
      <c r="M45" s="169">
        <v>0</v>
      </c>
      <c r="N45" s="169">
        <v>0</v>
      </c>
      <c r="O45" s="169">
        <v>0</v>
      </c>
      <c r="P45" s="169">
        <v>0</v>
      </c>
      <c r="Q45" s="169">
        <v>0</v>
      </c>
      <c r="R45" s="169">
        <v>0</v>
      </c>
      <c r="S45" s="169">
        <v>0</v>
      </c>
      <c r="T45" s="169">
        <v>2.1683350800477035E-5</v>
      </c>
      <c r="U45" s="169">
        <v>1.5905114630433301E-2</v>
      </c>
      <c r="V45" s="169">
        <v>0</v>
      </c>
      <c r="W45" s="169">
        <v>0</v>
      </c>
      <c r="X45" s="169">
        <v>0</v>
      </c>
      <c r="Y45" s="169">
        <v>0</v>
      </c>
      <c r="Z45" s="169">
        <v>0</v>
      </c>
      <c r="AA45" s="169">
        <v>0</v>
      </c>
      <c r="AB45" s="169">
        <v>0</v>
      </c>
      <c r="AC45" s="169">
        <v>0</v>
      </c>
      <c r="AD45" s="169">
        <v>0</v>
      </c>
      <c r="AE45" s="169">
        <v>0</v>
      </c>
      <c r="AF45" s="169">
        <v>1.6085273396030154E-4</v>
      </c>
      <c r="AG45" s="169">
        <v>0</v>
      </c>
      <c r="AH45" s="169">
        <v>0</v>
      </c>
      <c r="AI45" s="169">
        <v>0</v>
      </c>
      <c r="AJ45" s="169">
        <v>2.4724005832329581E-3</v>
      </c>
      <c r="AK45" s="169">
        <v>4.0724903278354713E-4</v>
      </c>
      <c r="AL45" s="169">
        <v>5.6837019845592763E-3</v>
      </c>
      <c r="AM45" s="169">
        <v>0</v>
      </c>
      <c r="AN45" s="169">
        <v>0</v>
      </c>
      <c r="AO45" s="169">
        <v>2.4323502584372149E-4</v>
      </c>
      <c r="AP45" s="169">
        <v>0</v>
      </c>
      <c r="AQ45" s="169">
        <v>0</v>
      </c>
      <c r="AR45" s="169">
        <v>1.1921793037672865E-3</v>
      </c>
      <c r="AS45" s="169">
        <v>0.1110942859588252</v>
      </c>
      <c r="AT45" s="169">
        <v>8.3008050744083919E-2</v>
      </c>
      <c r="AU45" s="169">
        <v>2.1617041878479785E-2</v>
      </c>
      <c r="AV45" s="169">
        <v>2.2249825662482566E-2</v>
      </c>
      <c r="AW45" s="169">
        <v>7.1530758226037196E-3</v>
      </c>
      <c r="AX45" s="169">
        <v>1.9431195901784137E-4</v>
      </c>
      <c r="AY45" s="169">
        <v>3.8828689370485037E-3</v>
      </c>
      <c r="AZ45" s="169">
        <v>1.8113337741870562E-2</v>
      </c>
      <c r="BA45" s="169">
        <v>2.8213166144200628E-2</v>
      </c>
      <c r="BB45" s="169">
        <v>0</v>
      </c>
      <c r="BC45" s="169">
        <v>8.7260034904013961E-3</v>
      </c>
      <c r="BD45" s="169">
        <v>1.1770180384857526E-2</v>
      </c>
      <c r="BE45" s="169">
        <v>1.0335917312661498E-3</v>
      </c>
      <c r="BF45" s="169">
        <v>5.4794520547945206E-3</v>
      </c>
      <c r="BG45" s="169">
        <v>1.0572232547273431E-2</v>
      </c>
      <c r="BH45" s="169">
        <v>2.2316366048312899E-2</v>
      </c>
      <c r="BI45" s="169">
        <v>9.0158204824605202E-3</v>
      </c>
      <c r="BJ45" s="169">
        <v>2.8660081953622778E-3</v>
      </c>
      <c r="BK45" s="169">
        <v>0</v>
      </c>
      <c r="BL45" s="169">
        <v>2.6870404041308768E-4</v>
      </c>
      <c r="BM45" s="169">
        <v>7.6832673429012767E-4</v>
      </c>
      <c r="BN45" s="169">
        <v>4.1994422336565193E-4</v>
      </c>
      <c r="BO45" s="169">
        <v>1.0922140739584959E-4</v>
      </c>
      <c r="BP45" s="169">
        <v>0</v>
      </c>
      <c r="BQ45" s="169">
        <v>0</v>
      </c>
      <c r="BR45" s="169">
        <v>0</v>
      </c>
      <c r="BS45" s="169">
        <v>0</v>
      </c>
      <c r="BT45" s="169">
        <v>0</v>
      </c>
      <c r="BU45" s="169">
        <v>0</v>
      </c>
      <c r="BV45" s="169">
        <v>0</v>
      </c>
      <c r="BW45" s="169">
        <v>0</v>
      </c>
      <c r="BX45" s="169">
        <v>0</v>
      </c>
      <c r="BY45" s="169">
        <v>0</v>
      </c>
      <c r="BZ45" s="169">
        <v>0</v>
      </c>
      <c r="CA45" s="169">
        <v>0</v>
      </c>
      <c r="CB45" s="169">
        <v>0</v>
      </c>
      <c r="CC45" s="169">
        <v>0</v>
      </c>
      <c r="CD45" s="169">
        <v>0</v>
      </c>
      <c r="CE45" s="169">
        <v>0</v>
      </c>
      <c r="CF45" s="169">
        <v>0</v>
      </c>
      <c r="CG45" s="169">
        <v>0</v>
      </c>
      <c r="CH45" s="169">
        <v>0</v>
      </c>
      <c r="CI45" s="169">
        <v>0</v>
      </c>
      <c r="CJ45" s="169">
        <v>0</v>
      </c>
      <c r="CK45" s="169">
        <v>0</v>
      </c>
      <c r="CL45" s="169">
        <v>4.0952764180082457E-5</v>
      </c>
      <c r="CM45" s="169">
        <v>0</v>
      </c>
      <c r="CN45" s="169">
        <v>0</v>
      </c>
      <c r="CO45" s="169">
        <v>0</v>
      </c>
      <c r="CP45" s="169">
        <v>0</v>
      </c>
      <c r="CQ45" s="169">
        <v>0</v>
      </c>
      <c r="CR45" s="169">
        <v>0</v>
      </c>
      <c r="CS45" s="169">
        <v>0</v>
      </c>
      <c r="CT45" s="169">
        <v>0</v>
      </c>
      <c r="CU45" s="169">
        <v>0</v>
      </c>
      <c r="CV45" s="169">
        <v>3.3011742501495037E-4</v>
      </c>
      <c r="CW45" s="169">
        <v>0</v>
      </c>
      <c r="CX45" s="169">
        <v>0</v>
      </c>
      <c r="CY45" s="169">
        <v>0</v>
      </c>
      <c r="CZ45" s="169">
        <v>0</v>
      </c>
      <c r="DA45" s="169">
        <v>0</v>
      </c>
      <c r="DB45" s="169">
        <v>0</v>
      </c>
      <c r="DC45" s="169">
        <v>0</v>
      </c>
      <c r="DD45" s="169">
        <v>8.5262277767998587E-4</v>
      </c>
      <c r="DE45" s="170">
        <v>1.0207193975655239E-3</v>
      </c>
    </row>
    <row r="46" spans="1:109" s="171" customFormat="1" ht="9.6" x14ac:dyDescent="0.2">
      <c r="A46" s="177">
        <v>40</v>
      </c>
      <c r="B46" s="178" t="s">
        <v>642</v>
      </c>
      <c r="C46" s="178"/>
      <c r="D46" s="179">
        <v>0</v>
      </c>
      <c r="E46" s="180">
        <v>0</v>
      </c>
      <c r="F46" s="180">
        <v>0</v>
      </c>
      <c r="G46" s="180">
        <v>0</v>
      </c>
      <c r="H46" s="180">
        <v>0</v>
      </c>
      <c r="I46" s="180">
        <v>0</v>
      </c>
      <c r="J46" s="180">
        <v>0</v>
      </c>
      <c r="K46" s="180">
        <v>0</v>
      </c>
      <c r="L46" s="180">
        <v>0</v>
      </c>
      <c r="M46" s="180">
        <v>0</v>
      </c>
      <c r="N46" s="180">
        <v>0</v>
      </c>
      <c r="O46" s="180">
        <v>0</v>
      </c>
      <c r="P46" s="180">
        <v>0</v>
      </c>
      <c r="Q46" s="180">
        <v>0</v>
      </c>
      <c r="R46" s="180">
        <v>0</v>
      </c>
      <c r="S46" s="180">
        <v>0</v>
      </c>
      <c r="T46" s="180">
        <v>2.1683350800477035E-5</v>
      </c>
      <c r="U46" s="180">
        <v>1.8177273863352343E-4</v>
      </c>
      <c r="V46" s="180">
        <v>0</v>
      </c>
      <c r="W46" s="180">
        <v>0</v>
      </c>
      <c r="X46" s="180">
        <v>-5.4977345542095587E-4</v>
      </c>
      <c r="Y46" s="180">
        <v>0</v>
      </c>
      <c r="Z46" s="180">
        <v>1.18789716926632E-2</v>
      </c>
      <c r="AA46" s="180">
        <v>1.3069162005332218E-5</v>
      </c>
      <c r="AB46" s="180">
        <v>0</v>
      </c>
      <c r="AC46" s="180">
        <v>4.6234460084249463E-3</v>
      </c>
      <c r="AD46" s="180">
        <v>0</v>
      </c>
      <c r="AE46" s="180">
        <v>0</v>
      </c>
      <c r="AF46" s="180">
        <v>6.3268742024385279E-4</v>
      </c>
      <c r="AG46" s="180">
        <v>0</v>
      </c>
      <c r="AH46" s="180">
        <v>0</v>
      </c>
      <c r="AI46" s="180">
        <v>4.8639884705458476E-3</v>
      </c>
      <c r="AJ46" s="180">
        <v>0</v>
      </c>
      <c r="AK46" s="180">
        <v>0.1001832620647526</v>
      </c>
      <c r="AL46" s="180">
        <v>9.7096575569554297E-3</v>
      </c>
      <c r="AM46" s="180">
        <v>3.1118709660318345E-3</v>
      </c>
      <c r="AN46" s="180">
        <v>1.6182551752743177E-3</v>
      </c>
      <c r="AO46" s="180">
        <v>1.2161751292186075E-3</v>
      </c>
      <c r="AP46" s="180">
        <v>-2.3806689679800025E-4</v>
      </c>
      <c r="AQ46" s="180">
        <v>0.43474696280837744</v>
      </c>
      <c r="AR46" s="180">
        <v>0.48982673660785248</v>
      </c>
      <c r="AS46" s="180">
        <v>3.3577151735807067E-4</v>
      </c>
      <c r="AT46" s="180">
        <v>2.633569163210539E-2</v>
      </c>
      <c r="AU46" s="180">
        <v>9.44081336238199E-4</v>
      </c>
      <c r="AV46" s="180">
        <v>1.0460251046025104E-3</v>
      </c>
      <c r="AW46" s="180">
        <v>3.4334763948497854E-2</v>
      </c>
      <c r="AX46" s="180">
        <v>1.9316375198728138E-2</v>
      </c>
      <c r="AY46" s="180">
        <v>1.9104747162022703E-2</v>
      </c>
      <c r="AZ46" s="180">
        <v>1.0091716741899313E-2</v>
      </c>
      <c r="BA46" s="180">
        <v>7.836990595611285E-4</v>
      </c>
      <c r="BB46" s="180">
        <v>0</v>
      </c>
      <c r="BC46" s="180">
        <v>2.3851076207097151E-2</v>
      </c>
      <c r="BD46" s="180">
        <v>2.2992910519256562E-3</v>
      </c>
      <c r="BE46" s="180">
        <v>0</v>
      </c>
      <c r="BF46" s="180">
        <v>-2.8341993386868212E-4</v>
      </c>
      <c r="BG46" s="180">
        <v>4.665450906415518E-3</v>
      </c>
      <c r="BH46" s="180">
        <v>1.0912125296873997E-3</v>
      </c>
      <c r="BI46" s="180">
        <v>9.2726001797457881E-4</v>
      </c>
      <c r="BJ46" s="180">
        <v>1.5703830029133801E-2</v>
      </c>
      <c r="BK46" s="180">
        <v>0</v>
      </c>
      <c r="BL46" s="180">
        <v>7.4097174780578728E-5</v>
      </c>
      <c r="BM46" s="180">
        <v>0</v>
      </c>
      <c r="BN46" s="180">
        <v>-2.2337458689662336E-6</v>
      </c>
      <c r="BO46" s="180">
        <v>-6.2412232797628335E-6</v>
      </c>
      <c r="BP46" s="180">
        <v>0</v>
      </c>
      <c r="BQ46" s="180">
        <v>0</v>
      </c>
      <c r="BR46" s="180">
        <v>1.1937162775151603E-5</v>
      </c>
      <c r="BS46" s="180">
        <v>0</v>
      </c>
      <c r="BT46" s="180">
        <v>0</v>
      </c>
      <c r="BU46" s="180">
        <v>0</v>
      </c>
      <c r="BV46" s="180">
        <v>0</v>
      </c>
      <c r="BW46" s="180">
        <v>0</v>
      </c>
      <c r="BX46" s="180">
        <v>0</v>
      </c>
      <c r="BY46" s="180">
        <v>0</v>
      </c>
      <c r="BZ46" s="180">
        <v>0</v>
      </c>
      <c r="CA46" s="180">
        <v>0</v>
      </c>
      <c r="CB46" s="180">
        <v>0</v>
      </c>
      <c r="CC46" s="180">
        <v>0</v>
      </c>
      <c r="CD46" s="180">
        <v>0</v>
      </c>
      <c r="CE46" s="180">
        <v>0</v>
      </c>
      <c r="CF46" s="180">
        <v>0</v>
      </c>
      <c r="CG46" s="180">
        <v>0</v>
      </c>
      <c r="CH46" s="180">
        <v>0</v>
      </c>
      <c r="CI46" s="180">
        <v>0</v>
      </c>
      <c r="CJ46" s="180">
        <v>0</v>
      </c>
      <c r="CK46" s="180">
        <v>2.5027726795371345E-4</v>
      </c>
      <c r="CL46" s="180">
        <v>5.635701492671897E-6</v>
      </c>
      <c r="CM46" s="180">
        <v>0</v>
      </c>
      <c r="CN46" s="180">
        <v>1.9040148056191284E-5</v>
      </c>
      <c r="CO46" s="180">
        <v>0</v>
      </c>
      <c r="CP46" s="180">
        <v>0</v>
      </c>
      <c r="CQ46" s="180">
        <v>0</v>
      </c>
      <c r="CR46" s="180">
        <v>0</v>
      </c>
      <c r="CS46" s="180">
        <v>0</v>
      </c>
      <c r="CT46" s="180">
        <v>0</v>
      </c>
      <c r="CU46" s="180">
        <v>0</v>
      </c>
      <c r="CV46" s="180">
        <v>0</v>
      </c>
      <c r="CW46" s="180">
        <v>0</v>
      </c>
      <c r="CX46" s="180">
        <v>0</v>
      </c>
      <c r="CY46" s="180">
        <v>0</v>
      </c>
      <c r="CZ46" s="180">
        <v>0</v>
      </c>
      <c r="DA46" s="180">
        <v>0</v>
      </c>
      <c r="DB46" s="180">
        <v>2.6580051140018394E-5</v>
      </c>
      <c r="DC46" s="180">
        <v>0</v>
      </c>
      <c r="DD46" s="180">
        <v>1.6667400105615209E-3</v>
      </c>
      <c r="DE46" s="181">
        <v>6.9293528229078416E-4</v>
      </c>
    </row>
    <row r="47" spans="1:109" s="171" customFormat="1" ht="9.6" x14ac:dyDescent="0.2">
      <c r="A47" s="162">
        <v>41</v>
      </c>
      <c r="B47" s="167" t="s">
        <v>643</v>
      </c>
      <c r="C47" s="167"/>
      <c r="D47" s="168">
        <v>0</v>
      </c>
      <c r="E47" s="169">
        <v>0</v>
      </c>
      <c r="F47" s="169">
        <v>0</v>
      </c>
      <c r="G47" s="169">
        <v>0</v>
      </c>
      <c r="H47" s="169">
        <v>0</v>
      </c>
      <c r="I47" s="169">
        <v>0</v>
      </c>
      <c r="J47" s="169">
        <v>2.18628247890798E-3</v>
      </c>
      <c r="K47" s="169">
        <v>6.4912584386359702E-5</v>
      </c>
      <c r="L47" s="169">
        <v>3.6493496337616977E-4</v>
      </c>
      <c r="M47" s="169">
        <v>2.8820042721475095E-4</v>
      </c>
      <c r="N47" s="169">
        <v>0</v>
      </c>
      <c r="O47" s="169">
        <v>2.3977938602928726E-3</v>
      </c>
      <c r="P47" s="169">
        <v>3.5425690089857134E-3</v>
      </c>
      <c r="Q47" s="169">
        <v>0</v>
      </c>
      <c r="R47" s="169">
        <v>0</v>
      </c>
      <c r="S47" s="169">
        <v>0</v>
      </c>
      <c r="T47" s="169">
        <v>5.493115536120848E-4</v>
      </c>
      <c r="U47" s="169">
        <v>7.40723909931608E-3</v>
      </c>
      <c r="V47" s="169">
        <v>4.6013928416131564E-6</v>
      </c>
      <c r="W47" s="169">
        <v>5.2810160674913857E-4</v>
      </c>
      <c r="X47" s="169">
        <v>2.8341769512218243E-3</v>
      </c>
      <c r="Y47" s="169">
        <v>0</v>
      </c>
      <c r="Z47" s="169">
        <v>0</v>
      </c>
      <c r="AA47" s="169">
        <v>0</v>
      </c>
      <c r="AB47" s="169">
        <v>5.4756516025407025E-5</v>
      </c>
      <c r="AC47" s="169">
        <v>1.0788040686324873E-3</v>
      </c>
      <c r="AD47" s="169">
        <v>1.5666215610208888E-5</v>
      </c>
      <c r="AE47" s="169">
        <v>0</v>
      </c>
      <c r="AF47" s="169">
        <v>2.4771321029886436E-3</v>
      </c>
      <c r="AG47" s="169">
        <v>1.353743621784859E-3</v>
      </c>
      <c r="AH47" s="169">
        <v>1.2046378557446168E-3</v>
      </c>
      <c r="AI47" s="169">
        <v>9.0073860565663844E-4</v>
      </c>
      <c r="AJ47" s="169">
        <v>9.9620536320741898E-5</v>
      </c>
      <c r="AK47" s="169">
        <v>4.0724903278354712E-3</v>
      </c>
      <c r="AL47" s="169">
        <v>3.5049495571448869E-3</v>
      </c>
      <c r="AM47" s="169">
        <v>0</v>
      </c>
      <c r="AN47" s="169">
        <v>7.8556076469627083E-5</v>
      </c>
      <c r="AO47" s="169">
        <v>0</v>
      </c>
      <c r="AP47" s="169">
        <v>0</v>
      </c>
      <c r="AQ47" s="169">
        <v>2.3850339122009393E-3</v>
      </c>
      <c r="AR47" s="169">
        <v>4.6494992846924176E-2</v>
      </c>
      <c r="AS47" s="169">
        <v>5.2472529281251443E-2</v>
      </c>
      <c r="AT47" s="169">
        <v>3.9802390827030985E-2</v>
      </c>
      <c r="AU47" s="169">
        <v>3.1687242798353908E-2</v>
      </c>
      <c r="AV47" s="169">
        <v>1.3467573221757323E-2</v>
      </c>
      <c r="AW47" s="169">
        <v>1.8756954379271974E-2</v>
      </c>
      <c r="AX47" s="169">
        <v>1.4573396926338102E-2</v>
      </c>
      <c r="AY47" s="169">
        <v>4.9780701754385967E-2</v>
      </c>
      <c r="AZ47" s="169">
        <v>6.0234035824156866E-2</v>
      </c>
      <c r="BA47" s="169">
        <v>3.4482758620689655E-2</v>
      </c>
      <c r="BB47" s="169">
        <v>1.6470588235294119E-2</v>
      </c>
      <c r="BC47" s="169">
        <v>4.2757417102966842E-2</v>
      </c>
      <c r="BD47" s="169">
        <v>4.6122683601127749E-2</v>
      </c>
      <c r="BE47" s="169">
        <v>1.7054263565891473E-2</v>
      </c>
      <c r="BF47" s="169">
        <v>9.1639111950873875E-3</v>
      </c>
      <c r="BG47" s="169">
        <v>2.6482884629466262E-2</v>
      </c>
      <c r="BH47" s="169">
        <v>1.106189956565462E-2</v>
      </c>
      <c r="BI47" s="169">
        <v>3.8231643818028788E-3</v>
      </c>
      <c r="BJ47" s="169">
        <v>1.6532840664155949E-2</v>
      </c>
      <c r="BK47" s="169">
        <v>0</v>
      </c>
      <c r="BL47" s="169">
        <v>6.5433505113926442E-3</v>
      </c>
      <c r="BM47" s="169">
        <v>5.3060055308816485E-3</v>
      </c>
      <c r="BN47" s="169">
        <v>1.7992822974523012E-3</v>
      </c>
      <c r="BO47" s="169">
        <v>2.2646278670619441E-2</v>
      </c>
      <c r="BP47" s="169">
        <v>1.1216669327798179E-3</v>
      </c>
      <c r="BQ47" s="169">
        <v>0</v>
      </c>
      <c r="BR47" s="169">
        <v>1.710993331105063E-4</v>
      </c>
      <c r="BS47" s="169">
        <v>8.5105658675245313E-6</v>
      </c>
      <c r="BT47" s="169">
        <v>1.6456219052023045E-5</v>
      </c>
      <c r="BU47" s="169">
        <v>0</v>
      </c>
      <c r="BV47" s="169">
        <v>0</v>
      </c>
      <c r="BW47" s="169">
        <v>0</v>
      </c>
      <c r="BX47" s="169">
        <v>0</v>
      </c>
      <c r="BY47" s="169">
        <v>0</v>
      </c>
      <c r="BZ47" s="169">
        <v>0</v>
      </c>
      <c r="CA47" s="169">
        <v>1.1512779184895233E-4</v>
      </c>
      <c r="CB47" s="169">
        <v>0</v>
      </c>
      <c r="CC47" s="169">
        <v>0</v>
      </c>
      <c r="CD47" s="169">
        <v>0</v>
      </c>
      <c r="CE47" s="169">
        <v>7.1360014842883087E-6</v>
      </c>
      <c r="CF47" s="169">
        <v>0</v>
      </c>
      <c r="CG47" s="169">
        <v>0</v>
      </c>
      <c r="CH47" s="169">
        <v>0</v>
      </c>
      <c r="CI47" s="169">
        <v>0</v>
      </c>
      <c r="CJ47" s="169">
        <v>0</v>
      </c>
      <c r="CK47" s="169">
        <v>5.1527672813999822E-4</v>
      </c>
      <c r="CL47" s="169">
        <v>2.6299940299135522E-4</v>
      </c>
      <c r="CM47" s="169">
        <v>0</v>
      </c>
      <c r="CN47" s="169">
        <v>4.1888325723620828E-5</v>
      </c>
      <c r="CO47" s="169">
        <v>1.6638027918821901E-3</v>
      </c>
      <c r="CP47" s="169">
        <v>0</v>
      </c>
      <c r="CQ47" s="169">
        <v>1.6390883546674992E-4</v>
      </c>
      <c r="CR47" s="169">
        <v>3.6664245442911004E-4</v>
      </c>
      <c r="CS47" s="169">
        <v>2.1891001846458417E-4</v>
      </c>
      <c r="CT47" s="169">
        <v>0</v>
      </c>
      <c r="CU47" s="169">
        <v>0</v>
      </c>
      <c r="CV47" s="169">
        <v>1.8234234732501184E-3</v>
      </c>
      <c r="CW47" s="169">
        <v>3.1435403389574761E-5</v>
      </c>
      <c r="CX47" s="169">
        <v>5.3620568715264663E-4</v>
      </c>
      <c r="CY47" s="169">
        <v>3.2740305912726172E-4</v>
      </c>
      <c r="CZ47" s="169">
        <v>5.8651026392961877E-4</v>
      </c>
      <c r="DA47" s="169">
        <v>0</v>
      </c>
      <c r="DB47" s="169">
        <v>4.1996480801229064E-4</v>
      </c>
      <c r="DC47" s="169">
        <v>9.9015556867300121E-4</v>
      </c>
      <c r="DD47" s="169">
        <v>2.1453089244851259E-3</v>
      </c>
      <c r="DE47" s="170">
        <v>1.8611547200631433E-3</v>
      </c>
    </row>
    <row r="48" spans="1:109" s="171" customFormat="1" ht="9.6" x14ac:dyDescent="0.2">
      <c r="A48" s="162">
        <v>42</v>
      </c>
      <c r="B48" s="167" t="s">
        <v>644</v>
      </c>
      <c r="C48" s="167"/>
      <c r="D48" s="168">
        <v>0</v>
      </c>
      <c r="E48" s="169">
        <v>0</v>
      </c>
      <c r="F48" s="169">
        <v>0</v>
      </c>
      <c r="G48" s="169">
        <v>0</v>
      </c>
      <c r="H48" s="169">
        <v>9.9424333111285655E-5</v>
      </c>
      <c r="I48" s="169">
        <v>3.0724445175486239E-4</v>
      </c>
      <c r="J48" s="169">
        <v>8.408778765030692E-4</v>
      </c>
      <c r="K48" s="169">
        <v>0</v>
      </c>
      <c r="L48" s="169">
        <v>0</v>
      </c>
      <c r="M48" s="169">
        <v>0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3.6138918000795055E-5</v>
      </c>
      <c r="U48" s="169">
        <v>5.9076140055895122E-4</v>
      </c>
      <c r="V48" s="169">
        <v>0</v>
      </c>
      <c r="W48" s="169">
        <v>0</v>
      </c>
      <c r="X48" s="169">
        <v>0</v>
      </c>
      <c r="Y48" s="169">
        <v>0</v>
      </c>
      <c r="Z48" s="169">
        <v>0</v>
      </c>
      <c r="AA48" s="169">
        <v>0</v>
      </c>
      <c r="AB48" s="169">
        <v>0</v>
      </c>
      <c r="AC48" s="169">
        <v>0</v>
      </c>
      <c r="AD48" s="169">
        <v>0</v>
      </c>
      <c r="AE48" s="169">
        <v>0</v>
      </c>
      <c r="AF48" s="169">
        <v>0</v>
      </c>
      <c r="AG48" s="169">
        <v>0</v>
      </c>
      <c r="AH48" s="169">
        <v>0</v>
      </c>
      <c r="AI48" s="169">
        <v>0</v>
      </c>
      <c r="AJ48" s="169">
        <v>3.6225649571178875E-5</v>
      </c>
      <c r="AK48" s="169">
        <v>0</v>
      </c>
      <c r="AL48" s="169">
        <v>0</v>
      </c>
      <c r="AM48" s="169">
        <v>0</v>
      </c>
      <c r="AN48" s="169">
        <v>0</v>
      </c>
      <c r="AO48" s="169">
        <v>0</v>
      </c>
      <c r="AP48" s="169">
        <v>0</v>
      </c>
      <c r="AQ48" s="169">
        <v>0</v>
      </c>
      <c r="AR48" s="169">
        <v>0</v>
      </c>
      <c r="AS48" s="169">
        <v>2.5854406836571444E-2</v>
      </c>
      <c r="AT48" s="169">
        <v>1.1588192242010247E-3</v>
      </c>
      <c r="AU48" s="169">
        <v>6.5359477124183002E-4</v>
      </c>
      <c r="AV48" s="169">
        <v>6.5376569037656898E-5</v>
      </c>
      <c r="AW48" s="169">
        <v>0</v>
      </c>
      <c r="AX48" s="169">
        <v>0</v>
      </c>
      <c r="AY48" s="169">
        <v>5.1599587203302372E-5</v>
      </c>
      <c r="AZ48" s="169">
        <v>0</v>
      </c>
      <c r="BA48" s="169">
        <v>0</v>
      </c>
      <c r="BB48" s="169">
        <v>0</v>
      </c>
      <c r="BC48" s="169">
        <v>0</v>
      </c>
      <c r="BD48" s="169">
        <v>8.2117537568773431E-5</v>
      </c>
      <c r="BE48" s="169">
        <v>0</v>
      </c>
      <c r="BF48" s="169">
        <v>0</v>
      </c>
      <c r="BG48" s="169">
        <v>0</v>
      </c>
      <c r="BH48" s="169">
        <v>9.2218156920641035E-3</v>
      </c>
      <c r="BI48" s="169">
        <v>2.0399720395440735E-3</v>
      </c>
      <c r="BJ48" s="169">
        <v>1.0184987801700657E-2</v>
      </c>
      <c r="BK48" s="169">
        <v>0</v>
      </c>
      <c r="BL48" s="169">
        <v>7.1605555496748269E-2</v>
      </c>
      <c r="BM48" s="169">
        <v>8.5851811992857505E-2</v>
      </c>
      <c r="BN48" s="169">
        <v>2.7568891514781254E-2</v>
      </c>
      <c r="BO48" s="169">
        <v>6.3089405523482606E-2</v>
      </c>
      <c r="BP48" s="169">
        <v>0</v>
      </c>
      <c r="BQ48" s="169">
        <v>0</v>
      </c>
      <c r="BR48" s="169">
        <v>0</v>
      </c>
      <c r="BS48" s="169">
        <v>0</v>
      </c>
      <c r="BT48" s="169">
        <v>0</v>
      </c>
      <c r="BU48" s="169">
        <v>0</v>
      </c>
      <c r="BV48" s="169">
        <v>0</v>
      </c>
      <c r="BW48" s="169">
        <v>1.1126630995217535E-4</v>
      </c>
      <c r="BX48" s="169">
        <v>1.1450681370068573E-5</v>
      </c>
      <c r="BY48" s="169">
        <v>2.1007079385752997E-5</v>
      </c>
      <c r="BZ48" s="169">
        <v>0</v>
      </c>
      <c r="CA48" s="169">
        <v>8.5934673201539425E-4</v>
      </c>
      <c r="CB48" s="169">
        <v>0</v>
      </c>
      <c r="CC48" s="169">
        <v>0</v>
      </c>
      <c r="CD48" s="169">
        <v>0</v>
      </c>
      <c r="CE48" s="169">
        <v>7.1360014842883087E-6</v>
      </c>
      <c r="CF48" s="169">
        <v>0</v>
      </c>
      <c r="CG48" s="169">
        <v>0</v>
      </c>
      <c r="CH48" s="169">
        <v>0</v>
      </c>
      <c r="CI48" s="169">
        <v>0</v>
      </c>
      <c r="CJ48" s="169">
        <v>0</v>
      </c>
      <c r="CK48" s="169">
        <v>0</v>
      </c>
      <c r="CL48" s="169">
        <v>9.3928358211198292E-6</v>
      </c>
      <c r="CM48" s="169">
        <v>0</v>
      </c>
      <c r="CN48" s="169">
        <v>0</v>
      </c>
      <c r="CO48" s="169">
        <v>0</v>
      </c>
      <c r="CP48" s="169">
        <v>0</v>
      </c>
      <c r="CQ48" s="169">
        <v>0</v>
      </c>
      <c r="CR48" s="169">
        <v>0</v>
      </c>
      <c r="CS48" s="169">
        <v>0</v>
      </c>
      <c r="CT48" s="169">
        <v>6.9253184314686475E-5</v>
      </c>
      <c r="CU48" s="169">
        <v>0</v>
      </c>
      <c r="CV48" s="169">
        <v>1.2789889764977134E-4</v>
      </c>
      <c r="CW48" s="169">
        <v>0</v>
      </c>
      <c r="CX48" s="169">
        <v>0</v>
      </c>
      <c r="CY48" s="169">
        <v>0</v>
      </c>
      <c r="CZ48" s="169">
        <v>0</v>
      </c>
      <c r="DA48" s="169">
        <v>0</v>
      </c>
      <c r="DB48" s="169">
        <v>0</v>
      </c>
      <c r="DC48" s="169">
        <v>0</v>
      </c>
      <c r="DD48" s="169">
        <v>4.78568913923605E-4</v>
      </c>
      <c r="DE48" s="170">
        <v>4.7981937402624946E-3</v>
      </c>
    </row>
    <row r="49" spans="1:109" s="171" customFormat="1" ht="9.6" x14ac:dyDescent="0.2">
      <c r="A49" s="162">
        <v>43</v>
      </c>
      <c r="B49" s="167" t="s">
        <v>645</v>
      </c>
      <c r="C49" s="167"/>
      <c r="D49" s="168">
        <v>1.8834529329152159E-3</v>
      </c>
      <c r="E49" s="169">
        <v>1.1915609448377375E-4</v>
      </c>
      <c r="F49" s="169">
        <v>6.8883695632684049E-4</v>
      </c>
      <c r="G49" s="169">
        <v>6.1311451957368106E-5</v>
      </c>
      <c r="H49" s="169">
        <v>7.9539466489028524E-4</v>
      </c>
      <c r="I49" s="169">
        <v>1.0924247173506219E-3</v>
      </c>
      <c r="J49" s="169">
        <v>2.407713653053788E-2</v>
      </c>
      <c r="K49" s="169">
        <v>3.6415959840747796E-2</v>
      </c>
      <c r="L49" s="169">
        <v>3.5141281964392772E-3</v>
      </c>
      <c r="M49" s="169">
        <v>6.1570091268605878E-3</v>
      </c>
      <c r="N49" s="169">
        <v>6.7596874771156412E-5</v>
      </c>
      <c r="O49" s="169">
        <v>2.8042474399069674E-3</v>
      </c>
      <c r="P49" s="169">
        <v>4.7520848147908717E-2</v>
      </c>
      <c r="Q49" s="169">
        <v>1.3202112337974076E-3</v>
      </c>
      <c r="R49" s="169">
        <v>0</v>
      </c>
      <c r="S49" s="169">
        <v>3.4491254003449125E-3</v>
      </c>
      <c r="T49" s="169">
        <v>5.0811318709117845E-3</v>
      </c>
      <c r="U49" s="169">
        <v>3.440049078639431E-2</v>
      </c>
      <c r="V49" s="169">
        <v>1.4080262095336258E-3</v>
      </c>
      <c r="W49" s="169">
        <v>1.2146336955230186E-3</v>
      </c>
      <c r="X49" s="169">
        <v>8.246601831314338E-4</v>
      </c>
      <c r="Y49" s="169">
        <v>2.1522501775606398E-5</v>
      </c>
      <c r="Z49" s="169">
        <v>1.0940207972270364E-2</v>
      </c>
      <c r="AA49" s="169">
        <v>1.3069162005332217E-3</v>
      </c>
      <c r="AB49" s="169">
        <v>1.7321311236037088E-2</v>
      </c>
      <c r="AC49" s="169">
        <v>1.3305250179800679E-2</v>
      </c>
      <c r="AD49" s="169">
        <v>8.3030942734107116E-4</v>
      </c>
      <c r="AE49" s="169">
        <v>1.2426862734945374E-3</v>
      </c>
      <c r="AF49" s="169">
        <v>1.4369510900453604E-3</v>
      </c>
      <c r="AG49" s="169">
        <v>2.2701239196084556E-2</v>
      </c>
      <c r="AH49" s="169">
        <v>1.2498117753350399E-2</v>
      </c>
      <c r="AI49" s="169">
        <v>1.5852999459556837E-2</v>
      </c>
      <c r="AJ49" s="169">
        <v>5.3432833117488835E-3</v>
      </c>
      <c r="AK49" s="169">
        <v>3.176542455711668E-2</v>
      </c>
      <c r="AL49" s="169">
        <v>6.6783498318571492E-3</v>
      </c>
      <c r="AM49" s="169">
        <v>5.8314447404344425E-5</v>
      </c>
      <c r="AN49" s="169">
        <v>4.0849159764206078E-5</v>
      </c>
      <c r="AO49" s="169">
        <v>4.8038917604134998E-3</v>
      </c>
      <c r="AP49" s="169">
        <v>1.1903344839900012E-4</v>
      </c>
      <c r="AQ49" s="169">
        <v>3.4284862487888499E-3</v>
      </c>
      <c r="AR49" s="169">
        <v>2.2254013670322684E-3</v>
      </c>
      <c r="AS49" s="169">
        <v>4.3479119620248995E-2</v>
      </c>
      <c r="AT49" s="169">
        <v>5.6818736277140763E-2</v>
      </c>
      <c r="AU49" s="169">
        <v>2.8201404018397481E-2</v>
      </c>
      <c r="AV49" s="169">
        <v>2.7501743375174338E-2</v>
      </c>
      <c r="AW49" s="169">
        <v>2.4638372277857257E-2</v>
      </c>
      <c r="AX49" s="169">
        <v>1.1579226285108638E-2</v>
      </c>
      <c r="AY49" s="169">
        <v>2.567079463364293E-2</v>
      </c>
      <c r="AZ49" s="169">
        <v>2.2224777895977689E-2</v>
      </c>
      <c r="BA49" s="169">
        <v>2.1943573667711599E-2</v>
      </c>
      <c r="BB49" s="169">
        <v>1.2941176470588235E-2</v>
      </c>
      <c r="BC49" s="169">
        <v>1.0180337405468295E-2</v>
      </c>
      <c r="BD49" s="169">
        <v>1.3549393698847617E-2</v>
      </c>
      <c r="BE49" s="169">
        <v>2.6873385012919897E-2</v>
      </c>
      <c r="BF49" s="169">
        <v>7.321681624940954E-3</v>
      </c>
      <c r="BG49" s="169">
        <v>9.8225524688882772E-3</v>
      </c>
      <c r="BH49" s="169">
        <v>2.4798339645248947E-2</v>
      </c>
      <c r="BI49" s="169">
        <v>3.8659609980170903E-3</v>
      </c>
      <c r="BJ49" s="169">
        <v>2.5178237286529761E-2</v>
      </c>
      <c r="BK49" s="169">
        <v>2.0250430321644335E-4</v>
      </c>
      <c r="BL49" s="169">
        <v>1.7630242069770225E-2</v>
      </c>
      <c r="BM49" s="169">
        <v>6.893256125866376E-2</v>
      </c>
      <c r="BN49" s="169">
        <v>9.2756297208822849E-3</v>
      </c>
      <c r="BO49" s="169">
        <v>4.2814791699173037E-3</v>
      </c>
      <c r="BP49" s="169">
        <v>4.2311991058598114E-4</v>
      </c>
      <c r="BQ49" s="169">
        <v>1.1605015024349808E-3</v>
      </c>
      <c r="BR49" s="169">
        <v>7.8387368890162187E-4</v>
      </c>
      <c r="BS49" s="169">
        <v>1.2765848801286797E-4</v>
      </c>
      <c r="BT49" s="169">
        <v>3.3781875010627975E-3</v>
      </c>
      <c r="BU49" s="169">
        <v>1.2745387568584174E-4</v>
      </c>
      <c r="BV49" s="169">
        <v>5.5134221198495451E-5</v>
      </c>
      <c r="BW49" s="169">
        <v>3.2982513307251981E-4</v>
      </c>
      <c r="BX49" s="169">
        <v>6.9249358761843273E-4</v>
      </c>
      <c r="BY49" s="169">
        <v>3.0810383099104399E-4</v>
      </c>
      <c r="BZ49" s="169">
        <v>1.0900807311926136E-3</v>
      </c>
      <c r="CA49" s="169">
        <v>2.154534390316108E-3</v>
      </c>
      <c r="CB49" s="169">
        <v>6.0091964742842448E-5</v>
      </c>
      <c r="CC49" s="169">
        <v>7.6783188522933923E-4</v>
      </c>
      <c r="CD49" s="169">
        <v>2.5038464888088949E-3</v>
      </c>
      <c r="CE49" s="169">
        <v>1.455744302794815E-3</v>
      </c>
      <c r="CF49" s="169">
        <v>1.3710086510645882E-5</v>
      </c>
      <c r="CG49" s="169">
        <v>6.3388672650726825E-4</v>
      </c>
      <c r="CH49" s="169">
        <v>6.0357835740461304E-5</v>
      </c>
      <c r="CI49" s="169">
        <v>2.9021615627866225E-4</v>
      </c>
      <c r="CJ49" s="169">
        <v>3.7107472517278168E-4</v>
      </c>
      <c r="CK49" s="169">
        <v>3.8768439545771297E-4</v>
      </c>
      <c r="CL49" s="169">
        <v>5.2648723344540863E-3</v>
      </c>
      <c r="CM49" s="169">
        <v>2.2171219293887724E-4</v>
      </c>
      <c r="CN49" s="169">
        <v>1.1424088833714772E-4</v>
      </c>
      <c r="CO49" s="169">
        <v>2.2512342215742106E-4</v>
      </c>
      <c r="CP49" s="169">
        <v>5.8545952718288588E-5</v>
      </c>
      <c r="CQ49" s="169">
        <v>5.2034550941825375E-4</v>
      </c>
      <c r="CR49" s="169">
        <v>4.6810325942836062E-4</v>
      </c>
      <c r="CS49" s="169">
        <v>2.6935450098033616E-3</v>
      </c>
      <c r="CT49" s="169">
        <v>1.1213688690955002E-3</v>
      </c>
      <c r="CU49" s="169">
        <v>7.8636753245731987E-6</v>
      </c>
      <c r="CV49" s="169">
        <v>4.0581974551576099E-3</v>
      </c>
      <c r="CW49" s="169">
        <v>2.6545451751196469E-4</v>
      </c>
      <c r="CX49" s="169">
        <v>8.9030378244213024E-4</v>
      </c>
      <c r="CY49" s="169">
        <v>2.5802822589368777E-3</v>
      </c>
      <c r="CZ49" s="169">
        <v>3.2755107112679557E-3</v>
      </c>
      <c r="DA49" s="169">
        <v>1.7408237932255399E-4</v>
      </c>
      <c r="DB49" s="169">
        <v>4.8907294097633846E-3</v>
      </c>
      <c r="DC49" s="169">
        <v>3.6178761163051964E-4</v>
      </c>
      <c r="DD49" s="169">
        <v>5.3522707269846861E-3</v>
      </c>
      <c r="DE49" s="170">
        <v>4.2692348656130112E-3</v>
      </c>
    </row>
    <row r="50" spans="1:109" s="171" customFormat="1" ht="9.6" x14ac:dyDescent="0.2">
      <c r="A50" s="162">
        <v>44</v>
      </c>
      <c r="B50" s="167" t="s">
        <v>646</v>
      </c>
      <c r="C50" s="167"/>
      <c r="D50" s="168">
        <v>0</v>
      </c>
      <c r="E50" s="169">
        <v>0</v>
      </c>
      <c r="F50" s="169">
        <v>0</v>
      </c>
      <c r="G50" s="169">
        <v>0</v>
      </c>
      <c r="H50" s="169">
        <v>0</v>
      </c>
      <c r="I50" s="169">
        <v>0</v>
      </c>
      <c r="J50" s="169">
        <v>1.3734338649550131E-3</v>
      </c>
      <c r="K50" s="169">
        <v>2.5965033754543881E-3</v>
      </c>
      <c r="L50" s="169">
        <v>0</v>
      </c>
      <c r="M50" s="169">
        <v>0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1.5178345560333924E-4</v>
      </c>
      <c r="U50" s="169">
        <v>9.0659153393469818E-3</v>
      </c>
      <c r="V50" s="169">
        <v>0</v>
      </c>
      <c r="W50" s="169">
        <v>0</v>
      </c>
      <c r="X50" s="169">
        <v>0</v>
      </c>
      <c r="Y50" s="169">
        <v>0</v>
      </c>
      <c r="Z50" s="169">
        <v>0</v>
      </c>
      <c r="AA50" s="169">
        <v>0</v>
      </c>
      <c r="AB50" s="169">
        <v>0</v>
      </c>
      <c r="AC50" s="169">
        <v>7.7057433473749101E-5</v>
      </c>
      <c r="AD50" s="169">
        <v>0</v>
      </c>
      <c r="AE50" s="169">
        <v>0</v>
      </c>
      <c r="AF50" s="169">
        <v>4.8255820188090464E-4</v>
      </c>
      <c r="AG50" s="169">
        <v>0</v>
      </c>
      <c r="AH50" s="169">
        <v>0</v>
      </c>
      <c r="AI50" s="169">
        <v>5.224283912808503E-3</v>
      </c>
      <c r="AJ50" s="169">
        <v>3.6225649571178871E-4</v>
      </c>
      <c r="AK50" s="169">
        <v>4.4797393606190181E-3</v>
      </c>
      <c r="AL50" s="169">
        <v>9.9464784729787334E-4</v>
      </c>
      <c r="AM50" s="169">
        <v>0</v>
      </c>
      <c r="AN50" s="169">
        <v>0</v>
      </c>
      <c r="AO50" s="169">
        <v>6.3849194283976897E-4</v>
      </c>
      <c r="AP50" s="169">
        <v>0</v>
      </c>
      <c r="AQ50" s="169">
        <v>0</v>
      </c>
      <c r="AR50" s="169">
        <v>0</v>
      </c>
      <c r="AS50" s="169">
        <v>1.296999782736077E-3</v>
      </c>
      <c r="AT50" s="169">
        <v>9.0265918516711395E-4</v>
      </c>
      <c r="AU50" s="169">
        <v>0.13938513677075767</v>
      </c>
      <c r="AV50" s="169">
        <v>4.9707984658298468E-2</v>
      </c>
      <c r="AW50" s="169">
        <v>8.4247337466221584E-3</v>
      </c>
      <c r="AX50" s="169">
        <v>1.7223105458399576E-3</v>
      </c>
      <c r="AY50" s="169">
        <v>2.6057791537667701E-3</v>
      </c>
      <c r="AZ50" s="169">
        <v>1.3053103706046405E-2</v>
      </c>
      <c r="BA50" s="169">
        <v>1.8025078369905956E-2</v>
      </c>
      <c r="BB50" s="169">
        <v>3.5294117647058825E-3</v>
      </c>
      <c r="BC50" s="169">
        <v>1.1634671320535194E-3</v>
      </c>
      <c r="BD50" s="169">
        <v>1.8613308515588647E-3</v>
      </c>
      <c r="BE50" s="169">
        <v>1.0335917312661498E-3</v>
      </c>
      <c r="BF50" s="169">
        <v>1.1336797354747285E-3</v>
      </c>
      <c r="BG50" s="169">
        <v>1.0715194794779438E-2</v>
      </c>
      <c r="BH50" s="169">
        <v>2.6146308064274558E-2</v>
      </c>
      <c r="BI50" s="169">
        <v>1.1840397152598468E-3</v>
      </c>
      <c r="BJ50" s="169">
        <v>1.6817072881877828E-3</v>
      </c>
      <c r="BK50" s="169">
        <v>0</v>
      </c>
      <c r="BL50" s="169">
        <v>8.3322680168094725E-3</v>
      </c>
      <c r="BM50" s="169">
        <v>7.201389948572974E-4</v>
      </c>
      <c r="BN50" s="169">
        <v>2.7698448775181298E-3</v>
      </c>
      <c r="BO50" s="169">
        <v>6.6188172881884852E-3</v>
      </c>
      <c r="BP50" s="169">
        <v>0</v>
      </c>
      <c r="BQ50" s="169">
        <v>0</v>
      </c>
      <c r="BR50" s="169">
        <v>1.529946362348597E-2</v>
      </c>
      <c r="BS50" s="169">
        <v>0</v>
      </c>
      <c r="BT50" s="169">
        <v>3.8397844454720441E-6</v>
      </c>
      <c r="BU50" s="169">
        <v>0</v>
      </c>
      <c r="BV50" s="169">
        <v>0</v>
      </c>
      <c r="BW50" s="169">
        <v>0</v>
      </c>
      <c r="BX50" s="169">
        <v>0</v>
      </c>
      <c r="BY50" s="169">
        <v>2.1707315365278098E-4</v>
      </c>
      <c r="BZ50" s="169">
        <v>3.4938484974122229E-6</v>
      </c>
      <c r="CA50" s="169">
        <v>8.2234137034965961E-6</v>
      </c>
      <c r="CB50" s="169">
        <v>7.6917714870838329E-5</v>
      </c>
      <c r="CC50" s="169">
        <v>0</v>
      </c>
      <c r="CD50" s="169">
        <v>1.3063546898133365E-4</v>
      </c>
      <c r="CE50" s="169">
        <v>2.7830405788724404E-4</v>
      </c>
      <c r="CF50" s="169">
        <v>5.4840346042583528E-5</v>
      </c>
      <c r="CG50" s="169">
        <v>0</v>
      </c>
      <c r="CH50" s="169">
        <v>8.6225479629230441E-6</v>
      </c>
      <c r="CI50" s="169">
        <v>0</v>
      </c>
      <c r="CJ50" s="169">
        <v>0</v>
      </c>
      <c r="CK50" s="169">
        <v>2.9444384465142758E-5</v>
      </c>
      <c r="CL50" s="169">
        <v>4.5311040001082053E-4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2.6635840121033256E-6</v>
      </c>
      <c r="CU50" s="169">
        <v>0</v>
      </c>
      <c r="CV50" s="169">
        <v>3.7306725753652896E-2</v>
      </c>
      <c r="CW50" s="169">
        <v>8.8019129490809336E-5</v>
      </c>
      <c r="CX50" s="169">
        <v>0</v>
      </c>
      <c r="CY50" s="169">
        <v>0</v>
      </c>
      <c r="CZ50" s="169">
        <v>0</v>
      </c>
      <c r="DA50" s="169">
        <v>0</v>
      </c>
      <c r="DB50" s="169">
        <v>7.9740153420055176E-5</v>
      </c>
      <c r="DC50" s="169">
        <v>0</v>
      </c>
      <c r="DD50" s="169">
        <v>0</v>
      </c>
      <c r="DE50" s="170">
        <v>1.6690616444449394E-3</v>
      </c>
    </row>
    <row r="51" spans="1:109" s="171" customFormat="1" ht="9.6" x14ac:dyDescent="0.2">
      <c r="A51" s="162">
        <v>45</v>
      </c>
      <c r="B51" s="167" t="s">
        <v>647</v>
      </c>
      <c r="C51" s="167"/>
      <c r="D51" s="168">
        <v>0</v>
      </c>
      <c r="E51" s="169">
        <v>0</v>
      </c>
      <c r="F51" s="169">
        <v>0</v>
      </c>
      <c r="G51" s="169">
        <v>0</v>
      </c>
      <c r="H51" s="169">
        <v>1.9884866622257131E-4</v>
      </c>
      <c r="I51" s="169">
        <v>0</v>
      </c>
      <c r="J51" s="169">
        <v>2.018106903607366E-3</v>
      </c>
      <c r="K51" s="169">
        <v>4.3275056257573137E-3</v>
      </c>
      <c r="L51" s="169">
        <v>0</v>
      </c>
      <c r="M51" s="169">
        <v>0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2.1683350800477035E-5</v>
      </c>
      <c r="U51" s="169">
        <v>3.1810229260866604E-4</v>
      </c>
      <c r="V51" s="169">
        <v>0</v>
      </c>
      <c r="W51" s="169">
        <v>0</v>
      </c>
      <c r="X51" s="169">
        <v>0</v>
      </c>
      <c r="Y51" s="169">
        <v>0</v>
      </c>
      <c r="Z51" s="169">
        <v>0</v>
      </c>
      <c r="AA51" s="169">
        <v>0</v>
      </c>
      <c r="AB51" s="169">
        <v>0</v>
      </c>
      <c r="AC51" s="169">
        <v>0</v>
      </c>
      <c r="AD51" s="169">
        <v>1.3707938658932778E-5</v>
      </c>
      <c r="AE51" s="169">
        <v>1.0355718945787811E-4</v>
      </c>
      <c r="AF51" s="169">
        <v>1.8337211671474376E-3</v>
      </c>
      <c r="AG51" s="169">
        <v>0</v>
      </c>
      <c r="AH51" s="169">
        <v>0</v>
      </c>
      <c r="AI51" s="169">
        <v>7.2059088452531075E-4</v>
      </c>
      <c r="AJ51" s="169">
        <v>3.8036932049737818E-4</v>
      </c>
      <c r="AK51" s="169">
        <v>7.5341071064956222E-3</v>
      </c>
      <c r="AL51" s="169">
        <v>2.2261166106190499E-3</v>
      </c>
      <c r="AM51" s="169">
        <v>0</v>
      </c>
      <c r="AN51" s="169">
        <v>0</v>
      </c>
      <c r="AO51" s="169">
        <v>4.8647005168744298E-4</v>
      </c>
      <c r="AP51" s="169">
        <v>2.975836209975003E-4</v>
      </c>
      <c r="AQ51" s="169">
        <v>1.4906461951255871E-4</v>
      </c>
      <c r="AR51" s="169">
        <v>3.9739310125576219E-4</v>
      </c>
      <c r="AS51" s="169">
        <v>5.2670041938520896E-5</v>
      </c>
      <c r="AT51" s="169">
        <v>6.3430104903635038E-4</v>
      </c>
      <c r="AU51" s="169">
        <v>6.4633260711692087E-3</v>
      </c>
      <c r="AV51" s="169">
        <v>0.14405726987447698</v>
      </c>
      <c r="AW51" s="169">
        <v>7.9478620251152439E-4</v>
      </c>
      <c r="AX51" s="169">
        <v>3.8597420950362126E-3</v>
      </c>
      <c r="AY51" s="169">
        <v>2.2574819401444787E-3</v>
      </c>
      <c r="AZ51" s="169">
        <v>4.4995831057186393E-3</v>
      </c>
      <c r="BA51" s="169">
        <v>1.567398119122257E-3</v>
      </c>
      <c r="BB51" s="169">
        <v>1.176470588235294E-3</v>
      </c>
      <c r="BC51" s="169">
        <v>0</v>
      </c>
      <c r="BD51" s="169">
        <v>3.2847015027509372E-4</v>
      </c>
      <c r="BE51" s="169">
        <v>5.1679586563307489E-4</v>
      </c>
      <c r="BF51" s="169">
        <v>3.778932451582428E-4</v>
      </c>
      <c r="BG51" s="169">
        <v>9.4494558717384556E-4</v>
      </c>
      <c r="BH51" s="169">
        <v>5.4774589725485158E-3</v>
      </c>
      <c r="BI51" s="169">
        <v>1.9971754233298622E-4</v>
      </c>
      <c r="BJ51" s="169">
        <v>2.8423221772187876E-4</v>
      </c>
      <c r="BK51" s="169">
        <v>0</v>
      </c>
      <c r="BL51" s="169">
        <v>2.2799130701716529E-5</v>
      </c>
      <c r="BM51" s="169">
        <v>1.0976096204144681E-4</v>
      </c>
      <c r="BN51" s="169">
        <v>1.664140672379844E-4</v>
      </c>
      <c r="BO51" s="169">
        <v>1.5603058199407085E-5</v>
      </c>
      <c r="BP51" s="169">
        <v>0</v>
      </c>
      <c r="BQ51" s="169">
        <v>3.1084861672365556E-5</v>
      </c>
      <c r="BR51" s="169">
        <v>3.6607299177131579E-4</v>
      </c>
      <c r="BS51" s="169">
        <v>0</v>
      </c>
      <c r="BT51" s="169">
        <v>4.1140547630057611E-6</v>
      </c>
      <c r="BU51" s="169">
        <v>0</v>
      </c>
      <c r="BV51" s="169">
        <v>0</v>
      </c>
      <c r="BW51" s="169">
        <v>0</v>
      </c>
      <c r="BX51" s="169">
        <v>0</v>
      </c>
      <c r="BY51" s="169">
        <v>1.4004719590501999E-5</v>
      </c>
      <c r="BZ51" s="169">
        <v>1.630462632125704E-5</v>
      </c>
      <c r="CA51" s="169">
        <v>1.4390973981119043E-4</v>
      </c>
      <c r="CB51" s="169">
        <v>3.1247821666278075E-5</v>
      </c>
      <c r="CC51" s="169">
        <v>1.2123661345726409E-4</v>
      </c>
      <c r="CD51" s="169">
        <v>9.4347838708740963E-5</v>
      </c>
      <c r="CE51" s="169">
        <v>1.9980804156007265E-4</v>
      </c>
      <c r="CF51" s="169">
        <v>2.7420173021291764E-5</v>
      </c>
      <c r="CG51" s="169">
        <v>3.1773770752244021E-6</v>
      </c>
      <c r="CH51" s="169">
        <v>0</v>
      </c>
      <c r="CI51" s="169">
        <v>0</v>
      </c>
      <c r="CJ51" s="169">
        <v>0</v>
      </c>
      <c r="CK51" s="169">
        <v>0</v>
      </c>
      <c r="CL51" s="169">
        <v>1.803424477655007E-5</v>
      </c>
      <c r="CM51" s="169">
        <v>0</v>
      </c>
      <c r="CN51" s="169">
        <v>0</v>
      </c>
      <c r="CO51" s="169">
        <v>0</v>
      </c>
      <c r="CP51" s="169">
        <v>0</v>
      </c>
      <c r="CQ51" s="169">
        <v>0</v>
      </c>
      <c r="CR51" s="169">
        <v>0</v>
      </c>
      <c r="CS51" s="169">
        <v>0</v>
      </c>
      <c r="CT51" s="169">
        <v>1.4916070467778624E-4</v>
      </c>
      <c r="CU51" s="169">
        <v>0</v>
      </c>
      <c r="CV51" s="169">
        <v>5.230719241179297E-2</v>
      </c>
      <c r="CW51" s="169">
        <v>6.2870806779149527E-6</v>
      </c>
      <c r="CX51" s="169">
        <v>0</v>
      </c>
      <c r="CY51" s="169">
        <v>0</v>
      </c>
      <c r="CZ51" s="169">
        <v>0</v>
      </c>
      <c r="DA51" s="169">
        <v>0</v>
      </c>
      <c r="DB51" s="169">
        <v>4.7844092052033108E-5</v>
      </c>
      <c r="DC51" s="169">
        <v>0</v>
      </c>
      <c r="DD51" s="169">
        <v>0</v>
      </c>
      <c r="DE51" s="170">
        <v>1.3093932276843911E-3</v>
      </c>
    </row>
    <row r="52" spans="1:109" s="171" customFormat="1" ht="9.6" x14ac:dyDescent="0.2">
      <c r="A52" s="172">
        <v>46</v>
      </c>
      <c r="B52" s="173" t="s">
        <v>648</v>
      </c>
      <c r="C52" s="173"/>
      <c r="D52" s="174">
        <v>1.9238538640604861E-5</v>
      </c>
      <c r="E52" s="175">
        <v>0</v>
      </c>
      <c r="F52" s="175">
        <v>0</v>
      </c>
      <c r="G52" s="175">
        <v>1.4816934223030626E-3</v>
      </c>
      <c r="H52" s="175">
        <v>4.9712166555642827E-5</v>
      </c>
      <c r="I52" s="175">
        <v>3.1034793106551755E-6</v>
      </c>
      <c r="J52" s="175">
        <v>0</v>
      </c>
      <c r="K52" s="175">
        <v>0</v>
      </c>
      <c r="L52" s="175">
        <v>0</v>
      </c>
      <c r="M52" s="175">
        <v>0</v>
      </c>
      <c r="N52" s="175">
        <v>0</v>
      </c>
      <c r="O52" s="175">
        <v>0</v>
      </c>
      <c r="P52" s="175">
        <v>0</v>
      </c>
      <c r="Q52" s="175">
        <v>0</v>
      </c>
      <c r="R52" s="175">
        <v>0</v>
      </c>
      <c r="S52" s="175">
        <v>0</v>
      </c>
      <c r="T52" s="175">
        <v>0</v>
      </c>
      <c r="U52" s="175">
        <v>0</v>
      </c>
      <c r="V52" s="175">
        <v>0</v>
      </c>
      <c r="W52" s="175">
        <v>0</v>
      </c>
      <c r="X52" s="175">
        <v>0</v>
      </c>
      <c r="Y52" s="175">
        <v>0</v>
      </c>
      <c r="Z52" s="175">
        <v>0</v>
      </c>
      <c r="AA52" s="175">
        <v>0</v>
      </c>
      <c r="AB52" s="175">
        <v>0</v>
      </c>
      <c r="AC52" s="175">
        <v>0</v>
      </c>
      <c r="AD52" s="175">
        <v>0</v>
      </c>
      <c r="AE52" s="175">
        <v>0</v>
      </c>
      <c r="AF52" s="175">
        <v>0</v>
      </c>
      <c r="AG52" s="175">
        <v>0</v>
      </c>
      <c r="AH52" s="175">
        <v>0</v>
      </c>
      <c r="AI52" s="175">
        <v>0</v>
      </c>
      <c r="AJ52" s="175">
        <v>0</v>
      </c>
      <c r="AK52" s="175">
        <v>0</v>
      </c>
      <c r="AL52" s="175">
        <v>0</v>
      </c>
      <c r="AM52" s="175">
        <v>0</v>
      </c>
      <c r="AN52" s="175">
        <v>0</v>
      </c>
      <c r="AO52" s="175">
        <v>0</v>
      </c>
      <c r="AP52" s="175">
        <v>0</v>
      </c>
      <c r="AQ52" s="175">
        <v>0</v>
      </c>
      <c r="AR52" s="175">
        <v>0</v>
      </c>
      <c r="AS52" s="175">
        <v>3.950253145389067E-5</v>
      </c>
      <c r="AT52" s="175">
        <v>0</v>
      </c>
      <c r="AU52" s="175">
        <v>2.1786492374727671E-3</v>
      </c>
      <c r="AV52" s="175">
        <v>6.6684100418410042E-3</v>
      </c>
      <c r="AW52" s="175">
        <v>4.132888253059927E-2</v>
      </c>
      <c r="AX52" s="175">
        <v>0</v>
      </c>
      <c r="AY52" s="175">
        <v>0</v>
      </c>
      <c r="AZ52" s="175">
        <v>2.4726143584140768E-3</v>
      </c>
      <c r="BA52" s="175">
        <v>0</v>
      </c>
      <c r="BB52" s="175">
        <v>0</v>
      </c>
      <c r="BC52" s="175">
        <v>0</v>
      </c>
      <c r="BD52" s="175">
        <v>2.7372512522924479E-5</v>
      </c>
      <c r="BE52" s="175">
        <v>0</v>
      </c>
      <c r="BF52" s="175">
        <v>2.3618327822390176E-4</v>
      </c>
      <c r="BG52" s="175">
        <v>4.2539985843250615E-4</v>
      </c>
      <c r="BH52" s="175">
        <v>9.8423090912981158E-4</v>
      </c>
      <c r="BI52" s="175">
        <v>0</v>
      </c>
      <c r="BJ52" s="175">
        <v>6.3952248987422724E-4</v>
      </c>
      <c r="BK52" s="175">
        <v>3.3750717202740556E-5</v>
      </c>
      <c r="BL52" s="175">
        <v>3.7781416591415966E-4</v>
      </c>
      <c r="BM52" s="175">
        <v>0</v>
      </c>
      <c r="BN52" s="175">
        <v>5.2493027920706492E-5</v>
      </c>
      <c r="BO52" s="175">
        <v>0</v>
      </c>
      <c r="BP52" s="175">
        <v>0</v>
      </c>
      <c r="BQ52" s="175">
        <v>0</v>
      </c>
      <c r="BR52" s="175">
        <v>1.3130879052666763E-4</v>
      </c>
      <c r="BS52" s="175">
        <v>2.9786980536335861E-5</v>
      </c>
      <c r="BT52" s="175">
        <v>1.0323534751969124E-3</v>
      </c>
      <c r="BU52" s="175">
        <v>9.3258933428664695E-6</v>
      </c>
      <c r="BV52" s="175">
        <v>0</v>
      </c>
      <c r="BW52" s="175">
        <v>0</v>
      </c>
      <c r="BX52" s="175">
        <v>0</v>
      </c>
      <c r="BY52" s="175">
        <v>0</v>
      </c>
      <c r="BZ52" s="175">
        <v>1.1646161658040743E-6</v>
      </c>
      <c r="CA52" s="175">
        <v>1.6446827406993192E-5</v>
      </c>
      <c r="CB52" s="175">
        <v>1.4422071538282187E-5</v>
      </c>
      <c r="CC52" s="175">
        <v>8.0824408971509392E-5</v>
      </c>
      <c r="CD52" s="175">
        <v>1.0886289081777804E-4</v>
      </c>
      <c r="CE52" s="175">
        <v>2.6046405417652326E-4</v>
      </c>
      <c r="CF52" s="175">
        <v>5.4840346042583528E-5</v>
      </c>
      <c r="CG52" s="175">
        <v>1.588688537612201E-5</v>
      </c>
      <c r="CH52" s="175">
        <v>1.7245095925846088E-5</v>
      </c>
      <c r="CI52" s="175">
        <v>0</v>
      </c>
      <c r="CJ52" s="175">
        <v>1.8553736258639084E-4</v>
      </c>
      <c r="CK52" s="175">
        <v>8.9314632877599692E-4</v>
      </c>
      <c r="CL52" s="175">
        <v>5.5680730747598344E-3</v>
      </c>
      <c r="CM52" s="175">
        <v>0</v>
      </c>
      <c r="CN52" s="175">
        <v>0</v>
      </c>
      <c r="CO52" s="175">
        <v>1.3171918667128638E-2</v>
      </c>
      <c r="CP52" s="175">
        <v>2.5994403006920131E-3</v>
      </c>
      <c r="CQ52" s="175">
        <v>2.5496929961494434E-3</v>
      </c>
      <c r="CR52" s="175">
        <v>1.2175296599910069E-3</v>
      </c>
      <c r="CS52" s="175">
        <v>0</v>
      </c>
      <c r="CT52" s="175">
        <v>1.6247862473830288E-3</v>
      </c>
      <c r="CU52" s="175">
        <v>0</v>
      </c>
      <c r="CV52" s="175">
        <v>1.5937239665250562E-2</v>
      </c>
      <c r="CW52" s="175">
        <v>1.7883251706069198E-4</v>
      </c>
      <c r="CX52" s="175">
        <v>3.0351265310527167E-5</v>
      </c>
      <c r="CY52" s="175">
        <v>0</v>
      </c>
      <c r="CZ52" s="175">
        <v>9.9408519310104882E-6</v>
      </c>
      <c r="DA52" s="175">
        <v>4.169125457335064E-3</v>
      </c>
      <c r="DB52" s="175">
        <v>6.6450127850045985E-4</v>
      </c>
      <c r="DC52" s="175">
        <v>3.5359978673572365E-2</v>
      </c>
      <c r="DD52" s="175">
        <v>0</v>
      </c>
      <c r="DE52" s="176">
        <v>1.8593552533126216E-3</v>
      </c>
    </row>
    <row r="53" spans="1:109" s="171" customFormat="1" ht="9.6" x14ac:dyDescent="0.2">
      <c r="A53" s="162">
        <v>47</v>
      </c>
      <c r="B53" s="167" t="s">
        <v>649</v>
      </c>
      <c r="C53" s="167"/>
      <c r="D53" s="168">
        <v>0</v>
      </c>
      <c r="E53" s="169">
        <v>0</v>
      </c>
      <c r="F53" s="169">
        <v>0</v>
      </c>
      <c r="G53" s="169">
        <v>0</v>
      </c>
      <c r="H53" s="169">
        <v>0</v>
      </c>
      <c r="I53" s="169">
        <v>0</v>
      </c>
      <c r="J53" s="169">
        <v>0</v>
      </c>
      <c r="K53" s="169">
        <v>0</v>
      </c>
      <c r="L53" s="169">
        <v>0</v>
      </c>
      <c r="M53" s="169">
        <v>0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169">
        <v>0</v>
      </c>
      <c r="V53" s="169">
        <v>0</v>
      </c>
      <c r="W53" s="169">
        <v>0</v>
      </c>
      <c r="X53" s="169">
        <v>0</v>
      </c>
      <c r="Y53" s="169">
        <v>0</v>
      </c>
      <c r="Z53" s="169">
        <v>0</v>
      </c>
      <c r="AA53" s="169">
        <v>0</v>
      </c>
      <c r="AB53" s="169">
        <v>0</v>
      </c>
      <c r="AC53" s="169">
        <v>0</v>
      </c>
      <c r="AD53" s="169">
        <v>0</v>
      </c>
      <c r="AE53" s="169">
        <v>0</v>
      </c>
      <c r="AF53" s="169">
        <v>0</v>
      </c>
      <c r="AG53" s="169">
        <v>0</v>
      </c>
      <c r="AH53" s="169">
        <v>0</v>
      </c>
      <c r="AI53" s="169">
        <v>0</v>
      </c>
      <c r="AJ53" s="169">
        <v>0</v>
      </c>
      <c r="AK53" s="169">
        <v>0</v>
      </c>
      <c r="AL53" s="169">
        <v>0</v>
      </c>
      <c r="AM53" s="169">
        <v>0</v>
      </c>
      <c r="AN53" s="169">
        <v>0</v>
      </c>
      <c r="AO53" s="169">
        <v>0</v>
      </c>
      <c r="AP53" s="169">
        <v>0</v>
      </c>
      <c r="AQ53" s="169">
        <v>0</v>
      </c>
      <c r="AR53" s="169">
        <v>0</v>
      </c>
      <c r="AS53" s="169">
        <v>0</v>
      </c>
      <c r="AT53" s="169">
        <v>4.2693339838985116E-4</v>
      </c>
      <c r="AU53" s="169">
        <v>1.9849915274751874E-3</v>
      </c>
      <c r="AV53" s="169">
        <v>1.1440899581589958E-3</v>
      </c>
      <c r="AW53" s="169">
        <v>8.5518995390240021E-2</v>
      </c>
      <c r="AX53" s="169">
        <v>0.15526408761702878</v>
      </c>
      <c r="AY53" s="169">
        <v>5.895252837977296E-2</v>
      </c>
      <c r="AZ53" s="169">
        <v>7.011011759293867E-2</v>
      </c>
      <c r="BA53" s="169">
        <v>0.17789968652037619</v>
      </c>
      <c r="BB53" s="169">
        <v>0.2752941176470588</v>
      </c>
      <c r="BC53" s="169">
        <v>0.22047702152414195</v>
      </c>
      <c r="BD53" s="169">
        <v>0.41428297703446199</v>
      </c>
      <c r="BE53" s="169">
        <v>0.31007751937984496</v>
      </c>
      <c r="BF53" s="169">
        <v>0</v>
      </c>
      <c r="BG53" s="169">
        <v>1.5157485119722165E-2</v>
      </c>
      <c r="BH53" s="169">
        <v>0</v>
      </c>
      <c r="BI53" s="169">
        <v>1.4265538738070442E-5</v>
      </c>
      <c r="BJ53" s="169">
        <v>1.141666074516213E-2</v>
      </c>
      <c r="BK53" s="169">
        <v>0</v>
      </c>
      <c r="BL53" s="169">
        <v>0</v>
      </c>
      <c r="BM53" s="169">
        <v>0</v>
      </c>
      <c r="BN53" s="169">
        <v>0</v>
      </c>
      <c r="BO53" s="169">
        <v>0</v>
      </c>
      <c r="BP53" s="169">
        <v>0</v>
      </c>
      <c r="BQ53" s="169">
        <v>0</v>
      </c>
      <c r="BR53" s="169">
        <v>0</v>
      </c>
      <c r="BS53" s="169">
        <v>0</v>
      </c>
      <c r="BT53" s="169">
        <v>0</v>
      </c>
      <c r="BU53" s="169">
        <v>0</v>
      </c>
      <c r="BV53" s="169">
        <v>0</v>
      </c>
      <c r="BW53" s="169">
        <v>0</v>
      </c>
      <c r="BX53" s="169">
        <v>0</v>
      </c>
      <c r="BY53" s="169">
        <v>0</v>
      </c>
      <c r="BZ53" s="169">
        <v>0</v>
      </c>
      <c r="CA53" s="169">
        <v>0</v>
      </c>
      <c r="CB53" s="169">
        <v>0</v>
      </c>
      <c r="CC53" s="169">
        <v>0</v>
      </c>
      <c r="CD53" s="169">
        <v>0</v>
      </c>
      <c r="CE53" s="169">
        <v>1.0704002226432463E-5</v>
      </c>
      <c r="CF53" s="169">
        <v>0</v>
      </c>
      <c r="CG53" s="169">
        <v>0</v>
      </c>
      <c r="CH53" s="169">
        <v>0</v>
      </c>
      <c r="CI53" s="169">
        <v>0</v>
      </c>
      <c r="CJ53" s="169">
        <v>0</v>
      </c>
      <c r="CK53" s="169">
        <v>0</v>
      </c>
      <c r="CL53" s="169">
        <v>0</v>
      </c>
      <c r="CM53" s="169">
        <v>0</v>
      </c>
      <c r="CN53" s="169">
        <v>2.2848177667429541E-5</v>
      </c>
      <c r="CO53" s="169">
        <v>0</v>
      </c>
      <c r="CP53" s="169">
        <v>0</v>
      </c>
      <c r="CQ53" s="169">
        <v>0</v>
      </c>
      <c r="CR53" s="169">
        <v>0</v>
      </c>
      <c r="CS53" s="169">
        <v>0</v>
      </c>
      <c r="CT53" s="169">
        <v>0</v>
      </c>
      <c r="CU53" s="169">
        <v>0</v>
      </c>
      <c r="CV53" s="169">
        <v>1.4146655098153762E-2</v>
      </c>
      <c r="CW53" s="169">
        <v>0</v>
      </c>
      <c r="CX53" s="169">
        <v>0</v>
      </c>
      <c r="CY53" s="169">
        <v>0</v>
      </c>
      <c r="CZ53" s="169">
        <v>0</v>
      </c>
      <c r="DA53" s="169">
        <v>0</v>
      </c>
      <c r="DB53" s="169">
        <v>0</v>
      </c>
      <c r="DC53" s="169">
        <v>0</v>
      </c>
      <c r="DD53" s="169">
        <v>0</v>
      </c>
      <c r="DE53" s="170">
        <v>1.6241312090178477E-3</v>
      </c>
    </row>
    <row r="54" spans="1:109" s="171" customFormat="1" ht="9.6" x14ac:dyDescent="0.2">
      <c r="A54" s="162">
        <v>48</v>
      </c>
      <c r="B54" s="167" t="s">
        <v>650</v>
      </c>
      <c r="C54" s="167"/>
      <c r="D54" s="168">
        <v>0</v>
      </c>
      <c r="E54" s="169">
        <v>0</v>
      </c>
      <c r="F54" s="169">
        <v>0</v>
      </c>
      <c r="G54" s="169">
        <v>0</v>
      </c>
      <c r="H54" s="169">
        <v>0</v>
      </c>
      <c r="I54" s="169">
        <v>1.2413917242620702E-5</v>
      </c>
      <c r="J54" s="169">
        <v>0</v>
      </c>
      <c r="K54" s="169">
        <v>2.1637528128786566E-5</v>
      </c>
      <c r="L54" s="169">
        <v>1.6291739436436148E-6</v>
      </c>
      <c r="M54" s="169">
        <v>4.6235362654772874E-6</v>
      </c>
      <c r="N54" s="169">
        <v>0</v>
      </c>
      <c r="O54" s="169">
        <v>0</v>
      </c>
      <c r="P54" s="169">
        <v>6.4645419872002069E-6</v>
      </c>
      <c r="Q54" s="169">
        <v>0</v>
      </c>
      <c r="R54" s="169">
        <v>0</v>
      </c>
      <c r="S54" s="169">
        <v>0</v>
      </c>
      <c r="T54" s="169">
        <v>0</v>
      </c>
      <c r="U54" s="169">
        <v>2.2721592329190428E-5</v>
      </c>
      <c r="V54" s="169">
        <v>2.3006964208065782E-6</v>
      </c>
      <c r="W54" s="169">
        <v>1.3202540168728464E-5</v>
      </c>
      <c r="X54" s="169">
        <v>6.161254241786574E-4</v>
      </c>
      <c r="Y54" s="169">
        <v>0</v>
      </c>
      <c r="Z54" s="169">
        <v>0</v>
      </c>
      <c r="AA54" s="169">
        <v>0</v>
      </c>
      <c r="AB54" s="169">
        <v>0</v>
      </c>
      <c r="AC54" s="169">
        <v>0</v>
      </c>
      <c r="AD54" s="169">
        <v>0</v>
      </c>
      <c r="AE54" s="169">
        <v>0</v>
      </c>
      <c r="AF54" s="169">
        <v>0</v>
      </c>
      <c r="AG54" s="169">
        <v>0</v>
      </c>
      <c r="AH54" s="169">
        <v>0</v>
      </c>
      <c r="AI54" s="169">
        <v>0</v>
      </c>
      <c r="AJ54" s="169">
        <v>0</v>
      </c>
      <c r="AK54" s="169">
        <v>0</v>
      </c>
      <c r="AL54" s="169">
        <v>0</v>
      </c>
      <c r="AM54" s="169">
        <v>0</v>
      </c>
      <c r="AN54" s="169">
        <v>0</v>
      </c>
      <c r="AO54" s="169">
        <v>0</v>
      </c>
      <c r="AP54" s="169">
        <v>0</v>
      </c>
      <c r="AQ54" s="169">
        <v>0</v>
      </c>
      <c r="AR54" s="169">
        <v>0</v>
      </c>
      <c r="AS54" s="169">
        <v>0</v>
      </c>
      <c r="AT54" s="169">
        <v>2.3786289338863136E-3</v>
      </c>
      <c r="AU54" s="169">
        <v>5.6160735899297987E-3</v>
      </c>
      <c r="AV54" s="169">
        <v>1.4491806136680615E-3</v>
      </c>
      <c r="AW54" s="169">
        <v>3.8626609442060089E-2</v>
      </c>
      <c r="AX54" s="169">
        <v>9.2925278219395863E-2</v>
      </c>
      <c r="AY54" s="169">
        <v>0.18092105263157895</v>
      </c>
      <c r="AZ54" s="169">
        <v>3.0562663523187948E-2</v>
      </c>
      <c r="BA54" s="169">
        <v>1.7241379310344827E-2</v>
      </c>
      <c r="BB54" s="169">
        <v>0.11647058823529412</v>
      </c>
      <c r="BC54" s="169">
        <v>1.0471204188481676E-2</v>
      </c>
      <c r="BD54" s="169">
        <v>0.13842279582842909</v>
      </c>
      <c r="BE54" s="169">
        <v>7.4935400516795869E-2</v>
      </c>
      <c r="BF54" s="169">
        <v>0</v>
      </c>
      <c r="BG54" s="169">
        <v>8.4556939073674366E-3</v>
      </c>
      <c r="BH54" s="169">
        <v>5.3490810278794098E-4</v>
      </c>
      <c r="BI54" s="169">
        <v>4.2796616214211332E-5</v>
      </c>
      <c r="BJ54" s="169">
        <v>2.1080556147706009E-3</v>
      </c>
      <c r="BK54" s="169">
        <v>0</v>
      </c>
      <c r="BL54" s="169">
        <v>4.5435410469849371E-4</v>
      </c>
      <c r="BM54" s="169">
        <v>1.6597999137974885E-4</v>
      </c>
      <c r="BN54" s="169">
        <v>5.4726773789672722E-5</v>
      </c>
      <c r="BO54" s="169">
        <v>9.3618349196442507E-6</v>
      </c>
      <c r="BP54" s="169">
        <v>2.6611315131193784E-6</v>
      </c>
      <c r="BQ54" s="169">
        <v>0</v>
      </c>
      <c r="BR54" s="169">
        <v>2.3874325550303206E-5</v>
      </c>
      <c r="BS54" s="169">
        <v>0</v>
      </c>
      <c r="BT54" s="169">
        <v>2.5232869213102003E-5</v>
      </c>
      <c r="BU54" s="169">
        <v>3.9375994114325088E-5</v>
      </c>
      <c r="BV54" s="169">
        <v>0</v>
      </c>
      <c r="BW54" s="169">
        <v>0</v>
      </c>
      <c r="BX54" s="169">
        <v>0</v>
      </c>
      <c r="BY54" s="169">
        <v>0</v>
      </c>
      <c r="BZ54" s="169">
        <v>0</v>
      </c>
      <c r="CA54" s="169">
        <v>0</v>
      </c>
      <c r="CB54" s="169">
        <v>2.4036785897136978E-6</v>
      </c>
      <c r="CC54" s="169">
        <v>0</v>
      </c>
      <c r="CD54" s="169">
        <v>0</v>
      </c>
      <c r="CE54" s="169">
        <v>3.5680007421441544E-5</v>
      </c>
      <c r="CF54" s="169">
        <v>0</v>
      </c>
      <c r="CG54" s="169">
        <v>1.9540869012630075E-4</v>
      </c>
      <c r="CH54" s="169">
        <v>2.7074800603578359E-3</v>
      </c>
      <c r="CI54" s="169">
        <v>1.226573943517365E-3</v>
      </c>
      <c r="CJ54" s="169">
        <v>3.2469038452618393E-4</v>
      </c>
      <c r="CK54" s="169">
        <v>3.1014751636617038E-3</v>
      </c>
      <c r="CL54" s="169">
        <v>2.6322483105106209E-3</v>
      </c>
      <c r="CM54" s="169">
        <v>5.6454493572399293E-5</v>
      </c>
      <c r="CN54" s="169">
        <v>1.0167439062006146E-3</v>
      </c>
      <c r="CO54" s="169">
        <v>0</v>
      </c>
      <c r="CP54" s="169">
        <v>0</v>
      </c>
      <c r="CQ54" s="169">
        <v>1.3008637735456344E-5</v>
      </c>
      <c r="CR54" s="169">
        <v>0</v>
      </c>
      <c r="CS54" s="169">
        <v>0</v>
      </c>
      <c r="CT54" s="169">
        <v>5.3271680242066511E-6</v>
      </c>
      <c r="CU54" s="169">
        <v>0</v>
      </c>
      <c r="CV54" s="169">
        <v>2.9387364280257594E-2</v>
      </c>
      <c r="CW54" s="169">
        <v>2.933970983026978E-5</v>
      </c>
      <c r="CX54" s="169">
        <v>0</v>
      </c>
      <c r="CY54" s="169">
        <v>0</v>
      </c>
      <c r="CZ54" s="169">
        <v>4.9704259655052441E-6</v>
      </c>
      <c r="DA54" s="169">
        <v>0</v>
      </c>
      <c r="DB54" s="169">
        <v>1.3821626592809566E-4</v>
      </c>
      <c r="DC54" s="169">
        <v>3.3246377363520381E-2</v>
      </c>
      <c r="DD54" s="169">
        <v>0</v>
      </c>
      <c r="DE54" s="170">
        <v>1.7981171504589258E-3</v>
      </c>
    </row>
    <row r="55" spans="1:109" s="171" customFormat="1" ht="9.6" x14ac:dyDescent="0.2">
      <c r="A55" s="162">
        <v>49</v>
      </c>
      <c r="B55" s="167" t="s">
        <v>651</v>
      </c>
      <c r="C55" s="167"/>
      <c r="D55" s="168">
        <v>0</v>
      </c>
      <c r="E55" s="169">
        <v>0</v>
      </c>
      <c r="F55" s="169">
        <v>1.3448009993365648E-5</v>
      </c>
      <c r="G55" s="169">
        <v>0</v>
      </c>
      <c r="H55" s="169">
        <v>0</v>
      </c>
      <c r="I55" s="169">
        <v>6.3310977937365575E-4</v>
      </c>
      <c r="J55" s="169">
        <v>0</v>
      </c>
      <c r="K55" s="169">
        <v>2.1637528128786566E-5</v>
      </c>
      <c r="L55" s="169">
        <v>0</v>
      </c>
      <c r="M55" s="169">
        <v>0</v>
      </c>
      <c r="N55" s="169">
        <v>0</v>
      </c>
      <c r="O55" s="169">
        <v>0</v>
      </c>
      <c r="P55" s="169">
        <v>0</v>
      </c>
      <c r="Q55" s="169">
        <v>0</v>
      </c>
      <c r="R55" s="169">
        <v>0</v>
      </c>
      <c r="S55" s="169">
        <v>0</v>
      </c>
      <c r="T55" s="169">
        <v>1.4455567200318022E-5</v>
      </c>
      <c r="U55" s="169">
        <v>1.1360796164595214E-4</v>
      </c>
      <c r="V55" s="169">
        <v>0</v>
      </c>
      <c r="W55" s="169">
        <v>0</v>
      </c>
      <c r="X55" s="169">
        <v>0</v>
      </c>
      <c r="Y55" s="169">
        <v>0</v>
      </c>
      <c r="Z55" s="169">
        <v>0</v>
      </c>
      <c r="AA55" s="169">
        <v>0</v>
      </c>
      <c r="AB55" s="169">
        <v>0</v>
      </c>
      <c r="AC55" s="169">
        <v>0</v>
      </c>
      <c r="AD55" s="169">
        <v>0</v>
      </c>
      <c r="AE55" s="169">
        <v>0</v>
      </c>
      <c r="AF55" s="169">
        <v>0</v>
      </c>
      <c r="AG55" s="169">
        <v>0</v>
      </c>
      <c r="AH55" s="169">
        <v>0</v>
      </c>
      <c r="AI55" s="169">
        <v>0</v>
      </c>
      <c r="AJ55" s="169">
        <v>1.8112824785589438E-5</v>
      </c>
      <c r="AK55" s="169">
        <v>0</v>
      </c>
      <c r="AL55" s="169">
        <v>0</v>
      </c>
      <c r="AM55" s="169">
        <v>0</v>
      </c>
      <c r="AN55" s="169">
        <v>0</v>
      </c>
      <c r="AO55" s="169">
        <v>0</v>
      </c>
      <c r="AP55" s="169">
        <v>0</v>
      </c>
      <c r="AQ55" s="169">
        <v>0</v>
      </c>
      <c r="AR55" s="169">
        <v>0</v>
      </c>
      <c r="AS55" s="169">
        <v>1.5669337476709967E-3</v>
      </c>
      <c r="AT55" s="169">
        <v>1.0978287387167602E-4</v>
      </c>
      <c r="AU55" s="169">
        <v>1.3289760348583878E-2</v>
      </c>
      <c r="AV55" s="169">
        <v>1.9907165271966527E-2</v>
      </c>
      <c r="AW55" s="169">
        <v>1.1762835797170561E-2</v>
      </c>
      <c r="AX55" s="169">
        <v>0</v>
      </c>
      <c r="AY55" s="169">
        <v>1.0964912280701754E-3</v>
      </c>
      <c r="AZ55" s="169">
        <v>5.2744314424542138E-2</v>
      </c>
      <c r="BA55" s="169">
        <v>1.9592476489028215E-2</v>
      </c>
      <c r="BB55" s="169">
        <v>1.5294117647058824E-2</v>
      </c>
      <c r="BC55" s="169">
        <v>2.9086678301337987E-3</v>
      </c>
      <c r="BD55" s="169">
        <v>7.2810883310979119E-3</v>
      </c>
      <c r="BE55" s="169">
        <v>1.5503875968992248E-2</v>
      </c>
      <c r="BF55" s="169">
        <v>6.2352385451110064E-3</v>
      </c>
      <c r="BG55" s="169">
        <v>2.4613914759631646E-2</v>
      </c>
      <c r="BH55" s="169">
        <v>1.6903096048098937E-2</v>
      </c>
      <c r="BI55" s="169">
        <v>7.5607355311773348E-4</v>
      </c>
      <c r="BJ55" s="169">
        <v>6.6320850801771718E-4</v>
      </c>
      <c r="BK55" s="169">
        <v>0</v>
      </c>
      <c r="BL55" s="169">
        <v>1.9827101163814196E-3</v>
      </c>
      <c r="BM55" s="169">
        <v>3.0893695169714542E-3</v>
      </c>
      <c r="BN55" s="169">
        <v>9.6944570713134533E-4</v>
      </c>
      <c r="BO55" s="169">
        <v>4.0162271805273837E-3</v>
      </c>
      <c r="BP55" s="169">
        <v>0</v>
      </c>
      <c r="BQ55" s="169">
        <v>0</v>
      </c>
      <c r="BR55" s="169">
        <v>0</v>
      </c>
      <c r="BS55" s="169">
        <v>0</v>
      </c>
      <c r="BT55" s="169">
        <v>0</v>
      </c>
      <c r="BU55" s="169">
        <v>0</v>
      </c>
      <c r="BV55" s="169">
        <v>0</v>
      </c>
      <c r="BW55" s="169">
        <v>0</v>
      </c>
      <c r="BX55" s="169">
        <v>0</v>
      </c>
      <c r="BY55" s="169">
        <v>7.0023597952509993E-5</v>
      </c>
      <c r="BZ55" s="169">
        <v>0</v>
      </c>
      <c r="CA55" s="169">
        <v>0</v>
      </c>
      <c r="CB55" s="169">
        <v>0</v>
      </c>
      <c r="CC55" s="169">
        <v>0</v>
      </c>
      <c r="CD55" s="169">
        <v>2.1772578163555606E-5</v>
      </c>
      <c r="CE55" s="169">
        <v>0</v>
      </c>
      <c r="CF55" s="169">
        <v>0</v>
      </c>
      <c r="CG55" s="169">
        <v>0</v>
      </c>
      <c r="CH55" s="169">
        <v>0</v>
      </c>
      <c r="CI55" s="169">
        <v>0</v>
      </c>
      <c r="CJ55" s="169">
        <v>0</v>
      </c>
      <c r="CK55" s="169">
        <v>0</v>
      </c>
      <c r="CL55" s="169">
        <v>1.5028537313791726E-6</v>
      </c>
      <c r="CM55" s="169">
        <v>0</v>
      </c>
      <c r="CN55" s="169">
        <v>0</v>
      </c>
      <c r="CO55" s="169">
        <v>0</v>
      </c>
      <c r="CP55" s="169">
        <v>0</v>
      </c>
      <c r="CQ55" s="169">
        <v>0</v>
      </c>
      <c r="CR55" s="169">
        <v>0</v>
      </c>
      <c r="CS55" s="169">
        <v>0</v>
      </c>
      <c r="CT55" s="169">
        <v>0</v>
      </c>
      <c r="CU55" s="169">
        <v>0</v>
      </c>
      <c r="CV55" s="169">
        <v>1.9364584449568081E-2</v>
      </c>
      <c r="CW55" s="169">
        <v>0</v>
      </c>
      <c r="CX55" s="169">
        <v>0</v>
      </c>
      <c r="CY55" s="169">
        <v>0</v>
      </c>
      <c r="CZ55" s="169">
        <v>0</v>
      </c>
      <c r="DA55" s="169">
        <v>0</v>
      </c>
      <c r="DB55" s="169">
        <v>2.1264040912014714E-5</v>
      </c>
      <c r="DC55" s="169">
        <v>0</v>
      </c>
      <c r="DD55" s="169">
        <v>7.1510297482837529E-5</v>
      </c>
      <c r="DE55" s="170">
        <v>9.0147660867547668E-4</v>
      </c>
    </row>
    <row r="56" spans="1:109" s="171" customFormat="1" ht="9.6" x14ac:dyDescent="0.2">
      <c r="A56" s="177">
        <v>50</v>
      </c>
      <c r="B56" s="178" t="s">
        <v>652</v>
      </c>
      <c r="C56" s="178"/>
      <c r="D56" s="179">
        <v>0</v>
      </c>
      <c r="E56" s="180">
        <v>0</v>
      </c>
      <c r="F56" s="180">
        <v>0</v>
      </c>
      <c r="G56" s="180">
        <v>0</v>
      </c>
      <c r="H56" s="180">
        <v>0</v>
      </c>
      <c r="I56" s="180">
        <v>0</v>
      </c>
      <c r="J56" s="180">
        <v>0</v>
      </c>
      <c r="K56" s="180">
        <v>0</v>
      </c>
      <c r="L56" s="180">
        <v>0</v>
      </c>
      <c r="M56" s="180">
        <v>0</v>
      </c>
      <c r="N56" s="180">
        <v>0</v>
      </c>
      <c r="O56" s="180">
        <v>0</v>
      </c>
      <c r="P56" s="180">
        <v>0</v>
      </c>
      <c r="Q56" s="180">
        <v>0</v>
      </c>
      <c r="R56" s="180">
        <v>0</v>
      </c>
      <c r="S56" s="180">
        <v>0</v>
      </c>
      <c r="T56" s="180">
        <v>0</v>
      </c>
      <c r="U56" s="180">
        <v>0</v>
      </c>
      <c r="V56" s="180">
        <v>0</v>
      </c>
      <c r="W56" s="180">
        <v>0</v>
      </c>
      <c r="X56" s="180">
        <v>0</v>
      </c>
      <c r="Y56" s="180">
        <v>0</v>
      </c>
      <c r="Z56" s="180">
        <v>0</v>
      </c>
      <c r="AA56" s="180">
        <v>0</v>
      </c>
      <c r="AB56" s="180">
        <v>0</v>
      </c>
      <c r="AC56" s="180">
        <v>0</v>
      </c>
      <c r="AD56" s="180">
        <v>0</v>
      </c>
      <c r="AE56" s="180">
        <v>0</v>
      </c>
      <c r="AF56" s="180">
        <v>0</v>
      </c>
      <c r="AG56" s="180">
        <v>0</v>
      </c>
      <c r="AH56" s="180">
        <v>0</v>
      </c>
      <c r="AI56" s="180">
        <v>0</v>
      </c>
      <c r="AJ56" s="180">
        <v>0</v>
      </c>
      <c r="AK56" s="180">
        <v>0</v>
      </c>
      <c r="AL56" s="180">
        <v>0</v>
      </c>
      <c r="AM56" s="180">
        <v>0</v>
      </c>
      <c r="AN56" s="180">
        <v>0</v>
      </c>
      <c r="AO56" s="180">
        <v>0</v>
      </c>
      <c r="AP56" s="180">
        <v>0</v>
      </c>
      <c r="AQ56" s="180">
        <v>0</v>
      </c>
      <c r="AR56" s="180">
        <v>0</v>
      </c>
      <c r="AS56" s="180">
        <v>0</v>
      </c>
      <c r="AT56" s="180">
        <v>0</v>
      </c>
      <c r="AU56" s="180">
        <v>0</v>
      </c>
      <c r="AV56" s="180">
        <v>0</v>
      </c>
      <c r="AW56" s="180">
        <v>0</v>
      </c>
      <c r="AX56" s="180">
        <v>0</v>
      </c>
      <c r="AY56" s="180">
        <v>0</v>
      </c>
      <c r="AZ56" s="180">
        <v>0</v>
      </c>
      <c r="BA56" s="180">
        <v>7.1316614420062693E-2</v>
      </c>
      <c r="BB56" s="180">
        <v>0</v>
      </c>
      <c r="BC56" s="180">
        <v>0</v>
      </c>
      <c r="BD56" s="180">
        <v>0</v>
      </c>
      <c r="BE56" s="180">
        <v>0</v>
      </c>
      <c r="BF56" s="180">
        <v>0</v>
      </c>
      <c r="BG56" s="180">
        <v>0</v>
      </c>
      <c r="BH56" s="180">
        <v>1.2837794466910585E-4</v>
      </c>
      <c r="BI56" s="180">
        <v>7.132769369035222E-5</v>
      </c>
      <c r="BJ56" s="180">
        <v>0</v>
      </c>
      <c r="BK56" s="180">
        <v>0</v>
      </c>
      <c r="BL56" s="180">
        <v>3.309945225088489E-3</v>
      </c>
      <c r="BM56" s="180">
        <v>0</v>
      </c>
      <c r="BN56" s="180">
        <v>0</v>
      </c>
      <c r="BO56" s="180">
        <v>0</v>
      </c>
      <c r="BP56" s="180">
        <v>0</v>
      </c>
      <c r="BQ56" s="180">
        <v>0</v>
      </c>
      <c r="BR56" s="180">
        <v>0</v>
      </c>
      <c r="BS56" s="180">
        <v>0</v>
      </c>
      <c r="BT56" s="180">
        <v>0</v>
      </c>
      <c r="BU56" s="180">
        <v>0</v>
      </c>
      <c r="BV56" s="180">
        <v>0</v>
      </c>
      <c r="BW56" s="180">
        <v>0</v>
      </c>
      <c r="BX56" s="180">
        <v>0</v>
      </c>
      <c r="BY56" s="180">
        <v>0</v>
      </c>
      <c r="BZ56" s="180">
        <v>6.0560040621811866E-5</v>
      </c>
      <c r="CA56" s="180">
        <v>0</v>
      </c>
      <c r="CB56" s="180">
        <v>0</v>
      </c>
      <c r="CC56" s="180">
        <v>0</v>
      </c>
      <c r="CD56" s="180">
        <v>0</v>
      </c>
      <c r="CE56" s="180">
        <v>1.6412803413863109E-4</v>
      </c>
      <c r="CF56" s="180">
        <v>0</v>
      </c>
      <c r="CG56" s="180">
        <v>0</v>
      </c>
      <c r="CH56" s="180">
        <v>0</v>
      </c>
      <c r="CI56" s="180">
        <v>0</v>
      </c>
      <c r="CJ56" s="180">
        <v>0</v>
      </c>
      <c r="CK56" s="180">
        <v>4.1222138251199858E-4</v>
      </c>
      <c r="CL56" s="180">
        <v>4.2643474627884021E-4</v>
      </c>
      <c r="CM56" s="180">
        <v>0</v>
      </c>
      <c r="CN56" s="180">
        <v>0</v>
      </c>
      <c r="CO56" s="180">
        <v>0</v>
      </c>
      <c r="CP56" s="180">
        <v>0</v>
      </c>
      <c r="CQ56" s="180">
        <v>0</v>
      </c>
      <c r="CR56" s="180">
        <v>0</v>
      </c>
      <c r="CS56" s="180">
        <v>0</v>
      </c>
      <c r="CT56" s="180">
        <v>6.6589600302583137E-5</v>
      </c>
      <c r="CU56" s="180">
        <v>0</v>
      </c>
      <c r="CV56" s="180">
        <v>6.1737143568240975E-3</v>
      </c>
      <c r="CW56" s="180">
        <v>3.4229661468648078E-5</v>
      </c>
      <c r="CX56" s="180">
        <v>0</v>
      </c>
      <c r="CY56" s="180">
        <v>0</v>
      </c>
      <c r="CZ56" s="180">
        <v>0</v>
      </c>
      <c r="DA56" s="180">
        <v>2.5964829458279242E-4</v>
      </c>
      <c r="DB56" s="180">
        <v>1.0632020456007357E-5</v>
      </c>
      <c r="DC56" s="180">
        <v>0</v>
      </c>
      <c r="DD56" s="180">
        <v>0</v>
      </c>
      <c r="DE56" s="181">
        <v>2.5923567874704931E-4</v>
      </c>
    </row>
    <row r="57" spans="1:109" s="171" customFormat="1" ht="9.6" x14ac:dyDescent="0.2">
      <c r="A57" s="162">
        <v>51</v>
      </c>
      <c r="B57" s="167" t="s">
        <v>653</v>
      </c>
      <c r="C57" s="167"/>
      <c r="D57" s="168">
        <v>0</v>
      </c>
      <c r="E57" s="169">
        <v>0</v>
      </c>
      <c r="F57" s="169">
        <v>0</v>
      </c>
      <c r="G57" s="169">
        <v>0</v>
      </c>
      <c r="H57" s="169">
        <v>0</v>
      </c>
      <c r="I57" s="169">
        <v>0</v>
      </c>
      <c r="J57" s="169">
        <v>0</v>
      </c>
      <c r="K57" s="169">
        <v>0</v>
      </c>
      <c r="L57" s="169">
        <v>0</v>
      </c>
      <c r="M57" s="169">
        <v>0</v>
      </c>
      <c r="N57" s="169">
        <v>0</v>
      </c>
      <c r="O57" s="169">
        <v>0</v>
      </c>
      <c r="P57" s="169">
        <v>0</v>
      </c>
      <c r="Q57" s="169">
        <v>0</v>
      </c>
      <c r="R57" s="169">
        <v>0</v>
      </c>
      <c r="S57" s="169">
        <v>0</v>
      </c>
      <c r="T57" s="169">
        <v>0</v>
      </c>
      <c r="U57" s="169">
        <v>0</v>
      </c>
      <c r="V57" s="169">
        <v>0</v>
      </c>
      <c r="W57" s="169">
        <v>0</v>
      </c>
      <c r="X57" s="169">
        <v>0</v>
      </c>
      <c r="Y57" s="169">
        <v>0</v>
      </c>
      <c r="Z57" s="169">
        <v>0</v>
      </c>
      <c r="AA57" s="169">
        <v>0</v>
      </c>
      <c r="AB57" s="169">
        <v>0</v>
      </c>
      <c r="AC57" s="169">
        <v>0</v>
      </c>
      <c r="AD57" s="169">
        <v>0</v>
      </c>
      <c r="AE57" s="169">
        <v>0</v>
      </c>
      <c r="AF57" s="169">
        <v>0</v>
      </c>
      <c r="AG57" s="169">
        <v>0</v>
      </c>
      <c r="AH57" s="169">
        <v>0</v>
      </c>
      <c r="AI57" s="169">
        <v>0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6.7780198499152748E-4</v>
      </c>
      <c r="AV57" s="169">
        <v>2.1683228730822873E-3</v>
      </c>
      <c r="AW57" s="169">
        <v>3.6560165315530123E-3</v>
      </c>
      <c r="AX57" s="169">
        <v>0</v>
      </c>
      <c r="AY57" s="169">
        <v>0</v>
      </c>
      <c r="AZ57" s="169">
        <v>2.9570742646847416E-2</v>
      </c>
      <c r="BA57" s="169">
        <v>0</v>
      </c>
      <c r="BB57" s="169">
        <v>5.7647058823529412E-2</v>
      </c>
      <c r="BC57" s="169">
        <v>0</v>
      </c>
      <c r="BD57" s="169">
        <v>1.0127829633482057E-3</v>
      </c>
      <c r="BE57" s="169">
        <v>0</v>
      </c>
      <c r="BF57" s="169">
        <v>0</v>
      </c>
      <c r="BG57" s="169">
        <v>3.4868840855123454E-6</v>
      </c>
      <c r="BH57" s="169">
        <v>5.370477351990928E-3</v>
      </c>
      <c r="BI57" s="169">
        <v>3.4237292971369066E-4</v>
      </c>
      <c r="BJ57" s="169">
        <v>0</v>
      </c>
      <c r="BK57" s="169">
        <v>0</v>
      </c>
      <c r="BL57" s="169">
        <v>6.4896097033100269E-4</v>
      </c>
      <c r="BM57" s="169">
        <v>1.7401128128522055E-4</v>
      </c>
      <c r="BN57" s="169">
        <v>3.9537301880702335E-4</v>
      </c>
      <c r="BO57" s="169">
        <v>2.7523794663754098E-3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6.3021238157259002E-5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4.9281988802036986E-5</v>
      </c>
      <c r="CJ57" s="169">
        <v>0</v>
      </c>
      <c r="CK57" s="169">
        <v>0</v>
      </c>
      <c r="CL57" s="169">
        <v>2.2148306866200556E-3</v>
      </c>
      <c r="CM57" s="169">
        <v>0</v>
      </c>
      <c r="CN57" s="169">
        <v>0</v>
      </c>
      <c r="CO57" s="169">
        <v>6.1996879930071035E-5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2.3488459717032331E-3</v>
      </c>
      <c r="CW57" s="169">
        <v>4.7502387344246311E-5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70">
        <v>3.446259993929049E-4</v>
      </c>
    </row>
    <row r="58" spans="1:109" s="171" customFormat="1" ht="9.6" x14ac:dyDescent="0.2">
      <c r="A58" s="162">
        <v>52</v>
      </c>
      <c r="B58" s="167" t="s">
        <v>654</v>
      </c>
      <c r="C58" s="167"/>
      <c r="D58" s="168">
        <v>0</v>
      </c>
      <c r="E58" s="169">
        <v>0</v>
      </c>
      <c r="F58" s="169">
        <v>7.3216943297212976E-5</v>
      </c>
      <c r="G58" s="169">
        <v>2.0437150652456033E-5</v>
      </c>
      <c r="H58" s="169">
        <v>0</v>
      </c>
      <c r="I58" s="169">
        <v>8.5656028974082847E-4</v>
      </c>
      <c r="J58" s="169">
        <v>2.8029262550102307E-5</v>
      </c>
      <c r="K58" s="169">
        <v>1.0818764064393284E-4</v>
      </c>
      <c r="L58" s="169">
        <v>0</v>
      </c>
      <c r="M58" s="169">
        <v>0</v>
      </c>
      <c r="N58" s="169">
        <v>0</v>
      </c>
      <c r="O58" s="169">
        <v>0</v>
      </c>
      <c r="P58" s="169">
        <v>0</v>
      </c>
      <c r="Q58" s="169">
        <v>0</v>
      </c>
      <c r="R58" s="169">
        <v>0</v>
      </c>
      <c r="S58" s="169">
        <v>0</v>
      </c>
      <c r="T58" s="169">
        <v>0</v>
      </c>
      <c r="U58" s="169">
        <v>8.8614210083842672E-4</v>
      </c>
      <c r="V58" s="169">
        <v>0</v>
      </c>
      <c r="W58" s="169">
        <v>0</v>
      </c>
      <c r="X58" s="169">
        <v>2.8436558039014957E-5</v>
      </c>
      <c r="Y58" s="169">
        <v>0</v>
      </c>
      <c r="Z58" s="169">
        <v>0</v>
      </c>
      <c r="AA58" s="169">
        <v>0</v>
      </c>
      <c r="AB58" s="169">
        <v>0</v>
      </c>
      <c r="AC58" s="169">
        <v>0</v>
      </c>
      <c r="AD58" s="169">
        <v>0</v>
      </c>
      <c r="AE58" s="169">
        <v>0</v>
      </c>
      <c r="AF58" s="169">
        <v>2.1447031194706872E-5</v>
      </c>
      <c r="AG58" s="169">
        <v>0</v>
      </c>
      <c r="AH58" s="169">
        <v>0</v>
      </c>
      <c r="AI58" s="169">
        <v>0</v>
      </c>
      <c r="AJ58" s="169">
        <v>0</v>
      </c>
      <c r="AK58" s="169">
        <v>0</v>
      </c>
      <c r="AL58" s="169">
        <v>2.3682091602330319E-4</v>
      </c>
      <c r="AM58" s="169">
        <v>0</v>
      </c>
      <c r="AN58" s="169">
        <v>0</v>
      </c>
      <c r="AO58" s="169">
        <v>0</v>
      </c>
      <c r="AP58" s="169">
        <v>0</v>
      </c>
      <c r="AQ58" s="169">
        <v>0</v>
      </c>
      <c r="AR58" s="169">
        <v>0</v>
      </c>
      <c r="AS58" s="169">
        <v>1.3167510484630224E-5</v>
      </c>
      <c r="AT58" s="169">
        <v>3.5374481580873385E-4</v>
      </c>
      <c r="AU58" s="169">
        <v>8.2304526748971192E-4</v>
      </c>
      <c r="AV58" s="169">
        <v>1.4055962343096234E-3</v>
      </c>
      <c r="AW58" s="169">
        <v>3.6560165315530123E-3</v>
      </c>
      <c r="AX58" s="169">
        <v>2.3458752870517578E-2</v>
      </c>
      <c r="AY58" s="169">
        <v>1.215170278637771E-2</v>
      </c>
      <c r="AZ58" s="169">
        <v>9.444811822546792E-3</v>
      </c>
      <c r="BA58" s="169">
        <v>9.4043887147335428E-3</v>
      </c>
      <c r="BB58" s="169">
        <v>1.176470588235294E-3</v>
      </c>
      <c r="BC58" s="169">
        <v>6.0791157649796396E-2</v>
      </c>
      <c r="BD58" s="169">
        <v>8.2610242794186078E-2</v>
      </c>
      <c r="BE58" s="169">
        <v>2.0671834625322996E-3</v>
      </c>
      <c r="BF58" s="169">
        <v>7.2272083136513936E-3</v>
      </c>
      <c r="BG58" s="169">
        <v>3.3299743016642898E-3</v>
      </c>
      <c r="BH58" s="169">
        <v>8.3445664034918798E-4</v>
      </c>
      <c r="BI58" s="169">
        <v>4.5649723961825416E-4</v>
      </c>
      <c r="BJ58" s="169">
        <v>3.7897629029583838E-3</v>
      </c>
      <c r="BK58" s="169">
        <v>0</v>
      </c>
      <c r="BL58" s="169">
        <v>4.0167182768417013E-3</v>
      </c>
      <c r="BM58" s="169">
        <v>3.1455885463097561E-3</v>
      </c>
      <c r="BN58" s="169">
        <v>6.4331881026227528E-4</v>
      </c>
      <c r="BO58" s="169">
        <v>3.4638789202683725E-3</v>
      </c>
      <c r="BP58" s="169">
        <v>3.9916972696790676E-6</v>
      </c>
      <c r="BQ58" s="169">
        <v>0</v>
      </c>
      <c r="BR58" s="169">
        <v>2.785337980868707E-4</v>
      </c>
      <c r="BS58" s="169">
        <v>0</v>
      </c>
      <c r="BT58" s="169">
        <v>2.4766609673294686E-4</v>
      </c>
      <c r="BU58" s="169">
        <v>2.0724207428592153E-6</v>
      </c>
      <c r="BV58" s="169">
        <v>7.3512294931327269E-5</v>
      </c>
      <c r="BW58" s="169">
        <v>1.7882085528028181E-5</v>
      </c>
      <c r="BX58" s="169">
        <v>0</v>
      </c>
      <c r="BY58" s="169">
        <v>3.2911091037679698E-4</v>
      </c>
      <c r="BZ58" s="169">
        <v>3.3773868808318152E-5</v>
      </c>
      <c r="CA58" s="169">
        <v>2.3025558369790466E-4</v>
      </c>
      <c r="CB58" s="169">
        <v>3.8458857435419165E-5</v>
      </c>
      <c r="CC58" s="169">
        <v>0</v>
      </c>
      <c r="CD58" s="169">
        <v>4.3545156327111213E-5</v>
      </c>
      <c r="CE58" s="169">
        <v>1.3843842879519318E-3</v>
      </c>
      <c r="CF58" s="169">
        <v>0</v>
      </c>
      <c r="CG58" s="169">
        <v>0</v>
      </c>
      <c r="CH58" s="169">
        <v>6.8118128907092041E-4</v>
      </c>
      <c r="CI58" s="169">
        <v>3.011677093457816E-5</v>
      </c>
      <c r="CJ58" s="169">
        <v>0</v>
      </c>
      <c r="CK58" s="169">
        <v>4.2694357474456997E-4</v>
      </c>
      <c r="CL58" s="169">
        <v>5.0420742687771244E-4</v>
      </c>
      <c r="CM58" s="169">
        <v>6.2715810132247217E-4</v>
      </c>
      <c r="CN58" s="169">
        <v>1.1804891794838597E-3</v>
      </c>
      <c r="CO58" s="169">
        <v>3.1218287056986124E-5</v>
      </c>
      <c r="CP58" s="169">
        <v>9.3673524349261733E-5</v>
      </c>
      <c r="CQ58" s="169">
        <v>0</v>
      </c>
      <c r="CR58" s="169">
        <v>6.9177821590398117E-6</v>
      </c>
      <c r="CS58" s="169">
        <v>0</v>
      </c>
      <c r="CT58" s="169">
        <v>4.5280928205756539E-5</v>
      </c>
      <c r="CU58" s="169">
        <v>0</v>
      </c>
      <c r="CV58" s="169">
        <v>5.2957057080932346E-3</v>
      </c>
      <c r="CW58" s="169">
        <v>8.7320564971041004E-5</v>
      </c>
      <c r="CX58" s="169">
        <v>8.4309070307019913E-5</v>
      </c>
      <c r="CY58" s="169">
        <v>4.1826822531676609E-5</v>
      </c>
      <c r="CZ58" s="169">
        <v>2.9822555793031461E-5</v>
      </c>
      <c r="DA58" s="169">
        <v>4.4553286911365512E-4</v>
      </c>
      <c r="DB58" s="169">
        <v>1.0632020456007358E-4</v>
      </c>
      <c r="DC58" s="169">
        <v>0</v>
      </c>
      <c r="DD58" s="169">
        <v>1.0891568385847563E-3</v>
      </c>
      <c r="DE58" s="170">
        <v>7.0159521602767042E-4</v>
      </c>
    </row>
    <row r="59" spans="1:109" s="171" customFormat="1" ht="9.6" x14ac:dyDescent="0.2">
      <c r="A59" s="162">
        <v>53</v>
      </c>
      <c r="B59" s="167" t="s">
        <v>655</v>
      </c>
      <c r="C59" s="167"/>
      <c r="D59" s="168">
        <v>0</v>
      </c>
      <c r="E59" s="169">
        <v>0</v>
      </c>
      <c r="F59" s="169">
        <v>0</v>
      </c>
      <c r="G59" s="169">
        <v>3.0655725978684053E-5</v>
      </c>
      <c r="H59" s="169">
        <v>1.0936676642241422E-4</v>
      </c>
      <c r="I59" s="169">
        <v>4.3448710349172456E-5</v>
      </c>
      <c r="J59" s="169">
        <v>0</v>
      </c>
      <c r="K59" s="169">
        <v>2.1637528128786566E-5</v>
      </c>
      <c r="L59" s="169">
        <v>2.2808435211010611E-5</v>
      </c>
      <c r="M59" s="169">
        <v>1.6952966306750053E-5</v>
      </c>
      <c r="N59" s="169">
        <v>0</v>
      </c>
      <c r="O59" s="169">
        <v>2.2580754423005272E-5</v>
      </c>
      <c r="P59" s="169">
        <v>2.5858167948800828E-5</v>
      </c>
      <c r="Q59" s="169">
        <v>0</v>
      </c>
      <c r="R59" s="169">
        <v>0</v>
      </c>
      <c r="S59" s="169">
        <v>0</v>
      </c>
      <c r="T59" s="169">
        <v>1.4455567200318022E-5</v>
      </c>
      <c r="U59" s="169">
        <v>0</v>
      </c>
      <c r="V59" s="169">
        <v>2.3006964208065782E-6</v>
      </c>
      <c r="W59" s="169">
        <v>0</v>
      </c>
      <c r="X59" s="169">
        <v>0</v>
      </c>
      <c r="Y59" s="169">
        <v>0</v>
      </c>
      <c r="Z59" s="169">
        <v>0</v>
      </c>
      <c r="AA59" s="169">
        <v>0</v>
      </c>
      <c r="AB59" s="169">
        <v>1.0951303205081405E-4</v>
      </c>
      <c r="AC59" s="169">
        <v>2.5685811157916368E-5</v>
      </c>
      <c r="AD59" s="169">
        <v>2.937415426914167E-6</v>
      </c>
      <c r="AE59" s="169">
        <v>0</v>
      </c>
      <c r="AF59" s="169">
        <v>0</v>
      </c>
      <c r="AG59" s="169">
        <v>0</v>
      </c>
      <c r="AH59" s="169">
        <v>0</v>
      </c>
      <c r="AI59" s="169">
        <v>0</v>
      </c>
      <c r="AJ59" s="169">
        <v>0</v>
      </c>
      <c r="AK59" s="169">
        <v>0</v>
      </c>
      <c r="AL59" s="169">
        <v>0</v>
      </c>
      <c r="AM59" s="169">
        <v>0</v>
      </c>
      <c r="AN59" s="169">
        <v>0</v>
      </c>
      <c r="AO59" s="169">
        <v>0</v>
      </c>
      <c r="AP59" s="169">
        <v>0</v>
      </c>
      <c r="AQ59" s="169">
        <v>0</v>
      </c>
      <c r="AR59" s="169">
        <v>0</v>
      </c>
      <c r="AS59" s="169">
        <v>1.3825886008861734E-4</v>
      </c>
      <c r="AT59" s="169">
        <v>1.2198097096852891E-5</v>
      </c>
      <c r="AU59" s="169">
        <v>1.1377390462357783E-3</v>
      </c>
      <c r="AV59" s="169">
        <v>9.8064853556485354E-5</v>
      </c>
      <c r="AW59" s="169">
        <v>0</v>
      </c>
      <c r="AX59" s="169">
        <v>1.2365306482953542E-4</v>
      </c>
      <c r="AY59" s="169">
        <v>3.8699690402476783E-5</v>
      </c>
      <c r="AZ59" s="169">
        <v>5.7502659498001782E-5</v>
      </c>
      <c r="BA59" s="169">
        <v>0</v>
      </c>
      <c r="BB59" s="169">
        <v>0</v>
      </c>
      <c r="BC59" s="169">
        <v>0</v>
      </c>
      <c r="BD59" s="169">
        <v>2.0803109517422602E-3</v>
      </c>
      <c r="BE59" s="169">
        <v>0</v>
      </c>
      <c r="BF59" s="169">
        <v>9.1639111950873875E-3</v>
      </c>
      <c r="BG59" s="169">
        <v>1.7434420427561725E-5</v>
      </c>
      <c r="BH59" s="169">
        <v>3.2522412649506815E-3</v>
      </c>
      <c r="BI59" s="169">
        <v>5.2782493330860638E-4</v>
      </c>
      <c r="BJ59" s="169">
        <v>4.7372036286979796E-5</v>
      </c>
      <c r="BK59" s="169">
        <v>6.7501434405481113E-5</v>
      </c>
      <c r="BL59" s="169">
        <v>1.2824511019715549E-3</v>
      </c>
      <c r="BM59" s="169">
        <v>4.4439804143610171E-4</v>
      </c>
      <c r="BN59" s="169">
        <v>9.6609508832789604E-4</v>
      </c>
      <c r="BO59" s="169">
        <v>2.530816039943829E-3</v>
      </c>
      <c r="BP59" s="169">
        <v>1.4636223322156581E-5</v>
      </c>
      <c r="BQ59" s="169">
        <v>2.0723241114910371E-5</v>
      </c>
      <c r="BR59" s="169">
        <v>7.9581085167677346E-6</v>
      </c>
      <c r="BS59" s="169">
        <v>2.5531697602573594E-5</v>
      </c>
      <c r="BT59" s="169">
        <v>3.1321670262350528E-4</v>
      </c>
      <c r="BU59" s="169">
        <v>1.3056250680013056E-4</v>
      </c>
      <c r="BV59" s="169">
        <v>2.5729303225964544E-4</v>
      </c>
      <c r="BW59" s="169">
        <v>1.1921390352018788E-4</v>
      </c>
      <c r="BX59" s="169">
        <v>0</v>
      </c>
      <c r="BY59" s="169">
        <v>9.8033037133513998E-5</v>
      </c>
      <c r="BZ59" s="169">
        <v>1.9332628352347633E-4</v>
      </c>
      <c r="CA59" s="169">
        <v>6.5787309627972769E-5</v>
      </c>
      <c r="CB59" s="169">
        <v>4.326621461484656E-5</v>
      </c>
      <c r="CC59" s="169">
        <v>2.0206102242877348E-4</v>
      </c>
      <c r="CD59" s="169">
        <v>1.4515052109037072E-5</v>
      </c>
      <c r="CE59" s="169">
        <v>6.7792014100738932E-5</v>
      </c>
      <c r="CF59" s="169">
        <v>0</v>
      </c>
      <c r="CG59" s="169">
        <v>4.7660656128366036E-6</v>
      </c>
      <c r="CH59" s="169">
        <v>1.1209312351799957E-4</v>
      </c>
      <c r="CI59" s="169">
        <v>4.0246957521663542E-4</v>
      </c>
      <c r="CJ59" s="169">
        <v>4.638434064659771E-5</v>
      </c>
      <c r="CK59" s="169">
        <v>3.0916603688399893E-4</v>
      </c>
      <c r="CL59" s="169">
        <v>2.3433246806529749E-3</v>
      </c>
      <c r="CM59" s="169">
        <v>2.4634688104319694E-5</v>
      </c>
      <c r="CN59" s="169">
        <v>1.3708906600457725E-4</v>
      </c>
      <c r="CO59" s="169">
        <v>2.4622874298467929E-5</v>
      </c>
      <c r="CP59" s="169">
        <v>0</v>
      </c>
      <c r="CQ59" s="169">
        <v>3.1220730565095225E-5</v>
      </c>
      <c r="CR59" s="169">
        <v>4.6118547726932081E-6</v>
      </c>
      <c r="CS59" s="169">
        <v>9.0419355452763024E-5</v>
      </c>
      <c r="CT59" s="169">
        <v>1.0920694449623636E-4</v>
      </c>
      <c r="CU59" s="169">
        <v>2.8309231168463517E-4</v>
      </c>
      <c r="CV59" s="169">
        <v>1.0145493637894025E-3</v>
      </c>
      <c r="CW59" s="169">
        <v>5.071578413518062E-4</v>
      </c>
      <c r="CX59" s="169">
        <v>1.011708843684239E-5</v>
      </c>
      <c r="CY59" s="169">
        <v>1.6442268167624597E-4</v>
      </c>
      <c r="CZ59" s="169">
        <v>1.4911277896515731E-5</v>
      </c>
      <c r="DA59" s="169">
        <v>2.8915378260356426E-4</v>
      </c>
      <c r="DB59" s="169">
        <v>5.8476112508040469E-5</v>
      </c>
      <c r="DC59" s="169">
        <v>0</v>
      </c>
      <c r="DD59" s="169">
        <v>0</v>
      </c>
      <c r="DE59" s="170">
        <v>3.941394517002318E-4</v>
      </c>
    </row>
    <row r="60" spans="1:109" s="171" customFormat="1" ht="9.6" x14ac:dyDescent="0.2">
      <c r="A60" s="162">
        <v>54</v>
      </c>
      <c r="B60" s="167" t="s">
        <v>656</v>
      </c>
      <c r="C60" s="167"/>
      <c r="D60" s="168">
        <v>0</v>
      </c>
      <c r="E60" s="169">
        <v>0</v>
      </c>
      <c r="F60" s="169">
        <v>0</v>
      </c>
      <c r="G60" s="169">
        <v>0</v>
      </c>
      <c r="H60" s="169">
        <v>0</v>
      </c>
      <c r="I60" s="169">
        <v>0</v>
      </c>
      <c r="J60" s="169">
        <v>0</v>
      </c>
      <c r="K60" s="169">
        <v>0</v>
      </c>
      <c r="L60" s="169">
        <v>0</v>
      </c>
      <c r="M60" s="169">
        <v>0</v>
      </c>
      <c r="N60" s="169">
        <v>0</v>
      </c>
      <c r="O60" s="169">
        <v>0</v>
      </c>
      <c r="P60" s="169">
        <v>0</v>
      </c>
      <c r="Q60" s="169">
        <v>0</v>
      </c>
      <c r="R60" s="169">
        <v>0</v>
      </c>
      <c r="S60" s="169">
        <v>0</v>
      </c>
      <c r="T60" s="169">
        <v>0</v>
      </c>
      <c r="U60" s="169">
        <v>0</v>
      </c>
      <c r="V60" s="169">
        <v>0</v>
      </c>
      <c r="W60" s="169">
        <v>0</v>
      </c>
      <c r="X60" s="169">
        <v>0</v>
      </c>
      <c r="Y60" s="169">
        <v>0</v>
      </c>
      <c r="Z60" s="169">
        <v>0</v>
      </c>
      <c r="AA60" s="169">
        <v>0</v>
      </c>
      <c r="AB60" s="169">
        <v>0</v>
      </c>
      <c r="AC60" s="169">
        <v>0</v>
      </c>
      <c r="AD60" s="169">
        <v>0</v>
      </c>
      <c r="AE60" s="169">
        <v>0</v>
      </c>
      <c r="AF60" s="169">
        <v>0</v>
      </c>
      <c r="AG60" s="169">
        <v>0</v>
      </c>
      <c r="AH60" s="169">
        <v>0</v>
      </c>
      <c r="AI60" s="169">
        <v>0</v>
      </c>
      <c r="AJ60" s="169">
        <v>0</v>
      </c>
      <c r="AK60" s="169">
        <v>0</v>
      </c>
      <c r="AL60" s="169">
        <v>0</v>
      </c>
      <c r="AM60" s="169">
        <v>0</v>
      </c>
      <c r="AN60" s="169">
        <v>0</v>
      </c>
      <c r="AO60" s="169">
        <v>0</v>
      </c>
      <c r="AP60" s="169">
        <v>0</v>
      </c>
      <c r="AQ60" s="169">
        <v>0</v>
      </c>
      <c r="AR60" s="169">
        <v>0</v>
      </c>
      <c r="AS60" s="169">
        <v>0</v>
      </c>
      <c r="AT60" s="169">
        <v>0</v>
      </c>
      <c r="AU60" s="169">
        <v>0</v>
      </c>
      <c r="AV60" s="169">
        <v>1.1985704323570432E-4</v>
      </c>
      <c r="AW60" s="169">
        <v>0</v>
      </c>
      <c r="AX60" s="169">
        <v>0</v>
      </c>
      <c r="AY60" s="169">
        <v>0</v>
      </c>
      <c r="AZ60" s="169">
        <v>0</v>
      </c>
      <c r="BA60" s="169">
        <v>0</v>
      </c>
      <c r="BB60" s="169">
        <v>0</v>
      </c>
      <c r="BC60" s="169">
        <v>0</v>
      </c>
      <c r="BD60" s="169">
        <v>0</v>
      </c>
      <c r="BE60" s="169">
        <v>5.0645994832041345E-2</v>
      </c>
      <c r="BF60" s="169">
        <v>0</v>
      </c>
      <c r="BG60" s="169">
        <v>0</v>
      </c>
      <c r="BH60" s="169">
        <v>0</v>
      </c>
      <c r="BI60" s="169">
        <v>0</v>
      </c>
      <c r="BJ60" s="169">
        <v>0</v>
      </c>
      <c r="BK60" s="169">
        <v>0</v>
      </c>
      <c r="BL60" s="169">
        <v>0</v>
      </c>
      <c r="BM60" s="169">
        <v>0</v>
      </c>
      <c r="BN60" s="169">
        <v>0</v>
      </c>
      <c r="BO60" s="169">
        <v>0</v>
      </c>
      <c r="BP60" s="169">
        <v>0</v>
      </c>
      <c r="BQ60" s="169">
        <v>0</v>
      </c>
      <c r="BR60" s="169">
        <v>0</v>
      </c>
      <c r="BS60" s="169">
        <v>0</v>
      </c>
      <c r="BT60" s="169">
        <v>0</v>
      </c>
      <c r="BU60" s="169">
        <v>0</v>
      </c>
      <c r="BV60" s="169">
        <v>0</v>
      </c>
      <c r="BW60" s="169">
        <v>0</v>
      </c>
      <c r="BX60" s="169">
        <v>0</v>
      </c>
      <c r="BY60" s="169">
        <v>0</v>
      </c>
      <c r="BZ60" s="169">
        <v>0</v>
      </c>
      <c r="CA60" s="169">
        <v>0</v>
      </c>
      <c r="CB60" s="169">
        <v>0</v>
      </c>
      <c r="CC60" s="169">
        <v>0</v>
      </c>
      <c r="CD60" s="169">
        <v>0</v>
      </c>
      <c r="CE60" s="169">
        <v>0</v>
      </c>
      <c r="CF60" s="169">
        <v>0</v>
      </c>
      <c r="CG60" s="169">
        <v>5.0838033203590434E-5</v>
      </c>
      <c r="CH60" s="169">
        <v>7.7602931666307396E-5</v>
      </c>
      <c r="CI60" s="169">
        <v>0</v>
      </c>
      <c r="CJ60" s="169">
        <v>0</v>
      </c>
      <c r="CK60" s="169">
        <v>0</v>
      </c>
      <c r="CL60" s="169">
        <v>0</v>
      </c>
      <c r="CM60" s="169">
        <v>0</v>
      </c>
      <c r="CN60" s="169">
        <v>0</v>
      </c>
      <c r="CO60" s="169">
        <v>0</v>
      </c>
      <c r="CP60" s="169">
        <v>0</v>
      </c>
      <c r="CQ60" s="169">
        <v>0</v>
      </c>
      <c r="CR60" s="169">
        <v>0</v>
      </c>
      <c r="CS60" s="169">
        <v>0</v>
      </c>
      <c r="CT60" s="169">
        <v>0</v>
      </c>
      <c r="CU60" s="169">
        <v>0</v>
      </c>
      <c r="CV60" s="169">
        <v>2.8967371954191456E-3</v>
      </c>
      <c r="CW60" s="169">
        <v>0</v>
      </c>
      <c r="CX60" s="169">
        <v>0</v>
      </c>
      <c r="CY60" s="169">
        <v>0</v>
      </c>
      <c r="CZ60" s="169">
        <v>0</v>
      </c>
      <c r="DA60" s="169">
        <v>0</v>
      </c>
      <c r="DB60" s="169">
        <v>0</v>
      </c>
      <c r="DC60" s="169">
        <v>0</v>
      </c>
      <c r="DD60" s="169">
        <v>0</v>
      </c>
      <c r="DE60" s="170">
        <v>5.13410357258256E-5</v>
      </c>
    </row>
    <row r="61" spans="1:109" s="171" customFormat="1" ht="9.6" x14ac:dyDescent="0.2">
      <c r="A61" s="162">
        <v>55</v>
      </c>
      <c r="B61" s="167" t="s">
        <v>657</v>
      </c>
      <c r="C61" s="167"/>
      <c r="D61" s="168">
        <v>0</v>
      </c>
      <c r="E61" s="169">
        <v>0</v>
      </c>
      <c r="F61" s="169">
        <v>0</v>
      </c>
      <c r="G61" s="169">
        <v>0</v>
      </c>
      <c r="H61" s="169">
        <v>0</v>
      </c>
      <c r="I61" s="169">
        <v>0</v>
      </c>
      <c r="J61" s="169">
        <v>0</v>
      </c>
      <c r="K61" s="169">
        <v>0</v>
      </c>
      <c r="L61" s="169">
        <v>0</v>
      </c>
      <c r="M61" s="169">
        <v>0</v>
      </c>
      <c r="N61" s="169">
        <v>0</v>
      </c>
      <c r="O61" s="169">
        <v>0</v>
      </c>
      <c r="P61" s="169">
        <v>0</v>
      </c>
      <c r="Q61" s="169">
        <v>0</v>
      </c>
      <c r="R61" s="169">
        <v>0</v>
      </c>
      <c r="S61" s="169">
        <v>0</v>
      </c>
      <c r="T61" s="169">
        <v>0</v>
      </c>
      <c r="U61" s="169">
        <v>0</v>
      </c>
      <c r="V61" s="169">
        <v>0</v>
      </c>
      <c r="W61" s="169">
        <v>0</v>
      </c>
      <c r="X61" s="169">
        <v>0</v>
      </c>
      <c r="Y61" s="169">
        <v>0</v>
      </c>
      <c r="Z61" s="169">
        <v>0</v>
      </c>
      <c r="AA61" s="169">
        <v>0</v>
      </c>
      <c r="AB61" s="169">
        <v>0</v>
      </c>
      <c r="AC61" s="169">
        <v>0</v>
      </c>
      <c r="AD61" s="169">
        <v>0</v>
      </c>
      <c r="AE61" s="169">
        <v>0</v>
      </c>
      <c r="AF61" s="169">
        <v>0</v>
      </c>
      <c r="AG61" s="169">
        <v>0</v>
      </c>
      <c r="AH61" s="169">
        <v>0</v>
      </c>
      <c r="AI61" s="169">
        <v>0</v>
      </c>
      <c r="AJ61" s="169">
        <v>0</v>
      </c>
      <c r="AK61" s="169">
        <v>0</v>
      </c>
      <c r="AL61" s="169">
        <v>0</v>
      </c>
      <c r="AM61" s="169">
        <v>0</v>
      </c>
      <c r="AN61" s="169">
        <v>0</v>
      </c>
      <c r="AO61" s="169">
        <v>0</v>
      </c>
      <c r="AP61" s="169">
        <v>0</v>
      </c>
      <c r="AQ61" s="169">
        <v>0</v>
      </c>
      <c r="AR61" s="169">
        <v>0</v>
      </c>
      <c r="AS61" s="169">
        <v>0</v>
      </c>
      <c r="AT61" s="169">
        <v>0</v>
      </c>
      <c r="AU61" s="169">
        <v>0</v>
      </c>
      <c r="AV61" s="169">
        <v>0</v>
      </c>
      <c r="AW61" s="169">
        <v>0</v>
      </c>
      <c r="AX61" s="169">
        <v>0</v>
      </c>
      <c r="AY61" s="169">
        <v>0</v>
      </c>
      <c r="AZ61" s="169">
        <v>0</v>
      </c>
      <c r="BA61" s="169">
        <v>0</v>
      </c>
      <c r="BB61" s="169">
        <v>0</v>
      </c>
      <c r="BC61" s="169">
        <v>0</v>
      </c>
      <c r="BD61" s="169">
        <v>0</v>
      </c>
      <c r="BE61" s="169">
        <v>0</v>
      </c>
      <c r="BF61" s="169">
        <v>4.5205479452054796E-2</v>
      </c>
      <c r="BG61" s="169">
        <v>0</v>
      </c>
      <c r="BH61" s="169">
        <v>0</v>
      </c>
      <c r="BI61" s="169">
        <v>0</v>
      </c>
      <c r="BJ61" s="169">
        <v>0</v>
      </c>
      <c r="BK61" s="169">
        <v>0</v>
      </c>
      <c r="BL61" s="169">
        <v>0</v>
      </c>
      <c r="BM61" s="169">
        <v>0</v>
      </c>
      <c r="BN61" s="169">
        <v>0</v>
      </c>
      <c r="BO61" s="169">
        <v>0</v>
      </c>
      <c r="BP61" s="169">
        <v>0</v>
      </c>
      <c r="BQ61" s="169">
        <v>0</v>
      </c>
      <c r="BR61" s="169">
        <v>0</v>
      </c>
      <c r="BS61" s="169">
        <v>0</v>
      </c>
      <c r="BT61" s="169">
        <v>0</v>
      </c>
      <c r="BU61" s="169">
        <v>0</v>
      </c>
      <c r="BV61" s="169">
        <v>0</v>
      </c>
      <c r="BW61" s="169">
        <v>0</v>
      </c>
      <c r="BX61" s="169">
        <v>0</v>
      </c>
      <c r="BY61" s="169">
        <v>0</v>
      </c>
      <c r="BZ61" s="169">
        <v>0</v>
      </c>
      <c r="CA61" s="169">
        <v>0</v>
      </c>
      <c r="CB61" s="169">
        <v>0</v>
      </c>
      <c r="CC61" s="169">
        <v>0</v>
      </c>
      <c r="CD61" s="169">
        <v>0</v>
      </c>
      <c r="CE61" s="169">
        <v>0</v>
      </c>
      <c r="CF61" s="169">
        <v>0</v>
      </c>
      <c r="CG61" s="169">
        <v>0</v>
      </c>
      <c r="CH61" s="169">
        <v>0</v>
      </c>
      <c r="CI61" s="169">
        <v>0</v>
      </c>
      <c r="CJ61" s="169">
        <v>0</v>
      </c>
      <c r="CK61" s="169">
        <v>0</v>
      </c>
      <c r="CL61" s="169">
        <v>4.9556601792228217E-4</v>
      </c>
      <c r="CM61" s="169">
        <v>0</v>
      </c>
      <c r="CN61" s="169">
        <v>0</v>
      </c>
      <c r="CO61" s="169">
        <v>0</v>
      </c>
      <c r="CP61" s="169">
        <v>0</v>
      </c>
      <c r="CQ61" s="169">
        <v>0</v>
      </c>
      <c r="CR61" s="169">
        <v>0</v>
      </c>
      <c r="CS61" s="169">
        <v>0</v>
      </c>
      <c r="CT61" s="169">
        <v>0</v>
      </c>
      <c r="CU61" s="169">
        <v>0</v>
      </c>
      <c r="CV61" s="169">
        <v>3.9717792810699259E-3</v>
      </c>
      <c r="CW61" s="169">
        <v>0</v>
      </c>
      <c r="CX61" s="169">
        <v>0</v>
      </c>
      <c r="CY61" s="169">
        <v>0</v>
      </c>
      <c r="CZ61" s="169">
        <v>0</v>
      </c>
      <c r="DA61" s="169">
        <v>0</v>
      </c>
      <c r="DB61" s="169">
        <v>0</v>
      </c>
      <c r="DC61" s="169">
        <v>0</v>
      </c>
      <c r="DD61" s="169">
        <v>0</v>
      </c>
      <c r="DE61" s="170">
        <v>1.2860563932635613E-4</v>
      </c>
    </row>
    <row r="62" spans="1:109" s="171" customFormat="1" ht="9.6" x14ac:dyDescent="0.2">
      <c r="A62" s="172">
        <v>56</v>
      </c>
      <c r="B62" s="173" t="s">
        <v>658</v>
      </c>
      <c r="C62" s="173"/>
      <c r="D62" s="174">
        <v>0</v>
      </c>
      <c r="E62" s="175">
        <v>0</v>
      </c>
      <c r="F62" s="175">
        <v>0</v>
      </c>
      <c r="G62" s="175">
        <v>0</v>
      </c>
      <c r="H62" s="175">
        <v>0</v>
      </c>
      <c r="I62" s="175">
        <v>0</v>
      </c>
      <c r="J62" s="175">
        <v>0</v>
      </c>
      <c r="K62" s="175">
        <v>0</v>
      </c>
      <c r="L62" s="175">
        <v>0</v>
      </c>
      <c r="M62" s="175">
        <v>0</v>
      </c>
      <c r="N62" s="175">
        <v>0</v>
      </c>
      <c r="O62" s="175">
        <v>0</v>
      </c>
      <c r="P62" s="175">
        <v>0</v>
      </c>
      <c r="Q62" s="175">
        <v>0</v>
      </c>
      <c r="R62" s="175">
        <v>0</v>
      </c>
      <c r="S62" s="175">
        <v>0</v>
      </c>
      <c r="T62" s="175">
        <v>0</v>
      </c>
      <c r="U62" s="175">
        <v>0</v>
      </c>
      <c r="V62" s="175">
        <v>0</v>
      </c>
      <c r="W62" s="175">
        <v>0</v>
      </c>
      <c r="X62" s="175">
        <v>0</v>
      </c>
      <c r="Y62" s="175">
        <v>0</v>
      </c>
      <c r="Z62" s="175">
        <v>0</v>
      </c>
      <c r="AA62" s="175">
        <v>0</v>
      </c>
      <c r="AB62" s="175">
        <v>0</v>
      </c>
      <c r="AC62" s="175">
        <v>0</v>
      </c>
      <c r="AD62" s="175">
        <v>0</v>
      </c>
      <c r="AE62" s="175">
        <v>0</v>
      </c>
      <c r="AF62" s="175">
        <v>0</v>
      </c>
      <c r="AG62" s="175">
        <v>0</v>
      </c>
      <c r="AH62" s="175">
        <v>0</v>
      </c>
      <c r="AI62" s="175">
        <v>0</v>
      </c>
      <c r="AJ62" s="175">
        <v>0</v>
      </c>
      <c r="AK62" s="175">
        <v>0</v>
      </c>
      <c r="AL62" s="175">
        <v>0</v>
      </c>
      <c r="AM62" s="175">
        <v>0</v>
      </c>
      <c r="AN62" s="175">
        <v>0</v>
      </c>
      <c r="AO62" s="175">
        <v>0</v>
      </c>
      <c r="AP62" s="175">
        <v>0</v>
      </c>
      <c r="AQ62" s="175">
        <v>0</v>
      </c>
      <c r="AR62" s="175">
        <v>0</v>
      </c>
      <c r="AS62" s="175">
        <v>0</v>
      </c>
      <c r="AT62" s="175">
        <v>0</v>
      </c>
      <c r="AU62" s="175">
        <v>0</v>
      </c>
      <c r="AV62" s="175">
        <v>2.1792189679218968E-4</v>
      </c>
      <c r="AW62" s="175">
        <v>0</v>
      </c>
      <c r="AX62" s="175">
        <v>0</v>
      </c>
      <c r="AY62" s="175">
        <v>0</v>
      </c>
      <c r="AZ62" s="175">
        <v>0</v>
      </c>
      <c r="BA62" s="175">
        <v>0</v>
      </c>
      <c r="BB62" s="175">
        <v>0</v>
      </c>
      <c r="BC62" s="175">
        <v>0</v>
      </c>
      <c r="BD62" s="175">
        <v>0</v>
      </c>
      <c r="BE62" s="175">
        <v>0</v>
      </c>
      <c r="BF62" s="175">
        <v>0.52125649504015115</v>
      </c>
      <c r="BG62" s="175">
        <v>0.38968021786051765</v>
      </c>
      <c r="BH62" s="175">
        <v>0</v>
      </c>
      <c r="BI62" s="175">
        <v>2.0114409620679325E-3</v>
      </c>
      <c r="BJ62" s="175">
        <v>0</v>
      </c>
      <c r="BK62" s="175">
        <v>0</v>
      </c>
      <c r="BL62" s="175">
        <v>0</v>
      </c>
      <c r="BM62" s="175">
        <v>0</v>
      </c>
      <c r="BN62" s="175">
        <v>0</v>
      </c>
      <c r="BO62" s="175">
        <v>0</v>
      </c>
      <c r="BP62" s="175">
        <v>0</v>
      </c>
      <c r="BQ62" s="175">
        <v>0</v>
      </c>
      <c r="BR62" s="175">
        <v>0</v>
      </c>
      <c r="BS62" s="175">
        <v>0</v>
      </c>
      <c r="BT62" s="175">
        <v>0</v>
      </c>
      <c r="BU62" s="175">
        <v>0</v>
      </c>
      <c r="BV62" s="175">
        <v>0</v>
      </c>
      <c r="BW62" s="175">
        <v>0</v>
      </c>
      <c r="BX62" s="175">
        <v>0</v>
      </c>
      <c r="BY62" s="175">
        <v>0</v>
      </c>
      <c r="BZ62" s="175">
        <v>0</v>
      </c>
      <c r="CA62" s="175">
        <v>0</v>
      </c>
      <c r="CB62" s="175">
        <v>0</v>
      </c>
      <c r="CC62" s="175">
        <v>0</v>
      </c>
      <c r="CD62" s="175">
        <v>0</v>
      </c>
      <c r="CE62" s="175">
        <v>0</v>
      </c>
      <c r="CF62" s="175">
        <v>0</v>
      </c>
      <c r="CG62" s="175">
        <v>0</v>
      </c>
      <c r="CH62" s="175">
        <v>0</v>
      </c>
      <c r="CI62" s="175">
        <v>0</v>
      </c>
      <c r="CJ62" s="175">
        <v>0</v>
      </c>
      <c r="CK62" s="175">
        <v>0</v>
      </c>
      <c r="CL62" s="175">
        <v>0</v>
      </c>
      <c r="CM62" s="175">
        <v>0</v>
      </c>
      <c r="CN62" s="175">
        <v>0</v>
      </c>
      <c r="CO62" s="175">
        <v>0</v>
      </c>
      <c r="CP62" s="175">
        <v>0</v>
      </c>
      <c r="CQ62" s="175">
        <v>0</v>
      </c>
      <c r="CR62" s="175">
        <v>0</v>
      </c>
      <c r="CS62" s="175">
        <v>0</v>
      </c>
      <c r="CT62" s="175">
        <v>0</v>
      </c>
      <c r="CU62" s="175">
        <v>0</v>
      </c>
      <c r="CV62" s="175">
        <v>0.14900567248894711</v>
      </c>
      <c r="CW62" s="175">
        <v>0</v>
      </c>
      <c r="CX62" s="175">
        <v>0</v>
      </c>
      <c r="CY62" s="175">
        <v>0</v>
      </c>
      <c r="CZ62" s="175">
        <v>0</v>
      </c>
      <c r="DA62" s="175">
        <v>0</v>
      </c>
      <c r="DB62" s="175">
        <v>0</v>
      </c>
      <c r="DC62" s="175">
        <v>0</v>
      </c>
      <c r="DD62" s="175">
        <v>0</v>
      </c>
      <c r="DE62" s="176">
        <v>5.8809947407210215E-3</v>
      </c>
    </row>
    <row r="63" spans="1:109" s="171" customFormat="1" ht="9.6" x14ac:dyDescent="0.2">
      <c r="A63" s="162">
        <v>57</v>
      </c>
      <c r="B63" s="167" t="s">
        <v>659</v>
      </c>
      <c r="C63" s="167"/>
      <c r="D63" s="168">
        <v>0</v>
      </c>
      <c r="E63" s="169">
        <v>0</v>
      </c>
      <c r="F63" s="169">
        <v>0</v>
      </c>
      <c r="G63" s="169">
        <v>0</v>
      </c>
      <c r="H63" s="169">
        <v>0</v>
      </c>
      <c r="I63" s="169">
        <v>4.0609026779922973E-2</v>
      </c>
      <c r="J63" s="169">
        <v>0</v>
      </c>
      <c r="K63" s="169">
        <v>2.1637528128786566E-5</v>
      </c>
      <c r="L63" s="169">
        <v>0</v>
      </c>
      <c r="M63" s="169">
        <v>0</v>
      </c>
      <c r="N63" s="169">
        <v>0</v>
      </c>
      <c r="O63" s="169">
        <v>0</v>
      </c>
      <c r="P63" s="169">
        <v>0</v>
      </c>
      <c r="Q63" s="169">
        <v>0</v>
      </c>
      <c r="R63" s="169">
        <v>0</v>
      </c>
      <c r="S63" s="169">
        <v>0</v>
      </c>
      <c r="T63" s="169">
        <v>0</v>
      </c>
      <c r="U63" s="169">
        <v>0</v>
      </c>
      <c r="V63" s="169">
        <v>0</v>
      </c>
      <c r="W63" s="169">
        <v>0</v>
      </c>
      <c r="X63" s="169">
        <v>0</v>
      </c>
      <c r="Y63" s="169">
        <v>0</v>
      </c>
      <c r="Z63" s="169">
        <v>0</v>
      </c>
      <c r="AA63" s="169">
        <v>0</v>
      </c>
      <c r="AB63" s="169">
        <v>0</v>
      </c>
      <c r="AC63" s="169">
        <v>0</v>
      </c>
      <c r="AD63" s="169">
        <v>0</v>
      </c>
      <c r="AE63" s="169">
        <v>0</v>
      </c>
      <c r="AF63" s="169">
        <v>0</v>
      </c>
      <c r="AG63" s="169">
        <v>0</v>
      </c>
      <c r="AH63" s="169">
        <v>0</v>
      </c>
      <c r="AI63" s="169">
        <v>0</v>
      </c>
      <c r="AJ63" s="169">
        <v>0</v>
      </c>
      <c r="AK63" s="169">
        <v>0</v>
      </c>
      <c r="AL63" s="169">
        <v>0</v>
      </c>
      <c r="AM63" s="169">
        <v>0</v>
      </c>
      <c r="AN63" s="169">
        <v>0</v>
      </c>
      <c r="AO63" s="169">
        <v>0</v>
      </c>
      <c r="AP63" s="169">
        <v>0</v>
      </c>
      <c r="AQ63" s="169">
        <v>0</v>
      </c>
      <c r="AR63" s="169">
        <v>0</v>
      </c>
      <c r="AS63" s="169">
        <v>0</v>
      </c>
      <c r="AT63" s="169">
        <v>0</v>
      </c>
      <c r="AU63" s="169">
        <v>0</v>
      </c>
      <c r="AV63" s="169">
        <v>0</v>
      </c>
      <c r="AW63" s="169">
        <v>0</v>
      </c>
      <c r="AX63" s="169">
        <v>0</v>
      </c>
      <c r="AY63" s="169">
        <v>0</v>
      </c>
      <c r="AZ63" s="169">
        <v>0</v>
      </c>
      <c r="BA63" s="169">
        <v>0</v>
      </c>
      <c r="BB63" s="169">
        <v>0</v>
      </c>
      <c r="BC63" s="169">
        <v>0</v>
      </c>
      <c r="BD63" s="169">
        <v>0</v>
      </c>
      <c r="BE63" s="169">
        <v>0</v>
      </c>
      <c r="BF63" s="169">
        <v>0</v>
      </c>
      <c r="BG63" s="169">
        <v>0</v>
      </c>
      <c r="BH63" s="169">
        <v>0.10026317478657167</v>
      </c>
      <c r="BI63" s="169">
        <v>0</v>
      </c>
      <c r="BJ63" s="169">
        <v>0</v>
      </c>
      <c r="BK63" s="169">
        <v>0</v>
      </c>
      <c r="BL63" s="169">
        <v>0</v>
      </c>
      <c r="BM63" s="169">
        <v>0</v>
      </c>
      <c r="BN63" s="169">
        <v>0</v>
      </c>
      <c r="BO63" s="169">
        <v>0</v>
      </c>
      <c r="BP63" s="169">
        <v>0</v>
      </c>
      <c r="BQ63" s="169">
        <v>0</v>
      </c>
      <c r="BR63" s="169">
        <v>0</v>
      </c>
      <c r="BS63" s="169">
        <v>0</v>
      </c>
      <c r="BT63" s="169">
        <v>0</v>
      </c>
      <c r="BU63" s="169">
        <v>0</v>
      </c>
      <c r="BV63" s="169">
        <v>0</v>
      </c>
      <c r="BW63" s="169">
        <v>0</v>
      </c>
      <c r="BX63" s="169">
        <v>0</v>
      </c>
      <c r="BY63" s="169">
        <v>0</v>
      </c>
      <c r="BZ63" s="169">
        <v>0</v>
      </c>
      <c r="CA63" s="169">
        <v>1.8490345712312097E-2</v>
      </c>
      <c r="CB63" s="169">
        <v>0</v>
      </c>
      <c r="CC63" s="169">
        <v>0</v>
      </c>
      <c r="CD63" s="169">
        <v>0</v>
      </c>
      <c r="CE63" s="169">
        <v>6.4937613507023615E-4</v>
      </c>
      <c r="CF63" s="169">
        <v>0</v>
      </c>
      <c r="CG63" s="169">
        <v>0</v>
      </c>
      <c r="CH63" s="169">
        <v>0</v>
      </c>
      <c r="CI63" s="169">
        <v>0</v>
      </c>
      <c r="CJ63" s="169">
        <v>0</v>
      </c>
      <c r="CK63" s="169">
        <v>0</v>
      </c>
      <c r="CL63" s="169">
        <v>1.0241948179349062E-3</v>
      </c>
      <c r="CM63" s="169">
        <v>4.9269376208639388E-5</v>
      </c>
      <c r="CN63" s="169">
        <v>1.2566497717086248E-4</v>
      </c>
      <c r="CO63" s="169">
        <v>0</v>
      </c>
      <c r="CP63" s="169">
        <v>0</v>
      </c>
      <c r="CQ63" s="169">
        <v>0</v>
      </c>
      <c r="CR63" s="169">
        <v>0</v>
      </c>
      <c r="CS63" s="169">
        <v>0</v>
      </c>
      <c r="CT63" s="169">
        <v>2.6635840121033256E-6</v>
      </c>
      <c r="CU63" s="169">
        <v>0</v>
      </c>
      <c r="CV63" s="169">
        <v>0</v>
      </c>
      <c r="CW63" s="169">
        <v>6.9856451976832803E-7</v>
      </c>
      <c r="CX63" s="169">
        <v>0</v>
      </c>
      <c r="CY63" s="169">
        <v>0</v>
      </c>
      <c r="CZ63" s="169">
        <v>0</v>
      </c>
      <c r="DA63" s="169">
        <v>8.8516464062315594E-6</v>
      </c>
      <c r="DB63" s="169">
        <v>0</v>
      </c>
      <c r="DC63" s="169">
        <v>0</v>
      </c>
      <c r="DD63" s="169">
        <v>0</v>
      </c>
      <c r="DE63" s="170">
        <v>7.1031138310051044E-4</v>
      </c>
    </row>
    <row r="64" spans="1:109" s="171" customFormat="1" ht="9.6" x14ac:dyDescent="0.2">
      <c r="A64" s="162">
        <v>58</v>
      </c>
      <c r="B64" s="167" t="s">
        <v>660</v>
      </c>
      <c r="C64" s="167"/>
      <c r="D64" s="168">
        <v>0</v>
      </c>
      <c r="E64" s="169">
        <v>0</v>
      </c>
      <c r="F64" s="169">
        <v>0</v>
      </c>
      <c r="G64" s="169">
        <v>0</v>
      </c>
      <c r="H64" s="169">
        <v>0</v>
      </c>
      <c r="I64" s="169">
        <v>0</v>
      </c>
      <c r="J64" s="169">
        <v>0</v>
      </c>
      <c r="K64" s="169">
        <v>0</v>
      </c>
      <c r="L64" s="169">
        <v>0</v>
      </c>
      <c r="M64" s="169">
        <v>0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169">
        <v>0</v>
      </c>
      <c r="V64" s="169">
        <v>0</v>
      </c>
      <c r="W64" s="169">
        <v>0</v>
      </c>
      <c r="X64" s="169">
        <v>0</v>
      </c>
      <c r="Y64" s="169">
        <v>0</v>
      </c>
      <c r="Z64" s="169">
        <v>0</v>
      </c>
      <c r="AA64" s="169">
        <v>0</v>
      </c>
      <c r="AB64" s="169">
        <v>0</v>
      </c>
      <c r="AC64" s="169">
        <v>0</v>
      </c>
      <c r="AD64" s="169">
        <v>0</v>
      </c>
      <c r="AE64" s="169">
        <v>0</v>
      </c>
      <c r="AF64" s="169">
        <v>0</v>
      </c>
      <c r="AG64" s="169">
        <v>0</v>
      </c>
      <c r="AH64" s="169">
        <v>0</v>
      </c>
      <c r="AI64" s="169">
        <v>0</v>
      </c>
      <c r="AJ64" s="169">
        <v>0</v>
      </c>
      <c r="AK64" s="169">
        <v>0</v>
      </c>
      <c r="AL64" s="169">
        <v>0</v>
      </c>
      <c r="AM64" s="169">
        <v>0</v>
      </c>
      <c r="AN64" s="169">
        <v>0</v>
      </c>
      <c r="AO64" s="169">
        <v>0</v>
      </c>
      <c r="AP64" s="169">
        <v>0</v>
      </c>
      <c r="AQ64" s="169">
        <v>0</v>
      </c>
      <c r="AR64" s="169">
        <v>0</v>
      </c>
      <c r="AS64" s="169">
        <v>0</v>
      </c>
      <c r="AT64" s="169">
        <v>0</v>
      </c>
      <c r="AU64" s="169">
        <v>0</v>
      </c>
      <c r="AV64" s="169">
        <v>0</v>
      </c>
      <c r="AW64" s="169">
        <v>0</v>
      </c>
      <c r="AX64" s="169">
        <v>0</v>
      </c>
      <c r="AY64" s="169">
        <v>0</v>
      </c>
      <c r="AZ64" s="169">
        <v>0</v>
      </c>
      <c r="BA64" s="169">
        <v>0</v>
      </c>
      <c r="BB64" s="169">
        <v>0</v>
      </c>
      <c r="BC64" s="169">
        <v>0</v>
      </c>
      <c r="BD64" s="169">
        <v>0</v>
      </c>
      <c r="BE64" s="169">
        <v>0</v>
      </c>
      <c r="BF64" s="169">
        <v>0</v>
      </c>
      <c r="BG64" s="169">
        <v>0</v>
      </c>
      <c r="BH64" s="169">
        <v>0</v>
      </c>
      <c r="BI64" s="169">
        <v>0.52157662734133159</v>
      </c>
      <c r="BJ64" s="169">
        <v>0</v>
      </c>
      <c r="BK64" s="169">
        <v>0</v>
      </c>
      <c r="BL64" s="169">
        <v>0</v>
      </c>
      <c r="BM64" s="169">
        <v>0</v>
      </c>
      <c r="BN64" s="169">
        <v>0</v>
      </c>
      <c r="BO64" s="169">
        <v>0</v>
      </c>
      <c r="BP64" s="169">
        <v>0</v>
      </c>
      <c r="BQ64" s="169">
        <v>0</v>
      </c>
      <c r="BR64" s="169">
        <v>0</v>
      </c>
      <c r="BS64" s="169">
        <v>0</v>
      </c>
      <c r="BT64" s="169">
        <v>0</v>
      </c>
      <c r="BU64" s="169">
        <v>0</v>
      </c>
      <c r="BV64" s="169">
        <v>0</v>
      </c>
      <c r="BW64" s="169">
        <v>0</v>
      </c>
      <c r="BX64" s="169">
        <v>0</v>
      </c>
      <c r="BY64" s="169">
        <v>0.11203775672401599</v>
      </c>
      <c r="BZ64" s="169">
        <v>0</v>
      </c>
      <c r="CA64" s="169">
        <v>0</v>
      </c>
      <c r="CB64" s="169">
        <v>0.10368267596730035</v>
      </c>
      <c r="CC64" s="169">
        <v>0</v>
      </c>
      <c r="CD64" s="169">
        <v>0</v>
      </c>
      <c r="CE64" s="169">
        <v>3.1077286464075583E-3</v>
      </c>
      <c r="CF64" s="169">
        <v>0</v>
      </c>
      <c r="CG64" s="169">
        <v>0</v>
      </c>
      <c r="CH64" s="169">
        <v>0</v>
      </c>
      <c r="CI64" s="169">
        <v>0</v>
      </c>
      <c r="CJ64" s="169">
        <v>0</v>
      </c>
      <c r="CK64" s="169">
        <v>0</v>
      </c>
      <c r="CL64" s="169">
        <v>4.6851465075745703E-3</v>
      </c>
      <c r="CM64" s="169">
        <v>0</v>
      </c>
      <c r="CN64" s="169">
        <v>0</v>
      </c>
      <c r="CO64" s="169">
        <v>0</v>
      </c>
      <c r="CP64" s="169">
        <v>0</v>
      </c>
      <c r="CQ64" s="169">
        <v>0</v>
      </c>
      <c r="CR64" s="169">
        <v>0</v>
      </c>
      <c r="CS64" s="169">
        <v>0</v>
      </c>
      <c r="CT64" s="169">
        <v>0</v>
      </c>
      <c r="CU64" s="169">
        <v>0</v>
      </c>
      <c r="CV64" s="169">
        <v>7.8364000262711245E-3</v>
      </c>
      <c r="CW64" s="169">
        <v>9.7799032767565933E-6</v>
      </c>
      <c r="CX64" s="169">
        <v>0</v>
      </c>
      <c r="CY64" s="169">
        <v>0</v>
      </c>
      <c r="CZ64" s="169">
        <v>0</v>
      </c>
      <c r="DA64" s="169">
        <v>2.9505488020771865E-6</v>
      </c>
      <c r="DB64" s="169">
        <v>2.8174854208419498E-4</v>
      </c>
      <c r="DC64" s="169">
        <v>0</v>
      </c>
      <c r="DD64" s="169">
        <v>0</v>
      </c>
      <c r="DE64" s="170">
        <v>3.1951781488953018E-3</v>
      </c>
    </row>
    <row r="65" spans="1:109" s="171" customFormat="1" ht="9.6" x14ac:dyDescent="0.2">
      <c r="A65" s="162">
        <v>59</v>
      </c>
      <c r="B65" s="167" t="s">
        <v>661</v>
      </c>
      <c r="C65" s="167"/>
      <c r="D65" s="168">
        <v>1.096596702514477E-4</v>
      </c>
      <c r="E65" s="169">
        <v>5.6073456227658235E-5</v>
      </c>
      <c r="F65" s="169">
        <v>1.0758407994692518E-4</v>
      </c>
      <c r="G65" s="169">
        <v>4.0874301304912069E-4</v>
      </c>
      <c r="H65" s="169">
        <v>2.0879109953369989E-4</v>
      </c>
      <c r="I65" s="169">
        <v>8.9845726043467338E-3</v>
      </c>
      <c r="J65" s="169">
        <v>1.3454046024049108E-3</v>
      </c>
      <c r="K65" s="169">
        <v>2.2503029253938029E-3</v>
      </c>
      <c r="L65" s="169">
        <v>1.2707556760420196E-4</v>
      </c>
      <c r="M65" s="169">
        <v>2.8357689094927362E-4</v>
      </c>
      <c r="N65" s="169">
        <v>0</v>
      </c>
      <c r="O65" s="169">
        <v>3.2600964198213861E-4</v>
      </c>
      <c r="P65" s="169">
        <v>2.4694550391104789E-3</v>
      </c>
      <c r="Q65" s="169">
        <v>0</v>
      </c>
      <c r="R65" s="169">
        <v>3.9254170755642788E-4</v>
      </c>
      <c r="S65" s="169">
        <v>1.8970189701897018E-2</v>
      </c>
      <c r="T65" s="169">
        <v>9.1070073362003545E-4</v>
      </c>
      <c r="U65" s="169">
        <v>7.9980004998750319E-3</v>
      </c>
      <c r="V65" s="169">
        <v>2.6458008839275648E-4</v>
      </c>
      <c r="W65" s="169">
        <v>1.3202540168728464E-4</v>
      </c>
      <c r="X65" s="169">
        <v>8.5309674117044879E-5</v>
      </c>
      <c r="Y65" s="169">
        <v>2.1522501775606398E-5</v>
      </c>
      <c r="Z65" s="169">
        <v>0</v>
      </c>
      <c r="AA65" s="169">
        <v>1.437607820586544E-4</v>
      </c>
      <c r="AB65" s="169">
        <v>3.6504344016938019E-5</v>
      </c>
      <c r="AC65" s="169">
        <v>1.541148669474982E-4</v>
      </c>
      <c r="AD65" s="169">
        <v>0</v>
      </c>
      <c r="AE65" s="169">
        <v>1.5533578418681717E-4</v>
      </c>
      <c r="AF65" s="169">
        <v>1.3940570276559468E-4</v>
      </c>
      <c r="AG65" s="169">
        <v>4.1653649901072582E-4</v>
      </c>
      <c r="AH65" s="169">
        <v>2.1081162475530793E-3</v>
      </c>
      <c r="AI65" s="169">
        <v>3.0625112592325707E-3</v>
      </c>
      <c r="AJ65" s="169">
        <v>1.7207183546309965E-4</v>
      </c>
      <c r="AK65" s="169">
        <v>4.6833638770107924E-3</v>
      </c>
      <c r="AL65" s="169">
        <v>9.4728366409321276E-4</v>
      </c>
      <c r="AM65" s="169">
        <v>7.9519701005924223E-6</v>
      </c>
      <c r="AN65" s="169">
        <v>1.3951559181005768E-3</v>
      </c>
      <c r="AO65" s="169">
        <v>7.9051383399209485E-4</v>
      </c>
      <c r="AP65" s="169">
        <v>0</v>
      </c>
      <c r="AQ65" s="169">
        <v>0</v>
      </c>
      <c r="AR65" s="169">
        <v>1.9074868860276585E-3</v>
      </c>
      <c r="AS65" s="169">
        <v>4.6086286696205783E-5</v>
      </c>
      <c r="AT65" s="169">
        <v>2.0736765064649916E-4</v>
      </c>
      <c r="AU65" s="169">
        <v>0</v>
      </c>
      <c r="AV65" s="169">
        <v>4.5763598326359833E-4</v>
      </c>
      <c r="AW65" s="169">
        <v>1.7485296455253536E-3</v>
      </c>
      <c r="AX65" s="169">
        <v>2.0314432079137962E-4</v>
      </c>
      <c r="AY65" s="169">
        <v>9.9329205366357077E-4</v>
      </c>
      <c r="AZ65" s="169">
        <v>8.4816422759552629E-4</v>
      </c>
      <c r="BA65" s="169">
        <v>0</v>
      </c>
      <c r="BB65" s="169">
        <v>1.176470588235294E-3</v>
      </c>
      <c r="BC65" s="169">
        <v>0</v>
      </c>
      <c r="BD65" s="169">
        <v>1.2591355760545261E-3</v>
      </c>
      <c r="BE65" s="169">
        <v>5.1679586563307489E-4</v>
      </c>
      <c r="BF65" s="169">
        <v>6.1407652338214456E-4</v>
      </c>
      <c r="BG65" s="169">
        <v>5.6487522185299989E-4</v>
      </c>
      <c r="BH65" s="169">
        <v>5.3490810278794098E-4</v>
      </c>
      <c r="BI65" s="169">
        <v>1.4265538738070442E-5</v>
      </c>
      <c r="BJ65" s="169">
        <v>3.6997560340131221E-2</v>
      </c>
      <c r="BK65" s="169">
        <v>0</v>
      </c>
      <c r="BL65" s="169">
        <v>1.1480990817650111E-3</v>
      </c>
      <c r="BM65" s="169">
        <v>4.0558014022632179E-3</v>
      </c>
      <c r="BN65" s="169">
        <v>2.7318711977457038E-3</v>
      </c>
      <c r="BO65" s="169">
        <v>2.8303947573724451E-3</v>
      </c>
      <c r="BP65" s="169">
        <v>7.9833945393581351E-6</v>
      </c>
      <c r="BQ65" s="169">
        <v>0</v>
      </c>
      <c r="BR65" s="169">
        <v>9.4303585923697654E-4</v>
      </c>
      <c r="BS65" s="169">
        <v>4.9786810325018515E-4</v>
      </c>
      <c r="BT65" s="169">
        <v>3.8946385089787874E-4</v>
      </c>
      <c r="BU65" s="169">
        <v>1.8133681500018134E-4</v>
      </c>
      <c r="BV65" s="169">
        <v>5.105020481342171E-5</v>
      </c>
      <c r="BW65" s="169">
        <v>1.5895187136025052E-5</v>
      </c>
      <c r="BX65" s="169">
        <v>0</v>
      </c>
      <c r="BY65" s="169">
        <v>3.5011798976254996E-5</v>
      </c>
      <c r="BZ65" s="169">
        <v>2.4689862715046373E-4</v>
      </c>
      <c r="CA65" s="169">
        <v>3.371599618433604E-4</v>
      </c>
      <c r="CB65" s="169">
        <v>2.8844143076564373E-5</v>
      </c>
      <c r="CC65" s="169">
        <v>0</v>
      </c>
      <c r="CD65" s="169">
        <v>5.8060208436148288E-5</v>
      </c>
      <c r="CE65" s="169">
        <v>1.2488002597504539E-4</v>
      </c>
      <c r="CF65" s="169">
        <v>0</v>
      </c>
      <c r="CG65" s="169">
        <v>1.1359123043927239E-3</v>
      </c>
      <c r="CH65" s="169">
        <v>2.017676223323992E-3</v>
      </c>
      <c r="CI65" s="169">
        <v>8.1808101411381395E-3</v>
      </c>
      <c r="CJ65" s="169">
        <v>7.4214945034556336E-4</v>
      </c>
      <c r="CK65" s="169">
        <v>6.0017470334782653E-3</v>
      </c>
      <c r="CL65" s="169">
        <v>8.724065910656097E-4</v>
      </c>
      <c r="CM65" s="169">
        <v>3.6161669246465951E-3</v>
      </c>
      <c r="CN65" s="169">
        <v>5.2741210115649856E-3</v>
      </c>
      <c r="CO65" s="169">
        <v>1.8774941652581795E-4</v>
      </c>
      <c r="CP65" s="169">
        <v>3.1614814467875838E-4</v>
      </c>
      <c r="CQ65" s="169">
        <v>3.1793110625455302E-3</v>
      </c>
      <c r="CR65" s="169">
        <v>1.6717973551012878E-3</v>
      </c>
      <c r="CS65" s="169">
        <v>4.5447623398625625E-3</v>
      </c>
      <c r="CT65" s="169">
        <v>5.8412397385425932E-3</v>
      </c>
      <c r="CU65" s="169">
        <v>1.7929179740026895E-3</v>
      </c>
      <c r="CV65" s="169">
        <v>1.042203179497461E-3</v>
      </c>
      <c r="CW65" s="169">
        <v>7.0506116980217351E-3</v>
      </c>
      <c r="CX65" s="169">
        <v>1.871661360815842E-3</v>
      </c>
      <c r="CY65" s="169">
        <v>2.0423027829260024E-3</v>
      </c>
      <c r="CZ65" s="169">
        <v>3.9962224762662164E-3</v>
      </c>
      <c r="DA65" s="169">
        <v>6.7892127935796059E-3</v>
      </c>
      <c r="DB65" s="169">
        <v>9.3242819399184523E-3</v>
      </c>
      <c r="DC65" s="169">
        <v>0.15318849134565951</v>
      </c>
      <c r="DD65" s="169">
        <v>5.2807604295018479E-4</v>
      </c>
      <c r="DE65" s="170">
        <v>1.6988934291684338E-3</v>
      </c>
    </row>
    <row r="66" spans="1:109" s="171" customFormat="1" ht="9.6" x14ac:dyDescent="0.2">
      <c r="A66" s="177">
        <v>60</v>
      </c>
      <c r="B66" s="178" t="s">
        <v>662</v>
      </c>
      <c r="C66" s="178"/>
      <c r="D66" s="179">
        <v>6.4064333673214183E-4</v>
      </c>
      <c r="E66" s="180">
        <v>6.238172005326978E-4</v>
      </c>
      <c r="F66" s="180">
        <v>3.3201642450287191E-3</v>
      </c>
      <c r="G66" s="180">
        <v>1.0218575326228017E-5</v>
      </c>
      <c r="H66" s="180">
        <v>2.3165869614929558E-3</v>
      </c>
      <c r="I66" s="180">
        <v>0</v>
      </c>
      <c r="J66" s="180">
        <v>0</v>
      </c>
      <c r="K66" s="180">
        <v>0</v>
      </c>
      <c r="L66" s="180">
        <v>0</v>
      </c>
      <c r="M66" s="180">
        <v>0</v>
      </c>
      <c r="N66" s="180">
        <v>0</v>
      </c>
      <c r="O66" s="180">
        <v>0</v>
      </c>
      <c r="P66" s="180">
        <v>6.9881698881634237E-3</v>
      </c>
      <c r="Q66" s="180">
        <v>1.8708875773064866E-3</v>
      </c>
      <c r="R66" s="180">
        <v>0</v>
      </c>
      <c r="S66" s="180">
        <v>0</v>
      </c>
      <c r="T66" s="180">
        <v>9.410574247407032E-3</v>
      </c>
      <c r="U66" s="180">
        <v>0</v>
      </c>
      <c r="V66" s="180">
        <v>2.0368065413400638E-2</v>
      </c>
      <c r="W66" s="180">
        <v>0</v>
      </c>
      <c r="X66" s="180">
        <v>0</v>
      </c>
      <c r="Y66" s="180">
        <v>2.3739319458493856E-2</v>
      </c>
      <c r="Z66" s="180">
        <v>1.4442518775274407E-4</v>
      </c>
      <c r="AA66" s="180">
        <v>5.2276648021328876E-4</v>
      </c>
      <c r="AB66" s="180">
        <v>0</v>
      </c>
      <c r="AC66" s="180">
        <v>0</v>
      </c>
      <c r="AD66" s="180">
        <v>1.9484855665197307E-4</v>
      </c>
      <c r="AE66" s="180">
        <v>1.0511054729974628E-2</v>
      </c>
      <c r="AF66" s="180">
        <v>1.1688632001115246E-3</v>
      </c>
      <c r="AG66" s="180">
        <v>0</v>
      </c>
      <c r="AH66" s="180">
        <v>0</v>
      </c>
      <c r="AI66" s="180">
        <v>8.8272383354350576E-3</v>
      </c>
      <c r="AJ66" s="180">
        <v>2.0105235512004275E-3</v>
      </c>
      <c r="AK66" s="180">
        <v>1.1810221950722868E-2</v>
      </c>
      <c r="AL66" s="180">
        <v>1.8945673281864253E-4</v>
      </c>
      <c r="AM66" s="180">
        <v>1.0393224921474296E-2</v>
      </c>
      <c r="AN66" s="180">
        <v>4.4714118726511733E-3</v>
      </c>
      <c r="AO66" s="180">
        <v>2.432350258437215E-3</v>
      </c>
      <c r="AP66" s="180">
        <v>5.9516724199500062E-5</v>
      </c>
      <c r="AQ66" s="180">
        <v>8.3028993068495191E-2</v>
      </c>
      <c r="AR66" s="180">
        <v>1.6690510252742013E-3</v>
      </c>
      <c r="AS66" s="180">
        <v>0</v>
      </c>
      <c r="AT66" s="180">
        <v>0</v>
      </c>
      <c r="AU66" s="180">
        <v>0</v>
      </c>
      <c r="AV66" s="180">
        <v>0</v>
      </c>
      <c r="AW66" s="180">
        <v>0</v>
      </c>
      <c r="AX66" s="180">
        <v>6.182653241476771E-5</v>
      </c>
      <c r="AY66" s="180">
        <v>0</v>
      </c>
      <c r="AZ66" s="180">
        <v>0</v>
      </c>
      <c r="BA66" s="180">
        <v>0</v>
      </c>
      <c r="BB66" s="180">
        <v>0</v>
      </c>
      <c r="BC66" s="180">
        <v>0</v>
      </c>
      <c r="BD66" s="180">
        <v>0</v>
      </c>
      <c r="BE66" s="180">
        <v>0</v>
      </c>
      <c r="BF66" s="180">
        <v>0</v>
      </c>
      <c r="BG66" s="180">
        <v>3.5914906080777159E-4</v>
      </c>
      <c r="BH66" s="180">
        <v>0</v>
      </c>
      <c r="BI66" s="180">
        <v>0</v>
      </c>
      <c r="BJ66" s="180">
        <v>0</v>
      </c>
      <c r="BK66" s="180">
        <v>0</v>
      </c>
      <c r="BL66" s="180">
        <v>0</v>
      </c>
      <c r="BM66" s="180">
        <v>0</v>
      </c>
      <c r="BN66" s="180">
        <v>2.4236142678283633E-4</v>
      </c>
      <c r="BO66" s="180">
        <v>1.2482446559525667E-5</v>
      </c>
      <c r="BP66" s="180">
        <v>4.1220927138219173E-3</v>
      </c>
      <c r="BQ66" s="180">
        <v>1.4858563879390737E-2</v>
      </c>
      <c r="BR66" s="180">
        <v>0</v>
      </c>
      <c r="BS66" s="180">
        <v>0</v>
      </c>
      <c r="BT66" s="180">
        <v>0</v>
      </c>
      <c r="BU66" s="180">
        <v>0</v>
      </c>
      <c r="BV66" s="180">
        <v>0</v>
      </c>
      <c r="BW66" s="180">
        <v>0</v>
      </c>
      <c r="BX66" s="180">
        <v>0</v>
      </c>
      <c r="BY66" s="180">
        <v>0</v>
      </c>
      <c r="BZ66" s="180">
        <v>4.7865724414547452E-4</v>
      </c>
      <c r="CA66" s="180">
        <v>0</v>
      </c>
      <c r="CB66" s="180">
        <v>0</v>
      </c>
      <c r="CC66" s="180">
        <v>0</v>
      </c>
      <c r="CD66" s="180">
        <v>0</v>
      </c>
      <c r="CE66" s="180">
        <v>0</v>
      </c>
      <c r="CF66" s="180">
        <v>0</v>
      </c>
      <c r="CG66" s="180">
        <v>0</v>
      </c>
      <c r="CH66" s="180">
        <v>0</v>
      </c>
      <c r="CI66" s="180">
        <v>0</v>
      </c>
      <c r="CJ66" s="180">
        <v>0</v>
      </c>
      <c r="CK66" s="180">
        <v>0</v>
      </c>
      <c r="CL66" s="180">
        <v>0</v>
      </c>
      <c r="CM66" s="180">
        <v>0</v>
      </c>
      <c r="CN66" s="180">
        <v>0</v>
      </c>
      <c r="CO66" s="180">
        <v>0</v>
      </c>
      <c r="CP66" s="180">
        <v>0</v>
      </c>
      <c r="CQ66" s="180">
        <v>0</v>
      </c>
      <c r="CR66" s="180">
        <v>0</v>
      </c>
      <c r="CS66" s="180">
        <v>0</v>
      </c>
      <c r="CT66" s="180">
        <v>0</v>
      </c>
      <c r="CU66" s="180">
        <v>0</v>
      </c>
      <c r="CV66" s="180">
        <v>0</v>
      </c>
      <c r="CW66" s="180">
        <v>0</v>
      </c>
      <c r="CX66" s="180">
        <v>0</v>
      </c>
      <c r="CY66" s="180">
        <v>6.3461385910130018E-5</v>
      </c>
      <c r="CZ66" s="180">
        <v>0</v>
      </c>
      <c r="DA66" s="180">
        <v>0</v>
      </c>
      <c r="DB66" s="180">
        <v>0</v>
      </c>
      <c r="DC66" s="180">
        <v>0</v>
      </c>
      <c r="DD66" s="180">
        <v>0</v>
      </c>
      <c r="DE66" s="181">
        <v>7.9994732061087852E-4</v>
      </c>
    </row>
    <row r="67" spans="1:109" s="171" customFormat="1" ht="9.6" x14ac:dyDescent="0.2">
      <c r="A67" s="162">
        <v>61</v>
      </c>
      <c r="B67" s="167" t="s">
        <v>663</v>
      </c>
      <c r="C67" s="167"/>
      <c r="D67" s="168">
        <v>0</v>
      </c>
      <c r="E67" s="169">
        <v>0</v>
      </c>
      <c r="F67" s="169">
        <v>0</v>
      </c>
      <c r="G67" s="169">
        <v>0</v>
      </c>
      <c r="H67" s="169">
        <v>0</v>
      </c>
      <c r="I67" s="169">
        <v>0</v>
      </c>
      <c r="J67" s="169">
        <v>0</v>
      </c>
      <c r="K67" s="169">
        <v>0</v>
      </c>
      <c r="L67" s="169">
        <v>0</v>
      </c>
      <c r="M67" s="169">
        <v>0</v>
      </c>
      <c r="N67" s="169">
        <v>0</v>
      </c>
      <c r="O67" s="169">
        <v>0</v>
      </c>
      <c r="P67" s="169">
        <v>0</v>
      </c>
      <c r="Q67" s="169">
        <v>0</v>
      </c>
      <c r="R67" s="169">
        <v>0</v>
      </c>
      <c r="S67" s="169">
        <v>0</v>
      </c>
      <c r="T67" s="169">
        <v>0</v>
      </c>
      <c r="U67" s="169">
        <v>0</v>
      </c>
      <c r="V67" s="169">
        <v>0</v>
      </c>
      <c r="W67" s="169">
        <v>0</v>
      </c>
      <c r="X67" s="169">
        <v>0</v>
      </c>
      <c r="Y67" s="169">
        <v>0</v>
      </c>
      <c r="Z67" s="169">
        <v>0</v>
      </c>
      <c r="AA67" s="169">
        <v>0</v>
      </c>
      <c r="AB67" s="169">
        <v>0</v>
      </c>
      <c r="AC67" s="169">
        <v>0</v>
      </c>
      <c r="AD67" s="169">
        <v>0</v>
      </c>
      <c r="AE67" s="169">
        <v>0</v>
      </c>
      <c r="AF67" s="169">
        <v>0</v>
      </c>
      <c r="AG67" s="169">
        <v>0</v>
      </c>
      <c r="AH67" s="169">
        <v>0</v>
      </c>
      <c r="AI67" s="169">
        <v>0</v>
      </c>
      <c r="AJ67" s="169">
        <v>0</v>
      </c>
      <c r="AK67" s="169">
        <v>0</v>
      </c>
      <c r="AL67" s="169">
        <v>0</v>
      </c>
      <c r="AM67" s="169">
        <v>0</v>
      </c>
      <c r="AN67" s="169">
        <v>0</v>
      </c>
      <c r="AO67" s="169">
        <v>0</v>
      </c>
      <c r="AP67" s="169">
        <v>0</v>
      </c>
      <c r="AQ67" s="169">
        <v>0</v>
      </c>
      <c r="AR67" s="169">
        <v>0</v>
      </c>
      <c r="AS67" s="169">
        <v>0</v>
      </c>
      <c r="AT67" s="169">
        <v>0</v>
      </c>
      <c r="AU67" s="169">
        <v>0</v>
      </c>
      <c r="AV67" s="169">
        <v>0</v>
      </c>
      <c r="AW67" s="169">
        <v>0</v>
      </c>
      <c r="AX67" s="169">
        <v>0</v>
      </c>
      <c r="AY67" s="169">
        <v>0</v>
      </c>
      <c r="AZ67" s="169">
        <v>0</v>
      </c>
      <c r="BA67" s="169">
        <v>0</v>
      </c>
      <c r="BB67" s="169">
        <v>0</v>
      </c>
      <c r="BC67" s="169">
        <v>0</v>
      </c>
      <c r="BD67" s="169">
        <v>0</v>
      </c>
      <c r="BE67" s="169">
        <v>0</v>
      </c>
      <c r="BF67" s="169">
        <v>0</v>
      </c>
      <c r="BG67" s="169">
        <v>0</v>
      </c>
      <c r="BH67" s="169">
        <v>0</v>
      </c>
      <c r="BI67" s="169">
        <v>0</v>
      </c>
      <c r="BJ67" s="169">
        <v>0</v>
      </c>
      <c r="BK67" s="169">
        <v>0</v>
      </c>
      <c r="BL67" s="169">
        <v>0</v>
      </c>
      <c r="BM67" s="169">
        <v>0</v>
      </c>
      <c r="BN67" s="169">
        <v>0</v>
      </c>
      <c r="BO67" s="169">
        <v>0</v>
      </c>
      <c r="BP67" s="169">
        <v>0</v>
      </c>
      <c r="BQ67" s="169">
        <v>0</v>
      </c>
      <c r="BR67" s="169">
        <v>0</v>
      </c>
      <c r="BS67" s="169">
        <v>0</v>
      </c>
      <c r="BT67" s="169">
        <v>0</v>
      </c>
      <c r="BU67" s="169">
        <v>0</v>
      </c>
      <c r="BV67" s="169">
        <v>0</v>
      </c>
      <c r="BW67" s="169">
        <v>0</v>
      </c>
      <c r="BX67" s="169">
        <v>0</v>
      </c>
      <c r="BY67" s="169">
        <v>0</v>
      </c>
      <c r="BZ67" s="169">
        <v>0</v>
      </c>
      <c r="CA67" s="169">
        <v>0</v>
      </c>
      <c r="CB67" s="169">
        <v>0</v>
      </c>
      <c r="CC67" s="169">
        <v>0</v>
      </c>
      <c r="CD67" s="169">
        <v>0</v>
      </c>
      <c r="CE67" s="169">
        <v>0</v>
      </c>
      <c r="CF67" s="169">
        <v>0</v>
      </c>
      <c r="CG67" s="169">
        <v>0</v>
      </c>
      <c r="CH67" s="169">
        <v>0</v>
      </c>
      <c r="CI67" s="169">
        <v>0</v>
      </c>
      <c r="CJ67" s="169">
        <v>0</v>
      </c>
      <c r="CK67" s="169">
        <v>0</v>
      </c>
      <c r="CL67" s="169">
        <v>0</v>
      </c>
      <c r="CM67" s="169">
        <v>0</v>
      </c>
      <c r="CN67" s="169">
        <v>0</v>
      </c>
      <c r="CO67" s="169">
        <v>0</v>
      </c>
      <c r="CP67" s="169">
        <v>0</v>
      </c>
      <c r="CQ67" s="169">
        <v>0</v>
      </c>
      <c r="CR67" s="169">
        <v>0</v>
      </c>
      <c r="CS67" s="169">
        <v>0</v>
      </c>
      <c r="CT67" s="169">
        <v>0</v>
      </c>
      <c r="CU67" s="169">
        <v>0</v>
      </c>
      <c r="CV67" s="169">
        <v>0</v>
      </c>
      <c r="CW67" s="169">
        <v>0</v>
      </c>
      <c r="CX67" s="169">
        <v>0</v>
      </c>
      <c r="CY67" s="169">
        <v>0</v>
      </c>
      <c r="CZ67" s="169">
        <v>0</v>
      </c>
      <c r="DA67" s="169">
        <v>0</v>
      </c>
      <c r="DB67" s="169">
        <v>0</v>
      </c>
      <c r="DC67" s="169">
        <v>0</v>
      </c>
      <c r="DD67" s="169">
        <v>0</v>
      </c>
      <c r="DE67" s="170">
        <v>0</v>
      </c>
    </row>
    <row r="68" spans="1:109" s="171" customFormat="1" ht="9.6" x14ac:dyDescent="0.2">
      <c r="A68" s="162">
        <v>62</v>
      </c>
      <c r="B68" s="167" t="s">
        <v>664</v>
      </c>
      <c r="C68" s="167"/>
      <c r="D68" s="168">
        <v>1.6429711999076551E-3</v>
      </c>
      <c r="E68" s="169">
        <v>4.6751244129810054E-3</v>
      </c>
      <c r="F68" s="169">
        <v>6.1412578969703127E-4</v>
      </c>
      <c r="G68" s="169">
        <v>7.5617457414087327E-4</v>
      </c>
      <c r="H68" s="169">
        <v>9.7435846449059945E-4</v>
      </c>
      <c r="I68" s="169">
        <v>2.2345051036717263E-4</v>
      </c>
      <c r="J68" s="169">
        <v>2.0741654287075705E-3</v>
      </c>
      <c r="K68" s="169">
        <v>3.2456292193179851E-3</v>
      </c>
      <c r="L68" s="169">
        <v>6.1908609858457369E-4</v>
      </c>
      <c r="M68" s="169">
        <v>1.12506049126614E-4</v>
      </c>
      <c r="N68" s="169">
        <v>2.4785520749424016E-4</v>
      </c>
      <c r="O68" s="169">
        <v>3.2742093913357644E-4</v>
      </c>
      <c r="P68" s="169">
        <v>3.0383347339840971E-4</v>
      </c>
      <c r="Q68" s="169">
        <v>1.4119906243822541E-4</v>
      </c>
      <c r="R68" s="169">
        <v>2.747791952894995E-3</v>
      </c>
      <c r="S68" s="169">
        <v>1.9709288001970929E-3</v>
      </c>
      <c r="T68" s="169">
        <v>5.9267825521303887E-4</v>
      </c>
      <c r="U68" s="169">
        <v>1.8858921633228057E-3</v>
      </c>
      <c r="V68" s="169">
        <v>2.2822908494401256E-3</v>
      </c>
      <c r="W68" s="169">
        <v>1.9539759449718128E-3</v>
      </c>
      <c r="X68" s="169">
        <v>9.9527953136552359E-4</v>
      </c>
      <c r="Y68" s="169">
        <v>4.0892753373652152E-4</v>
      </c>
      <c r="Z68" s="169">
        <v>1.7692085499711151E-3</v>
      </c>
      <c r="AA68" s="169">
        <v>1.0978096084479064E-3</v>
      </c>
      <c r="AB68" s="169">
        <v>8.2134774038110532E-4</v>
      </c>
      <c r="AC68" s="169">
        <v>1.335662180211651E-3</v>
      </c>
      <c r="AD68" s="169">
        <v>1.4882904829698445E-4</v>
      </c>
      <c r="AE68" s="169">
        <v>1.5792471392326412E-3</v>
      </c>
      <c r="AF68" s="169">
        <v>2.209044213054808E-3</v>
      </c>
      <c r="AG68" s="169">
        <v>1.0413412475268145E-3</v>
      </c>
      <c r="AH68" s="169">
        <v>7.5289865984038546E-4</v>
      </c>
      <c r="AI68" s="169">
        <v>1.8014772113132769E-3</v>
      </c>
      <c r="AJ68" s="169">
        <v>2.5991903567320843E-3</v>
      </c>
      <c r="AK68" s="169">
        <v>2.239869680309509E-3</v>
      </c>
      <c r="AL68" s="169">
        <v>2.7471226258703168E-3</v>
      </c>
      <c r="AM68" s="169">
        <v>2.4969186115860204E-3</v>
      </c>
      <c r="AN68" s="169">
        <v>1.5271301265695504E-3</v>
      </c>
      <c r="AO68" s="169">
        <v>5.5640012161751289E-3</v>
      </c>
      <c r="AP68" s="169">
        <v>1.071301035591001E-3</v>
      </c>
      <c r="AQ68" s="169">
        <v>2.7576954609823357E-3</v>
      </c>
      <c r="AR68" s="169">
        <v>1.9074868860276585E-3</v>
      </c>
      <c r="AS68" s="169">
        <v>2.4820757263527972E-3</v>
      </c>
      <c r="AT68" s="169">
        <v>1.7443278848499634E-3</v>
      </c>
      <c r="AU68" s="169">
        <v>1.476640038731542E-3</v>
      </c>
      <c r="AV68" s="169">
        <v>1.3402196652719666E-3</v>
      </c>
      <c r="AW68" s="169">
        <v>9.5374344301382924E-4</v>
      </c>
      <c r="AX68" s="169">
        <v>7.330860272036743E-4</v>
      </c>
      <c r="AY68" s="169">
        <v>4.2569659442724455E-3</v>
      </c>
      <c r="AZ68" s="169">
        <v>1.063799200713033E-3</v>
      </c>
      <c r="BA68" s="169">
        <v>7.836990595611285E-4</v>
      </c>
      <c r="BB68" s="169">
        <v>1.176470588235294E-3</v>
      </c>
      <c r="BC68" s="169">
        <v>2.3269342641070389E-3</v>
      </c>
      <c r="BD68" s="169">
        <v>1.0949005009169791E-3</v>
      </c>
      <c r="BE68" s="169">
        <v>1.0335917312661498E-3</v>
      </c>
      <c r="BF68" s="169">
        <v>7.5578649031648559E-4</v>
      </c>
      <c r="BG68" s="169">
        <v>3.173064517816234E-4</v>
      </c>
      <c r="BH68" s="169">
        <v>4.7071913045338809E-4</v>
      </c>
      <c r="BI68" s="169">
        <v>1.5692092611877487E-3</v>
      </c>
      <c r="BJ68" s="169">
        <v>1.3501030341789241E-3</v>
      </c>
      <c r="BK68" s="169">
        <v>1.3500286881096223E-4</v>
      </c>
      <c r="BL68" s="169">
        <v>5.3415106215450156E-4</v>
      </c>
      <c r="BM68" s="169">
        <v>3.5337675584075557E-4</v>
      </c>
      <c r="BN68" s="169">
        <v>3.406462450173506E-4</v>
      </c>
      <c r="BO68" s="169">
        <v>2.2780464971134342E-4</v>
      </c>
      <c r="BP68" s="169">
        <v>6.9122891053275855E-3</v>
      </c>
      <c r="BQ68" s="169">
        <v>1.2827686250129521E-2</v>
      </c>
      <c r="BR68" s="169">
        <v>2.7968772382180204E-2</v>
      </c>
      <c r="BS68" s="169">
        <v>1.2595637483936307E-3</v>
      </c>
      <c r="BT68" s="169">
        <v>2.6483541861055753E-3</v>
      </c>
      <c r="BU68" s="169">
        <v>1.6506831216873651E-3</v>
      </c>
      <c r="BV68" s="169">
        <v>2.299301224796514E-3</v>
      </c>
      <c r="BW68" s="169">
        <v>7.8820259210764226E-3</v>
      </c>
      <c r="BX68" s="169">
        <v>1.1681876079635672E-2</v>
      </c>
      <c r="BY68" s="169">
        <v>1.0958693079567814E-2</v>
      </c>
      <c r="BZ68" s="169">
        <v>6.9644046715083645E-4</v>
      </c>
      <c r="CA68" s="169">
        <v>1.8214861353244959E-3</v>
      </c>
      <c r="CB68" s="169">
        <v>4.5669893204560261E-5</v>
      </c>
      <c r="CC68" s="169">
        <v>2.6267932915740554E-3</v>
      </c>
      <c r="CD68" s="169">
        <v>6.2342148808314218E-3</v>
      </c>
      <c r="CE68" s="169">
        <v>6.2440012987522702E-3</v>
      </c>
      <c r="CF68" s="169">
        <v>1.508109516171047E-3</v>
      </c>
      <c r="CG68" s="169">
        <v>2.7770275637461275E-3</v>
      </c>
      <c r="CH68" s="169">
        <v>5.3373571890493639E-3</v>
      </c>
      <c r="CI68" s="169">
        <v>4.8186833495325056E-4</v>
      </c>
      <c r="CJ68" s="169">
        <v>7.8853379099216112E-3</v>
      </c>
      <c r="CK68" s="169">
        <v>1.9727737591645647E-3</v>
      </c>
      <c r="CL68" s="169">
        <v>2.1291680239314426E-3</v>
      </c>
      <c r="CM68" s="169">
        <v>3.827614664208672E-3</v>
      </c>
      <c r="CN68" s="169">
        <v>2.8979105341523136E-3</v>
      </c>
      <c r="CO68" s="169">
        <v>1.7574576530531485E-3</v>
      </c>
      <c r="CP68" s="169">
        <v>9.0160767186164424E-4</v>
      </c>
      <c r="CQ68" s="169">
        <v>2.0007284837131856E-3</v>
      </c>
      <c r="CR68" s="169">
        <v>8.9931168067517559E-4</v>
      </c>
      <c r="CS68" s="169">
        <v>1.4990577351379133E-3</v>
      </c>
      <c r="CT68" s="169">
        <v>7.2982201931631123E-4</v>
      </c>
      <c r="CU68" s="169">
        <v>1.8872820778975677E-4</v>
      </c>
      <c r="CV68" s="169">
        <v>4.6147304962822899E-4</v>
      </c>
      <c r="CW68" s="169">
        <v>1.3272725875598233E-3</v>
      </c>
      <c r="CX68" s="169">
        <v>1.0488048346193276E-3</v>
      </c>
      <c r="CY68" s="169">
        <v>1.1581702928598729E-3</v>
      </c>
      <c r="CZ68" s="169">
        <v>1.6153884387892041E-3</v>
      </c>
      <c r="DA68" s="169">
        <v>2.9269444116605688E-3</v>
      </c>
      <c r="DB68" s="169">
        <v>1.8871836309413059E-3</v>
      </c>
      <c r="DC68" s="169">
        <v>0</v>
      </c>
      <c r="DD68" s="169">
        <v>0</v>
      </c>
      <c r="DE68" s="170">
        <v>2.5623844194071141E-3</v>
      </c>
    </row>
    <row r="69" spans="1:109" s="171" customFormat="1" ht="9.6" x14ac:dyDescent="0.2">
      <c r="A69" s="162">
        <v>63</v>
      </c>
      <c r="B69" s="167" t="s">
        <v>665</v>
      </c>
      <c r="C69" s="167"/>
      <c r="D69" s="168">
        <v>0</v>
      </c>
      <c r="E69" s="169">
        <v>0</v>
      </c>
      <c r="F69" s="169">
        <v>0</v>
      </c>
      <c r="G69" s="169">
        <v>0</v>
      </c>
      <c r="H69" s="169">
        <v>0</v>
      </c>
      <c r="I69" s="169">
        <v>0</v>
      </c>
      <c r="J69" s="169">
        <v>0</v>
      </c>
      <c r="K69" s="169">
        <v>0</v>
      </c>
      <c r="L69" s="169">
        <v>0</v>
      </c>
      <c r="M69" s="169">
        <v>0</v>
      </c>
      <c r="N69" s="169">
        <v>0</v>
      </c>
      <c r="O69" s="169">
        <v>0</v>
      </c>
      <c r="P69" s="169">
        <v>0</v>
      </c>
      <c r="Q69" s="169">
        <v>0</v>
      </c>
      <c r="R69" s="169">
        <v>0</v>
      </c>
      <c r="S69" s="169">
        <v>0</v>
      </c>
      <c r="T69" s="169">
        <v>0</v>
      </c>
      <c r="U69" s="169">
        <v>0</v>
      </c>
      <c r="V69" s="169">
        <v>0</v>
      </c>
      <c r="W69" s="169">
        <v>0</v>
      </c>
      <c r="X69" s="169">
        <v>0</v>
      </c>
      <c r="Y69" s="169">
        <v>0</v>
      </c>
      <c r="Z69" s="169">
        <v>0</v>
      </c>
      <c r="AA69" s="169">
        <v>0</v>
      </c>
      <c r="AB69" s="169">
        <v>0</v>
      </c>
      <c r="AC69" s="169">
        <v>0</v>
      </c>
      <c r="AD69" s="169">
        <v>0</v>
      </c>
      <c r="AE69" s="169">
        <v>0</v>
      </c>
      <c r="AF69" s="169">
        <v>0</v>
      </c>
      <c r="AG69" s="169">
        <v>0</v>
      </c>
      <c r="AH69" s="169">
        <v>0</v>
      </c>
      <c r="AI69" s="169">
        <v>0</v>
      </c>
      <c r="AJ69" s="169">
        <v>0</v>
      </c>
      <c r="AK69" s="169">
        <v>0</v>
      </c>
      <c r="AL69" s="169">
        <v>0</v>
      </c>
      <c r="AM69" s="169">
        <v>0</v>
      </c>
      <c r="AN69" s="169">
        <v>0</v>
      </c>
      <c r="AO69" s="169">
        <v>0</v>
      </c>
      <c r="AP69" s="169">
        <v>0</v>
      </c>
      <c r="AQ69" s="169">
        <v>0</v>
      </c>
      <c r="AR69" s="169">
        <v>0</v>
      </c>
      <c r="AS69" s="169">
        <v>0</v>
      </c>
      <c r="AT69" s="169">
        <v>0</v>
      </c>
      <c r="AU69" s="169">
        <v>0</v>
      </c>
      <c r="AV69" s="169">
        <v>0</v>
      </c>
      <c r="AW69" s="169">
        <v>0</v>
      </c>
      <c r="AX69" s="169">
        <v>0</v>
      </c>
      <c r="AY69" s="169">
        <v>0</v>
      </c>
      <c r="AZ69" s="169">
        <v>0</v>
      </c>
      <c r="BA69" s="169">
        <v>0</v>
      </c>
      <c r="BB69" s="169">
        <v>0</v>
      </c>
      <c r="BC69" s="169">
        <v>0</v>
      </c>
      <c r="BD69" s="169">
        <v>0</v>
      </c>
      <c r="BE69" s="169">
        <v>0</v>
      </c>
      <c r="BF69" s="169">
        <v>0</v>
      </c>
      <c r="BG69" s="169">
        <v>0</v>
      </c>
      <c r="BH69" s="169">
        <v>0</v>
      </c>
      <c r="BI69" s="169">
        <v>0</v>
      </c>
      <c r="BJ69" s="169">
        <v>0</v>
      </c>
      <c r="BK69" s="169">
        <v>0</v>
      </c>
      <c r="BL69" s="169">
        <v>0</v>
      </c>
      <c r="BM69" s="169">
        <v>0</v>
      </c>
      <c r="BN69" s="169">
        <v>0</v>
      </c>
      <c r="BO69" s="169">
        <v>0</v>
      </c>
      <c r="BP69" s="169">
        <v>0</v>
      </c>
      <c r="BQ69" s="169">
        <v>0</v>
      </c>
      <c r="BR69" s="169">
        <v>0</v>
      </c>
      <c r="BS69" s="169">
        <v>0</v>
      </c>
      <c r="BT69" s="169">
        <v>0</v>
      </c>
      <c r="BU69" s="169">
        <v>0</v>
      </c>
      <c r="BV69" s="169">
        <v>0</v>
      </c>
      <c r="BW69" s="169">
        <v>0</v>
      </c>
      <c r="BX69" s="169">
        <v>0</v>
      </c>
      <c r="BY69" s="169">
        <v>0</v>
      </c>
      <c r="BZ69" s="169">
        <v>0</v>
      </c>
      <c r="CA69" s="169">
        <v>0</v>
      </c>
      <c r="CB69" s="169">
        <v>0</v>
      </c>
      <c r="CC69" s="169">
        <v>0</v>
      </c>
      <c r="CD69" s="169">
        <v>0</v>
      </c>
      <c r="CE69" s="169">
        <v>0</v>
      </c>
      <c r="CF69" s="169">
        <v>0</v>
      </c>
      <c r="CG69" s="169">
        <v>0</v>
      </c>
      <c r="CH69" s="169">
        <v>0</v>
      </c>
      <c r="CI69" s="169">
        <v>0</v>
      </c>
      <c r="CJ69" s="169">
        <v>0</v>
      </c>
      <c r="CK69" s="169">
        <v>0</v>
      </c>
      <c r="CL69" s="169">
        <v>0</v>
      </c>
      <c r="CM69" s="169">
        <v>0</v>
      </c>
      <c r="CN69" s="169">
        <v>0</v>
      </c>
      <c r="CO69" s="169">
        <v>0</v>
      </c>
      <c r="CP69" s="169">
        <v>0</v>
      </c>
      <c r="CQ69" s="169">
        <v>0</v>
      </c>
      <c r="CR69" s="169">
        <v>0</v>
      </c>
      <c r="CS69" s="169">
        <v>0</v>
      </c>
      <c r="CT69" s="169">
        <v>0</v>
      </c>
      <c r="CU69" s="169">
        <v>0</v>
      </c>
      <c r="CV69" s="169">
        <v>0</v>
      </c>
      <c r="CW69" s="169">
        <v>0</v>
      </c>
      <c r="CX69" s="169">
        <v>0</v>
      </c>
      <c r="CY69" s="169">
        <v>0</v>
      </c>
      <c r="CZ69" s="169">
        <v>0</v>
      </c>
      <c r="DA69" s="169">
        <v>0</v>
      </c>
      <c r="DB69" s="169">
        <v>0</v>
      </c>
      <c r="DC69" s="169">
        <v>0</v>
      </c>
      <c r="DD69" s="169">
        <v>0</v>
      </c>
      <c r="DE69" s="170">
        <v>0</v>
      </c>
    </row>
    <row r="70" spans="1:109" s="171" customFormat="1" ht="9.6" x14ac:dyDescent="0.2">
      <c r="A70" s="162">
        <v>64</v>
      </c>
      <c r="B70" s="167" t="s">
        <v>666</v>
      </c>
      <c r="C70" s="167"/>
      <c r="D70" s="168">
        <v>0</v>
      </c>
      <c r="E70" s="169">
        <v>0</v>
      </c>
      <c r="F70" s="169">
        <v>0</v>
      </c>
      <c r="G70" s="169">
        <v>0</v>
      </c>
      <c r="H70" s="169">
        <v>0</v>
      </c>
      <c r="I70" s="169">
        <v>0</v>
      </c>
      <c r="J70" s="169">
        <v>0</v>
      </c>
      <c r="K70" s="169">
        <v>0</v>
      </c>
      <c r="L70" s="169">
        <v>0</v>
      </c>
      <c r="M70" s="169">
        <v>0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0</v>
      </c>
      <c r="T70" s="169">
        <v>0</v>
      </c>
      <c r="U70" s="169">
        <v>0</v>
      </c>
      <c r="V70" s="169">
        <v>0</v>
      </c>
      <c r="W70" s="169">
        <v>0</v>
      </c>
      <c r="X70" s="169">
        <v>0</v>
      </c>
      <c r="Y70" s="169">
        <v>0</v>
      </c>
      <c r="Z70" s="169">
        <v>0</v>
      </c>
      <c r="AA70" s="169">
        <v>0</v>
      </c>
      <c r="AB70" s="169">
        <v>0</v>
      </c>
      <c r="AC70" s="169">
        <v>0</v>
      </c>
      <c r="AD70" s="169">
        <v>0</v>
      </c>
      <c r="AE70" s="169">
        <v>0</v>
      </c>
      <c r="AF70" s="169">
        <v>0</v>
      </c>
      <c r="AG70" s="169">
        <v>0</v>
      </c>
      <c r="AH70" s="169">
        <v>0</v>
      </c>
      <c r="AI70" s="169">
        <v>0</v>
      </c>
      <c r="AJ70" s="169">
        <v>0</v>
      </c>
      <c r="AK70" s="169">
        <v>0</v>
      </c>
      <c r="AL70" s="169">
        <v>0</v>
      </c>
      <c r="AM70" s="169">
        <v>0</v>
      </c>
      <c r="AN70" s="169">
        <v>0</v>
      </c>
      <c r="AO70" s="169">
        <v>0</v>
      </c>
      <c r="AP70" s="169">
        <v>0</v>
      </c>
      <c r="AQ70" s="169">
        <v>0</v>
      </c>
      <c r="AR70" s="169">
        <v>0</v>
      </c>
      <c r="AS70" s="169">
        <v>0</v>
      </c>
      <c r="AT70" s="169">
        <v>0</v>
      </c>
      <c r="AU70" s="169">
        <v>0</v>
      </c>
      <c r="AV70" s="169">
        <v>0</v>
      </c>
      <c r="AW70" s="169">
        <v>0</v>
      </c>
      <c r="AX70" s="169">
        <v>0</v>
      </c>
      <c r="AY70" s="169">
        <v>0</v>
      </c>
      <c r="AZ70" s="169">
        <v>0</v>
      </c>
      <c r="BA70" s="169">
        <v>0</v>
      </c>
      <c r="BB70" s="169">
        <v>0</v>
      </c>
      <c r="BC70" s="169">
        <v>0</v>
      </c>
      <c r="BD70" s="169">
        <v>0</v>
      </c>
      <c r="BE70" s="169">
        <v>0</v>
      </c>
      <c r="BF70" s="169">
        <v>0</v>
      </c>
      <c r="BG70" s="169">
        <v>0</v>
      </c>
      <c r="BH70" s="169">
        <v>0</v>
      </c>
      <c r="BI70" s="169">
        <v>0</v>
      </c>
      <c r="BJ70" s="169">
        <v>0</v>
      </c>
      <c r="BK70" s="169">
        <v>0</v>
      </c>
      <c r="BL70" s="169">
        <v>0</v>
      </c>
      <c r="BM70" s="169">
        <v>0</v>
      </c>
      <c r="BN70" s="169">
        <v>0</v>
      </c>
      <c r="BO70" s="169">
        <v>0</v>
      </c>
      <c r="BP70" s="169">
        <v>0</v>
      </c>
      <c r="BQ70" s="169">
        <v>0</v>
      </c>
      <c r="BR70" s="169">
        <v>0</v>
      </c>
      <c r="BS70" s="169">
        <v>0</v>
      </c>
      <c r="BT70" s="169">
        <v>0</v>
      </c>
      <c r="BU70" s="169">
        <v>0</v>
      </c>
      <c r="BV70" s="169">
        <v>0</v>
      </c>
      <c r="BW70" s="169">
        <v>0</v>
      </c>
      <c r="BX70" s="169">
        <v>0</v>
      </c>
      <c r="BY70" s="169">
        <v>0</v>
      </c>
      <c r="BZ70" s="169">
        <v>0</v>
      </c>
      <c r="CA70" s="169">
        <v>0</v>
      </c>
      <c r="CB70" s="169">
        <v>0</v>
      </c>
      <c r="CC70" s="169">
        <v>0</v>
      </c>
      <c r="CD70" s="169">
        <v>0</v>
      </c>
      <c r="CE70" s="169">
        <v>0</v>
      </c>
      <c r="CF70" s="169">
        <v>0</v>
      </c>
      <c r="CG70" s="169">
        <v>0</v>
      </c>
      <c r="CH70" s="169">
        <v>0</v>
      </c>
      <c r="CI70" s="169">
        <v>0</v>
      </c>
      <c r="CJ70" s="169">
        <v>0</v>
      </c>
      <c r="CK70" s="169">
        <v>0</v>
      </c>
      <c r="CL70" s="169">
        <v>0</v>
      </c>
      <c r="CM70" s="169">
        <v>0</v>
      </c>
      <c r="CN70" s="169">
        <v>0</v>
      </c>
      <c r="CO70" s="169">
        <v>0</v>
      </c>
      <c r="CP70" s="169">
        <v>0</v>
      </c>
      <c r="CQ70" s="169">
        <v>0</v>
      </c>
      <c r="CR70" s="169">
        <v>0</v>
      </c>
      <c r="CS70" s="169">
        <v>0</v>
      </c>
      <c r="CT70" s="169">
        <v>0</v>
      </c>
      <c r="CU70" s="169">
        <v>0</v>
      </c>
      <c r="CV70" s="169">
        <v>0</v>
      </c>
      <c r="CW70" s="169">
        <v>0</v>
      </c>
      <c r="CX70" s="169">
        <v>0</v>
      </c>
      <c r="CY70" s="169">
        <v>0</v>
      </c>
      <c r="CZ70" s="169">
        <v>0</v>
      </c>
      <c r="DA70" s="169">
        <v>0</v>
      </c>
      <c r="DB70" s="169">
        <v>0</v>
      </c>
      <c r="DC70" s="169">
        <v>0</v>
      </c>
      <c r="DD70" s="169">
        <v>0</v>
      </c>
      <c r="DE70" s="170">
        <v>0</v>
      </c>
    </row>
    <row r="71" spans="1:109" s="171" customFormat="1" ht="9.6" x14ac:dyDescent="0.2">
      <c r="A71" s="162">
        <v>65</v>
      </c>
      <c r="B71" s="167" t="s">
        <v>667</v>
      </c>
      <c r="C71" s="167"/>
      <c r="D71" s="168">
        <v>6.2313626656919138E-3</v>
      </c>
      <c r="E71" s="169">
        <v>1.0121258849092311E-2</v>
      </c>
      <c r="F71" s="169">
        <v>9.8738277817955779E-3</v>
      </c>
      <c r="G71" s="169">
        <v>4.1415885797202151E-2</v>
      </c>
      <c r="H71" s="169">
        <v>3.4400819256504836E-3</v>
      </c>
      <c r="I71" s="169">
        <v>2.6131295795716577E-3</v>
      </c>
      <c r="J71" s="169">
        <v>6.3262045575580905E-2</v>
      </c>
      <c r="K71" s="169">
        <v>4.0029427038255148E-2</v>
      </c>
      <c r="L71" s="169">
        <v>7.1488152647081827E-3</v>
      </c>
      <c r="M71" s="169">
        <v>9.1777194869724164E-3</v>
      </c>
      <c r="N71" s="169">
        <v>5.9879564901449385E-3</v>
      </c>
      <c r="O71" s="169">
        <v>1.3308532138058733E-2</v>
      </c>
      <c r="P71" s="169">
        <v>7.8932057663714528E-3</v>
      </c>
      <c r="Q71" s="169">
        <v>1.0293411651746633E-2</v>
      </c>
      <c r="R71" s="169">
        <v>2.7674190382728166E-2</v>
      </c>
      <c r="S71" s="169">
        <v>1.8794213916165137E-2</v>
      </c>
      <c r="T71" s="169">
        <v>1.5850529435148711E-2</v>
      </c>
      <c r="U71" s="169">
        <v>1.2792256481334212E-2</v>
      </c>
      <c r="V71" s="169">
        <v>0.11113514060706176</v>
      </c>
      <c r="W71" s="169">
        <v>9.0833476360851831E-3</v>
      </c>
      <c r="X71" s="169">
        <v>2.0540673756848472E-2</v>
      </c>
      <c r="Y71" s="169">
        <v>1.9499386608699397E-2</v>
      </c>
      <c r="Z71" s="169">
        <v>0.20183419988445986</v>
      </c>
      <c r="AA71" s="169">
        <v>6.848240890794082E-3</v>
      </c>
      <c r="AB71" s="169">
        <v>1.0330729356793458E-2</v>
      </c>
      <c r="AC71" s="169">
        <v>1.2200760300010275E-2</v>
      </c>
      <c r="AD71" s="169">
        <v>8.3030942734107112E-3</v>
      </c>
      <c r="AE71" s="169">
        <v>1.6465593123802622E-2</v>
      </c>
      <c r="AF71" s="169">
        <v>3.045478429648376E-2</v>
      </c>
      <c r="AG71" s="169">
        <v>2.2909507445589918E-2</v>
      </c>
      <c r="AH71" s="169">
        <v>8.4324649902123173E-3</v>
      </c>
      <c r="AI71" s="169">
        <v>5.8007566204287514E-2</v>
      </c>
      <c r="AJ71" s="169">
        <v>4.5925067243862014E-2</v>
      </c>
      <c r="AK71" s="169">
        <v>1.0588474852372225E-2</v>
      </c>
      <c r="AL71" s="169">
        <v>2.7613318808317151E-2</v>
      </c>
      <c r="AM71" s="169">
        <v>3.0108809457543108E-2</v>
      </c>
      <c r="AN71" s="169">
        <v>2.2165382536669977E-2</v>
      </c>
      <c r="AO71" s="169">
        <v>0.1170264518090605</v>
      </c>
      <c r="AP71" s="169">
        <v>1.2260445185097012E-2</v>
      </c>
      <c r="AQ71" s="169">
        <v>3.0185585451293136E-2</v>
      </c>
      <c r="AR71" s="169">
        <v>2.4956286758861867E-2</v>
      </c>
      <c r="AS71" s="169">
        <v>1.1146297625239485E-2</v>
      </c>
      <c r="AT71" s="169">
        <v>2.2859233959502318E-2</v>
      </c>
      <c r="AU71" s="169">
        <v>1.3919147906076011E-2</v>
      </c>
      <c r="AV71" s="169">
        <v>7.6381624825662487E-3</v>
      </c>
      <c r="AW71" s="169">
        <v>7.788904784612939E-3</v>
      </c>
      <c r="AX71" s="169">
        <v>2.9358770535241125E-2</v>
      </c>
      <c r="AY71" s="169">
        <v>2.013673890608875E-2</v>
      </c>
      <c r="AZ71" s="169">
        <v>9.5741928064172963E-3</v>
      </c>
      <c r="BA71" s="169">
        <v>6.269592476489028E-3</v>
      </c>
      <c r="BB71" s="169">
        <v>3.5294117647058825E-3</v>
      </c>
      <c r="BC71" s="169">
        <v>1.2798138452588714E-2</v>
      </c>
      <c r="BD71" s="169">
        <v>3.1478389401363152E-3</v>
      </c>
      <c r="BE71" s="169">
        <v>5.1679586563307496E-3</v>
      </c>
      <c r="BF71" s="169">
        <v>4.6291922531884744E-3</v>
      </c>
      <c r="BG71" s="169">
        <v>9.9968966731638943E-3</v>
      </c>
      <c r="BH71" s="169">
        <v>8.1519994864882213E-3</v>
      </c>
      <c r="BI71" s="169">
        <v>5.8488708826088818E-3</v>
      </c>
      <c r="BJ71" s="169">
        <v>7.6742698784907273E-3</v>
      </c>
      <c r="BK71" s="169">
        <v>3.2299436363022717E-2</v>
      </c>
      <c r="BL71" s="169">
        <v>2.7407812122134945E-3</v>
      </c>
      <c r="BM71" s="169">
        <v>9.3162962903471929E-4</v>
      </c>
      <c r="BN71" s="169">
        <v>1.7847629493040207E-3</v>
      </c>
      <c r="BO71" s="169">
        <v>3.3858636292713371E-3</v>
      </c>
      <c r="BP71" s="169">
        <v>0.11429293735696418</v>
      </c>
      <c r="BQ71" s="169">
        <v>2.3551963527095637E-2</v>
      </c>
      <c r="BR71" s="169">
        <v>5.3251683139951295E-2</v>
      </c>
      <c r="BS71" s="169">
        <v>4.4557067599424682E-2</v>
      </c>
      <c r="BT71" s="169">
        <v>1.9801768385299331E-2</v>
      </c>
      <c r="BU71" s="169">
        <v>3.5241514732320955E-3</v>
      </c>
      <c r="BV71" s="169">
        <v>2.4295813474803661E-2</v>
      </c>
      <c r="BW71" s="169">
        <v>5.911022716209316E-3</v>
      </c>
      <c r="BX71" s="169">
        <v>0</v>
      </c>
      <c r="BY71" s="169">
        <v>4.4745079091653886E-2</v>
      </c>
      <c r="BZ71" s="169">
        <v>3.8805010644591756E-3</v>
      </c>
      <c r="CA71" s="169">
        <v>7.9355942238742148E-4</v>
      </c>
      <c r="CB71" s="169">
        <v>1.471051296904783E-3</v>
      </c>
      <c r="CC71" s="169">
        <v>2.6672054960598102E-3</v>
      </c>
      <c r="CD71" s="169">
        <v>5.071559206897553E-2</v>
      </c>
      <c r="CE71" s="169">
        <v>9.5729459911727665E-3</v>
      </c>
      <c r="CF71" s="169">
        <v>5.7308161614499789E-3</v>
      </c>
      <c r="CG71" s="169">
        <v>1.0307411232027962E-2</v>
      </c>
      <c r="CH71" s="169">
        <v>5.0786807501616727E-3</v>
      </c>
      <c r="CI71" s="169">
        <v>2.538022423304905E-3</v>
      </c>
      <c r="CJ71" s="169">
        <v>3.5715942297880237E-3</v>
      </c>
      <c r="CK71" s="169">
        <v>4.1860099914611286E-3</v>
      </c>
      <c r="CL71" s="169">
        <v>1.0111951331584762E-2</v>
      </c>
      <c r="CM71" s="169">
        <v>3.2053835005070641E-2</v>
      </c>
      <c r="CN71" s="169">
        <v>9.520074028095642E-3</v>
      </c>
      <c r="CO71" s="169">
        <v>6.9014399105134395E-3</v>
      </c>
      <c r="CP71" s="169">
        <v>2.0198353687809562E-2</v>
      </c>
      <c r="CQ71" s="169">
        <v>1.5173275054636278E-2</v>
      </c>
      <c r="CR71" s="169">
        <v>1.1354386450370678E-2</v>
      </c>
      <c r="CS71" s="169">
        <v>3.0742580853939431E-3</v>
      </c>
      <c r="CT71" s="169">
        <v>4.9675841825727023E-3</v>
      </c>
      <c r="CU71" s="169">
        <v>2.3905572986702523E-3</v>
      </c>
      <c r="CV71" s="169">
        <v>3.6330200386462076E-3</v>
      </c>
      <c r="CW71" s="169">
        <v>5.2629850919345836E-3</v>
      </c>
      <c r="CX71" s="169">
        <v>4.2882965520962608E-2</v>
      </c>
      <c r="CY71" s="169">
        <v>1.9195626933589102E-2</v>
      </c>
      <c r="CZ71" s="169">
        <v>3.3018539688851337E-2</v>
      </c>
      <c r="DA71" s="169">
        <v>3.7690310397733975E-2</v>
      </c>
      <c r="DB71" s="169">
        <v>2.2630255540611662E-2</v>
      </c>
      <c r="DC71" s="169">
        <v>0</v>
      </c>
      <c r="DD71" s="169">
        <v>5.1432406266502372E-3</v>
      </c>
      <c r="DE71" s="170">
        <v>1.5585828209632929E-2</v>
      </c>
    </row>
    <row r="72" spans="1:109" s="171" customFormat="1" ht="9.6" x14ac:dyDescent="0.2">
      <c r="A72" s="172">
        <v>66</v>
      </c>
      <c r="B72" s="173" t="s">
        <v>668</v>
      </c>
      <c r="C72" s="173"/>
      <c r="D72" s="174">
        <v>0</v>
      </c>
      <c r="E72" s="175">
        <v>7.0091820284572794E-6</v>
      </c>
      <c r="F72" s="175">
        <v>0</v>
      </c>
      <c r="G72" s="175">
        <v>3.6786871174420864E-4</v>
      </c>
      <c r="H72" s="175">
        <v>0</v>
      </c>
      <c r="I72" s="175">
        <v>6.2069586213103509E-6</v>
      </c>
      <c r="J72" s="175">
        <v>2.8029262550102307E-4</v>
      </c>
      <c r="K72" s="175">
        <v>2.1637528128786566E-5</v>
      </c>
      <c r="L72" s="175">
        <v>2.9976800563042517E-4</v>
      </c>
      <c r="M72" s="175">
        <v>1.5411787551590958E-4</v>
      </c>
      <c r="N72" s="175">
        <v>1.0139531215673463E-4</v>
      </c>
      <c r="O72" s="175">
        <v>1.8332749997177406E-3</v>
      </c>
      <c r="P72" s="175">
        <v>1.3058374814144417E-3</v>
      </c>
      <c r="Q72" s="175">
        <v>8.4013442150744123E-4</v>
      </c>
      <c r="R72" s="175">
        <v>2.1589793915603533E-3</v>
      </c>
      <c r="S72" s="175">
        <v>1.0206595572449231E-3</v>
      </c>
      <c r="T72" s="175">
        <v>1.0118897040222615E-4</v>
      </c>
      <c r="U72" s="175">
        <v>2.2721592329190429E-4</v>
      </c>
      <c r="V72" s="175">
        <v>4.4012322530029837E-3</v>
      </c>
      <c r="W72" s="175">
        <v>6.0731684776150932E-4</v>
      </c>
      <c r="X72" s="175">
        <v>5.2133689738194085E-4</v>
      </c>
      <c r="Y72" s="175">
        <v>2.2383401846630653E-3</v>
      </c>
      <c r="Z72" s="175">
        <v>2.3108030040439051E-3</v>
      </c>
      <c r="AA72" s="175">
        <v>2.3524491609597993E-4</v>
      </c>
      <c r="AB72" s="175">
        <v>1.5696867927283346E-3</v>
      </c>
      <c r="AC72" s="175">
        <v>5.6508784547416012E-4</v>
      </c>
      <c r="AD72" s="175">
        <v>5.8748308538283339E-6</v>
      </c>
      <c r="AE72" s="175">
        <v>3.6245016310257339E-4</v>
      </c>
      <c r="AF72" s="175">
        <v>4.4502589729016762E-3</v>
      </c>
      <c r="AG72" s="175">
        <v>2.4992189940643548E-3</v>
      </c>
      <c r="AH72" s="175">
        <v>1.505797319680771E-4</v>
      </c>
      <c r="AI72" s="175">
        <v>5.5845793550711583E-3</v>
      </c>
      <c r="AJ72" s="175">
        <v>1.1773336110633134E-4</v>
      </c>
      <c r="AK72" s="175">
        <v>3.0543677458766036E-3</v>
      </c>
      <c r="AL72" s="175">
        <v>7.1046274806990954E-4</v>
      </c>
      <c r="AM72" s="175">
        <v>5.2483002663909989E-4</v>
      </c>
      <c r="AN72" s="175">
        <v>1.69995349480273E-3</v>
      </c>
      <c r="AO72" s="175">
        <v>7.1146245059288534E-3</v>
      </c>
      <c r="AP72" s="175">
        <v>1.1903344839900012E-4</v>
      </c>
      <c r="AQ72" s="175">
        <v>4.4719385853767609E-4</v>
      </c>
      <c r="AR72" s="175">
        <v>1.7485296455253536E-3</v>
      </c>
      <c r="AS72" s="175">
        <v>1.1455734121628295E-3</v>
      </c>
      <c r="AT72" s="175">
        <v>2.0492803122712858E-3</v>
      </c>
      <c r="AU72" s="175">
        <v>7.9883805374001457E-4</v>
      </c>
      <c r="AV72" s="175">
        <v>8.1720711297071126E-4</v>
      </c>
      <c r="AW72" s="175">
        <v>1.2716579240184391E-3</v>
      </c>
      <c r="AX72" s="175">
        <v>1.6781487369722664E-3</v>
      </c>
      <c r="AY72" s="175">
        <v>9.6749226006191951E-4</v>
      </c>
      <c r="AZ72" s="175">
        <v>4.3126994623501338E-4</v>
      </c>
      <c r="BA72" s="175">
        <v>0</v>
      </c>
      <c r="BB72" s="175">
        <v>0</v>
      </c>
      <c r="BC72" s="175">
        <v>1.1634671320535194E-3</v>
      </c>
      <c r="BD72" s="175">
        <v>2.4635261270632033E-4</v>
      </c>
      <c r="BE72" s="175">
        <v>0</v>
      </c>
      <c r="BF72" s="175">
        <v>3.4482758620689655E-3</v>
      </c>
      <c r="BG72" s="175">
        <v>1.9247600152028147E-3</v>
      </c>
      <c r="BH72" s="175">
        <v>2.3535956522669404E-4</v>
      </c>
      <c r="BI72" s="175">
        <v>6.4194924321316993E-4</v>
      </c>
      <c r="BJ72" s="175">
        <v>6.1583647173073729E-4</v>
      </c>
      <c r="BK72" s="175">
        <v>2.058793749367174E-3</v>
      </c>
      <c r="BL72" s="175">
        <v>3.7374289257456741E-4</v>
      </c>
      <c r="BM72" s="175">
        <v>4.0691868854390037E-4</v>
      </c>
      <c r="BN72" s="175">
        <v>2.0885523874834285E-4</v>
      </c>
      <c r="BO72" s="175">
        <v>2.059603682321735E-4</v>
      </c>
      <c r="BP72" s="175">
        <v>9.1809037202618556E-4</v>
      </c>
      <c r="BQ72" s="175">
        <v>6.9630090146098854E-3</v>
      </c>
      <c r="BR72" s="175">
        <v>7.7193652612647027E-4</v>
      </c>
      <c r="BS72" s="175">
        <v>1.3404141241351137E-3</v>
      </c>
      <c r="BT72" s="175">
        <v>2.7989285904315864E-3</v>
      </c>
      <c r="BU72" s="175">
        <v>7.9995440674365706E-4</v>
      </c>
      <c r="BV72" s="175">
        <v>2.2114948725174286E-3</v>
      </c>
      <c r="BW72" s="175">
        <v>2.404147054323789E-4</v>
      </c>
      <c r="BX72" s="175">
        <v>0</v>
      </c>
      <c r="BY72" s="175">
        <v>6.09205302186837E-4</v>
      </c>
      <c r="BZ72" s="175">
        <v>3.0745866777227561E-4</v>
      </c>
      <c r="CA72" s="175">
        <v>4.8929311535804746E-4</v>
      </c>
      <c r="CB72" s="175">
        <v>2.1392739448451912E-4</v>
      </c>
      <c r="CC72" s="175">
        <v>3.6370984037179227E-4</v>
      </c>
      <c r="CD72" s="175">
        <v>9.4347838708740963E-5</v>
      </c>
      <c r="CE72" s="175">
        <v>5.6374411725877639E-4</v>
      </c>
      <c r="CF72" s="175">
        <v>6.1695389297906466E-4</v>
      </c>
      <c r="CG72" s="175">
        <v>5.8304869330367778E-4</v>
      </c>
      <c r="CH72" s="175">
        <v>8.0189696055184311E-4</v>
      </c>
      <c r="CI72" s="175">
        <v>9.3088201070514311E-5</v>
      </c>
      <c r="CJ72" s="175">
        <v>6.0299642840577023E-4</v>
      </c>
      <c r="CK72" s="175">
        <v>4.5638795920971274E-4</v>
      </c>
      <c r="CL72" s="175">
        <v>6.4134282986606187E-4</v>
      </c>
      <c r="CM72" s="175">
        <v>3.1511871866775607E-3</v>
      </c>
      <c r="CN72" s="175">
        <v>2.6046922540869676E-3</v>
      </c>
      <c r="CO72" s="175">
        <v>1.1242980282354018E-3</v>
      </c>
      <c r="CP72" s="175">
        <v>1.6744142477430534E-3</v>
      </c>
      <c r="CQ72" s="175">
        <v>1.7353522739098762E-3</v>
      </c>
      <c r="CR72" s="175">
        <v>2.8362906852063227E-3</v>
      </c>
      <c r="CS72" s="175">
        <v>6.6148896883863476E-4</v>
      </c>
      <c r="CT72" s="175">
        <v>8.7898272399409755E-5</v>
      </c>
      <c r="CU72" s="175">
        <v>9.4364103894878384E-5</v>
      </c>
      <c r="CV72" s="175">
        <v>8.6591010435858699E-4</v>
      </c>
      <c r="CW72" s="175">
        <v>1.0324783602175889E-3</v>
      </c>
      <c r="CX72" s="175">
        <v>8.1139049263475958E-3</v>
      </c>
      <c r="CY72" s="175">
        <v>1.0748051086415657E-2</v>
      </c>
      <c r="CZ72" s="175">
        <v>6.1881803270540285E-3</v>
      </c>
      <c r="DA72" s="175">
        <v>1.1890711672371062E-3</v>
      </c>
      <c r="DB72" s="175">
        <v>2.200828234393523E-3</v>
      </c>
      <c r="DC72" s="175">
        <v>0</v>
      </c>
      <c r="DD72" s="175">
        <v>1.8152613976412602E-4</v>
      </c>
      <c r="DE72" s="176">
        <v>1.3464791127459266E-3</v>
      </c>
    </row>
    <row r="73" spans="1:109" s="171" customFormat="1" ht="9.6" x14ac:dyDescent="0.2">
      <c r="A73" s="162">
        <v>67</v>
      </c>
      <c r="B73" s="167" t="s">
        <v>669</v>
      </c>
      <c r="C73" s="167"/>
      <c r="D73" s="168">
        <v>2.6933954096846804E-5</v>
      </c>
      <c r="E73" s="169">
        <v>9.8128548398401905E-5</v>
      </c>
      <c r="F73" s="169">
        <v>1.2103208994029085E-3</v>
      </c>
      <c r="G73" s="169">
        <v>1.4408191209981504E-3</v>
      </c>
      <c r="H73" s="169">
        <v>1.1930919973354279E-4</v>
      </c>
      <c r="I73" s="169">
        <v>8.3793941387689741E-5</v>
      </c>
      <c r="J73" s="169">
        <v>4.4846820080163691E-3</v>
      </c>
      <c r="K73" s="169">
        <v>4.1760429288558078E-3</v>
      </c>
      <c r="L73" s="169">
        <v>2.6392617887026561E-3</v>
      </c>
      <c r="M73" s="169">
        <v>1.5658376152416413E-3</v>
      </c>
      <c r="N73" s="169">
        <v>1.1322476524168699E-3</v>
      </c>
      <c r="O73" s="169">
        <v>2.6377143760373035E-3</v>
      </c>
      <c r="P73" s="169">
        <v>2.4565259551360785E-3</v>
      </c>
      <c r="Q73" s="169">
        <v>2.4709835926689446E-4</v>
      </c>
      <c r="R73" s="169">
        <v>3.9254170755642788E-4</v>
      </c>
      <c r="S73" s="169">
        <v>1.2670256572695597E-3</v>
      </c>
      <c r="T73" s="169">
        <v>1.0118897040222615E-3</v>
      </c>
      <c r="U73" s="169">
        <v>7.4981254686328413E-4</v>
      </c>
      <c r="V73" s="169">
        <v>1.8405571366452624E-3</v>
      </c>
      <c r="W73" s="169">
        <v>1.3466590972103032E-3</v>
      </c>
      <c r="X73" s="169">
        <v>5.4029460274128416E-4</v>
      </c>
      <c r="Y73" s="169">
        <v>2.0015926651313948E-3</v>
      </c>
      <c r="Z73" s="169">
        <v>3.0329289428076256E-3</v>
      </c>
      <c r="AA73" s="169">
        <v>1.4114694965758796E-3</v>
      </c>
      <c r="AB73" s="169">
        <v>3.2306344454990144E-3</v>
      </c>
      <c r="AC73" s="169">
        <v>1.1301756909483202E-3</v>
      </c>
      <c r="AD73" s="169">
        <v>3.5346898970533804E-4</v>
      </c>
      <c r="AE73" s="169">
        <v>1.3203541655879458E-3</v>
      </c>
      <c r="AF73" s="169">
        <v>1.0509045285406367E-3</v>
      </c>
      <c r="AG73" s="169">
        <v>9.372071227741331E-4</v>
      </c>
      <c r="AH73" s="169">
        <v>4.5173919590423131E-4</v>
      </c>
      <c r="AI73" s="169">
        <v>1.0808863267879661E-3</v>
      </c>
      <c r="AJ73" s="169">
        <v>2.028636375986017E-3</v>
      </c>
      <c r="AK73" s="169">
        <v>6.1087354917532073E-4</v>
      </c>
      <c r="AL73" s="169">
        <v>7.5782693127457012E-4</v>
      </c>
      <c r="AM73" s="169">
        <v>2.0410056591520549E-4</v>
      </c>
      <c r="AN73" s="169">
        <v>8.7040132728346804E-4</v>
      </c>
      <c r="AO73" s="169">
        <v>1.0641532380662815E-3</v>
      </c>
      <c r="AP73" s="169">
        <v>1.1903344839900012E-4</v>
      </c>
      <c r="AQ73" s="169">
        <v>6.7079078780651414E-4</v>
      </c>
      <c r="AR73" s="169">
        <v>6.3582896200921953E-4</v>
      </c>
      <c r="AS73" s="169">
        <v>1.0797358597396784E-3</v>
      </c>
      <c r="AT73" s="169">
        <v>9.6364967065137841E-4</v>
      </c>
      <c r="AU73" s="169">
        <v>8.9566690873880419E-4</v>
      </c>
      <c r="AV73" s="169">
        <v>8.1720711297071126E-4</v>
      </c>
      <c r="AW73" s="169">
        <v>3.1791448100460976E-4</v>
      </c>
      <c r="AX73" s="169">
        <v>1.2012012012012011E-3</v>
      </c>
      <c r="AY73" s="169">
        <v>1.6769865841073271E-3</v>
      </c>
      <c r="AZ73" s="169">
        <v>6.4690491935252001E-4</v>
      </c>
      <c r="BA73" s="169">
        <v>0</v>
      </c>
      <c r="BB73" s="169">
        <v>0</v>
      </c>
      <c r="BC73" s="169">
        <v>5.8173356602675972E-4</v>
      </c>
      <c r="BD73" s="169">
        <v>1.0949005009169792E-4</v>
      </c>
      <c r="BE73" s="169">
        <v>0</v>
      </c>
      <c r="BF73" s="169">
        <v>4.2512990080302316E-4</v>
      </c>
      <c r="BG73" s="169">
        <v>3.173064517816234E-4</v>
      </c>
      <c r="BH73" s="169">
        <v>1.1126088537989174E-3</v>
      </c>
      <c r="BI73" s="169">
        <v>3.7803677655886673E-3</v>
      </c>
      <c r="BJ73" s="169">
        <v>1.3027309978919444E-3</v>
      </c>
      <c r="BK73" s="169">
        <v>5.5013669040467113E-3</v>
      </c>
      <c r="BL73" s="169">
        <v>9.5186370679666509E-4</v>
      </c>
      <c r="BM73" s="169">
        <v>2.3103343961406973E-3</v>
      </c>
      <c r="BN73" s="169">
        <v>9.415238837692675E-4</v>
      </c>
      <c r="BO73" s="169">
        <v>1.220159151193634E-3</v>
      </c>
      <c r="BP73" s="169">
        <v>5.6282931502474852E-4</v>
      </c>
      <c r="BQ73" s="169">
        <v>3.1188477877940111E-3</v>
      </c>
      <c r="BR73" s="169">
        <v>5.8515971923793153E-2</v>
      </c>
      <c r="BS73" s="169">
        <v>1.7263682862273512E-2</v>
      </c>
      <c r="BT73" s="169">
        <v>6.207285826423093E-3</v>
      </c>
      <c r="BU73" s="169">
        <v>1.998849806487713E-3</v>
      </c>
      <c r="BV73" s="169">
        <v>3.4714139273126763E-3</v>
      </c>
      <c r="BW73" s="169">
        <v>4.1327486553665134E-4</v>
      </c>
      <c r="BX73" s="169">
        <v>0</v>
      </c>
      <c r="BY73" s="169">
        <v>1.3178441134662381E-2</v>
      </c>
      <c r="BZ73" s="169">
        <v>1.4476178940944643E-3</v>
      </c>
      <c r="CA73" s="169">
        <v>1.5089964145916252E-3</v>
      </c>
      <c r="CB73" s="169">
        <v>2.3796418038165608E-4</v>
      </c>
      <c r="CC73" s="169">
        <v>1.0507173166296221E-3</v>
      </c>
      <c r="CD73" s="169">
        <v>2.2861207071733385E-3</v>
      </c>
      <c r="CE73" s="169">
        <v>3.8784168067106956E-3</v>
      </c>
      <c r="CF73" s="169">
        <v>6.3066397948971053E-4</v>
      </c>
      <c r="CG73" s="169">
        <v>6.453252839780761E-3</v>
      </c>
      <c r="CH73" s="169">
        <v>9.5710282388445788E-4</v>
      </c>
      <c r="CI73" s="169">
        <v>8.9255157497022551E-4</v>
      </c>
      <c r="CJ73" s="169">
        <v>2.6439074168560692E-3</v>
      </c>
      <c r="CK73" s="169">
        <v>1.3446268905748526E-3</v>
      </c>
      <c r="CL73" s="169">
        <v>3.9171882508398136E-3</v>
      </c>
      <c r="CM73" s="169">
        <v>1.4542677544250059E-2</v>
      </c>
      <c r="CN73" s="169">
        <v>1.7810154491761328E-2</v>
      </c>
      <c r="CO73" s="169">
        <v>4.8366360229133432E-3</v>
      </c>
      <c r="CP73" s="169">
        <v>2.7048230155849325E-3</v>
      </c>
      <c r="CQ73" s="169">
        <v>1.049797065251327E-2</v>
      </c>
      <c r="CR73" s="169">
        <v>1.0072290823561966E-2</v>
      </c>
      <c r="CS73" s="169">
        <v>3.8832733710239277E-3</v>
      </c>
      <c r="CT73" s="169">
        <v>1.0973966129865702E-3</v>
      </c>
      <c r="CU73" s="169">
        <v>5.5832094804469717E-4</v>
      </c>
      <c r="CV73" s="169">
        <v>1.1234362631398834E-3</v>
      </c>
      <c r="CW73" s="169">
        <v>1.8581816225837525E-3</v>
      </c>
      <c r="CX73" s="169">
        <v>1.8345653698807533E-2</v>
      </c>
      <c r="CY73" s="169">
        <v>1.2781700043990278E-2</v>
      </c>
      <c r="CZ73" s="169">
        <v>2.1054724389880212E-2</v>
      </c>
      <c r="DA73" s="169">
        <v>1.1085211849403989E-2</v>
      </c>
      <c r="DB73" s="169">
        <v>9.5794504308626283E-3</v>
      </c>
      <c r="DC73" s="169">
        <v>0</v>
      </c>
      <c r="DD73" s="169">
        <v>2.4918588276711846E-3</v>
      </c>
      <c r="DE73" s="170">
        <v>4.1566838437014668E-3</v>
      </c>
    </row>
    <row r="74" spans="1:109" s="171" customFormat="1" ht="9.6" x14ac:dyDescent="0.2">
      <c r="A74" s="162">
        <v>68</v>
      </c>
      <c r="B74" s="167" t="s">
        <v>670</v>
      </c>
      <c r="C74" s="167"/>
      <c r="D74" s="168">
        <v>0</v>
      </c>
      <c r="E74" s="169">
        <v>0</v>
      </c>
      <c r="F74" s="169">
        <v>1.7078972691574373E-3</v>
      </c>
      <c r="G74" s="169">
        <v>2.0845893665505156E-3</v>
      </c>
      <c r="H74" s="169">
        <v>0</v>
      </c>
      <c r="I74" s="169">
        <v>0</v>
      </c>
      <c r="J74" s="169">
        <v>4.120301594865039E-3</v>
      </c>
      <c r="K74" s="169">
        <v>1.601177081530206E-3</v>
      </c>
      <c r="L74" s="169">
        <v>1.5493444204050777E-3</v>
      </c>
      <c r="M74" s="169">
        <v>2.5121213709093263E-4</v>
      </c>
      <c r="N74" s="169">
        <v>2.2532291590385471E-5</v>
      </c>
      <c r="O74" s="169">
        <v>1.6921452845739576E-3</v>
      </c>
      <c r="P74" s="169">
        <v>2.2625896955200724E-4</v>
      </c>
      <c r="Q74" s="169">
        <v>1.3060913275535851E-3</v>
      </c>
      <c r="R74" s="169">
        <v>0</v>
      </c>
      <c r="S74" s="169">
        <v>2.1117094287825995E-4</v>
      </c>
      <c r="T74" s="169">
        <v>3.8307253080842757E-4</v>
      </c>
      <c r="U74" s="169">
        <v>2.4993751562109475E-4</v>
      </c>
      <c r="V74" s="169">
        <v>9.0417369337698525E-4</v>
      </c>
      <c r="W74" s="169">
        <v>7.9215241012370785E-4</v>
      </c>
      <c r="X74" s="169">
        <v>6.256042768583291E-4</v>
      </c>
      <c r="Y74" s="169">
        <v>3.7233928071799065E-3</v>
      </c>
      <c r="Z74" s="169">
        <v>8.7016175621028313E-3</v>
      </c>
      <c r="AA74" s="169">
        <v>1.6597835746771916E-3</v>
      </c>
      <c r="AB74" s="169">
        <v>1.5149302767029276E-3</v>
      </c>
      <c r="AC74" s="169">
        <v>1.7980067810541456E-3</v>
      </c>
      <c r="AD74" s="169">
        <v>0</v>
      </c>
      <c r="AE74" s="169">
        <v>1.0355718945787811E-4</v>
      </c>
      <c r="AF74" s="169">
        <v>3.2170546792060311E-5</v>
      </c>
      <c r="AG74" s="169">
        <v>0</v>
      </c>
      <c r="AH74" s="169">
        <v>4.5173919590423131E-4</v>
      </c>
      <c r="AI74" s="169">
        <v>1.0808863267879661E-3</v>
      </c>
      <c r="AJ74" s="169">
        <v>4.1297240511143918E-3</v>
      </c>
      <c r="AK74" s="169">
        <v>4.0724903278354713E-4</v>
      </c>
      <c r="AL74" s="169">
        <v>5.115331786103349E-3</v>
      </c>
      <c r="AM74" s="169">
        <v>3.8169456482843627E-4</v>
      </c>
      <c r="AN74" s="169">
        <v>6.2844861175701659E-6</v>
      </c>
      <c r="AO74" s="169">
        <v>3.0404378230465186E-5</v>
      </c>
      <c r="AP74" s="169">
        <v>0</v>
      </c>
      <c r="AQ74" s="169">
        <v>0</v>
      </c>
      <c r="AR74" s="169">
        <v>0</v>
      </c>
      <c r="AS74" s="169">
        <v>1.1850759436167202E-4</v>
      </c>
      <c r="AT74" s="169">
        <v>6.0990485484264454E-5</v>
      </c>
      <c r="AU74" s="169">
        <v>2.6627935124667152E-4</v>
      </c>
      <c r="AV74" s="169">
        <v>1.0896094839609484E-5</v>
      </c>
      <c r="AW74" s="169">
        <v>0</v>
      </c>
      <c r="AX74" s="169">
        <v>8.4790673025967147E-4</v>
      </c>
      <c r="AY74" s="169">
        <v>6.320949432404541E-4</v>
      </c>
      <c r="AZ74" s="169">
        <v>2.0125930824300625E-4</v>
      </c>
      <c r="BA74" s="169">
        <v>0</v>
      </c>
      <c r="BB74" s="169">
        <v>0</v>
      </c>
      <c r="BC74" s="169">
        <v>1.4543339150668994E-3</v>
      </c>
      <c r="BD74" s="169">
        <v>1.3686256261462239E-4</v>
      </c>
      <c r="BE74" s="169">
        <v>0</v>
      </c>
      <c r="BF74" s="169">
        <v>9.4473311289560699E-5</v>
      </c>
      <c r="BG74" s="169">
        <v>4.1842609026148147E-5</v>
      </c>
      <c r="BH74" s="169">
        <v>7.7026766801463508E-4</v>
      </c>
      <c r="BI74" s="169">
        <v>3.2382772935419905E-3</v>
      </c>
      <c r="BJ74" s="169">
        <v>2.3686018143489898E-5</v>
      </c>
      <c r="BK74" s="169">
        <v>0</v>
      </c>
      <c r="BL74" s="169">
        <v>4.0631307929130529E-4</v>
      </c>
      <c r="BM74" s="169">
        <v>1.0708386540628957E-5</v>
      </c>
      <c r="BN74" s="169">
        <v>3.1004392661251323E-3</v>
      </c>
      <c r="BO74" s="169">
        <v>5.3144016227180523E-3</v>
      </c>
      <c r="BP74" s="169">
        <v>2.3696045558571504E-2</v>
      </c>
      <c r="BQ74" s="169">
        <v>1.2848409491244431E-3</v>
      </c>
      <c r="BR74" s="169">
        <v>1.5677473778032437E-3</v>
      </c>
      <c r="BS74" s="169">
        <v>0</v>
      </c>
      <c r="BT74" s="169">
        <v>1.607224060747584E-3</v>
      </c>
      <c r="BU74" s="169">
        <v>2.7739351643170595E-3</v>
      </c>
      <c r="BV74" s="169">
        <v>1.3273053251489645E-4</v>
      </c>
      <c r="BW74" s="169">
        <v>0</v>
      </c>
      <c r="BX74" s="169">
        <v>0</v>
      </c>
      <c r="BY74" s="169">
        <v>2.5313530659832363E-2</v>
      </c>
      <c r="BZ74" s="169">
        <v>2.1510460582401252E-3</v>
      </c>
      <c r="CA74" s="169">
        <v>2.1504226834643597E-3</v>
      </c>
      <c r="CB74" s="169">
        <v>5.0717618242959023E-4</v>
      </c>
      <c r="CC74" s="169">
        <v>3.7583350171751869E-3</v>
      </c>
      <c r="CD74" s="169">
        <v>1.9813046128835604E-3</v>
      </c>
      <c r="CE74" s="169">
        <v>6.5401453603502347E-3</v>
      </c>
      <c r="CF74" s="169">
        <v>1.6040801217455682E-3</v>
      </c>
      <c r="CG74" s="169">
        <v>8.9331956469934064E-3</v>
      </c>
      <c r="CH74" s="169">
        <v>1.1433498598835957E-2</v>
      </c>
      <c r="CI74" s="169">
        <v>3.285465920135799E-4</v>
      </c>
      <c r="CJ74" s="169">
        <v>3.2005195046152417E-3</v>
      </c>
      <c r="CK74" s="169">
        <v>1.1287014044971391E-3</v>
      </c>
      <c r="CL74" s="169">
        <v>1.5377199379471695E-2</v>
      </c>
      <c r="CM74" s="169">
        <v>9.2349287031068452E-3</v>
      </c>
      <c r="CN74" s="169">
        <v>5.7310845649135769E-3</v>
      </c>
      <c r="CO74" s="169">
        <v>3.477541300474694E-3</v>
      </c>
      <c r="CP74" s="169">
        <v>8.2666885238223478E-3</v>
      </c>
      <c r="CQ74" s="169">
        <v>3.9702362368612756E-3</v>
      </c>
      <c r="CR74" s="169">
        <v>4.2359886087187113E-3</v>
      </c>
      <c r="CS74" s="169">
        <v>4.7589134448822648E-5</v>
      </c>
      <c r="CT74" s="169">
        <v>9.1893648417564735E-4</v>
      </c>
      <c r="CU74" s="169">
        <v>8.6500428570305196E-5</v>
      </c>
      <c r="CV74" s="169">
        <v>7.8294865723441099E-4</v>
      </c>
      <c r="CW74" s="169">
        <v>3.6744493739814058E-4</v>
      </c>
      <c r="CX74" s="169">
        <v>4.3999217611827554E-2</v>
      </c>
      <c r="CY74" s="169">
        <v>1.7486496426691284E-2</v>
      </c>
      <c r="CZ74" s="169">
        <v>1.581092499627218E-2</v>
      </c>
      <c r="DA74" s="169">
        <v>1.4640623155906999E-2</v>
      </c>
      <c r="DB74" s="169">
        <v>2.0036042549345864E-2</v>
      </c>
      <c r="DC74" s="169">
        <v>0</v>
      </c>
      <c r="DD74" s="169">
        <v>1.7734553775743706E-2</v>
      </c>
      <c r="DE74" s="170">
        <v>4.4832027089172465E-3</v>
      </c>
    </row>
    <row r="75" spans="1:109" s="171" customFormat="1" ht="9.6" x14ac:dyDescent="0.2">
      <c r="A75" s="162">
        <v>69</v>
      </c>
      <c r="B75" s="167" t="s">
        <v>266</v>
      </c>
      <c r="C75" s="167"/>
      <c r="D75" s="168">
        <v>0.10459801073510457</v>
      </c>
      <c r="E75" s="169">
        <v>9.3215111796453351E-2</v>
      </c>
      <c r="F75" s="169">
        <v>4.7818135089743051E-2</v>
      </c>
      <c r="G75" s="169">
        <v>6.9833743779442264E-2</v>
      </c>
      <c r="H75" s="169">
        <v>1.393929150220225E-2</v>
      </c>
      <c r="I75" s="169">
        <v>6.3522014530490126E-2</v>
      </c>
      <c r="J75" s="169">
        <v>1.4575216526053199E-2</v>
      </c>
      <c r="K75" s="169">
        <v>3.8666262766141594E-2</v>
      </c>
      <c r="L75" s="169">
        <v>4.7337278106508875E-2</v>
      </c>
      <c r="M75" s="169">
        <v>5.5299034913863516E-2</v>
      </c>
      <c r="N75" s="169">
        <v>3.5217971755772494E-2</v>
      </c>
      <c r="O75" s="169">
        <v>8.1420555260751259E-2</v>
      </c>
      <c r="P75" s="169">
        <v>3.9123408106535654E-2</v>
      </c>
      <c r="Q75" s="169">
        <v>8.1189460901979607E-2</v>
      </c>
      <c r="R75" s="169">
        <v>5.1815505397448482E-2</v>
      </c>
      <c r="S75" s="169">
        <v>7.493048956463591E-2</v>
      </c>
      <c r="T75" s="169">
        <v>5.2762820281160784E-2</v>
      </c>
      <c r="U75" s="169">
        <v>7.1709345390924994E-2</v>
      </c>
      <c r="V75" s="169">
        <v>5.0624524043427946E-2</v>
      </c>
      <c r="W75" s="169">
        <v>6.8534386015869447E-2</v>
      </c>
      <c r="X75" s="169">
        <v>5.8645661529128514E-2</v>
      </c>
      <c r="Y75" s="169">
        <v>2.4234336999332803E-2</v>
      </c>
      <c r="Z75" s="169">
        <v>2.2566435586366264E-2</v>
      </c>
      <c r="AA75" s="169">
        <v>9.3575199958178673E-3</v>
      </c>
      <c r="AB75" s="169">
        <v>3.6340074468861797E-2</v>
      </c>
      <c r="AC75" s="169">
        <v>3.9068118771190798E-2</v>
      </c>
      <c r="AD75" s="169">
        <v>7.7116946341253259E-3</v>
      </c>
      <c r="AE75" s="169">
        <v>3.2905296950240769E-2</v>
      </c>
      <c r="AF75" s="169">
        <v>4.5081659571273844E-2</v>
      </c>
      <c r="AG75" s="169">
        <v>4.3632198271373532E-2</v>
      </c>
      <c r="AH75" s="169">
        <v>6.8965517241379309E-2</v>
      </c>
      <c r="AI75" s="169">
        <v>3.2246442082507654E-2</v>
      </c>
      <c r="AJ75" s="169">
        <v>2.4497595522509713E-2</v>
      </c>
      <c r="AK75" s="169">
        <v>3.1969049073508449E-2</v>
      </c>
      <c r="AL75" s="169">
        <v>3.0218348884573486E-2</v>
      </c>
      <c r="AM75" s="169">
        <v>9.0625952579751635E-3</v>
      </c>
      <c r="AN75" s="169">
        <v>4.408567011475472E-3</v>
      </c>
      <c r="AO75" s="169">
        <v>1.7269686834904225E-2</v>
      </c>
      <c r="AP75" s="169">
        <v>5.7314605404118556E-2</v>
      </c>
      <c r="AQ75" s="169">
        <v>4.099277036595364E-2</v>
      </c>
      <c r="AR75" s="169">
        <v>4.3236369416626924E-2</v>
      </c>
      <c r="AS75" s="169">
        <v>3.9746130397856329E-2</v>
      </c>
      <c r="AT75" s="169">
        <v>3.3495974627958038E-2</v>
      </c>
      <c r="AU75" s="169">
        <v>3.5269910433309126E-2</v>
      </c>
      <c r="AV75" s="169">
        <v>3.7242852161785217E-2</v>
      </c>
      <c r="AW75" s="169">
        <v>3.8467652201557782E-2</v>
      </c>
      <c r="AX75" s="169">
        <v>3.5859388800565273E-2</v>
      </c>
      <c r="AY75" s="169">
        <v>3.0147058823529412E-2</v>
      </c>
      <c r="AZ75" s="169">
        <v>3.6298553808113622E-2</v>
      </c>
      <c r="BA75" s="169">
        <v>4.7021943573667714E-2</v>
      </c>
      <c r="BB75" s="169">
        <v>2.9411764705882353E-2</v>
      </c>
      <c r="BC75" s="169">
        <v>4.0430482838859805E-2</v>
      </c>
      <c r="BD75" s="169">
        <v>7.0429474721484683E-2</v>
      </c>
      <c r="BE75" s="169">
        <v>3.255813953488372E-2</v>
      </c>
      <c r="BF75" s="169">
        <v>1.5824279641001419E-2</v>
      </c>
      <c r="BG75" s="169">
        <v>4.1305628876979243E-2</v>
      </c>
      <c r="BH75" s="169">
        <v>4.1166527590559943E-2</v>
      </c>
      <c r="BI75" s="169">
        <v>2.1269918258463031E-2</v>
      </c>
      <c r="BJ75" s="169">
        <v>7.4539899097562715E-2</v>
      </c>
      <c r="BK75" s="169">
        <v>6.2438826825070032E-3</v>
      </c>
      <c r="BL75" s="169">
        <v>7.056249526714474E-2</v>
      </c>
      <c r="BM75" s="169">
        <v>7.4573203868940063E-2</v>
      </c>
      <c r="BN75" s="169">
        <v>3.6063827054459839E-2</v>
      </c>
      <c r="BO75" s="169">
        <v>3.5631143704166014E-2</v>
      </c>
      <c r="BP75" s="169">
        <v>9.0598222364149245E-3</v>
      </c>
      <c r="BQ75" s="169">
        <v>1.8184644078333853E-2</v>
      </c>
      <c r="BR75" s="169">
        <v>2.1399353801588437E-2</v>
      </c>
      <c r="BS75" s="169">
        <v>2.1382796742155385E-2</v>
      </c>
      <c r="BT75" s="169">
        <v>1.4160850764583365E-2</v>
      </c>
      <c r="BU75" s="169">
        <v>5.4224888736911364E-3</v>
      </c>
      <c r="BV75" s="169">
        <v>2.0951004055428271E-3</v>
      </c>
      <c r="BW75" s="169">
        <v>3.6360240573657305E-3</v>
      </c>
      <c r="BX75" s="169">
        <v>1.3342770148837048E-3</v>
      </c>
      <c r="BY75" s="169">
        <v>2.6819038015811329E-3</v>
      </c>
      <c r="BZ75" s="169">
        <v>1.0457088552754783E-2</v>
      </c>
      <c r="CA75" s="169">
        <v>1.1549784546560969E-2</v>
      </c>
      <c r="CB75" s="169">
        <v>8.0691490256688831E-3</v>
      </c>
      <c r="CC75" s="169">
        <v>6.789250353606789E-3</v>
      </c>
      <c r="CD75" s="169">
        <v>7.1922083200278691E-3</v>
      </c>
      <c r="CE75" s="169">
        <v>1.1203522330332645E-2</v>
      </c>
      <c r="CF75" s="169">
        <v>6.1832490163012928E-3</v>
      </c>
      <c r="CG75" s="169">
        <v>4.8995154499960284E-3</v>
      </c>
      <c r="CH75" s="169">
        <v>6.2082345333045914E-3</v>
      </c>
      <c r="CI75" s="169">
        <v>1.8404084929294035E-2</v>
      </c>
      <c r="CJ75" s="169">
        <v>5.7980425808247136E-3</v>
      </c>
      <c r="CK75" s="169">
        <v>3.3998449262418171E-2</v>
      </c>
      <c r="CL75" s="169">
        <v>1.0527866101743949E-2</v>
      </c>
      <c r="CM75" s="169">
        <v>1.1841073415476333E-2</v>
      </c>
      <c r="CN75" s="169">
        <v>2.5380517358902982E-2</v>
      </c>
      <c r="CO75" s="169">
        <v>5.42626592352487E-2</v>
      </c>
      <c r="CP75" s="169">
        <v>1.6076718616442047E-2</v>
      </c>
      <c r="CQ75" s="169">
        <v>2.9477573108544073E-2</v>
      </c>
      <c r="CR75" s="169">
        <v>2.0815606516550792E-2</v>
      </c>
      <c r="CS75" s="169">
        <v>4.5837854301105971E-2</v>
      </c>
      <c r="CT75" s="169">
        <v>1.3368528156746592E-2</v>
      </c>
      <c r="CU75" s="169">
        <v>5.9449385453773382E-3</v>
      </c>
      <c r="CV75" s="169">
        <v>6.5596579222996915E-2</v>
      </c>
      <c r="CW75" s="169">
        <v>1.3841357394689653E-2</v>
      </c>
      <c r="CX75" s="169">
        <v>5.6517428371013867E-2</v>
      </c>
      <c r="CY75" s="169">
        <v>0.10976367845269602</v>
      </c>
      <c r="CZ75" s="169">
        <v>2.8893086137481983E-2</v>
      </c>
      <c r="DA75" s="169">
        <v>2.742240056650537E-2</v>
      </c>
      <c r="DB75" s="169">
        <v>3.9067359165599037E-2</v>
      </c>
      <c r="DC75" s="169">
        <v>0.20741855018375002</v>
      </c>
      <c r="DD75" s="169">
        <v>1.1634175321246259E-2</v>
      </c>
      <c r="DE75" s="170">
        <v>3.0066952534453323E-2</v>
      </c>
    </row>
    <row r="76" spans="1:109" s="171" customFormat="1" ht="9.6" x14ac:dyDescent="0.2">
      <c r="A76" s="177">
        <v>70</v>
      </c>
      <c r="B76" s="178" t="s">
        <v>671</v>
      </c>
      <c r="C76" s="178"/>
      <c r="D76" s="179">
        <v>6.5930471921352854E-3</v>
      </c>
      <c r="E76" s="180">
        <v>5.3970701619121047E-3</v>
      </c>
      <c r="F76" s="180">
        <v>4.998177047534233E-3</v>
      </c>
      <c r="G76" s="180">
        <v>8.4098874934856582E-3</v>
      </c>
      <c r="H76" s="180">
        <v>1.2149653506199107E-2</v>
      </c>
      <c r="I76" s="180">
        <v>7.0790363076044553E-3</v>
      </c>
      <c r="J76" s="180">
        <v>2.6375536059646272E-2</v>
      </c>
      <c r="K76" s="180">
        <v>4.8230050199065261E-2</v>
      </c>
      <c r="L76" s="180">
        <v>3.2045851471469906E-3</v>
      </c>
      <c r="M76" s="180">
        <v>2.3225563840247577E-3</v>
      </c>
      <c r="N76" s="180">
        <v>1.0590177047481171E-3</v>
      </c>
      <c r="O76" s="180">
        <v>4.7038534057422862E-3</v>
      </c>
      <c r="P76" s="180">
        <v>6.5356519490594091E-3</v>
      </c>
      <c r="Q76" s="180">
        <v>3.1063793736409591E-3</v>
      </c>
      <c r="R76" s="180">
        <v>1.3346418056918547E-2</v>
      </c>
      <c r="S76" s="180">
        <v>1.548586914440573E-2</v>
      </c>
      <c r="T76" s="180">
        <v>6.237577246937227E-3</v>
      </c>
      <c r="U76" s="180">
        <v>1.5132580491240825E-2</v>
      </c>
      <c r="V76" s="180">
        <v>6.5569847992987479E-3</v>
      </c>
      <c r="W76" s="180">
        <v>7.3538148739817543E-3</v>
      </c>
      <c r="X76" s="180">
        <v>8.0665036304005764E-3</v>
      </c>
      <c r="Y76" s="180">
        <v>6.0478229989453973E-3</v>
      </c>
      <c r="Z76" s="180">
        <v>5.8131138070479493E-3</v>
      </c>
      <c r="AA76" s="180">
        <v>3.3587746353703801E-3</v>
      </c>
      <c r="AB76" s="180">
        <v>4.9098342702781628E-3</v>
      </c>
      <c r="AC76" s="180">
        <v>1.6541662385698139E-2</v>
      </c>
      <c r="AD76" s="180">
        <v>3.1900331536287851E-3</v>
      </c>
      <c r="AE76" s="180">
        <v>3.7021695231191426E-3</v>
      </c>
      <c r="AF76" s="180">
        <v>2.7023259305330657E-3</v>
      </c>
      <c r="AG76" s="180">
        <v>4.9984379881287096E-3</v>
      </c>
      <c r="AH76" s="180">
        <v>1.400391507303117E-2</v>
      </c>
      <c r="AI76" s="180">
        <v>7.3860565663844352E-3</v>
      </c>
      <c r="AJ76" s="180">
        <v>8.8118892581892615E-3</v>
      </c>
      <c r="AK76" s="180">
        <v>1.0384850335980453E-2</v>
      </c>
      <c r="AL76" s="180">
        <v>6.8204423814711319E-3</v>
      </c>
      <c r="AM76" s="180">
        <v>2.2106476879646931E-3</v>
      </c>
      <c r="AN76" s="180">
        <v>2.6394841693794698E-3</v>
      </c>
      <c r="AO76" s="180">
        <v>5.1991486774095466E-3</v>
      </c>
      <c r="AP76" s="180">
        <v>4.7613379359600048E-3</v>
      </c>
      <c r="AQ76" s="180">
        <v>1.4012074234180518E-2</v>
      </c>
      <c r="AR76" s="180">
        <v>4.3713241138133843E-3</v>
      </c>
      <c r="AS76" s="180">
        <v>1.177175437325942E-2</v>
      </c>
      <c r="AT76" s="180">
        <v>7.818980239082703E-3</v>
      </c>
      <c r="AU76" s="180">
        <v>6.0275962236746548E-3</v>
      </c>
      <c r="AV76" s="180">
        <v>5.2519177126917711E-3</v>
      </c>
      <c r="AW76" s="180">
        <v>1.1285964075663646E-2</v>
      </c>
      <c r="AX76" s="180">
        <v>4.3366896308072783E-3</v>
      </c>
      <c r="AY76" s="180">
        <v>5.5082559339525283E-3</v>
      </c>
      <c r="AZ76" s="180">
        <v>4.6577154193381447E-3</v>
      </c>
      <c r="BA76" s="180">
        <v>4.7021943573667714E-3</v>
      </c>
      <c r="BB76" s="180">
        <v>7.058823529411765E-3</v>
      </c>
      <c r="BC76" s="180">
        <v>7.5625363583478765E-3</v>
      </c>
      <c r="BD76" s="180">
        <v>6.1314428051350836E-3</v>
      </c>
      <c r="BE76" s="180">
        <v>6.7183462532299744E-3</v>
      </c>
      <c r="BF76" s="180">
        <v>2.7869626830420405E-3</v>
      </c>
      <c r="BG76" s="180">
        <v>2.7720728479823146E-3</v>
      </c>
      <c r="BH76" s="180">
        <v>9.9064980636326683E-3</v>
      </c>
      <c r="BI76" s="180">
        <v>1.7831923422588053E-3</v>
      </c>
      <c r="BJ76" s="180">
        <v>2.8446907790331367E-2</v>
      </c>
      <c r="BK76" s="180">
        <v>1.9575415977589523E-3</v>
      </c>
      <c r="BL76" s="180">
        <v>1.1354781344122751E-2</v>
      </c>
      <c r="BM76" s="180">
        <v>6.9497428648681928E-3</v>
      </c>
      <c r="BN76" s="180">
        <v>1.5780297691311958E-2</v>
      </c>
      <c r="BO76" s="180">
        <v>1.3012950538305508E-2</v>
      </c>
      <c r="BP76" s="180">
        <v>2.2487891851615305E-2</v>
      </c>
      <c r="BQ76" s="180">
        <v>5.9786550616516424E-3</v>
      </c>
      <c r="BR76" s="180">
        <v>5.1608333731238756E-3</v>
      </c>
      <c r="BS76" s="180">
        <v>7.4382345682164411E-3</v>
      </c>
      <c r="BT76" s="180">
        <v>1.5179764994221124E-2</v>
      </c>
      <c r="BU76" s="180">
        <v>2.8131039163570987E-2</v>
      </c>
      <c r="BV76" s="180">
        <v>6.234046810995806E-2</v>
      </c>
      <c r="BW76" s="180">
        <v>5.8679070211028479E-2</v>
      </c>
      <c r="BX76" s="180">
        <v>8.740414143881628E-2</v>
      </c>
      <c r="BY76" s="180">
        <v>3.3793388371881325E-2</v>
      </c>
      <c r="BZ76" s="180">
        <v>8.322347120835915E-3</v>
      </c>
      <c r="CA76" s="180">
        <v>3.1594355448833919E-2</v>
      </c>
      <c r="CB76" s="180">
        <v>1.1989548805491924E-2</v>
      </c>
      <c r="CC76" s="180">
        <v>1.2891493230955748E-2</v>
      </c>
      <c r="CD76" s="180">
        <v>4.0569570644758612E-3</v>
      </c>
      <c r="CE76" s="180">
        <v>7.3750575340119674E-3</v>
      </c>
      <c r="CF76" s="180">
        <v>9.3228588272392004E-4</v>
      </c>
      <c r="CG76" s="180">
        <v>6.7296846453252842E-3</v>
      </c>
      <c r="CH76" s="180">
        <v>4.4837249407199825E-3</v>
      </c>
      <c r="CI76" s="180">
        <v>4.0876671823022901E-3</v>
      </c>
      <c r="CJ76" s="180">
        <v>3.8962846143142074E-3</v>
      </c>
      <c r="CK76" s="180">
        <v>3.6658258659102733E-3</v>
      </c>
      <c r="CL76" s="180">
        <v>2.570105308718092E-2</v>
      </c>
      <c r="CM76" s="180">
        <v>3.8594344696767519E-4</v>
      </c>
      <c r="CN76" s="180">
        <v>7.4637380380269838E-4</v>
      </c>
      <c r="CO76" s="180">
        <v>5.3119454357105546E-3</v>
      </c>
      <c r="CP76" s="180">
        <v>1.1053475873212884E-2</v>
      </c>
      <c r="CQ76" s="180">
        <v>2.4482256218128838E-3</v>
      </c>
      <c r="CR76" s="180">
        <v>4.517311749852997E-3</v>
      </c>
      <c r="CS76" s="180">
        <v>1.7960139340985667E-2</v>
      </c>
      <c r="CT76" s="180">
        <v>2.8947831043538944E-2</v>
      </c>
      <c r="CU76" s="180">
        <v>1.5019619869934811E-3</v>
      </c>
      <c r="CV76" s="180">
        <v>7.4371480619860276E-3</v>
      </c>
      <c r="CW76" s="180">
        <v>3.1917412908214911E-3</v>
      </c>
      <c r="CX76" s="180">
        <v>1.3661441752549507E-2</v>
      </c>
      <c r="CY76" s="180">
        <v>5.1014300446393154E-3</v>
      </c>
      <c r="CZ76" s="180">
        <v>2.6194144838212635E-3</v>
      </c>
      <c r="DA76" s="180">
        <v>8.5034816475864517E-3</v>
      </c>
      <c r="DB76" s="180">
        <v>4.8588333483953619E-3</v>
      </c>
      <c r="DC76" s="180">
        <v>0</v>
      </c>
      <c r="DD76" s="180">
        <v>3.8340521035029043E-3</v>
      </c>
      <c r="DE76" s="181">
        <v>1.5750338833965788E-2</v>
      </c>
    </row>
    <row r="77" spans="1:109" s="171" customFormat="1" ht="9.6" x14ac:dyDescent="0.2">
      <c r="A77" s="162">
        <v>71</v>
      </c>
      <c r="B77" s="167" t="s">
        <v>672</v>
      </c>
      <c r="C77" s="167"/>
      <c r="D77" s="168">
        <v>0</v>
      </c>
      <c r="E77" s="169">
        <v>7.7801920515875795E-4</v>
      </c>
      <c r="F77" s="169">
        <v>0</v>
      </c>
      <c r="G77" s="169">
        <v>1.2793656308437477E-2</v>
      </c>
      <c r="H77" s="169">
        <v>7.2579763171238534E-4</v>
      </c>
      <c r="I77" s="169">
        <v>4.686253759089315E-4</v>
      </c>
      <c r="J77" s="169">
        <v>1.9844717885472433E-2</v>
      </c>
      <c r="K77" s="169">
        <v>6.707633719923836E-3</v>
      </c>
      <c r="L77" s="169">
        <v>2.073938430258322E-3</v>
      </c>
      <c r="M77" s="169">
        <v>1.3084607631300724E-3</v>
      </c>
      <c r="N77" s="169">
        <v>2.5799473870991366E-3</v>
      </c>
      <c r="O77" s="169">
        <v>3.735703559855935E-3</v>
      </c>
      <c r="P77" s="169">
        <v>2.2496606115456719E-3</v>
      </c>
      <c r="Q77" s="169">
        <v>9.1073395272655395E-4</v>
      </c>
      <c r="R77" s="169">
        <v>2.1589793915603533E-3</v>
      </c>
      <c r="S77" s="169">
        <v>4.3641994861507057E-3</v>
      </c>
      <c r="T77" s="169">
        <v>1.5106067724332333E-3</v>
      </c>
      <c r="U77" s="169">
        <v>6.8846424757447004E-3</v>
      </c>
      <c r="V77" s="169">
        <v>2.2178713496575414E-3</v>
      </c>
      <c r="W77" s="169">
        <v>1.9143683244656272E-3</v>
      </c>
      <c r="X77" s="169">
        <v>4.692032076437468E-3</v>
      </c>
      <c r="Y77" s="169">
        <v>9.9003508167789427E-4</v>
      </c>
      <c r="Z77" s="169">
        <v>2.7079722703639516E-3</v>
      </c>
      <c r="AA77" s="169">
        <v>1.8166135187411784E-3</v>
      </c>
      <c r="AB77" s="169">
        <v>3.2853909615244213E-3</v>
      </c>
      <c r="AC77" s="169">
        <v>3.2620980170553785E-3</v>
      </c>
      <c r="AD77" s="169">
        <v>4.3767489861021086E-4</v>
      </c>
      <c r="AE77" s="169">
        <v>1.423911355045824E-3</v>
      </c>
      <c r="AF77" s="169">
        <v>2.209044213054808E-3</v>
      </c>
      <c r="AG77" s="169">
        <v>2.707487243569718E-3</v>
      </c>
      <c r="AH77" s="169">
        <v>2.4092757114892336E-3</v>
      </c>
      <c r="AI77" s="169">
        <v>2.5220680958385876E-3</v>
      </c>
      <c r="AJ77" s="169">
        <v>4.5825446707541276E-3</v>
      </c>
      <c r="AK77" s="169">
        <v>3.0543677458766036E-3</v>
      </c>
      <c r="AL77" s="169">
        <v>1.941931511391086E-3</v>
      </c>
      <c r="AM77" s="169">
        <v>5.9374710084423416E-4</v>
      </c>
      <c r="AN77" s="169">
        <v>8.9868151481253377E-4</v>
      </c>
      <c r="AO77" s="169">
        <v>2.6451809060504712E-3</v>
      </c>
      <c r="AP77" s="169">
        <v>1.071301035591001E-3</v>
      </c>
      <c r="AQ77" s="169">
        <v>2.4595662219572185E-3</v>
      </c>
      <c r="AR77" s="169">
        <v>1.0332220632649817E-3</v>
      </c>
      <c r="AS77" s="169">
        <v>7.4133084028468162E-3</v>
      </c>
      <c r="AT77" s="169">
        <v>2.1224688948524029E-3</v>
      </c>
      <c r="AU77" s="169">
        <v>2.9048656499636892E-3</v>
      </c>
      <c r="AV77" s="169">
        <v>2.5169979079497909E-3</v>
      </c>
      <c r="AW77" s="169">
        <v>1.5895724050230488E-3</v>
      </c>
      <c r="AX77" s="169">
        <v>1.4661720544073486E-3</v>
      </c>
      <c r="AY77" s="169">
        <v>1.5608875128998968E-3</v>
      </c>
      <c r="AZ77" s="169">
        <v>2.0557200770535636E-3</v>
      </c>
      <c r="BA77" s="169">
        <v>3.9184952978056423E-3</v>
      </c>
      <c r="BB77" s="169">
        <v>3.5294117647058825E-3</v>
      </c>
      <c r="BC77" s="169">
        <v>2.9086678301337987E-3</v>
      </c>
      <c r="BD77" s="169">
        <v>4.4069745161908411E-3</v>
      </c>
      <c r="BE77" s="169">
        <v>3.1007751937984496E-3</v>
      </c>
      <c r="BF77" s="169">
        <v>6.1407652338214456E-4</v>
      </c>
      <c r="BG77" s="169">
        <v>4.2539985843250615E-4</v>
      </c>
      <c r="BH77" s="169">
        <v>1.4763463636947173E-3</v>
      </c>
      <c r="BI77" s="169">
        <v>5.5635601078474727E-4</v>
      </c>
      <c r="BJ77" s="169">
        <v>2.2738577417750301E-3</v>
      </c>
      <c r="BK77" s="169">
        <v>2.7000573762192445E-4</v>
      </c>
      <c r="BL77" s="169">
        <v>6.3560719377714009E-3</v>
      </c>
      <c r="BM77" s="169">
        <v>2.4308037447227731E-3</v>
      </c>
      <c r="BN77" s="169">
        <v>1.5479858871935998E-3</v>
      </c>
      <c r="BO77" s="169">
        <v>2.409112185988454E-3</v>
      </c>
      <c r="BP77" s="169">
        <v>7.4085901325243496E-3</v>
      </c>
      <c r="BQ77" s="169">
        <v>7.6054294891721068E-3</v>
      </c>
      <c r="BR77" s="169">
        <v>1.3051297967499084E-3</v>
      </c>
      <c r="BS77" s="169">
        <v>1.9233878860605441E-3</v>
      </c>
      <c r="BT77" s="169">
        <v>3.4261299525676914E-2</v>
      </c>
      <c r="BU77" s="169">
        <v>1.7009393247017009E-2</v>
      </c>
      <c r="BV77" s="169">
        <v>4.8152595188211897E-2</v>
      </c>
      <c r="BW77" s="169">
        <v>0.12731647516277664</v>
      </c>
      <c r="BX77" s="169">
        <v>1.5463872555006893E-2</v>
      </c>
      <c r="BY77" s="169">
        <v>1.8136111869700088E-3</v>
      </c>
      <c r="BZ77" s="169">
        <v>8.4947103133749171E-3</v>
      </c>
      <c r="CA77" s="169">
        <v>4.6158021117726392E-2</v>
      </c>
      <c r="CB77" s="169">
        <v>4.6847695713519971E-3</v>
      </c>
      <c r="CC77" s="169">
        <v>8.7007476257829869E-2</v>
      </c>
      <c r="CD77" s="169">
        <v>7.9252184515342411E-2</v>
      </c>
      <c r="CE77" s="169">
        <v>2.8390581905241036E-2</v>
      </c>
      <c r="CF77" s="169">
        <v>1.3655246164603299E-2</v>
      </c>
      <c r="CG77" s="169">
        <v>9.9181825403129708E-3</v>
      </c>
      <c r="CH77" s="169">
        <v>1.0183229144212115E-2</v>
      </c>
      <c r="CI77" s="169">
        <v>4.3735027173541045E-2</v>
      </c>
      <c r="CJ77" s="169">
        <v>5.3295607402940766E-2</v>
      </c>
      <c r="CK77" s="169">
        <v>1.6729317773611942E-2</v>
      </c>
      <c r="CL77" s="169">
        <v>2.9324433433536106E-3</v>
      </c>
      <c r="CM77" s="169">
        <v>1.7367455113545384E-3</v>
      </c>
      <c r="CN77" s="169">
        <v>6.0699992003137816E-3</v>
      </c>
      <c r="CO77" s="169">
        <v>1.8787253089731032E-2</v>
      </c>
      <c r="CP77" s="169">
        <v>4.9412784094235562E-3</v>
      </c>
      <c r="CQ77" s="169">
        <v>1.6625039025913205E-3</v>
      </c>
      <c r="CR77" s="169">
        <v>9.5580690164066735E-3</v>
      </c>
      <c r="CS77" s="169">
        <v>2.2956998458112044E-2</v>
      </c>
      <c r="CT77" s="169">
        <v>1.6530202379113238E-2</v>
      </c>
      <c r="CU77" s="169">
        <v>8.8073163635219831E-4</v>
      </c>
      <c r="CV77" s="169">
        <v>2.8379728370395208E-3</v>
      </c>
      <c r="CW77" s="169">
        <v>1.0156429552911721E-2</v>
      </c>
      <c r="CX77" s="169">
        <v>1.3428748718502132E-2</v>
      </c>
      <c r="CY77" s="169">
        <v>1.1544203018742743E-2</v>
      </c>
      <c r="CZ77" s="169">
        <v>2.9131666583826234E-2</v>
      </c>
      <c r="DA77" s="169">
        <v>9.3296353121680633E-3</v>
      </c>
      <c r="DB77" s="169">
        <v>2.3688141575984391E-2</v>
      </c>
      <c r="DC77" s="169">
        <v>0</v>
      </c>
      <c r="DD77" s="169">
        <v>3.3378806548142931E-2</v>
      </c>
      <c r="DE77" s="170">
        <v>1.3485709928434083E-2</v>
      </c>
    </row>
    <row r="78" spans="1:109" s="171" customFormat="1" ht="9.6" x14ac:dyDescent="0.2">
      <c r="A78" s="162">
        <v>72</v>
      </c>
      <c r="B78" s="167" t="s">
        <v>673</v>
      </c>
      <c r="C78" s="167"/>
      <c r="D78" s="168">
        <v>0</v>
      </c>
      <c r="E78" s="169">
        <v>0</v>
      </c>
      <c r="F78" s="169">
        <v>0</v>
      </c>
      <c r="G78" s="169">
        <v>0</v>
      </c>
      <c r="H78" s="169">
        <v>0</v>
      </c>
      <c r="I78" s="169">
        <v>0</v>
      </c>
      <c r="J78" s="169">
        <v>0</v>
      </c>
      <c r="K78" s="169">
        <v>0</v>
      </c>
      <c r="L78" s="169">
        <v>0</v>
      </c>
      <c r="M78" s="169">
        <v>0</v>
      </c>
      <c r="N78" s="169">
        <v>0</v>
      </c>
      <c r="O78" s="169">
        <v>0</v>
      </c>
      <c r="P78" s="169">
        <v>0</v>
      </c>
      <c r="Q78" s="169">
        <v>0</v>
      </c>
      <c r="R78" s="169">
        <v>0</v>
      </c>
      <c r="S78" s="169">
        <v>0</v>
      </c>
      <c r="T78" s="169">
        <v>0</v>
      </c>
      <c r="U78" s="169">
        <v>0</v>
      </c>
      <c r="V78" s="169">
        <v>0</v>
      </c>
      <c r="W78" s="169">
        <v>0</v>
      </c>
      <c r="X78" s="169">
        <v>0</v>
      </c>
      <c r="Y78" s="169">
        <v>0</v>
      </c>
      <c r="Z78" s="169">
        <v>0</v>
      </c>
      <c r="AA78" s="169">
        <v>0</v>
      </c>
      <c r="AB78" s="169">
        <v>0</v>
      </c>
      <c r="AC78" s="169">
        <v>0</v>
      </c>
      <c r="AD78" s="169">
        <v>0</v>
      </c>
      <c r="AE78" s="169">
        <v>0</v>
      </c>
      <c r="AF78" s="169">
        <v>0</v>
      </c>
      <c r="AG78" s="169">
        <v>0</v>
      </c>
      <c r="AH78" s="169">
        <v>0</v>
      </c>
      <c r="AI78" s="169">
        <v>0</v>
      </c>
      <c r="AJ78" s="169">
        <v>0</v>
      </c>
      <c r="AK78" s="169">
        <v>0</v>
      </c>
      <c r="AL78" s="169">
        <v>0</v>
      </c>
      <c r="AM78" s="169">
        <v>0</v>
      </c>
      <c r="AN78" s="169">
        <v>0</v>
      </c>
      <c r="AO78" s="169">
        <v>0</v>
      </c>
      <c r="AP78" s="169">
        <v>0</v>
      </c>
      <c r="AQ78" s="169">
        <v>0</v>
      </c>
      <c r="AR78" s="169">
        <v>0</v>
      </c>
      <c r="AS78" s="169">
        <v>0</v>
      </c>
      <c r="AT78" s="169">
        <v>0</v>
      </c>
      <c r="AU78" s="169">
        <v>0</v>
      </c>
      <c r="AV78" s="169">
        <v>0</v>
      </c>
      <c r="AW78" s="169">
        <v>0</v>
      </c>
      <c r="AX78" s="169">
        <v>0</v>
      </c>
      <c r="AY78" s="169">
        <v>0</v>
      </c>
      <c r="AZ78" s="169">
        <v>0</v>
      </c>
      <c r="BA78" s="169">
        <v>0</v>
      </c>
      <c r="BB78" s="169">
        <v>0</v>
      </c>
      <c r="BC78" s="169">
        <v>0</v>
      </c>
      <c r="BD78" s="169">
        <v>0</v>
      </c>
      <c r="BE78" s="169">
        <v>0</v>
      </c>
      <c r="BF78" s="169">
        <v>0</v>
      </c>
      <c r="BG78" s="169">
        <v>0</v>
      </c>
      <c r="BH78" s="169">
        <v>0</v>
      </c>
      <c r="BI78" s="169">
        <v>0</v>
      </c>
      <c r="BJ78" s="169">
        <v>0</v>
      </c>
      <c r="BK78" s="169">
        <v>0</v>
      </c>
      <c r="BL78" s="169">
        <v>0</v>
      </c>
      <c r="BM78" s="169">
        <v>0</v>
      </c>
      <c r="BN78" s="169">
        <v>0</v>
      </c>
      <c r="BO78" s="169">
        <v>0</v>
      </c>
      <c r="BP78" s="169">
        <v>0</v>
      </c>
      <c r="BQ78" s="169">
        <v>0</v>
      </c>
      <c r="BR78" s="169">
        <v>0</v>
      </c>
      <c r="BS78" s="169">
        <v>0</v>
      </c>
      <c r="BT78" s="169">
        <v>0</v>
      </c>
      <c r="BU78" s="169">
        <v>0</v>
      </c>
      <c r="BV78" s="169">
        <v>0</v>
      </c>
      <c r="BW78" s="169">
        <v>0</v>
      </c>
      <c r="BX78" s="169">
        <v>0</v>
      </c>
      <c r="BY78" s="169">
        <v>0</v>
      </c>
      <c r="BZ78" s="169">
        <v>0</v>
      </c>
      <c r="CA78" s="169">
        <v>0</v>
      </c>
      <c r="CB78" s="169">
        <v>0</v>
      </c>
      <c r="CC78" s="169">
        <v>0</v>
      </c>
      <c r="CD78" s="169">
        <v>0</v>
      </c>
      <c r="CE78" s="169">
        <v>0</v>
      </c>
      <c r="CF78" s="169">
        <v>0</v>
      </c>
      <c r="CG78" s="169">
        <v>0</v>
      </c>
      <c r="CH78" s="169">
        <v>0</v>
      </c>
      <c r="CI78" s="169">
        <v>0</v>
      </c>
      <c r="CJ78" s="169">
        <v>0</v>
      </c>
      <c r="CK78" s="169">
        <v>0</v>
      </c>
      <c r="CL78" s="169">
        <v>0</v>
      </c>
      <c r="CM78" s="169">
        <v>0</v>
      </c>
      <c r="CN78" s="169">
        <v>0</v>
      </c>
      <c r="CO78" s="169">
        <v>0</v>
      </c>
      <c r="CP78" s="169">
        <v>0</v>
      </c>
      <c r="CQ78" s="169">
        <v>0</v>
      </c>
      <c r="CR78" s="169">
        <v>0</v>
      </c>
      <c r="CS78" s="169">
        <v>0</v>
      </c>
      <c r="CT78" s="169">
        <v>0</v>
      </c>
      <c r="CU78" s="169">
        <v>0</v>
      </c>
      <c r="CV78" s="169">
        <v>0</v>
      </c>
      <c r="CW78" s="169">
        <v>0</v>
      </c>
      <c r="CX78" s="169">
        <v>0</v>
      </c>
      <c r="CY78" s="169">
        <v>0</v>
      </c>
      <c r="CZ78" s="169">
        <v>0</v>
      </c>
      <c r="DA78" s="169">
        <v>0</v>
      </c>
      <c r="DB78" s="169">
        <v>0</v>
      </c>
      <c r="DC78" s="169">
        <v>0</v>
      </c>
      <c r="DD78" s="169">
        <v>0</v>
      </c>
      <c r="DE78" s="170">
        <v>0</v>
      </c>
    </row>
    <row r="79" spans="1:109" s="171" customFormat="1" ht="9.6" x14ac:dyDescent="0.2">
      <c r="A79" s="162">
        <v>73</v>
      </c>
      <c r="B79" s="167" t="s">
        <v>674</v>
      </c>
      <c r="C79" s="167"/>
      <c r="D79" s="168">
        <v>0</v>
      </c>
      <c r="E79" s="169">
        <v>0</v>
      </c>
      <c r="F79" s="169">
        <v>0</v>
      </c>
      <c r="G79" s="169">
        <v>0</v>
      </c>
      <c r="H79" s="169">
        <v>0</v>
      </c>
      <c r="I79" s="169">
        <v>0</v>
      </c>
      <c r="J79" s="169">
        <v>0</v>
      </c>
      <c r="K79" s="169">
        <v>0</v>
      </c>
      <c r="L79" s="169">
        <v>0</v>
      </c>
      <c r="M79" s="169">
        <v>0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169">
        <v>0</v>
      </c>
      <c r="V79" s="169">
        <v>0</v>
      </c>
      <c r="W79" s="169">
        <v>0</v>
      </c>
      <c r="X79" s="169">
        <v>0</v>
      </c>
      <c r="Y79" s="169">
        <v>0</v>
      </c>
      <c r="Z79" s="169">
        <v>0</v>
      </c>
      <c r="AA79" s="169">
        <v>0</v>
      </c>
      <c r="AB79" s="169">
        <v>0</v>
      </c>
      <c r="AC79" s="169">
        <v>0</v>
      </c>
      <c r="AD79" s="169">
        <v>0</v>
      </c>
      <c r="AE79" s="169">
        <v>0</v>
      </c>
      <c r="AF79" s="169">
        <v>0</v>
      </c>
      <c r="AG79" s="169">
        <v>0</v>
      </c>
      <c r="AH79" s="169">
        <v>0</v>
      </c>
      <c r="AI79" s="169">
        <v>0</v>
      </c>
      <c r="AJ79" s="169">
        <v>0</v>
      </c>
      <c r="AK79" s="169">
        <v>0</v>
      </c>
      <c r="AL79" s="169">
        <v>0</v>
      </c>
      <c r="AM79" s="169">
        <v>0</v>
      </c>
      <c r="AN79" s="169">
        <v>0</v>
      </c>
      <c r="AO79" s="169">
        <v>0</v>
      </c>
      <c r="AP79" s="169">
        <v>0</v>
      </c>
      <c r="AQ79" s="169">
        <v>0</v>
      </c>
      <c r="AR79" s="169">
        <v>0</v>
      </c>
      <c r="AS79" s="169">
        <v>0</v>
      </c>
      <c r="AT79" s="169">
        <v>0</v>
      </c>
      <c r="AU79" s="169">
        <v>0</v>
      </c>
      <c r="AV79" s="169">
        <v>0</v>
      </c>
      <c r="AW79" s="169">
        <v>0</v>
      </c>
      <c r="AX79" s="169">
        <v>0</v>
      </c>
      <c r="AY79" s="169">
        <v>0</v>
      </c>
      <c r="AZ79" s="169">
        <v>0</v>
      </c>
      <c r="BA79" s="169">
        <v>0</v>
      </c>
      <c r="BB79" s="169">
        <v>0</v>
      </c>
      <c r="BC79" s="169">
        <v>0</v>
      </c>
      <c r="BD79" s="169">
        <v>0</v>
      </c>
      <c r="BE79" s="169">
        <v>0</v>
      </c>
      <c r="BF79" s="169">
        <v>0</v>
      </c>
      <c r="BG79" s="169">
        <v>0</v>
      </c>
      <c r="BH79" s="169">
        <v>0</v>
      </c>
      <c r="BI79" s="169">
        <v>0</v>
      </c>
      <c r="BJ79" s="169">
        <v>0</v>
      </c>
      <c r="BK79" s="169">
        <v>0</v>
      </c>
      <c r="BL79" s="169">
        <v>0</v>
      </c>
      <c r="BM79" s="169">
        <v>0</v>
      </c>
      <c r="BN79" s="169">
        <v>0</v>
      </c>
      <c r="BO79" s="169">
        <v>0</v>
      </c>
      <c r="BP79" s="169">
        <v>0</v>
      </c>
      <c r="BQ79" s="169">
        <v>0</v>
      </c>
      <c r="BR79" s="169">
        <v>0</v>
      </c>
      <c r="BS79" s="169">
        <v>0</v>
      </c>
      <c r="BT79" s="169">
        <v>0</v>
      </c>
      <c r="BU79" s="169">
        <v>0</v>
      </c>
      <c r="BV79" s="169">
        <v>0</v>
      </c>
      <c r="BW79" s="169">
        <v>0</v>
      </c>
      <c r="BX79" s="169">
        <v>0</v>
      </c>
      <c r="BY79" s="169">
        <v>0</v>
      </c>
      <c r="BZ79" s="169">
        <v>0</v>
      </c>
      <c r="CA79" s="169">
        <v>0</v>
      </c>
      <c r="CB79" s="169">
        <v>0</v>
      </c>
      <c r="CC79" s="169">
        <v>0</v>
      </c>
      <c r="CD79" s="169">
        <v>0</v>
      </c>
      <c r="CE79" s="169">
        <v>0</v>
      </c>
      <c r="CF79" s="169">
        <v>0</v>
      </c>
      <c r="CG79" s="169">
        <v>0</v>
      </c>
      <c r="CH79" s="169">
        <v>0</v>
      </c>
      <c r="CI79" s="169">
        <v>0</v>
      </c>
      <c r="CJ79" s="169">
        <v>0</v>
      </c>
      <c r="CK79" s="169">
        <v>0</v>
      </c>
      <c r="CL79" s="169">
        <v>0</v>
      </c>
      <c r="CM79" s="169">
        <v>0</v>
      </c>
      <c r="CN79" s="169">
        <v>0</v>
      </c>
      <c r="CO79" s="169">
        <v>0</v>
      </c>
      <c r="CP79" s="169">
        <v>0</v>
      </c>
      <c r="CQ79" s="169">
        <v>0</v>
      </c>
      <c r="CR79" s="169">
        <v>0</v>
      </c>
      <c r="CS79" s="169">
        <v>0</v>
      </c>
      <c r="CT79" s="169">
        <v>0</v>
      </c>
      <c r="CU79" s="169">
        <v>0</v>
      </c>
      <c r="CV79" s="169">
        <v>0</v>
      </c>
      <c r="CW79" s="169">
        <v>0</v>
      </c>
      <c r="CX79" s="169">
        <v>0</v>
      </c>
      <c r="CY79" s="169">
        <v>0</v>
      </c>
      <c r="CZ79" s="169">
        <v>0</v>
      </c>
      <c r="DA79" s="169">
        <v>0</v>
      </c>
      <c r="DB79" s="169">
        <v>0</v>
      </c>
      <c r="DC79" s="169">
        <v>0</v>
      </c>
      <c r="DD79" s="169">
        <v>0</v>
      </c>
      <c r="DE79" s="170">
        <v>0</v>
      </c>
    </row>
    <row r="80" spans="1:109" s="171" customFormat="1" ht="9.6" x14ac:dyDescent="0.2">
      <c r="A80" s="162">
        <v>74</v>
      </c>
      <c r="B80" s="167" t="s">
        <v>675</v>
      </c>
      <c r="C80" s="167"/>
      <c r="D80" s="168">
        <v>1.3659362434829451E-4</v>
      </c>
      <c r="E80" s="169">
        <v>2.8737646316674844E-4</v>
      </c>
      <c r="F80" s="169">
        <v>1.8677791657452288E-4</v>
      </c>
      <c r="G80" s="169">
        <v>4.700544650064888E-4</v>
      </c>
      <c r="H80" s="169">
        <v>4.2752463237852832E-4</v>
      </c>
      <c r="I80" s="169">
        <v>8.1000810008100086E-4</v>
      </c>
      <c r="J80" s="169">
        <v>3.5877456064130953E-3</v>
      </c>
      <c r="K80" s="169">
        <v>2.2070278691362299E-3</v>
      </c>
      <c r="L80" s="169">
        <v>9.025623647785627E-4</v>
      </c>
      <c r="M80" s="169">
        <v>9.2470725309545755E-5</v>
      </c>
      <c r="N80" s="169">
        <v>1.6673895776885249E-3</v>
      </c>
      <c r="O80" s="169">
        <v>6.2802723238983412E-4</v>
      </c>
      <c r="P80" s="169">
        <v>2.5211713750080805E-4</v>
      </c>
      <c r="Q80" s="169">
        <v>3.9535737482703116E-4</v>
      </c>
      <c r="R80" s="169">
        <v>1.9627085377821392E-3</v>
      </c>
      <c r="S80" s="169">
        <v>2.2172949002217295E-3</v>
      </c>
      <c r="T80" s="169">
        <v>5.9990603881319798E-4</v>
      </c>
      <c r="U80" s="169">
        <v>1.6586762400309014E-3</v>
      </c>
      <c r="V80" s="169">
        <v>8.8806881843133919E-4</v>
      </c>
      <c r="W80" s="169">
        <v>1.6635200612597865E-3</v>
      </c>
      <c r="X80" s="169">
        <v>1.5166164287474643E-3</v>
      </c>
      <c r="Y80" s="169">
        <v>7.5328756214622383E-4</v>
      </c>
      <c r="Z80" s="169">
        <v>2.8885037550548814E-4</v>
      </c>
      <c r="AA80" s="169">
        <v>1.0586021224319097E-3</v>
      </c>
      <c r="AB80" s="169">
        <v>1.8252172008469008E-3</v>
      </c>
      <c r="AC80" s="169">
        <v>1.5154628583170656E-3</v>
      </c>
      <c r="AD80" s="169">
        <v>2.1541046464037224E-4</v>
      </c>
      <c r="AE80" s="169">
        <v>5.9545383938279918E-4</v>
      </c>
      <c r="AF80" s="169">
        <v>1.8551681983421445E-3</v>
      </c>
      <c r="AG80" s="169">
        <v>1.4578777465375403E-3</v>
      </c>
      <c r="AH80" s="169">
        <v>1.5057973196807709E-3</v>
      </c>
      <c r="AI80" s="169">
        <v>1.0808863267879661E-3</v>
      </c>
      <c r="AJ80" s="169">
        <v>1.0414874251713927E-3</v>
      </c>
      <c r="AK80" s="169">
        <v>2.8507432294848298E-3</v>
      </c>
      <c r="AL80" s="169">
        <v>4.5469615876474207E-3</v>
      </c>
      <c r="AM80" s="169">
        <v>2.253058195167853E-4</v>
      </c>
      <c r="AN80" s="169">
        <v>3.4564673646635916E-4</v>
      </c>
      <c r="AO80" s="169">
        <v>1.7634539373669808E-3</v>
      </c>
      <c r="AP80" s="169">
        <v>1.7855017259850017E-4</v>
      </c>
      <c r="AQ80" s="169">
        <v>6.7079078780651414E-4</v>
      </c>
      <c r="AR80" s="169">
        <v>9.5374344301382924E-4</v>
      </c>
      <c r="AS80" s="169">
        <v>3.193121292522829E-3</v>
      </c>
      <c r="AT80" s="169">
        <v>9.7584776774823126E-4</v>
      </c>
      <c r="AU80" s="169">
        <v>1.1135318324860808E-3</v>
      </c>
      <c r="AV80" s="169">
        <v>1.4491806136680615E-3</v>
      </c>
      <c r="AW80" s="169">
        <v>2.0664441265299633E-3</v>
      </c>
      <c r="AX80" s="169">
        <v>2.0049461225931813E-3</v>
      </c>
      <c r="AY80" s="169">
        <v>3.4055727554179569E-3</v>
      </c>
      <c r="AZ80" s="169">
        <v>1.4375664874500447E-3</v>
      </c>
      <c r="BA80" s="169">
        <v>1.567398119122257E-3</v>
      </c>
      <c r="BB80" s="169">
        <v>4.7058823529411761E-3</v>
      </c>
      <c r="BC80" s="169">
        <v>8.7260034904013963E-4</v>
      </c>
      <c r="BD80" s="169">
        <v>1.3467276161278843E-2</v>
      </c>
      <c r="BE80" s="169">
        <v>2.5839793281653748E-3</v>
      </c>
      <c r="BF80" s="169">
        <v>2.8341993386868212E-4</v>
      </c>
      <c r="BG80" s="169">
        <v>3.7309659714982097E-4</v>
      </c>
      <c r="BH80" s="169">
        <v>2.9954853756124699E-3</v>
      </c>
      <c r="BI80" s="169">
        <v>1.4122883350689739E-3</v>
      </c>
      <c r="BJ80" s="169">
        <v>1.3027309978919444E-3</v>
      </c>
      <c r="BK80" s="169">
        <v>1.3162779709068818E-3</v>
      </c>
      <c r="BL80" s="169">
        <v>1.3361919100541725E-3</v>
      </c>
      <c r="BM80" s="169">
        <v>1.0949325237793108E-3</v>
      </c>
      <c r="BN80" s="169">
        <v>9.0578394986580771E-4</v>
      </c>
      <c r="BO80" s="169">
        <v>8.7377125916679671E-4</v>
      </c>
      <c r="BP80" s="169">
        <v>4.5638405449997338E-4</v>
      </c>
      <c r="BQ80" s="169">
        <v>3.1084861672365556E-4</v>
      </c>
      <c r="BR80" s="169">
        <v>2.7017778414426459E-3</v>
      </c>
      <c r="BS80" s="169">
        <v>7.6722751295733652E-3</v>
      </c>
      <c r="BT80" s="169">
        <v>3.7429670233826416E-3</v>
      </c>
      <c r="BU80" s="169">
        <v>8.9062281424374772E-3</v>
      </c>
      <c r="BV80" s="169">
        <v>6.0035040860583931E-4</v>
      </c>
      <c r="BW80" s="169">
        <v>8.5436630856134652E-5</v>
      </c>
      <c r="BX80" s="169">
        <v>2.1810821657273474E-6</v>
      </c>
      <c r="BY80" s="169">
        <v>4.4815102689606397E-4</v>
      </c>
      <c r="BZ80" s="169">
        <v>1.1739330951305068E-3</v>
      </c>
      <c r="CA80" s="169">
        <v>1.422650570704911E-3</v>
      </c>
      <c r="CB80" s="169">
        <v>6.1534171896670663E-4</v>
      </c>
      <c r="CC80" s="169">
        <v>8.4057385330369768E-3</v>
      </c>
      <c r="CD80" s="169">
        <v>1.2265219032136325E-3</v>
      </c>
      <c r="CE80" s="169">
        <v>1.7840003710720771E-3</v>
      </c>
      <c r="CF80" s="169">
        <v>2.1936138417033412E-3</v>
      </c>
      <c r="CG80" s="169">
        <v>1.738025260147748E-3</v>
      </c>
      <c r="CH80" s="169">
        <v>3.37141625350291E-3</v>
      </c>
      <c r="CI80" s="169">
        <v>5.3662610028884722E-4</v>
      </c>
      <c r="CJ80" s="169">
        <v>3.7571315923744142E-3</v>
      </c>
      <c r="CK80" s="169">
        <v>1.5899967611177088E-3</v>
      </c>
      <c r="CL80" s="169">
        <v>4.7035564657839654E-3</v>
      </c>
      <c r="CM80" s="169">
        <v>3.8696989230535515E-3</v>
      </c>
      <c r="CN80" s="169">
        <v>1.0422577045959109E-2</v>
      </c>
      <c r="CO80" s="169">
        <v>1.4773724579080758E-3</v>
      </c>
      <c r="CP80" s="169">
        <v>1.3933936746952683E-3</v>
      </c>
      <c r="CQ80" s="169">
        <v>4.1887813508169423E-4</v>
      </c>
      <c r="CR80" s="169">
        <v>5.3728108101875867E-4</v>
      </c>
      <c r="CS80" s="169">
        <v>3.4787657282089354E-3</v>
      </c>
      <c r="CT80" s="169">
        <v>6.3659657889269486E-4</v>
      </c>
      <c r="CU80" s="169">
        <v>3.8532009090408675E-4</v>
      </c>
      <c r="CV80" s="169">
        <v>4.3554759740192404E-4</v>
      </c>
      <c r="CW80" s="169">
        <v>1.4516170720785858E-3</v>
      </c>
      <c r="CX80" s="169">
        <v>8.5658015431932231E-4</v>
      </c>
      <c r="CY80" s="169">
        <v>2.2471099829086951E-3</v>
      </c>
      <c r="CZ80" s="169">
        <v>1.7297082359958248E-3</v>
      </c>
      <c r="DA80" s="169">
        <v>1.631653487548684E-3</v>
      </c>
      <c r="DB80" s="169">
        <v>2.1529841423414899E-3</v>
      </c>
      <c r="DC80" s="169">
        <v>6.6645086352990456E-4</v>
      </c>
      <c r="DD80" s="169">
        <v>1.5396717127266327E-2</v>
      </c>
      <c r="DE80" s="170">
        <v>2.0321321780306929E-3</v>
      </c>
    </row>
    <row r="81" spans="1:109" s="171" customFormat="1" ht="9.6" x14ac:dyDescent="0.2">
      <c r="A81" s="162">
        <v>75</v>
      </c>
      <c r="B81" s="167" t="s">
        <v>676</v>
      </c>
      <c r="C81" s="167"/>
      <c r="D81" s="168">
        <v>1.3188018238134631E-2</v>
      </c>
      <c r="E81" s="169">
        <v>1.3128197939300484E-2</v>
      </c>
      <c r="F81" s="169">
        <v>4.0970109556454748E-2</v>
      </c>
      <c r="G81" s="169">
        <v>1.2282727542126077E-2</v>
      </c>
      <c r="H81" s="169">
        <v>4.289165730420863E-2</v>
      </c>
      <c r="I81" s="169">
        <v>1.1098042014902908E-2</v>
      </c>
      <c r="J81" s="169">
        <v>9.3617736917341703E-3</v>
      </c>
      <c r="K81" s="169">
        <v>1.8067335987536785E-2</v>
      </c>
      <c r="L81" s="169">
        <v>1.9787946719495346E-2</v>
      </c>
      <c r="M81" s="169">
        <v>2.3778847013349692E-2</v>
      </c>
      <c r="N81" s="169">
        <v>3.8969598305571673E-2</v>
      </c>
      <c r="O81" s="169">
        <v>2.2373293741743912E-2</v>
      </c>
      <c r="P81" s="169">
        <v>1.3704829012864439E-2</v>
      </c>
      <c r="Q81" s="169">
        <v>3.0823755330264609E-2</v>
      </c>
      <c r="R81" s="169">
        <v>1.1187438665358195E-2</v>
      </c>
      <c r="S81" s="169">
        <v>1.0347376201034738E-2</v>
      </c>
      <c r="T81" s="169">
        <v>3.9825087636876151E-2</v>
      </c>
      <c r="U81" s="169">
        <v>2.3425961691395332E-2</v>
      </c>
      <c r="V81" s="169">
        <v>2.2291447621194935E-2</v>
      </c>
      <c r="W81" s="169">
        <v>2.705200480572462E-2</v>
      </c>
      <c r="X81" s="169">
        <v>1.473961591688942E-2</v>
      </c>
      <c r="Y81" s="169">
        <v>1.1751285969481093E-2</v>
      </c>
      <c r="Z81" s="169">
        <v>7.6184286539572503E-3</v>
      </c>
      <c r="AA81" s="169">
        <v>2.8569188143656228E-2</v>
      </c>
      <c r="AB81" s="169">
        <v>1.3634372490326349E-2</v>
      </c>
      <c r="AC81" s="169">
        <v>1.4461111681906915E-2</v>
      </c>
      <c r="AD81" s="169">
        <v>3.7647874388283238E-3</v>
      </c>
      <c r="AE81" s="169">
        <v>3.4846994252575987E-2</v>
      </c>
      <c r="AF81" s="169">
        <v>1.0251680911069885E-2</v>
      </c>
      <c r="AG81" s="169">
        <v>1.1038217223784234E-2</v>
      </c>
      <c r="AH81" s="169">
        <v>1.0691160969733474E-2</v>
      </c>
      <c r="AI81" s="169">
        <v>1.6033147180688163E-2</v>
      </c>
      <c r="AJ81" s="169">
        <v>4.3461723073021853E-2</v>
      </c>
      <c r="AK81" s="169">
        <v>2.1380574221136223E-2</v>
      </c>
      <c r="AL81" s="169">
        <v>2.4629375266423531E-2</v>
      </c>
      <c r="AM81" s="169">
        <v>5.144924655083297E-3</v>
      </c>
      <c r="AN81" s="169">
        <v>1.7879363004487123E-3</v>
      </c>
      <c r="AO81" s="169">
        <v>1.3864396473092126E-2</v>
      </c>
      <c r="AP81" s="169">
        <v>2.1604570884418521E-2</v>
      </c>
      <c r="AQ81" s="169">
        <v>1.4533800402474473E-2</v>
      </c>
      <c r="AR81" s="169">
        <v>1.5021459227467811E-2</v>
      </c>
      <c r="AS81" s="169">
        <v>1.5234809630717168E-2</v>
      </c>
      <c r="AT81" s="169">
        <v>1.110026835813613E-2</v>
      </c>
      <c r="AU81" s="169">
        <v>1.019123698862261E-2</v>
      </c>
      <c r="AV81" s="169">
        <v>8.4989539748953971E-3</v>
      </c>
      <c r="AW81" s="169">
        <v>1.0014306151645207E-2</v>
      </c>
      <c r="AX81" s="169">
        <v>1.0572337042925279E-2</v>
      </c>
      <c r="AY81" s="169">
        <v>9.4427244582043351E-3</v>
      </c>
      <c r="AZ81" s="169">
        <v>1.0810499985624335E-2</v>
      </c>
      <c r="BA81" s="169">
        <v>1.018808777429467E-2</v>
      </c>
      <c r="BB81" s="169">
        <v>5.8823529411764705E-3</v>
      </c>
      <c r="BC81" s="169">
        <v>9.5986038394415361E-3</v>
      </c>
      <c r="BD81" s="169">
        <v>1.283770837325158E-2</v>
      </c>
      <c r="BE81" s="169">
        <v>1.0335917312661499E-2</v>
      </c>
      <c r="BF81" s="169">
        <v>1.4407179971658007E-2</v>
      </c>
      <c r="BG81" s="169">
        <v>8.417338182426801E-3</v>
      </c>
      <c r="BH81" s="169">
        <v>1.0933521620985515E-2</v>
      </c>
      <c r="BI81" s="169">
        <v>4.122740695302358E-3</v>
      </c>
      <c r="BJ81" s="169">
        <v>1.7503967408039035E-2</v>
      </c>
      <c r="BK81" s="169">
        <v>0.33770967633062204</v>
      </c>
      <c r="BL81" s="169">
        <v>2.5578996137990109E-2</v>
      </c>
      <c r="BM81" s="169">
        <v>2.5263760945978868E-2</v>
      </c>
      <c r="BN81" s="169">
        <v>2.5386521800801243E-2</v>
      </c>
      <c r="BO81" s="169">
        <v>2.9592760180995475E-2</v>
      </c>
      <c r="BP81" s="169">
        <v>5.6083346638990898E-3</v>
      </c>
      <c r="BQ81" s="169">
        <v>1.8723448347321522E-2</v>
      </c>
      <c r="BR81" s="169">
        <v>1.3556637858313837E-2</v>
      </c>
      <c r="BS81" s="169">
        <v>2.4782767806231436E-2</v>
      </c>
      <c r="BT81" s="169">
        <v>6.675465258453148E-3</v>
      </c>
      <c r="BU81" s="169">
        <v>1.061701146566776E-2</v>
      </c>
      <c r="BV81" s="169">
        <v>1.2374569646773422E-3</v>
      </c>
      <c r="BW81" s="169">
        <v>9.2390775228145606E-4</v>
      </c>
      <c r="BX81" s="169">
        <v>1.0196559124775349E-4</v>
      </c>
      <c r="BY81" s="169">
        <v>2.1427220973468061E-3</v>
      </c>
      <c r="BZ81" s="169">
        <v>4.3230552074647235E-3</v>
      </c>
      <c r="CA81" s="169">
        <v>3.0632216045524819E-3</v>
      </c>
      <c r="CB81" s="169">
        <v>2.2738799458691581E-3</v>
      </c>
      <c r="CC81" s="169">
        <v>2.6672054960598102E-3</v>
      </c>
      <c r="CD81" s="169">
        <v>2.7651174267715622E-3</v>
      </c>
      <c r="CE81" s="169">
        <v>8.0172976675979141E-3</v>
      </c>
      <c r="CF81" s="169">
        <v>7.6447442383361444E-2</v>
      </c>
      <c r="CG81" s="169">
        <v>5.9782349670347125E-3</v>
      </c>
      <c r="CH81" s="169">
        <v>6.0099159301573611E-3</v>
      </c>
      <c r="CI81" s="169">
        <v>1.0100069816150803E-2</v>
      </c>
      <c r="CJ81" s="169">
        <v>8.4883343383273802E-3</v>
      </c>
      <c r="CK81" s="169">
        <v>1.6160059673952516E-2</v>
      </c>
      <c r="CL81" s="169">
        <v>6.1417874867138334E-3</v>
      </c>
      <c r="CM81" s="169">
        <v>6.0662919456887241E-3</v>
      </c>
      <c r="CN81" s="169">
        <v>1.343472846844857E-2</v>
      </c>
      <c r="CO81" s="169">
        <v>8.6716486948997234E-3</v>
      </c>
      <c r="CP81" s="169">
        <v>6.369799655749798E-3</v>
      </c>
      <c r="CQ81" s="169">
        <v>6.2415443854719537E-3</v>
      </c>
      <c r="CR81" s="169">
        <v>3.7817209136084304E-3</v>
      </c>
      <c r="CS81" s="169">
        <v>1.7593703005729731E-2</v>
      </c>
      <c r="CT81" s="169">
        <v>3.9820580980944719E-3</v>
      </c>
      <c r="CU81" s="169">
        <v>2.571421831135436E-3</v>
      </c>
      <c r="CV81" s="169">
        <v>1.1277571718442675E-2</v>
      </c>
      <c r="CW81" s="169">
        <v>4.6370712822221619E-3</v>
      </c>
      <c r="CX81" s="169">
        <v>5.7026655155668271E-3</v>
      </c>
      <c r="CY81" s="169">
        <v>1.6156691931029012E-2</v>
      </c>
      <c r="CZ81" s="169">
        <v>3.871961827128585E-3</v>
      </c>
      <c r="DA81" s="169">
        <v>6.2640151068098669E-3</v>
      </c>
      <c r="DB81" s="169">
        <v>2.4086842343084669E-2</v>
      </c>
      <c r="DC81" s="169">
        <v>4.3205057409981533E-2</v>
      </c>
      <c r="DD81" s="169">
        <v>4.6498195740186585E-2</v>
      </c>
      <c r="DE81" s="170">
        <v>1.1662372126799875E-2</v>
      </c>
    </row>
    <row r="82" spans="1:109" s="171" customFormat="1" ht="9.6" x14ac:dyDescent="0.2">
      <c r="A82" s="172">
        <v>76</v>
      </c>
      <c r="B82" s="173" t="s">
        <v>677</v>
      </c>
      <c r="C82" s="173"/>
      <c r="D82" s="174">
        <v>2.7645780026549181E-3</v>
      </c>
      <c r="E82" s="175">
        <v>5.4601528001682201E-3</v>
      </c>
      <c r="F82" s="175">
        <v>3.5786648815678587E-3</v>
      </c>
      <c r="G82" s="175">
        <v>6.0289594424745301E-4</v>
      </c>
      <c r="H82" s="175">
        <v>3.3804273257837122E-4</v>
      </c>
      <c r="I82" s="175">
        <v>1.9334676105381744E-3</v>
      </c>
      <c r="J82" s="175">
        <v>1.2332875522045015E-3</v>
      </c>
      <c r="K82" s="175">
        <v>1.601177081530206E-3</v>
      </c>
      <c r="L82" s="175">
        <v>4.4802283450199411E-4</v>
      </c>
      <c r="M82" s="175">
        <v>4.8701248663027432E-4</v>
      </c>
      <c r="N82" s="175">
        <v>3.8023242058775482E-3</v>
      </c>
      <c r="O82" s="175">
        <v>1.0852875094556908E-3</v>
      </c>
      <c r="P82" s="175">
        <v>7.8220958045122503E-4</v>
      </c>
      <c r="Q82" s="175">
        <v>4.1018327638304482E-3</v>
      </c>
      <c r="R82" s="175">
        <v>5.8881256133464183E-4</v>
      </c>
      <c r="S82" s="175">
        <v>2.8156125717101327E-4</v>
      </c>
      <c r="T82" s="175">
        <v>2.8332911712623324E-3</v>
      </c>
      <c r="U82" s="175">
        <v>1.0906364318011407E-3</v>
      </c>
      <c r="V82" s="175">
        <v>3.4004293099521225E-3</v>
      </c>
      <c r="W82" s="175">
        <v>1.6371149809223295E-3</v>
      </c>
      <c r="X82" s="175">
        <v>7.6778706705340387E-4</v>
      </c>
      <c r="Y82" s="175">
        <v>1.8294126509265437E-3</v>
      </c>
      <c r="Z82" s="175">
        <v>5.9575389948006933E-3</v>
      </c>
      <c r="AA82" s="175">
        <v>2.1956192168958127E-3</v>
      </c>
      <c r="AB82" s="175">
        <v>9.6736511644885737E-4</v>
      </c>
      <c r="AC82" s="175">
        <v>1.0788040686324873E-3</v>
      </c>
      <c r="AD82" s="175">
        <v>6.129406857494228E-3</v>
      </c>
      <c r="AE82" s="175">
        <v>1.6569150313260499E-2</v>
      </c>
      <c r="AF82" s="175">
        <v>4.8255820188090464E-4</v>
      </c>
      <c r="AG82" s="175">
        <v>6.248047485160887E-4</v>
      </c>
      <c r="AH82" s="175">
        <v>9.0347839180846261E-4</v>
      </c>
      <c r="AI82" s="175">
        <v>1.4411817690506215E-3</v>
      </c>
      <c r="AJ82" s="175">
        <v>1.0161294704715674E-2</v>
      </c>
      <c r="AK82" s="175">
        <v>2.4434941967012829E-3</v>
      </c>
      <c r="AL82" s="175">
        <v>9.8991142897740733E-3</v>
      </c>
      <c r="AM82" s="175">
        <v>4.8798589850635498E-3</v>
      </c>
      <c r="AN82" s="175">
        <v>2.7337514611430221E-4</v>
      </c>
      <c r="AO82" s="175">
        <v>2.5235633931286103E-3</v>
      </c>
      <c r="AP82" s="175">
        <v>4.7613379359600048E-3</v>
      </c>
      <c r="AQ82" s="175">
        <v>5.0681970634269954E-3</v>
      </c>
      <c r="AR82" s="175">
        <v>7.9478620251152439E-4</v>
      </c>
      <c r="AS82" s="175">
        <v>2.4228219291719611E-3</v>
      </c>
      <c r="AT82" s="175">
        <v>1.56135642839717E-3</v>
      </c>
      <c r="AU82" s="175">
        <v>1.0651174049866861E-3</v>
      </c>
      <c r="AV82" s="175">
        <v>1.0460251046025104E-3</v>
      </c>
      <c r="AW82" s="175">
        <v>4.7687172150691462E-4</v>
      </c>
      <c r="AX82" s="175">
        <v>5.6527115350644757E-4</v>
      </c>
      <c r="AY82" s="175">
        <v>5.8049535603715168E-4</v>
      </c>
      <c r="AZ82" s="175">
        <v>9.4879388171702943E-4</v>
      </c>
      <c r="BA82" s="175">
        <v>7.836990595611285E-4</v>
      </c>
      <c r="BB82" s="175">
        <v>0</v>
      </c>
      <c r="BC82" s="175">
        <v>2.9086678301337986E-4</v>
      </c>
      <c r="BD82" s="175">
        <v>4.9270522541264067E-4</v>
      </c>
      <c r="BE82" s="175">
        <v>0</v>
      </c>
      <c r="BF82" s="175">
        <v>2.7397260273972603E-3</v>
      </c>
      <c r="BG82" s="175">
        <v>1.2099487776727838E-3</v>
      </c>
      <c r="BH82" s="175">
        <v>1.1554015020219526E-3</v>
      </c>
      <c r="BI82" s="175">
        <v>3.2810739097562021E-4</v>
      </c>
      <c r="BJ82" s="175">
        <v>9.23754707596106E-4</v>
      </c>
      <c r="BK82" s="175">
        <v>9.6797056937459922E-2</v>
      </c>
      <c r="BL82" s="175">
        <v>2.221286734081525E-3</v>
      </c>
      <c r="BM82" s="175">
        <v>1.1725683261988708E-3</v>
      </c>
      <c r="BN82" s="175">
        <v>3.2702039521665658E-3</v>
      </c>
      <c r="BO82" s="175">
        <v>3.6729599001404274E-3</v>
      </c>
      <c r="BP82" s="175">
        <v>3.3250838256426631E-3</v>
      </c>
      <c r="BQ82" s="175">
        <v>5.6056367215832556E-3</v>
      </c>
      <c r="BR82" s="175">
        <v>5.968581387575801E-4</v>
      </c>
      <c r="BS82" s="175">
        <v>5.233998008527587E-4</v>
      </c>
      <c r="BT82" s="175">
        <v>2.7015626277071168E-4</v>
      </c>
      <c r="BU82" s="175">
        <v>2.6526985508597956E-4</v>
      </c>
      <c r="BV82" s="175">
        <v>1.8173872913578129E-4</v>
      </c>
      <c r="BW82" s="175">
        <v>3.3777272664053234E-5</v>
      </c>
      <c r="BX82" s="175">
        <v>3.6533126275933067E-5</v>
      </c>
      <c r="BY82" s="175">
        <v>8.4028317543011989E-5</v>
      </c>
      <c r="BZ82" s="175">
        <v>2.2453799676702552E-3</v>
      </c>
      <c r="CA82" s="175">
        <v>0.37726143876846158</v>
      </c>
      <c r="CB82" s="175">
        <v>1.2595275810099776E-3</v>
      </c>
      <c r="CC82" s="175">
        <v>1.2123661345726409E-4</v>
      </c>
      <c r="CD82" s="175">
        <v>7.9832786599703888E-5</v>
      </c>
      <c r="CE82" s="175">
        <v>1.9267204007578434E-4</v>
      </c>
      <c r="CF82" s="175">
        <v>1.6589204677881517E-3</v>
      </c>
      <c r="CG82" s="175">
        <v>7.9434426880610056E-5</v>
      </c>
      <c r="CH82" s="175">
        <v>2.4143134296184522E-4</v>
      </c>
      <c r="CI82" s="175">
        <v>5.7769442429054466E-4</v>
      </c>
      <c r="CJ82" s="175">
        <v>9.276868129319542E-5</v>
      </c>
      <c r="CK82" s="175">
        <v>5.7416549707028377E-4</v>
      </c>
      <c r="CL82" s="175">
        <v>1.5479393433205478E-4</v>
      </c>
      <c r="CM82" s="175">
        <v>3.4180629744743571E-4</v>
      </c>
      <c r="CN82" s="175">
        <v>5.7882050090821504E-4</v>
      </c>
      <c r="CO82" s="175">
        <v>2.1545015011159438E-4</v>
      </c>
      <c r="CP82" s="175">
        <v>2.5760219196046977E-4</v>
      </c>
      <c r="CQ82" s="175">
        <v>2.2635029659694037E-4</v>
      </c>
      <c r="CR82" s="175">
        <v>2.4212237556639341E-4</v>
      </c>
      <c r="CS82" s="175">
        <v>5.9010526716540075E-4</v>
      </c>
      <c r="CT82" s="175">
        <v>1.4649712066568292E-4</v>
      </c>
      <c r="CU82" s="175">
        <v>6.2909402596585589E-5</v>
      </c>
      <c r="CV82" s="175">
        <v>1.1026959013588395E-3</v>
      </c>
      <c r="CW82" s="175">
        <v>2.0398083977235179E-4</v>
      </c>
      <c r="CX82" s="175">
        <v>2.9339556466842926E-4</v>
      </c>
      <c r="CY82" s="175">
        <v>4.9038343657827749E-4</v>
      </c>
      <c r="CZ82" s="175">
        <v>3.0319598389581988E-4</v>
      </c>
      <c r="DA82" s="175">
        <v>3.452142098430308E-4</v>
      </c>
      <c r="DB82" s="175">
        <v>5.2096900234436052E-4</v>
      </c>
      <c r="DC82" s="175">
        <v>2.7038863606070416E-3</v>
      </c>
      <c r="DD82" s="175">
        <v>8.0311564865340613E-4</v>
      </c>
      <c r="DE82" s="176">
        <v>3.8252726782577067E-3</v>
      </c>
    </row>
    <row r="83" spans="1:109" s="171" customFormat="1" ht="9.6" x14ac:dyDescent="0.2">
      <c r="A83" s="162">
        <v>77</v>
      </c>
      <c r="B83" s="167" t="s">
        <v>678</v>
      </c>
      <c r="C83" s="167"/>
      <c r="D83" s="168">
        <v>1.923853864060486E-6</v>
      </c>
      <c r="E83" s="169">
        <v>0</v>
      </c>
      <c r="F83" s="169">
        <v>0</v>
      </c>
      <c r="G83" s="169">
        <v>8.7879747805560948E-4</v>
      </c>
      <c r="H83" s="169">
        <v>1.2925163304467136E-4</v>
      </c>
      <c r="I83" s="169">
        <v>4.0034883107451766E-4</v>
      </c>
      <c r="J83" s="169">
        <v>5.2975306219693362E-3</v>
      </c>
      <c r="K83" s="169">
        <v>3.6351047256361433E-3</v>
      </c>
      <c r="L83" s="169">
        <v>5.4414409717696741E-4</v>
      </c>
      <c r="M83" s="169">
        <v>2.6200038837704632E-5</v>
      </c>
      <c r="N83" s="169">
        <v>7.8863020566349154E-5</v>
      </c>
      <c r="O83" s="169">
        <v>3.8246152803965178E-4</v>
      </c>
      <c r="P83" s="169">
        <v>3.1676255737281012E-4</v>
      </c>
      <c r="Q83" s="169">
        <v>1.694388749258705E-4</v>
      </c>
      <c r="R83" s="169">
        <v>9.813542688910696E-4</v>
      </c>
      <c r="S83" s="169">
        <v>2.4636610002463661E-3</v>
      </c>
      <c r="T83" s="169">
        <v>3.4693361280763255E-4</v>
      </c>
      <c r="U83" s="169">
        <v>1.8631705709936152E-3</v>
      </c>
      <c r="V83" s="169">
        <v>7.7073330097020363E-4</v>
      </c>
      <c r="W83" s="169">
        <v>1.7031276817659718E-3</v>
      </c>
      <c r="X83" s="169">
        <v>8.9101215188913533E-4</v>
      </c>
      <c r="Y83" s="169">
        <v>6.456750532681919E-4</v>
      </c>
      <c r="Z83" s="169">
        <v>1.1554015020219526E-3</v>
      </c>
      <c r="AA83" s="169">
        <v>3.9207486015996654E-4</v>
      </c>
      <c r="AB83" s="169">
        <v>9.7284076805139817E-3</v>
      </c>
      <c r="AC83" s="169">
        <v>2.0291790814753932E-3</v>
      </c>
      <c r="AD83" s="169">
        <v>1.0672609384454805E-4</v>
      </c>
      <c r="AE83" s="169">
        <v>8.5434681302749447E-4</v>
      </c>
      <c r="AF83" s="169">
        <v>1.6943154643818429E-3</v>
      </c>
      <c r="AG83" s="169">
        <v>1.0413412475268145E-3</v>
      </c>
      <c r="AH83" s="169">
        <v>1.0540581237765397E-3</v>
      </c>
      <c r="AI83" s="169">
        <v>1.6213294901819492E-3</v>
      </c>
      <c r="AJ83" s="169">
        <v>8.3318994013711412E-4</v>
      </c>
      <c r="AK83" s="169">
        <v>8.1449806556709427E-4</v>
      </c>
      <c r="AL83" s="169">
        <v>6.1573438166058828E-4</v>
      </c>
      <c r="AM83" s="169">
        <v>9.2772984506911581E-5</v>
      </c>
      <c r="AN83" s="169">
        <v>2.3252598635009616E-4</v>
      </c>
      <c r="AO83" s="169">
        <v>5.7768318637883853E-4</v>
      </c>
      <c r="AP83" s="169">
        <v>2.3806689679800025E-4</v>
      </c>
      <c r="AQ83" s="169">
        <v>0</v>
      </c>
      <c r="AR83" s="169">
        <v>3.9739310125576219E-4</v>
      </c>
      <c r="AS83" s="169">
        <v>1.1521571674051444E-3</v>
      </c>
      <c r="AT83" s="169">
        <v>6.2210295193949742E-4</v>
      </c>
      <c r="AU83" s="169">
        <v>1.1377390462357783E-3</v>
      </c>
      <c r="AV83" s="169">
        <v>8.7168758716875871E-4</v>
      </c>
      <c r="AW83" s="169">
        <v>1.1127006835161342E-3</v>
      </c>
      <c r="AX83" s="169">
        <v>5.0344462109167996E-4</v>
      </c>
      <c r="AY83" s="169">
        <v>6.5789473684210525E-4</v>
      </c>
      <c r="AZ83" s="169">
        <v>1.0350478709640321E-3</v>
      </c>
      <c r="BA83" s="169">
        <v>1.567398119122257E-3</v>
      </c>
      <c r="BB83" s="169">
        <v>1.176470588235294E-3</v>
      </c>
      <c r="BC83" s="169">
        <v>5.8173356602675972E-4</v>
      </c>
      <c r="BD83" s="169">
        <v>1.2865080885774505E-3</v>
      </c>
      <c r="BE83" s="169">
        <v>1.0335917312661498E-3</v>
      </c>
      <c r="BF83" s="169">
        <v>2.8341993386868212E-4</v>
      </c>
      <c r="BG83" s="169">
        <v>3.8704413349187035E-4</v>
      </c>
      <c r="BH83" s="169">
        <v>2.3535956522669404E-4</v>
      </c>
      <c r="BI83" s="169">
        <v>3.7090400718983155E-4</v>
      </c>
      <c r="BJ83" s="169">
        <v>9.7112674388308577E-4</v>
      </c>
      <c r="BK83" s="169">
        <v>0</v>
      </c>
      <c r="BL83" s="169">
        <v>1.3028074686695159E-4</v>
      </c>
      <c r="BM83" s="169">
        <v>8.3257705353390141E-4</v>
      </c>
      <c r="BN83" s="169">
        <v>1.7311530484488311E-4</v>
      </c>
      <c r="BO83" s="169">
        <v>2.7773443594944611E-4</v>
      </c>
      <c r="BP83" s="169">
        <v>3.0336899249560912E-4</v>
      </c>
      <c r="BQ83" s="169">
        <v>1.6578592891928296E-4</v>
      </c>
      <c r="BR83" s="169">
        <v>1.4245014245014246E-3</v>
      </c>
      <c r="BS83" s="169">
        <v>3.6850750206381222E-3</v>
      </c>
      <c r="BT83" s="169">
        <v>6.7412901346612401E-3</v>
      </c>
      <c r="BU83" s="169">
        <v>1.4434410474014434E-3</v>
      </c>
      <c r="BV83" s="169">
        <v>5.4113217102227018E-4</v>
      </c>
      <c r="BW83" s="169">
        <v>1.5497807457624425E-4</v>
      </c>
      <c r="BX83" s="169">
        <v>0</v>
      </c>
      <c r="BY83" s="169">
        <v>9.1030677338262993E-5</v>
      </c>
      <c r="BZ83" s="169">
        <v>4.0878027419723005E-4</v>
      </c>
      <c r="CA83" s="169">
        <v>5.5096871813427187E-4</v>
      </c>
      <c r="CB83" s="169">
        <v>3.0791122734232469E-3</v>
      </c>
      <c r="CC83" s="169">
        <v>2.3439078601737726E-3</v>
      </c>
      <c r="CD83" s="169">
        <v>7.0398002728829792E-4</v>
      </c>
      <c r="CE83" s="169">
        <v>1.7661603673613563E-3</v>
      </c>
      <c r="CF83" s="169">
        <v>2.1140953399415949E-2</v>
      </c>
      <c r="CG83" s="169">
        <v>1.1708634522201921E-3</v>
      </c>
      <c r="CH83" s="169">
        <v>9.4416900194007336E-3</v>
      </c>
      <c r="CI83" s="169">
        <v>1.0732522005776944E-2</v>
      </c>
      <c r="CJ83" s="169">
        <v>2.3656013729764832E-3</v>
      </c>
      <c r="CK83" s="169">
        <v>1.8986720582606222E-2</v>
      </c>
      <c r="CL83" s="169">
        <v>1.9600969791512858E-3</v>
      </c>
      <c r="CM83" s="169">
        <v>6.6267311000619972E-3</v>
      </c>
      <c r="CN83" s="169">
        <v>1.0194095269284813E-2</v>
      </c>
      <c r="CO83" s="169">
        <v>8.4817008074543994E-4</v>
      </c>
      <c r="CP83" s="169">
        <v>2.1076542978583891E-4</v>
      </c>
      <c r="CQ83" s="169">
        <v>2.4456238942657923E-4</v>
      </c>
      <c r="CR83" s="169">
        <v>3.6433652704276343E-4</v>
      </c>
      <c r="CS83" s="169">
        <v>6.5863362077170544E-3</v>
      </c>
      <c r="CT83" s="169">
        <v>3.0524672778704113E-3</v>
      </c>
      <c r="CU83" s="169">
        <v>3.7667004804705622E-3</v>
      </c>
      <c r="CV83" s="169">
        <v>5.7381667594221734E-4</v>
      </c>
      <c r="CW83" s="169">
        <v>5.0932339136308801E-3</v>
      </c>
      <c r="CX83" s="169">
        <v>8.7344196838072628E-4</v>
      </c>
      <c r="CY83" s="169">
        <v>4.9182574080350772E-4</v>
      </c>
      <c r="CZ83" s="169">
        <v>1.8042646254784035E-3</v>
      </c>
      <c r="DA83" s="169">
        <v>2.6702466658798537E-3</v>
      </c>
      <c r="DB83" s="169">
        <v>2.0041358559573868E-3</v>
      </c>
      <c r="DC83" s="169">
        <v>7.6165812974846243E-5</v>
      </c>
      <c r="DD83" s="169">
        <v>4.9287097342017253E-3</v>
      </c>
      <c r="DE83" s="170">
        <v>2.1534556003510309E-3</v>
      </c>
    </row>
    <row r="84" spans="1:109" s="171" customFormat="1" ht="9.6" x14ac:dyDescent="0.2">
      <c r="A84" s="162">
        <v>78</v>
      </c>
      <c r="B84" s="167" t="s">
        <v>679</v>
      </c>
      <c r="C84" s="167"/>
      <c r="D84" s="168">
        <v>5.9254699013062972E-4</v>
      </c>
      <c r="E84" s="169">
        <v>1.2616527651223102E-3</v>
      </c>
      <c r="F84" s="169">
        <v>1.9454787790402304E-3</v>
      </c>
      <c r="G84" s="169">
        <v>4.3939873902780474E-4</v>
      </c>
      <c r="H84" s="169">
        <v>1.1930919973354279E-4</v>
      </c>
      <c r="I84" s="169">
        <v>2.8738218416666924E-3</v>
      </c>
      <c r="J84" s="169">
        <v>1.4014631275051153E-4</v>
      </c>
      <c r="K84" s="169">
        <v>4.3275056257573136E-4</v>
      </c>
      <c r="L84" s="169">
        <v>6.4352370773922791E-4</v>
      </c>
      <c r="M84" s="169">
        <v>7.921658801517753E-4</v>
      </c>
      <c r="N84" s="169">
        <v>2.3602575440928781E-3</v>
      </c>
      <c r="O84" s="169">
        <v>9.2298833704034054E-4</v>
      </c>
      <c r="P84" s="169">
        <v>5.6887969487361817E-4</v>
      </c>
      <c r="Q84" s="169">
        <v>1.1860721244810934E-3</v>
      </c>
      <c r="R84" s="169">
        <v>3.9254170755642788E-4</v>
      </c>
      <c r="S84" s="169">
        <v>3.5195157146376659E-4</v>
      </c>
      <c r="T84" s="169">
        <v>6.5050052401431104E-4</v>
      </c>
      <c r="U84" s="169">
        <v>8.8614210083842672E-4</v>
      </c>
      <c r="V84" s="169">
        <v>1.0238099072589274E-3</v>
      </c>
      <c r="W84" s="169">
        <v>1.2014311553542902E-3</v>
      </c>
      <c r="X84" s="169">
        <v>8.6257559385012042E-4</v>
      </c>
      <c r="Y84" s="169">
        <v>5.165400426145535E-4</v>
      </c>
      <c r="Z84" s="169">
        <v>3.9716926632004621E-4</v>
      </c>
      <c r="AA84" s="169">
        <v>7.3187307229860424E-4</v>
      </c>
      <c r="AB84" s="169">
        <v>5.2931298824560123E-4</v>
      </c>
      <c r="AC84" s="169">
        <v>6.9351690126374195E-4</v>
      </c>
      <c r="AD84" s="169">
        <v>4.9152751477030392E-4</v>
      </c>
      <c r="AE84" s="169">
        <v>1.3462434629524156E-3</v>
      </c>
      <c r="AF84" s="169">
        <v>3.9677007710207712E-4</v>
      </c>
      <c r="AG84" s="169">
        <v>5.2067062376340723E-4</v>
      </c>
      <c r="AH84" s="169">
        <v>6.0231892787230841E-4</v>
      </c>
      <c r="AI84" s="169">
        <v>9.0073860565663844E-4</v>
      </c>
      <c r="AJ84" s="169">
        <v>2.2097646238419112E-3</v>
      </c>
      <c r="AK84" s="169">
        <v>6.1087354917532073E-4</v>
      </c>
      <c r="AL84" s="169">
        <v>1.6103822289584616E-3</v>
      </c>
      <c r="AM84" s="169">
        <v>3.5518799782646151E-4</v>
      </c>
      <c r="AN84" s="169">
        <v>7.5413833410841998E-5</v>
      </c>
      <c r="AO84" s="169">
        <v>6.0808756460930375E-4</v>
      </c>
      <c r="AP84" s="169">
        <v>8.3323413879300083E-4</v>
      </c>
      <c r="AQ84" s="169">
        <v>5.9625847805023482E-4</v>
      </c>
      <c r="AR84" s="169">
        <v>7.1530758226037196E-4</v>
      </c>
      <c r="AS84" s="169">
        <v>5.0694915365826355E-4</v>
      </c>
      <c r="AT84" s="169">
        <v>4.1473530129299831E-4</v>
      </c>
      <c r="AU84" s="169">
        <v>3.6310820624546115E-4</v>
      </c>
      <c r="AV84" s="169">
        <v>3.0509065550906553E-4</v>
      </c>
      <c r="AW84" s="169">
        <v>6.3582896200921953E-4</v>
      </c>
      <c r="AX84" s="169">
        <v>3.6212683271506801E-4</v>
      </c>
      <c r="AY84" s="169">
        <v>2.9669762641898863E-4</v>
      </c>
      <c r="AZ84" s="169">
        <v>3.8814295161151204E-4</v>
      </c>
      <c r="BA84" s="169">
        <v>7.836990595611285E-4</v>
      </c>
      <c r="BB84" s="169">
        <v>0</v>
      </c>
      <c r="BC84" s="169">
        <v>5.8173356602675972E-4</v>
      </c>
      <c r="BD84" s="169">
        <v>5.7482276298141406E-4</v>
      </c>
      <c r="BE84" s="169">
        <v>5.1679586563307489E-4</v>
      </c>
      <c r="BF84" s="169">
        <v>7.0854983467170528E-4</v>
      </c>
      <c r="BG84" s="169">
        <v>3.6612282897879628E-4</v>
      </c>
      <c r="BH84" s="169">
        <v>4.4932280634187049E-4</v>
      </c>
      <c r="BI84" s="169">
        <v>1.7118646485684533E-4</v>
      </c>
      <c r="BJ84" s="169">
        <v>6.6320850801771718E-4</v>
      </c>
      <c r="BK84" s="169">
        <v>7.7626649566303282E-4</v>
      </c>
      <c r="BL84" s="169">
        <v>1.6008246771276678E-3</v>
      </c>
      <c r="BM84" s="169">
        <v>6.2644061262679394E-4</v>
      </c>
      <c r="BN84" s="169">
        <v>1.5960114233763739E-3</v>
      </c>
      <c r="BO84" s="169">
        <v>1.7631455765330004E-3</v>
      </c>
      <c r="BP84" s="169">
        <v>3.2864974187024322E-4</v>
      </c>
      <c r="BQ84" s="169">
        <v>1.1086933996477049E-3</v>
      </c>
      <c r="BR84" s="169">
        <v>1.9099460440242564E-4</v>
      </c>
      <c r="BS84" s="169">
        <v>2.9786980536335861E-4</v>
      </c>
      <c r="BT84" s="169">
        <v>1.4124921352986447E-4</v>
      </c>
      <c r="BU84" s="169">
        <v>6.5281253400065282E-5</v>
      </c>
      <c r="BV84" s="169">
        <v>4.9008196620884846E-5</v>
      </c>
      <c r="BW84" s="169">
        <v>1.7882085528028181E-5</v>
      </c>
      <c r="BX84" s="169">
        <v>6.5432464971820417E-6</v>
      </c>
      <c r="BY84" s="169">
        <v>2.2547598540708217E-3</v>
      </c>
      <c r="BZ84" s="169">
        <v>6.533496690160857E-4</v>
      </c>
      <c r="CA84" s="169">
        <v>4.7284628795105424E-4</v>
      </c>
      <c r="CB84" s="169">
        <v>1.2931790812659694E-3</v>
      </c>
      <c r="CC84" s="169">
        <v>5.6577086280056579E-3</v>
      </c>
      <c r="CD84" s="169">
        <v>1.3063546898133365E-4</v>
      </c>
      <c r="CE84" s="169">
        <v>2.2478404675508172E-4</v>
      </c>
      <c r="CF84" s="169">
        <v>6.6082616981313156E-3</v>
      </c>
      <c r="CG84" s="169">
        <v>3.3362459289856225E-5</v>
      </c>
      <c r="CH84" s="169">
        <v>1.4658331536969175E-4</v>
      </c>
      <c r="CI84" s="169">
        <v>5.3936398855562707E-4</v>
      </c>
      <c r="CJ84" s="169">
        <v>4.638434064659771E-5</v>
      </c>
      <c r="CK84" s="169">
        <v>6.5759125305485486E-4</v>
      </c>
      <c r="CL84" s="169">
        <v>1.5103680000360685E-4</v>
      </c>
      <c r="CM84" s="169">
        <v>2.2581797428959717E-4</v>
      </c>
      <c r="CN84" s="169">
        <v>2.5132995434172495E-4</v>
      </c>
      <c r="CO84" s="169">
        <v>3.7769730397114201E-4</v>
      </c>
      <c r="CP84" s="169">
        <v>2.8102057304778521E-4</v>
      </c>
      <c r="CQ84" s="169">
        <v>4.1107295244042043E-4</v>
      </c>
      <c r="CR84" s="169">
        <v>1.7063862658964869E-4</v>
      </c>
      <c r="CS84" s="169">
        <v>5.7106961338587172E-4</v>
      </c>
      <c r="CT84" s="169">
        <v>1.2785203258095963E-4</v>
      </c>
      <c r="CU84" s="169">
        <v>9.1218633765049106E-4</v>
      </c>
      <c r="CV84" s="169">
        <v>8.1405919990597698E-4</v>
      </c>
      <c r="CW84" s="169">
        <v>1.8861242033744858E-4</v>
      </c>
      <c r="CX84" s="169">
        <v>7.1156855339124807E-4</v>
      </c>
      <c r="CY84" s="169">
        <v>6.9374833233573955E-4</v>
      </c>
      <c r="CZ84" s="169">
        <v>1.6402405686167306E-4</v>
      </c>
      <c r="DA84" s="169">
        <v>2.389944529682521E-4</v>
      </c>
      <c r="DB84" s="169">
        <v>3.3490864436423176E-4</v>
      </c>
      <c r="DC84" s="169">
        <v>2.1326427632956946E-3</v>
      </c>
      <c r="DD84" s="169">
        <v>9.9014258053159649E-5</v>
      </c>
      <c r="DE84" s="170">
        <v>5.4116150855145959E-4</v>
      </c>
    </row>
    <row r="85" spans="1:109" s="171" customFormat="1" ht="9.6" x14ac:dyDescent="0.2">
      <c r="A85" s="162">
        <v>79</v>
      </c>
      <c r="B85" s="167" t="s">
        <v>680</v>
      </c>
      <c r="C85" s="167"/>
      <c r="D85" s="168">
        <v>2.4836953385020872E-3</v>
      </c>
      <c r="E85" s="169">
        <v>3.0700217284642881E-3</v>
      </c>
      <c r="F85" s="169">
        <v>4.7456533043254779E-3</v>
      </c>
      <c r="G85" s="169">
        <v>1.6962835041538509E-3</v>
      </c>
      <c r="H85" s="169">
        <v>4.6729436562304257E-4</v>
      </c>
      <c r="I85" s="169">
        <v>2.83037313131752E-3</v>
      </c>
      <c r="J85" s="169">
        <v>5.045267259018415E-4</v>
      </c>
      <c r="K85" s="169">
        <v>1.2333391033408343E-3</v>
      </c>
      <c r="L85" s="169">
        <v>1.5053567239267003E-3</v>
      </c>
      <c r="M85" s="169">
        <v>7.3236814445160232E-3</v>
      </c>
      <c r="N85" s="169">
        <v>1.7952603324639625E-2</v>
      </c>
      <c r="O85" s="169">
        <v>5.1851057343825857E-3</v>
      </c>
      <c r="P85" s="169">
        <v>2.6310685887904841E-3</v>
      </c>
      <c r="Q85" s="169">
        <v>2.528169212956426E-2</v>
      </c>
      <c r="R85" s="169">
        <v>2.1589793915603533E-3</v>
      </c>
      <c r="S85" s="169">
        <v>2.1469045859289762E-3</v>
      </c>
      <c r="T85" s="169">
        <v>2.1827906472480212E-3</v>
      </c>
      <c r="U85" s="169">
        <v>2.2494376405898524E-3</v>
      </c>
      <c r="V85" s="169">
        <v>4.4449454849983094E-3</v>
      </c>
      <c r="W85" s="169">
        <v>4.1323950728120087E-3</v>
      </c>
      <c r="X85" s="169">
        <v>2.6825153083470778E-3</v>
      </c>
      <c r="Y85" s="169">
        <v>5.0362654154918968E-3</v>
      </c>
      <c r="Z85" s="169">
        <v>3.6467359907567881E-3</v>
      </c>
      <c r="AA85" s="169">
        <v>1.2938470385278895E-3</v>
      </c>
      <c r="AB85" s="169">
        <v>1.7522085128130248E-3</v>
      </c>
      <c r="AC85" s="169">
        <v>2.106236514949142E-3</v>
      </c>
      <c r="AD85" s="169">
        <v>1.2903086831958297E-2</v>
      </c>
      <c r="AE85" s="169">
        <v>4.1163982809506554E-3</v>
      </c>
      <c r="AF85" s="169">
        <v>2.037467963497153E-3</v>
      </c>
      <c r="AG85" s="169">
        <v>1.353743621784859E-3</v>
      </c>
      <c r="AH85" s="169">
        <v>6.4749284746273153E-3</v>
      </c>
      <c r="AI85" s="169">
        <v>3.6029544226265538E-3</v>
      </c>
      <c r="AJ85" s="169">
        <v>5.5153551472119835E-3</v>
      </c>
      <c r="AK85" s="169">
        <v>7.5341071064956222E-3</v>
      </c>
      <c r="AL85" s="169">
        <v>5.96788708378724E-3</v>
      </c>
      <c r="AM85" s="169">
        <v>6.5206154824857859E-4</v>
      </c>
      <c r="AN85" s="169">
        <v>3.519312225839293E-4</v>
      </c>
      <c r="AO85" s="169">
        <v>2.7667984189723321E-3</v>
      </c>
      <c r="AP85" s="169">
        <v>2.975836209975003E-3</v>
      </c>
      <c r="AQ85" s="169">
        <v>5.2172616829395547E-3</v>
      </c>
      <c r="AR85" s="169">
        <v>6.4377682403433476E-3</v>
      </c>
      <c r="AS85" s="169">
        <v>1.9290402859983278E-3</v>
      </c>
      <c r="AT85" s="169">
        <v>2.1346669919492557E-3</v>
      </c>
      <c r="AU85" s="169">
        <v>1.355603969983055E-3</v>
      </c>
      <c r="AV85" s="169">
        <v>1.1331938633193863E-3</v>
      </c>
      <c r="AW85" s="169">
        <v>3.3381020505484026E-3</v>
      </c>
      <c r="AX85" s="169">
        <v>1.4661720544073486E-3</v>
      </c>
      <c r="AY85" s="169">
        <v>1.3286893704850362E-3</v>
      </c>
      <c r="AZ85" s="169">
        <v>2.0557200770535636E-3</v>
      </c>
      <c r="BA85" s="169">
        <v>1.567398119122257E-3</v>
      </c>
      <c r="BB85" s="169">
        <v>0</v>
      </c>
      <c r="BC85" s="169">
        <v>2.617801047120419E-3</v>
      </c>
      <c r="BD85" s="169">
        <v>2.0529384392193361E-3</v>
      </c>
      <c r="BE85" s="169">
        <v>1.5503875968992248E-3</v>
      </c>
      <c r="BF85" s="169">
        <v>1.7477562588568728E-3</v>
      </c>
      <c r="BG85" s="169">
        <v>1.1576455163900985E-3</v>
      </c>
      <c r="BH85" s="169">
        <v>1.4549500395831996E-3</v>
      </c>
      <c r="BI85" s="169">
        <v>5.9915262699895865E-4</v>
      </c>
      <c r="BJ85" s="169">
        <v>2.3449157962054999E-3</v>
      </c>
      <c r="BK85" s="169">
        <v>2.3017989132269059E-2</v>
      </c>
      <c r="BL85" s="169">
        <v>4.3505626906882649E-3</v>
      </c>
      <c r="BM85" s="169">
        <v>4.366344611941457E-3</v>
      </c>
      <c r="BN85" s="169">
        <v>2.5431196718180568E-3</v>
      </c>
      <c r="BO85" s="169">
        <v>5.7856139803401469E-3</v>
      </c>
      <c r="BP85" s="169">
        <v>1.3558465059343233E-3</v>
      </c>
      <c r="BQ85" s="169">
        <v>5.6781680654854417E-3</v>
      </c>
      <c r="BR85" s="169">
        <v>6.8837638670040909E-4</v>
      </c>
      <c r="BS85" s="169">
        <v>5.7020791312414366E-4</v>
      </c>
      <c r="BT85" s="169">
        <v>4.7723035250866829E-4</v>
      </c>
      <c r="BU85" s="169">
        <v>4.9012750568620442E-4</v>
      </c>
      <c r="BV85" s="169">
        <v>2.4708299129696111E-4</v>
      </c>
      <c r="BW85" s="169">
        <v>6.358074854410021E-5</v>
      </c>
      <c r="BX85" s="169">
        <v>1.2541222452932247E-5</v>
      </c>
      <c r="BY85" s="169">
        <v>2.2407551344803199E-4</v>
      </c>
      <c r="BZ85" s="169">
        <v>3.1561098093290415E-4</v>
      </c>
      <c r="CA85" s="169">
        <v>5.2218677017203379E-4</v>
      </c>
      <c r="CB85" s="169">
        <v>7.523513985803874E-4</v>
      </c>
      <c r="CC85" s="169">
        <v>2.4247322691452818E-4</v>
      </c>
      <c r="CD85" s="169">
        <v>1.5966557319940778E-4</v>
      </c>
      <c r="CE85" s="169">
        <v>4.531360942523076E-4</v>
      </c>
      <c r="CF85" s="169">
        <v>1.7823112463839647E-4</v>
      </c>
      <c r="CG85" s="169">
        <v>2.8755262530780841E-4</v>
      </c>
      <c r="CH85" s="169">
        <v>1.5520586333261479E-3</v>
      </c>
      <c r="CI85" s="169">
        <v>1.8809292392777451E-3</v>
      </c>
      <c r="CJ85" s="169">
        <v>2.3192170323298856E-4</v>
      </c>
      <c r="CK85" s="169">
        <v>2.178884450420564E-3</v>
      </c>
      <c r="CL85" s="169">
        <v>7.657791188242574E-3</v>
      </c>
      <c r="CM85" s="169">
        <v>1.0613444791611067E-3</v>
      </c>
      <c r="CN85" s="169">
        <v>1.1538329722051918E-3</v>
      </c>
      <c r="CO85" s="169">
        <v>7.1846029649458212E-4</v>
      </c>
      <c r="CP85" s="169">
        <v>1.07724553001651E-3</v>
      </c>
      <c r="CQ85" s="169">
        <v>7.414923509210116E-4</v>
      </c>
      <c r="CR85" s="169">
        <v>5.2113958931433247E-4</v>
      </c>
      <c r="CS85" s="169">
        <v>1.8559762435040831E-3</v>
      </c>
      <c r="CT85" s="169">
        <v>3.8621968175498226E-4</v>
      </c>
      <c r="CU85" s="169">
        <v>5.1113889609725799E-4</v>
      </c>
      <c r="CV85" s="169">
        <v>1.6021929475856489E-3</v>
      </c>
      <c r="CW85" s="169">
        <v>3.8141622779350713E-4</v>
      </c>
      <c r="CX85" s="169">
        <v>8.9030378244213024E-4</v>
      </c>
      <c r="CY85" s="169">
        <v>2.4620133124679988E-3</v>
      </c>
      <c r="CZ85" s="169">
        <v>4.2745663303345096E-4</v>
      </c>
      <c r="DA85" s="169">
        <v>6.8747787088398443E-4</v>
      </c>
      <c r="DB85" s="169">
        <v>9.6219785126866583E-4</v>
      </c>
      <c r="DC85" s="169">
        <v>5.160233829045833E-3</v>
      </c>
      <c r="DD85" s="169">
        <v>2.805403978172857E-4</v>
      </c>
      <c r="DE85" s="170">
        <v>2.5382603182829309E-3</v>
      </c>
    </row>
    <row r="86" spans="1:109" s="171" customFormat="1" ht="9.6" x14ac:dyDescent="0.2">
      <c r="A86" s="177">
        <v>80</v>
      </c>
      <c r="B86" s="178" t="s">
        <v>681</v>
      </c>
      <c r="C86" s="178"/>
      <c r="D86" s="179">
        <v>0</v>
      </c>
      <c r="E86" s="180">
        <v>7.0091820284572794E-6</v>
      </c>
      <c r="F86" s="180">
        <v>0</v>
      </c>
      <c r="G86" s="180">
        <v>1.0218575326228017E-5</v>
      </c>
      <c r="H86" s="180">
        <v>0</v>
      </c>
      <c r="I86" s="180">
        <v>1.7286379760349327E-3</v>
      </c>
      <c r="J86" s="180">
        <v>0</v>
      </c>
      <c r="K86" s="180">
        <v>1.0818764064393284E-4</v>
      </c>
      <c r="L86" s="180">
        <v>2.5578030915204754E-4</v>
      </c>
      <c r="M86" s="180">
        <v>1.541178755159096E-5</v>
      </c>
      <c r="N86" s="180">
        <v>5.0697656078367313E-5</v>
      </c>
      <c r="O86" s="180">
        <v>1.298393379322803E-4</v>
      </c>
      <c r="P86" s="180">
        <v>1.0989721378240352E-4</v>
      </c>
      <c r="Q86" s="180">
        <v>2.0473864053542685E-4</v>
      </c>
      <c r="R86" s="180">
        <v>0</v>
      </c>
      <c r="S86" s="180">
        <v>3.5195157146376659E-5</v>
      </c>
      <c r="T86" s="180">
        <v>9.3961186802067145E-5</v>
      </c>
      <c r="U86" s="180">
        <v>2.2721592329190429E-4</v>
      </c>
      <c r="V86" s="180">
        <v>7.7763539023262339E-4</v>
      </c>
      <c r="W86" s="180">
        <v>2.6405080337456928E-5</v>
      </c>
      <c r="X86" s="180">
        <v>3.6967525450719443E-4</v>
      </c>
      <c r="Y86" s="180">
        <v>8.6090007102425587E-4</v>
      </c>
      <c r="Z86" s="180">
        <v>3.249566724436742E-4</v>
      </c>
      <c r="AA86" s="180">
        <v>2.6138324010664435E-5</v>
      </c>
      <c r="AB86" s="180">
        <v>1.2776520405928304E-4</v>
      </c>
      <c r="AC86" s="180">
        <v>9.7606082400082195E-4</v>
      </c>
      <c r="AD86" s="180">
        <v>1.958276951276111E-6</v>
      </c>
      <c r="AE86" s="180">
        <v>5.1778594728939054E-5</v>
      </c>
      <c r="AF86" s="180">
        <v>8.5788124778827488E-5</v>
      </c>
      <c r="AG86" s="180">
        <v>3.1240237425804435E-4</v>
      </c>
      <c r="AH86" s="180">
        <v>0</v>
      </c>
      <c r="AI86" s="180">
        <v>1.2610340479192938E-3</v>
      </c>
      <c r="AJ86" s="180">
        <v>6.339488674956303E-5</v>
      </c>
      <c r="AK86" s="180">
        <v>1.0181225819588678E-3</v>
      </c>
      <c r="AL86" s="180">
        <v>4.7364183204660632E-5</v>
      </c>
      <c r="AM86" s="180">
        <v>0</v>
      </c>
      <c r="AN86" s="180">
        <v>3.0479757670215309E-4</v>
      </c>
      <c r="AO86" s="180">
        <v>9.1213134691395565E-5</v>
      </c>
      <c r="AP86" s="180">
        <v>1.1903344839900012E-4</v>
      </c>
      <c r="AQ86" s="180">
        <v>5.9625847805023482E-4</v>
      </c>
      <c r="AR86" s="180">
        <v>7.9478620251152441E-5</v>
      </c>
      <c r="AS86" s="180">
        <v>1.3167510484630224E-5</v>
      </c>
      <c r="AT86" s="180">
        <v>1.7077335935594047E-4</v>
      </c>
      <c r="AU86" s="180">
        <v>1.2103606874848704E-4</v>
      </c>
      <c r="AV86" s="180">
        <v>9.8064853556485354E-5</v>
      </c>
      <c r="AW86" s="180">
        <v>1.5895724050230488E-4</v>
      </c>
      <c r="AX86" s="180">
        <v>1.5898251192368839E-4</v>
      </c>
      <c r="AY86" s="180">
        <v>1.8059855521155831E-4</v>
      </c>
      <c r="AZ86" s="180">
        <v>2.5876196774100803E-4</v>
      </c>
      <c r="BA86" s="180">
        <v>0</v>
      </c>
      <c r="BB86" s="180">
        <v>0</v>
      </c>
      <c r="BC86" s="180">
        <v>8.7260034904013963E-4</v>
      </c>
      <c r="BD86" s="180">
        <v>1.0949005009169792E-4</v>
      </c>
      <c r="BE86" s="180">
        <v>5.1679586563307489E-4</v>
      </c>
      <c r="BF86" s="180">
        <v>1.4170996693434106E-4</v>
      </c>
      <c r="BG86" s="180">
        <v>4.5678181520211725E-4</v>
      </c>
      <c r="BH86" s="180">
        <v>4.279264822303528E-5</v>
      </c>
      <c r="BI86" s="180">
        <v>0</v>
      </c>
      <c r="BJ86" s="180">
        <v>4.2634832658281814E-4</v>
      </c>
      <c r="BK86" s="180">
        <v>1.0125215160822168E-4</v>
      </c>
      <c r="BL86" s="180">
        <v>0</v>
      </c>
      <c r="BM86" s="180">
        <v>0</v>
      </c>
      <c r="BN86" s="180">
        <v>4.4674917379324672E-6</v>
      </c>
      <c r="BO86" s="180">
        <v>0</v>
      </c>
      <c r="BP86" s="180">
        <v>0</v>
      </c>
      <c r="BQ86" s="180">
        <v>0</v>
      </c>
      <c r="BR86" s="180">
        <v>0</v>
      </c>
      <c r="BS86" s="180">
        <v>0</v>
      </c>
      <c r="BT86" s="180">
        <v>6.2807902715221291E-4</v>
      </c>
      <c r="BU86" s="180">
        <v>8.2896829714368612E-6</v>
      </c>
      <c r="BV86" s="180">
        <v>0</v>
      </c>
      <c r="BW86" s="180">
        <v>0</v>
      </c>
      <c r="BX86" s="180">
        <v>0</v>
      </c>
      <c r="BY86" s="180">
        <v>2.0902043988824233E-2</v>
      </c>
      <c r="BZ86" s="180">
        <v>5.984729552833977E-2</v>
      </c>
      <c r="CA86" s="180">
        <v>5.1832176573139044E-2</v>
      </c>
      <c r="CB86" s="180">
        <v>0.32529463090313415</v>
      </c>
      <c r="CC86" s="180">
        <v>2.8248130935542536E-2</v>
      </c>
      <c r="CD86" s="180">
        <v>1.5821406798850407E-3</v>
      </c>
      <c r="CE86" s="180">
        <v>1.4289842972287338E-2</v>
      </c>
      <c r="CF86" s="180">
        <v>0</v>
      </c>
      <c r="CG86" s="180">
        <v>0</v>
      </c>
      <c r="CH86" s="180">
        <v>0</v>
      </c>
      <c r="CI86" s="180">
        <v>0</v>
      </c>
      <c r="CJ86" s="180">
        <v>0</v>
      </c>
      <c r="CK86" s="180">
        <v>5.3490631778342677E-4</v>
      </c>
      <c r="CL86" s="180">
        <v>8.1417100897466675E-4</v>
      </c>
      <c r="CM86" s="180">
        <v>2.0528906753599742E-6</v>
      </c>
      <c r="CN86" s="180">
        <v>0</v>
      </c>
      <c r="CO86" s="180">
        <v>0</v>
      </c>
      <c r="CP86" s="180">
        <v>0</v>
      </c>
      <c r="CQ86" s="180">
        <v>0</v>
      </c>
      <c r="CR86" s="180">
        <v>0</v>
      </c>
      <c r="CS86" s="180">
        <v>0</v>
      </c>
      <c r="CT86" s="180">
        <v>7.3754641295141086E-3</v>
      </c>
      <c r="CU86" s="180">
        <v>0</v>
      </c>
      <c r="CV86" s="180">
        <v>0</v>
      </c>
      <c r="CW86" s="180">
        <v>0</v>
      </c>
      <c r="CX86" s="180">
        <v>3.0263583877407869E-2</v>
      </c>
      <c r="CY86" s="180">
        <v>2.6062437349910214E-3</v>
      </c>
      <c r="CZ86" s="180">
        <v>0</v>
      </c>
      <c r="DA86" s="180">
        <v>2.3663401392659033E-3</v>
      </c>
      <c r="DB86" s="180">
        <v>0</v>
      </c>
      <c r="DC86" s="180">
        <v>0</v>
      </c>
      <c r="DD86" s="180">
        <v>2.8532608695652172E-2</v>
      </c>
      <c r="DE86" s="181">
        <v>6.5545857554436962E-3</v>
      </c>
    </row>
    <row r="87" spans="1:109" s="171" customFormat="1" ht="9.6" x14ac:dyDescent="0.2">
      <c r="A87" s="162">
        <v>81</v>
      </c>
      <c r="B87" s="167" t="s">
        <v>682</v>
      </c>
      <c r="C87" s="167"/>
      <c r="D87" s="168">
        <v>1.1158352411550819E-4</v>
      </c>
      <c r="E87" s="169">
        <v>1.6822036868297471E-4</v>
      </c>
      <c r="F87" s="169">
        <v>1.0907830327952137E-4</v>
      </c>
      <c r="G87" s="169">
        <v>4.1896158837534869E-4</v>
      </c>
      <c r="H87" s="169">
        <v>1.6902136628918561E-4</v>
      </c>
      <c r="I87" s="169">
        <v>2.8552009658027616E-4</v>
      </c>
      <c r="J87" s="169">
        <v>2.5786921546094121E-3</v>
      </c>
      <c r="K87" s="169">
        <v>5.6257573134845071E-4</v>
      </c>
      <c r="L87" s="169">
        <v>7.9829523238537131E-5</v>
      </c>
      <c r="M87" s="169">
        <v>6.472950771668202E-5</v>
      </c>
      <c r="N87" s="169">
        <v>5.6330728975963677E-6</v>
      </c>
      <c r="O87" s="169">
        <v>1.3689582368946947E-4</v>
      </c>
      <c r="P87" s="169">
        <v>1.0989721378240352E-4</v>
      </c>
      <c r="Q87" s="169">
        <v>2.8239812487645084E-5</v>
      </c>
      <c r="R87" s="169">
        <v>3.9254170755642788E-4</v>
      </c>
      <c r="S87" s="169">
        <v>2.1117094287825995E-4</v>
      </c>
      <c r="T87" s="169">
        <v>1.1564453760254418E-4</v>
      </c>
      <c r="U87" s="169">
        <v>2.2721592329190429E-4</v>
      </c>
      <c r="V87" s="169">
        <v>1.7485292798129993E-4</v>
      </c>
      <c r="W87" s="169">
        <v>2.1124064269965542E-4</v>
      </c>
      <c r="X87" s="169">
        <v>2.8436558039014959E-4</v>
      </c>
      <c r="Y87" s="169">
        <v>4.3045003551212796E-5</v>
      </c>
      <c r="Z87" s="169">
        <v>7.2212593876372035E-5</v>
      </c>
      <c r="AA87" s="169">
        <v>7.8414972031993306E-5</v>
      </c>
      <c r="AB87" s="169">
        <v>6.3882602029641526E-4</v>
      </c>
      <c r="AC87" s="169">
        <v>1.7980067810541457E-4</v>
      </c>
      <c r="AD87" s="169">
        <v>2.9374154269141668E-5</v>
      </c>
      <c r="AE87" s="169">
        <v>2.0711437891575622E-4</v>
      </c>
      <c r="AF87" s="169">
        <v>7.5064609181474048E-5</v>
      </c>
      <c r="AG87" s="169">
        <v>1.0413412475268145E-4</v>
      </c>
      <c r="AH87" s="169">
        <v>1.505797319680771E-4</v>
      </c>
      <c r="AI87" s="169">
        <v>0</v>
      </c>
      <c r="AJ87" s="169">
        <v>1.992410726414838E-4</v>
      </c>
      <c r="AK87" s="169">
        <v>2.0362451639177357E-4</v>
      </c>
      <c r="AL87" s="169">
        <v>9.4728366409321265E-5</v>
      </c>
      <c r="AM87" s="169">
        <v>1.5903940201184845E-5</v>
      </c>
      <c r="AN87" s="169">
        <v>6.9129347293271827E-5</v>
      </c>
      <c r="AO87" s="169">
        <v>1.5202189115232594E-4</v>
      </c>
      <c r="AP87" s="169">
        <v>5.9516724199500062E-5</v>
      </c>
      <c r="AQ87" s="169">
        <v>7.4532309756279353E-5</v>
      </c>
      <c r="AR87" s="169">
        <v>7.9478620251152441E-5</v>
      </c>
      <c r="AS87" s="169">
        <v>2.0409641251176847E-4</v>
      </c>
      <c r="AT87" s="169">
        <v>1.7077335935594047E-4</v>
      </c>
      <c r="AU87" s="169">
        <v>1.4524328249818446E-4</v>
      </c>
      <c r="AV87" s="169">
        <v>1.5254532775453277E-4</v>
      </c>
      <c r="AW87" s="169">
        <v>0</v>
      </c>
      <c r="AX87" s="169">
        <v>4.4161808867691223E-5</v>
      </c>
      <c r="AY87" s="169">
        <v>9.0299277605779155E-5</v>
      </c>
      <c r="AZ87" s="169">
        <v>1.7250797849400535E-4</v>
      </c>
      <c r="BA87" s="169">
        <v>0</v>
      </c>
      <c r="BB87" s="169">
        <v>0</v>
      </c>
      <c r="BC87" s="169">
        <v>0</v>
      </c>
      <c r="BD87" s="169">
        <v>1.0949005009169792E-4</v>
      </c>
      <c r="BE87" s="169">
        <v>0</v>
      </c>
      <c r="BF87" s="169">
        <v>4.7236655644780349E-5</v>
      </c>
      <c r="BG87" s="169">
        <v>7.6711449881271591E-5</v>
      </c>
      <c r="BH87" s="169">
        <v>1.497742687806235E-4</v>
      </c>
      <c r="BI87" s="169">
        <v>8.7019786302229704E-4</v>
      </c>
      <c r="BJ87" s="169">
        <v>1.8948814514791918E-4</v>
      </c>
      <c r="BK87" s="169">
        <v>1.147524384893179E-3</v>
      </c>
      <c r="BL87" s="169">
        <v>2.6707553107725078E-4</v>
      </c>
      <c r="BM87" s="169">
        <v>1.488465729147425E-3</v>
      </c>
      <c r="BN87" s="169">
        <v>5.3498213561741295E-4</v>
      </c>
      <c r="BO87" s="169">
        <v>5.710719300982993E-4</v>
      </c>
      <c r="BP87" s="169">
        <v>2.7476182872957582E-3</v>
      </c>
      <c r="BQ87" s="169">
        <v>3.2639104755983837E-3</v>
      </c>
      <c r="BR87" s="169">
        <v>9.7884734756243145E-4</v>
      </c>
      <c r="BS87" s="169">
        <v>7.7871677687849463E-4</v>
      </c>
      <c r="BT87" s="169">
        <v>1.7561528431683927E-3</v>
      </c>
      <c r="BU87" s="169">
        <v>9.1466289486091465E-3</v>
      </c>
      <c r="BV87" s="169">
        <v>8.7397950640577971E-4</v>
      </c>
      <c r="BW87" s="169">
        <v>1.2457852917859634E-3</v>
      </c>
      <c r="BX87" s="169">
        <v>0</v>
      </c>
      <c r="BY87" s="169">
        <v>1.211408244578423E-3</v>
      </c>
      <c r="BZ87" s="169">
        <v>1.4674163689131335E-4</v>
      </c>
      <c r="CA87" s="169">
        <v>1.8214861353244959E-3</v>
      </c>
      <c r="CB87" s="169">
        <v>4.2785478896903824E-4</v>
      </c>
      <c r="CC87" s="169">
        <v>1.9397858153162254E-3</v>
      </c>
      <c r="CD87" s="169">
        <v>1.1974917989955585E-3</v>
      </c>
      <c r="CE87" s="169">
        <v>1.7304803599399148E-3</v>
      </c>
      <c r="CF87" s="169">
        <v>0</v>
      </c>
      <c r="CG87" s="169">
        <v>1.0849154023353721E-2</v>
      </c>
      <c r="CH87" s="169">
        <v>3.3800388014658331E-3</v>
      </c>
      <c r="CI87" s="169">
        <v>1.2128845021834658E-3</v>
      </c>
      <c r="CJ87" s="169">
        <v>2.6439074168560692E-3</v>
      </c>
      <c r="CK87" s="169">
        <v>3.184900919646275E-3</v>
      </c>
      <c r="CL87" s="169">
        <v>6.4581381971691495E-3</v>
      </c>
      <c r="CM87" s="169">
        <v>1.4719226142331017E-3</v>
      </c>
      <c r="CN87" s="169">
        <v>3.6937887229011091E-3</v>
      </c>
      <c r="CO87" s="169">
        <v>3.9176751785598081E-4</v>
      </c>
      <c r="CP87" s="169">
        <v>4.3792372633279864E-3</v>
      </c>
      <c r="CQ87" s="169">
        <v>3.3848475387657406E-3</v>
      </c>
      <c r="CR87" s="169">
        <v>1.4458164712393207E-3</v>
      </c>
      <c r="CS87" s="169">
        <v>4.9349932423429083E-3</v>
      </c>
      <c r="CT87" s="169">
        <v>8.4169254782465099E-4</v>
      </c>
      <c r="CU87" s="169">
        <v>1.0222777921945159E-4</v>
      </c>
      <c r="CV87" s="169">
        <v>8.2961447124176003E-4</v>
      </c>
      <c r="CW87" s="169">
        <v>1.3258754585202866E-3</v>
      </c>
      <c r="CX87" s="169">
        <v>1.2882425942912642E-3</v>
      </c>
      <c r="CY87" s="169">
        <v>1.3557659717164142E-3</v>
      </c>
      <c r="CZ87" s="169">
        <v>1.6104180128236991E-3</v>
      </c>
      <c r="DA87" s="169">
        <v>8.6451079900861565E-4</v>
      </c>
      <c r="DB87" s="169">
        <v>2.8919095640340012E-3</v>
      </c>
      <c r="DC87" s="169">
        <v>0</v>
      </c>
      <c r="DD87" s="169">
        <v>8.5812356979405029E-4</v>
      </c>
      <c r="DE87" s="170">
        <v>1.7143294798877538E-3</v>
      </c>
    </row>
    <row r="88" spans="1:109" s="171" customFormat="1" ht="9.6" x14ac:dyDescent="0.2">
      <c r="A88" s="162">
        <v>82</v>
      </c>
      <c r="B88" s="167" t="s">
        <v>683</v>
      </c>
      <c r="C88" s="167"/>
      <c r="D88" s="168">
        <v>9.6192693203024296E-5</v>
      </c>
      <c r="E88" s="169">
        <v>2.8036728113829115E-4</v>
      </c>
      <c r="F88" s="169">
        <v>1.0907830327952137E-4</v>
      </c>
      <c r="G88" s="169">
        <v>1.9415293119833233E-3</v>
      </c>
      <c r="H88" s="169">
        <v>5.2694896548981403E-4</v>
      </c>
      <c r="I88" s="169">
        <v>2.6907165623380374E-3</v>
      </c>
      <c r="J88" s="169">
        <v>1.1996524371443787E-2</v>
      </c>
      <c r="K88" s="169">
        <v>1.1467889908256881E-3</v>
      </c>
      <c r="L88" s="169">
        <v>3.290931366160102E-4</v>
      </c>
      <c r="M88" s="169">
        <v>3.806711525242967E-4</v>
      </c>
      <c r="N88" s="169">
        <v>1.4645989533750557E-4</v>
      </c>
      <c r="O88" s="169">
        <v>4.3326822549141368E-4</v>
      </c>
      <c r="P88" s="169">
        <v>1.0989721378240352E-4</v>
      </c>
      <c r="Q88" s="169">
        <v>2.188585467792494E-4</v>
      </c>
      <c r="R88" s="169">
        <v>1.3738959764474975E-3</v>
      </c>
      <c r="S88" s="169">
        <v>9.8546440009854644E-4</v>
      </c>
      <c r="T88" s="169">
        <v>3.4693361280763255E-4</v>
      </c>
      <c r="U88" s="169">
        <v>9.0886369316761715E-4</v>
      </c>
      <c r="V88" s="169">
        <v>3.4970585596259986E-4</v>
      </c>
      <c r="W88" s="169">
        <v>6.2051938793023778E-4</v>
      </c>
      <c r="X88" s="169">
        <v>1.0426737947638817E-3</v>
      </c>
      <c r="Y88" s="169">
        <v>1.5065751242924477E-4</v>
      </c>
      <c r="Z88" s="169">
        <v>1.805314846909301E-4</v>
      </c>
      <c r="AA88" s="169">
        <v>2.4831407810131217E-4</v>
      </c>
      <c r="AB88" s="169">
        <v>7.5016426954807626E-3</v>
      </c>
      <c r="AC88" s="169">
        <v>6.9351690126374195E-4</v>
      </c>
      <c r="AD88" s="169">
        <v>4.9936062257540836E-5</v>
      </c>
      <c r="AE88" s="169">
        <v>3.8833946046704294E-4</v>
      </c>
      <c r="AF88" s="169">
        <v>3.3242898351795654E-4</v>
      </c>
      <c r="AG88" s="169">
        <v>8.3307299802145164E-4</v>
      </c>
      <c r="AH88" s="169">
        <v>7.5289865984038546E-4</v>
      </c>
      <c r="AI88" s="169">
        <v>3.6029544226265538E-4</v>
      </c>
      <c r="AJ88" s="169">
        <v>3.5320008331899403E-4</v>
      </c>
      <c r="AK88" s="169">
        <v>8.1449806556709427E-4</v>
      </c>
      <c r="AL88" s="169">
        <v>4.7364183204660638E-4</v>
      </c>
      <c r="AM88" s="169">
        <v>3.7109193802764635E-5</v>
      </c>
      <c r="AN88" s="169">
        <v>1.0997850705747791E-4</v>
      </c>
      <c r="AO88" s="169">
        <v>4.8647005168744298E-4</v>
      </c>
      <c r="AP88" s="169">
        <v>2.975836209975003E-4</v>
      </c>
      <c r="AQ88" s="169">
        <v>1.4906461951255871E-4</v>
      </c>
      <c r="AR88" s="169">
        <v>1.5895724050230488E-4</v>
      </c>
      <c r="AS88" s="169">
        <v>6.1887299277762055E-4</v>
      </c>
      <c r="AT88" s="169">
        <v>6.4649914613320323E-4</v>
      </c>
      <c r="AU88" s="169">
        <v>9.9249576373759371E-4</v>
      </c>
      <c r="AV88" s="169">
        <v>9.588563458856346E-4</v>
      </c>
      <c r="AW88" s="169">
        <v>7.9478620251152439E-4</v>
      </c>
      <c r="AX88" s="169">
        <v>3.1796502384737679E-4</v>
      </c>
      <c r="AY88" s="169">
        <v>4.5149638802889576E-4</v>
      </c>
      <c r="AZ88" s="169">
        <v>6.7565624910152094E-4</v>
      </c>
      <c r="BA88" s="169">
        <v>0</v>
      </c>
      <c r="BB88" s="169">
        <v>2.352941176470588E-3</v>
      </c>
      <c r="BC88" s="169">
        <v>5.8173356602675972E-4</v>
      </c>
      <c r="BD88" s="169">
        <v>4.9270522541264067E-4</v>
      </c>
      <c r="BE88" s="169">
        <v>5.1679586563307489E-4</v>
      </c>
      <c r="BF88" s="169">
        <v>2.3618327822390176E-4</v>
      </c>
      <c r="BG88" s="169">
        <v>3.9750478574840739E-4</v>
      </c>
      <c r="BH88" s="169">
        <v>7.2747501979159978E-4</v>
      </c>
      <c r="BI88" s="169">
        <v>6.5621478195124043E-4</v>
      </c>
      <c r="BJ88" s="169">
        <v>8.5269665316563628E-4</v>
      </c>
      <c r="BK88" s="169">
        <v>2.7000573762192445E-4</v>
      </c>
      <c r="BL88" s="169">
        <v>4.681964340531073E-4</v>
      </c>
      <c r="BM88" s="169">
        <v>1.1396400375864368E-2</v>
      </c>
      <c r="BN88" s="169">
        <v>3.1451141835044569E-3</v>
      </c>
      <c r="BO88" s="169">
        <v>3.4669995319082541E-3</v>
      </c>
      <c r="BP88" s="169">
        <v>1.6765128532652084E-4</v>
      </c>
      <c r="BQ88" s="169">
        <v>7.7712154180913898E-4</v>
      </c>
      <c r="BR88" s="169">
        <v>1.3807318276592019E-3</v>
      </c>
      <c r="BS88" s="169">
        <v>2.4808299503834008E-3</v>
      </c>
      <c r="BT88" s="169">
        <v>1.1052270985656211E-2</v>
      </c>
      <c r="BU88" s="169">
        <v>1.0297858671267441E-2</v>
      </c>
      <c r="BV88" s="169">
        <v>3.8042612626961857E-3</v>
      </c>
      <c r="BW88" s="169">
        <v>4.6652374244233524E-3</v>
      </c>
      <c r="BX88" s="169">
        <v>0</v>
      </c>
      <c r="BY88" s="169">
        <v>1.8836347849225188E-3</v>
      </c>
      <c r="BZ88" s="169">
        <v>1.894830501763229E-3</v>
      </c>
      <c r="CA88" s="169">
        <v>1.2063747903029505E-2</v>
      </c>
      <c r="CB88" s="169">
        <v>2.1488886592040458E-3</v>
      </c>
      <c r="CC88" s="169">
        <v>2.828854314002829E-3</v>
      </c>
      <c r="CD88" s="169">
        <v>1.2410369553226695E-3</v>
      </c>
      <c r="CE88" s="169">
        <v>2.6010725410230886E-3</v>
      </c>
      <c r="CF88" s="169">
        <v>3.0847694648953234E-3</v>
      </c>
      <c r="CG88" s="169">
        <v>0.16264357772658669</v>
      </c>
      <c r="CH88" s="169">
        <v>4.1293382194438455E-2</v>
      </c>
      <c r="CI88" s="169">
        <v>3.4935454284110664E-3</v>
      </c>
      <c r="CJ88" s="169">
        <v>2.6253536805974302E-2</v>
      </c>
      <c r="CK88" s="169">
        <v>1.0457663882536536E-2</v>
      </c>
      <c r="CL88" s="169">
        <v>9.9462617077002088E-3</v>
      </c>
      <c r="CM88" s="169">
        <v>5.5222759167183313E-4</v>
      </c>
      <c r="CN88" s="169">
        <v>4.5505953854297169E-3</v>
      </c>
      <c r="CO88" s="169">
        <v>1.4377999813569666E-3</v>
      </c>
      <c r="CP88" s="169">
        <v>3.5947214969029189E-3</v>
      </c>
      <c r="CQ88" s="169">
        <v>4.9823082526797794E-3</v>
      </c>
      <c r="CR88" s="169">
        <v>1.6833269920330208E-3</v>
      </c>
      <c r="CS88" s="169">
        <v>1.3139360021319933E-2</v>
      </c>
      <c r="CT88" s="169">
        <v>1.3291284220395595E-3</v>
      </c>
      <c r="CU88" s="169">
        <v>4.8990697272091027E-3</v>
      </c>
      <c r="CV88" s="169">
        <v>2.2088485296811859E-3</v>
      </c>
      <c r="CW88" s="169">
        <v>3.4096934209892093E-3</v>
      </c>
      <c r="CX88" s="169">
        <v>5.2001834565369885E-3</v>
      </c>
      <c r="CY88" s="169">
        <v>5.4360446248927288E-3</v>
      </c>
      <c r="CZ88" s="169">
        <v>6.2875888463641335E-3</v>
      </c>
      <c r="DA88" s="169">
        <v>2.2129116015578896E-3</v>
      </c>
      <c r="DB88" s="169">
        <v>3.0726539117861265E-3</v>
      </c>
      <c r="DC88" s="169">
        <v>0</v>
      </c>
      <c r="DD88" s="169">
        <v>4.5810596725928535E-2</v>
      </c>
      <c r="DE88" s="170">
        <v>6.9584254575959592E-3</v>
      </c>
    </row>
    <row r="89" spans="1:109" s="171" customFormat="1" ht="9.6" x14ac:dyDescent="0.2">
      <c r="A89" s="162">
        <v>83</v>
      </c>
      <c r="B89" s="167" t="s">
        <v>684</v>
      </c>
      <c r="C89" s="167"/>
      <c r="D89" s="168">
        <v>1.5775601685295984E-4</v>
      </c>
      <c r="E89" s="169">
        <v>2.8036728113829118E-5</v>
      </c>
      <c r="F89" s="169">
        <v>4.9309369975674044E-5</v>
      </c>
      <c r="G89" s="169">
        <v>1.3284147924096421E-4</v>
      </c>
      <c r="H89" s="169">
        <v>2.9827299933385699E-5</v>
      </c>
      <c r="I89" s="169">
        <v>6.2069586213103509E-6</v>
      </c>
      <c r="J89" s="169">
        <v>1.6817557530061385E-4</v>
      </c>
      <c r="K89" s="169">
        <v>8.6550112515146265E-5</v>
      </c>
      <c r="L89" s="169">
        <v>3.5841826760159531E-5</v>
      </c>
      <c r="M89" s="169">
        <v>1.3870608796431862E-5</v>
      </c>
      <c r="N89" s="169">
        <v>0</v>
      </c>
      <c r="O89" s="169">
        <v>3.951632024025923E-5</v>
      </c>
      <c r="P89" s="169">
        <v>0</v>
      </c>
      <c r="Q89" s="169">
        <v>0</v>
      </c>
      <c r="R89" s="169">
        <v>0</v>
      </c>
      <c r="S89" s="169">
        <v>0</v>
      </c>
      <c r="T89" s="169">
        <v>2.1683350800477035E-5</v>
      </c>
      <c r="U89" s="169">
        <v>4.5443184658380856E-5</v>
      </c>
      <c r="V89" s="169">
        <v>9.2027856832263129E-6</v>
      </c>
      <c r="W89" s="169">
        <v>2.6405080337456928E-5</v>
      </c>
      <c r="X89" s="169">
        <v>4.739426339835826E-5</v>
      </c>
      <c r="Y89" s="169">
        <v>4.3045003551212796E-5</v>
      </c>
      <c r="Z89" s="169">
        <v>0</v>
      </c>
      <c r="AA89" s="169">
        <v>0</v>
      </c>
      <c r="AB89" s="169">
        <v>0</v>
      </c>
      <c r="AC89" s="169">
        <v>0</v>
      </c>
      <c r="AD89" s="169">
        <v>3.2311569696055836E-5</v>
      </c>
      <c r="AE89" s="169">
        <v>0</v>
      </c>
      <c r="AF89" s="169">
        <v>0</v>
      </c>
      <c r="AG89" s="169">
        <v>0</v>
      </c>
      <c r="AH89" s="169">
        <v>0</v>
      </c>
      <c r="AI89" s="169">
        <v>0</v>
      </c>
      <c r="AJ89" s="169">
        <v>4.5282061963973589E-5</v>
      </c>
      <c r="AK89" s="169">
        <v>0</v>
      </c>
      <c r="AL89" s="169">
        <v>0</v>
      </c>
      <c r="AM89" s="169">
        <v>1.325328350098737E-5</v>
      </c>
      <c r="AN89" s="169">
        <v>0</v>
      </c>
      <c r="AO89" s="169">
        <v>3.0404378230465186E-5</v>
      </c>
      <c r="AP89" s="169">
        <v>0</v>
      </c>
      <c r="AQ89" s="169">
        <v>0</v>
      </c>
      <c r="AR89" s="169">
        <v>0</v>
      </c>
      <c r="AS89" s="169">
        <v>4.6086286696205783E-5</v>
      </c>
      <c r="AT89" s="169">
        <v>0</v>
      </c>
      <c r="AU89" s="169">
        <v>0</v>
      </c>
      <c r="AV89" s="169">
        <v>0</v>
      </c>
      <c r="AW89" s="169">
        <v>0</v>
      </c>
      <c r="AX89" s="169">
        <v>0</v>
      </c>
      <c r="AY89" s="169">
        <v>0</v>
      </c>
      <c r="AZ89" s="169">
        <v>4.3126994623501338E-5</v>
      </c>
      <c r="BA89" s="169">
        <v>0</v>
      </c>
      <c r="BB89" s="169">
        <v>0</v>
      </c>
      <c r="BC89" s="169">
        <v>0</v>
      </c>
      <c r="BD89" s="169">
        <v>0</v>
      </c>
      <c r="BE89" s="169">
        <v>0</v>
      </c>
      <c r="BF89" s="169">
        <v>0</v>
      </c>
      <c r="BG89" s="169">
        <v>0</v>
      </c>
      <c r="BH89" s="169">
        <v>6.4188972334552923E-5</v>
      </c>
      <c r="BI89" s="169">
        <v>0</v>
      </c>
      <c r="BJ89" s="169">
        <v>0</v>
      </c>
      <c r="BK89" s="169">
        <v>1.0125215160822168E-4</v>
      </c>
      <c r="BL89" s="169">
        <v>1.3028074686695159E-4</v>
      </c>
      <c r="BM89" s="169">
        <v>1.2314644521723301E-4</v>
      </c>
      <c r="BN89" s="169">
        <v>7.2596740741402591E-5</v>
      </c>
      <c r="BO89" s="169">
        <v>1.12342019035731E-4</v>
      </c>
      <c r="BP89" s="169">
        <v>5.3222630262387568E-6</v>
      </c>
      <c r="BQ89" s="169">
        <v>0</v>
      </c>
      <c r="BR89" s="169">
        <v>7.9581085167677346E-6</v>
      </c>
      <c r="BS89" s="169">
        <v>3.1914622003216992E-4</v>
      </c>
      <c r="BT89" s="169">
        <v>4.6433964758458359E-4</v>
      </c>
      <c r="BU89" s="169">
        <v>2.6008880322883149E-4</v>
      </c>
      <c r="BV89" s="169">
        <v>1.8582274552085502E-4</v>
      </c>
      <c r="BW89" s="169">
        <v>1.2517459869619728E-4</v>
      </c>
      <c r="BX89" s="169">
        <v>0</v>
      </c>
      <c r="BY89" s="169">
        <v>1.3304483610976898E-4</v>
      </c>
      <c r="BZ89" s="169">
        <v>3.6103101139926305E-5</v>
      </c>
      <c r="CA89" s="169">
        <v>1.2335120555244893E-4</v>
      </c>
      <c r="CB89" s="169">
        <v>3.8458857435419165E-5</v>
      </c>
      <c r="CC89" s="169">
        <v>8.0824408971509392E-5</v>
      </c>
      <c r="CD89" s="169">
        <v>2.1772578163555606E-5</v>
      </c>
      <c r="CE89" s="169">
        <v>1.0347202152218048E-3</v>
      </c>
      <c r="CF89" s="169">
        <v>1.2339077859581293E-4</v>
      </c>
      <c r="CG89" s="169">
        <v>8.2611803955834454E-5</v>
      </c>
      <c r="CH89" s="169">
        <v>3.864625996982108E-2</v>
      </c>
      <c r="CI89" s="169">
        <v>3.285465920135799E-5</v>
      </c>
      <c r="CJ89" s="169">
        <v>0.16345841643861034</v>
      </c>
      <c r="CK89" s="169">
        <v>9.667572899388538E-4</v>
      </c>
      <c r="CL89" s="169">
        <v>1.2022829851033381E-5</v>
      </c>
      <c r="CM89" s="169">
        <v>2.3813531834175703E-4</v>
      </c>
      <c r="CN89" s="169">
        <v>1.4089709561581552E-4</v>
      </c>
      <c r="CO89" s="169">
        <v>1.3102886680256147E-4</v>
      </c>
      <c r="CP89" s="169">
        <v>1.7563785815486574E-4</v>
      </c>
      <c r="CQ89" s="169">
        <v>4.6831095847642837E-4</v>
      </c>
      <c r="CR89" s="169">
        <v>2.8132314113428567E-4</v>
      </c>
      <c r="CS89" s="169">
        <v>5.9962309405516532E-4</v>
      </c>
      <c r="CT89" s="169">
        <v>1.8112371282302616E-4</v>
      </c>
      <c r="CU89" s="169">
        <v>0.30780784322976873</v>
      </c>
      <c r="CV89" s="169">
        <v>1.9184834647465701E-4</v>
      </c>
      <c r="CW89" s="169">
        <v>9.9894726326870911E-5</v>
      </c>
      <c r="CX89" s="169">
        <v>1.5816381589596935E-3</v>
      </c>
      <c r="CY89" s="169">
        <v>5.3682563263069078E-3</v>
      </c>
      <c r="CZ89" s="169">
        <v>6.8194244246731943E-3</v>
      </c>
      <c r="DA89" s="169">
        <v>1.4841260474448247E-3</v>
      </c>
      <c r="DB89" s="169">
        <v>1.4884828638410299E-4</v>
      </c>
      <c r="DC89" s="169">
        <v>0</v>
      </c>
      <c r="DD89" s="169">
        <v>6.5459426157366658E-4</v>
      </c>
      <c r="DE89" s="170">
        <v>1.6351810595327707E-3</v>
      </c>
    </row>
    <row r="90" spans="1:109" s="171" customFormat="1" ht="9.6" x14ac:dyDescent="0.2">
      <c r="A90" s="162">
        <v>84</v>
      </c>
      <c r="B90" s="167" t="s">
        <v>685</v>
      </c>
      <c r="C90" s="167"/>
      <c r="D90" s="168">
        <v>1.3524692664345216E-3</v>
      </c>
      <c r="E90" s="169">
        <v>5.1867947010583867E-4</v>
      </c>
      <c r="F90" s="169">
        <v>1.2999742993586793E-3</v>
      </c>
      <c r="G90" s="169">
        <v>2.6057367081881444E-3</v>
      </c>
      <c r="H90" s="169">
        <v>7.9539466489028529E-5</v>
      </c>
      <c r="I90" s="169">
        <v>6.9828284489741445E-4</v>
      </c>
      <c r="J90" s="169">
        <v>1.9059898534069569E-3</v>
      </c>
      <c r="K90" s="169">
        <v>8.6550112515146273E-4</v>
      </c>
      <c r="L90" s="169">
        <v>1.0263795844954774E-3</v>
      </c>
      <c r="M90" s="169">
        <v>2.4042388580481895E-4</v>
      </c>
      <c r="N90" s="169">
        <v>3.886820299341494E-4</v>
      </c>
      <c r="O90" s="169">
        <v>1.1163360467873233E-3</v>
      </c>
      <c r="P90" s="169">
        <v>1.4545219471200465E-3</v>
      </c>
      <c r="Q90" s="169">
        <v>1.1507723588715371E-3</v>
      </c>
      <c r="R90" s="169">
        <v>1.5701668302257115E-3</v>
      </c>
      <c r="S90" s="169">
        <v>1.9709288001970929E-3</v>
      </c>
      <c r="T90" s="169">
        <v>9.9020635322178449E-4</v>
      </c>
      <c r="U90" s="169">
        <v>3.7263411419872303E-3</v>
      </c>
      <c r="V90" s="169">
        <v>1.6680049050847691E-3</v>
      </c>
      <c r="W90" s="169">
        <v>1.4918870390663163E-3</v>
      </c>
      <c r="X90" s="169">
        <v>1.611404955544181E-3</v>
      </c>
      <c r="Y90" s="169">
        <v>3.2283752663409595E-4</v>
      </c>
      <c r="Z90" s="169">
        <v>1.1192952050837666E-3</v>
      </c>
      <c r="AA90" s="169">
        <v>1.3591928485545506E-3</v>
      </c>
      <c r="AB90" s="169">
        <v>3.2306344454990144E-3</v>
      </c>
      <c r="AC90" s="169">
        <v>2.671324360423302E-3</v>
      </c>
      <c r="AD90" s="169">
        <v>2.6142997299536086E-4</v>
      </c>
      <c r="AE90" s="169">
        <v>3.6245016310257339E-4</v>
      </c>
      <c r="AF90" s="169">
        <v>1.4047805432533002E-3</v>
      </c>
      <c r="AG90" s="169">
        <v>3.9570967406018951E-3</v>
      </c>
      <c r="AH90" s="169">
        <v>9.0347839180846261E-4</v>
      </c>
      <c r="AI90" s="169">
        <v>1.9816249324446046E-3</v>
      </c>
      <c r="AJ90" s="169">
        <v>1.6301542307030493E-3</v>
      </c>
      <c r="AK90" s="169">
        <v>2.6471187130930563E-3</v>
      </c>
      <c r="AL90" s="169">
        <v>1.941931511391086E-3</v>
      </c>
      <c r="AM90" s="169">
        <v>5.5398725034127205E-4</v>
      </c>
      <c r="AN90" s="169">
        <v>4.1163384070084591E-4</v>
      </c>
      <c r="AO90" s="169">
        <v>2.7667984189723321E-3</v>
      </c>
      <c r="AP90" s="169">
        <v>1.6069515533865017E-3</v>
      </c>
      <c r="AQ90" s="169">
        <v>1.7142431243944249E-3</v>
      </c>
      <c r="AR90" s="169">
        <v>1.5100937847718965E-3</v>
      </c>
      <c r="AS90" s="169">
        <v>1.7644464049404499E-3</v>
      </c>
      <c r="AT90" s="169">
        <v>1.4393754574286411E-3</v>
      </c>
      <c r="AU90" s="169">
        <v>2.2270636649721616E-3</v>
      </c>
      <c r="AV90" s="169">
        <v>5.2955020920502091E-3</v>
      </c>
      <c r="AW90" s="169">
        <v>2.0664441265299633E-3</v>
      </c>
      <c r="AX90" s="169">
        <v>2.7645292351174706E-3</v>
      </c>
      <c r="AY90" s="169">
        <v>5.9597523219814237E-3</v>
      </c>
      <c r="AZ90" s="169">
        <v>4.6720910842126444E-3</v>
      </c>
      <c r="BA90" s="169">
        <v>0</v>
      </c>
      <c r="BB90" s="169">
        <v>5.8823529411764705E-3</v>
      </c>
      <c r="BC90" s="169">
        <v>6.3990692262943568E-3</v>
      </c>
      <c r="BD90" s="169">
        <v>1.1304847671967809E-2</v>
      </c>
      <c r="BE90" s="169">
        <v>1.8604651162790697E-2</v>
      </c>
      <c r="BF90" s="169">
        <v>7.5578649031648559E-4</v>
      </c>
      <c r="BG90" s="169">
        <v>1.5656109543950431E-3</v>
      </c>
      <c r="BH90" s="169">
        <v>8.7724928857222328E-4</v>
      </c>
      <c r="BI90" s="169">
        <v>1.3124295639024809E-3</v>
      </c>
      <c r="BJ90" s="169">
        <v>4.2397972476846913E-3</v>
      </c>
      <c r="BK90" s="169">
        <v>6.7501434405481113E-5</v>
      </c>
      <c r="BL90" s="169">
        <v>7.91455537216731E-4</v>
      </c>
      <c r="BM90" s="169">
        <v>6.692741587893098E-4</v>
      </c>
      <c r="BN90" s="169">
        <v>1.0967692216624207E-3</v>
      </c>
      <c r="BO90" s="169">
        <v>1.7756280230925262E-3</v>
      </c>
      <c r="BP90" s="169">
        <v>8.1084677204747452E-3</v>
      </c>
      <c r="BQ90" s="169">
        <v>3.1395710289089216E-3</v>
      </c>
      <c r="BR90" s="169">
        <v>4.0685829791975041E-2</v>
      </c>
      <c r="BS90" s="169">
        <v>1.5829652513595629E-3</v>
      </c>
      <c r="BT90" s="169">
        <v>1.2088464245298596E-2</v>
      </c>
      <c r="BU90" s="169">
        <v>2.4408971509395836E-2</v>
      </c>
      <c r="BV90" s="169">
        <v>1.4559518412787871E-3</v>
      </c>
      <c r="BW90" s="169">
        <v>1.7901954511948214E-3</v>
      </c>
      <c r="BX90" s="169">
        <v>0</v>
      </c>
      <c r="BY90" s="169">
        <v>3.71125069148303E-4</v>
      </c>
      <c r="BZ90" s="169">
        <v>2.6192217568933632E-3</v>
      </c>
      <c r="CA90" s="169">
        <v>1.4308739844084077E-3</v>
      </c>
      <c r="CB90" s="169">
        <v>3.5622516699557001E-3</v>
      </c>
      <c r="CC90" s="169">
        <v>1.858961406344716E-3</v>
      </c>
      <c r="CD90" s="169">
        <v>2.9030104218074142E-3</v>
      </c>
      <c r="CE90" s="169">
        <v>6.4366733388280545E-3</v>
      </c>
      <c r="CF90" s="169">
        <v>2.783147561661114E-3</v>
      </c>
      <c r="CG90" s="169">
        <v>1.4120263722297244E-2</v>
      </c>
      <c r="CH90" s="169">
        <v>2.2591075662858374E-3</v>
      </c>
      <c r="CI90" s="169">
        <v>1.4269873646456488E-2</v>
      </c>
      <c r="CJ90" s="169">
        <v>6.5912148058815345E-2</v>
      </c>
      <c r="CK90" s="169">
        <v>1.5826356650014233E-2</v>
      </c>
      <c r="CL90" s="169">
        <v>6.4521267822436326E-3</v>
      </c>
      <c r="CM90" s="169">
        <v>1.2430253039304644E-3</v>
      </c>
      <c r="CN90" s="169">
        <v>9.0554944155245756E-3</v>
      </c>
      <c r="CO90" s="169">
        <v>5.0578021974156534E-3</v>
      </c>
      <c r="CP90" s="169">
        <v>4.5314567403955362E-3</v>
      </c>
      <c r="CQ90" s="169">
        <v>5.3569570194609223E-3</v>
      </c>
      <c r="CR90" s="169">
        <v>4.4504398556489456E-4</v>
      </c>
      <c r="CS90" s="169">
        <v>1.193535491976472E-2</v>
      </c>
      <c r="CT90" s="169">
        <v>3.6198106724484196E-3</v>
      </c>
      <c r="CU90" s="169">
        <v>3.5858359480053789E-3</v>
      </c>
      <c r="CV90" s="169">
        <v>6.5332139610288606E-4</v>
      </c>
      <c r="CW90" s="169">
        <v>9.564745404667948E-3</v>
      </c>
      <c r="CX90" s="169">
        <v>4.5155938056439865E-3</v>
      </c>
      <c r="CY90" s="169">
        <v>1.5894192562037111E-3</v>
      </c>
      <c r="CZ90" s="169">
        <v>1.9881703862020976E-4</v>
      </c>
      <c r="DA90" s="169">
        <v>4.9923285731145991E-3</v>
      </c>
      <c r="DB90" s="169">
        <v>3.4341426072903762E-3</v>
      </c>
      <c r="DC90" s="169">
        <v>0</v>
      </c>
      <c r="DD90" s="169">
        <v>3.5535117056856185E-3</v>
      </c>
      <c r="DE90" s="170">
        <v>5.1729326910586633E-3</v>
      </c>
    </row>
    <row r="91" spans="1:109" s="171" customFormat="1" ht="9.6" x14ac:dyDescent="0.2">
      <c r="A91" s="162">
        <v>85</v>
      </c>
      <c r="B91" s="167" t="s">
        <v>686</v>
      </c>
      <c r="C91" s="167"/>
      <c r="D91" s="168">
        <v>2.5010100232786317E-5</v>
      </c>
      <c r="E91" s="169">
        <v>2.8036728113829118E-5</v>
      </c>
      <c r="F91" s="169">
        <v>2.3907573321538932E-5</v>
      </c>
      <c r="G91" s="169">
        <v>3.7808728707043664E-4</v>
      </c>
      <c r="H91" s="169">
        <v>9.9424333111285662E-6</v>
      </c>
      <c r="I91" s="169">
        <v>1.0241481725162079E-4</v>
      </c>
      <c r="J91" s="169">
        <v>5.3255598845194387E-4</v>
      </c>
      <c r="K91" s="169">
        <v>3.0292539380301196E-4</v>
      </c>
      <c r="L91" s="169">
        <v>6.2886114224643532E-4</v>
      </c>
      <c r="M91" s="169">
        <v>5.8564792696045642E-5</v>
      </c>
      <c r="N91" s="169">
        <v>6.1963801873560041E-5</v>
      </c>
      <c r="O91" s="169">
        <v>3.8105023088821395E-4</v>
      </c>
      <c r="P91" s="169">
        <v>1.6807809166720537E-4</v>
      </c>
      <c r="Q91" s="169">
        <v>1.2707915619440286E-4</v>
      </c>
      <c r="R91" s="169">
        <v>0</v>
      </c>
      <c r="S91" s="169">
        <v>7.0390314292753317E-5</v>
      </c>
      <c r="T91" s="169">
        <v>8.6733403201908138E-5</v>
      </c>
      <c r="U91" s="169">
        <v>2.2721592329190428E-5</v>
      </c>
      <c r="V91" s="169">
        <v>2.132745582087698E-3</v>
      </c>
      <c r="W91" s="169">
        <v>5.2810160674913857E-4</v>
      </c>
      <c r="X91" s="169">
        <v>8.5309674117044879E-5</v>
      </c>
      <c r="Y91" s="169">
        <v>5.165400426145535E-4</v>
      </c>
      <c r="Z91" s="169">
        <v>3.610629693818602E-4</v>
      </c>
      <c r="AA91" s="169">
        <v>3.1365988812797322E-4</v>
      </c>
      <c r="AB91" s="169">
        <v>2.1537562969993428E-3</v>
      </c>
      <c r="AC91" s="169">
        <v>5.6508784547416012E-4</v>
      </c>
      <c r="AD91" s="169">
        <v>7.6372801099768343E-5</v>
      </c>
      <c r="AE91" s="169">
        <v>0</v>
      </c>
      <c r="AF91" s="169">
        <v>3.3242898351795654E-4</v>
      </c>
      <c r="AG91" s="169">
        <v>2.0826824950536291E-4</v>
      </c>
      <c r="AH91" s="169">
        <v>0</v>
      </c>
      <c r="AI91" s="169">
        <v>0</v>
      </c>
      <c r="AJ91" s="169">
        <v>1.8112824785589436E-4</v>
      </c>
      <c r="AK91" s="169">
        <v>0</v>
      </c>
      <c r="AL91" s="169">
        <v>2.3682091602330319E-4</v>
      </c>
      <c r="AM91" s="169">
        <v>4.7711820603554534E-5</v>
      </c>
      <c r="AN91" s="169">
        <v>4.336295421123415E-4</v>
      </c>
      <c r="AO91" s="169">
        <v>3.9525691699604743E-4</v>
      </c>
      <c r="AP91" s="169">
        <v>5.9516724199500062E-5</v>
      </c>
      <c r="AQ91" s="169">
        <v>3.7266154878139672E-4</v>
      </c>
      <c r="AR91" s="169">
        <v>1.5895724050230488E-4</v>
      </c>
      <c r="AS91" s="169">
        <v>1.1850759436167202E-4</v>
      </c>
      <c r="AT91" s="169">
        <v>1.0734325445230545E-3</v>
      </c>
      <c r="AU91" s="169">
        <v>1.9365770999757928E-4</v>
      </c>
      <c r="AV91" s="169">
        <v>1.6344142259414225E-4</v>
      </c>
      <c r="AW91" s="169">
        <v>9.5374344301382924E-4</v>
      </c>
      <c r="AX91" s="169">
        <v>6.0943296237413885E-4</v>
      </c>
      <c r="AY91" s="169">
        <v>5.9339525283797726E-4</v>
      </c>
      <c r="AZ91" s="169">
        <v>3.0188896236450937E-4</v>
      </c>
      <c r="BA91" s="169">
        <v>0</v>
      </c>
      <c r="BB91" s="169">
        <v>2.352941176470588E-3</v>
      </c>
      <c r="BC91" s="169">
        <v>0</v>
      </c>
      <c r="BD91" s="169">
        <v>8.0475186817397966E-3</v>
      </c>
      <c r="BE91" s="169">
        <v>0</v>
      </c>
      <c r="BF91" s="169">
        <v>2.3618327822390176E-4</v>
      </c>
      <c r="BG91" s="169">
        <v>1.1855405890741974E-4</v>
      </c>
      <c r="BH91" s="169">
        <v>1.668913280698376E-3</v>
      </c>
      <c r="BI91" s="169">
        <v>2.8531077476140885E-5</v>
      </c>
      <c r="BJ91" s="169">
        <v>1.6580212700442929E-4</v>
      </c>
      <c r="BK91" s="169">
        <v>3.3750717202740556E-5</v>
      </c>
      <c r="BL91" s="169">
        <v>7.9796957456007862E-5</v>
      </c>
      <c r="BM91" s="169">
        <v>2.7306385678603842E-4</v>
      </c>
      <c r="BN91" s="169">
        <v>1.7869966951729869E-5</v>
      </c>
      <c r="BO91" s="169">
        <v>1.5603058199407085E-5</v>
      </c>
      <c r="BP91" s="169">
        <v>1.7297354835275959E-5</v>
      </c>
      <c r="BQ91" s="169">
        <v>4.1446482229820741E-5</v>
      </c>
      <c r="BR91" s="169">
        <v>3.3424055770424484E-4</v>
      </c>
      <c r="BS91" s="169">
        <v>2.9361452242959637E-4</v>
      </c>
      <c r="BT91" s="169">
        <v>4.1431274166643358E-3</v>
      </c>
      <c r="BU91" s="169">
        <v>2.3646320676023644E-3</v>
      </c>
      <c r="BV91" s="169">
        <v>1.3681454889997018E-4</v>
      </c>
      <c r="BW91" s="169">
        <v>1.104715505953741E-3</v>
      </c>
      <c r="BX91" s="169">
        <v>0</v>
      </c>
      <c r="BY91" s="169">
        <v>8.0527137645386492E-4</v>
      </c>
      <c r="BZ91" s="169">
        <v>6.6616044683993046E-4</v>
      </c>
      <c r="CA91" s="169">
        <v>4.0705897832308147E-4</v>
      </c>
      <c r="CB91" s="169">
        <v>2.5238625191993826E-4</v>
      </c>
      <c r="CC91" s="169">
        <v>9.6989290765811271E-4</v>
      </c>
      <c r="CD91" s="169">
        <v>6.2414724068859408E-4</v>
      </c>
      <c r="CE91" s="169">
        <v>1.2345282567818774E-3</v>
      </c>
      <c r="CF91" s="169">
        <v>1.3572985645539423E-3</v>
      </c>
      <c r="CG91" s="169">
        <v>1.5813805703391848E-2</v>
      </c>
      <c r="CH91" s="169">
        <v>8.0362147014442775E-3</v>
      </c>
      <c r="CI91" s="169">
        <v>1.0053525715615545E-2</v>
      </c>
      <c r="CJ91" s="169">
        <v>0.10237023980704114</v>
      </c>
      <c r="CK91" s="169">
        <v>5.1478598839891252E-3</v>
      </c>
      <c r="CL91" s="169">
        <v>5.8385867464080853E-4</v>
      </c>
      <c r="CM91" s="169">
        <v>8.2115627014398975E-5</v>
      </c>
      <c r="CN91" s="169">
        <v>4.4934749412611433E-4</v>
      </c>
      <c r="CO91" s="169">
        <v>3.6054923079899468E-5</v>
      </c>
      <c r="CP91" s="169">
        <v>3.8640328794070465E-4</v>
      </c>
      <c r="CQ91" s="169">
        <v>5.411593297949839E-4</v>
      </c>
      <c r="CR91" s="169">
        <v>4.150669295423887E-5</v>
      </c>
      <c r="CS91" s="169">
        <v>6.4721222850398796E-4</v>
      </c>
      <c r="CT91" s="169">
        <v>6.9785901117107134E-4</v>
      </c>
      <c r="CU91" s="169">
        <v>2.7420635856786744E-2</v>
      </c>
      <c r="CV91" s="169">
        <v>1.7802143862062768E-3</v>
      </c>
      <c r="CW91" s="169">
        <v>6.8515208098877617E-3</v>
      </c>
      <c r="CX91" s="169">
        <v>3.878217234122916E-4</v>
      </c>
      <c r="CY91" s="169">
        <v>2.0192259153223188E-4</v>
      </c>
      <c r="CZ91" s="169">
        <v>4.8710174461951387E-4</v>
      </c>
      <c r="DA91" s="169">
        <v>1.3218458633305794E-3</v>
      </c>
      <c r="DB91" s="169">
        <v>5.6349708416838997E-4</v>
      </c>
      <c r="DC91" s="169">
        <v>0</v>
      </c>
      <c r="DD91" s="169">
        <v>1.2750836120401338E-2</v>
      </c>
      <c r="DE91" s="170">
        <v>1.7090716629760729E-3</v>
      </c>
    </row>
    <row r="92" spans="1:109" s="171" customFormat="1" ht="9.6" x14ac:dyDescent="0.2">
      <c r="A92" s="172">
        <v>86</v>
      </c>
      <c r="B92" s="173" t="s">
        <v>687</v>
      </c>
      <c r="C92" s="173"/>
      <c r="D92" s="174">
        <v>3.8669462667615767E-4</v>
      </c>
      <c r="E92" s="175">
        <v>3.5746828345132123E-4</v>
      </c>
      <c r="F92" s="175">
        <v>4.3481898978548931E-4</v>
      </c>
      <c r="G92" s="175">
        <v>4.1385230071223468E-3</v>
      </c>
      <c r="H92" s="175">
        <v>1.1533222640909137E-3</v>
      </c>
      <c r="I92" s="175">
        <v>1.3531169794456564E-3</v>
      </c>
      <c r="J92" s="175">
        <v>5.6058525100204613E-4</v>
      </c>
      <c r="K92" s="175">
        <v>3.6134671975073568E-3</v>
      </c>
      <c r="L92" s="175">
        <v>1.0654797591429241E-3</v>
      </c>
      <c r="M92" s="175">
        <v>1.8725321875183016E-3</v>
      </c>
      <c r="N92" s="175">
        <v>2.8165364487981836E-4</v>
      </c>
      <c r="O92" s="175">
        <v>2.3554549457497375E-3</v>
      </c>
      <c r="P92" s="175">
        <v>1.499773741030448E-3</v>
      </c>
      <c r="Q92" s="175">
        <v>1.2496117025782949E-3</v>
      </c>
      <c r="R92" s="175">
        <v>7.8508341511285577E-4</v>
      </c>
      <c r="S92" s="175">
        <v>3.1323689860275226E-3</v>
      </c>
      <c r="T92" s="175">
        <v>1.7491236312384808E-3</v>
      </c>
      <c r="U92" s="175">
        <v>3.2491877030742314E-3</v>
      </c>
      <c r="V92" s="175">
        <v>7.1781728329165233E-4</v>
      </c>
      <c r="W92" s="175">
        <v>2.2708369090212958E-3</v>
      </c>
      <c r="X92" s="175">
        <v>4.2749625585319154E-3</v>
      </c>
      <c r="Y92" s="175">
        <v>9.7281708025740918E-3</v>
      </c>
      <c r="Z92" s="175">
        <v>1.7692085499711151E-3</v>
      </c>
      <c r="AA92" s="175">
        <v>1.9603743007998327E-4</v>
      </c>
      <c r="AB92" s="175">
        <v>4.9098342702781628E-3</v>
      </c>
      <c r="AC92" s="175">
        <v>2.1319223261070585E-3</v>
      </c>
      <c r="AD92" s="175">
        <v>5.3558874617401638E-4</v>
      </c>
      <c r="AE92" s="175">
        <v>2.4335939522601357E-3</v>
      </c>
      <c r="AF92" s="175">
        <v>1.5227392148241879E-3</v>
      </c>
      <c r="AG92" s="175">
        <v>4.1653649901072579E-3</v>
      </c>
      <c r="AH92" s="175">
        <v>2.7104351754253879E-3</v>
      </c>
      <c r="AI92" s="175">
        <v>7.2059088452531075E-4</v>
      </c>
      <c r="AJ92" s="175">
        <v>1.0052617756002137E-3</v>
      </c>
      <c r="AK92" s="175">
        <v>3.2579922622683771E-3</v>
      </c>
      <c r="AL92" s="175">
        <v>1.3735613129351584E-3</v>
      </c>
      <c r="AM92" s="175">
        <v>3.4988668442606654E-4</v>
      </c>
      <c r="AN92" s="175">
        <v>1.9481906964467516E-4</v>
      </c>
      <c r="AO92" s="175">
        <v>4.8647005168744298E-4</v>
      </c>
      <c r="AP92" s="175">
        <v>7.1420069039400066E-4</v>
      </c>
      <c r="AQ92" s="175">
        <v>4.4719385853767609E-4</v>
      </c>
      <c r="AR92" s="175">
        <v>1.0332220632649817E-3</v>
      </c>
      <c r="AS92" s="175">
        <v>1.6788575867903535E-3</v>
      </c>
      <c r="AT92" s="175">
        <v>2.1590631861429618E-3</v>
      </c>
      <c r="AU92" s="175">
        <v>1.6702977487291213E-3</v>
      </c>
      <c r="AV92" s="175">
        <v>1.5581415620641562E-3</v>
      </c>
      <c r="AW92" s="175">
        <v>1.5895724050230488E-3</v>
      </c>
      <c r="AX92" s="175">
        <v>1.9872813990461048E-3</v>
      </c>
      <c r="AY92" s="175">
        <v>1.8833849329205367E-3</v>
      </c>
      <c r="AZ92" s="175">
        <v>2.2713550501710705E-3</v>
      </c>
      <c r="BA92" s="175">
        <v>1.567398119122257E-3</v>
      </c>
      <c r="BB92" s="175">
        <v>0</v>
      </c>
      <c r="BC92" s="175">
        <v>1.7452006980802793E-3</v>
      </c>
      <c r="BD92" s="175">
        <v>2.0803109517422602E-3</v>
      </c>
      <c r="BE92" s="175">
        <v>3.6175710594315244E-3</v>
      </c>
      <c r="BF92" s="175">
        <v>4.2512990080302316E-4</v>
      </c>
      <c r="BG92" s="175">
        <v>4.5678181520211725E-4</v>
      </c>
      <c r="BH92" s="175">
        <v>2.3321993281554231E-3</v>
      </c>
      <c r="BI92" s="175">
        <v>2.7389834377095253E-3</v>
      </c>
      <c r="BJ92" s="175">
        <v>1.9185674696226818E-3</v>
      </c>
      <c r="BK92" s="175">
        <v>2.1262951837726553E-3</v>
      </c>
      <c r="BL92" s="175">
        <v>2.6634270187612416E-3</v>
      </c>
      <c r="BM92" s="175">
        <v>2.3023031062352258E-3</v>
      </c>
      <c r="BN92" s="175">
        <v>2.5889114621318646E-3</v>
      </c>
      <c r="BO92" s="175">
        <v>2.4652831955063194E-3</v>
      </c>
      <c r="BP92" s="175">
        <v>6.4133269466177016E-4</v>
      </c>
      <c r="BQ92" s="175">
        <v>2.5904051393637966E-4</v>
      </c>
      <c r="BR92" s="175">
        <v>1.9059669897658724E-3</v>
      </c>
      <c r="BS92" s="175">
        <v>2.7446574922766614E-3</v>
      </c>
      <c r="BT92" s="175">
        <v>3.604734783345648E-3</v>
      </c>
      <c r="BU92" s="175">
        <v>4.5955929972903101E-3</v>
      </c>
      <c r="BV92" s="175">
        <v>2.9078196661725007E-3</v>
      </c>
      <c r="BW92" s="175">
        <v>1.2318770030419414E-3</v>
      </c>
      <c r="BX92" s="175">
        <v>0</v>
      </c>
      <c r="BY92" s="175">
        <v>4.2994489142841137E-3</v>
      </c>
      <c r="BZ92" s="175">
        <v>2.7228725956499255E-3</v>
      </c>
      <c r="CA92" s="175">
        <v>9.5802769645735334E-4</v>
      </c>
      <c r="CB92" s="175">
        <v>1.4229777251105091E-3</v>
      </c>
      <c r="CC92" s="175">
        <v>3.3946251768033945E-3</v>
      </c>
      <c r="CD92" s="175">
        <v>5.4721746451069763E-3</v>
      </c>
      <c r="CE92" s="175">
        <v>3.2861286835147662E-3</v>
      </c>
      <c r="CF92" s="175">
        <v>7.6639383594510483E-3</v>
      </c>
      <c r="CG92" s="175">
        <v>9.3780284375248237E-3</v>
      </c>
      <c r="CH92" s="175">
        <v>0.16712222461737444</v>
      </c>
      <c r="CI92" s="175">
        <v>1.3719558104833742E-2</v>
      </c>
      <c r="CJ92" s="175">
        <v>5.0095087898325528E-3</v>
      </c>
      <c r="CK92" s="175">
        <v>4.9010177942230115E-2</v>
      </c>
      <c r="CL92" s="175">
        <v>6.3281413494048512E-3</v>
      </c>
      <c r="CM92" s="175">
        <v>5.2389770035186547E-3</v>
      </c>
      <c r="CN92" s="175">
        <v>1.4862739572662917E-2</v>
      </c>
      <c r="CO92" s="175">
        <v>2.2178174635977183E-3</v>
      </c>
      <c r="CP92" s="175">
        <v>1.7446693910049998E-3</v>
      </c>
      <c r="CQ92" s="175">
        <v>1.4025913206369029E-2</v>
      </c>
      <c r="CR92" s="175">
        <v>2.8201491935018965E-3</v>
      </c>
      <c r="CS92" s="175">
        <v>3.7281327927207661E-2</v>
      </c>
      <c r="CT92" s="175">
        <v>1.9843700890169779E-3</v>
      </c>
      <c r="CU92" s="175">
        <v>0.14477026272539259</v>
      </c>
      <c r="CV92" s="175">
        <v>5.8937194727800039E-4</v>
      </c>
      <c r="CW92" s="175">
        <v>7.5500853296560895E-3</v>
      </c>
      <c r="CX92" s="175">
        <v>6.7649598014352776E-3</v>
      </c>
      <c r="CY92" s="175">
        <v>2.0350912617998515E-3</v>
      </c>
      <c r="CZ92" s="175">
        <v>9.6277150951836581E-3</v>
      </c>
      <c r="DA92" s="175">
        <v>1.7464298359494868E-2</v>
      </c>
      <c r="DB92" s="175">
        <v>4.0507997937388029E-3</v>
      </c>
      <c r="DC92" s="175">
        <v>0</v>
      </c>
      <c r="DD92" s="175">
        <v>6.0013641964442883E-3</v>
      </c>
      <c r="DE92" s="176">
        <v>4.9194328125789022E-3</v>
      </c>
    </row>
    <row r="93" spans="1:109" s="171" customFormat="1" ht="9.6" x14ac:dyDescent="0.2">
      <c r="A93" s="162">
        <v>87</v>
      </c>
      <c r="B93" s="167" t="s">
        <v>269</v>
      </c>
      <c r="C93" s="167"/>
      <c r="D93" s="168">
        <v>0</v>
      </c>
      <c r="E93" s="169">
        <v>0</v>
      </c>
      <c r="F93" s="169">
        <v>0</v>
      </c>
      <c r="G93" s="169">
        <v>0</v>
      </c>
      <c r="H93" s="169">
        <v>0</v>
      </c>
      <c r="I93" s="169">
        <v>0</v>
      </c>
      <c r="J93" s="169">
        <v>0</v>
      </c>
      <c r="K93" s="169">
        <v>0</v>
      </c>
      <c r="L93" s="169">
        <v>0</v>
      </c>
      <c r="M93" s="169">
        <v>0</v>
      </c>
      <c r="N93" s="169">
        <v>0</v>
      </c>
      <c r="O93" s="169">
        <v>0</v>
      </c>
      <c r="P93" s="169">
        <v>0</v>
      </c>
      <c r="Q93" s="169">
        <v>0</v>
      </c>
      <c r="R93" s="169">
        <v>0</v>
      </c>
      <c r="S93" s="169">
        <v>0</v>
      </c>
      <c r="T93" s="169">
        <v>0</v>
      </c>
      <c r="U93" s="169">
        <v>0</v>
      </c>
      <c r="V93" s="169">
        <v>0</v>
      </c>
      <c r="W93" s="169">
        <v>0</v>
      </c>
      <c r="X93" s="169">
        <v>0</v>
      </c>
      <c r="Y93" s="169">
        <v>0</v>
      </c>
      <c r="Z93" s="169">
        <v>0</v>
      </c>
      <c r="AA93" s="169">
        <v>0</v>
      </c>
      <c r="AB93" s="169">
        <v>0</v>
      </c>
      <c r="AC93" s="169">
        <v>0</v>
      </c>
      <c r="AD93" s="169">
        <v>0</v>
      </c>
      <c r="AE93" s="169">
        <v>0</v>
      </c>
      <c r="AF93" s="169">
        <v>0</v>
      </c>
      <c r="AG93" s="169">
        <v>0</v>
      </c>
      <c r="AH93" s="169">
        <v>0</v>
      </c>
      <c r="AI93" s="169">
        <v>0</v>
      </c>
      <c r="AJ93" s="169">
        <v>0</v>
      </c>
      <c r="AK93" s="169">
        <v>0</v>
      </c>
      <c r="AL93" s="169">
        <v>0</v>
      </c>
      <c r="AM93" s="169">
        <v>0</v>
      </c>
      <c r="AN93" s="169">
        <v>0</v>
      </c>
      <c r="AO93" s="169">
        <v>0</v>
      </c>
      <c r="AP93" s="169">
        <v>0</v>
      </c>
      <c r="AQ93" s="169">
        <v>0</v>
      </c>
      <c r="AR93" s="169">
        <v>0</v>
      </c>
      <c r="AS93" s="169">
        <v>0</v>
      </c>
      <c r="AT93" s="169">
        <v>0</v>
      </c>
      <c r="AU93" s="169">
        <v>0</v>
      </c>
      <c r="AV93" s="169">
        <v>0</v>
      </c>
      <c r="AW93" s="169">
        <v>0</v>
      </c>
      <c r="AX93" s="169">
        <v>0</v>
      </c>
      <c r="AY93" s="169">
        <v>0</v>
      </c>
      <c r="AZ93" s="169">
        <v>0</v>
      </c>
      <c r="BA93" s="169">
        <v>0</v>
      </c>
      <c r="BB93" s="169">
        <v>0</v>
      </c>
      <c r="BC93" s="169">
        <v>0</v>
      </c>
      <c r="BD93" s="169">
        <v>0</v>
      </c>
      <c r="BE93" s="169">
        <v>0</v>
      </c>
      <c r="BF93" s="169">
        <v>0</v>
      </c>
      <c r="BG93" s="169">
        <v>0</v>
      </c>
      <c r="BH93" s="169">
        <v>0</v>
      </c>
      <c r="BI93" s="169">
        <v>0</v>
      </c>
      <c r="BJ93" s="169">
        <v>0</v>
      </c>
      <c r="BK93" s="169">
        <v>0</v>
      </c>
      <c r="BL93" s="169">
        <v>0</v>
      </c>
      <c r="BM93" s="169">
        <v>0</v>
      </c>
      <c r="BN93" s="169">
        <v>0</v>
      </c>
      <c r="BO93" s="169">
        <v>0</v>
      </c>
      <c r="BP93" s="169">
        <v>0</v>
      </c>
      <c r="BQ93" s="169">
        <v>0</v>
      </c>
      <c r="BR93" s="169">
        <v>0</v>
      </c>
      <c r="BS93" s="169">
        <v>0</v>
      </c>
      <c r="BT93" s="169">
        <v>0</v>
      </c>
      <c r="BU93" s="169">
        <v>0</v>
      </c>
      <c r="BV93" s="169">
        <v>0</v>
      </c>
      <c r="BW93" s="169">
        <v>0</v>
      </c>
      <c r="BX93" s="169">
        <v>0</v>
      </c>
      <c r="BY93" s="169">
        <v>0</v>
      </c>
      <c r="BZ93" s="169">
        <v>0</v>
      </c>
      <c r="CA93" s="169">
        <v>0</v>
      </c>
      <c r="CB93" s="169">
        <v>0</v>
      </c>
      <c r="CC93" s="169">
        <v>0</v>
      </c>
      <c r="CD93" s="169">
        <v>0</v>
      </c>
      <c r="CE93" s="169">
        <v>0</v>
      </c>
      <c r="CF93" s="169">
        <v>0</v>
      </c>
      <c r="CG93" s="169">
        <v>0</v>
      </c>
      <c r="CH93" s="169">
        <v>0</v>
      </c>
      <c r="CI93" s="169">
        <v>0</v>
      </c>
      <c r="CJ93" s="169">
        <v>0</v>
      </c>
      <c r="CK93" s="169">
        <v>0</v>
      </c>
      <c r="CL93" s="169">
        <v>0</v>
      </c>
      <c r="CM93" s="169">
        <v>0</v>
      </c>
      <c r="CN93" s="169">
        <v>0</v>
      </c>
      <c r="CO93" s="169">
        <v>0</v>
      </c>
      <c r="CP93" s="169">
        <v>0</v>
      </c>
      <c r="CQ93" s="169">
        <v>0</v>
      </c>
      <c r="CR93" s="169">
        <v>0</v>
      </c>
      <c r="CS93" s="169">
        <v>0</v>
      </c>
      <c r="CT93" s="169">
        <v>0</v>
      </c>
      <c r="CU93" s="169">
        <v>0</v>
      </c>
      <c r="CV93" s="169">
        <v>0</v>
      </c>
      <c r="CW93" s="169">
        <v>0</v>
      </c>
      <c r="CX93" s="169">
        <v>0</v>
      </c>
      <c r="CY93" s="169">
        <v>0</v>
      </c>
      <c r="CZ93" s="169">
        <v>0</v>
      </c>
      <c r="DA93" s="169">
        <v>0</v>
      </c>
      <c r="DB93" s="169">
        <v>0</v>
      </c>
      <c r="DC93" s="169">
        <v>0</v>
      </c>
      <c r="DD93" s="169">
        <v>0.13433484421756733</v>
      </c>
      <c r="DE93" s="170">
        <v>6.866371486639578E-4</v>
      </c>
    </row>
    <row r="94" spans="1:109" s="171" customFormat="1" ht="9.6" x14ac:dyDescent="0.2">
      <c r="A94" s="162">
        <v>88</v>
      </c>
      <c r="B94" s="167" t="s">
        <v>688</v>
      </c>
      <c r="C94" s="167"/>
      <c r="D94" s="168">
        <v>0</v>
      </c>
      <c r="E94" s="169">
        <v>0</v>
      </c>
      <c r="F94" s="169">
        <v>0</v>
      </c>
      <c r="G94" s="169">
        <v>1.9415293119833232E-4</v>
      </c>
      <c r="H94" s="169">
        <v>1.1930919973354279E-4</v>
      </c>
      <c r="I94" s="169">
        <v>0</v>
      </c>
      <c r="J94" s="169">
        <v>2.8029262550102307E-5</v>
      </c>
      <c r="K94" s="169">
        <v>8.6550112515146265E-5</v>
      </c>
      <c r="L94" s="169">
        <v>3.9100174647446761E-5</v>
      </c>
      <c r="M94" s="169">
        <v>3.1131810854213734E-4</v>
      </c>
      <c r="N94" s="169">
        <v>4.5064583180770941E-5</v>
      </c>
      <c r="O94" s="169">
        <v>2.2298494992717706E-4</v>
      </c>
      <c r="P94" s="169">
        <v>6.4645419872002069E-6</v>
      </c>
      <c r="Q94" s="169">
        <v>1.2001920307249159E-4</v>
      </c>
      <c r="R94" s="169">
        <v>0</v>
      </c>
      <c r="S94" s="169">
        <v>0</v>
      </c>
      <c r="T94" s="169">
        <v>7.9505619601749118E-5</v>
      </c>
      <c r="U94" s="169">
        <v>0</v>
      </c>
      <c r="V94" s="169">
        <v>1.2883899956516836E-4</v>
      </c>
      <c r="W94" s="169">
        <v>5.2810160674913855E-5</v>
      </c>
      <c r="X94" s="169">
        <v>1.8957705359343306E-5</v>
      </c>
      <c r="Y94" s="169">
        <v>8.6090007102425592E-5</v>
      </c>
      <c r="Z94" s="169">
        <v>7.2212593876372035E-5</v>
      </c>
      <c r="AA94" s="169">
        <v>2.2217575409064772E-4</v>
      </c>
      <c r="AB94" s="169">
        <v>7.3008688033876037E-5</v>
      </c>
      <c r="AC94" s="169">
        <v>3.8528716736874549E-4</v>
      </c>
      <c r="AD94" s="169">
        <v>4.895692378190278E-6</v>
      </c>
      <c r="AE94" s="169">
        <v>0</v>
      </c>
      <c r="AF94" s="169">
        <v>1.7157624955765498E-4</v>
      </c>
      <c r="AG94" s="169">
        <v>1.0413412475268145E-4</v>
      </c>
      <c r="AH94" s="169">
        <v>0</v>
      </c>
      <c r="AI94" s="169">
        <v>1.8014772113132769E-4</v>
      </c>
      <c r="AJ94" s="169">
        <v>1.8112824785589436E-4</v>
      </c>
      <c r="AK94" s="169">
        <v>1.2217470983506415E-3</v>
      </c>
      <c r="AL94" s="169">
        <v>9.4728366409321265E-5</v>
      </c>
      <c r="AM94" s="169">
        <v>0</v>
      </c>
      <c r="AN94" s="169">
        <v>1.5711215293925417E-5</v>
      </c>
      <c r="AO94" s="169">
        <v>6.0808756460930372E-5</v>
      </c>
      <c r="AP94" s="169">
        <v>0</v>
      </c>
      <c r="AQ94" s="169">
        <v>0</v>
      </c>
      <c r="AR94" s="169">
        <v>7.9478620251152441E-5</v>
      </c>
      <c r="AS94" s="169">
        <v>5.859542165660449E-4</v>
      </c>
      <c r="AT94" s="169">
        <v>1.7077335935594047E-4</v>
      </c>
      <c r="AU94" s="169">
        <v>6.7780198499152748E-4</v>
      </c>
      <c r="AV94" s="169">
        <v>3.8136331938633196E-4</v>
      </c>
      <c r="AW94" s="169">
        <v>3.1791448100460976E-4</v>
      </c>
      <c r="AX94" s="169">
        <v>5.917682388270624E-4</v>
      </c>
      <c r="AY94" s="169">
        <v>1.4834881320949433E-3</v>
      </c>
      <c r="AZ94" s="169">
        <v>7.1878324372502233E-4</v>
      </c>
      <c r="BA94" s="169">
        <v>1.567398119122257E-3</v>
      </c>
      <c r="BB94" s="169">
        <v>0</v>
      </c>
      <c r="BC94" s="169">
        <v>5.8173356602675972E-4</v>
      </c>
      <c r="BD94" s="169">
        <v>3.640544165548956E-3</v>
      </c>
      <c r="BE94" s="169">
        <v>0</v>
      </c>
      <c r="BF94" s="169">
        <v>1.889466225791214E-4</v>
      </c>
      <c r="BG94" s="169">
        <v>1.2204094299293209E-4</v>
      </c>
      <c r="BH94" s="169">
        <v>1.497742687806235E-4</v>
      </c>
      <c r="BI94" s="169">
        <v>0</v>
      </c>
      <c r="BJ94" s="169">
        <v>9.4744072573959591E-5</v>
      </c>
      <c r="BK94" s="169">
        <v>6.7501434405481113E-5</v>
      </c>
      <c r="BL94" s="169">
        <v>1.5633689624034193E-4</v>
      </c>
      <c r="BM94" s="169">
        <v>2.4093869716415153E-5</v>
      </c>
      <c r="BN94" s="169">
        <v>8.9349834758649344E-5</v>
      </c>
      <c r="BO94" s="169">
        <v>1.1546263067561242E-4</v>
      </c>
      <c r="BP94" s="169">
        <v>3.6590558305391453E-4</v>
      </c>
      <c r="BQ94" s="169">
        <v>2.3831727282146929E-4</v>
      </c>
      <c r="BR94" s="169">
        <v>7.5602030909293475E-5</v>
      </c>
      <c r="BS94" s="169">
        <v>1.2765848801286797E-4</v>
      </c>
      <c r="BT94" s="169">
        <v>2.4519766387514339E-4</v>
      </c>
      <c r="BU94" s="169">
        <v>2.2693007134308408E-4</v>
      </c>
      <c r="BV94" s="169">
        <v>6.1260245776106057E-6</v>
      </c>
      <c r="BW94" s="169">
        <v>1.9868983920031316E-6</v>
      </c>
      <c r="BX94" s="169">
        <v>0</v>
      </c>
      <c r="BY94" s="169">
        <v>2.5698660448571168E-3</v>
      </c>
      <c r="BZ94" s="169">
        <v>2.0264321284990894E-4</v>
      </c>
      <c r="CA94" s="169">
        <v>7.8122430183217656E-5</v>
      </c>
      <c r="CB94" s="169">
        <v>6.0091964742842448E-5</v>
      </c>
      <c r="CC94" s="169">
        <v>5.2535865831481105E-4</v>
      </c>
      <c r="CD94" s="169">
        <v>3.3384619850785263E-4</v>
      </c>
      <c r="CE94" s="169">
        <v>1.016880211511084E-3</v>
      </c>
      <c r="CF94" s="169">
        <v>2.4678155719162585E-4</v>
      </c>
      <c r="CG94" s="169">
        <v>4.4372070855508775E-3</v>
      </c>
      <c r="CH94" s="169">
        <v>9.3123517999568869E-4</v>
      </c>
      <c r="CI94" s="169">
        <v>4.5175156401867237E-3</v>
      </c>
      <c r="CJ94" s="169">
        <v>7.375110162809036E-3</v>
      </c>
      <c r="CK94" s="169">
        <v>1.0305534562799964E-3</v>
      </c>
      <c r="CL94" s="169">
        <v>1.5028537313791727E-4</v>
      </c>
      <c r="CM94" s="169">
        <v>4.1057813507199484E-6</v>
      </c>
      <c r="CN94" s="169">
        <v>0</v>
      </c>
      <c r="CO94" s="169">
        <v>1.0068996811337778E-4</v>
      </c>
      <c r="CP94" s="169">
        <v>0</v>
      </c>
      <c r="CQ94" s="169">
        <v>6.5043188677281718E-5</v>
      </c>
      <c r="CR94" s="169">
        <v>1.6141491704426226E-5</v>
      </c>
      <c r="CS94" s="169">
        <v>0</v>
      </c>
      <c r="CT94" s="169">
        <v>4.3150060996073879E-4</v>
      </c>
      <c r="CU94" s="169">
        <v>6.6841240258872186E-4</v>
      </c>
      <c r="CV94" s="169">
        <v>3.4567269635073333E-6</v>
      </c>
      <c r="CW94" s="169">
        <v>5.1274635750995275E-4</v>
      </c>
      <c r="CX94" s="169">
        <v>1.787352290508822E-4</v>
      </c>
      <c r="CY94" s="169">
        <v>4.1538361686630561E-4</v>
      </c>
      <c r="CZ94" s="169">
        <v>7.2568219096376559E-4</v>
      </c>
      <c r="DA94" s="169">
        <v>2.0653841614540306E-4</v>
      </c>
      <c r="DB94" s="169">
        <v>3.8806874664426853E-4</v>
      </c>
      <c r="DC94" s="169">
        <v>0</v>
      </c>
      <c r="DD94" s="169">
        <v>1.5952297130786833E-4</v>
      </c>
      <c r="DE94" s="170">
        <v>3.1392259796212638E-4</v>
      </c>
    </row>
    <row r="95" spans="1:109" s="171" customFormat="1" ht="9.6" x14ac:dyDescent="0.2">
      <c r="A95" s="162">
        <v>89</v>
      </c>
      <c r="B95" s="167" t="s">
        <v>689</v>
      </c>
      <c r="C95" s="167"/>
      <c r="D95" s="168">
        <v>0</v>
      </c>
      <c r="E95" s="169">
        <v>0</v>
      </c>
      <c r="F95" s="169">
        <v>0</v>
      </c>
      <c r="G95" s="169">
        <v>0</v>
      </c>
      <c r="H95" s="169">
        <v>0</v>
      </c>
      <c r="I95" s="169">
        <v>0</v>
      </c>
      <c r="J95" s="169">
        <v>0</v>
      </c>
      <c r="K95" s="169">
        <v>0</v>
      </c>
      <c r="L95" s="169">
        <v>0</v>
      </c>
      <c r="M95" s="169">
        <v>0</v>
      </c>
      <c r="N95" s="169">
        <v>0</v>
      </c>
      <c r="O95" s="169">
        <v>0</v>
      </c>
      <c r="P95" s="169">
        <v>0</v>
      </c>
      <c r="Q95" s="169">
        <v>0</v>
      </c>
      <c r="R95" s="169">
        <v>0</v>
      </c>
      <c r="S95" s="169">
        <v>0</v>
      </c>
      <c r="T95" s="169">
        <v>0</v>
      </c>
      <c r="U95" s="169">
        <v>0</v>
      </c>
      <c r="V95" s="169">
        <v>0</v>
      </c>
      <c r="W95" s="169">
        <v>0</v>
      </c>
      <c r="X95" s="169">
        <v>0</v>
      </c>
      <c r="Y95" s="169">
        <v>0</v>
      </c>
      <c r="Z95" s="169">
        <v>0</v>
      </c>
      <c r="AA95" s="169">
        <v>0</v>
      </c>
      <c r="AB95" s="169">
        <v>0</v>
      </c>
      <c r="AC95" s="169">
        <v>0</v>
      </c>
      <c r="AD95" s="169">
        <v>0</v>
      </c>
      <c r="AE95" s="169">
        <v>0</v>
      </c>
      <c r="AF95" s="169">
        <v>0</v>
      </c>
      <c r="AG95" s="169">
        <v>0</v>
      </c>
      <c r="AH95" s="169">
        <v>0</v>
      </c>
      <c r="AI95" s="169">
        <v>0</v>
      </c>
      <c r="AJ95" s="169">
        <v>0</v>
      </c>
      <c r="AK95" s="169">
        <v>0</v>
      </c>
      <c r="AL95" s="169">
        <v>0</v>
      </c>
      <c r="AM95" s="169">
        <v>0</v>
      </c>
      <c r="AN95" s="169">
        <v>0</v>
      </c>
      <c r="AO95" s="169">
        <v>0</v>
      </c>
      <c r="AP95" s="169">
        <v>0</v>
      </c>
      <c r="AQ95" s="169">
        <v>0</v>
      </c>
      <c r="AR95" s="169">
        <v>0</v>
      </c>
      <c r="AS95" s="169">
        <v>0</v>
      </c>
      <c r="AT95" s="169">
        <v>0</v>
      </c>
      <c r="AU95" s="169">
        <v>0</v>
      </c>
      <c r="AV95" s="169">
        <v>0</v>
      </c>
      <c r="AW95" s="169">
        <v>0</v>
      </c>
      <c r="AX95" s="169">
        <v>0</v>
      </c>
      <c r="AY95" s="169">
        <v>0</v>
      </c>
      <c r="AZ95" s="169">
        <v>0</v>
      </c>
      <c r="BA95" s="169">
        <v>0</v>
      </c>
      <c r="BB95" s="169">
        <v>0</v>
      </c>
      <c r="BC95" s="169">
        <v>0</v>
      </c>
      <c r="BD95" s="169">
        <v>0</v>
      </c>
      <c r="BE95" s="169">
        <v>0</v>
      </c>
      <c r="BF95" s="169">
        <v>0</v>
      </c>
      <c r="BG95" s="169">
        <v>0</v>
      </c>
      <c r="BH95" s="169">
        <v>0</v>
      </c>
      <c r="BI95" s="169">
        <v>0</v>
      </c>
      <c r="BJ95" s="169">
        <v>0</v>
      </c>
      <c r="BK95" s="169">
        <v>0</v>
      </c>
      <c r="BL95" s="169">
        <v>0</v>
      </c>
      <c r="BM95" s="169">
        <v>0</v>
      </c>
      <c r="BN95" s="169">
        <v>0</v>
      </c>
      <c r="BO95" s="169">
        <v>0</v>
      </c>
      <c r="BP95" s="169">
        <v>0</v>
      </c>
      <c r="BQ95" s="169">
        <v>0</v>
      </c>
      <c r="BR95" s="169">
        <v>0</v>
      </c>
      <c r="BS95" s="169">
        <v>0</v>
      </c>
      <c r="BT95" s="169">
        <v>0</v>
      </c>
      <c r="BU95" s="169">
        <v>0</v>
      </c>
      <c r="BV95" s="169">
        <v>0</v>
      </c>
      <c r="BW95" s="169">
        <v>0</v>
      </c>
      <c r="BX95" s="169">
        <v>0</v>
      </c>
      <c r="BY95" s="169">
        <v>0</v>
      </c>
      <c r="BZ95" s="169">
        <v>0</v>
      </c>
      <c r="CA95" s="169">
        <v>0</v>
      </c>
      <c r="CB95" s="169">
        <v>0</v>
      </c>
      <c r="CC95" s="169">
        <v>0</v>
      </c>
      <c r="CD95" s="169">
        <v>0</v>
      </c>
      <c r="CE95" s="169">
        <v>0</v>
      </c>
      <c r="CF95" s="169">
        <v>0</v>
      </c>
      <c r="CG95" s="169">
        <v>0</v>
      </c>
      <c r="CH95" s="169">
        <v>0</v>
      </c>
      <c r="CI95" s="169">
        <v>0</v>
      </c>
      <c r="CJ95" s="169">
        <v>0</v>
      </c>
      <c r="CK95" s="169">
        <v>0</v>
      </c>
      <c r="CL95" s="169">
        <v>0</v>
      </c>
      <c r="CM95" s="169">
        <v>0</v>
      </c>
      <c r="CN95" s="169">
        <v>0</v>
      </c>
      <c r="CO95" s="169">
        <v>0</v>
      </c>
      <c r="CP95" s="169">
        <v>0</v>
      </c>
      <c r="CQ95" s="169">
        <v>0</v>
      </c>
      <c r="CR95" s="169">
        <v>0</v>
      </c>
      <c r="CS95" s="169">
        <v>0</v>
      </c>
      <c r="CT95" s="169">
        <v>0</v>
      </c>
      <c r="CU95" s="169">
        <v>0</v>
      </c>
      <c r="CV95" s="169">
        <v>0</v>
      </c>
      <c r="CW95" s="169">
        <v>0</v>
      </c>
      <c r="CX95" s="169">
        <v>0</v>
      </c>
      <c r="CY95" s="169">
        <v>0</v>
      </c>
      <c r="CZ95" s="169">
        <v>0</v>
      </c>
      <c r="DA95" s="169">
        <v>0</v>
      </c>
      <c r="DB95" s="169">
        <v>0</v>
      </c>
      <c r="DC95" s="169">
        <v>0</v>
      </c>
      <c r="DD95" s="169">
        <v>0</v>
      </c>
      <c r="DE95" s="170">
        <v>0</v>
      </c>
    </row>
    <row r="96" spans="1:109" s="171" customFormat="1" ht="9.6" x14ac:dyDescent="0.2">
      <c r="A96" s="177">
        <v>90</v>
      </c>
      <c r="B96" s="178" t="s">
        <v>690</v>
      </c>
      <c r="C96" s="178"/>
      <c r="D96" s="179">
        <v>0</v>
      </c>
      <c r="E96" s="180">
        <v>0</v>
      </c>
      <c r="F96" s="180">
        <v>0</v>
      </c>
      <c r="G96" s="180">
        <v>0</v>
      </c>
      <c r="H96" s="180">
        <v>0</v>
      </c>
      <c r="I96" s="180">
        <v>0</v>
      </c>
      <c r="J96" s="180">
        <v>0</v>
      </c>
      <c r="K96" s="180">
        <v>0</v>
      </c>
      <c r="L96" s="180">
        <v>0</v>
      </c>
      <c r="M96" s="180">
        <v>0</v>
      </c>
      <c r="N96" s="180">
        <v>0</v>
      </c>
      <c r="O96" s="180">
        <v>0</v>
      </c>
      <c r="P96" s="180">
        <v>0</v>
      </c>
      <c r="Q96" s="180">
        <v>0</v>
      </c>
      <c r="R96" s="180">
        <v>0</v>
      </c>
      <c r="S96" s="180">
        <v>0</v>
      </c>
      <c r="T96" s="180">
        <v>0</v>
      </c>
      <c r="U96" s="180">
        <v>0</v>
      </c>
      <c r="V96" s="180">
        <v>0</v>
      </c>
      <c r="W96" s="180">
        <v>0</v>
      </c>
      <c r="X96" s="180">
        <v>0</v>
      </c>
      <c r="Y96" s="180">
        <v>0</v>
      </c>
      <c r="Z96" s="180">
        <v>0</v>
      </c>
      <c r="AA96" s="180">
        <v>0</v>
      </c>
      <c r="AB96" s="180">
        <v>0</v>
      </c>
      <c r="AC96" s="180">
        <v>0</v>
      </c>
      <c r="AD96" s="180">
        <v>0</v>
      </c>
      <c r="AE96" s="180">
        <v>0</v>
      </c>
      <c r="AF96" s="180">
        <v>0</v>
      </c>
      <c r="AG96" s="180">
        <v>0</v>
      </c>
      <c r="AH96" s="180">
        <v>0</v>
      </c>
      <c r="AI96" s="180">
        <v>0</v>
      </c>
      <c r="AJ96" s="180">
        <v>0</v>
      </c>
      <c r="AK96" s="180">
        <v>0</v>
      </c>
      <c r="AL96" s="180">
        <v>0</v>
      </c>
      <c r="AM96" s="180">
        <v>0</v>
      </c>
      <c r="AN96" s="180">
        <v>0</v>
      </c>
      <c r="AO96" s="180">
        <v>0</v>
      </c>
      <c r="AP96" s="180">
        <v>0</v>
      </c>
      <c r="AQ96" s="180">
        <v>0</v>
      </c>
      <c r="AR96" s="180">
        <v>0</v>
      </c>
      <c r="AS96" s="180">
        <v>0</v>
      </c>
      <c r="AT96" s="180">
        <v>0</v>
      </c>
      <c r="AU96" s="180">
        <v>0</v>
      </c>
      <c r="AV96" s="180">
        <v>0</v>
      </c>
      <c r="AW96" s="180">
        <v>0</v>
      </c>
      <c r="AX96" s="180">
        <v>0</v>
      </c>
      <c r="AY96" s="180">
        <v>0</v>
      </c>
      <c r="AZ96" s="180">
        <v>0</v>
      </c>
      <c r="BA96" s="180">
        <v>0</v>
      </c>
      <c r="BB96" s="180">
        <v>0</v>
      </c>
      <c r="BC96" s="180">
        <v>0</v>
      </c>
      <c r="BD96" s="180">
        <v>0</v>
      </c>
      <c r="BE96" s="180">
        <v>0</v>
      </c>
      <c r="BF96" s="180">
        <v>0</v>
      </c>
      <c r="BG96" s="180">
        <v>0</v>
      </c>
      <c r="BH96" s="180">
        <v>0</v>
      </c>
      <c r="BI96" s="180">
        <v>0</v>
      </c>
      <c r="BJ96" s="180">
        <v>0</v>
      </c>
      <c r="BK96" s="180">
        <v>0</v>
      </c>
      <c r="BL96" s="180">
        <v>0</v>
      </c>
      <c r="BM96" s="180">
        <v>0</v>
      </c>
      <c r="BN96" s="180">
        <v>0</v>
      </c>
      <c r="BO96" s="180">
        <v>0</v>
      </c>
      <c r="BP96" s="180">
        <v>0</v>
      </c>
      <c r="BQ96" s="180">
        <v>0</v>
      </c>
      <c r="BR96" s="180">
        <v>0</v>
      </c>
      <c r="BS96" s="180">
        <v>0</v>
      </c>
      <c r="BT96" s="180">
        <v>0</v>
      </c>
      <c r="BU96" s="180">
        <v>0</v>
      </c>
      <c r="BV96" s="180">
        <v>0</v>
      </c>
      <c r="BW96" s="180">
        <v>0</v>
      </c>
      <c r="BX96" s="180">
        <v>0</v>
      </c>
      <c r="BY96" s="180">
        <v>0</v>
      </c>
      <c r="BZ96" s="180">
        <v>0</v>
      </c>
      <c r="CA96" s="180">
        <v>0</v>
      </c>
      <c r="CB96" s="180">
        <v>0</v>
      </c>
      <c r="CC96" s="180">
        <v>0</v>
      </c>
      <c r="CD96" s="180">
        <v>0</v>
      </c>
      <c r="CE96" s="180">
        <v>0</v>
      </c>
      <c r="CF96" s="180">
        <v>0</v>
      </c>
      <c r="CG96" s="180">
        <v>0</v>
      </c>
      <c r="CH96" s="180">
        <v>0</v>
      </c>
      <c r="CI96" s="180">
        <v>0</v>
      </c>
      <c r="CJ96" s="180">
        <v>0</v>
      </c>
      <c r="CK96" s="180">
        <v>0</v>
      </c>
      <c r="CL96" s="180">
        <v>0</v>
      </c>
      <c r="CM96" s="180">
        <v>0</v>
      </c>
      <c r="CN96" s="180">
        <v>0</v>
      </c>
      <c r="CO96" s="180">
        <v>4.4905967001830889E-3</v>
      </c>
      <c r="CP96" s="180">
        <v>0</v>
      </c>
      <c r="CQ96" s="180">
        <v>0</v>
      </c>
      <c r="CR96" s="180">
        <v>5.9262333829107725E-4</v>
      </c>
      <c r="CS96" s="180">
        <v>0</v>
      </c>
      <c r="CT96" s="180">
        <v>0</v>
      </c>
      <c r="CU96" s="180">
        <v>0</v>
      </c>
      <c r="CV96" s="180">
        <v>0</v>
      </c>
      <c r="CW96" s="180">
        <v>0</v>
      </c>
      <c r="CX96" s="180">
        <v>0</v>
      </c>
      <c r="CY96" s="180">
        <v>0</v>
      </c>
      <c r="CZ96" s="180">
        <v>0</v>
      </c>
      <c r="DA96" s="180">
        <v>0</v>
      </c>
      <c r="DB96" s="180">
        <v>0</v>
      </c>
      <c r="DC96" s="180">
        <v>0</v>
      </c>
      <c r="DD96" s="180">
        <v>0</v>
      </c>
      <c r="DE96" s="181">
        <v>2.9438151371817854E-4</v>
      </c>
    </row>
    <row r="97" spans="1:109" s="171" customFormat="1" ht="9.6" x14ac:dyDescent="0.2">
      <c r="A97" s="162">
        <v>91</v>
      </c>
      <c r="B97" s="167" t="s">
        <v>691</v>
      </c>
      <c r="C97" s="167"/>
      <c r="D97" s="168">
        <v>0</v>
      </c>
      <c r="E97" s="169">
        <v>0</v>
      </c>
      <c r="F97" s="169">
        <v>0</v>
      </c>
      <c r="G97" s="169">
        <v>1.8597807093734991E-3</v>
      </c>
      <c r="H97" s="169">
        <v>0</v>
      </c>
      <c r="I97" s="169">
        <v>0</v>
      </c>
      <c r="J97" s="169">
        <v>0</v>
      </c>
      <c r="K97" s="169">
        <v>0</v>
      </c>
      <c r="L97" s="169">
        <v>0</v>
      </c>
      <c r="M97" s="169">
        <v>0</v>
      </c>
      <c r="N97" s="169">
        <v>0</v>
      </c>
      <c r="O97" s="169">
        <v>0</v>
      </c>
      <c r="P97" s="169">
        <v>0</v>
      </c>
      <c r="Q97" s="169">
        <v>0</v>
      </c>
      <c r="R97" s="169">
        <v>0</v>
      </c>
      <c r="S97" s="169">
        <v>0</v>
      </c>
      <c r="T97" s="169">
        <v>0</v>
      </c>
      <c r="U97" s="169">
        <v>0</v>
      </c>
      <c r="V97" s="169">
        <v>0</v>
      </c>
      <c r="W97" s="169">
        <v>0</v>
      </c>
      <c r="X97" s="169">
        <v>1.8957705359343306E-5</v>
      </c>
      <c r="Y97" s="169">
        <v>0</v>
      </c>
      <c r="Z97" s="169">
        <v>0</v>
      </c>
      <c r="AA97" s="169">
        <v>0</v>
      </c>
      <c r="AB97" s="169">
        <v>3.6504344016938019E-5</v>
      </c>
      <c r="AC97" s="169">
        <v>0</v>
      </c>
      <c r="AD97" s="169">
        <v>0</v>
      </c>
      <c r="AE97" s="169">
        <v>0</v>
      </c>
      <c r="AF97" s="169">
        <v>0</v>
      </c>
      <c r="AG97" s="169">
        <v>0</v>
      </c>
      <c r="AH97" s="169">
        <v>0</v>
      </c>
      <c r="AI97" s="169">
        <v>0</v>
      </c>
      <c r="AJ97" s="169">
        <v>0</v>
      </c>
      <c r="AK97" s="169">
        <v>0</v>
      </c>
      <c r="AL97" s="169">
        <v>0</v>
      </c>
      <c r="AM97" s="169">
        <v>0</v>
      </c>
      <c r="AN97" s="169">
        <v>6.2844861175701659E-6</v>
      </c>
      <c r="AO97" s="169">
        <v>0</v>
      </c>
      <c r="AP97" s="169">
        <v>0</v>
      </c>
      <c r="AQ97" s="169">
        <v>0</v>
      </c>
      <c r="AR97" s="169">
        <v>0</v>
      </c>
      <c r="AS97" s="169">
        <v>0</v>
      </c>
      <c r="AT97" s="169">
        <v>0</v>
      </c>
      <c r="AU97" s="169">
        <v>0</v>
      </c>
      <c r="AV97" s="169">
        <v>0</v>
      </c>
      <c r="AW97" s="169">
        <v>0</v>
      </c>
      <c r="AX97" s="169">
        <v>0</v>
      </c>
      <c r="AY97" s="169">
        <v>0</v>
      </c>
      <c r="AZ97" s="169">
        <v>0</v>
      </c>
      <c r="BA97" s="169">
        <v>0</v>
      </c>
      <c r="BB97" s="169">
        <v>0</v>
      </c>
      <c r="BC97" s="169">
        <v>0</v>
      </c>
      <c r="BD97" s="169">
        <v>0</v>
      </c>
      <c r="BE97" s="169">
        <v>0</v>
      </c>
      <c r="BF97" s="169">
        <v>0</v>
      </c>
      <c r="BG97" s="169">
        <v>0</v>
      </c>
      <c r="BH97" s="169">
        <v>0</v>
      </c>
      <c r="BI97" s="169">
        <v>0</v>
      </c>
      <c r="BJ97" s="169">
        <v>0</v>
      </c>
      <c r="BK97" s="169">
        <v>0</v>
      </c>
      <c r="BL97" s="169">
        <v>0</v>
      </c>
      <c r="BM97" s="169">
        <v>0</v>
      </c>
      <c r="BN97" s="169">
        <v>2.2337458689662336E-6</v>
      </c>
      <c r="BO97" s="169">
        <v>0</v>
      </c>
      <c r="BP97" s="169">
        <v>0</v>
      </c>
      <c r="BQ97" s="169">
        <v>1.0361620557455185E-5</v>
      </c>
      <c r="BR97" s="169">
        <v>1.6712027885212242E-4</v>
      </c>
      <c r="BS97" s="169">
        <v>0</v>
      </c>
      <c r="BT97" s="169">
        <v>2.029600349749509E-5</v>
      </c>
      <c r="BU97" s="169">
        <v>9.5331354171523908E-5</v>
      </c>
      <c r="BV97" s="169">
        <v>1.6336065540294946E-5</v>
      </c>
      <c r="BW97" s="169">
        <v>7.9475935680125262E-6</v>
      </c>
      <c r="BX97" s="169">
        <v>0</v>
      </c>
      <c r="BY97" s="169">
        <v>2.8009439181003998E-5</v>
      </c>
      <c r="BZ97" s="169">
        <v>0</v>
      </c>
      <c r="CA97" s="169">
        <v>3.5360678925035362E-4</v>
      </c>
      <c r="CB97" s="169">
        <v>0</v>
      </c>
      <c r="CC97" s="169">
        <v>0</v>
      </c>
      <c r="CD97" s="169">
        <v>1.06105030917061E-2</v>
      </c>
      <c r="CE97" s="169">
        <v>1.3165922738511929E-3</v>
      </c>
      <c r="CF97" s="169">
        <v>4.1130259531937649E-5</v>
      </c>
      <c r="CG97" s="169">
        <v>8.1181984271983475E-4</v>
      </c>
      <c r="CH97" s="169">
        <v>3.2765682259107567E-4</v>
      </c>
      <c r="CI97" s="169">
        <v>5.2019877068816823E-5</v>
      </c>
      <c r="CJ97" s="169">
        <v>2.3192170323298856E-4</v>
      </c>
      <c r="CK97" s="169">
        <v>1.7175890937999941E-4</v>
      </c>
      <c r="CL97" s="169">
        <v>1.6907104478015692E-5</v>
      </c>
      <c r="CM97" s="169">
        <v>1.437023472751982E-5</v>
      </c>
      <c r="CN97" s="169">
        <v>3.808029611238257E-6</v>
      </c>
      <c r="CO97" s="169">
        <v>1.0688965610638489E-2</v>
      </c>
      <c r="CP97" s="169">
        <v>9.4914698546889456E-2</v>
      </c>
      <c r="CQ97" s="169">
        <v>5.4402123009678425E-3</v>
      </c>
      <c r="CR97" s="169">
        <v>9.5234801056114744E-4</v>
      </c>
      <c r="CS97" s="169">
        <v>9.5178268897645296E-6</v>
      </c>
      <c r="CT97" s="169">
        <v>0</v>
      </c>
      <c r="CU97" s="169">
        <v>1.5727350649146397E-5</v>
      </c>
      <c r="CV97" s="169">
        <v>0</v>
      </c>
      <c r="CW97" s="169">
        <v>7.4047839095442777E-5</v>
      </c>
      <c r="CX97" s="169">
        <v>6.7447256245615928E-6</v>
      </c>
      <c r="CY97" s="169">
        <v>7.7884428162432295E-5</v>
      </c>
      <c r="CZ97" s="169">
        <v>4.9704259655052441E-6</v>
      </c>
      <c r="DA97" s="169">
        <v>8.5565915260238406E-5</v>
      </c>
      <c r="DB97" s="169">
        <v>5.8476112508040469E-5</v>
      </c>
      <c r="DC97" s="169">
        <v>0</v>
      </c>
      <c r="DD97" s="169">
        <v>1.9032740714662912E-3</v>
      </c>
      <c r="DE97" s="170">
        <v>1.081816917079335E-3</v>
      </c>
    </row>
    <row r="98" spans="1:109" s="171" customFormat="1" ht="9.6" x14ac:dyDescent="0.2">
      <c r="A98" s="162">
        <v>92</v>
      </c>
      <c r="B98" s="167" t="s">
        <v>692</v>
      </c>
      <c r="C98" s="167"/>
      <c r="D98" s="168">
        <v>0</v>
      </c>
      <c r="E98" s="169">
        <v>0</v>
      </c>
      <c r="F98" s="169">
        <v>0</v>
      </c>
      <c r="G98" s="169">
        <v>0</v>
      </c>
      <c r="H98" s="169">
        <v>0</v>
      </c>
      <c r="I98" s="169">
        <v>0</v>
      </c>
      <c r="J98" s="169">
        <v>0</v>
      </c>
      <c r="K98" s="169">
        <v>0</v>
      </c>
      <c r="L98" s="169">
        <v>0</v>
      </c>
      <c r="M98" s="169">
        <v>0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169">
        <v>0</v>
      </c>
      <c r="V98" s="169">
        <v>0</v>
      </c>
      <c r="W98" s="169">
        <v>0</v>
      </c>
      <c r="X98" s="169">
        <v>0</v>
      </c>
      <c r="Y98" s="169">
        <v>0</v>
      </c>
      <c r="Z98" s="169">
        <v>0</v>
      </c>
      <c r="AA98" s="169">
        <v>0</v>
      </c>
      <c r="AB98" s="169">
        <v>0</v>
      </c>
      <c r="AC98" s="169">
        <v>0</v>
      </c>
      <c r="AD98" s="169">
        <v>0</v>
      </c>
      <c r="AE98" s="169">
        <v>0</v>
      </c>
      <c r="AF98" s="169">
        <v>0</v>
      </c>
      <c r="AG98" s="169">
        <v>0</v>
      </c>
      <c r="AH98" s="169">
        <v>0</v>
      </c>
      <c r="AI98" s="169">
        <v>0</v>
      </c>
      <c r="AJ98" s="169">
        <v>0</v>
      </c>
      <c r="AK98" s="169">
        <v>0</v>
      </c>
      <c r="AL98" s="169">
        <v>0</v>
      </c>
      <c r="AM98" s="169">
        <v>0</v>
      </c>
      <c r="AN98" s="169">
        <v>0</v>
      </c>
      <c r="AO98" s="169">
        <v>0</v>
      </c>
      <c r="AP98" s="169">
        <v>0</v>
      </c>
      <c r="AQ98" s="169">
        <v>0</v>
      </c>
      <c r="AR98" s="169">
        <v>0</v>
      </c>
      <c r="AS98" s="169">
        <v>0</v>
      </c>
      <c r="AT98" s="169">
        <v>0</v>
      </c>
      <c r="AU98" s="169">
        <v>0</v>
      </c>
      <c r="AV98" s="169">
        <v>0</v>
      </c>
      <c r="AW98" s="169">
        <v>0</v>
      </c>
      <c r="AX98" s="169">
        <v>0</v>
      </c>
      <c r="AY98" s="169">
        <v>0</v>
      </c>
      <c r="AZ98" s="169">
        <v>0</v>
      </c>
      <c r="BA98" s="169">
        <v>0</v>
      </c>
      <c r="BB98" s="169">
        <v>0</v>
      </c>
      <c r="BC98" s="169">
        <v>0</v>
      </c>
      <c r="BD98" s="169">
        <v>0</v>
      </c>
      <c r="BE98" s="169">
        <v>0</v>
      </c>
      <c r="BF98" s="169">
        <v>0</v>
      </c>
      <c r="BG98" s="169">
        <v>0</v>
      </c>
      <c r="BH98" s="169">
        <v>0</v>
      </c>
      <c r="BI98" s="169">
        <v>0</v>
      </c>
      <c r="BJ98" s="169">
        <v>0</v>
      </c>
      <c r="BK98" s="169">
        <v>0</v>
      </c>
      <c r="BL98" s="169">
        <v>0</v>
      </c>
      <c r="BM98" s="169">
        <v>0</v>
      </c>
      <c r="BN98" s="169">
        <v>0</v>
      </c>
      <c r="BO98" s="169">
        <v>0</v>
      </c>
      <c r="BP98" s="169">
        <v>0</v>
      </c>
      <c r="BQ98" s="169">
        <v>0</v>
      </c>
      <c r="BR98" s="169">
        <v>0</v>
      </c>
      <c r="BS98" s="169">
        <v>0</v>
      </c>
      <c r="BT98" s="169">
        <v>0</v>
      </c>
      <c r="BU98" s="169">
        <v>0</v>
      </c>
      <c r="BV98" s="169">
        <v>0</v>
      </c>
      <c r="BW98" s="169">
        <v>0</v>
      </c>
      <c r="BX98" s="169">
        <v>0</v>
      </c>
      <c r="BY98" s="169">
        <v>0</v>
      </c>
      <c r="BZ98" s="169">
        <v>0</v>
      </c>
      <c r="CA98" s="169">
        <v>0</v>
      </c>
      <c r="CB98" s="169">
        <v>0</v>
      </c>
      <c r="CC98" s="169">
        <v>0</v>
      </c>
      <c r="CD98" s="169">
        <v>0</v>
      </c>
      <c r="CE98" s="169">
        <v>0</v>
      </c>
      <c r="CF98" s="169">
        <v>0</v>
      </c>
      <c r="CG98" s="169">
        <v>0</v>
      </c>
      <c r="CH98" s="169">
        <v>0</v>
      </c>
      <c r="CI98" s="169">
        <v>0</v>
      </c>
      <c r="CJ98" s="169">
        <v>0</v>
      </c>
      <c r="CK98" s="169">
        <v>0</v>
      </c>
      <c r="CL98" s="169">
        <v>0</v>
      </c>
      <c r="CM98" s="169">
        <v>0</v>
      </c>
      <c r="CN98" s="169">
        <v>0</v>
      </c>
      <c r="CO98" s="169">
        <v>0</v>
      </c>
      <c r="CP98" s="169">
        <v>0</v>
      </c>
      <c r="CQ98" s="169">
        <v>0</v>
      </c>
      <c r="CR98" s="169">
        <v>0</v>
      </c>
      <c r="CS98" s="169">
        <v>0</v>
      </c>
      <c r="CT98" s="169">
        <v>0</v>
      </c>
      <c r="CU98" s="169">
        <v>0</v>
      </c>
      <c r="CV98" s="169">
        <v>0</v>
      </c>
      <c r="CW98" s="169">
        <v>0</v>
      </c>
      <c r="CX98" s="169">
        <v>0</v>
      </c>
      <c r="CY98" s="169">
        <v>0</v>
      </c>
      <c r="CZ98" s="169">
        <v>0</v>
      </c>
      <c r="DA98" s="169">
        <v>0</v>
      </c>
      <c r="DB98" s="169">
        <v>0</v>
      </c>
      <c r="DC98" s="169">
        <v>0</v>
      </c>
      <c r="DD98" s="169">
        <v>0</v>
      </c>
      <c r="DE98" s="170">
        <v>0</v>
      </c>
    </row>
    <row r="99" spans="1:109" s="171" customFormat="1" ht="9.6" x14ac:dyDescent="0.2">
      <c r="A99" s="162">
        <v>93</v>
      </c>
      <c r="B99" s="167" t="s">
        <v>693</v>
      </c>
      <c r="C99" s="167"/>
      <c r="D99" s="168">
        <v>0</v>
      </c>
      <c r="E99" s="169">
        <v>0</v>
      </c>
      <c r="F99" s="169">
        <v>0</v>
      </c>
      <c r="G99" s="169">
        <v>0</v>
      </c>
      <c r="H99" s="169">
        <v>0</v>
      </c>
      <c r="I99" s="169">
        <v>0</v>
      </c>
      <c r="J99" s="169">
        <v>0</v>
      </c>
      <c r="K99" s="169">
        <v>0</v>
      </c>
      <c r="L99" s="169">
        <v>0</v>
      </c>
      <c r="M99" s="169">
        <v>0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169">
        <v>0</v>
      </c>
      <c r="V99" s="169">
        <v>0</v>
      </c>
      <c r="W99" s="169">
        <v>0</v>
      </c>
      <c r="X99" s="169">
        <v>0</v>
      </c>
      <c r="Y99" s="169">
        <v>0</v>
      </c>
      <c r="Z99" s="169">
        <v>0</v>
      </c>
      <c r="AA99" s="169">
        <v>0</v>
      </c>
      <c r="AB99" s="169">
        <v>0</v>
      </c>
      <c r="AC99" s="169">
        <v>0</v>
      </c>
      <c r="AD99" s="169">
        <v>0</v>
      </c>
      <c r="AE99" s="169">
        <v>0</v>
      </c>
      <c r="AF99" s="169">
        <v>0</v>
      </c>
      <c r="AG99" s="169">
        <v>0</v>
      </c>
      <c r="AH99" s="169">
        <v>0</v>
      </c>
      <c r="AI99" s="169">
        <v>0</v>
      </c>
      <c r="AJ99" s="169">
        <v>0</v>
      </c>
      <c r="AK99" s="169">
        <v>0</v>
      </c>
      <c r="AL99" s="169">
        <v>0</v>
      </c>
      <c r="AM99" s="169">
        <v>0</v>
      </c>
      <c r="AN99" s="169">
        <v>0</v>
      </c>
      <c r="AO99" s="169">
        <v>0</v>
      </c>
      <c r="AP99" s="169">
        <v>0</v>
      </c>
      <c r="AQ99" s="169">
        <v>0</v>
      </c>
      <c r="AR99" s="169">
        <v>0</v>
      </c>
      <c r="AS99" s="169">
        <v>0</v>
      </c>
      <c r="AT99" s="169">
        <v>0</v>
      </c>
      <c r="AU99" s="169">
        <v>0</v>
      </c>
      <c r="AV99" s="169">
        <v>0</v>
      </c>
      <c r="AW99" s="169">
        <v>0</v>
      </c>
      <c r="AX99" s="169">
        <v>0</v>
      </c>
      <c r="AY99" s="169">
        <v>0</v>
      </c>
      <c r="AZ99" s="169">
        <v>0</v>
      </c>
      <c r="BA99" s="169">
        <v>0</v>
      </c>
      <c r="BB99" s="169">
        <v>0</v>
      </c>
      <c r="BC99" s="169">
        <v>0</v>
      </c>
      <c r="BD99" s="169">
        <v>0</v>
      </c>
      <c r="BE99" s="169">
        <v>0</v>
      </c>
      <c r="BF99" s="169">
        <v>0</v>
      </c>
      <c r="BG99" s="169">
        <v>0</v>
      </c>
      <c r="BH99" s="169">
        <v>0</v>
      </c>
      <c r="BI99" s="169">
        <v>0</v>
      </c>
      <c r="BJ99" s="169">
        <v>0</v>
      </c>
      <c r="BK99" s="169">
        <v>0</v>
      </c>
      <c r="BL99" s="169">
        <v>0</v>
      </c>
      <c r="BM99" s="169">
        <v>0</v>
      </c>
      <c r="BN99" s="169">
        <v>0</v>
      </c>
      <c r="BO99" s="169">
        <v>0</v>
      </c>
      <c r="BP99" s="169">
        <v>0</v>
      </c>
      <c r="BQ99" s="169">
        <v>0</v>
      </c>
      <c r="BR99" s="169">
        <v>0</v>
      </c>
      <c r="BS99" s="169">
        <v>0</v>
      </c>
      <c r="BT99" s="169">
        <v>0</v>
      </c>
      <c r="BU99" s="169">
        <v>0</v>
      </c>
      <c r="BV99" s="169">
        <v>0</v>
      </c>
      <c r="BW99" s="169">
        <v>0</v>
      </c>
      <c r="BX99" s="169">
        <v>0</v>
      </c>
      <c r="BY99" s="169">
        <v>0</v>
      </c>
      <c r="BZ99" s="169">
        <v>0</v>
      </c>
      <c r="CA99" s="169">
        <v>0</v>
      </c>
      <c r="CB99" s="169">
        <v>0</v>
      </c>
      <c r="CC99" s="169">
        <v>0</v>
      </c>
      <c r="CD99" s="169">
        <v>0</v>
      </c>
      <c r="CE99" s="169">
        <v>0</v>
      </c>
      <c r="CF99" s="169">
        <v>0</v>
      </c>
      <c r="CG99" s="169">
        <v>0</v>
      </c>
      <c r="CH99" s="169">
        <v>0</v>
      </c>
      <c r="CI99" s="169">
        <v>0</v>
      </c>
      <c r="CJ99" s="169">
        <v>0</v>
      </c>
      <c r="CK99" s="169">
        <v>0</v>
      </c>
      <c r="CL99" s="169">
        <v>0</v>
      </c>
      <c r="CM99" s="169">
        <v>0</v>
      </c>
      <c r="CN99" s="169">
        <v>0</v>
      </c>
      <c r="CO99" s="169">
        <v>0</v>
      </c>
      <c r="CP99" s="169">
        <v>0</v>
      </c>
      <c r="CQ99" s="169">
        <v>0</v>
      </c>
      <c r="CR99" s="169">
        <v>0</v>
      </c>
      <c r="CS99" s="169">
        <v>0</v>
      </c>
      <c r="CT99" s="169">
        <v>0</v>
      </c>
      <c r="CU99" s="169">
        <v>0</v>
      </c>
      <c r="CV99" s="169">
        <v>0</v>
      </c>
      <c r="CW99" s="169">
        <v>0</v>
      </c>
      <c r="CX99" s="169">
        <v>0</v>
      </c>
      <c r="CY99" s="169">
        <v>0</v>
      </c>
      <c r="CZ99" s="169">
        <v>0</v>
      </c>
      <c r="DA99" s="169">
        <v>0</v>
      </c>
      <c r="DB99" s="169">
        <v>0</v>
      </c>
      <c r="DC99" s="169">
        <v>0</v>
      </c>
      <c r="DD99" s="169">
        <v>0</v>
      </c>
      <c r="DE99" s="170">
        <v>0</v>
      </c>
    </row>
    <row r="100" spans="1:109" s="171" customFormat="1" ht="9.6" x14ac:dyDescent="0.2">
      <c r="A100" s="162">
        <v>94</v>
      </c>
      <c r="B100" s="167" t="s">
        <v>694</v>
      </c>
      <c r="C100" s="167"/>
      <c r="D100" s="168">
        <v>0</v>
      </c>
      <c r="E100" s="169">
        <v>4.2055092170743676E-5</v>
      </c>
      <c r="F100" s="169">
        <v>0</v>
      </c>
      <c r="G100" s="169">
        <v>7.4595599881464522E-4</v>
      </c>
      <c r="H100" s="169">
        <v>9.9424333111285655E-5</v>
      </c>
      <c r="I100" s="169">
        <v>1.1054593304553734E-2</v>
      </c>
      <c r="J100" s="169">
        <v>6.8951985873251676E-3</v>
      </c>
      <c r="K100" s="169">
        <v>4.3058680976285268E-3</v>
      </c>
      <c r="L100" s="169">
        <v>1.713890988713083E-3</v>
      </c>
      <c r="M100" s="169">
        <v>5.8718910571561552E-4</v>
      </c>
      <c r="N100" s="169">
        <v>9.9705390287455715E-4</v>
      </c>
      <c r="O100" s="169">
        <v>1.5171444377956667E-3</v>
      </c>
      <c r="P100" s="169">
        <v>3.684788932704118E-3</v>
      </c>
      <c r="Q100" s="169">
        <v>5.2737849820677189E-3</v>
      </c>
      <c r="R100" s="169">
        <v>3.9254170755642788E-4</v>
      </c>
      <c r="S100" s="169">
        <v>9.5026924295216978E-4</v>
      </c>
      <c r="T100" s="169">
        <v>1.3805066676303712E-3</v>
      </c>
      <c r="U100" s="169">
        <v>4.4761536888505149E-3</v>
      </c>
      <c r="V100" s="169">
        <v>2.1350462785085047E-3</v>
      </c>
      <c r="W100" s="169">
        <v>2.2444318286838389E-3</v>
      </c>
      <c r="X100" s="169">
        <v>1.1469411742402701E-3</v>
      </c>
      <c r="Y100" s="169">
        <v>1.2483051029851711E-3</v>
      </c>
      <c r="Z100" s="169">
        <v>6.6435586366262274E-3</v>
      </c>
      <c r="AA100" s="169">
        <v>1.8296826807465106E-3</v>
      </c>
      <c r="AB100" s="169">
        <v>8.067460027743301E-3</v>
      </c>
      <c r="AC100" s="169">
        <v>3.3391554505291278E-3</v>
      </c>
      <c r="AD100" s="169">
        <v>3.0647034287471141E-4</v>
      </c>
      <c r="AE100" s="169">
        <v>1.475689949774763E-3</v>
      </c>
      <c r="AF100" s="169">
        <v>1.3726099964612398E-3</v>
      </c>
      <c r="AG100" s="169">
        <v>9.372071227741331E-4</v>
      </c>
      <c r="AH100" s="169">
        <v>1.505797319680771E-4</v>
      </c>
      <c r="AI100" s="169">
        <v>9.0073860565663844E-4</v>
      </c>
      <c r="AJ100" s="169">
        <v>3.8489752669377555E-3</v>
      </c>
      <c r="AK100" s="169">
        <v>3.4616167786601505E-3</v>
      </c>
      <c r="AL100" s="169">
        <v>8.0519111447923081E-4</v>
      </c>
      <c r="AM100" s="169">
        <v>1.0099002027752376E-3</v>
      </c>
      <c r="AN100" s="169">
        <v>6.2844861175701666E-4</v>
      </c>
      <c r="AO100" s="169">
        <v>3.0404378230465185E-3</v>
      </c>
      <c r="AP100" s="169">
        <v>8.3323413879300083E-4</v>
      </c>
      <c r="AQ100" s="169">
        <v>3.7266154878139672E-4</v>
      </c>
      <c r="AR100" s="169">
        <v>7.1530758226037196E-4</v>
      </c>
      <c r="AS100" s="169">
        <v>1.2114109645859805E-3</v>
      </c>
      <c r="AT100" s="169">
        <v>1.2442059038789948E-3</v>
      </c>
      <c r="AU100" s="169">
        <v>2.832244008714597E-3</v>
      </c>
      <c r="AV100" s="169">
        <v>2.3644525801952581E-3</v>
      </c>
      <c r="AW100" s="169">
        <v>1.1127006835161342E-3</v>
      </c>
      <c r="AX100" s="169">
        <v>1.015721603956898E-3</v>
      </c>
      <c r="AY100" s="169">
        <v>8.7719298245614037E-4</v>
      </c>
      <c r="AZ100" s="169">
        <v>1.2506828440815387E-3</v>
      </c>
      <c r="BA100" s="169">
        <v>0</v>
      </c>
      <c r="BB100" s="169">
        <v>0</v>
      </c>
      <c r="BC100" s="169">
        <v>5.8173356602675972E-4</v>
      </c>
      <c r="BD100" s="169">
        <v>7.1168532559603645E-4</v>
      </c>
      <c r="BE100" s="169">
        <v>0</v>
      </c>
      <c r="BF100" s="169">
        <v>3.3065658951346243E-4</v>
      </c>
      <c r="BG100" s="169">
        <v>1.0460652256537036E-4</v>
      </c>
      <c r="BH100" s="169">
        <v>6.2049339923401158E-4</v>
      </c>
      <c r="BI100" s="169">
        <v>7.7033909185580398E-4</v>
      </c>
      <c r="BJ100" s="169">
        <v>1.2316729434614746E-3</v>
      </c>
      <c r="BK100" s="169">
        <v>2.7675588106247256E-3</v>
      </c>
      <c r="BL100" s="169">
        <v>9.347643587703777E-4</v>
      </c>
      <c r="BM100" s="169">
        <v>5.6513509968169322E-3</v>
      </c>
      <c r="BN100" s="169">
        <v>2.0952536250903272E-3</v>
      </c>
      <c r="BO100" s="169">
        <v>1.4854111405835544E-3</v>
      </c>
      <c r="BP100" s="169">
        <v>2.8181382723934216E-3</v>
      </c>
      <c r="BQ100" s="169">
        <v>4.5176665630504613E-3</v>
      </c>
      <c r="BR100" s="169">
        <v>8.7300450428942043E-3</v>
      </c>
      <c r="BS100" s="169">
        <v>3.8978391673262355E-3</v>
      </c>
      <c r="BT100" s="169">
        <v>1.1275252753811123E-3</v>
      </c>
      <c r="BU100" s="169">
        <v>4.5417100579759704E-3</v>
      </c>
      <c r="BV100" s="169">
        <v>1.8071772503951285E-3</v>
      </c>
      <c r="BW100" s="169">
        <v>1.6054139007385302E-3</v>
      </c>
      <c r="BX100" s="169">
        <v>0</v>
      </c>
      <c r="BY100" s="169">
        <v>1.1833988053974189E-3</v>
      </c>
      <c r="BZ100" s="169">
        <v>2.3443723417636017E-3</v>
      </c>
      <c r="CA100" s="169">
        <v>1.6446827406993191E-3</v>
      </c>
      <c r="CB100" s="169">
        <v>1.081655365371164E-4</v>
      </c>
      <c r="CC100" s="169">
        <v>1.4144271570014145E-3</v>
      </c>
      <c r="CD100" s="169">
        <v>7.5986297790809065E-3</v>
      </c>
      <c r="CE100" s="169">
        <v>2.9221926078160623E-3</v>
      </c>
      <c r="CF100" s="169">
        <v>1.2339077859581293E-4</v>
      </c>
      <c r="CG100" s="169">
        <v>1.5140201763444276E-3</v>
      </c>
      <c r="CH100" s="169">
        <v>5.2425091614572107E-3</v>
      </c>
      <c r="CI100" s="169">
        <v>2.3792249038316745E-3</v>
      </c>
      <c r="CJ100" s="169">
        <v>1.113224175518345E-3</v>
      </c>
      <c r="CK100" s="169">
        <v>5.790728944811409E-3</v>
      </c>
      <c r="CL100" s="169">
        <v>6.387128358361484E-6</v>
      </c>
      <c r="CM100" s="169">
        <v>3.028013746155962E-4</v>
      </c>
      <c r="CN100" s="169">
        <v>5.8986378678080598E-3</v>
      </c>
      <c r="CO100" s="169">
        <v>1.6237906211471797E-3</v>
      </c>
      <c r="CP100" s="169">
        <v>1.0889547205601676E-3</v>
      </c>
      <c r="CQ100" s="169">
        <v>1.8212092829638881E-5</v>
      </c>
      <c r="CR100" s="169">
        <v>4.9346846067817329E-4</v>
      </c>
      <c r="CS100" s="169">
        <v>0</v>
      </c>
      <c r="CT100" s="169">
        <v>5.1433807273715219E-3</v>
      </c>
      <c r="CU100" s="169">
        <v>1.8322363506255554E-3</v>
      </c>
      <c r="CV100" s="169">
        <v>3.1041408132295853E-3</v>
      </c>
      <c r="CW100" s="169">
        <v>3.4250618404241123E-3</v>
      </c>
      <c r="CX100" s="169">
        <v>2.9474450979334161E-3</v>
      </c>
      <c r="CY100" s="169">
        <v>2.1057641688361326E-3</v>
      </c>
      <c r="CZ100" s="169">
        <v>2.4404791490630746E-3</v>
      </c>
      <c r="DA100" s="169">
        <v>1.7402336834651245E-2</v>
      </c>
      <c r="DB100" s="169">
        <v>4.8747813790793737E-3</v>
      </c>
      <c r="DC100" s="169">
        <v>0</v>
      </c>
      <c r="DD100" s="169">
        <v>8.3171976764654116E-3</v>
      </c>
      <c r="DE100" s="170">
        <v>1.9418495571568561E-3</v>
      </c>
    </row>
    <row r="101" spans="1:109" s="171" customFormat="1" ht="9.6" x14ac:dyDescent="0.2">
      <c r="A101" s="162">
        <v>95</v>
      </c>
      <c r="B101" s="167" t="s">
        <v>695</v>
      </c>
      <c r="C101" s="167"/>
      <c r="D101" s="168">
        <v>2.8030550799361281E-3</v>
      </c>
      <c r="E101" s="169">
        <v>1.5420200462606013E-4</v>
      </c>
      <c r="F101" s="169">
        <v>3.5308497349247807E-3</v>
      </c>
      <c r="G101" s="169">
        <v>3.4130041589601578E-3</v>
      </c>
      <c r="H101" s="169">
        <v>1.7995804293142704E-3</v>
      </c>
      <c r="I101" s="169">
        <v>2.6069226209503473E-4</v>
      </c>
      <c r="J101" s="169">
        <v>2.0685595761975501E-2</v>
      </c>
      <c r="K101" s="169">
        <v>3.0076164099013328E-3</v>
      </c>
      <c r="L101" s="169">
        <v>1.2512055887182964E-3</v>
      </c>
      <c r="M101" s="169">
        <v>1.0063897271188895E-3</v>
      </c>
      <c r="N101" s="169">
        <v>3.717828112413603E-4</v>
      </c>
      <c r="O101" s="169">
        <v>1.2532318704767927E-3</v>
      </c>
      <c r="P101" s="169">
        <v>1.0278621759648328E-3</v>
      </c>
      <c r="Q101" s="169">
        <v>8.6837423399508632E-4</v>
      </c>
      <c r="R101" s="169">
        <v>2.1589793915603533E-3</v>
      </c>
      <c r="S101" s="169">
        <v>1.7597578573188329E-3</v>
      </c>
      <c r="T101" s="169">
        <v>3.0645802464674206E-3</v>
      </c>
      <c r="U101" s="169">
        <v>3.3400740723909931E-3</v>
      </c>
      <c r="V101" s="169">
        <v>8.0754444370310897E-4</v>
      </c>
      <c r="W101" s="169">
        <v>1.967178485140541E-3</v>
      </c>
      <c r="X101" s="169">
        <v>3.8768507459857058E-3</v>
      </c>
      <c r="Y101" s="169">
        <v>1.1406925941071389E-3</v>
      </c>
      <c r="Z101" s="169">
        <v>3.2495667244367417E-3</v>
      </c>
      <c r="AA101" s="169">
        <v>6.7959642427727529E-4</v>
      </c>
      <c r="AB101" s="169">
        <v>1.2776520405928305E-3</v>
      </c>
      <c r="AC101" s="169">
        <v>1.1815473132641529E-3</v>
      </c>
      <c r="AD101" s="169">
        <v>4.7977785306264724E-5</v>
      </c>
      <c r="AE101" s="169">
        <v>3.2879407652876302E-3</v>
      </c>
      <c r="AF101" s="169">
        <v>1.9731268699130322E-3</v>
      </c>
      <c r="AG101" s="169">
        <v>3.1240237425804438E-3</v>
      </c>
      <c r="AH101" s="169">
        <v>9.0347839180846261E-4</v>
      </c>
      <c r="AI101" s="169">
        <v>1.2610340479192938E-3</v>
      </c>
      <c r="AJ101" s="169">
        <v>1.7660004165949701E-3</v>
      </c>
      <c r="AK101" s="169">
        <v>1.2217470983506415E-3</v>
      </c>
      <c r="AL101" s="169">
        <v>2.98394354189362E-3</v>
      </c>
      <c r="AM101" s="169">
        <v>2.756682968205373E-4</v>
      </c>
      <c r="AN101" s="169">
        <v>4.2106056987720116E-4</v>
      </c>
      <c r="AO101" s="169">
        <v>3.8917604134995438E-3</v>
      </c>
      <c r="AP101" s="169">
        <v>1.4879181049875015E-3</v>
      </c>
      <c r="AQ101" s="169">
        <v>1.1179846463441902E-3</v>
      </c>
      <c r="AR101" s="169">
        <v>1.5895724050230488E-3</v>
      </c>
      <c r="AS101" s="169">
        <v>9.0197446819717032E-4</v>
      </c>
      <c r="AT101" s="169">
        <v>2.3054403513051965E-3</v>
      </c>
      <c r="AU101" s="169">
        <v>2.5417574437182279E-3</v>
      </c>
      <c r="AV101" s="169">
        <v>3.8027370990237098E-3</v>
      </c>
      <c r="AW101" s="169">
        <v>1.9074868860276585E-3</v>
      </c>
      <c r="AX101" s="169">
        <v>4.645822292881116E-3</v>
      </c>
      <c r="AY101" s="169">
        <v>3.7022703818369454E-3</v>
      </c>
      <c r="AZ101" s="169">
        <v>5.0602340358241573E-3</v>
      </c>
      <c r="BA101" s="169">
        <v>1.567398119122257E-3</v>
      </c>
      <c r="BB101" s="169">
        <v>1.176470588235294E-3</v>
      </c>
      <c r="BC101" s="169">
        <v>4.6538685282140778E-3</v>
      </c>
      <c r="BD101" s="169">
        <v>1.1523827772151206E-2</v>
      </c>
      <c r="BE101" s="169">
        <v>5.1679586563307489E-4</v>
      </c>
      <c r="BF101" s="169">
        <v>1.4643363249881908E-3</v>
      </c>
      <c r="BG101" s="169">
        <v>1.4644913159151851E-3</v>
      </c>
      <c r="BH101" s="169">
        <v>3.3378265613967519E-3</v>
      </c>
      <c r="BI101" s="169">
        <v>1.8545200359491576E-3</v>
      </c>
      <c r="BJ101" s="169">
        <v>3.1739264312276461E-3</v>
      </c>
      <c r="BK101" s="169">
        <v>8.8393128353977515E-2</v>
      </c>
      <c r="BL101" s="169">
        <v>2.2520655605288421E-2</v>
      </c>
      <c r="BM101" s="169">
        <v>1.6820198158692935E-2</v>
      </c>
      <c r="BN101" s="169">
        <v>5.1210857791919868E-2</v>
      </c>
      <c r="BO101" s="169">
        <v>7.920424403183024E-2</v>
      </c>
      <c r="BP101" s="169">
        <v>3.2785140241630741E-3</v>
      </c>
      <c r="BQ101" s="169">
        <v>4.7456222153144751E-3</v>
      </c>
      <c r="BR101" s="169">
        <v>3.6368555921628548E-3</v>
      </c>
      <c r="BS101" s="169">
        <v>2.8723159802895295E-3</v>
      </c>
      <c r="BT101" s="169">
        <v>7.3191776937047833E-3</v>
      </c>
      <c r="BU101" s="169">
        <v>7.1912999777214767E-3</v>
      </c>
      <c r="BV101" s="169">
        <v>1.9684958976055413E-3</v>
      </c>
      <c r="BW101" s="169">
        <v>5.7361756577130399E-3</v>
      </c>
      <c r="BX101" s="169">
        <v>0</v>
      </c>
      <c r="BY101" s="169">
        <v>3.2701020243822167E-3</v>
      </c>
      <c r="BZ101" s="169">
        <v>4.8810228125014558E-2</v>
      </c>
      <c r="CA101" s="169">
        <v>1.7474754119930266E-3</v>
      </c>
      <c r="CB101" s="169">
        <v>6.4668568777657323E-2</v>
      </c>
      <c r="CC101" s="169">
        <v>7.4641341685188933E-2</v>
      </c>
      <c r="CD101" s="169">
        <v>2.9973582605161554E-3</v>
      </c>
      <c r="CE101" s="169">
        <v>3.9544152225183662E-2</v>
      </c>
      <c r="CF101" s="169">
        <v>1.9194121114904234E-4</v>
      </c>
      <c r="CG101" s="169">
        <v>1.6061641115259352E-2</v>
      </c>
      <c r="CH101" s="169">
        <v>1.600344901918517E-2</v>
      </c>
      <c r="CI101" s="169">
        <v>7.019945516023491E-3</v>
      </c>
      <c r="CJ101" s="169">
        <v>4.2209749988403912E-2</v>
      </c>
      <c r="CK101" s="169">
        <v>1.1321365826847389E-2</v>
      </c>
      <c r="CL101" s="169">
        <v>1.1785754674908316E-2</v>
      </c>
      <c r="CM101" s="169">
        <v>2.1688789985178131E-3</v>
      </c>
      <c r="CN101" s="169">
        <v>5.753932742581006E-3</v>
      </c>
      <c r="CO101" s="169">
        <v>4.126529915912884E-3</v>
      </c>
      <c r="CP101" s="169">
        <v>9.3556432443825163E-3</v>
      </c>
      <c r="CQ101" s="169">
        <v>7.9664897491934644E-3</v>
      </c>
      <c r="CR101" s="169">
        <v>1.3704126457057868E-2</v>
      </c>
      <c r="CS101" s="169">
        <v>6.3436316220280582E-3</v>
      </c>
      <c r="CT101" s="169">
        <v>2.0855862814769042E-3</v>
      </c>
      <c r="CU101" s="169">
        <v>8.1782223375561269E-4</v>
      </c>
      <c r="CV101" s="169">
        <v>4.3865865166908061E-3</v>
      </c>
      <c r="CW101" s="169">
        <v>2.0504964348759733E-2</v>
      </c>
      <c r="CX101" s="169">
        <v>5.3991528624615551E-2</v>
      </c>
      <c r="CY101" s="169">
        <v>1.247593154824147E-3</v>
      </c>
      <c r="CZ101" s="169">
        <v>1.4861573636860678E-2</v>
      </c>
      <c r="DA101" s="169">
        <v>4.2605924701994572E-3</v>
      </c>
      <c r="DB101" s="169">
        <v>1.7128184954627854E-2</v>
      </c>
      <c r="DC101" s="169">
        <v>0</v>
      </c>
      <c r="DD101" s="169">
        <v>4.3445256116880833E-2</v>
      </c>
      <c r="DE101" s="170">
        <v>1.0839059855100188E-2</v>
      </c>
    </row>
    <row r="102" spans="1:109" s="171" customFormat="1" ht="9.6" x14ac:dyDescent="0.2">
      <c r="A102" s="172">
        <v>96</v>
      </c>
      <c r="B102" s="173" t="s">
        <v>696</v>
      </c>
      <c r="C102" s="173"/>
      <c r="D102" s="174">
        <v>0</v>
      </c>
      <c r="E102" s="175">
        <v>2.6634891708137662E-4</v>
      </c>
      <c r="F102" s="175">
        <v>0</v>
      </c>
      <c r="G102" s="175">
        <v>2.5137695302520921E-3</v>
      </c>
      <c r="H102" s="175">
        <v>7.5562493164577093E-4</v>
      </c>
      <c r="I102" s="175">
        <v>3.1345141037617273E-4</v>
      </c>
      <c r="J102" s="175">
        <v>1.5976679653558314E-3</v>
      </c>
      <c r="K102" s="175">
        <v>2.2719404535225898E-3</v>
      </c>
      <c r="L102" s="175">
        <v>4.252143992909835E-3</v>
      </c>
      <c r="M102" s="175">
        <v>5.116713467128198E-4</v>
      </c>
      <c r="N102" s="175">
        <v>1.2449091103687972E-3</v>
      </c>
      <c r="O102" s="175">
        <v>6.3056756726242221E-3</v>
      </c>
      <c r="P102" s="175">
        <v>1.7738703212877367E-2</v>
      </c>
      <c r="Q102" s="175">
        <v>1.2001920307249159E-4</v>
      </c>
      <c r="R102" s="175">
        <v>7.8508341511285577E-4</v>
      </c>
      <c r="S102" s="175">
        <v>6.7574701721043184E-3</v>
      </c>
      <c r="T102" s="175">
        <v>7.6614506161685515E-4</v>
      </c>
      <c r="U102" s="175">
        <v>5.3850173820181322E-3</v>
      </c>
      <c r="V102" s="175">
        <v>1.0675231392542524E-3</v>
      </c>
      <c r="W102" s="175">
        <v>2.4556724713834942E-3</v>
      </c>
      <c r="X102" s="175">
        <v>9.3840641528749355E-4</v>
      </c>
      <c r="Y102" s="175">
        <v>2.0876826722338203E-3</v>
      </c>
      <c r="Z102" s="175">
        <v>2.0941652224147891E-3</v>
      </c>
      <c r="AA102" s="175">
        <v>3.2672905013330543E-4</v>
      </c>
      <c r="AB102" s="175">
        <v>8.1587208877856466E-3</v>
      </c>
      <c r="AC102" s="175">
        <v>2.0317476625911848E-2</v>
      </c>
      <c r="AD102" s="175">
        <v>1.4001680201624196E-4</v>
      </c>
      <c r="AE102" s="175">
        <v>1.5533578418681717E-4</v>
      </c>
      <c r="AF102" s="175">
        <v>4.0642124113969523E-3</v>
      </c>
      <c r="AG102" s="175">
        <v>4.2694991148599397E-3</v>
      </c>
      <c r="AH102" s="175">
        <v>1.355217587712694E-3</v>
      </c>
      <c r="AI102" s="175">
        <v>9.0073860565663844E-4</v>
      </c>
      <c r="AJ102" s="175">
        <v>3.6225649571178871E-4</v>
      </c>
      <c r="AK102" s="175">
        <v>2.4434941967012829E-3</v>
      </c>
      <c r="AL102" s="175">
        <v>4.7364183204660638E-4</v>
      </c>
      <c r="AM102" s="175">
        <v>3.657906246272514E-4</v>
      </c>
      <c r="AN102" s="175">
        <v>3.2679327811364862E-4</v>
      </c>
      <c r="AO102" s="175">
        <v>5.4727880814837342E-4</v>
      </c>
      <c r="AP102" s="175">
        <v>3.5710034519700033E-4</v>
      </c>
      <c r="AQ102" s="175">
        <v>1.4161138853693077E-3</v>
      </c>
      <c r="AR102" s="175">
        <v>5.563503417580671E-4</v>
      </c>
      <c r="AS102" s="175">
        <v>1.4681774190362699E-3</v>
      </c>
      <c r="AT102" s="175">
        <v>1.0612344474262014E-3</v>
      </c>
      <c r="AU102" s="175">
        <v>3.8005325587024933E-3</v>
      </c>
      <c r="AV102" s="175">
        <v>3.0073221757322176E-3</v>
      </c>
      <c r="AW102" s="175">
        <v>4.4508027340645368E-3</v>
      </c>
      <c r="AX102" s="175">
        <v>5.9883412824589298E-3</v>
      </c>
      <c r="AY102" s="175">
        <v>2.670278637770898E-3</v>
      </c>
      <c r="AZ102" s="175">
        <v>3.2489002616371008E-3</v>
      </c>
      <c r="BA102" s="175">
        <v>8.6206896551724137E-3</v>
      </c>
      <c r="BB102" s="175">
        <v>3.5294117647058825E-3</v>
      </c>
      <c r="BC102" s="175">
        <v>3.1995346131471784E-3</v>
      </c>
      <c r="BD102" s="175">
        <v>1.2399748172884788E-2</v>
      </c>
      <c r="BE102" s="175">
        <v>4.6511627906976744E-3</v>
      </c>
      <c r="BF102" s="175">
        <v>7.9829948039678786E-3</v>
      </c>
      <c r="BG102" s="175">
        <v>3.9018232916883146E-3</v>
      </c>
      <c r="BH102" s="175">
        <v>5.5630442689945869E-4</v>
      </c>
      <c r="BI102" s="175">
        <v>9.1299447923650831E-4</v>
      </c>
      <c r="BJ102" s="175">
        <v>7.0821194249034792E-3</v>
      </c>
      <c r="BK102" s="175">
        <v>1.3500286881096223E-4</v>
      </c>
      <c r="BL102" s="175">
        <v>1.7221486226475164E-3</v>
      </c>
      <c r="BM102" s="175">
        <v>2.8644933996182462E-4</v>
      </c>
      <c r="BN102" s="175">
        <v>6.3438382678641036E-4</v>
      </c>
      <c r="BO102" s="175">
        <v>7.5518801685130286E-4</v>
      </c>
      <c r="BP102" s="175">
        <v>3.2106551705785298E-3</v>
      </c>
      <c r="BQ102" s="175">
        <v>7.1391565640866236E-3</v>
      </c>
      <c r="BR102" s="175">
        <v>1.1778000604816248E-2</v>
      </c>
      <c r="BS102" s="175">
        <v>4.5105999097880018E-4</v>
      </c>
      <c r="BT102" s="175">
        <v>1.0005929724265079E-2</v>
      </c>
      <c r="BU102" s="175">
        <v>2.1715860754050288E-2</v>
      </c>
      <c r="BV102" s="175">
        <v>1.2889155711292713E-2</v>
      </c>
      <c r="BW102" s="175">
        <v>1.4041410936286129E-2</v>
      </c>
      <c r="BX102" s="175">
        <v>0</v>
      </c>
      <c r="BY102" s="175">
        <v>1.6665616312697379E-3</v>
      </c>
      <c r="BZ102" s="175">
        <v>2.7484941512976153E-3</v>
      </c>
      <c r="CA102" s="175">
        <v>1.5131081214433736E-3</v>
      </c>
      <c r="CB102" s="175">
        <v>6.5620425499183952E-3</v>
      </c>
      <c r="CC102" s="175">
        <v>4.283693675489998E-3</v>
      </c>
      <c r="CD102" s="175">
        <v>2.3224083374459315E-4</v>
      </c>
      <c r="CE102" s="175">
        <v>9.3017779347698108E-3</v>
      </c>
      <c r="CF102" s="175">
        <v>9.3228588272392004E-4</v>
      </c>
      <c r="CG102" s="175">
        <v>1.8581301135912304E-2</v>
      </c>
      <c r="CH102" s="175">
        <v>1.8435007544729466E-2</v>
      </c>
      <c r="CI102" s="175">
        <v>1.0866678530849156E-2</v>
      </c>
      <c r="CJ102" s="175">
        <v>3.6272554385639408E-2</v>
      </c>
      <c r="CK102" s="175">
        <v>2.9856605847654753E-2</v>
      </c>
      <c r="CL102" s="175">
        <v>6.5712279404554319E-4</v>
      </c>
      <c r="CM102" s="175">
        <v>1.9574312589557357E-3</v>
      </c>
      <c r="CN102" s="175">
        <v>5.2931611596211767E-4</v>
      </c>
      <c r="CO102" s="175">
        <v>1.242575763704828E-3</v>
      </c>
      <c r="CP102" s="175">
        <v>2.0139807735091273E-3</v>
      </c>
      <c r="CQ102" s="175">
        <v>4.9432823394734103E-4</v>
      </c>
      <c r="CR102" s="175">
        <v>1.1621874027186883E-3</v>
      </c>
      <c r="CS102" s="175">
        <v>2.6840271829135973E-3</v>
      </c>
      <c r="CT102" s="175">
        <v>4.9382847584395657E-3</v>
      </c>
      <c r="CU102" s="175">
        <v>5.8977564934298992E-4</v>
      </c>
      <c r="CV102" s="175">
        <v>1.7300918452354203E-3</v>
      </c>
      <c r="CW102" s="175">
        <v>1.26978072758289E-2</v>
      </c>
      <c r="CX102" s="175">
        <v>2.1852911023579561E-3</v>
      </c>
      <c r="CY102" s="175">
        <v>1.0611032185018786E-2</v>
      </c>
      <c r="CZ102" s="175">
        <v>9.7370644664247722E-3</v>
      </c>
      <c r="DA102" s="175">
        <v>1.2020535819662457E-2</v>
      </c>
      <c r="DB102" s="175">
        <v>7.2138258794009922E-3</v>
      </c>
      <c r="DC102" s="175">
        <v>0</v>
      </c>
      <c r="DD102" s="175">
        <v>5.0332247843689493E-3</v>
      </c>
      <c r="DE102" s="176">
        <v>4.9871096323993091E-3</v>
      </c>
    </row>
    <row r="103" spans="1:109" s="171" customFormat="1" ht="9.6" x14ac:dyDescent="0.2">
      <c r="A103" s="162">
        <v>97</v>
      </c>
      <c r="B103" s="167" t="s">
        <v>697</v>
      </c>
      <c r="C103" s="167"/>
      <c r="D103" s="168">
        <v>2.9550395351969065E-2</v>
      </c>
      <c r="E103" s="169">
        <v>7.4381439685988648E-2</v>
      </c>
      <c r="F103" s="169">
        <v>9.9933656484032726E-3</v>
      </c>
      <c r="G103" s="169">
        <v>2.3063324511296637E-2</v>
      </c>
      <c r="H103" s="169">
        <v>2.406068861293113E-2</v>
      </c>
      <c r="I103" s="169">
        <v>1.4958770277357946E-3</v>
      </c>
      <c r="J103" s="169">
        <v>1.7546318356364044E-2</v>
      </c>
      <c r="K103" s="169">
        <v>1.0256188333044832E-2</v>
      </c>
      <c r="L103" s="169">
        <v>3.3267731929202617E-3</v>
      </c>
      <c r="M103" s="169">
        <v>3.7404408387711257E-3</v>
      </c>
      <c r="N103" s="169">
        <v>2.9010325422621293E-3</v>
      </c>
      <c r="O103" s="169">
        <v>5.9810773277935219E-3</v>
      </c>
      <c r="P103" s="169">
        <v>5.8504104984161871E-3</v>
      </c>
      <c r="Q103" s="169">
        <v>3.3534777329078534E-3</v>
      </c>
      <c r="R103" s="169">
        <v>9.0284592737978411E-3</v>
      </c>
      <c r="S103" s="169">
        <v>5.7016154577130187E-3</v>
      </c>
      <c r="T103" s="169">
        <v>9.3310686278052831E-3</v>
      </c>
      <c r="U103" s="169">
        <v>1.7041194246892823E-3</v>
      </c>
      <c r="V103" s="169">
        <v>6.6996279773887555E-3</v>
      </c>
      <c r="W103" s="169">
        <v>2.6141029534082357E-3</v>
      </c>
      <c r="X103" s="169">
        <v>4.2180894424538855E-3</v>
      </c>
      <c r="Y103" s="169">
        <v>1.1385403439295784E-2</v>
      </c>
      <c r="Z103" s="169">
        <v>1.751155401502022E-2</v>
      </c>
      <c r="AA103" s="169">
        <v>7.0312091588687333E-3</v>
      </c>
      <c r="AB103" s="169">
        <v>5.6946776666423303E-3</v>
      </c>
      <c r="AC103" s="169">
        <v>4.3152162745299493E-3</v>
      </c>
      <c r="AD103" s="169">
        <v>2.1482298155498939E-3</v>
      </c>
      <c r="AE103" s="169">
        <v>8.9835861854709268E-3</v>
      </c>
      <c r="AF103" s="169">
        <v>7.5171844337447585E-3</v>
      </c>
      <c r="AG103" s="169">
        <v>1.2704363219827137E-2</v>
      </c>
      <c r="AH103" s="169">
        <v>3.3127541032976961E-3</v>
      </c>
      <c r="AI103" s="169">
        <v>5.224283912808503E-3</v>
      </c>
      <c r="AJ103" s="169">
        <v>1.3602731413977666E-2</v>
      </c>
      <c r="AK103" s="169">
        <v>6.3123600081449807E-3</v>
      </c>
      <c r="AL103" s="169">
        <v>1.2930422014872354E-2</v>
      </c>
      <c r="AM103" s="169">
        <v>3.6685088730733038E-3</v>
      </c>
      <c r="AN103" s="169">
        <v>3.6041527884264906E-3</v>
      </c>
      <c r="AO103" s="169">
        <v>1.3377926421404682E-2</v>
      </c>
      <c r="AP103" s="169">
        <v>1.3093679323890014E-3</v>
      </c>
      <c r="AQ103" s="169">
        <v>1.0881717224416785E-2</v>
      </c>
      <c r="AR103" s="169">
        <v>8.5042123668733118E-3</v>
      </c>
      <c r="AS103" s="169">
        <v>8.6708056541290029E-3</v>
      </c>
      <c r="AT103" s="169">
        <v>7.1724810929495002E-3</v>
      </c>
      <c r="AU103" s="169">
        <v>9.2229484386347135E-3</v>
      </c>
      <c r="AV103" s="169">
        <v>4.6853207810320782E-3</v>
      </c>
      <c r="AW103" s="169">
        <v>5.4045461770783655E-3</v>
      </c>
      <c r="AX103" s="169">
        <v>8.9295177530471642E-3</v>
      </c>
      <c r="AY103" s="169">
        <v>1.1274509803921568E-2</v>
      </c>
      <c r="AZ103" s="169">
        <v>5.462752652310169E-3</v>
      </c>
      <c r="BA103" s="169">
        <v>3.134796238244514E-3</v>
      </c>
      <c r="BB103" s="169">
        <v>2.352941176470588E-3</v>
      </c>
      <c r="BC103" s="169">
        <v>5.5264688772542177E-3</v>
      </c>
      <c r="BD103" s="169">
        <v>1.0073084608436209E-2</v>
      </c>
      <c r="BE103" s="169">
        <v>4.6511627906976744E-3</v>
      </c>
      <c r="BF103" s="169">
        <v>3.6844591402928673E-3</v>
      </c>
      <c r="BG103" s="169">
        <v>5.6522391026155114E-3</v>
      </c>
      <c r="BH103" s="169">
        <v>1.5833279842523054E-3</v>
      </c>
      <c r="BI103" s="169">
        <v>5.4209047204667688E-4</v>
      </c>
      <c r="BJ103" s="169">
        <v>1.8001373789052323E-3</v>
      </c>
      <c r="BK103" s="169">
        <v>2.9700631138411689E-3</v>
      </c>
      <c r="BL103" s="169">
        <v>1.2647003502109327E-2</v>
      </c>
      <c r="BM103" s="169">
        <v>1.9502648987120487E-2</v>
      </c>
      <c r="BN103" s="169">
        <v>1.3014920305531761E-2</v>
      </c>
      <c r="BO103" s="169">
        <v>1.3771259166796692E-2</v>
      </c>
      <c r="BP103" s="169">
        <v>4.1314066741178351E-2</v>
      </c>
      <c r="BQ103" s="169">
        <v>6.8283079473629672E-3</v>
      </c>
      <c r="BR103" s="169">
        <v>4.092855210173646E-2</v>
      </c>
      <c r="BS103" s="169">
        <v>4.0825184466515181E-2</v>
      </c>
      <c r="BT103" s="169">
        <v>8.0196640846858978E-4</v>
      </c>
      <c r="BU103" s="169">
        <v>2.6765313894026766E-3</v>
      </c>
      <c r="BV103" s="169">
        <v>1.039382170001266E-2</v>
      </c>
      <c r="BW103" s="169">
        <v>5.0228791349839165E-3</v>
      </c>
      <c r="BX103" s="169">
        <v>0</v>
      </c>
      <c r="BY103" s="169">
        <v>2.5208495262903597E-3</v>
      </c>
      <c r="BZ103" s="169">
        <v>5.8881828726888193E-2</v>
      </c>
      <c r="CA103" s="169">
        <v>1.6076773790335843E-3</v>
      </c>
      <c r="CB103" s="169">
        <v>6.8504839806840393E-3</v>
      </c>
      <c r="CC103" s="169">
        <v>2.590422307536876E-2</v>
      </c>
      <c r="CD103" s="169">
        <v>1.040729236217958E-2</v>
      </c>
      <c r="CE103" s="169">
        <v>1.7879251718884357E-2</v>
      </c>
      <c r="CF103" s="169">
        <v>7.8147493110681523E-4</v>
      </c>
      <c r="CG103" s="169">
        <v>3.7127651123997139E-3</v>
      </c>
      <c r="CH103" s="169">
        <v>1.9987066178055617E-2</v>
      </c>
      <c r="CI103" s="169">
        <v>2.2480800558529208E-2</v>
      </c>
      <c r="CJ103" s="169">
        <v>5.8908112621179091E-3</v>
      </c>
      <c r="CK103" s="169">
        <v>6.963596926006262E-3</v>
      </c>
      <c r="CL103" s="169">
        <v>1.6988634292943013E-2</v>
      </c>
      <c r="CM103" s="169">
        <v>4.2854092848139463E-3</v>
      </c>
      <c r="CN103" s="169">
        <v>1.1919132683175744E-2</v>
      </c>
      <c r="CO103" s="169">
        <v>2.5686934223508864E-3</v>
      </c>
      <c r="CP103" s="169">
        <v>8.5359999063264764E-3</v>
      </c>
      <c r="CQ103" s="169">
        <v>1.2558538869809554E-2</v>
      </c>
      <c r="CR103" s="169">
        <v>6.9316177233578911E-3</v>
      </c>
      <c r="CS103" s="169">
        <v>1.036015456950869E-2</v>
      </c>
      <c r="CT103" s="169">
        <v>0.14693128485965576</v>
      </c>
      <c r="CU103" s="169">
        <v>1.1638239480368335E-3</v>
      </c>
      <c r="CV103" s="169">
        <v>1.2371625802392747E-2</v>
      </c>
      <c r="CW103" s="169">
        <v>8.1787933974475854E-3</v>
      </c>
      <c r="CX103" s="169">
        <v>1.5219473371823234E-2</v>
      </c>
      <c r="CY103" s="169">
        <v>6.8754642416724958E-3</v>
      </c>
      <c r="CZ103" s="169">
        <v>1.1640737611213281E-2</v>
      </c>
      <c r="DA103" s="169">
        <v>8.9106573822731027E-3</v>
      </c>
      <c r="DB103" s="169">
        <v>7.6018946260452604E-3</v>
      </c>
      <c r="DC103" s="169">
        <v>0</v>
      </c>
      <c r="DD103" s="169">
        <v>6.5129378630522797E-3</v>
      </c>
      <c r="DE103" s="170">
        <v>1.1595004590327213E-2</v>
      </c>
    </row>
    <row r="104" spans="1:109" s="171" customFormat="1" ht="9.6" x14ac:dyDescent="0.2">
      <c r="A104" s="162">
        <v>98</v>
      </c>
      <c r="B104" s="167" t="s">
        <v>698</v>
      </c>
      <c r="C104" s="167"/>
      <c r="D104" s="168">
        <v>4.7134419669481908E-4</v>
      </c>
      <c r="E104" s="169">
        <v>3.5746828345132123E-4</v>
      </c>
      <c r="F104" s="169">
        <v>5.3343772973683736E-4</v>
      </c>
      <c r="G104" s="169">
        <v>9.9937666690510015E-3</v>
      </c>
      <c r="H104" s="169">
        <v>1.8890623291144273E-4</v>
      </c>
      <c r="I104" s="169">
        <v>7.5135234110961799E-3</v>
      </c>
      <c r="J104" s="169">
        <v>2.6319477534546065E-2</v>
      </c>
      <c r="K104" s="169">
        <v>1.5470832612082396E-2</v>
      </c>
      <c r="L104" s="169">
        <v>8.9360190808852272E-3</v>
      </c>
      <c r="M104" s="169">
        <v>3.6525936497270573E-3</v>
      </c>
      <c r="N104" s="169">
        <v>1.0646507776457135E-3</v>
      </c>
      <c r="O104" s="169">
        <v>1.2838570186629936E-2</v>
      </c>
      <c r="P104" s="169">
        <v>7.3243260714978345E-3</v>
      </c>
      <c r="Q104" s="169">
        <v>3.3181779672982973E-3</v>
      </c>
      <c r="R104" s="169">
        <v>7.0657507360157015E-3</v>
      </c>
      <c r="S104" s="169">
        <v>2.1504241016436138E-2</v>
      </c>
      <c r="T104" s="169">
        <v>4.3438979436955655E-3</v>
      </c>
      <c r="U104" s="169">
        <v>1.7313853354843107E-2</v>
      </c>
      <c r="V104" s="169">
        <v>5.5055665349901415E-3</v>
      </c>
      <c r="W104" s="169">
        <v>5.8751303750841661E-3</v>
      </c>
      <c r="X104" s="169">
        <v>1.6569034484066048E-2</v>
      </c>
      <c r="Y104" s="169">
        <v>6.4567505326819192E-3</v>
      </c>
      <c r="Z104" s="169">
        <v>1.613951473136915E-2</v>
      </c>
      <c r="AA104" s="169">
        <v>2.7706623451304304E-3</v>
      </c>
      <c r="AB104" s="169">
        <v>1.1279842301233847E-2</v>
      </c>
      <c r="AC104" s="169">
        <v>1.5822459673276484E-2</v>
      </c>
      <c r="AD104" s="169">
        <v>1.5108106679095198E-3</v>
      </c>
      <c r="AE104" s="169">
        <v>3.5468337389323256E-3</v>
      </c>
      <c r="AF104" s="169">
        <v>1.360814129304151E-2</v>
      </c>
      <c r="AG104" s="169">
        <v>1.3745704467353952E-2</v>
      </c>
      <c r="AH104" s="169">
        <v>1.8671886764041561E-2</v>
      </c>
      <c r="AI104" s="169">
        <v>2.269861286254729E-2</v>
      </c>
      <c r="AJ104" s="169">
        <v>2.2233492424311035E-2</v>
      </c>
      <c r="AK104" s="169">
        <v>9.7739767868051317E-3</v>
      </c>
      <c r="AL104" s="169">
        <v>2.1029697342869323E-2</v>
      </c>
      <c r="AM104" s="169">
        <v>1.8819662571402066E-3</v>
      </c>
      <c r="AN104" s="169">
        <v>1.0683626399869283E-3</v>
      </c>
      <c r="AO104" s="169">
        <v>1.6600790513833993E-2</v>
      </c>
      <c r="AP104" s="169">
        <v>5.9516724199500061E-3</v>
      </c>
      <c r="AQ104" s="169">
        <v>1.6397108146381457E-3</v>
      </c>
      <c r="AR104" s="169">
        <v>8.6631696073756152E-3</v>
      </c>
      <c r="AS104" s="169">
        <v>9.6056988985377487E-3</v>
      </c>
      <c r="AT104" s="169">
        <v>1.4198585020736764E-2</v>
      </c>
      <c r="AU104" s="169">
        <v>1.5783103364802712E-2</v>
      </c>
      <c r="AV104" s="169">
        <v>1.054741980474198E-2</v>
      </c>
      <c r="AW104" s="169">
        <v>1.5418852328723573E-2</v>
      </c>
      <c r="AX104" s="169">
        <v>1.7885532591414944E-2</v>
      </c>
      <c r="AY104" s="169">
        <v>1.6718266253869969E-2</v>
      </c>
      <c r="AZ104" s="169">
        <v>1.6503263275926511E-2</v>
      </c>
      <c r="BA104" s="169">
        <v>1.1755485893416929E-2</v>
      </c>
      <c r="BB104" s="169">
        <v>1.5294117647058824E-2</v>
      </c>
      <c r="BC104" s="169">
        <v>1.4252472367655613E-2</v>
      </c>
      <c r="BD104" s="169">
        <v>2.5210084033613446E-2</v>
      </c>
      <c r="BE104" s="169">
        <v>1.7054263565891473E-2</v>
      </c>
      <c r="BF104" s="169">
        <v>1.0911667453944261E-2</v>
      </c>
      <c r="BG104" s="169">
        <v>1.2214554951549746E-2</v>
      </c>
      <c r="BH104" s="169">
        <v>4.9211545456490577E-3</v>
      </c>
      <c r="BI104" s="169">
        <v>1.4023024579523246E-2</v>
      </c>
      <c r="BJ104" s="169">
        <v>8.6453966223738136E-3</v>
      </c>
      <c r="BK104" s="169">
        <v>1.4377805528367477E-2</v>
      </c>
      <c r="BL104" s="169">
        <v>5.3388235811408849E-2</v>
      </c>
      <c r="BM104" s="169">
        <v>2.208872433668238E-2</v>
      </c>
      <c r="BN104" s="169">
        <v>0.1090458889582591</v>
      </c>
      <c r="BO104" s="169">
        <v>1.9291621157746918E-2</v>
      </c>
      <c r="BP104" s="169">
        <v>4.5285805524509018E-2</v>
      </c>
      <c r="BQ104" s="169">
        <v>1.6474976686353747E-2</v>
      </c>
      <c r="BR104" s="169">
        <v>8.9087045790956401E-2</v>
      </c>
      <c r="BS104" s="169">
        <v>2.3621075565314339E-2</v>
      </c>
      <c r="BT104" s="169">
        <v>5.1495623468543111E-2</v>
      </c>
      <c r="BU104" s="169">
        <v>6.8482107237411341E-2</v>
      </c>
      <c r="BV104" s="169">
        <v>9.1559563336968103E-2</v>
      </c>
      <c r="BW104" s="169">
        <v>5.3793287065092781E-2</v>
      </c>
      <c r="BX104" s="169">
        <v>3.1969211844148594E-3</v>
      </c>
      <c r="BY104" s="169">
        <v>2.6994097010692605E-2</v>
      </c>
      <c r="BZ104" s="169">
        <v>9.5137494584534837E-3</v>
      </c>
      <c r="CA104" s="169">
        <v>8.3632117364560374E-3</v>
      </c>
      <c r="CB104" s="169">
        <v>1.039350622192203E-2</v>
      </c>
      <c r="CC104" s="169">
        <v>1.3982622752071126E-2</v>
      </c>
      <c r="CD104" s="169">
        <v>6.599994193979157E-2</v>
      </c>
      <c r="CE104" s="169">
        <v>8.433326554131923E-2</v>
      </c>
      <c r="CF104" s="169">
        <v>8.7744553668133649E-3</v>
      </c>
      <c r="CG104" s="169">
        <v>8.9519421717372302E-2</v>
      </c>
      <c r="CH104" s="169">
        <v>5.6184522526406551E-2</v>
      </c>
      <c r="CI104" s="169">
        <v>0.11205081520623143</v>
      </c>
      <c r="CJ104" s="169">
        <v>9.875226123660652E-2</v>
      </c>
      <c r="CK104" s="169">
        <v>6.0920431458380365E-2</v>
      </c>
      <c r="CL104" s="169">
        <v>5.2149024478857289E-2</v>
      </c>
      <c r="CM104" s="169">
        <v>3.3665354185228223E-2</v>
      </c>
      <c r="CN104" s="169">
        <v>9.0672993073194139E-2</v>
      </c>
      <c r="CO104" s="169">
        <v>3.1471550906913226E-2</v>
      </c>
      <c r="CP104" s="169">
        <v>2.7352669109984427E-2</v>
      </c>
      <c r="CQ104" s="169">
        <v>0.1090878343219898</v>
      </c>
      <c r="CR104" s="169">
        <v>1.7965480267026393E-2</v>
      </c>
      <c r="CS104" s="169">
        <v>4.6427959568271372E-2</v>
      </c>
      <c r="CT104" s="169">
        <v>3.5361741344683756E-2</v>
      </c>
      <c r="CU104" s="169">
        <v>3.1753520960626579E-2</v>
      </c>
      <c r="CV104" s="169">
        <v>2.4309432370865323E-2</v>
      </c>
      <c r="CW104" s="169">
        <v>0.10678885957246455</v>
      </c>
      <c r="CX104" s="169">
        <v>8.4848648356984843E-3</v>
      </c>
      <c r="CY104" s="169">
        <v>1.2314393475015685E-2</v>
      </c>
      <c r="CZ104" s="169">
        <v>2.1646205079775337E-2</v>
      </c>
      <c r="DA104" s="169">
        <v>2.1671780951256932E-2</v>
      </c>
      <c r="DB104" s="169">
        <v>1.5007096873654384E-2</v>
      </c>
      <c r="DC104" s="169">
        <v>0</v>
      </c>
      <c r="DD104" s="169">
        <v>2.1431086076395E-2</v>
      </c>
      <c r="DE104" s="170">
        <v>3.775250314259998E-2</v>
      </c>
    </row>
    <row r="105" spans="1:109" s="171" customFormat="1" ht="9.6" x14ac:dyDescent="0.2">
      <c r="A105" s="162">
        <v>99</v>
      </c>
      <c r="B105" s="167" t="s">
        <v>699</v>
      </c>
      <c r="C105" s="167"/>
      <c r="D105" s="168">
        <v>0</v>
      </c>
      <c r="E105" s="169">
        <v>0</v>
      </c>
      <c r="F105" s="169">
        <v>0</v>
      </c>
      <c r="G105" s="169">
        <v>0</v>
      </c>
      <c r="H105" s="169">
        <v>0</v>
      </c>
      <c r="I105" s="169">
        <v>0</v>
      </c>
      <c r="J105" s="169">
        <v>0</v>
      </c>
      <c r="K105" s="169">
        <v>0</v>
      </c>
      <c r="L105" s="169">
        <v>0</v>
      </c>
      <c r="M105" s="169">
        <v>0</v>
      </c>
      <c r="N105" s="169">
        <v>0</v>
      </c>
      <c r="O105" s="169">
        <v>0</v>
      </c>
      <c r="P105" s="169">
        <v>0</v>
      </c>
      <c r="Q105" s="169">
        <v>0</v>
      </c>
      <c r="R105" s="169">
        <v>0</v>
      </c>
      <c r="S105" s="169">
        <v>0</v>
      </c>
      <c r="T105" s="169">
        <v>0</v>
      </c>
      <c r="U105" s="169">
        <v>0</v>
      </c>
      <c r="V105" s="169">
        <v>0</v>
      </c>
      <c r="W105" s="169">
        <v>0</v>
      </c>
      <c r="X105" s="169">
        <v>0</v>
      </c>
      <c r="Y105" s="169">
        <v>0</v>
      </c>
      <c r="Z105" s="169">
        <v>0</v>
      </c>
      <c r="AA105" s="169">
        <v>0</v>
      </c>
      <c r="AB105" s="169">
        <v>0</v>
      </c>
      <c r="AC105" s="169">
        <v>0</v>
      </c>
      <c r="AD105" s="169">
        <v>0</v>
      </c>
      <c r="AE105" s="169">
        <v>0</v>
      </c>
      <c r="AF105" s="169">
        <v>0</v>
      </c>
      <c r="AG105" s="169">
        <v>0</v>
      </c>
      <c r="AH105" s="169">
        <v>0</v>
      </c>
      <c r="AI105" s="169">
        <v>0</v>
      </c>
      <c r="AJ105" s="169">
        <v>0</v>
      </c>
      <c r="AK105" s="169">
        <v>0</v>
      </c>
      <c r="AL105" s="169">
        <v>0</v>
      </c>
      <c r="AM105" s="169">
        <v>0</v>
      </c>
      <c r="AN105" s="169">
        <v>0</v>
      </c>
      <c r="AO105" s="169">
        <v>0</v>
      </c>
      <c r="AP105" s="169">
        <v>0</v>
      </c>
      <c r="AQ105" s="169">
        <v>0</v>
      </c>
      <c r="AR105" s="169">
        <v>0</v>
      </c>
      <c r="AS105" s="169">
        <v>0</v>
      </c>
      <c r="AT105" s="169">
        <v>0</v>
      </c>
      <c r="AU105" s="169">
        <v>0</v>
      </c>
      <c r="AV105" s="169">
        <v>0</v>
      </c>
      <c r="AW105" s="169">
        <v>0</v>
      </c>
      <c r="AX105" s="169">
        <v>0</v>
      </c>
      <c r="AY105" s="169">
        <v>0</v>
      </c>
      <c r="AZ105" s="169">
        <v>0</v>
      </c>
      <c r="BA105" s="169">
        <v>0</v>
      </c>
      <c r="BB105" s="169">
        <v>0</v>
      </c>
      <c r="BC105" s="169">
        <v>0</v>
      </c>
      <c r="BD105" s="169">
        <v>0</v>
      </c>
      <c r="BE105" s="169">
        <v>0</v>
      </c>
      <c r="BF105" s="169">
        <v>0</v>
      </c>
      <c r="BG105" s="169">
        <v>0</v>
      </c>
      <c r="BH105" s="169">
        <v>0</v>
      </c>
      <c r="BI105" s="169">
        <v>0</v>
      </c>
      <c r="BJ105" s="169">
        <v>0</v>
      </c>
      <c r="BK105" s="169">
        <v>0</v>
      </c>
      <c r="BL105" s="169">
        <v>0</v>
      </c>
      <c r="BM105" s="169">
        <v>0</v>
      </c>
      <c r="BN105" s="169">
        <v>0</v>
      </c>
      <c r="BO105" s="169">
        <v>0</v>
      </c>
      <c r="BP105" s="169">
        <v>0</v>
      </c>
      <c r="BQ105" s="169">
        <v>0</v>
      </c>
      <c r="BR105" s="169">
        <v>0</v>
      </c>
      <c r="BS105" s="169">
        <v>0</v>
      </c>
      <c r="BT105" s="169">
        <v>0</v>
      </c>
      <c r="BU105" s="169">
        <v>0</v>
      </c>
      <c r="BV105" s="169">
        <v>0</v>
      </c>
      <c r="BW105" s="169">
        <v>0</v>
      </c>
      <c r="BX105" s="169">
        <v>0</v>
      </c>
      <c r="BY105" s="169">
        <v>0</v>
      </c>
      <c r="BZ105" s="169">
        <v>0</v>
      </c>
      <c r="CA105" s="169">
        <v>0</v>
      </c>
      <c r="CB105" s="169">
        <v>0</v>
      </c>
      <c r="CC105" s="169">
        <v>0</v>
      </c>
      <c r="CD105" s="169">
        <v>0</v>
      </c>
      <c r="CE105" s="169">
        <v>0</v>
      </c>
      <c r="CF105" s="169">
        <v>0</v>
      </c>
      <c r="CG105" s="169">
        <v>0</v>
      </c>
      <c r="CH105" s="169">
        <v>0</v>
      </c>
      <c r="CI105" s="169">
        <v>0</v>
      </c>
      <c r="CJ105" s="169">
        <v>0</v>
      </c>
      <c r="CK105" s="169">
        <v>0</v>
      </c>
      <c r="CL105" s="169">
        <v>0</v>
      </c>
      <c r="CM105" s="169">
        <v>0</v>
      </c>
      <c r="CN105" s="169">
        <v>0</v>
      </c>
      <c r="CO105" s="169">
        <v>0</v>
      </c>
      <c r="CP105" s="169">
        <v>0</v>
      </c>
      <c r="CQ105" s="169">
        <v>0</v>
      </c>
      <c r="CR105" s="169">
        <v>0</v>
      </c>
      <c r="CS105" s="169">
        <v>0</v>
      </c>
      <c r="CT105" s="169">
        <v>0</v>
      </c>
      <c r="CU105" s="169">
        <v>0</v>
      </c>
      <c r="CV105" s="169">
        <v>0</v>
      </c>
      <c r="CW105" s="169">
        <v>0</v>
      </c>
      <c r="CX105" s="169">
        <v>0</v>
      </c>
      <c r="CY105" s="169">
        <v>0</v>
      </c>
      <c r="CZ105" s="169">
        <v>0</v>
      </c>
      <c r="DA105" s="169">
        <v>0</v>
      </c>
      <c r="DB105" s="169">
        <v>0</v>
      </c>
      <c r="DC105" s="169">
        <v>0</v>
      </c>
      <c r="DD105" s="169">
        <v>0</v>
      </c>
      <c r="DE105" s="170">
        <v>0</v>
      </c>
    </row>
    <row r="106" spans="1:109" s="171" customFormat="1" ht="9.6" x14ac:dyDescent="0.2">
      <c r="A106" s="177">
        <v>100</v>
      </c>
      <c r="B106" s="178" t="s">
        <v>700</v>
      </c>
      <c r="C106" s="178"/>
      <c r="D106" s="179">
        <v>0</v>
      </c>
      <c r="E106" s="180">
        <v>0</v>
      </c>
      <c r="F106" s="180">
        <v>0</v>
      </c>
      <c r="G106" s="180">
        <v>0</v>
      </c>
      <c r="H106" s="180">
        <v>0</v>
      </c>
      <c r="I106" s="180">
        <v>0</v>
      </c>
      <c r="J106" s="180">
        <v>0</v>
      </c>
      <c r="K106" s="180">
        <v>0</v>
      </c>
      <c r="L106" s="180">
        <v>0</v>
      </c>
      <c r="M106" s="180">
        <v>0</v>
      </c>
      <c r="N106" s="180">
        <v>0</v>
      </c>
      <c r="O106" s="180">
        <v>0</v>
      </c>
      <c r="P106" s="180">
        <v>0</v>
      </c>
      <c r="Q106" s="180">
        <v>0</v>
      </c>
      <c r="R106" s="180">
        <v>0</v>
      </c>
      <c r="S106" s="180">
        <v>0</v>
      </c>
      <c r="T106" s="180">
        <v>0</v>
      </c>
      <c r="U106" s="180">
        <v>0</v>
      </c>
      <c r="V106" s="180">
        <v>0</v>
      </c>
      <c r="W106" s="180">
        <v>0</v>
      </c>
      <c r="X106" s="180">
        <v>0</v>
      </c>
      <c r="Y106" s="180">
        <v>0</v>
      </c>
      <c r="Z106" s="180">
        <v>0</v>
      </c>
      <c r="AA106" s="180">
        <v>0</v>
      </c>
      <c r="AB106" s="180">
        <v>0</v>
      </c>
      <c r="AC106" s="180">
        <v>0</v>
      </c>
      <c r="AD106" s="180">
        <v>0</v>
      </c>
      <c r="AE106" s="180">
        <v>0</v>
      </c>
      <c r="AF106" s="180">
        <v>0</v>
      </c>
      <c r="AG106" s="180">
        <v>0</v>
      </c>
      <c r="AH106" s="180">
        <v>0</v>
      </c>
      <c r="AI106" s="180">
        <v>0</v>
      </c>
      <c r="AJ106" s="180">
        <v>0</v>
      </c>
      <c r="AK106" s="180">
        <v>0</v>
      </c>
      <c r="AL106" s="180">
        <v>0</v>
      </c>
      <c r="AM106" s="180">
        <v>0</v>
      </c>
      <c r="AN106" s="180">
        <v>0</v>
      </c>
      <c r="AO106" s="180">
        <v>0</v>
      </c>
      <c r="AP106" s="180">
        <v>0</v>
      </c>
      <c r="AQ106" s="180">
        <v>0</v>
      </c>
      <c r="AR106" s="180">
        <v>0</v>
      </c>
      <c r="AS106" s="180">
        <v>0</v>
      </c>
      <c r="AT106" s="180">
        <v>0</v>
      </c>
      <c r="AU106" s="180">
        <v>0</v>
      </c>
      <c r="AV106" s="180">
        <v>0</v>
      </c>
      <c r="AW106" s="180">
        <v>0</v>
      </c>
      <c r="AX106" s="180">
        <v>0</v>
      </c>
      <c r="AY106" s="180">
        <v>0</v>
      </c>
      <c r="AZ106" s="180">
        <v>0</v>
      </c>
      <c r="BA106" s="180">
        <v>0</v>
      </c>
      <c r="BB106" s="180">
        <v>0</v>
      </c>
      <c r="BC106" s="180">
        <v>0</v>
      </c>
      <c r="BD106" s="180">
        <v>0</v>
      </c>
      <c r="BE106" s="180">
        <v>0</v>
      </c>
      <c r="BF106" s="180">
        <v>0</v>
      </c>
      <c r="BG106" s="180">
        <v>0</v>
      </c>
      <c r="BH106" s="180">
        <v>0</v>
      </c>
      <c r="BI106" s="180">
        <v>0</v>
      </c>
      <c r="BJ106" s="180">
        <v>0</v>
      </c>
      <c r="BK106" s="180">
        <v>0</v>
      </c>
      <c r="BL106" s="180">
        <v>0</v>
      </c>
      <c r="BM106" s="180">
        <v>0</v>
      </c>
      <c r="BN106" s="180">
        <v>0</v>
      </c>
      <c r="BO106" s="180">
        <v>0</v>
      </c>
      <c r="BP106" s="180">
        <v>0</v>
      </c>
      <c r="BQ106" s="180">
        <v>0</v>
      </c>
      <c r="BR106" s="180">
        <v>0</v>
      </c>
      <c r="BS106" s="180">
        <v>0</v>
      </c>
      <c r="BT106" s="180">
        <v>0</v>
      </c>
      <c r="BU106" s="180">
        <v>0</v>
      </c>
      <c r="BV106" s="180">
        <v>0</v>
      </c>
      <c r="BW106" s="180">
        <v>0</v>
      </c>
      <c r="BX106" s="180">
        <v>0</v>
      </c>
      <c r="BY106" s="180">
        <v>0</v>
      </c>
      <c r="BZ106" s="180">
        <v>0</v>
      </c>
      <c r="CA106" s="180">
        <v>0</v>
      </c>
      <c r="CB106" s="180">
        <v>0</v>
      </c>
      <c r="CC106" s="180">
        <v>0</v>
      </c>
      <c r="CD106" s="180">
        <v>0</v>
      </c>
      <c r="CE106" s="180">
        <v>0</v>
      </c>
      <c r="CF106" s="180">
        <v>0</v>
      </c>
      <c r="CG106" s="180">
        <v>0</v>
      </c>
      <c r="CH106" s="180">
        <v>0</v>
      </c>
      <c r="CI106" s="180">
        <v>0</v>
      </c>
      <c r="CJ106" s="180">
        <v>0</v>
      </c>
      <c r="CK106" s="180">
        <v>0</v>
      </c>
      <c r="CL106" s="180">
        <v>0</v>
      </c>
      <c r="CM106" s="180">
        <v>2.1760641158815727E-3</v>
      </c>
      <c r="CN106" s="180">
        <v>0</v>
      </c>
      <c r="CO106" s="180">
        <v>1.8009873772593685E-3</v>
      </c>
      <c r="CP106" s="180">
        <v>0</v>
      </c>
      <c r="CQ106" s="180">
        <v>1.0302841086481424E-3</v>
      </c>
      <c r="CR106" s="180">
        <v>5.2759618599610295E-3</v>
      </c>
      <c r="CS106" s="180">
        <v>0</v>
      </c>
      <c r="CT106" s="180">
        <v>0</v>
      </c>
      <c r="CU106" s="180">
        <v>0</v>
      </c>
      <c r="CV106" s="180">
        <v>0</v>
      </c>
      <c r="CW106" s="180">
        <v>0</v>
      </c>
      <c r="CX106" s="180">
        <v>1.4265094695947769E-2</v>
      </c>
      <c r="CY106" s="180">
        <v>6.9519063656096978E-3</v>
      </c>
      <c r="CZ106" s="180">
        <v>0</v>
      </c>
      <c r="DA106" s="180">
        <v>0</v>
      </c>
      <c r="DB106" s="180">
        <v>0</v>
      </c>
      <c r="DC106" s="180">
        <v>0</v>
      </c>
      <c r="DD106" s="180">
        <v>0</v>
      </c>
      <c r="DE106" s="181">
        <v>5.0469419018541589E-4</v>
      </c>
    </row>
    <row r="107" spans="1:109" s="171" customFormat="1" ht="9.6" x14ac:dyDescent="0.2">
      <c r="A107" s="162">
        <v>101</v>
      </c>
      <c r="B107" s="167" t="s">
        <v>701</v>
      </c>
      <c r="C107" s="167"/>
      <c r="D107" s="168">
        <v>0</v>
      </c>
      <c r="E107" s="169">
        <v>0</v>
      </c>
      <c r="F107" s="169">
        <v>0</v>
      </c>
      <c r="G107" s="169">
        <v>1.6349720521964826E-4</v>
      </c>
      <c r="H107" s="169">
        <v>0</v>
      </c>
      <c r="I107" s="169">
        <v>3.1034793106551755E-5</v>
      </c>
      <c r="J107" s="169">
        <v>2.8029262550102307E-5</v>
      </c>
      <c r="K107" s="169">
        <v>2.1637528128786566E-5</v>
      </c>
      <c r="L107" s="169">
        <v>1.6128822042071788E-4</v>
      </c>
      <c r="M107" s="169">
        <v>1.541178755159096E-5</v>
      </c>
      <c r="N107" s="169">
        <v>3.3798437385578206E-5</v>
      </c>
      <c r="O107" s="169">
        <v>5.7863183208951012E-5</v>
      </c>
      <c r="P107" s="169">
        <v>9.0503587820802895E-5</v>
      </c>
      <c r="Q107" s="169">
        <v>3.5299765609556352E-5</v>
      </c>
      <c r="R107" s="169">
        <v>0</v>
      </c>
      <c r="S107" s="169">
        <v>7.0390314292753317E-5</v>
      </c>
      <c r="T107" s="169">
        <v>2.8911134400636045E-5</v>
      </c>
      <c r="U107" s="169">
        <v>2.2721592329190428E-5</v>
      </c>
      <c r="V107" s="169">
        <v>5.061532125774472E-5</v>
      </c>
      <c r="W107" s="169">
        <v>3.960762050618539E-5</v>
      </c>
      <c r="X107" s="169">
        <v>3.7915410718686612E-5</v>
      </c>
      <c r="Y107" s="169">
        <v>2.1522501775606398E-5</v>
      </c>
      <c r="Z107" s="169">
        <v>3.6106296938186018E-5</v>
      </c>
      <c r="AA107" s="169">
        <v>0</v>
      </c>
      <c r="AB107" s="169">
        <v>7.3008688033876037E-5</v>
      </c>
      <c r="AC107" s="169">
        <v>2.5685811157916368E-5</v>
      </c>
      <c r="AD107" s="169">
        <v>3.916553902552222E-6</v>
      </c>
      <c r="AE107" s="169">
        <v>2.5889297364469527E-5</v>
      </c>
      <c r="AF107" s="169">
        <v>3.2170546792060311E-5</v>
      </c>
      <c r="AG107" s="169">
        <v>0</v>
      </c>
      <c r="AH107" s="169">
        <v>0</v>
      </c>
      <c r="AI107" s="169">
        <v>0</v>
      </c>
      <c r="AJ107" s="169">
        <v>0</v>
      </c>
      <c r="AK107" s="169">
        <v>0</v>
      </c>
      <c r="AL107" s="169">
        <v>0</v>
      </c>
      <c r="AM107" s="169">
        <v>5.3013134003949476E-6</v>
      </c>
      <c r="AN107" s="169">
        <v>1.2568972235140332E-5</v>
      </c>
      <c r="AO107" s="169">
        <v>3.0404378230465186E-5</v>
      </c>
      <c r="AP107" s="169">
        <v>5.9516724199500062E-5</v>
      </c>
      <c r="AQ107" s="169">
        <v>1.4906461951255871E-4</v>
      </c>
      <c r="AR107" s="169">
        <v>0</v>
      </c>
      <c r="AS107" s="169">
        <v>2.6335020969260448E-5</v>
      </c>
      <c r="AT107" s="169">
        <v>2.4396194193705782E-5</v>
      </c>
      <c r="AU107" s="169">
        <v>2.420721374969741E-5</v>
      </c>
      <c r="AV107" s="169">
        <v>1.0896094839609484E-5</v>
      </c>
      <c r="AW107" s="169">
        <v>0</v>
      </c>
      <c r="AX107" s="169">
        <v>1.6781487369722664E-4</v>
      </c>
      <c r="AY107" s="169">
        <v>9.0299277605779155E-5</v>
      </c>
      <c r="AZ107" s="169">
        <v>0</v>
      </c>
      <c r="BA107" s="169">
        <v>0</v>
      </c>
      <c r="BB107" s="169">
        <v>0</v>
      </c>
      <c r="BC107" s="169">
        <v>0</v>
      </c>
      <c r="BD107" s="169">
        <v>1.0949005009169792E-4</v>
      </c>
      <c r="BE107" s="169">
        <v>0</v>
      </c>
      <c r="BF107" s="169">
        <v>0</v>
      </c>
      <c r="BG107" s="169">
        <v>5.2303261282685182E-5</v>
      </c>
      <c r="BH107" s="169">
        <v>3.2094486167276464E-4</v>
      </c>
      <c r="BI107" s="169">
        <v>2.8531077476140885E-5</v>
      </c>
      <c r="BJ107" s="169">
        <v>2.3686018143489898E-5</v>
      </c>
      <c r="BK107" s="169">
        <v>0</v>
      </c>
      <c r="BL107" s="169">
        <v>8.9568013471029224E-6</v>
      </c>
      <c r="BM107" s="169">
        <v>1.3385483175786197E-5</v>
      </c>
      <c r="BN107" s="169">
        <v>6.0311138462088304E-5</v>
      </c>
      <c r="BO107" s="169">
        <v>3.120611639881417E-5</v>
      </c>
      <c r="BP107" s="169">
        <v>4.390866996646974E-5</v>
      </c>
      <c r="BQ107" s="169">
        <v>1.0361620557455185E-5</v>
      </c>
      <c r="BR107" s="169">
        <v>3.5811488325454807E-5</v>
      </c>
      <c r="BS107" s="169">
        <v>5.1063395205147188E-5</v>
      </c>
      <c r="BT107" s="169">
        <v>6.0613740174951553E-5</v>
      </c>
      <c r="BU107" s="169">
        <v>5.5955360057198814E-5</v>
      </c>
      <c r="BV107" s="169">
        <v>3.6756147465663634E-5</v>
      </c>
      <c r="BW107" s="169">
        <v>2.3842780704037577E-5</v>
      </c>
      <c r="BX107" s="169">
        <v>0</v>
      </c>
      <c r="BY107" s="169">
        <v>2.233752774685069E-3</v>
      </c>
      <c r="BZ107" s="169">
        <v>9.4333909430130018E-5</v>
      </c>
      <c r="CA107" s="169">
        <v>9.868096444195914E-5</v>
      </c>
      <c r="CB107" s="169">
        <v>2.5478993050965197E-4</v>
      </c>
      <c r="CC107" s="169">
        <v>4.0412204485754696E-5</v>
      </c>
      <c r="CD107" s="169">
        <v>2.1772578163555606E-5</v>
      </c>
      <c r="CE107" s="169">
        <v>6.0656012616450626E-5</v>
      </c>
      <c r="CF107" s="169">
        <v>3.016219032342094E-4</v>
      </c>
      <c r="CG107" s="169">
        <v>3.908173802526015E-4</v>
      </c>
      <c r="CH107" s="169">
        <v>1.0002155636990731E-3</v>
      </c>
      <c r="CI107" s="169">
        <v>3.8330435734917658E-5</v>
      </c>
      <c r="CJ107" s="169">
        <v>5.5661208775917249E-4</v>
      </c>
      <c r="CK107" s="169">
        <v>1.8157370420171366E-4</v>
      </c>
      <c r="CL107" s="169">
        <v>1.1233831642059316E-4</v>
      </c>
      <c r="CM107" s="169">
        <v>1.0161808843031873E-4</v>
      </c>
      <c r="CN107" s="169">
        <v>1.4089709561581552E-4</v>
      </c>
      <c r="CO107" s="169">
        <v>9.9546763235234623E-3</v>
      </c>
      <c r="CP107" s="169">
        <v>4.2972729295223822E-3</v>
      </c>
      <c r="CQ107" s="169">
        <v>1.2389426579248622E-2</v>
      </c>
      <c r="CR107" s="169">
        <v>8.225242987098336E-3</v>
      </c>
      <c r="CS107" s="169">
        <v>6.6624788228351707E-5</v>
      </c>
      <c r="CT107" s="169">
        <v>3.7290176169446561E-5</v>
      </c>
      <c r="CU107" s="169">
        <v>6.841397532378683E-4</v>
      </c>
      <c r="CV107" s="169">
        <v>1.9011998299290335E-5</v>
      </c>
      <c r="CW107" s="169">
        <v>6.4267935818686188E-5</v>
      </c>
      <c r="CX107" s="169">
        <v>9.5201802190686882E-3</v>
      </c>
      <c r="CY107" s="169">
        <v>2.8384547152530883E-3</v>
      </c>
      <c r="CZ107" s="169">
        <v>2.2347035140911575E-2</v>
      </c>
      <c r="DA107" s="169">
        <v>1.1507140328101027E-4</v>
      </c>
      <c r="DB107" s="169">
        <v>3.8275273641626487E-4</v>
      </c>
      <c r="DC107" s="169">
        <v>0</v>
      </c>
      <c r="DD107" s="169">
        <v>7.9211406442527719E-4</v>
      </c>
      <c r="DE107" s="170">
        <v>1.2175641900718246E-3</v>
      </c>
    </row>
    <row r="108" spans="1:109" s="171" customFormat="1" ht="9.6" x14ac:dyDescent="0.2">
      <c r="A108" s="162">
        <v>102</v>
      </c>
      <c r="B108" s="167" t="s">
        <v>702</v>
      </c>
      <c r="C108" s="167"/>
      <c r="D108" s="168">
        <v>0</v>
      </c>
      <c r="E108" s="169">
        <v>0</v>
      </c>
      <c r="F108" s="169">
        <v>0</v>
      </c>
      <c r="G108" s="169">
        <v>0</v>
      </c>
      <c r="H108" s="169">
        <v>0</v>
      </c>
      <c r="I108" s="169">
        <v>0</v>
      </c>
      <c r="J108" s="169">
        <v>0</v>
      </c>
      <c r="K108" s="169">
        <v>0</v>
      </c>
      <c r="L108" s="169">
        <v>0</v>
      </c>
      <c r="M108" s="169">
        <v>0</v>
      </c>
      <c r="N108" s="169">
        <v>0</v>
      </c>
      <c r="O108" s="169">
        <v>0</v>
      </c>
      <c r="P108" s="169">
        <v>0</v>
      </c>
      <c r="Q108" s="169">
        <v>0</v>
      </c>
      <c r="R108" s="169">
        <v>0</v>
      </c>
      <c r="S108" s="169">
        <v>0</v>
      </c>
      <c r="T108" s="169">
        <v>0</v>
      </c>
      <c r="U108" s="169">
        <v>0</v>
      </c>
      <c r="V108" s="169">
        <v>0</v>
      </c>
      <c r="W108" s="169">
        <v>0</v>
      </c>
      <c r="X108" s="169">
        <v>0</v>
      </c>
      <c r="Y108" s="169">
        <v>0</v>
      </c>
      <c r="Z108" s="169">
        <v>0</v>
      </c>
      <c r="AA108" s="169">
        <v>0</v>
      </c>
      <c r="AB108" s="169">
        <v>0</v>
      </c>
      <c r="AC108" s="169">
        <v>0</v>
      </c>
      <c r="AD108" s="169">
        <v>0</v>
      </c>
      <c r="AE108" s="169">
        <v>0</v>
      </c>
      <c r="AF108" s="169">
        <v>0</v>
      </c>
      <c r="AG108" s="169">
        <v>0</v>
      </c>
      <c r="AH108" s="169">
        <v>0</v>
      </c>
      <c r="AI108" s="169">
        <v>0</v>
      </c>
      <c r="AJ108" s="169">
        <v>0</v>
      </c>
      <c r="AK108" s="169">
        <v>0</v>
      </c>
      <c r="AL108" s="169">
        <v>0</v>
      </c>
      <c r="AM108" s="169">
        <v>0</v>
      </c>
      <c r="AN108" s="169">
        <v>0</v>
      </c>
      <c r="AO108" s="169">
        <v>0</v>
      </c>
      <c r="AP108" s="169">
        <v>0</v>
      </c>
      <c r="AQ108" s="169">
        <v>0</v>
      </c>
      <c r="AR108" s="169">
        <v>0</v>
      </c>
      <c r="AS108" s="169">
        <v>0</v>
      </c>
      <c r="AT108" s="169">
        <v>0</v>
      </c>
      <c r="AU108" s="169">
        <v>0</v>
      </c>
      <c r="AV108" s="169">
        <v>0</v>
      </c>
      <c r="AW108" s="169">
        <v>0</v>
      </c>
      <c r="AX108" s="169">
        <v>0</v>
      </c>
      <c r="AY108" s="169">
        <v>0</v>
      </c>
      <c r="AZ108" s="169">
        <v>0</v>
      </c>
      <c r="BA108" s="169">
        <v>0</v>
      </c>
      <c r="BB108" s="169">
        <v>0</v>
      </c>
      <c r="BC108" s="169">
        <v>0</v>
      </c>
      <c r="BD108" s="169">
        <v>0</v>
      </c>
      <c r="BE108" s="169">
        <v>0</v>
      </c>
      <c r="BF108" s="169">
        <v>0</v>
      </c>
      <c r="BG108" s="169">
        <v>0</v>
      </c>
      <c r="BH108" s="169">
        <v>0</v>
      </c>
      <c r="BI108" s="169">
        <v>0</v>
      </c>
      <c r="BJ108" s="169">
        <v>0</v>
      </c>
      <c r="BK108" s="169">
        <v>0</v>
      </c>
      <c r="BL108" s="169">
        <v>0</v>
      </c>
      <c r="BM108" s="169">
        <v>0</v>
      </c>
      <c r="BN108" s="169">
        <v>0</v>
      </c>
      <c r="BO108" s="169">
        <v>0</v>
      </c>
      <c r="BP108" s="169">
        <v>0</v>
      </c>
      <c r="BQ108" s="169">
        <v>0</v>
      </c>
      <c r="BR108" s="169">
        <v>0</v>
      </c>
      <c r="BS108" s="169">
        <v>0</v>
      </c>
      <c r="BT108" s="169">
        <v>2.221589572023111E-5</v>
      </c>
      <c r="BU108" s="169">
        <v>0</v>
      </c>
      <c r="BV108" s="169">
        <v>0</v>
      </c>
      <c r="BW108" s="169">
        <v>0</v>
      </c>
      <c r="BX108" s="169">
        <v>0</v>
      </c>
      <c r="BY108" s="169">
        <v>0</v>
      </c>
      <c r="BZ108" s="169">
        <v>0</v>
      </c>
      <c r="CA108" s="169">
        <v>0</v>
      </c>
      <c r="CB108" s="169">
        <v>0</v>
      </c>
      <c r="CC108" s="169">
        <v>0</v>
      </c>
      <c r="CD108" s="169">
        <v>0</v>
      </c>
      <c r="CE108" s="169">
        <v>0</v>
      </c>
      <c r="CF108" s="169">
        <v>0</v>
      </c>
      <c r="CG108" s="169">
        <v>6.0370164429263641E-5</v>
      </c>
      <c r="CH108" s="169">
        <v>3.220521664151757E-2</v>
      </c>
      <c r="CI108" s="169">
        <v>0</v>
      </c>
      <c r="CJ108" s="169">
        <v>2.7830604387958625E-4</v>
      </c>
      <c r="CK108" s="169">
        <v>2.8732811840568473E-2</v>
      </c>
      <c r="CL108" s="169">
        <v>0</v>
      </c>
      <c r="CM108" s="169">
        <v>5.6454493572399293E-5</v>
      </c>
      <c r="CN108" s="169">
        <v>0</v>
      </c>
      <c r="CO108" s="169">
        <v>0</v>
      </c>
      <c r="CP108" s="169">
        <v>0</v>
      </c>
      <c r="CQ108" s="169">
        <v>0</v>
      </c>
      <c r="CR108" s="169">
        <v>0</v>
      </c>
      <c r="CS108" s="169">
        <v>0</v>
      </c>
      <c r="CT108" s="169">
        <v>0</v>
      </c>
      <c r="CU108" s="169">
        <v>2.8859688441183642E-3</v>
      </c>
      <c r="CV108" s="169">
        <v>0</v>
      </c>
      <c r="CW108" s="169">
        <v>0</v>
      </c>
      <c r="CX108" s="169">
        <v>1.3152214967895107E-3</v>
      </c>
      <c r="CY108" s="169">
        <v>2.7692241124420376E-4</v>
      </c>
      <c r="CZ108" s="169">
        <v>0</v>
      </c>
      <c r="DA108" s="169">
        <v>1.0672135017113183E-2</v>
      </c>
      <c r="DB108" s="169">
        <v>1.4459547820170006E-3</v>
      </c>
      <c r="DC108" s="169">
        <v>0</v>
      </c>
      <c r="DD108" s="169">
        <v>4.7306812180954058E-4</v>
      </c>
      <c r="DE108" s="170">
        <v>4.1314631925261846E-4</v>
      </c>
    </row>
    <row r="109" spans="1:109" s="171" customFormat="1" ht="9.6" x14ac:dyDescent="0.2">
      <c r="A109" s="162">
        <v>103</v>
      </c>
      <c r="B109" s="167" t="s">
        <v>703</v>
      </c>
      <c r="C109" s="167"/>
      <c r="D109" s="168">
        <v>0</v>
      </c>
      <c r="E109" s="169">
        <v>2.8036728113829118E-5</v>
      </c>
      <c r="F109" s="169">
        <v>0</v>
      </c>
      <c r="G109" s="169">
        <v>1.154699011863766E-3</v>
      </c>
      <c r="H109" s="169">
        <v>1.1930919973354279E-4</v>
      </c>
      <c r="I109" s="169">
        <v>1.2941508725432082E-3</v>
      </c>
      <c r="J109" s="169">
        <v>8.4087787650306925E-5</v>
      </c>
      <c r="K109" s="169">
        <v>2.3801280941665223E-4</v>
      </c>
      <c r="L109" s="169">
        <v>1.9550087323723381E-4</v>
      </c>
      <c r="M109" s="169">
        <v>5.0858898920250167E-5</v>
      </c>
      <c r="N109" s="169">
        <v>5.6330728975963677E-6</v>
      </c>
      <c r="O109" s="169">
        <v>1.340732293865938E-4</v>
      </c>
      <c r="P109" s="169">
        <v>1.3575538173120434E-4</v>
      </c>
      <c r="Q109" s="169">
        <v>1.0589929682866906E-4</v>
      </c>
      <c r="R109" s="169">
        <v>0</v>
      </c>
      <c r="S109" s="169">
        <v>7.0390314292753317E-5</v>
      </c>
      <c r="T109" s="169">
        <v>4.3366701600954069E-5</v>
      </c>
      <c r="U109" s="169">
        <v>2.2721592329190428E-5</v>
      </c>
      <c r="V109" s="169">
        <v>6.4419499782584182E-5</v>
      </c>
      <c r="W109" s="169">
        <v>2.6405080337456928E-5</v>
      </c>
      <c r="X109" s="169">
        <v>1.611404955544181E-4</v>
      </c>
      <c r="Y109" s="169">
        <v>1.5065751242924477E-4</v>
      </c>
      <c r="Z109" s="169">
        <v>0</v>
      </c>
      <c r="AA109" s="169">
        <v>1.3069162005332218E-5</v>
      </c>
      <c r="AB109" s="169">
        <v>1.0951303205081405E-4</v>
      </c>
      <c r="AC109" s="169">
        <v>0</v>
      </c>
      <c r="AD109" s="169">
        <v>1.5666215610208888E-5</v>
      </c>
      <c r="AE109" s="169">
        <v>1.0355718945787811E-4</v>
      </c>
      <c r="AF109" s="169">
        <v>5.3617577986767183E-5</v>
      </c>
      <c r="AG109" s="169">
        <v>0</v>
      </c>
      <c r="AH109" s="169">
        <v>0</v>
      </c>
      <c r="AI109" s="169">
        <v>0</v>
      </c>
      <c r="AJ109" s="169">
        <v>8.1507711535152471E-5</v>
      </c>
      <c r="AK109" s="169">
        <v>0</v>
      </c>
      <c r="AL109" s="169">
        <v>0</v>
      </c>
      <c r="AM109" s="169">
        <v>3.4458537102567162E-5</v>
      </c>
      <c r="AN109" s="169">
        <v>2.8280187529065749E-5</v>
      </c>
      <c r="AO109" s="169">
        <v>6.0808756460930372E-5</v>
      </c>
      <c r="AP109" s="169">
        <v>5.9516724199500062E-5</v>
      </c>
      <c r="AQ109" s="169">
        <v>0</v>
      </c>
      <c r="AR109" s="169">
        <v>0</v>
      </c>
      <c r="AS109" s="169">
        <v>6.5837552423151114E-5</v>
      </c>
      <c r="AT109" s="169">
        <v>3.6594291290558672E-5</v>
      </c>
      <c r="AU109" s="169">
        <v>2.420721374969741E-5</v>
      </c>
      <c r="AV109" s="169">
        <v>1.4164923291492328E-4</v>
      </c>
      <c r="AW109" s="169">
        <v>0</v>
      </c>
      <c r="AX109" s="169">
        <v>1.4131778837661189E-4</v>
      </c>
      <c r="AY109" s="169">
        <v>5.1599587203302372E-5</v>
      </c>
      <c r="AZ109" s="169">
        <v>1.1500531899600356E-4</v>
      </c>
      <c r="BA109" s="169">
        <v>0</v>
      </c>
      <c r="BB109" s="169">
        <v>0</v>
      </c>
      <c r="BC109" s="169">
        <v>0</v>
      </c>
      <c r="BD109" s="169">
        <v>1.3686256261462239E-4</v>
      </c>
      <c r="BE109" s="169">
        <v>0</v>
      </c>
      <c r="BF109" s="169">
        <v>1.4170996693434106E-4</v>
      </c>
      <c r="BG109" s="169">
        <v>4.5329493111660492E-5</v>
      </c>
      <c r="BH109" s="169">
        <v>0</v>
      </c>
      <c r="BI109" s="169">
        <v>2.8531077476140885E-5</v>
      </c>
      <c r="BJ109" s="169">
        <v>2.3686018143489898E-5</v>
      </c>
      <c r="BK109" s="169">
        <v>1.0125215160822168E-4</v>
      </c>
      <c r="BL109" s="169">
        <v>1.9053559229291673E-4</v>
      </c>
      <c r="BM109" s="169">
        <v>1.2850063848754748E-4</v>
      </c>
      <c r="BN109" s="169">
        <v>2.8033510655526233E-4</v>
      </c>
      <c r="BO109" s="169">
        <v>3.5262911530660007E-4</v>
      </c>
      <c r="BP109" s="169">
        <v>5.7214327532066632E-5</v>
      </c>
      <c r="BQ109" s="169">
        <v>8.2892964459641482E-5</v>
      </c>
      <c r="BR109" s="169">
        <v>2.904709608620223E-4</v>
      </c>
      <c r="BS109" s="169">
        <v>0</v>
      </c>
      <c r="BT109" s="169">
        <v>7.9757808338805022E-4</v>
      </c>
      <c r="BU109" s="169">
        <v>1.63721238685878E-4</v>
      </c>
      <c r="BV109" s="169">
        <v>1.7520430291966332E-3</v>
      </c>
      <c r="BW109" s="169">
        <v>6.1395160312896762E-4</v>
      </c>
      <c r="BX109" s="169">
        <v>5.6217392821622373E-4</v>
      </c>
      <c r="BY109" s="169">
        <v>1.5405191549552199E-4</v>
      </c>
      <c r="BZ109" s="169">
        <v>2.946478899484308E-4</v>
      </c>
      <c r="CA109" s="169">
        <v>1.9325022203217E-4</v>
      </c>
      <c r="CB109" s="169">
        <v>1.6345014410053146E-4</v>
      </c>
      <c r="CC109" s="169">
        <v>8.0824408971509392E-5</v>
      </c>
      <c r="CD109" s="169">
        <v>2.612709379626673E-4</v>
      </c>
      <c r="CE109" s="169">
        <v>3.425280712458388E-4</v>
      </c>
      <c r="CF109" s="169">
        <v>1.7823112463839647E-4</v>
      </c>
      <c r="CG109" s="169">
        <v>2.9867344507109381E-4</v>
      </c>
      <c r="CH109" s="169">
        <v>1.379607674067687E-3</v>
      </c>
      <c r="CI109" s="169">
        <v>2.1054360771536914E-3</v>
      </c>
      <c r="CJ109" s="169">
        <v>1.8553736258639084E-4</v>
      </c>
      <c r="CK109" s="169">
        <v>4.6767497325468409E-3</v>
      </c>
      <c r="CL109" s="169">
        <v>4.3620329553280485E-4</v>
      </c>
      <c r="CM109" s="169">
        <v>4.7729708202119404E-4</v>
      </c>
      <c r="CN109" s="169">
        <v>1.3594665712120578E-3</v>
      </c>
      <c r="CO109" s="169">
        <v>2.8228366606457874E-4</v>
      </c>
      <c r="CP109" s="169">
        <v>1.6392866761120805E-4</v>
      </c>
      <c r="CQ109" s="169">
        <v>2.6017275470912687E-4</v>
      </c>
      <c r="CR109" s="169">
        <v>3.1360612454313814E-4</v>
      </c>
      <c r="CS109" s="169">
        <v>2.5650543467915406E-3</v>
      </c>
      <c r="CT109" s="169">
        <v>1.3078197499427329E-3</v>
      </c>
      <c r="CU109" s="169">
        <v>1.737872246730677E-3</v>
      </c>
      <c r="CV109" s="169">
        <v>4.4418941481069236E-4</v>
      </c>
      <c r="CW109" s="169">
        <v>1.1177032316293249E-3</v>
      </c>
      <c r="CX109" s="169">
        <v>3.1733934063562295E-3</v>
      </c>
      <c r="CY109" s="169">
        <v>3.4471070983002443E-4</v>
      </c>
      <c r="CZ109" s="169">
        <v>2.3559819076494856E-3</v>
      </c>
      <c r="DA109" s="169">
        <v>3.7147409418151777E-3</v>
      </c>
      <c r="DB109" s="169">
        <v>9.005321326238231E-3</v>
      </c>
      <c r="DC109" s="169">
        <v>0</v>
      </c>
      <c r="DD109" s="169">
        <v>4.1806020066889631E-4</v>
      </c>
      <c r="DE109" s="170">
        <v>5.7265217668559139E-4</v>
      </c>
    </row>
    <row r="110" spans="1:109" s="171" customFormat="1" ht="9.6" x14ac:dyDescent="0.2">
      <c r="A110" s="162">
        <v>104</v>
      </c>
      <c r="B110" s="167" t="s">
        <v>704</v>
      </c>
      <c r="C110" s="167"/>
      <c r="D110" s="168">
        <v>1.6737528617326227E-4</v>
      </c>
      <c r="E110" s="169">
        <v>1.3317445854068831E-4</v>
      </c>
      <c r="F110" s="169">
        <v>5.5734530305837635E-4</v>
      </c>
      <c r="G110" s="169">
        <v>2.5342066809045482E-3</v>
      </c>
      <c r="H110" s="169">
        <v>2.5253780610266555E-3</v>
      </c>
      <c r="I110" s="169">
        <v>1.5362222587743119E-3</v>
      </c>
      <c r="J110" s="169">
        <v>5.6058525100204613E-4</v>
      </c>
      <c r="K110" s="169">
        <v>8.8713865328024922E-4</v>
      </c>
      <c r="L110" s="169">
        <v>7.119490133722597E-4</v>
      </c>
      <c r="M110" s="169">
        <v>3.5755347119691025E-4</v>
      </c>
      <c r="N110" s="169">
        <v>1.4082682243990918E-4</v>
      </c>
      <c r="O110" s="169">
        <v>9.3710130855471886E-4</v>
      </c>
      <c r="P110" s="169">
        <v>2.1979442756480704E-4</v>
      </c>
      <c r="Q110" s="169">
        <v>3.5299765609556352E-5</v>
      </c>
      <c r="R110" s="169">
        <v>3.9254170755642788E-4</v>
      </c>
      <c r="S110" s="169">
        <v>1.5133917572941963E-3</v>
      </c>
      <c r="T110" s="169">
        <v>5.3485598641176682E-4</v>
      </c>
      <c r="U110" s="169">
        <v>1.2951307627638545E-3</v>
      </c>
      <c r="V110" s="169">
        <v>4.8314624836938143E-4</v>
      </c>
      <c r="W110" s="169">
        <v>4.7529144607422468E-4</v>
      </c>
      <c r="X110" s="169">
        <v>8.246601831314338E-4</v>
      </c>
      <c r="Y110" s="169">
        <v>3.6588253018530873E-4</v>
      </c>
      <c r="Z110" s="169">
        <v>7.5823223570190641E-4</v>
      </c>
      <c r="AA110" s="169">
        <v>1.8296826807465106E-4</v>
      </c>
      <c r="AB110" s="169">
        <v>3.6504344016938017E-4</v>
      </c>
      <c r="AC110" s="169">
        <v>1.0017466351587383E-3</v>
      </c>
      <c r="AD110" s="169">
        <v>1.2728800183294722E-5</v>
      </c>
      <c r="AE110" s="169">
        <v>1.2944648682234765E-4</v>
      </c>
      <c r="AF110" s="169">
        <v>7.5064609181474048E-5</v>
      </c>
      <c r="AG110" s="169">
        <v>4.1653649901072582E-4</v>
      </c>
      <c r="AH110" s="169">
        <v>1.9575365155850024E-3</v>
      </c>
      <c r="AI110" s="169">
        <v>1.4411817690506215E-3</v>
      </c>
      <c r="AJ110" s="169">
        <v>6.8828734185239859E-4</v>
      </c>
      <c r="AK110" s="169">
        <v>4.0724903278354713E-4</v>
      </c>
      <c r="AL110" s="169">
        <v>6.6309856486524885E-4</v>
      </c>
      <c r="AM110" s="169">
        <v>4.7711820603554534E-5</v>
      </c>
      <c r="AN110" s="169">
        <v>4.7133645881776248E-5</v>
      </c>
      <c r="AO110" s="169">
        <v>3.9525691699604743E-4</v>
      </c>
      <c r="AP110" s="169">
        <v>7.7371741459350074E-4</v>
      </c>
      <c r="AQ110" s="169">
        <v>3.7266154878139672E-4</v>
      </c>
      <c r="AR110" s="169">
        <v>3.1791448100460976E-4</v>
      </c>
      <c r="AS110" s="169">
        <v>4.3452784599279739E-4</v>
      </c>
      <c r="AT110" s="169">
        <v>4.2693339838985116E-4</v>
      </c>
      <c r="AU110" s="169">
        <v>9.44081336238199E-4</v>
      </c>
      <c r="AV110" s="169">
        <v>1.1222977684797767E-3</v>
      </c>
      <c r="AW110" s="169">
        <v>1.2716579240184391E-3</v>
      </c>
      <c r="AX110" s="169">
        <v>6.8892421833598302E-4</v>
      </c>
      <c r="AY110" s="169">
        <v>6.0629514963880284E-4</v>
      </c>
      <c r="AZ110" s="169">
        <v>9.631695465915299E-4</v>
      </c>
      <c r="BA110" s="169">
        <v>7.836990595611285E-4</v>
      </c>
      <c r="BB110" s="169">
        <v>0</v>
      </c>
      <c r="BC110" s="169">
        <v>5.8173356602675972E-4</v>
      </c>
      <c r="BD110" s="169">
        <v>4.6533271288971617E-4</v>
      </c>
      <c r="BE110" s="169">
        <v>5.1679586563307489E-4</v>
      </c>
      <c r="BF110" s="169">
        <v>9.4473311289560699E-5</v>
      </c>
      <c r="BG110" s="169">
        <v>3.1033268361059871E-4</v>
      </c>
      <c r="BH110" s="169">
        <v>5.5630442689945869E-4</v>
      </c>
      <c r="BI110" s="169">
        <v>6.8474585942738132E-4</v>
      </c>
      <c r="BJ110" s="169">
        <v>1.4922191430398635E-3</v>
      </c>
      <c r="BK110" s="169">
        <v>2.7000573762192445E-4</v>
      </c>
      <c r="BL110" s="169">
        <v>5.7323528621458703E-4</v>
      </c>
      <c r="BM110" s="169">
        <v>2.4093869716415153E-5</v>
      </c>
      <c r="BN110" s="169">
        <v>2.3443162894800623E-3</v>
      </c>
      <c r="BO110" s="169">
        <v>4.3064440630363553E-4</v>
      </c>
      <c r="BP110" s="169">
        <v>3.0603012400872848E-5</v>
      </c>
      <c r="BQ110" s="169">
        <v>1.2433944668946222E-4</v>
      </c>
      <c r="BR110" s="169">
        <v>1.4205223702430407E-3</v>
      </c>
      <c r="BS110" s="169">
        <v>2.9276346584284391E-3</v>
      </c>
      <c r="BT110" s="169">
        <v>2.0230178621286998E-3</v>
      </c>
      <c r="BU110" s="169">
        <v>3.4433270642605864E-3</v>
      </c>
      <c r="BV110" s="169">
        <v>1.1373985632430357E-3</v>
      </c>
      <c r="BW110" s="169">
        <v>4.8877700443277037E-4</v>
      </c>
      <c r="BX110" s="169">
        <v>0</v>
      </c>
      <c r="BY110" s="169">
        <v>9.803303713351399E-4</v>
      </c>
      <c r="BZ110" s="169">
        <v>1.5652441268406759E-3</v>
      </c>
      <c r="CA110" s="169">
        <v>2.9563172264070259E-3</v>
      </c>
      <c r="CB110" s="169">
        <v>4.735246821735985E-4</v>
      </c>
      <c r="CC110" s="169">
        <v>5.5364720145483935E-3</v>
      </c>
      <c r="CD110" s="169">
        <v>1.9813046128835604E-3</v>
      </c>
      <c r="CE110" s="169">
        <v>4.1602888653400841E-3</v>
      </c>
      <c r="CF110" s="169">
        <v>3.8799544825127846E-3</v>
      </c>
      <c r="CG110" s="169">
        <v>2.5768528080069904E-3</v>
      </c>
      <c r="CH110" s="169">
        <v>2.8626859236904503E-3</v>
      </c>
      <c r="CI110" s="169">
        <v>7.775602677654725E-4</v>
      </c>
      <c r="CJ110" s="169">
        <v>2.2728326916832877E-3</v>
      </c>
      <c r="CK110" s="169">
        <v>2.6254576148085624E-3</v>
      </c>
      <c r="CL110" s="169">
        <v>2.1141394866176512E-3</v>
      </c>
      <c r="CM110" s="169">
        <v>2.1883814599337327E-3</v>
      </c>
      <c r="CN110" s="169">
        <v>7.2733365574650707E-3</v>
      </c>
      <c r="CO110" s="169">
        <v>1.35205961549623E-3</v>
      </c>
      <c r="CP110" s="169">
        <v>3.7820685456014425E-3</v>
      </c>
      <c r="CQ110" s="169">
        <v>2.6797793735040066E-3</v>
      </c>
      <c r="CR110" s="169">
        <v>5.0384513391673299E-3</v>
      </c>
      <c r="CS110" s="169">
        <v>5.8058744027563629E-3</v>
      </c>
      <c r="CT110" s="169">
        <v>1.0654336048413302E-3</v>
      </c>
      <c r="CU110" s="169">
        <v>7.0773077921158789E-4</v>
      </c>
      <c r="CV110" s="169">
        <v>1.3239264270233086E-3</v>
      </c>
      <c r="CW110" s="169">
        <v>2.1837126887957934E-3</v>
      </c>
      <c r="CX110" s="169">
        <v>2.2830896239140991E-3</v>
      </c>
      <c r="CY110" s="169">
        <v>9.677861351294829E-4</v>
      </c>
      <c r="CZ110" s="169">
        <v>4.4236791092996672E-3</v>
      </c>
      <c r="DA110" s="169">
        <v>2.4401038593178329E-3</v>
      </c>
      <c r="DB110" s="169">
        <v>2.365624551461637E-3</v>
      </c>
      <c r="DC110" s="169">
        <v>0</v>
      </c>
      <c r="DD110" s="169">
        <v>2.5303643724696357E-4</v>
      </c>
      <c r="DE110" s="170">
        <v>1.4766030521430355E-3</v>
      </c>
    </row>
    <row r="111" spans="1:109" s="171" customFormat="1" ht="9.6" x14ac:dyDescent="0.2">
      <c r="A111" s="162">
        <v>105</v>
      </c>
      <c r="B111" s="167" t="s">
        <v>271</v>
      </c>
      <c r="C111" s="167"/>
      <c r="D111" s="168">
        <v>5.5791762057754097E-3</v>
      </c>
      <c r="E111" s="169">
        <v>5.0466110604892409E-4</v>
      </c>
      <c r="F111" s="169">
        <v>2.5401796654135112E-4</v>
      </c>
      <c r="G111" s="169">
        <v>2.9633868446061248E-4</v>
      </c>
      <c r="H111" s="169">
        <v>4.1161673908072264E-3</v>
      </c>
      <c r="I111" s="169">
        <v>8.0752531663247674E-3</v>
      </c>
      <c r="J111" s="169">
        <v>1.1435939120441741E-2</v>
      </c>
      <c r="K111" s="169">
        <v>2.2654491950839534E-2</v>
      </c>
      <c r="L111" s="169">
        <v>1.0029194797070094E-2</v>
      </c>
      <c r="M111" s="169">
        <v>3.5524170306417161E-3</v>
      </c>
      <c r="N111" s="169">
        <v>5.8414965948074332E-3</v>
      </c>
      <c r="O111" s="169">
        <v>8.637138566799517E-4</v>
      </c>
      <c r="P111" s="169">
        <v>4.0532678259745294E-3</v>
      </c>
      <c r="Q111" s="169">
        <v>1.9817288413204938E-2</v>
      </c>
      <c r="R111" s="169">
        <v>1.9627085377821392E-3</v>
      </c>
      <c r="S111" s="169">
        <v>3.5899060289304192E-3</v>
      </c>
      <c r="T111" s="169">
        <v>7.9939286617758658E-3</v>
      </c>
      <c r="U111" s="169">
        <v>2.5448183408693283E-3</v>
      </c>
      <c r="V111" s="169">
        <v>3.7524358623355291E-3</v>
      </c>
      <c r="W111" s="169">
        <v>3.2478248815072022E-3</v>
      </c>
      <c r="X111" s="169">
        <v>3.4123869646817948E-3</v>
      </c>
      <c r="Y111" s="169">
        <v>8.6090007102425592E-5</v>
      </c>
      <c r="Z111" s="169">
        <v>2.6718659734257656E-3</v>
      </c>
      <c r="AA111" s="169">
        <v>1.1762245804798997E-4</v>
      </c>
      <c r="AB111" s="169">
        <v>2.3180258450755638E-3</v>
      </c>
      <c r="AC111" s="169">
        <v>9.3496352614815571E-3</v>
      </c>
      <c r="AD111" s="169">
        <v>6.3644000916473619E-5</v>
      </c>
      <c r="AE111" s="169">
        <v>2.407704654895666E-3</v>
      </c>
      <c r="AF111" s="169">
        <v>2.8631786644933675E-3</v>
      </c>
      <c r="AG111" s="169">
        <v>3.9570967406018951E-3</v>
      </c>
      <c r="AH111" s="169">
        <v>3.6139135672338504E-3</v>
      </c>
      <c r="AI111" s="169">
        <v>5.0441361916771753E-3</v>
      </c>
      <c r="AJ111" s="169">
        <v>6.4662784484554288E-3</v>
      </c>
      <c r="AK111" s="169">
        <v>2.0362451639177356E-3</v>
      </c>
      <c r="AL111" s="169">
        <v>5.0206034196940271E-3</v>
      </c>
      <c r="AM111" s="169">
        <v>2.6718619537990538E-3</v>
      </c>
      <c r="AN111" s="169">
        <v>1.0683626399869283E-3</v>
      </c>
      <c r="AO111" s="169">
        <v>1.5931894192763758E-2</v>
      </c>
      <c r="AP111" s="169">
        <v>5.7731222473515059E-3</v>
      </c>
      <c r="AQ111" s="169">
        <v>3.875680107326526E-3</v>
      </c>
      <c r="AR111" s="169">
        <v>4.8481958353202986E-3</v>
      </c>
      <c r="AS111" s="169">
        <v>2.1858067404486171E-3</v>
      </c>
      <c r="AT111" s="169">
        <v>5.3549646255184194E-3</v>
      </c>
      <c r="AU111" s="169">
        <v>6.1244250786734447E-3</v>
      </c>
      <c r="AV111" s="169">
        <v>4.7289051603905162E-3</v>
      </c>
      <c r="AW111" s="169">
        <v>2.7022730885391828E-3</v>
      </c>
      <c r="AX111" s="169">
        <v>5.2994170641229468E-4</v>
      </c>
      <c r="AY111" s="169">
        <v>5.4179566563467496E-4</v>
      </c>
      <c r="AZ111" s="169">
        <v>1.3944394928265432E-3</v>
      </c>
      <c r="BA111" s="169">
        <v>0</v>
      </c>
      <c r="BB111" s="169">
        <v>0</v>
      </c>
      <c r="BC111" s="169">
        <v>3.7812681791739382E-3</v>
      </c>
      <c r="BD111" s="169">
        <v>1.7244682889442423E-3</v>
      </c>
      <c r="BE111" s="169">
        <v>1.0335917312661498E-3</v>
      </c>
      <c r="BF111" s="169">
        <v>8.5025980160604632E-4</v>
      </c>
      <c r="BG111" s="169">
        <v>3.173064517816234E-4</v>
      </c>
      <c r="BH111" s="169">
        <v>1.061257675931275E-2</v>
      </c>
      <c r="BI111" s="169">
        <v>3.2668083710181315E-3</v>
      </c>
      <c r="BJ111" s="169">
        <v>4.5477154835500602E-3</v>
      </c>
      <c r="BK111" s="169">
        <v>1.4850315569205845E-3</v>
      </c>
      <c r="BL111" s="169">
        <v>2.2953024833953117E-2</v>
      </c>
      <c r="BM111" s="169">
        <v>3.4266836930012664E-3</v>
      </c>
      <c r="BN111" s="169">
        <v>5.8177911157225558E-3</v>
      </c>
      <c r="BO111" s="169">
        <v>1.0993914807302231E-2</v>
      </c>
      <c r="BP111" s="169">
        <v>6.9375698547022198E-3</v>
      </c>
      <c r="BQ111" s="169">
        <v>3.8441612268158738E-3</v>
      </c>
      <c r="BR111" s="169">
        <v>1.0691718792277451E-2</v>
      </c>
      <c r="BS111" s="169">
        <v>2.3552991038374143E-2</v>
      </c>
      <c r="BT111" s="169">
        <v>8.0410571694535266E-3</v>
      </c>
      <c r="BU111" s="169">
        <v>5.6680707317199536E-3</v>
      </c>
      <c r="BV111" s="169">
        <v>7.1347766247238185E-3</v>
      </c>
      <c r="BW111" s="169">
        <v>2.344540102563695E-4</v>
      </c>
      <c r="BX111" s="169">
        <v>1.9084468950114288E-5</v>
      </c>
      <c r="BY111" s="169">
        <v>6.9533432766842422E-3</v>
      </c>
      <c r="BZ111" s="169">
        <v>1.2627933085813578E-2</v>
      </c>
      <c r="CA111" s="169">
        <v>1.108927337916516E-2</v>
      </c>
      <c r="CB111" s="169">
        <v>8.3912419566905191E-3</v>
      </c>
      <c r="CC111" s="169">
        <v>1.0507173166296221E-3</v>
      </c>
      <c r="CD111" s="169">
        <v>4.2456527418933436E-3</v>
      </c>
      <c r="CE111" s="169">
        <v>1.0375746158155201E-2</v>
      </c>
      <c r="CF111" s="169">
        <v>1.2201976994474836E-3</v>
      </c>
      <c r="CG111" s="169">
        <v>2.6197473985225196E-3</v>
      </c>
      <c r="CH111" s="169">
        <v>8.0448372494072006E-3</v>
      </c>
      <c r="CI111" s="169">
        <v>6.0507330695834299E-4</v>
      </c>
      <c r="CJ111" s="169">
        <v>1.437914560044529E-3</v>
      </c>
      <c r="CK111" s="169">
        <v>2.1298104763119927E-3</v>
      </c>
      <c r="CL111" s="169">
        <v>7.3940403583855297E-4</v>
      </c>
      <c r="CM111" s="169">
        <v>9.9103297353002762E-3</v>
      </c>
      <c r="CN111" s="169">
        <v>5.3883618999021332E-3</v>
      </c>
      <c r="CO111" s="169">
        <v>1.7772438913287031E-3</v>
      </c>
      <c r="CP111" s="169">
        <v>4.7070945985504022E-3</v>
      </c>
      <c r="CQ111" s="169">
        <v>7.1027162035591637E-3</v>
      </c>
      <c r="CR111" s="169">
        <v>3.0922486250907961E-3</v>
      </c>
      <c r="CS111" s="169">
        <v>3.5549083433270515E-3</v>
      </c>
      <c r="CT111" s="169">
        <v>5.1194084712625921E-3</v>
      </c>
      <c r="CU111" s="169">
        <v>1.4940983116689077E-4</v>
      </c>
      <c r="CV111" s="169">
        <v>2.2641561610973033E-3</v>
      </c>
      <c r="CW111" s="169">
        <v>3.1721814842679778E-3</v>
      </c>
      <c r="CX111" s="169">
        <v>1.2646360546052986E-3</v>
      </c>
      <c r="CY111" s="169">
        <v>1.7480727209790361E-3</v>
      </c>
      <c r="CZ111" s="169">
        <v>7.1176499826035092E-3</v>
      </c>
      <c r="DA111" s="169">
        <v>2.1273456862976512E-3</v>
      </c>
      <c r="DB111" s="169">
        <v>2.9131736049460158E-3</v>
      </c>
      <c r="DC111" s="169">
        <v>5.3316069082392364E-4</v>
      </c>
      <c r="DD111" s="169">
        <v>0</v>
      </c>
      <c r="DE111" s="170">
        <v>5.0984235209198692E-3</v>
      </c>
    </row>
    <row r="112" spans="1:109" s="171" customFormat="1" ht="9.6" x14ac:dyDescent="0.2">
      <c r="A112" s="183" t="s">
        <v>705</v>
      </c>
      <c r="B112" s="184" t="s">
        <v>706</v>
      </c>
      <c r="C112" s="184"/>
      <c r="D112" s="185">
        <v>0.51325727697724088</v>
      </c>
      <c r="E112" s="186">
        <v>0.52962080325226035</v>
      </c>
      <c r="F112" s="186">
        <v>0.67175051251860285</v>
      </c>
      <c r="G112" s="186">
        <v>0.37220138768252925</v>
      </c>
      <c r="H112" s="186">
        <v>0.36539436661728597</v>
      </c>
      <c r="I112" s="186">
        <v>0.39376014449799679</v>
      </c>
      <c r="J112" s="186">
        <v>0.33424895590996989</v>
      </c>
      <c r="K112" s="186">
        <v>0.43413536437597355</v>
      </c>
      <c r="L112" s="186">
        <v>0.75733779944217083</v>
      </c>
      <c r="M112" s="186">
        <v>0.6097257626523066</v>
      </c>
      <c r="N112" s="186">
        <v>0.86362330514919183</v>
      </c>
      <c r="O112" s="186">
        <v>0.662503810502309</v>
      </c>
      <c r="P112" s="186">
        <v>0.42885771543086176</v>
      </c>
      <c r="Q112" s="186">
        <v>0.79998446810313173</v>
      </c>
      <c r="R112" s="186">
        <v>0.58115799803729151</v>
      </c>
      <c r="S112" s="186">
        <v>0.5416182733255902</v>
      </c>
      <c r="T112" s="186">
        <v>0.63053738571067208</v>
      </c>
      <c r="U112" s="186">
        <v>0.56017813728386079</v>
      </c>
      <c r="V112" s="186">
        <v>0.68442957683290728</v>
      </c>
      <c r="W112" s="186">
        <v>0.51460861069669805</v>
      </c>
      <c r="X112" s="186">
        <v>0.39061404007658906</v>
      </c>
      <c r="Y112" s="186">
        <v>0.65970772442588721</v>
      </c>
      <c r="Z112" s="186">
        <v>0.56268053148469088</v>
      </c>
      <c r="AA112" s="186">
        <v>0.76346123686549261</v>
      </c>
      <c r="AB112" s="186">
        <v>0.45369423961451405</v>
      </c>
      <c r="AC112" s="186">
        <v>0.58301654166238548</v>
      </c>
      <c r="AD112" s="186">
        <v>0.64813777653318383</v>
      </c>
      <c r="AE112" s="186">
        <v>0.74297105576554612</v>
      </c>
      <c r="AF112" s="186">
        <v>0.57597074624945033</v>
      </c>
      <c r="AG112" s="186">
        <v>0.4766218889930231</v>
      </c>
      <c r="AH112" s="186">
        <v>0.57897906941725652</v>
      </c>
      <c r="AI112" s="186">
        <v>0.48477751756440285</v>
      </c>
      <c r="AJ112" s="186">
        <v>0.49158206468089738</v>
      </c>
      <c r="AK112" s="186">
        <v>0.51863164324984723</v>
      </c>
      <c r="AL112" s="186">
        <v>0.4202150333917492</v>
      </c>
      <c r="AM112" s="186">
        <v>0.80625820046916652</v>
      </c>
      <c r="AN112" s="186">
        <v>0.70983584922260923</v>
      </c>
      <c r="AO112" s="186">
        <v>0.54913347522043188</v>
      </c>
      <c r="AP112" s="186">
        <v>0.72289013212712772</v>
      </c>
      <c r="AQ112" s="186">
        <v>0.79347096966534958</v>
      </c>
      <c r="AR112" s="186">
        <v>0.70910824988078147</v>
      </c>
      <c r="AS112" s="186">
        <v>0.60442823377598132</v>
      </c>
      <c r="AT112" s="186">
        <v>0.47168821663820443</v>
      </c>
      <c r="AU112" s="186">
        <v>0.50777051561365294</v>
      </c>
      <c r="AV112" s="186">
        <v>0.5165402719665273</v>
      </c>
      <c r="AW112" s="186">
        <v>0.51104752821491017</v>
      </c>
      <c r="AX112" s="186">
        <v>0.54625507860801992</v>
      </c>
      <c r="AY112" s="186">
        <v>0.57192982456140351</v>
      </c>
      <c r="AZ112" s="186">
        <v>0.55211178517006398</v>
      </c>
      <c r="BA112" s="186">
        <v>0.62068965517241348</v>
      </c>
      <c r="BB112" s="186">
        <v>0.60117647058823542</v>
      </c>
      <c r="BC112" s="186">
        <v>0.61198371146015107</v>
      </c>
      <c r="BD112" s="186">
        <v>1.0319163496017296</v>
      </c>
      <c r="BE112" s="186">
        <v>0.67338501291989628</v>
      </c>
      <c r="BF112" s="186">
        <v>0.79319792158715174</v>
      </c>
      <c r="BG112" s="186">
        <v>0.7018993057613786</v>
      </c>
      <c r="BH112" s="186">
        <v>0.64120504097396069</v>
      </c>
      <c r="BI112" s="186">
        <v>0.65381817144324439</v>
      </c>
      <c r="BJ112" s="186">
        <v>0.54394940666524561</v>
      </c>
      <c r="BK112" s="186">
        <v>0.64919504539471429</v>
      </c>
      <c r="BL112" s="186">
        <v>0.52689198179000851</v>
      </c>
      <c r="BM112" s="186">
        <v>0.52582193559440915</v>
      </c>
      <c r="BN112" s="186">
        <v>0.4955062617481073</v>
      </c>
      <c r="BO112" s="186">
        <v>0.49680137306912164</v>
      </c>
      <c r="BP112" s="186">
        <v>0.43791314066741188</v>
      </c>
      <c r="BQ112" s="186">
        <v>0.40997824059682936</v>
      </c>
      <c r="BR112" s="186">
        <v>0.51150344586098784</v>
      </c>
      <c r="BS112" s="186">
        <v>0.29489961787559255</v>
      </c>
      <c r="BT112" s="186">
        <v>0.26652958636196322</v>
      </c>
      <c r="BU112" s="186">
        <v>0.27333675282755909</v>
      </c>
      <c r="BV112" s="186">
        <v>0.29208885186047367</v>
      </c>
      <c r="BW112" s="186">
        <v>0.30163700558517137</v>
      </c>
      <c r="BX112" s="186">
        <v>0.12180471462720945</v>
      </c>
      <c r="BY112" s="186">
        <v>0.33874615745506226</v>
      </c>
      <c r="BZ112" s="186">
        <v>0.31016057727694102</v>
      </c>
      <c r="CA112" s="186">
        <v>0.66483010427288591</v>
      </c>
      <c r="CB112" s="186">
        <v>0.77821257652711706</v>
      </c>
      <c r="CC112" s="186">
        <v>0.33331986259850471</v>
      </c>
      <c r="CD112" s="186">
        <v>0.29744244781838769</v>
      </c>
      <c r="CE112" s="186">
        <v>0.33192397304018634</v>
      </c>
      <c r="CF112" s="186">
        <v>0.18704671026474173</v>
      </c>
      <c r="CG112" s="186">
        <v>0.43041385336404808</v>
      </c>
      <c r="CH112" s="186">
        <v>0.50231515412804484</v>
      </c>
      <c r="CI112" s="186">
        <v>0.341168256923435</v>
      </c>
      <c r="CJ112" s="186">
        <v>0.67493854074864312</v>
      </c>
      <c r="CK112" s="186">
        <v>0.51223414174526705</v>
      </c>
      <c r="CL112" s="186">
        <v>0.26331274799434773</v>
      </c>
      <c r="CM112" s="186">
        <v>0.19651809212552199</v>
      </c>
      <c r="CN112" s="186">
        <v>0.33471437873900911</v>
      </c>
      <c r="CO112" s="186">
        <v>0.39918559843257828</v>
      </c>
      <c r="CP112" s="186">
        <v>0.29983724225144315</v>
      </c>
      <c r="CQ112" s="186">
        <v>0.33342699552502869</v>
      </c>
      <c r="CR112" s="186">
        <v>0.20784707089573756</v>
      </c>
      <c r="CS112" s="186">
        <v>0.38328288885081763</v>
      </c>
      <c r="CT112" s="186">
        <v>0.31639915404571772</v>
      </c>
      <c r="CU112" s="186">
        <v>0.58687395314822255</v>
      </c>
      <c r="CV112" s="186">
        <v>0.5773114269023234</v>
      </c>
      <c r="CW112" s="186">
        <v>0.26635846000054492</v>
      </c>
      <c r="CX112" s="186">
        <v>0.53085711973236926</v>
      </c>
      <c r="CY112" s="186">
        <v>0.61763793837034042</v>
      </c>
      <c r="CZ112" s="186">
        <v>0.33303842139271334</v>
      </c>
      <c r="DA112" s="186">
        <v>0.3065266139501947</v>
      </c>
      <c r="DB112" s="186">
        <v>0.30311890320076973</v>
      </c>
      <c r="DC112" s="186">
        <v>0.99999999999999989</v>
      </c>
      <c r="DD112" s="186">
        <v>0.52501210174265112</v>
      </c>
      <c r="DE112" s="187">
        <v>0.41757016767543642</v>
      </c>
    </row>
    <row r="113" spans="1:109" s="171" customFormat="1" ht="9.6" x14ac:dyDescent="0.2">
      <c r="A113" s="162" t="s">
        <v>707</v>
      </c>
      <c r="B113" s="167" t="s">
        <v>708</v>
      </c>
      <c r="C113" s="167"/>
      <c r="D113" s="168">
        <v>1.5371592373843283E-3</v>
      </c>
      <c r="E113" s="169">
        <v>2.5933973505291932E-3</v>
      </c>
      <c r="F113" s="169">
        <v>1.134115509440503E-3</v>
      </c>
      <c r="G113" s="169">
        <v>7.4391228374939963E-3</v>
      </c>
      <c r="H113" s="169">
        <v>9.6541027451058376E-3</v>
      </c>
      <c r="I113" s="169">
        <v>2.6326814992287853E-2</v>
      </c>
      <c r="J113" s="169">
        <v>3.2766207921069594E-2</v>
      </c>
      <c r="K113" s="169">
        <v>5.4461658300155792E-2</v>
      </c>
      <c r="L113" s="169">
        <v>8.5336131168052554E-3</v>
      </c>
      <c r="M113" s="169">
        <v>7.6457878043442746E-3</v>
      </c>
      <c r="N113" s="169">
        <v>4.9289387853968221E-3</v>
      </c>
      <c r="O113" s="169">
        <v>9.238351153312032E-3</v>
      </c>
      <c r="P113" s="169">
        <v>8.2746137436162642E-3</v>
      </c>
      <c r="Q113" s="169">
        <v>3.5935161390528367E-3</v>
      </c>
      <c r="R113" s="169">
        <v>1.1579980372914623E-2</v>
      </c>
      <c r="S113" s="169">
        <v>1.3338964558476754E-2</v>
      </c>
      <c r="T113" s="169">
        <v>6.7290665317480394E-3</v>
      </c>
      <c r="U113" s="169">
        <v>1.6564040807979824E-2</v>
      </c>
      <c r="V113" s="169">
        <v>1.7080370228068038E-2</v>
      </c>
      <c r="W113" s="169">
        <v>1.9341721347187198E-2</v>
      </c>
      <c r="X113" s="169">
        <v>1.870177633699217E-2</v>
      </c>
      <c r="Y113" s="169">
        <v>4.1430815918042312E-2</v>
      </c>
      <c r="Z113" s="169">
        <v>1.816146735990757E-2</v>
      </c>
      <c r="AA113" s="169">
        <v>3.724711171519682E-3</v>
      </c>
      <c r="AB113" s="169">
        <v>1.7011024311893115E-2</v>
      </c>
      <c r="AC113" s="169">
        <v>1.7209493475803965E-2</v>
      </c>
      <c r="AD113" s="169">
        <v>3.2086367846659082E-3</v>
      </c>
      <c r="AE113" s="169">
        <v>9.0612540775643347E-3</v>
      </c>
      <c r="AF113" s="169">
        <v>1.8669640654992332E-2</v>
      </c>
      <c r="AG113" s="169">
        <v>1.9473081328751432E-2</v>
      </c>
      <c r="AH113" s="169">
        <v>1.2648697485318477E-2</v>
      </c>
      <c r="AI113" s="169">
        <v>1.5492704017294181E-2</v>
      </c>
      <c r="AJ113" s="169">
        <v>1.4906854798540106E-2</v>
      </c>
      <c r="AK113" s="169">
        <v>1.1606597434331093E-2</v>
      </c>
      <c r="AL113" s="169">
        <v>1.8519395633022309E-2</v>
      </c>
      <c r="AM113" s="169">
        <v>7.5093104316594434E-3</v>
      </c>
      <c r="AN113" s="169">
        <v>2.2655572453840448E-3</v>
      </c>
      <c r="AO113" s="169">
        <v>4.9559136515658258E-3</v>
      </c>
      <c r="AP113" s="169">
        <v>2.3806689679800024E-3</v>
      </c>
      <c r="AQ113" s="169">
        <v>6.1116494000149069E-3</v>
      </c>
      <c r="AR113" s="169">
        <v>9.6169130503894456E-3</v>
      </c>
      <c r="AS113" s="169">
        <v>1.9428661720071894E-2</v>
      </c>
      <c r="AT113" s="169">
        <v>1.194193705781898E-2</v>
      </c>
      <c r="AU113" s="169">
        <v>1.3701282982328734E-2</v>
      </c>
      <c r="AV113" s="169">
        <v>1.2595885634588563E-2</v>
      </c>
      <c r="AW113" s="169">
        <v>1.764425369575584E-2</v>
      </c>
      <c r="AX113" s="169">
        <v>2.2655007949125595E-2</v>
      </c>
      <c r="AY113" s="169">
        <v>1.3970588235294118E-2</v>
      </c>
      <c r="AZ113" s="169">
        <v>1.3268738679163911E-2</v>
      </c>
      <c r="BA113" s="169">
        <v>1.4106583072100314E-2</v>
      </c>
      <c r="BB113" s="169">
        <v>2.7058823529411764E-2</v>
      </c>
      <c r="BC113" s="169">
        <v>1.9488074461896453E-2</v>
      </c>
      <c r="BD113" s="169">
        <v>1.1551200284674131E-2</v>
      </c>
      <c r="BE113" s="169">
        <v>3.255813953488372E-2</v>
      </c>
      <c r="BF113" s="169">
        <v>7.888521492678319E-3</v>
      </c>
      <c r="BG113" s="169">
        <v>6.8203452712621475E-3</v>
      </c>
      <c r="BH113" s="169">
        <v>1.5704901897853948E-2</v>
      </c>
      <c r="BI113" s="169">
        <v>5.3067804105622046E-3</v>
      </c>
      <c r="BJ113" s="169">
        <v>2.1270044292853927E-2</v>
      </c>
      <c r="BK113" s="169">
        <v>7.7964156738330693E-3</v>
      </c>
      <c r="BL113" s="169">
        <v>2.0945072822866225E-2</v>
      </c>
      <c r="BM113" s="169">
        <v>1.3401545755597139E-2</v>
      </c>
      <c r="BN113" s="169">
        <v>1.659896555228808E-2</v>
      </c>
      <c r="BO113" s="169">
        <v>1.1171789670775471E-2</v>
      </c>
      <c r="BP113" s="169">
        <v>1.7838895098195754E-2</v>
      </c>
      <c r="BQ113" s="169">
        <v>9.8331779090249719E-3</v>
      </c>
      <c r="BR113" s="169">
        <v>1.0146588358878862E-2</v>
      </c>
      <c r="BS113" s="169">
        <v>2.3131718027931677E-2</v>
      </c>
      <c r="BT113" s="169">
        <v>2.1918312425707027E-2</v>
      </c>
      <c r="BU113" s="169">
        <v>2.6398495422540684E-2</v>
      </c>
      <c r="BV113" s="169">
        <v>1.0283553257615669E-2</v>
      </c>
      <c r="BW113" s="169">
        <v>9.5291646880470184E-3</v>
      </c>
      <c r="BX113" s="169">
        <v>0</v>
      </c>
      <c r="BY113" s="169">
        <v>1.4627929612279338E-2</v>
      </c>
      <c r="BZ113" s="169">
        <v>1.4148921798353699E-2</v>
      </c>
      <c r="CA113" s="169">
        <v>2.1956514588335911E-2</v>
      </c>
      <c r="CB113" s="169">
        <v>1.0924719190248757E-2</v>
      </c>
      <c r="CC113" s="169">
        <v>2.8773489593857345E-2</v>
      </c>
      <c r="CD113" s="169">
        <v>1.5879467007286555E-2</v>
      </c>
      <c r="CE113" s="169">
        <v>2.3566644901862138E-2</v>
      </c>
      <c r="CF113" s="169">
        <v>2.7187101550610784E-2</v>
      </c>
      <c r="CG113" s="169">
        <v>8.2850107236476286E-3</v>
      </c>
      <c r="CH113" s="169">
        <v>1.7512394912696704E-2</v>
      </c>
      <c r="CI113" s="169">
        <v>2.1259702391545402E-2</v>
      </c>
      <c r="CJ113" s="169">
        <v>1.2523771974581382E-3</v>
      </c>
      <c r="CK113" s="169">
        <v>4.0392788088765001E-2</v>
      </c>
      <c r="CL113" s="169">
        <v>1.0482780489802574E-2</v>
      </c>
      <c r="CM113" s="169">
        <v>4.3408373330486661E-3</v>
      </c>
      <c r="CN113" s="169">
        <v>1.6077501018647921E-2</v>
      </c>
      <c r="CO113" s="169">
        <v>6.2986191843848764E-3</v>
      </c>
      <c r="CP113" s="169">
        <v>1.8219500485931409E-2</v>
      </c>
      <c r="CQ113" s="169">
        <v>1.8415027578311999E-2</v>
      </c>
      <c r="CR113" s="169">
        <v>1.4785606401254425E-2</v>
      </c>
      <c r="CS113" s="169">
        <v>3.3854910246892432E-2</v>
      </c>
      <c r="CT113" s="169">
        <v>5.961101019087243E-3</v>
      </c>
      <c r="CU113" s="169">
        <v>1.8967184882870556E-2</v>
      </c>
      <c r="CV113" s="169">
        <v>1.1512629151961174E-2</v>
      </c>
      <c r="CW113" s="169">
        <v>1.7649232591946808E-2</v>
      </c>
      <c r="CX113" s="169">
        <v>2.1040171585819889E-2</v>
      </c>
      <c r="CY113" s="169">
        <v>1.4402849993149055E-2</v>
      </c>
      <c r="CZ113" s="169">
        <v>4.2546846264724887E-2</v>
      </c>
      <c r="DA113" s="169">
        <v>2.2801841142452497E-2</v>
      </c>
      <c r="DB113" s="169">
        <v>2.1753113852991054E-2</v>
      </c>
      <c r="DC113" s="169">
        <v>0</v>
      </c>
      <c r="DD113" s="169">
        <v>4.0100774511529665E-3</v>
      </c>
      <c r="DE113" s="170">
        <v>1.326845243497655E-2</v>
      </c>
    </row>
    <row r="114" spans="1:109" s="171" customFormat="1" ht="9.6" x14ac:dyDescent="0.2">
      <c r="A114" s="162" t="s">
        <v>709</v>
      </c>
      <c r="B114" s="167" t="s">
        <v>533</v>
      </c>
      <c r="C114" s="167"/>
      <c r="D114" s="168">
        <v>5.5043382904634564E-2</v>
      </c>
      <c r="E114" s="169">
        <v>3.0307703091049274E-2</v>
      </c>
      <c r="F114" s="169">
        <v>2.2523922515554864E-2</v>
      </c>
      <c r="G114" s="169">
        <v>0.34777899265284434</v>
      </c>
      <c r="H114" s="169">
        <v>0.25332325833424474</v>
      </c>
      <c r="I114" s="169">
        <v>0.18925327184306326</v>
      </c>
      <c r="J114" s="169">
        <v>0.11035120665975279</v>
      </c>
      <c r="K114" s="169">
        <v>0.29137095378223993</v>
      </c>
      <c r="L114" s="169">
        <v>0.1146303078487084</v>
      </c>
      <c r="M114" s="169">
        <v>9.4176810191506866E-2</v>
      </c>
      <c r="N114" s="169">
        <v>2.8903297037566965E-2</v>
      </c>
      <c r="O114" s="169">
        <v>0.17939844870217114</v>
      </c>
      <c r="P114" s="169">
        <v>7.8460146098648917E-2</v>
      </c>
      <c r="Q114" s="169">
        <v>5.8696450255570305E-2</v>
      </c>
      <c r="R114" s="169">
        <v>0.22139352306182533</v>
      </c>
      <c r="S114" s="169">
        <v>0.28810755640023933</v>
      </c>
      <c r="T114" s="169">
        <v>0.15410357413899028</v>
      </c>
      <c r="U114" s="169">
        <v>0.31605734929903889</v>
      </c>
      <c r="V114" s="169">
        <v>9.6571732263356122E-2</v>
      </c>
      <c r="W114" s="169">
        <v>0.23940166087955322</v>
      </c>
      <c r="X114" s="169">
        <v>0.29226146467231606</v>
      </c>
      <c r="Y114" s="169">
        <v>8.886640983147881E-2</v>
      </c>
      <c r="Z114" s="169">
        <v>0.14547227036395147</v>
      </c>
      <c r="AA114" s="169">
        <v>3.434575775001307E-2</v>
      </c>
      <c r="AB114" s="169">
        <v>0.11241512740016062</v>
      </c>
      <c r="AC114" s="169">
        <v>0.15293331963423404</v>
      </c>
      <c r="AD114" s="169">
        <v>1.3992867955343453E-2</v>
      </c>
      <c r="AE114" s="169">
        <v>5.9260601667270749E-2</v>
      </c>
      <c r="AF114" s="169">
        <v>0.27574448007034624</v>
      </c>
      <c r="AG114" s="169">
        <v>0.3221909819847964</v>
      </c>
      <c r="AH114" s="169">
        <v>0.22105104652913718</v>
      </c>
      <c r="AI114" s="169">
        <v>0.25292740046838408</v>
      </c>
      <c r="AJ114" s="169">
        <v>0.22619295592244087</v>
      </c>
      <c r="AK114" s="169">
        <v>0.31439625330889837</v>
      </c>
      <c r="AL114" s="169">
        <v>0.27565954625112488</v>
      </c>
      <c r="AM114" s="169">
        <v>5.5292698766119305E-3</v>
      </c>
      <c r="AN114" s="169">
        <v>5.7895828358115159E-2</v>
      </c>
      <c r="AO114" s="169">
        <v>0.16521739130434782</v>
      </c>
      <c r="AP114" s="169">
        <v>9.7488394238781098E-2</v>
      </c>
      <c r="AQ114" s="169">
        <v>6.5737497205038381E-2</v>
      </c>
      <c r="AR114" s="169">
        <v>0.21618184708313465</v>
      </c>
      <c r="AS114" s="169">
        <v>0.242927400930943</v>
      </c>
      <c r="AT114" s="169">
        <v>0.35076848011710171</v>
      </c>
      <c r="AU114" s="169">
        <v>0.29317356572258535</v>
      </c>
      <c r="AV114" s="169">
        <v>0.27741457461645747</v>
      </c>
      <c r="AW114" s="169">
        <v>0.28246701637259575</v>
      </c>
      <c r="AX114" s="169">
        <v>0.16411411411411411</v>
      </c>
      <c r="AY114" s="169">
        <v>0.30490196078431375</v>
      </c>
      <c r="AZ114" s="169">
        <v>0.28420689456887382</v>
      </c>
      <c r="BA114" s="169">
        <v>0.22648902821316613</v>
      </c>
      <c r="BB114" s="169">
        <v>0.22705882352941176</v>
      </c>
      <c r="BC114" s="169">
        <v>0.14921465968586387</v>
      </c>
      <c r="BD114" s="169">
        <v>0.35389921440889061</v>
      </c>
      <c r="BE114" s="169">
        <v>0.18552971576227389</v>
      </c>
      <c r="BF114" s="169">
        <v>9.3339631554085964E-2</v>
      </c>
      <c r="BG114" s="169">
        <v>0.18011499743714018</v>
      </c>
      <c r="BH114" s="169">
        <v>0.20407813937565525</v>
      </c>
      <c r="BI114" s="169">
        <v>0.18065878257892409</v>
      </c>
      <c r="BJ114" s="169">
        <v>0.30199673132949617</v>
      </c>
      <c r="BK114" s="169">
        <v>0.2577879779945324</v>
      </c>
      <c r="BL114" s="169">
        <v>0.34093005796678982</v>
      </c>
      <c r="BM114" s="169">
        <v>0.3530635355344422</v>
      </c>
      <c r="BN114" s="169">
        <v>0.35390240987673072</v>
      </c>
      <c r="BO114" s="169">
        <v>0.4410079575596817</v>
      </c>
      <c r="BP114" s="169">
        <v>0.12229096811964447</v>
      </c>
      <c r="BQ114" s="169">
        <v>6.3703243187234485E-2</v>
      </c>
      <c r="BR114" s="169">
        <v>0.19954559200369257</v>
      </c>
      <c r="BS114" s="169">
        <v>0.52490191572837674</v>
      </c>
      <c r="BT114" s="169">
        <v>0.41873096221158418</v>
      </c>
      <c r="BU114" s="169">
        <v>0.35181932635963753</v>
      </c>
      <c r="BV114" s="169">
        <v>0.125228194415516</v>
      </c>
      <c r="BW114" s="169">
        <v>0.13511703824978094</v>
      </c>
      <c r="BX114" s="169">
        <v>0</v>
      </c>
      <c r="BY114" s="169">
        <v>0.25659447233717764</v>
      </c>
      <c r="BZ114" s="169">
        <v>0.47898683052039709</v>
      </c>
      <c r="CA114" s="169">
        <v>0.1490164797210618</v>
      </c>
      <c r="CB114" s="169">
        <v>0.12141942028079773</v>
      </c>
      <c r="CC114" s="169">
        <v>0.32248939179632247</v>
      </c>
      <c r="CD114" s="169">
        <v>0.24775742444915377</v>
      </c>
      <c r="CE114" s="169">
        <v>0.34009112673895436</v>
      </c>
      <c r="CF114" s="169">
        <v>0.70175077804740948</v>
      </c>
      <c r="CG114" s="169">
        <v>5.0321709428866469E-2</v>
      </c>
      <c r="CH114" s="169">
        <v>0.17124380254365165</v>
      </c>
      <c r="CI114" s="169">
        <v>0.37005571602622894</v>
      </c>
      <c r="CJ114" s="169">
        <v>0.21517695625956676</v>
      </c>
      <c r="CK114" s="169">
        <v>0.26604473583479737</v>
      </c>
      <c r="CL114" s="169">
        <v>0.39585016999154271</v>
      </c>
      <c r="CM114" s="169">
        <v>0.66851050464158579</v>
      </c>
      <c r="CN114" s="169">
        <v>0.44005590187469296</v>
      </c>
      <c r="CO114" s="169">
        <v>0.46996141243842082</v>
      </c>
      <c r="CP114" s="169">
        <v>0.57170122829408798</v>
      </c>
      <c r="CQ114" s="169">
        <v>0.61120564054532212</v>
      </c>
      <c r="CR114" s="169">
        <v>0.66439532819111524</v>
      </c>
      <c r="CS114" s="169">
        <v>0.51969714274836765</v>
      </c>
      <c r="CT114" s="169">
        <v>0.13053958884917188</v>
      </c>
      <c r="CU114" s="169">
        <v>0.12521330219317905</v>
      </c>
      <c r="CV114" s="169">
        <v>0.32051982260077222</v>
      </c>
      <c r="CW114" s="169">
        <v>0.43107089242315966</v>
      </c>
      <c r="CX114" s="169">
        <v>0.25072505800464034</v>
      </c>
      <c r="CY114" s="169">
        <v>0.26955656356595298</v>
      </c>
      <c r="CZ114" s="169">
        <v>0.25284059843928625</v>
      </c>
      <c r="DA114" s="169">
        <v>0.21549038121090522</v>
      </c>
      <c r="DB114" s="169">
        <v>0.28531026893695743</v>
      </c>
      <c r="DC114" s="169">
        <v>0</v>
      </c>
      <c r="DD114" s="169">
        <v>1.2871853546910755E-2</v>
      </c>
      <c r="DE114" s="170">
        <v>0.2851439230377068</v>
      </c>
    </row>
    <row r="115" spans="1:109" s="171" customFormat="1" ht="9.6" x14ac:dyDescent="0.2">
      <c r="A115" s="162" t="s">
        <v>710</v>
      </c>
      <c r="B115" s="167" t="s">
        <v>534</v>
      </c>
      <c r="C115" s="167"/>
      <c r="D115" s="168">
        <v>0.52059677946863159</v>
      </c>
      <c r="E115" s="169">
        <v>0.32621434078643025</v>
      </c>
      <c r="F115" s="169">
        <v>9.2580583464326918E-2</v>
      </c>
      <c r="G115" s="169">
        <v>0.1296226280132024</v>
      </c>
      <c r="H115" s="169">
        <v>0.33929547917557346</v>
      </c>
      <c r="I115" s="169">
        <v>0.16676235727874519</v>
      </c>
      <c r="J115" s="169">
        <v>0.16697031701095943</v>
      </c>
      <c r="K115" s="169">
        <v>7.832785182620737E-2</v>
      </c>
      <c r="L115" s="169">
        <v>6.3451437583087869E-2</v>
      </c>
      <c r="M115" s="169">
        <v>0.2555043199240507</v>
      </c>
      <c r="N115" s="169">
        <v>7.179914715276331E-2</v>
      </c>
      <c r="O115" s="169">
        <v>8.977543439726321E-2</v>
      </c>
      <c r="P115" s="169">
        <v>0.1154373262654341</v>
      </c>
      <c r="Q115" s="169">
        <v>9.6502499223405161E-2</v>
      </c>
      <c r="R115" s="169">
        <v>-1.7664376840039256E-2</v>
      </c>
      <c r="S115" s="169">
        <v>6.0183718720304086E-3</v>
      </c>
      <c r="T115" s="169">
        <v>0.10841675400238517</v>
      </c>
      <c r="U115" s="169">
        <v>2.6697870986798756E-2</v>
      </c>
      <c r="V115" s="169">
        <v>7.7248183025001665E-2</v>
      </c>
      <c r="W115" s="169">
        <v>0.13430944113647467</v>
      </c>
      <c r="X115" s="169">
        <v>0.15272327437486966</v>
      </c>
      <c r="Y115" s="169">
        <v>8.0063706605255788E-2</v>
      </c>
      <c r="Z115" s="169">
        <v>8.2394569612940491E-2</v>
      </c>
      <c r="AA115" s="169">
        <v>0.10237074598776727</v>
      </c>
      <c r="AB115" s="169">
        <v>0.15968825290209535</v>
      </c>
      <c r="AC115" s="169">
        <v>0.12187917394431316</v>
      </c>
      <c r="AD115" s="169">
        <v>9.8197797721740598E-3</v>
      </c>
      <c r="AE115" s="169">
        <v>8.2146740537461807E-2</v>
      </c>
      <c r="AF115" s="169">
        <v>-2.7881140553118937E-4</v>
      </c>
      <c r="AG115" s="169">
        <v>1.7702801207955846E-3</v>
      </c>
      <c r="AH115" s="169">
        <v>0.11684987200722782</v>
      </c>
      <c r="AI115" s="169">
        <v>8.7191497027562598E-2</v>
      </c>
      <c r="AJ115" s="169">
        <v>0.10982711308742155</v>
      </c>
      <c r="AK115" s="169">
        <v>2.2805945835878638E-2</v>
      </c>
      <c r="AL115" s="169">
        <v>0.17268981196419267</v>
      </c>
      <c r="AM115" s="169">
        <v>9.2277311703974657E-2</v>
      </c>
      <c r="AN115" s="169">
        <v>0.20476426892572994</v>
      </c>
      <c r="AO115" s="169">
        <v>0.18224384311340833</v>
      </c>
      <c r="AP115" s="169">
        <v>0.13938816807522914</v>
      </c>
      <c r="AQ115" s="169">
        <v>8.6382947007527758E-2</v>
      </c>
      <c r="AR115" s="169">
        <v>2.4320457796852647E-2</v>
      </c>
      <c r="AS115" s="169">
        <v>4.0608602334599606E-2</v>
      </c>
      <c r="AT115" s="169">
        <v>4.2132227372529883E-2</v>
      </c>
      <c r="AU115" s="169">
        <v>8.0150084725248122E-2</v>
      </c>
      <c r="AV115" s="169">
        <v>8.9838301952580191E-2</v>
      </c>
      <c r="AW115" s="169">
        <v>1.5577809569225878E-2</v>
      </c>
      <c r="AX115" s="169">
        <v>1.916622504857799E-3</v>
      </c>
      <c r="AY115" s="169">
        <v>-5.1586687306501545E-2</v>
      </c>
      <c r="AZ115" s="169">
        <v>6.8284408153877121E-3</v>
      </c>
      <c r="BA115" s="169">
        <v>-6.5830721003134793E-2</v>
      </c>
      <c r="BB115" s="169">
        <v>-2.5882352941176471E-2</v>
      </c>
      <c r="BC115" s="169">
        <v>7.9988365328679464E-2</v>
      </c>
      <c r="BD115" s="169">
        <v>-0.92349382749842612</v>
      </c>
      <c r="BE115" s="169">
        <v>-0.12403100775193798</v>
      </c>
      <c r="BF115" s="169">
        <v>5.6683986773736425E-4</v>
      </c>
      <c r="BG115" s="169">
        <v>1.6053614329698838E-2</v>
      </c>
      <c r="BH115" s="169">
        <v>2.3471767550334852E-2</v>
      </c>
      <c r="BI115" s="169">
        <v>3.5449863764105048E-2</v>
      </c>
      <c r="BJ115" s="169">
        <v>-4.4055993746891214E-3</v>
      </c>
      <c r="BK115" s="169">
        <v>-4.9951061460056026E-3</v>
      </c>
      <c r="BL115" s="169">
        <v>4.5100751801334889E-2</v>
      </c>
      <c r="BM115" s="169">
        <v>4.3567070640548912E-2</v>
      </c>
      <c r="BN115" s="169">
        <v>2.0691187984234222E-2</v>
      </c>
      <c r="BO115" s="169">
        <v>2.0277734435949445E-2</v>
      </c>
      <c r="BP115" s="169">
        <v>-2.8667039225078503E-2</v>
      </c>
      <c r="BQ115" s="169">
        <v>0.32020516008703759</v>
      </c>
      <c r="BR115" s="169">
        <v>9.7359499594136464E-2</v>
      </c>
      <c r="BS115" s="169">
        <v>5.907609296942154E-2</v>
      </c>
      <c r="BT115" s="169">
        <v>0.1595924123665195</v>
      </c>
      <c r="BU115" s="169">
        <v>0.27335125977275909</v>
      </c>
      <c r="BV115" s="169">
        <v>0.17744030189049118</v>
      </c>
      <c r="BW115" s="169">
        <v>0.24920275702020875</v>
      </c>
      <c r="BX115" s="169">
        <v>0.48207695730313554</v>
      </c>
      <c r="BY115" s="169">
        <v>6.6214314223893456E-2</v>
      </c>
      <c r="BZ115" s="169">
        <v>4.7946082929987935E-2</v>
      </c>
      <c r="CA115" s="169">
        <v>4.4632577875727775E-2</v>
      </c>
      <c r="CB115" s="169">
        <v>1.5977251585826951E-2</v>
      </c>
      <c r="CC115" s="169">
        <v>6.8862396443726007E-2</v>
      </c>
      <c r="CD115" s="169">
        <v>8.1879408947078125E-2</v>
      </c>
      <c r="CE115" s="169">
        <v>0.1578412168309731</v>
      </c>
      <c r="CF115" s="169">
        <v>3.7291435308956801E-3</v>
      </c>
      <c r="CG115" s="169">
        <v>0.27578362062117723</v>
      </c>
      <c r="CH115" s="169">
        <v>0.20486311705108859</v>
      </c>
      <c r="CI115" s="169">
        <v>0.13915590904735178</v>
      </c>
      <c r="CJ115" s="169">
        <v>4.554942251495895E-2</v>
      </c>
      <c r="CK115" s="169">
        <v>0.10926320335273391</v>
      </c>
      <c r="CL115" s="169">
        <v>0</v>
      </c>
      <c r="CM115" s="169">
        <v>2.7159743635012459E-3</v>
      </c>
      <c r="CN115" s="169">
        <v>1.8507023910617928E-3</v>
      </c>
      <c r="CO115" s="169">
        <v>5.2136298161902433E-2</v>
      </c>
      <c r="CP115" s="169">
        <v>6.0958045970282072E-2</v>
      </c>
      <c r="CQ115" s="169">
        <v>1.2477885315849724E-2</v>
      </c>
      <c r="CR115" s="169">
        <v>3.363195092986522E-2</v>
      </c>
      <c r="CS115" s="169">
        <v>-3.3312394114175854E-5</v>
      </c>
      <c r="CT115" s="169">
        <v>0.12911989857072081</v>
      </c>
      <c r="CU115" s="169">
        <v>0.16661555277705695</v>
      </c>
      <c r="CV115" s="169">
        <v>3.1895219692282165E-2</v>
      </c>
      <c r="CW115" s="169">
        <v>0.13433675140952855</v>
      </c>
      <c r="CX115" s="169">
        <v>4.1888118491339769E-2</v>
      </c>
      <c r="CY115" s="169">
        <v>1.6155249626803782E-2</v>
      </c>
      <c r="CZ115" s="169">
        <v>0.18394552413141807</v>
      </c>
      <c r="DA115" s="169">
        <v>0.22777351587395256</v>
      </c>
      <c r="DB115" s="169">
        <v>0.13416015012412885</v>
      </c>
      <c r="DC115" s="169">
        <v>0</v>
      </c>
      <c r="DD115" s="169">
        <v>0.39650809716599189</v>
      </c>
      <c r="DE115" s="170">
        <v>0.11760712984715892</v>
      </c>
    </row>
    <row r="116" spans="1:109" s="171" customFormat="1" ht="9.6" x14ac:dyDescent="0.2">
      <c r="A116" s="162" t="s">
        <v>711</v>
      </c>
      <c r="B116" s="167" t="s">
        <v>535</v>
      </c>
      <c r="C116" s="167"/>
      <c r="D116" s="168">
        <v>0.24554146867003981</v>
      </c>
      <c r="E116" s="169">
        <v>0.36158267330202565</v>
      </c>
      <c r="F116" s="169">
        <v>0.20562156702189335</v>
      </c>
      <c r="G116" s="169">
        <v>0.11423345357190301</v>
      </c>
      <c r="H116" s="169">
        <v>6.4655643822269057E-2</v>
      </c>
      <c r="I116" s="169">
        <v>0.16104264490920772</v>
      </c>
      <c r="J116" s="169">
        <v>0.17910698769515374</v>
      </c>
      <c r="K116" s="169">
        <v>8.4061796780335818E-2</v>
      </c>
      <c r="L116" s="169">
        <v>6.3650196804212397E-2</v>
      </c>
      <c r="M116" s="169">
        <v>2.2715433672289915E-2</v>
      </c>
      <c r="N116" s="169">
        <v>9.502993978245073E-3</v>
      </c>
      <c r="O116" s="169">
        <v>5.6935960980456356E-2</v>
      </c>
      <c r="P116" s="169">
        <v>6.2706057275842012E-2</v>
      </c>
      <c r="Q116" s="169">
        <v>2.4293298692496683E-2</v>
      </c>
      <c r="R116" s="169">
        <v>0.17703631010794896</v>
      </c>
      <c r="S116" s="169">
        <v>9.6681096681096687E-2</v>
      </c>
      <c r="T116" s="169">
        <v>6.6791948249069422E-2</v>
      </c>
      <c r="U116" s="169">
        <v>4.9760287200927039E-2</v>
      </c>
      <c r="V116" s="169">
        <v>0.10683283830015346</v>
      </c>
      <c r="W116" s="169">
        <v>5.8843721532022761E-2</v>
      </c>
      <c r="X116" s="169">
        <v>0.10585982672657301</v>
      </c>
      <c r="Y116" s="169">
        <v>9.8680670641155321E-2</v>
      </c>
      <c r="Z116" s="169">
        <v>0.16587232813402658</v>
      </c>
      <c r="AA116" s="169">
        <v>7.3409482983951072E-2</v>
      </c>
      <c r="AB116" s="169">
        <v>0.22888223698620136</v>
      </c>
      <c r="AC116" s="169">
        <v>9.8428028357135516E-2</v>
      </c>
      <c r="AD116" s="169">
        <v>2.873771425997693E-2</v>
      </c>
      <c r="AE116" s="169">
        <v>9.4185263811940145E-2</v>
      </c>
      <c r="AF116" s="169">
        <v>8.4855178921857746E-2</v>
      </c>
      <c r="AG116" s="169">
        <v>0.14349682390919505</v>
      </c>
      <c r="AH116" s="169">
        <v>4.291522361090197E-2</v>
      </c>
      <c r="AI116" s="169">
        <v>0.13348946135831383</v>
      </c>
      <c r="AJ116" s="169">
        <v>0.10863166665157264</v>
      </c>
      <c r="AK116" s="169">
        <v>0.10954998981877417</v>
      </c>
      <c r="AL116" s="169">
        <v>7.9761284516648503E-2</v>
      </c>
      <c r="AM116" s="169">
        <v>6.7183544723205174E-2</v>
      </c>
      <c r="AN116" s="169">
        <v>2.2225085154786894E-2</v>
      </c>
      <c r="AO116" s="169">
        <v>4.5576162967467318E-2</v>
      </c>
      <c r="AP116" s="169">
        <v>1.9164385192239019E-2</v>
      </c>
      <c r="AQ116" s="169">
        <v>3.6073637922039201E-2</v>
      </c>
      <c r="AR116" s="169">
        <v>3.2029883961214436E-2</v>
      </c>
      <c r="AS116" s="169">
        <v>6.3085542731863398E-2</v>
      </c>
      <c r="AT116" s="169">
        <v>9.2546962673822883E-2</v>
      </c>
      <c r="AU116" s="169">
        <v>9.6998305495037518E-2</v>
      </c>
      <c r="AV116" s="169">
        <v>9.3553870292887031E-2</v>
      </c>
      <c r="AW116" s="169">
        <v>0.15752662533778414</v>
      </c>
      <c r="AX116" s="169">
        <v>0.2515721603956898</v>
      </c>
      <c r="AY116" s="169">
        <v>0.14913570691434469</v>
      </c>
      <c r="AZ116" s="169">
        <v>0.13932894396365833</v>
      </c>
      <c r="BA116" s="169">
        <v>0.19905956112852666</v>
      </c>
      <c r="BB116" s="169">
        <v>0.16588235294117648</v>
      </c>
      <c r="BC116" s="169">
        <v>0.12739965095986039</v>
      </c>
      <c r="BD116" s="169">
        <v>0.48898256370952292</v>
      </c>
      <c r="BE116" s="169">
        <v>0.220671834625323</v>
      </c>
      <c r="BF116" s="169">
        <v>0.10746339159187529</v>
      </c>
      <c r="BG116" s="169">
        <v>9.3131187039949229E-2</v>
      </c>
      <c r="BH116" s="169">
        <v>9.9300340201553372E-2</v>
      </c>
      <c r="BI116" s="169">
        <v>9.1627555314626463E-2</v>
      </c>
      <c r="BJ116" s="169">
        <v>0.12830716028328479</v>
      </c>
      <c r="BK116" s="169">
        <v>2.4469269971986906E-2</v>
      </c>
      <c r="BL116" s="169">
        <v>2.8956524500515831E-2</v>
      </c>
      <c r="BM116" s="169">
        <v>2.8018493383555665E-2</v>
      </c>
      <c r="BN116" s="169">
        <v>7.2129887854788646E-2</v>
      </c>
      <c r="BO116" s="169">
        <v>3.9176158527071306E-2</v>
      </c>
      <c r="BP116" s="169">
        <v>0.37733780403427536</v>
      </c>
      <c r="BQ116" s="169">
        <v>0.17758781473422444</v>
      </c>
      <c r="BR116" s="169">
        <v>0.13594040968342644</v>
      </c>
      <c r="BS116" s="169">
        <v>4.6774070007914829E-2</v>
      </c>
      <c r="BT116" s="169">
        <v>8.9062428861136383E-2</v>
      </c>
      <c r="BU116" s="169">
        <v>6.9605359280041038E-2</v>
      </c>
      <c r="BV116" s="169">
        <v>0.30701388973972565</v>
      </c>
      <c r="BW116" s="169">
        <v>0.26552910110729849</v>
      </c>
      <c r="BX116" s="169">
        <v>0.3519797682818307</v>
      </c>
      <c r="BY116" s="169">
        <v>0.2850520625450777</v>
      </c>
      <c r="BZ116" s="169">
        <v>7.0292737919436507E-2</v>
      </c>
      <c r="CA116" s="169">
        <v>0.10719219762507812</v>
      </c>
      <c r="CB116" s="169">
        <v>0.16034699504121108</v>
      </c>
      <c r="CC116" s="169">
        <v>0.14560517276217419</v>
      </c>
      <c r="CD116" s="169">
        <v>0.21845879176706245</v>
      </c>
      <c r="CE116" s="169">
        <v>9.0791346884600152E-2</v>
      </c>
      <c r="CF116" s="169">
        <v>5.7705754123308521E-2</v>
      </c>
      <c r="CG116" s="169">
        <v>0.19059019779172293</v>
      </c>
      <c r="CH116" s="169">
        <v>6.2349644319896529E-2</v>
      </c>
      <c r="CI116" s="169">
        <v>9.3493408533997721E-2</v>
      </c>
      <c r="CJ116" s="169">
        <v>3.4649102463008487E-2</v>
      </c>
      <c r="CK116" s="169">
        <v>5.0192860718246683E-2</v>
      </c>
      <c r="CL116" s="169">
        <v>0</v>
      </c>
      <c r="CM116" s="169">
        <v>4.7839537853251166E-2</v>
      </c>
      <c r="CN116" s="169">
        <v>6.4530869792043505E-2</v>
      </c>
      <c r="CO116" s="169">
        <v>7.0070104840681213E-2</v>
      </c>
      <c r="CP116" s="169">
        <v>2.7083357727480301E-2</v>
      </c>
      <c r="CQ116" s="169">
        <v>1.9434904776771775E-2</v>
      </c>
      <c r="CR116" s="169">
        <v>6.7978739349497885E-2</v>
      </c>
      <c r="CS116" s="169">
        <v>6.6006129480517012E-2</v>
      </c>
      <c r="CT116" s="169">
        <v>0.3932488799629229</v>
      </c>
      <c r="CU116" s="169">
        <v>7.7260610063931687E-2</v>
      </c>
      <c r="CV116" s="169">
        <v>3.2412000373326512E-2</v>
      </c>
      <c r="CW116" s="169">
        <v>8.4153273438411405E-2</v>
      </c>
      <c r="CX116" s="169">
        <v>0.12574866454432634</v>
      </c>
      <c r="CY116" s="169">
        <v>4.794507705510323E-2</v>
      </c>
      <c r="CZ116" s="169">
        <v>0.130329539241513</v>
      </c>
      <c r="DA116" s="169">
        <v>0.13578130532279004</v>
      </c>
      <c r="DB116" s="169">
        <v>0.14755117988847011</v>
      </c>
      <c r="DC116" s="169">
        <v>0</v>
      </c>
      <c r="DD116" s="169">
        <v>4.7565349410315087E-2</v>
      </c>
      <c r="DE116" s="170">
        <v>0.10752640464406379</v>
      </c>
    </row>
    <row r="117" spans="1:109" s="171" customFormat="1" ht="9.6" x14ac:dyDescent="0.2">
      <c r="A117" s="162" t="s">
        <v>712</v>
      </c>
      <c r="B117" s="167" t="s">
        <v>536</v>
      </c>
      <c r="C117" s="167"/>
      <c r="D117" s="168">
        <v>0</v>
      </c>
      <c r="E117" s="169">
        <v>0</v>
      </c>
      <c r="F117" s="169">
        <v>0</v>
      </c>
      <c r="G117" s="169">
        <v>0</v>
      </c>
      <c r="H117" s="169">
        <v>0</v>
      </c>
      <c r="I117" s="169">
        <v>0</v>
      </c>
      <c r="J117" s="169">
        <v>0</v>
      </c>
      <c r="K117" s="169">
        <v>0</v>
      </c>
      <c r="L117" s="169">
        <v>0</v>
      </c>
      <c r="M117" s="169">
        <v>0</v>
      </c>
      <c r="N117" s="169">
        <v>0</v>
      </c>
      <c r="O117" s="169">
        <v>0</v>
      </c>
      <c r="P117" s="169">
        <v>0</v>
      </c>
      <c r="Q117" s="169">
        <v>0</v>
      </c>
      <c r="R117" s="169">
        <v>0</v>
      </c>
      <c r="S117" s="169">
        <v>0</v>
      </c>
      <c r="T117" s="169">
        <v>0</v>
      </c>
      <c r="U117" s="169">
        <v>0</v>
      </c>
      <c r="V117" s="169">
        <v>0</v>
      </c>
      <c r="W117" s="169">
        <v>0</v>
      </c>
      <c r="X117" s="169">
        <v>0</v>
      </c>
      <c r="Y117" s="169">
        <v>0</v>
      </c>
      <c r="Z117" s="169">
        <v>0</v>
      </c>
      <c r="AA117" s="169">
        <v>0</v>
      </c>
      <c r="AB117" s="169">
        <v>0</v>
      </c>
      <c r="AC117" s="169">
        <v>0</v>
      </c>
      <c r="AD117" s="169">
        <v>0</v>
      </c>
      <c r="AE117" s="169">
        <v>0</v>
      </c>
      <c r="AF117" s="169">
        <v>0</v>
      </c>
      <c r="AG117" s="169">
        <v>0</v>
      </c>
      <c r="AH117" s="169">
        <v>0</v>
      </c>
      <c r="AI117" s="169">
        <v>0</v>
      </c>
      <c r="AJ117" s="169">
        <v>0</v>
      </c>
      <c r="AK117" s="169">
        <v>0</v>
      </c>
      <c r="AL117" s="169">
        <v>0</v>
      </c>
      <c r="AM117" s="169">
        <v>0</v>
      </c>
      <c r="AN117" s="169">
        <v>0</v>
      </c>
      <c r="AO117" s="169">
        <v>0</v>
      </c>
      <c r="AP117" s="169">
        <v>0</v>
      </c>
      <c r="AQ117" s="169">
        <v>0</v>
      </c>
      <c r="AR117" s="169">
        <v>0</v>
      </c>
      <c r="AS117" s="169">
        <v>0</v>
      </c>
      <c r="AT117" s="169">
        <v>0</v>
      </c>
      <c r="AU117" s="169">
        <v>0</v>
      </c>
      <c r="AV117" s="169">
        <v>0</v>
      </c>
      <c r="AW117" s="169">
        <v>0</v>
      </c>
      <c r="AX117" s="169">
        <v>0</v>
      </c>
      <c r="AY117" s="169">
        <v>0</v>
      </c>
      <c r="AZ117" s="169">
        <v>0</v>
      </c>
      <c r="BA117" s="169">
        <v>0</v>
      </c>
      <c r="BB117" s="169">
        <v>0</v>
      </c>
      <c r="BC117" s="169">
        <v>0</v>
      </c>
      <c r="BD117" s="169">
        <v>0</v>
      </c>
      <c r="BE117" s="169">
        <v>0</v>
      </c>
      <c r="BF117" s="169">
        <v>0</v>
      </c>
      <c r="BG117" s="169">
        <v>0</v>
      </c>
      <c r="BH117" s="169">
        <v>0</v>
      </c>
      <c r="BI117" s="169">
        <v>0</v>
      </c>
      <c r="BJ117" s="169">
        <v>0</v>
      </c>
      <c r="BK117" s="169">
        <v>0</v>
      </c>
      <c r="BL117" s="169">
        <v>0</v>
      </c>
      <c r="BM117" s="169">
        <v>0</v>
      </c>
      <c r="BN117" s="169">
        <v>0</v>
      </c>
      <c r="BO117" s="169">
        <v>0</v>
      </c>
      <c r="BP117" s="169">
        <v>0</v>
      </c>
      <c r="BQ117" s="169">
        <v>0</v>
      </c>
      <c r="BR117" s="169">
        <v>3.0801859014149516E-2</v>
      </c>
      <c r="BS117" s="169">
        <v>3.1352924655960374E-2</v>
      </c>
      <c r="BT117" s="169">
        <v>0</v>
      </c>
      <c r="BU117" s="169">
        <v>0</v>
      </c>
      <c r="BV117" s="169">
        <v>0</v>
      </c>
      <c r="BW117" s="169">
        <v>0</v>
      </c>
      <c r="BX117" s="169">
        <v>0</v>
      </c>
      <c r="BY117" s="169">
        <v>0</v>
      </c>
      <c r="BZ117" s="169">
        <v>0</v>
      </c>
      <c r="CA117" s="169">
        <v>0</v>
      </c>
      <c r="CB117" s="169">
        <v>0</v>
      </c>
      <c r="CC117" s="169">
        <v>0</v>
      </c>
      <c r="CD117" s="169">
        <v>0</v>
      </c>
      <c r="CE117" s="169">
        <v>0</v>
      </c>
      <c r="CF117" s="169">
        <v>0</v>
      </c>
      <c r="CG117" s="169">
        <v>0</v>
      </c>
      <c r="CH117" s="169">
        <v>0</v>
      </c>
      <c r="CI117" s="169">
        <v>0</v>
      </c>
      <c r="CJ117" s="169">
        <v>0</v>
      </c>
      <c r="CK117" s="169">
        <v>0</v>
      </c>
      <c r="CL117" s="169">
        <v>0.32761084203767427</v>
      </c>
      <c r="CM117" s="169">
        <v>7.2165265910929186E-2</v>
      </c>
      <c r="CN117" s="169">
        <v>0.11780139602365548</v>
      </c>
      <c r="CO117" s="169">
        <v>0</v>
      </c>
      <c r="CP117" s="169">
        <v>1.9671440113344964E-3</v>
      </c>
      <c r="CQ117" s="169">
        <v>4.6050577583515453E-4</v>
      </c>
      <c r="CR117" s="169">
        <v>0</v>
      </c>
      <c r="CS117" s="169">
        <v>0</v>
      </c>
      <c r="CT117" s="169">
        <v>0</v>
      </c>
      <c r="CU117" s="169">
        <v>0</v>
      </c>
      <c r="CV117" s="169">
        <v>0</v>
      </c>
      <c r="CW117" s="169">
        <v>0</v>
      </c>
      <c r="CX117" s="169">
        <v>0</v>
      </c>
      <c r="CY117" s="169">
        <v>0</v>
      </c>
      <c r="CZ117" s="169">
        <v>0</v>
      </c>
      <c r="DA117" s="169">
        <v>0</v>
      </c>
      <c r="DB117" s="169">
        <v>0</v>
      </c>
      <c r="DC117" s="169">
        <v>0</v>
      </c>
      <c r="DD117" s="169">
        <v>0</v>
      </c>
      <c r="DE117" s="170">
        <v>2.7797965545385193E-2</v>
      </c>
    </row>
    <row r="118" spans="1:109" s="171" customFormat="1" ht="9.6" x14ac:dyDescent="0.2">
      <c r="A118" s="162" t="s">
        <v>713</v>
      </c>
      <c r="B118" s="188" t="s">
        <v>537</v>
      </c>
      <c r="C118" s="167"/>
      <c r="D118" s="168">
        <v>6.4999326651147576E-2</v>
      </c>
      <c r="E118" s="169">
        <v>1.9184131211887574E-2</v>
      </c>
      <c r="F118" s="169">
        <v>2.5751444913962619E-2</v>
      </c>
      <c r="G118" s="169">
        <v>2.8847038145941691E-2</v>
      </c>
      <c r="H118" s="169">
        <v>2.7222382405870011E-2</v>
      </c>
      <c r="I118" s="169">
        <v>6.3435117109791786E-2</v>
      </c>
      <c r="J118" s="169">
        <v>0.17871457801945231</v>
      </c>
      <c r="K118" s="169">
        <v>5.7642374935087413E-2</v>
      </c>
      <c r="L118" s="169">
        <v>9.17550765060084E-3</v>
      </c>
      <c r="M118" s="169">
        <v>1.0244215185542511E-2</v>
      </c>
      <c r="N118" s="169">
        <v>2.1484540031432547E-2</v>
      </c>
      <c r="O118" s="169">
        <v>3.5360050129274817E-2</v>
      </c>
      <c r="P118" s="169">
        <v>0.30638050294136659</v>
      </c>
      <c r="Q118" s="169">
        <v>1.8610036429358108E-2</v>
      </c>
      <c r="R118" s="169">
        <v>2.649656526005888E-2</v>
      </c>
      <c r="S118" s="169">
        <v>5.4235737162566432E-2</v>
      </c>
      <c r="T118" s="169">
        <v>3.3464638068736223E-2</v>
      </c>
      <c r="U118" s="169">
        <v>3.0742314421394652E-2</v>
      </c>
      <c r="V118" s="169">
        <v>1.7839600046934207E-2</v>
      </c>
      <c r="W118" s="169">
        <v>3.3494844408064113E-2</v>
      </c>
      <c r="X118" s="169">
        <v>3.9849096665339624E-2</v>
      </c>
      <c r="Y118" s="169">
        <v>3.125067257818049E-2</v>
      </c>
      <c r="Z118" s="169">
        <v>2.5418833044482957E-2</v>
      </c>
      <c r="AA118" s="169">
        <v>2.268806524125673E-2</v>
      </c>
      <c r="AB118" s="169">
        <v>2.830911878513543E-2</v>
      </c>
      <c r="AC118" s="169">
        <v>2.6533442926127606E-2</v>
      </c>
      <c r="AD118" s="169">
        <v>0.30363475784926358</v>
      </c>
      <c r="AE118" s="169">
        <v>1.2375084140216434E-2</v>
      </c>
      <c r="AF118" s="169">
        <v>4.5049489024481783E-2</v>
      </c>
      <c r="AG118" s="169">
        <v>3.6446943663438508E-2</v>
      </c>
      <c r="AH118" s="169">
        <v>2.7706670682126185E-2</v>
      </c>
      <c r="AI118" s="169">
        <v>2.6121419564042514E-2</v>
      </c>
      <c r="AJ118" s="169">
        <v>4.8868401271520298E-2</v>
      </c>
      <c r="AK118" s="169">
        <v>2.3009570352270414E-2</v>
      </c>
      <c r="AL118" s="169">
        <v>3.3154928243262445E-2</v>
      </c>
      <c r="AM118" s="169">
        <v>2.1245013452082753E-2</v>
      </c>
      <c r="AN118" s="169">
        <v>3.0165533364336799E-3</v>
      </c>
      <c r="AO118" s="169">
        <v>5.2873213742778959E-2</v>
      </c>
      <c r="AP118" s="169">
        <v>1.8688251398643017E-2</v>
      </c>
      <c r="AQ118" s="169">
        <v>1.2223298800029814E-2</v>
      </c>
      <c r="AR118" s="169">
        <v>8.7426482276267686E-3</v>
      </c>
      <c r="AS118" s="169">
        <v>2.953472601702559E-2</v>
      </c>
      <c r="AT118" s="169">
        <v>3.0934374237618932E-2</v>
      </c>
      <c r="AU118" s="169">
        <v>8.2062454611474215E-3</v>
      </c>
      <c r="AV118" s="169">
        <v>1.0057095536959553E-2</v>
      </c>
      <c r="AW118" s="169">
        <v>1.5736766809728183E-2</v>
      </c>
      <c r="AX118" s="169">
        <v>1.3495848789966437E-2</v>
      </c>
      <c r="AY118" s="169">
        <v>1.1661506707946337E-2</v>
      </c>
      <c r="AZ118" s="169">
        <v>4.2551968028521321E-3</v>
      </c>
      <c r="BA118" s="169">
        <v>5.4858934169278997E-3</v>
      </c>
      <c r="BB118" s="169">
        <v>4.7058823529411761E-3</v>
      </c>
      <c r="BC118" s="169">
        <v>1.1925538103548575E-2</v>
      </c>
      <c r="BD118" s="169">
        <v>3.7171872006131444E-2</v>
      </c>
      <c r="BE118" s="169">
        <v>1.1886304909560724E-2</v>
      </c>
      <c r="BF118" s="169">
        <v>-2.4563060935285782E-3</v>
      </c>
      <c r="BG118" s="169">
        <v>1.9840370446565247E-3</v>
      </c>
      <c r="BH118" s="169">
        <v>1.623981000064189E-2</v>
      </c>
      <c r="BI118" s="169">
        <v>3.313884648853764E-2</v>
      </c>
      <c r="BJ118" s="169">
        <v>8.8822568038087121E-3</v>
      </c>
      <c r="BK118" s="169">
        <v>6.5746397110938604E-2</v>
      </c>
      <c r="BL118" s="169">
        <v>3.719189621184301E-2</v>
      </c>
      <c r="BM118" s="169">
        <v>3.6180961024150089E-2</v>
      </c>
      <c r="BN118" s="169">
        <v>4.343518842204841E-2</v>
      </c>
      <c r="BO118" s="169">
        <v>2.9939148073022313E-2</v>
      </c>
      <c r="BP118" s="169">
        <v>7.3439246367555486E-2</v>
      </c>
      <c r="BQ118" s="169">
        <v>2.0899388664387109E-2</v>
      </c>
      <c r="BR118" s="169">
        <v>4.3526874532461124E-2</v>
      </c>
      <c r="BS118" s="169">
        <v>1.9872171300669782E-2</v>
      </c>
      <c r="BT118" s="169">
        <v>4.4745556683720794E-2</v>
      </c>
      <c r="BU118" s="169">
        <v>1.9111864090647683E-2</v>
      </c>
      <c r="BV118" s="169">
        <v>8.7965628918103222E-2</v>
      </c>
      <c r="BW118" s="169">
        <v>4.1343381740801155E-2</v>
      </c>
      <c r="BX118" s="169">
        <v>4.4138559787824327E-2</v>
      </c>
      <c r="BY118" s="169">
        <v>4.8477336862522667E-2</v>
      </c>
      <c r="BZ118" s="169">
        <v>8.221957207343604E-2</v>
      </c>
      <c r="CA118" s="169">
        <v>2.0439294760040787E-2</v>
      </c>
      <c r="CB118" s="169">
        <v>-8.6873751589432474E-2</v>
      </c>
      <c r="CC118" s="169">
        <v>0.10094968680541523</v>
      </c>
      <c r="CD118" s="169">
        <v>0.13860423258919499</v>
      </c>
      <c r="CE118" s="169">
        <v>5.8921964255768566E-2</v>
      </c>
      <c r="CF118" s="169">
        <v>2.2580512483033766E-2</v>
      </c>
      <c r="CG118" s="169">
        <v>4.4615140201763444E-2</v>
      </c>
      <c r="CH118" s="169">
        <v>4.1724509592584606E-2</v>
      </c>
      <c r="CI118" s="169">
        <v>3.4891648071842189E-2</v>
      </c>
      <c r="CJ118" s="169">
        <v>2.8433600816364396E-2</v>
      </c>
      <c r="CK118" s="169">
        <v>2.1906622042066212E-2</v>
      </c>
      <c r="CL118" s="169">
        <v>2.7434594866326796E-3</v>
      </c>
      <c r="CM118" s="169">
        <v>8.0812041435545396E-3</v>
      </c>
      <c r="CN118" s="169">
        <v>3.1827511490729349E-2</v>
      </c>
      <c r="CO118" s="169">
        <v>1.6025973614831414E-2</v>
      </c>
      <c r="CP118" s="169">
        <v>2.0233481259440536E-2</v>
      </c>
      <c r="CQ118" s="169">
        <v>4.5868456655219067E-3</v>
      </c>
      <c r="CR118" s="169">
        <v>1.6660325366354214E-2</v>
      </c>
      <c r="CS118" s="169">
        <v>3.8275940837188056E-2</v>
      </c>
      <c r="CT118" s="169">
        <v>2.4736704720403586E-2</v>
      </c>
      <c r="CU118" s="169">
        <v>2.507726061006393E-2</v>
      </c>
      <c r="CV118" s="169">
        <v>2.6360999823706925E-2</v>
      </c>
      <c r="CW118" s="169">
        <v>6.6490069556069231E-2</v>
      </c>
      <c r="CX118" s="169">
        <v>2.9757729455565748E-2</v>
      </c>
      <c r="CY118" s="169">
        <v>3.430520599710097E-2</v>
      </c>
      <c r="CZ118" s="169">
        <v>5.7313981808240967E-2</v>
      </c>
      <c r="DA118" s="169">
        <v>9.1635194146111182E-2</v>
      </c>
      <c r="DB118" s="169">
        <v>0.10811170000691081</v>
      </c>
      <c r="DC118" s="169">
        <v>0</v>
      </c>
      <c r="DD118" s="169">
        <v>1.9065745467347298E-2</v>
      </c>
      <c r="DE118" s="170">
        <v>4.2300430421200061E-2</v>
      </c>
    </row>
    <row r="119" spans="1:109" s="171" customFormat="1" ht="9.6" x14ac:dyDescent="0.2">
      <c r="A119" s="162" t="s">
        <v>714</v>
      </c>
      <c r="B119" s="167" t="s">
        <v>538</v>
      </c>
      <c r="C119" s="167"/>
      <c r="D119" s="168">
        <v>-0.40097539390907866</v>
      </c>
      <c r="E119" s="169">
        <v>-0.26950304899418237</v>
      </c>
      <c r="F119" s="169">
        <v>-1.9362145943781342E-2</v>
      </c>
      <c r="G119" s="169">
        <v>-1.2262290391473621E-4</v>
      </c>
      <c r="H119" s="169">
        <v>-5.9545233100348982E-2</v>
      </c>
      <c r="I119" s="169">
        <v>-5.8035063109251786E-4</v>
      </c>
      <c r="J119" s="169">
        <v>-2.1582532163578775E-3</v>
      </c>
      <c r="K119" s="169">
        <v>0</v>
      </c>
      <c r="L119" s="169">
        <v>-1.6778862445585591E-2</v>
      </c>
      <c r="M119" s="169">
        <v>-1.2329430041272768E-5</v>
      </c>
      <c r="N119" s="169">
        <v>-2.4222213459664381E-4</v>
      </c>
      <c r="O119" s="169">
        <v>-3.3212055864786441E-2</v>
      </c>
      <c r="P119" s="169">
        <v>-1.1636175576960373E-4</v>
      </c>
      <c r="Q119" s="169">
        <v>-1.6802688430148825E-3</v>
      </c>
      <c r="R119" s="169">
        <v>0</v>
      </c>
      <c r="S119" s="169">
        <v>0</v>
      </c>
      <c r="T119" s="169">
        <v>-4.3366701600954069E-5</v>
      </c>
      <c r="U119" s="169">
        <v>0</v>
      </c>
      <c r="V119" s="169">
        <v>-2.3006964208065782E-6</v>
      </c>
      <c r="W119" s="169">
        <v>0</v>
      </c>
      <c r="X119" s="169">
        <v>-9.4788526796716531E-6</v>
      </c>
      <c r="Y119" s="169">
        <v>0</v>
      </c>
      <c r="Z119" s="169">
        <v>0</v>
      </c>
      <c r="AA119" s="169">
        <v>0</v>
      </c>
      <c r="AB119" s="169">
        <v>0</v>
      </c>
      <c r="AC119" s="169">
        <v>0</v>
      </c>
      <c r="AD119" s="169">
        <v>-7.5315331546079237E-3</v>
      </c>
      <c r="AE119" s="169">
        <v>0</v>
      </c>
      <c r="AF119" s="169">
        <v>-1.0723515597353436E-5</v>
      </c>
      <c r="AG119" s="169">
        <v>0</v>
      </c>
      <c r="AH119" s="169">
        <v>-1.505797319680771E-4</v>
      </c>
      <c r="AI119" s="169">
        <v>0</v>
      </c>
      <c r="AJ119" s="169">
        <v>-9.0564123927947188E-6</v>
      </c>
      <c r="AK119" s="169">
        <v>0</v>
      </c>
      <c r="AL119" s="169">
        <v>0</v>
      </c>
      <c r="AM119" s="169">
        <v>-2.6506567001974738E-6</v>
      </c>
      <c r="AN119" s="169">
        <v>-3.1422430587850829E-6</v>
      </c>
      <c r="AO119" s="169">
        <v>0</v>
      </c>
      <c r="AP119" s="169">
        <v>0</v>
      </c>
      <c r="AQ119" s="169">
        <v>0</v>
      </c>
      <c r="AR119" s="169">
        <v>0</v>
      </c>
      <c r="AS119" s="169">
        <v>-1.3167510484630224E-5</v>
      </c>
      <c r="AT119" s="169">
        <v>-1.2198097096852891E-5</v>
      </c>
      <c r="AU119" s="169">
        <v>0</v>
      </c>
      <c r="AV119" s="169">
        <v>0</v>
      </c>
      <c r="AW119" s="169">
        <v>0</v>
      </c>
      <c r="AX119" s="169">
        <v>-8.8323617735382433E-6</v>
      </c>
      <c r="AY119" s="169">
        <v>-1.2899896800825593E-5</v>
      </c>
      <c r="AZ119" s="169">
        <v>0</v>
      </c>
      <c r="BA119" s="169">
        <v>0</v>
      </c>
      <c r="BB119" s="169">
        <v>0</v>
      </c>
      <c r="BC119" s="169">
        <v>0</v>
      </c>
      <c r="BD119" s="169">
        <v>-2.7372512522924479E-5</v>
      </c>
      <c r="BE119" s="169">
        <v>0</v>
      </c>
      <c r="BF119" s="169">
        <v>0</v>
      </c>
      <c r="BG119" s="169">
        <v>-3.4868840855123454E-6</v>
      </c>
      <c r="BH119" s="169">
        <v>0</v>
      </c>
      <c r="BI119" s="169">
        <v>0</v>
      </c>
      <c r="BJ119" s="169">
        <v>0</v>
      </c>
      <c r="BK119" s="169">
        <v>0</v>
      </c>
      <c r="BL119" s="169">
        <v>-1.6285093358368949E-5</v>
      </c>
      <c r="BM119" s="169">
        <v>-5.3541932703144788E-5</v>
      </c>
      <c r="BN119" s="169">
        <v>-2.2639014381972775E-3</v>
      </c>
      <c r="BO119" s="169">
        <v>-3.8374161335621784E-2</v>
      </c>
      <c r="BP119" s="169">
        <v>-1.5301506200436426E-4</v>
      </c>
      <c r="BQ119" s="169">
        <v>-2.2070251787379546E-3</v>
      </c>
      <c r="BR119" s="169">
        <v>-2.8824269047732734E-2</v>
      </c>
      <c r="BS119" s="169">
        <v>-8.5105658675245313E-6</v>
      </c>
      <c r="BT119" s="169">
        <v>-5.792589106312112E-4</v>
      </c>
      <c r="BU119" s="169">
        <v>-1.3623057753185052E-2</v>
      </c>
      <c r="BV119" s="169">
        <v>-2.0420081925368685E-5</v>
      </c>
      <c r="BW119" s="169">
        <v>-2.3584483913077171E-3</v>
      </c>
      <c r="BX119" s="169">
        <v>0</v>
      </c>
      <c r="BY119" s="169">
        <v>-9.7122730360131356E-3</v>
      </c>
      <c r="BZ119" s="169">
        <v>-3.7547225185523355E-3</v>
      </c>
      <c r="CA119" s="169">
        <v>-8.0671688431301607E-3</v>
      </c>
      <c r="CB119" s="169">
        <v>-7.2110357691410934E-6</v>
      </c>
      <c r="CC119" s="169">
        <v>0</v>
      </c>
      <c r="CD119" s="169">
        <v>-2.1772578163555606E-5</v>
      </c>
      <c r="CE119" s="169">
        <v>-3.1362726523447115E-3</v>
      </c>
      <c r="CF119" s="169">
        <v>0</v>
      </c>
      <c r="CG119" s="169">
        <v>-9.5321312256732072E-6</v>
      </c>
      <c r="CH119" s="169">
        <v>-8.6225479629230441E-6</v>
      </c>
      <c r="CI119" s="169">
        <v>-2.4640994401018493E-5</v>
      </c>
      <c r="CJ119" s="169">
        <v>0</v>
      </c>
      <c r="CK119" s="169">
        <v>-3.4351781875999882E-5</v>
      </c>
      <c r="CL119" s="169">
        <v>0</v>
      </c>
      <c r="CM119" s="169">
        <v>-1.7141637139255785E-4</v>
      </c>
      <c r="CN119" s="169">
        <v>-6.8582613298401006E-3</v>
      </c>
      <c r="CO119" s="169">
        <v>-1.3678006672798934E-2</v>
      </c>
      <c r="CP119" s="169">
        <v>0</v>
      </c>
      <c r="CQ119" s="169">
        <v>-7.8051826412738062E-6</v>
      </c>
      <c r="CR119" s="169">
        <v>-5.2990211338244959E-3</v>
      </c>
      <c r="CS119" s="169">
        <v>-4.1083699769668587E-2</v>
      </c>
      <c r="CT119" s="169">
        <v>-5.3271680242066511E-6</v>
      </c>
      <c r="CU119" s="169">
        <v>-7.8636753245731987E-6</v>
      </c>
      <c r="CV119" s="169">
        <v>-1.2098544372275668E-5</v>
      </c>
      <c r="CW119" s="169">
        <v>-5.867941966053956E-5</v>
      </c>
      <c r="CX119" s="169">
        <v>-1.6861814061403983E-5</v>
      </c>
      <c r="CY119" s="169">
        <v>-2.8846084504604558E-6</v>
      </c>
      <c r="CZ119" s="169">
        <v>-1.4911277896515731E-5</v>
      </c>
      <c r="DA119" s="169">
        <v>-8.8516464062315594E-6</v>
      </c>
      <c r="DB119" s="169">
        <v>-5.3160102280036785E-6</v>
      </c>
      <c r="DC119" s="169">
        <v>0</v>
      </c>
      <c r="DD119" s="169">
        <v>-5.0332247843689493E-3</v>
      </c>
      <c r="DE119" s="170">
        <v>-1.1214473605927804E-2</v>
      </c>
    </row>
    <row r="120" spans="1:109" s="171" customFormat="1" ht="9.6" x14ac:dyDescent="0.2">
      <c r="A120" s="183" t="s">
        <v>715</v>
      </c>
      <c r="B120" s="184" t="s">
        <v>577</v>
      </c>
      <c r="C120" s="184"/>
      <c r="D120" s="185">
        <v>0.48674272302275923</v>
      </c>
      <c r="E120" s="186">
        <v>0.47037919674773959</v>
      </c>
      <c r="F120" s="186">
        <v>0.32824948748139698</v>
      </c>
      <c r="G120" s="186">
        <v>0.62779861231747069</v>
      </c>
      <c r="H120" s="186">
        <v>0.63460563338271414</v>
      </c>
      <c r="I120" s="186">
        <v>0.60623985550200332</v>
      </c>
      <c r="J120" s="186">
        <v>0.66575104409003005</v>
      </c>
      <c r="K120" s="186">
        <v>0.56586463562402634</v>
      </c>
      <c r="L120" s="186">
        <v>0.24266220055782914</v>
      </c>
      <c r="M120" s="186">
        <v>0.39027423734769301</v>
      </c>
      <c r="N120" s="186">
        <v>0.13637669485080808</v>
      </c>
      <c r="O120" s="186">
        <v>0.33749618949769117</v>
      </c>
      <c r="P120" s="186">
        <v>0.57114228456913829</v>
      </c>
      <c r="Q120" s="186">
        <v>0.20001553189686819</v>
      </c>
      <c r="R120" s="186">
        <v>0.41884200196270854</v>
      </c>
      <c r="S120" s="186">
        <v>0.45838172667440963</v>
      </c>
      <c r="T120" s="186">
        <v>0.3694626142893282</v>
      </c>
      <c r="U120" s="186">
        <v>0.43982186271613921</v>
      </c>
      <c r="V120" s="186">
        <v>0.31557042316709266</v>
      </c>
      <c r="W120" s="186">
        <v>0.485391389303302</v>
      </c>
      <c r="X120" s="186">
        <v>0.60938595992341094</v>
      </c>
      <c r="Y120" s="186">
        <v>0.34029227557411273</v>
      </c>
      <c r="Z120" s="186">
        <v>0.43731946851530906</v>
      </c>
      <c r="AA120" s="186">
        <v>0.23653876313450778</v>
      </c>
      <c r="AB120" s="186">
        <v>0.54630576038548584</v>
      </c>
      <c r="AC120" s="186">
        <v>0.4169834583376143</v>
      </c>
      <c r="AD120" s="186">
        <v>0.351862223466816</v>
      </c>
      <c r="AE120" s="186">
        <v>0.25702894423445349</v>
      </c>
      <c r="AF120" s="186">
        <v>0.42402925375054956</v>
      </c>
      <c r="AG120" s="186">
        <v>0.52337811100697695</v>
      </c>
      <c r="AH120" s="186">
        <v>0.42102093058274348</v>
      </c>
      <c r="AI120" s="186">
        <v>0.51522248243559732</v>
      </c>
      <c r="AJ120" s="186">
        <v>0.50841793531910262</v>
      </c>
      <c r="AK120" s="186">
        <v>0.48136835675015266</v>
      </c>
      <c r="AL120" s="186">
        <v>0.57978496660825085</v>
      </c>
      <c r="AM120" s="186">
        <v>0.19374179953083376</v>
      </c>
      <c r="AN120" s="186">
        <v>0.29016415077739088</v>
      </c>
      <c r="AO120" s="186">
        <v>0.45086652477956829</v>
      </c>
      <c r="AP120" s="186">
        <v>0.27710986787287223</v>
      </c>
      <c r="AQ120" s="186">
        <v>0.20652903033465009</v>
      </c>
      <c r="AR120" s="186">
        <v>0.29089175011921792</v>
      </c>
      <c r="AS120" s="186">
        <v>0.39557176622401891</v>
      </c>
      <c r="AT120" s="186">
        <v>0.52831178336179552</v>
      </c>
      <c r="AU120" s="186">
        <v>0.49222948438634712</v>
      </c>
      <c r="AV120" s="186">
        <v>0.48345972803347281</v>
      </c>
      <c r="AW120" s="186">
        <v>0.48895247178508977</v>
      </c>
      <c r="AX120" s="186">
        <v>0.45374492139198025</v>
      </c>
      <c r="AY120" s="186">
        <v>0.42807017543859655</v>
      </c>
      <c r="AZ120" s="186">
        <v>0.4478882148299359</v>
      </c>
      <c r="BA120" s="186">
        <v>0.37931034482758624</v>
      </c>
      <c r="BB120" s="186">
        <v>0.39882352941176469</v>
      </c>
      <c r="BC120" s="186">
        <v>0.38801628853984876</v>
      </c>
      <c r="BD120" s="186">
        <v>-3.1916349601729919E-2</v>
      </c>
      <c r="BE120" s="186">
        <v>0.32661498708010334</v>
      </c>
      <c r="BF120" s="186">
        <v>0.20680207841284839</v>
      </c>
      <c r="BG120" s="186">
        <v>0.29810069423862146</v>
      </c>
      <c r="BH120" s="186">
        <v>0.35879495902603931</v>
      </c>
      <c r="BI120" s="186">
        <v>0.34618182855675544</v>
      </c>
      <c r="BJ120" s="186">
        <v>0.45605059333475451</v>
      </c>
      <c r="BK120" s="186">
        <v>0.35080495460528532</v>
      </c>
      <c r="BL120" s="186">
        <v>0.47310801820999138</v>
      </c>
      <c r="BM120" s="186">
        <v>0.4741780644055909</v>
      </c>
      <c r="BN120" s="186">
        <v>0.50449373825189281</v>
      </c>
      <c r="BO120" s="186">
        <v>0.50319862693087847</v>
      </c>
      <c r="BP120" s="186">
        <v>0.56208685933258817</v>
      </c>
      <c r="BQ120" s="186">
        <v>0.5900217594031707</v>
      </c>
      <c r="BR120" s="186">
        <v>0.48849655413901227</v>
      </c>
      <c r="BS120" s="186">
        <v>0.7051003821244074</v>
      </c>
      <c r="BT120" s="186">
        <v>0.73347041363803667</v>
      </c>
      <c r="BU120" s="186">
        <v>0.72666324717244102</v>
      </c>
      <c r="BV120" s="186">
        <v>0.70791114813952638</v>
      </c>
      <c r="BW120" s="186">
        <v>0.69836299441482863</v>
      </c>
      <c r="BX120" s="186">
        <v>0.87819528537279057</v>
      </c>
      <c r="BY120" s="186">
        <v>0.66125384254493758</v>
      </c>
      <c r="BZ120" s="186">
        <v>0.68983942272305887</v>
      </c>
      <c r="CA120" s="186">
        <v>0.33516989572711425</v>
      </c>
      <c r="CB120" s="186">
        <v>0.22178742347288288</v>
      </c>
      <c r="CC120" s="186">
        <v>0.66668013740149523</v>
      </c>
      <c r="CD120" s="186">
        <v>0.7025575521816122</v>
      </c>
      <c r="CE120" s="186">
        <v>0.6680760269598135</v>
      </c>
      <c r="CF120" s="186">
        <v>0.81295328973525816</v>
      </c>
      <c r="CG120" s="186">
        <v>0.56958614663595208</v>
      </c>
      <c r="CH120" s="186">
        <v>0.49768484587195516</v>
      </c>
      <c r="CI120" s="186">
        <v>0.658831743076565</v>
      </c>
      <c r="CJ120" s="186">
        <v>0.32506145925135677</v>
      </c>
      <c r="CK120" s="186">
        <v>0.48776585825473323</v>
      </c>
      <c r="CL120" s="186">
        <v>0.73668725200565222</v>
      </c>
      <c r="CM120" s="186">
        <v>0.80348190787447804</v>
      </c>
      <c r="CN120" s="186">
        <v>0.66528562126099089</v>
      </c>
      <c r="CO120" s="186">
        <v>0.60081440156742183</v>
      </c>
      <c r="CP120" s="186">
        <v>0.70016275774855685</v>
      </c>
      <c r="CQ120" s="186">
        <v>0.66657300447497136</v>
      </c>
      <c r="CR120" s="186">
        <v>0.79215292910426249</v>
      </c>
      <c r="CS120" s="186">
        <v>0.61671711114918237</v>
      </c>
      <c r="CT120" s="186">
        <v>0.68360084595428217</v>
      </c>
      <c r="CU120" s="186">
        <v>0.41312604685177762</v>
      </c>
      <c r="CV120" s="186">
        <v>0.42268857309767671</v>
      </c>
      <c r="CW120" s="186">
        <v>0.73364153999945503</v>
      </c>
      <c r="CX120" s="186">
        <v>0.46914288026763068</v>
      </c>
      <c r="CY120" s="186">
        <v>0.38236206162965958</v>
      </c>
      <c r="CZ120" s="186">
        <v>0.66696157860728666</v>
      </c>
      <c r="DA120" s="186">
        <v>0.69347338604980535</v>
      </c>
      <c r="DB120" s="186">
        <v>0.69688109679923027</v>
      </c>
      <c r="DC120" s="186">
        <v>0</v>
      </c>
      <c r="DD120" s="186">
        <v>0.47498789825734905</v>
      </c>
      <c r="DE120" s="187">
        <v>0.58242983232456347</v>
      </c>
    </row>
    <row r="121" spans="1:109" s="171" customFormat="1" ht="9.6" x14ac:dyDescent="0.2">
      <c r="A121" s="189" t="s">
        <v>716</v>
      </c>
      <c r="B121" s="190" t="s">
        <v>578</v>
      </c>
      <c r="C121" s="190"/>
      <c r="D121" s="191">
        <v>1</v>
      </c>
      <c r="E121" s="192">
        <v>1</v>
      </c>
      <c r="F121" s="192">
        <v>0.99999999999999978</v>
      </c>
      <c r="G121" s="192">
        <v>1</v>
      </c>
      <c r="H121" s="192">
        <v>1</v>
      </c>
      <c r="I121" s="192">
        <v>1</v>
      </c>
      <c r="J121" s="192">
        <v>1</v>
      </c>
      <c r="K121" s="192">
        <v>0.99999999999999989</v>
      </c>
      <c r="L121" s="192">
        <v>1</v>
      </c>
      <c r="M121" s="192">
        <v>0.99999999999999956</v>
      </c>
      <c r="N121" s="192">
        <v>0.99999999999999989</v>
      </c>
      <c r="O121" s="192">
        <v>1.0000000000000002</v>
      </c>
      <c r="P121" s="192">
        <v>1</v>
      </c>
      <c r="Q121" s="192">
        <v>0.99999999999999989</v>
      </c>
      <c r="R121" s="192">
        <v>1</v>
      </c>
      <c r="S121" s="192">
        <v>0.99999999999999978</v>
      </c>
      <c r="T121" s="192">
        <v>1.0000000000000002</v>
      </c>
      <c r="U121" s="192">
        <v>1</v>
      </c>
      <c r="V121" s="192">
        <v>1</v>
      </c>
      <c r="W121" s="192">
        <v>1</v>
      </c>
      <c r="X121" s="192">
        <v>1</v>
      </c>
      <c r="Y121" s="192">
        <v>1</v>
      </c>
      <c r="Z121" s="192">
        <v>1</v>
      </c>
      <c r="AA121" s="192">
        <v>1.0000000000000004</v>
      </c>
      <c r="AB121" s="192">
        <v>0.99999999999999989</v>
      </c>
      <c r="AC121" s="192">
        <v>0.99999999999999978</v>
      </c>
      <c r="AD121" s="192">
        <v>0.99999999999999978</v>
      </c>
      <c r="AE121" s="192">
        <v>0.99999999999999956</v>
      </c>
      <c r="AF121" s="192">
        <v>0.99999999999999989</v>
      </c>
      <c r="AG121" s="192">
        <v>1</v>
      </c>
      <c r="AH121" s="192">
        <v>1</v>
      </c>
      <c r="AI121" s="192">
        <v>1.0000000000000002</v>
      </c>
      <c r="AJ121" s="192">
        <v>1</v>
      </c>
      <c r="AK121" s="192">
        <v>0.99999999999999989</v>
      </c>
      <c r="AL121" s="192">
        <v>1</v>
      </c>
      <c r="AM121" s="192">
        <v>1.0000000000000002</v>
      </c>
      <c r="AN121" s="192">
        <v>1</v>
      </c>
      <c r="AO121" s="192">
        <v>1.0000000000000002</v>
      </c>
      <c r="AP121" s="192">
        <v>1</v>
      </c>
      <c r="AQ121" s="192">
        <v>0.99999999999999967</v>
      </c>
      <c r="AR121" s="192">
        <v>0.99999999999999933</v>
      </c>
      <c r="AS121" s="192">
        <v>1.0000000000000002</v>
      </c>
      <c r="AT121" s="192">
        <v>1</v>
      </c>
      <c r="AU121" s="192">
        <v>1</v>
      </c>
      <c r="AV121" s="192">
        <v>1</v>
      </c>
      <c r="AW121" s="192">
        <v>1</v>
      </c>
      <c r="AX121" s="192">
        <v>1.0000000000000002</v>
      </c>
      <c r="AY121" s="192">
        <v>1</v>
      </c>
      <c r="AZ121" s="192">
        <v>0.99999999999999989</v>
      </c>
      <c r="BA121" s="192">
        <v>0.99999999999999978</v>
      </c>
      <c r="BB121" s="192">
        <v>1</v>
      </c>
      <c r="BC121" s="192">
        <v>0.99999999999999978</v>
      </c>
      <c r="BD121" s="192">
        <v>0.99999999999999967</v>
      </c>
      <c r="BE121" s="192">
        <v>0.99999999999999956</v>
      </c>
      <c r="BF121" s="192">
        <v>1.0000000000000002</v>
      </c>
      <c r="BG121" s="192">
        <v>1</v>
      </c>
      <c r="BH121" s="192">
        <v>1</v>
      </c>
      <c r="BI121" s="192">
        <v>0.99999999999999978</v>
      </c>
      <c r="BJ121" s="192">
        <v>1</v>
      </c>
      <c r="BK121" s="192">
        <v>0.99999999999999956</v>
      </c>
      <c r="BL121" s="192">
        <v>0.99999999999999989</v>
      </c>
      <c r="BM121" s="192">
        <v>1</v>
      </c>
      <c r="BN121" s="192">
        <v>1</v>
      </c>
      <c r="BO121" s="192">
        <v>1</v>
      </c>
      <c r="BP121" s="192">
        <v>1</v>
      </c>
      <c r="BQ121" s="192">
        <v>1</v>
      </c>
      <c r="BR121" s="192">
        <v>1</v>
      </c>
      <c r="BS121" s="192">
        <v>1</v>
      </c>
      <c r="BT121" s="192">
        <v>0.99999999999999989</v>
      </c>
      <c r="BU121" s="192">
        <v>1</v>
      </c>
      <c r="BV121" s="192">
        <v>1</v>
      </c>
      <c r="BW121" s="192">
        <v>1</v>
      </c>
      <c r="BX121" s="192">
        <v>1</v>
      </c>
      <c r="BY121" s="192">
        <v>0.99999999999999978</v>
      </c>
      <c r="BZ121" s="192">
        <v>0.99999999999999989</v>
      </c>
      <c r="CA121" s="192">
        <v>1.0000000000000002</v>
      </c>
      <c r="CB121" s="192">
        <v>1</v>
      </c>
      <c r="CC121" s="192">
        <v>1</v>
      </c>
      <c r="CD121" s="192">
        <v>0.99999999999999989</v>
      </c>
      <c r="CE121" s="192">
        <v>0.99999999999999978</v>
      </c>
      <c r="CF121" s="192">
        <v>0.99999999999999989</v>
      </c>
      <c r="CG121" s="192">
        <v>1.0000000000000002</v>
      </c>
      <c r="CH121" s="192">
        <v>1</v>
      </c>
      <c r="CI121" s="192">
        <v>1</v>
      </c>
      <c r="CJ121" s="192">
        <v>0.99999999999999989</v>
      </c>
      <c r="CK121" s="192">
        <v>1.0000000000000002</v>
      </c>
      <c r="CL121" s="192">
        <v>1</v>
      </c>
      <c r="CM121" s="192">
        <v>1</v>
      </c>
      <c r="CN121" s="192">
        <v>1</v>
      </c>
      <c r="CO121" s="192">
        <v>1</v>
      </c>
      <c r="CP121" s="192">
        <v>1</v>
      </c>
      <c r="CQ121" s="192">
        <v>1</v>
      </c>
      <c r="CR121" s="192">
        <v>1</v>
      </c>
      <c r="CS121" s="192">
        <v>1</v>
      </c>
      <c r="CT121" s="192">
        <v>0.99999999999999989</v>
      </c>
      <c r="CU121" s="192">
        <v>1.0000000000000002</v>
      </c>
      <c r="CV121" s="192">
        <v>1</v>
      </c>
      <c r="CW121" s="192">
        <v>1</v>
      </c>
      <c r="CX121" s="192">
        <v>1</v>
      </c>
      <c r="CY121" s="192">
        <v>1</v>
      </c>
      <c r="CZ121" s="192">
        <v>1</v>
      </c>
      <c r="DA121" s="192">
        <v>1</v>
      </c>
      <c r="DB121" s="192">
        <v>1</v>
      </c>
      <c r="DC121" s="192">
        <v>0.99999999999999989</v>
      </c>
      <c r="DD121" s="192">
        <v>1.0000000000000002</v>
      </c>
      <c r="DE121" s="193">
        <v>0.99999999999999989</v>
      </c>
    </row>
    <row r="122" spans="1:109" s="171" customFormat="1" ht="9.6" x14ac:dyDescent="0.2">
      <c r="A122" s="194"/>
      <c r="B122" s="195"/>
      <c r="C122" s="195"/>
    </row>
    <row r="123" spans="1:109" s="171" customFormat="1" ht="9.6" x14ac:dyDescent="0.2">
      <c r="A123" s="194"/>
      <c r="B123" s="155"/>
      <c r="C123" s="155"/>
    </row>
    <row r="124" spans="1:109" s="171" customFormat="1" ht="9.6" x14ac:dyDescent="0.2">
      <c r="A124" s="194"/>
      <c r="B124" s="155"/>
      <c r="C124" s="155"/>
    </row>
    <row r="125" spans="1:109" s="171" customFormat="1" ht="9.6" x14ac:dyDescent="0.2">
      <c r="A125" s="194"/>
      <c r="B125" s="155"/>
      <c r="C125" s="155"/>
    </row>
    <row r="126" spans="1:109" s="171" customFormat="1" ht="9.6" x14ac:dyDescent="0.2">
      <c r="A126" s="194"/>
      <c r="B126" s="155"/>
      <c r="C126" s="155"/>
    </row>
    <row r="127" spans="1:109" s="171" customFormat="1" ht="9.6" x14ac:dyDescent="0.2">
      <c r="A127" s="194"/>
      <c r="B127" s="155"/>
      <c r="C127" s="155"/>
    </row>
    <row r="128" spans="1:109" s="171" customFormat="1" ht="9.6" x14ac:dyDescent="0.2">
      <c r="A128" s="194"/>
      <c r="B128" s="155"/>
      <c r="C128" s="155"/>
    </row>
    <row r="129" spans="1:3" s="171" customFormat="1" ht="9.6" x14ac:dyDescent="0.2">
      <c r="A129" s="194"/>
      <c r="B129" s="155"/>
      <c r="C129" s="155"/>
    </row>
    <row r="130" spans="1:3" s="171" customFormat="1" ht="9.6" x14ac:dyDescent="0.2">
      <c r="A130" s="194"/>
      <c r="B130" s="155"/>
      <c r="C130" s="155"/>
    </row>
    <row r="131" spans="1:3" s="171" customFormat="1" ht="9.6" x14ac:dyDescent="0.2">
      <c r="A131" s="194"/>
      <c r="B131" s="155"/>
      <c r="C131" s="155"/>
    </row>
    <row r="132" spans="1:3" s="171" customFormat="1" ht="9.6" x14ac:dyDescent="0.2">
      <c r="A132" s="194"/>
      <c r="B132" s="155"/>
      <c r="C132" s="155"/>
    </row>
    <row r="133" spans="1:3" s="171" customFormat="1" ht="9.6" x14ac:dyDescent="0.2">
      <c r="A133" s="194"/>
      <c r="B133" s="155"/>
      <c r="C133" s="155"/>
    </row>
    <row r="134" spans="1:3" s="171" customFormat="1" ht="9.6" x14ac:dyDescent="0.2">
      <c r="A134" s="194"/>
      <c r="B134" s="155"/>
      <c r="C134" s="155"/>
    </row>
    <row r="135" spans="1:3" s="171" customFormat="1" ht="9.6" x14ac:dyDescent="0.2">
      <c r="A135" s="194"/>
      <c r="B135" s="155"/>
      <c r="C135" s="155"/>
    </row>
    <row r="136" spans="1:3" s="171" customFormat="1" ht="9.6" x14ac:dyDescent="0.2">
      <c r="A136" s="194"/>
      <c r="B136" s="155"/>
      <c r="C136" s="155"/>
    </row>
    <row r="137" spans="1:3" s="171" customFormat="1" ht="9.6" x14ac:dyDescent="0.2">
      <c r="A137" s="194"/>
      <c r="B137" s="155"/>
      <c r="C137" s="155"/>
    </row>
    <row r="138" spans="1:3" s="171" customFormat="1" ht="9.6" x14ac:dyDescent="0.2">
      <c r="A138" s="194"/>
      <c r="B138" s="155"/>
      <c r="C138" s="155"/>
    </row>
    <row r="139" spans="1:3" s="171" customFormat="1" ht="9.6" x14ac:dyDescent="0.2">
      <c r="A139" s="194"/>
      <c r="B139" s="155"/>
      <c r="C139" s="155"/>
    </row>
    <row r="140" spans="1:3" s="171" customFormat="1" ht="9.6" x14ac:dyDescent="0.2">
      <c r="A140" s="194"/>
      <c r="B140" s="155"/>
      <c r="C140" s="155"/>
    </row>
    <row r="141" spans="1:3" s="171" customFormat="1" ht="9.6" x14ac:dyDescent="0.2">
      <c r="A141" s="194"/>
      <c r="B141" s="155"/>
      <c r="C141" s="155"/>
    </row>
    <row r="142" spans="1:3" s="171" customFormat="1" ht="9.6" x14ac:dyDescent="0.2">
      <c r="A142" s="194"/>
      <c r="B142" s="155"/>
      <c r="C142" s="155"/>
    </row>
    <row r="143" spans="1:3" s="171" customFormat="1" ht="9.6" x14ac:dyDescent="0.2">
      <c r="A143" s="194"/>
      <c r="B143" s="155"/>
      <c r="C143" s="155"/>
    </row>
    <row r="144" spans="1:3" s="171" customFormat="1" ht="9.6" x14ac:dyDescent="0.2">
      <c r="A144" s="194"/>
      <c r="B144" s="155"/>
      <c r="C144" s="155"/>
    </row>
    <row r="145" spans="1:3" s="171" customFormat="1" ht="9.6" x14ac:dyDescent="0.2">
      <c r="A145" s="194"/>
      <c r="B145" s="155"/>
      <c r="C145" s="155"/>
    </row>
    <row r="146" spans="1:3" s="171" customFormat="1" ht="9.6" x14ac:dyDescent="0.2">
      <c r="A146" s="194"/>
      <c r="B146" s="155"/>
      <c r="C146" s="155"/>
    </row>
    <row r="147" spans="1:3" s="171" customFormat="1" ht="9.6" x14ac:dyDescent="0.2">
      <c r="A147" s="194"/>
      <c r="B147" s="155"/>
      <c r="C147" s="155"/>
    </row>
    <row r="148" spans="1:3" s="171" customFormat="1" ht="9.6" x14ac:dyDescent="0.2">
      <c r="A148" s="194"/>
      <c r="B148" s="155"/>
      <c r="C148" s="155"/>
    </row>
    <row r="149" spans="1:3" s="171" customFormat="1" ht="9.6" x14ac:dyDescent="0.2">
      <c r="A149" s="194"/>
      <c r="B149" s="155"/>
      <c r="C149" s="155"/>
    </row>
    <row r="150" spans="1:3" s="171" customFormat="1" ht="9.6" x14ac:dyDescent="0.2">
      <c r="A150" s="194"/>
      <c r="B150" s="155"/>
      <c r="C150" s="155"/>
    </row>
    <row r="151" spans="1:3" s="171" customFormat="1" ht="9.6" x14ac:dyDescent="0.2">
      <c r="A151" s="194"/>
      <c r="B151" s="155"/>
      <c r="C151" s="155"/>
    </row>
    <row r="152" spans="1:3" s="171" customFormat="1" ht="9.6" x14ac:dyDescent="0.2">
      <c r="A152" s="194"/>
      <c r="B152" s="155"/>
      <c r="C152" s="155"/>
    </row>
    <row r="153" spans="1:3" s="171" customFormat="1" ht="9.6" x14ac:dyDescent="0.2">
      <c r="A153" s="194"/>
      <c r="B153" s="155"/>
      <c r="C153" s="155"/>
    </row>
    <row r="154" spans="1:3" s="171" customFormat="1" ht="9.6" x14ac:dyDescent="0.2">
      <c r="A154" s="194"/>
      <c r="B154" s="155"/>
      <c r="C154" s="155"/>
    </row>
    <row r="155" spans="1:3" s="171" customFormat="1" ht="9.6" x14ac:dyDescent="0.2">
      <c r="A155" s="194"/>
      <c r="B155" s="155"/>
      <c r="C155" s="155"/>
    </row>
    <row r="156" spans="1:3" s="171" customFormat="1" ht="9.6" x14ac:dyDescent="0.2">
      <c r="A156" s="194"/>
      <c r="B156" s="155"/>
      <c r="C156" s="155"/>
    </row>
    <row r="157" spans="1:3" s="171" customFormat="1" ht="9.6" x14ac:dyDescent="0.2">
      <c r="A157" s="194"/>
      <c r="B157" s="155"/>
      <c r="C157" s="155"/>
    </row>
    <row r="158" spans="1:3" s="171" customFormat="1" ht="9.6" x14ac:dyDescent="0.2">
      <c r="A158" s="194"/>
      <c r="B158" s="155"/>
      <c r="C158" s="155"/>
    </row>
    <row r="159" spans="1:3" s="171" customFormat="1" ht="9.6" x14ac:dyDescent="0.2">
      <c r="A159" s="194"/>
      <c r="B159" s="155"/>
      <c r="C159" s="155"/>
    </row>
    <row r="160" spans="1:3" s="171" customFormat="1" ht="9.6" x14ac:dyDescent="0.2">
      <c r="A160" s="194"/>
      <c r="B160" s="155"/>
      <c r="C160" s="155"/>
    </row>
    <row r="161" spans="1:3" s="171" customFormat="1" ht="9.6" x14ac:dyDescent="0.2">
      <c r="A161" s="194"/>
      <c r="B161" s="155"/>
      <c r="C161" s="155"/>
    </row>
    <row r="162" spans="1:3" s="171" customFormat="1" ht="9.6" x14ac:dyDescent="0.2">
      <c r="A162" s="194"/>
      <c r="B162" s="155"/>
      <c r="C162" s="155"/>
    </row>
    <row r="163" spans="1:3" s="171" customFormat="1" ht="9.6" x14ac:dyDescent="0.2">
      <c r="A163" s="194"/>
      <c r="B163" s="155"/>
      <c r="C163" s="155"/>
    </row>
    <row r="164" spans="1:3" s="171" customFormat="1" ht="9.6" x14ac:dyDescent="0.2">
      <c r="A164" s="194"/>
      <c r="B164" s="155"/>
      <c r="C164" s="155"/>
    </row>
    <row r="165" spans="1:3" s="171" customFormat="1" ht="9.6" x14ac:dyDescent="0.2">
      <c r="A165" s="194"/>
      <c r="B165" s="155"/>
      <c r="C165" s="155"/>
    </row>
    <row r="166" spans="1:3" s="171" customFormat="1" ht="9.6" x14ac:dyDescent="0.2">
      <c r="A166" s="194"/>
      <c r="B166" s="155"/>
      <c r="C166" s="155"/>
    </row>
    <row r="167" spans="1:3" s="171" customFormat="1" ht="9.6" x14ac:dyDescent="0.2">
      <c r="A167" s="194"/>
      <c r="B167" s="155"/>
      <c r="C167" s="155"/>
    </row>
    <row r="168" spans="1:3" s="171" customFormat="1" ht="9.6" x14ac:dyDescent="0.2">
      <c r="A168" s="194"/>
      <c r="B168" s="155"/>
      <c r="C168" s="155"/>
    </row>
    <row r="169" spans="1:3" s="171" customFormat="1" ht="9.6" x14ac:dyDescent="0.2">
      <c r="A169" s="194"/>
      <c r="B169" s="155"/>
      <c r="C169" s="155"/>
    </row>
    <row r="170" spans="1:3" s="171" customFormat="1" ht="9.6" x14ac:dyDescent="0.2">
      <c r="A170" s="194"/>
      <c r="B170" s="155"/>
      <c r="C170" s="155"/>
    </row>
    <row r="171" spans="1:3" s="171" customFormat="1" ht="9.6" x14ac:dyDescent="0.2">
      <c r="A171" s="194"/>
      <c r="B171" s="155"/>
      <c r="C171" s="155"/>
    </row>
    <row r="172" spans="1:3" s="171" customFormat="1" ht="9.6" x14ac:dyDescent="0.2">
      <c r="A172" s="194"/>
      <c r="B172" s="155"/>
      <c r="C172" s="155"/>
    </row>
    <row r="173" spans="1:3" s="171" customFormat="1" ht="9.6" x14ac:dyDescent="0.2">
      <c r="A173" s="194"/>
      <c r="B173" s="155"/>
      <c r="C173" s="155"/>
    </row>
    <row r="174" spans="1:3" s="171" customFormat="1" ht="9.6" x14ac:dyDescent="0.2">
      <c r="A174" s="194"/>
      <c r="B174" s="155"/>
      <c r="C174" s="155"/>
    </row>
    <row r="175" spans="1:3" s="171" customFormat="1" ht="9.6" x14ac:dyDescent="0.2">
      <c r="A175" s="194"/>
      <c r="B175" s="155"/>
      <c r="C175" s="155"/>
    </row>
    <row r="176" spans="1:3" s="171" customFormat="1" ht="9.6" x14ac:dyDescent="0.2">
      <c r="A176" s="194"/>
      <c r="B176" s="155"/>
      <c r="C176" s="155"/>
    </row>
    <row r="177" spans="1:3" s="171" customFormat="1" ht="9.6" x14ac:dyDescent="0.2">
      <c r="A177" s="194"/>
      <c r="B177" s="155"/>
      <c r="C177" s="155"/>
    </row>
    <row r="178" spans="1:3" s="171" customFormat="1" ht="9.6" x14ac:dyDescent="0.2">
      <c r="A178" s="194"/>
      <c r="B178" s="155"/>
      <c r="C178" s="155"/>
    </row>
    <row r="179" spans="1:3" s="171" customFormat="1" ht="9.6" x14ac:dyDescent="0.2">
      <c r="A179" s="194"/>
      <c r="B179" s="155"/>
      <c r="C179" s="155"/>
    </row>
    <row r="180" spans="1:3" s="171" customFormat="1" ht="9.6" x14ac:dyDescent="0.2">
      <c r="A180" s="194"/>
      <c r="B180" s="155"/>
      <c r="C180" s="155"/>
    </row>
    <row r="181" spans="1:3" s="171" customFormat="1" ht="9.6" x14ac:dyDescent="0.2">
      <c r="A181" s="194"/>
      <c r="B181" s="155"/>
      <c r="C181" s="155"/>
    </row>
    <row r="182" spans="1:3" s="171" customFormat="1" ht="9.6" x14ac:dyDescent="0.2">
      <c r="A182" s="194"/>
      <c r="B182" s="155"/>
      <c r="C182" s="155"/>
    </row>
    <row r="183" spans="1:3" s="171" customFormat="1" ht="9.6" x14ac:dyDescent="0.2">
      <c r="A183" s="194"/>
      <c r="B183" s="155"/>
      <c r="C183" s="155"/>
    </row>
    <row r="184" spans="1:3" s="171" customFormat="1" ht="9.6" x14ac:dyDescent="0.2">
      <c r="A184" s="194"/>
      <c r="B184" s="155"/>
      <c r="C184" s="155"/>
    </row>
    <row r="185" spans="1:3" s="171" customFormat="1" ht="9.6" x14ac:dyDescent="0.2">
      <c r="A185" s="194"/>
      <c r="B185" s="155"/>
      <c r="C185" s="155"/>
    </row>
    <row r="186" spans="1:3" s="171" customFormat="1" ht="9.6" x14ac:dyDescent="0.2">
      <c r="A186" s="194"/>
      <c r="B186" s="155"/>
      <c r="C186" s="155"/>
    </row>
    <row r="187" spans="1:3" s="171" customFormat="1" ht="9.6" x14ac:dyDescent="0.2">
      <c r="A187" s="194"/>
      <c r="B187" s="155"/>
      <c r="C187" s="155"/>
    </row>
    <row r="188" spans="1:3" s="171" customFormat="1" ht="9.6" x14ac:dyDescent="0.2">
      <c r="A188" s="194"/>
      <c r="B188" s="155"/>
      <c r="C188" s="155"/>
    </row>
    <row r="189" spans="1:3" s="171" customFormat="1" ht="9.6" x14ac:dyDescent="0.2">
      <c r="A189" s="194"/>
      <c r="B189" s="155"/>
      <c r="C189" s="155"/>
    </row>
    <row r="190" spans="1:3" s="171" customFormat="1" ht="9.6" x14ac:dyDescent="0.2">
      <c r="A190" s="194"/>
      <c r="B190" s="155"/>
      <c r="C190" s="155"/>
    </row>
    <row r="191" spans="1:3" s="171" customFormat="1" ht="9.6" x14ac:dyDescent="0.2">
      <c r="A191" s="194"/>
      <c r="B191" s="155"/>
      <c r="C191" s="155"/>
    </row>
    <row r="192" spans="1:3" s="171" customFormat="1" ht="9.6" x14ac:dyDescent="0.2">
      <c r="A192" s="194"/>
      <c r="B192" s="155"/>
      <c r="C192" s="155"/>
    </row>
    <row r="193" spans="1:3" s="171" customFormat="1" ht="9.6" x14ac:dyDescent="0.2">
      <c r="A193" s="194"/>
      <c r="B193" s="155"/>
      <c r="C193" s="155"/>
    </row>
    <row r="194" spans="1:3" s="171" customFormat="1" ht="9.6" x14ac:dyDescent="0.2">
      <c r="A194" s="194"/>
      <c r="B194" s="155"/>
      <c r="C194" s="155"/>
    </row>
    <row r="195" spans="1:3" s="171" customFormat="1" ht="9.6" x14ac:dyDescent="0.2">
      <c r="A195" s="194"/>
      <c r="B195" s="155"/>
      <c r="C195" s="155"/>
    </row>
    <row r="196" spans="1:3" s="171" customFormat="1" ht="9.6" x14ac:dyDescent="0.2">
      <c r="A196" s="194"/>
      <c r="B196" s="155"/>
      <c r="C196" s="155"/>
    </row>
    <row r="197" spans="1:3" s="171" customFormat="1" ht="9.6" x14ac:dyDescent="0.2">
      <c r="A197" s="194"/>
      <c r="B197" s="155"/>
      <c r="C197" s="155"/>
    </row>
    <row r="198" spans="1:3" s="171" customFormat="1" ht="9.6" x14ac:dyDescent="0.2">
      <c r="A198" s="194"/>
      <c r="B198" s="155"/>
      <c r="C198" s="155"/>
    </row>
    <row r="199" spans="1:3" s="171" customFormat="1" ht="9.6" x14ac:dyDescent="0.2">
      <c r="A199" s="194"/>
      <c r="B199" s="155"/>
      <c r="C199" s="155"/>
    </row>
    <row r="200" spans="1:3" s="171" customFormat="1" ht="9.6" x14ac:dyDescent="0.2">
      <c r="A200" s="194"/>
      <c r="B200" s="155"/>
      <c r="C200" s="155"/>
    </row>
    <row r="201" spans="1:3" s="171" customFormat="1" ht="9.6" x14ac:dyDescent="0.2">
      <c r="A201" s="194"/>
      <c r="B201" s="155"/>
      <c r="C201" s="155"/>
    </row>
    <row r="202" spans="1:3" s="171" customFormat="1" ht="9.6" x14ac:dyDescent="0.2">
      <c r="A202" s="194"/>
      <c r="B202" s="155"/>
      <c r="C202" s="155"/>
    </row>
    <row r="203" spans="1:3" s="171" customFormat="1" ht="9.6" x14ac:dyDescent="0.2">
      <c r="A203" s="194"/>
      <c r="B203" s="155"/>
      <c r="C203" s="155"/>
    </row>
    <row r="204" spans="1:3" s="171" customFormat="1" ht="9.6" x14ac:dyDescent="0.2">
      <c r="A204" s="194"/>
      <c r="B204" s="155"/>
      <c r="C204" s="155"/>
    </row>
    <row r="205" spans="1:3" s="171" customFormat="1" ht="9.6" x14ac:dyDescent="0.2">
      <c r="A205" s="194"/>
      <c r="B205" s="155"/>
      <c r="C205" s="155"/>
    </row>
    <row r="206" spans="1:3" s="171" customFormat="1" ht="9.6" x14ac:dyDescent="0.2">
      <c r="A206" s="194"/>
      <c r="B206" s="155"/>
      <c r="C206" s="155"/>
    </row>
    <row r="207" spans="1:3" s="171" customFormat="1" ht="9.6" x14ac:dyDescent="0.2">
      <c r="A207" s="194"/>
      <c r="B207" s="155"/>
      <c r="C207" s="155"/>
    </row>
    <row r="208" spans="1:3" s="171" customFormat="1" ht="9.6" x14ac:dyDescent="0.2">
      <c r="A208" s="194"/>
      <c r="B208" s="155"/>
      <c r="C208" s="155"/>
    </row>
    <row r="209" spans="1:3" s="171" customFormat="1" ht="9.6" x14ac:dyDescent="0.2">
      <c r="A209" s="194"/>
      <c r="B209" s="155"/>
      <c r="C209" s="155"/>
    </row>
    <row r="210" spans="1:3" s="171" customFormat="1" ht="9.6" x14ac:dyDescent="0.2">
      <c r="A210" s="194"/>
      <c r="B210" s="155"/>
      <c r="C210" s="155"/>
    </row>
    <row r="211" spans="1:3" s="171" customFormat="1" ht="9.6" x14ac:dyDescent="0.2">
      <c r="A211" s="194"/>
      <c r="B211" s="155"/>
      <c r="C211" s="155"/>
    </row>
    <row r="212" spans="1:3" s="171" customFormat="1" ht="9.6" x14ac:dyDescent="0.2">
      <c r="A212" s="194"/>
      <c r="B212" s="155"/>
      <c r="C212" s="155"/>
    </row>
    <row r="213" spans="1:3" s="171" customFormat="1" ht="9.6" x14ac:dyDescent="0.2">
      <c r="A213" s="194"/>
      <c r="B213" s="155"/>
      <c r="C213" s="155"/>
    </row>
    <row r="214" spans="1:3" s="171" customFormat="1" ht="9.6" x14ac:dyDescent="0.2">
      <c r="A214" s="194"/>
      <c r="B214" s="155"/>
      <c r="C214" s="155"/>
    </row>
    <row r="215" spans="1:3" s="171" customFormat="1" ht="9.6" x14ac:dyDescent="0.2">
      <c r="A215" s="194"/>
      <c r="B215" s="155"/>
      <c r="C215" s="155"/>
    </row>
    <row r="216" spans="1:3" s="171" customFormat="1" ht="9.6" x14ac:dyDescent="0.2">
      <c r="A216" s="194"/>
      <c r="B216" s="155"/>
      <c r="C216" s="155"/>
    </row>
    <row r="217" spans="1:3" s="171" customFormat="1" ht="9.6" x14ac:dyDescent="0.2">
      <c r="A217" s="194"/>
      <c r="B217" s="155"/>
      <c r="C217" s="155"/>
    </row>
    <row r="218" spans="1:3" s="171" customFormat="1" ht="9.6" x14ac:dyDescent="0.2">
      <c r="A218" s="194"/>
      <c r="B218" s="155"/>
      <c r="C218" s="155"/>
    </row>
    <row r="219" spans="1:3" s="171" customFormat="1" ht="9.6" x14ac:dyDescent="0.2">
      <c r="A219" s="194"/>
      <c r="B219" s="155"/>
      <c r="C219" s="155"/>
    </row>
    <row r="220" spans="1:3" s="171" customFormat="1" ht="9.6" x14ac:dyDescent="0.2">
      <c r="A220" s="194"/>
      <c r="B220" s="155"/>
      <c r="C220" s="155"/>
    </row>
    <row r="221" spans="1:3" s="171" customFormat="1" ht="9.6" x14ac:dyDescent="0.2">
      <c r="A221" s="194"/>
      <c r="B221" s="155"/>
      <c r="C221" s="155"/>
    </row>
    <row r="222" spans="1:3" s="171" customFormat="1" ht="9.6" x14ac:dyDescent="0.2">
      <c r="A222" s="194"/>
      <c r="B222" s="155"/>
      <c r="C222" s="155"/>
    </row>
    <row r="223" spans="1:3" s="171" customFormat="1" ht="9.6" x14ac:dyDescent="0.2">
      <c r="A223" s="194"/>
      <c r="B223" s="155"/>
      <c r="C223" s="155"/>
    </row>
    <row r="224" spans="1:3" s="171" customFormat="1" ht="9.6" x14ac:dyDescent="0.2">
      <c r="A224" s="194"/>
      <c r="B224" s="155"/>
      <c r="C224" s="155"/>
    </row>
    <row r="225" spans="1:3" s="171" customFormat="1" ht="9.6" x14ac:dyDescent="0.2">
      <c r="A225" s="194"/>
      <c r="B225" s="155"/>
      <c r="C225" s="155"/>
    </row>
    <row r="226" spans="1:3" s="171" customFormat="1" ht="9.6" x14ac:dyDescent="0.2">
      <c r="A226" s="194"/>
      <c r="B226" s="155"/>
      <c r="C226" s="155"/>
    </row>
    <row r="227" spans="1:3" s="171" customFormat="1" ht="9.6" x14ac:dyDescent="0.2">
      <c r="A227" s="194"/>
      <c r="B227" s="155"/>
      <c r="C227" s="155"/>
    </row>
    <row r="228" spans="1:3" s="171" customFormat="1" ht="9.6" x14ac:dyDescent="0.2">
      <c r="A228" s="194"/>
      <c r="B228" s="155"/>
      <c r="C228" s="155"/>
    </row>
    <row r="229" spans="1:3" s="171" customFormat="1" ht="9.6" x14ac:dyDescent="0.2">
      <c r="A229" s="194"/>
      <c r="B229" s="155"/>
      <c r="C229" s="155"/>
    </row>
    <row r="230" spans="1:3" s="171" customFormat="1" ht="9.6" x14ac:dyDescent="0.2">
      <c r="A230" s="194"/>
      <c r="B230" s="155"/>
      <c r="C230" s="155"/>
    </row>
    <row r="231" spans="1:3" s="171" customFormat="1" ht="9.6" x14ac:dyDescent="0.2">
      <c r="A231" s="194"/>
      <c r="B231" s="155"/>
      <c r="C231" s="155"/>
    </row>
    <row r="232" spans="1:3" s="171" customFormat="1" ht="9.6" x14ac:dyDescent="0.2">
      <c r="A232" s="194"/>
      <c r="B232" s="155"/>
      <c r="C232" s="155"/>
    </row>
    <row r="233" spans="1:3" s="171" customFormat="1" ht="9.6" x14ac:dyDescent="0.2">
      <c r="A233" s="194"/>
      <c r="B233" s="155"/>
      <c r="C233" s="155"/>
    </row>
    <row r="234" spans="1:3" s="171" customFormat="1" ht="9.6" x14ac:dyDescent="0.2">
      <c r="A234" s="194"/>
      <c r="B234" s="155"/>
      <c r="C234" s="155"/>
    </row>
    <row r="235" spans="1:3" s="171" customFormat="1" ht="9.6" x14ac:dyDescent="0.2">
      <c r="A235" s="194"/>
      <c r="B235" s="155"/>
      <c r="C235" s="155"/>
    </row>
    <row r="236" spans="1:3" s="171" customFormat="1" ht="9.6" x14ac:dyDescent="0.2">
      <c r="A236" s="194"/>
      <c r="B236" s="155"/>
      <c r="C236" s="155"/>
    </row>
    <row r="237" spans="1:3" s="171" customFormat="1" ht="9.6" x14ac:dyDescent="0.2">
      <c r="A237" s="194"/>
      <c r="B237" s="155"/>
      <c r="C237" s="155"/>
    </row>
    <row r="238" spans="1:3" s="171" customFormat="1" ht="9.6" x14ac:dyDescent="0.2">
      <c r="A238" s="194"/>
      <c r="B238" s="155"/>
      <c r="C238" s="155"/>
    </row>
    <row r="239" spans="1:3" s="171" customFormat="1" ht="9.6" x14ac:dyDescent="0.2">
      <c r="A239" s="194"/>
      <c r="B239" s="155"/>
      <c r="C239" s="155"/>
    </row>
    <row r="240" spans="1:3" s="171" customFormat="1" ht="9.6" x14ac:dyDescent="0.2">
      <c r="A240" s="194"/>
      <c r="B240" s="155"/>
      <c r="C240" s="155"/>
    </row>
    <row r="241" spans="1:3" s="171" customFormat="1" ht="9.6" x14ac:dyDescent="0.2">
      <c r="A241" s="194"/>
      <c r="B241" s="155"/>
      <c r="C241" s="155"/>
    </row>
    <row r="242" spans="1:3" s="171" customFormat="1" ht="9.6" x14ac:dyDescent="0.2">
      <c r="A242" s="194"/>
      <c r="B242" s="155"/>
      <c r="C242" s="155"/>
    </row>
    <row r="243" spans="1:3" s="171" customFormat="1" ht="9.6" x14ac:dyDescent="0.2">
      <c r="A243" s="194"/>
      <c r="B243" s="155"/>
      <c r="C243" s="155"/>
    </row>
    <row r="244" spans="1:3" s="171" customFormat="1" ht="9.6" x14ac:dyDescent="0.2">
      <c r="A244" s="194"/>
      <c r="B244" s="155"/>
      <c r="C244" s="155"/>
    </row>
    <row r="245" spans="1:3" s="171" customFormat="1" ht="9.6" x14ac:dyDescent="0.2">
      <c r="A245" s="194"/>
      <c r="B245" s="155"/>
      <c r="C245" s="155"/>
    </row>
    <row r="246" spans="1:3" s="171" customFormat="1" ht="9.6" x14ac:dyDescent="0.2">
      <c r="A246" s="194"/>
      <c r="B246" s="155"/>
      <c r="C246" s="155"/>
    </row>
    <row r="247" spans="1:3" s="171" customFormat="1" ht="9.6" x14ac:dyDescent="0.2">
      <c r="A247" s="194"/>
      <c r="B247" s="155"/>
      <c r="C247" s="155"/>
    </row>
    <row r="248" spans="1:3" s="171" customFormat="1" ht="9.6" x14ac:dyDescent="0.2">
      <c r="A248" s="194"/>
      <c r="B248" s="155"/>
      <c r="C248" s="155"/>
    </row>
    <row r="249" spans="1:3" s="171" customFormat="1" ht="9.6" x14ac:dyDescent="0.2">
      <c r="A249" s="194"/>
      <c r="B249" s="155"/>
      <c r="C249" s="155"/>
    </row>
    <row r="250" spans="1:3" s="171" customFormat="1" ht="9.6" x14ac:dyDescent="0.2">
      <c r="A250" s="194"/>
      <c r="B250" s="155"/>
      <c r="C250" s="155"/>
    </row>
    <row r="251" spans="1:3" s="171" customFormat="1" ht="9.6" x14ac:dyDescent="0.2">
      <c r="A251" s="194"/>
      <c r="B251" s="155"/>
      <c r="C251" s="155"/>
    </row>
    <row r="252" spans="1:3" s="171" customFormat="1" ht="9.6" x14ac:dyDescent="0.2">
      <c r="A252" s="194"/>
      <c r="B252" s="155"/>
      <c r="C252" s="155"/>
    </row>
    <row r="253" spans="1:3" s="171" customFormat="1" ht="9.6" x14ac:dyDescent="0.2">
      <c r="A253" s="194"/>
      <c r="B253" s="155"/>
      <c r="C253" s="155"/>
    </row>
    <row r="254" spans="1:3" s="171" customFormat="1" ht="9.6" x14ac:dyDescent="0.2">
      <c r="A254" s="194"/>
      <c r="B254" s="155"/>
      <c r="C254" s="155"/>
    </row>
    <row r="255" spans="1:3" s="171" customFormat="1" ht="9.6" x14ac:dyDescent="0.2">
      <c r="A255" s="194"/>
      <c r="B255" s="155"/>
      <c r="C255" s="155"/>
    </row>
    <row r="256" spans="1:3" s="171" customFormat="1" ht="9.6" x14ac:dyDescent="0.2">
      <c r="A256" s="194"/>
      <c r="B256" s="155"/>
      <c r="C256" s="155"/>
    </row>
    <row r="257" spans="1:3" s="171" customFormat="1" ht="9.6" x14ac:dyDescent="0.2">
      <c r="A257" s="194"/>
      <c r="B257" s="155"/>
      <c r="C257" s="155"/>
    </row>
    <row r="258" spans="1:3" s="171" customFormat="1" ht="9.6" x14ac:dyDescent="0.2">
      <c r="A258" s="194"/>
      <c r="B258" s="155"/>
      <c r="C258" s="155"/>
    </row>
    <row r="259" spans="1:3" s="171" customFormat="1" ht="9.6" x14ac:dyDescent="0.2">
      <c r="A259" s="194"/>
      <c r="B259" s="155"/>
      <c r="C259" s="155"/>
    </row>
    <row r="260" spans="1:3" s="171" customFormat="1" ht="9.6" x14ac:dyDescent="0.2">
      <c r="A260" s="194"/>
      <c r="B260" s="155"/>
      <c r="C260" s="155"/>
    </row>
    <row r="261" spans="1:3" s="171" customFormat="1" ht="9.6" x14ac:dyDescent="0.2">
      <c r="A261" s="194"/>
      <c r="B261" s="155"/>
      <c r="C261" s="155"/>
    </row>
    <row r="262" spans="1:3" s="171" customFormat="1" ht="9.6" x14ac:dyDescent="0.2">
      <c r="A262" s="194"/>
      <c r="B262" s="155"/>
      <c r="C262" s="155"/>
    </row>
    <row r="263" spans="1:3" s="171" customFormat="1" ht="9.6" x14ac:dyDescent="0.2">
      <c r="A263" s="194"/>
      <c r="B263" s="155"/>
      <c r="C263" s="155"/>
    </row>
    <row r="264" spans="1:3" s="171" customFormat="1" ht="9.6" x14ac:dyDescent="0.2">
      <c r="A264" s="194"/>
      <c r="B264" s="155"/>
      <c r="C264" s="155"/>
    </row>
    <row r="265" spans="1:3" s="171" customFormat="1" ht="9.6" x14ac:dyDescent="0.2">
      <c r="A265" s="194"/>
      <c r="B265" s="155"/>
      <c r="C265" s="155"/>
    </row>
    <row r="266" spans="1:3" s="171" customFormat="1" ht="9.6" x14ac:dyDescent="0.2">
      <c r="A266" s="194"/>
      <c r="B266" s="155"/>
      <c r="C266" s="155"/>
    </row>
    <row r="267" spans="1:3" s="171" customFormat="1" ht="9.6" x14ac:dyDescent="0.2">
      <c r="A267" s="194"/>
      <c r="B267" s="155"/>
      <c r="C267" s="155"/>
    </row>
    <row r="268" spans="1:3" s="171" customFormat="1" ht="9.6" x14ac:dyDescent="0.2">
      <c r="A268" s="194"/>
      <c r="B268" s="155"/>
      <c r="C268" s="155"/>
    </row>
    <row r="269" spans="1:3" s="171" customFormat="1" ht="9.6" x14ac:dyDescent="0.2">
      <c r="A269" s="194"/>
      <c r="B269" s="155"/>
      <c r="C269" s="155"/>
    </row>
    <row r="270" spans="1:3" s="171" customFormat="1" ht="9.6" x14ac:dyDescent="0.2">
      <c r="A270" s="194"/>
      <c r="B270" s="155"/>
      <c r="C270" s="155"/>
    </row>
    <row r="271" spans="1:3" s="171" customFormat="1" ht="9.6" x14ac:dyDescent="0.2">
      <c r="A271" s="194"/>
      <c r="B271" s="155"/>
      <c r="C271" s="155"/>
    </row>
    <row r="272" spans="1:3" s="171" customFormat="1" ht="9.6" x14ac:dyDescent="0.2">
      <c r="A272" s="194"/>
      <c r="B272" s="155"/>
      <c r="C272" s="155"/>
    </row>
    <row r="273" spans="1:3" s="171" customFormat="1" ht="9.6" x14ac:dyDescent="0.2">
      <c r="A273" s="194"/>
      <c r="B273" s="155"/>
      <c r="C273" s="155"/>
    </row>
    <row r="274" spans="1:3" s="171" customFormat="1" ht="9.6" x14ac:dyDescent="0.2">
      <c r="A274" s="194"/>
      <c r="B274" s="155"/>
      <c r="C274" s="155"/>
    </row>
    <row r="275" spans="1:3" s="171" customFormat="1" ht="9.6" x14ac:dyDescent="0.2">
      <c r="A275" s="194"/>
      <c r="B275" s="155"/>
      <c r="C275" s="155"/>
    </row>
    <row r="276" spans="1:3" s="171" customFormat="1" ht="9.6" x14ac:dyDescent="0.2">
      <c r="A276" s="194"/>
      <c r="B276" s="155"/>
      <c r="C276" s="155"/>
    </row>
    <row r="277" spans="1:3" s="171" customFormat="1" ht="9.6" x14ac:dyDescent="0.2">
      <c r="A277" s="194"/>
      <c r="B277" s="155"/>
      <c r="C277" s="155"/>
    </row>
    <row r="278" spans="1:3" s="171" customFormat="1" ht="9.6" x14ac:dyDescent="0.2">
      <c r="A278" s="194"/>
      <c r="B278" s="155"/>
      <c r="C278" s="155"/>
    </row>
    <row r="279" spans="1:3" s="171" customFormat="1" ht="9.6" x14ac:dyDescent="0.2">
      <c r="A279" s="194"/>
      <c r="B279" s="155"/>
      <c r="C279" s="155"/>
    </row>
    <row r="280" spans="1:3" s="171" customFormat="1" ht="9.6" x14ac:dyDescent="0.2">
      <c r="A280" s="194"/>
      <c r="B280" s="155"/>
      <c r="C280" s="155"/>
    </row>
    <row r="281" spans="1:3" s="171" customFormat="1" ht="9.6" x14ac:dyDescent="0.2">
      <c r="A281" s="194"/>
      <c r="B281" s="155"/>
      <c r="C281" s="155"/>
    </row>
    <row r="282" spans="1:3" s="171" customFormat="1" ht="9.6" x14ac:dyDescent="0.2">
      <c r="A282" s="194"/>
      <c r="B282" s="155"/>
      <c r="C282" s="155"/>
    </row>
    <row r="283" spans="1:3" s="171" customFormat="1" ht="9.6" x14ac:dyDescent="0.2">
      <c r="A283" s="194"/>
      <c r="B283" s="155"/>
      <c r="C283" s="155"/>
    </row>
    <row r="284" spans="1:3" s="171" customFormat="1" ht="9.6" x14ac:dyDescent="0.2">
      <c r="A284" s="194"/>
      <c r="B284" s="155"/>
      <c r="C284" s="155"/>
    </row>
    <row r="285" spans="1:3" s="171" customFormat="1" ht="9.6" x14ac:dyDescent="0.2">
      <c r="A285" s="194"/>
      <c r="B285" s="155"/>
      <c r="C285" s="155"/>
    </row>
    <row r="286" spans="1:3" s="171" customFormat="1" ht="9.6" x14ac:dyDescent="0.2">
      <c r="A286" s="194"/>
      <c r="B286" s="155"/>
      <c r="C286" s="155"/>
    </row>
    <row r="287" spans="1:3" s="171" customFormat="1" ht="9.6" x14ac:dyDescent="0.2">
      <c r="A287" s="194"/>
      <c r="B287" s="155"/>
      <c r="C287" s="155"/>
    </row>
    <row r="288" spans="1:3" s="171" customFormat="1" ht="9.6" x14ac:dyDescent="0.2">
      <c r="A288" s="194"/>
      <c r="B288" s="155"/>
      <c r="C288" s="155"/>
    </row>
    <row r="289" spans="1:3" s="171" customFormat="1" ht="9.6" x14ac:dyDescent="0.2">
      <c r="A289" s="194"/>
      <c r="B289" s="155"/>
      <c r="C289" s="155"/>
    </row>
    <row r="290" spans="1:3" s="171" customFormat="1" ht="9.6" x14ac:dyDescent="0.2">
      <c r="A290" s="194"/>
      <c r="B290" s="155"/>
      <c r="C290" s="155"/>
    </row>
    <row r="291" spans="1:3" s="171" customFormat="1" ht="9.6" x14ac:dyDescent="0.2">
      <c r="A291" s="194"/>
      <c r="B291" s="155"/>
      <c r="C291" s="155"/>
    </row>
    <row r="292" spans="1:3" s="171" customFormat="1" ht="9.6" x14ac:dyDescent="0.2">
      <c r="A292" s="194"/>
      <c r="B292" s="155"/>
      <c r="C292" s="155"/>
    </row>
    <row r="293" spans="1:3" s="171" customFormat="1" ht="9.6" x14ac:dyDescent="0.2">
      <c r="A293" s="194"/>
      <c r="B293" s="155"/>
      <c r="C293" s="155"/>
    </row>
    <row r="294" spans="1:3" s="171" customFormat="1" ht="9.6" x14ac:dyDescent="0.2">
      <c r="A294" s="194"/>
      <c r="B294" s="155"/>
      <c r="C294" s="155"/>
    </row>
    <row r="295" spans="1:3" s="171" customFormat="1" ht="9.6" x14ac:dyDescent="0.2">
      <c r="A295" s="194"/>
      <c r="B295" s="155"/>
      <c r="C295" s="155"/>
    </row>
    <row r="296" spans="1:3" s="171" customFormat="1" ht="9.6" x14ac:dyDescent="0.2">
      <c r="A296" s="194"/>
      <c r="B296" s="155"/>
      <c r="C296" s="155"/>
    </row>
    <row r="297" spans="1:3" s="171" customFormat="1" ht="9.6" x14ac:dyDescent="0.2">
      <c r="A297" s="194"/>
      <c r="B297" s="155"/>
      <c r="C297" s="155"/>
    </row>
    <row r="298" spans="1:3" s="171" customFormat="1" ht="9.6" x14ac:dyDescent="0.2">
      <c r="A298" s="194"/>
      <c r="B298" s="155"/>
      <c r="C298" s="155"/>
    </row>
    <row r="299" spans="1:3" s="171" customFormat="1" ht="9.6" x14ac:dyDescent="0.2">
      <c r="A299" s="194"/>
      <c r="B299" s="155"/>
      <c r="C299" s="155"/>
    </row>
    <row r="300" spans="1:3" s="171" customFormat="1" ht="9.6" x14ac:dyDescent="0.2">
      <c r="A300" s="194"/>
      <c r="B300" s="155"/>
      <c r="C300" s="155"/>
    </row>
    <row r="301" spans="1:3" s="171" customFormat="1" ht="9.6" x14ac:dyDescent="0.2">
      <c r="A301" s="194"/>
      <c r="B301" s="155"/>
      <c r="C301" s="155"/>
    </row>
    <row r="302" spans="1:3" s="171" customFormat="1" ht="9.6" x14ac:dyDescent="0.2">
      <c r="A302" s="194"/>
      <c r="B302" s="155"/>
      <c r="C302" s="155"/>
    </row>
    <row r="303" spans="1:3" s="171" customFormat="1" ht="9.6" x14ac:dyDescent="0.2">
      <c r="A303" s="194"/>
      <c r="B303" s="155"/>
      <c r="C303" s="155"/>
    </row>
    <row r="304" spans="1:3" s="171" customFormat="1" ht="9.6" x14ac:dyDescent="0.2">
      <c r="A304" s="194"/>
      <c r="B304" s="155"/>
      <c r="C304" s="155"/>
    </row>
    <row r="305" spans="1:3" s="171" customFormat="1" ht="9.6" x14ac:dyDescent="0.2">
      <c r="A305" s="194"/>
      <c r="B305" s="155"/>
      <c r="C305" s="155"/>
    </row>
    <row r="306" spans="1:3" s="171" customFormat="1" ht="9.6" x14ac:dyDescent="0.2">
      <c r="A306" s="194"/>
      <c r="B306" s="155"/>
      <c r="C306" s="155"/>
    </row>
    <row r="307" spans="1:3" s="171" customFormat="1" ht="9.6" x14ac:dyDescent="0.2">
      <c r="A307" s="194"/>
      <c r="B307" s="155"/>
      <c r="C307" s="155"/>
    </row>
    <row r="308" spans="1:3" s="171" customFormat="1" ht="9.6" x14ac:dyDescent="0.2">
      <c r="A308" s="194"/>
      <c r="B308" s="155"/>
      <c r="C308" s="155"/>
    </row>
    <row r="309" spans="1:3" s="171" customFormat="1" ht="9.6" x14ac:dyDescent="0.2">
      <c r="A309" s="194"/>
      <c r="B309" s="155"/>
      <c r="C309" s="155"/>
    </row>
    <row r="310" spans="1:3" s="171" customFormat="1" ht="9.6" x14ac:dyDescent="0.2">
      <c r="A310" s="194"/>
      <c r="B310" s="155"/>
      <c r="C310" s="155"/>
    </row>
    <row r="311" spans="1:3" s="171" customFormat="1" ht="9.6" x14ac:dyDescent="0.2">
      <c r="A311" s="194"/>
      <c r="B311" s="155"/>
      <c r="C311" s="155"/>
    </row>
    <row r="312" spans="1:3" s="171" customFormat="1" ht="9.6" x14ac:dyDescent="0.2">
      <c r="A312" s="194"/>
      <c r="B312" s="155"/>
      <c r="C312" s="155"/>
    </row>
    <row r="313" spans="1:3" s="171" customFormat="1" ht="9.6" x14ac:dyDescent="0.2">
      <c r="A313" s="194"/>
      <c r="B313" s="155"/>
      <c r="C313" s="155"/>
    </row>
    <row r="314" spans="1:3" s="171" customFormat="1" ht="9.6" x14ac:dyDescent="0.2">
      <c r="A314" s="194"/>
      <c r="B314" s="155"/>
      <c r="C314" s="155"/>
    </row>
    <row r="315" spans="1:3" s="171" customFormat="1" ht="9.6" x14ac:dyDescent="0.2">
      <c r="A315" s="194"/>
      <c r="B315" s="155"/>
      <c r="C315" s="155"/>
    </row>
    <row r="316" spans="1:3" s="171" customFormat="1" ht="9.6" x14ac:dyDescent="0.2">
      <c r="A316" s="194"/>
      <c r="B316" s="155"/>
      <c r="C316" s="155"/>
    </row>
    <row r="317" spans="1:3" s="171" customFormat="1" ht="9.6" x14ac:dyDescent="0.2">
      <c r="A317" s="194"/>
      <c r="B317" s="155"/>
      <c r="C317" s="155"/>
    </row>
    <row r="318" spans="1:3" s="171" customFormat="1" ht="9.6" x14ac:dyDescent="0.2">
      <c r="A318" s="194"/>
      <c r="B318" s="155"/>
      <c r="C318" s="155"/>
    </row>
    <row r="319" spans="1:3" s="171" customFormat="1" ht="9.6" x14ac:dyDescent="0.2">
      <c r="A319" s="194"/>
      <c r="B319" s="155"/>
      <c r="C319" s="155"/>
    </row>
    <row r="320" spans="1:3" s="171" customFormat="1" ht="9.6" x14ac:dyDescent="0.2">
      <c r="A320" s="194"/>
      <c r="B320" s="155"/>
      <c r="C320" s="155"/>
    </row>
    <row r="321" spans="1:3" s="171" customFormat="1" ht="9.6" x14ac:dyDescent="0.2">
      <c r="A321" s="194"/>
      <c r="B321" s="155"/>
      <c r="C321" s="155"/>
    </row>
    <row r="322" spans="1:3" s="171" customFormat="1" ht="9.6" x14ac:dyDescent="0.2">
      <c r="A322" s="194"/>
      <c r="B322" s="155"/>
      <c r="C322" s="155"/>
    </row>
    <row r="323" spans="1:3" s="171" customFormat="1" ht="9.6" x14ac:dyDescent="0.2">
      <c r="A323" s="194"/>
      <c r="B323" s="155"/>
      <c r="C323" s="155"/>
    </row>
    <row r="324" spans="1:3" s="171" customFormat="1" ht="9.6" x14ac:dyDescent="0.2">
      <c r="A324" s="194"/>
      <c r="B324" s="155"/>
      <c r="C324" s="155"/>
    </row>
    <row r="325" spans="1:3" s="171" customFormat="1" ht="9.6" x14ac:dyDescent="0.2">
      <c r="A325" s="194"/>
      <c r="B325" s="155"/>
      <c r="C325" s="155"/>
    </row>
    <row r="326" spans="1:3" s="171" customFormat="1" ht="9.6" x14ac:dyDescent="0.2">
      <c r="A326" s="194"/>
      <c r="B326" s="155"/>
      <c r="C326" s="155"/>
    </row>
    <row r="327" spans="1:3" s="171" customFormat="1" ht="9.6" x14ac:dyDescent="0.2">
      <c r="A327" s="194"/>
      <c r="B327" s="155"/>
      <c r="C327" s="155"/>
    </row>
    <row r="328" spans="1:3" s="171" customFormat="1" ht="9.6" x14ac:dyDescent="0.2">
      <c r="A328" s="194"/>
      <c r="B328" s="155"/>
      <c r="C328" s="155"/>
    </row>
    <row r="329" spans="1:3" s="171" customFormat="1" ht="9.6" x14ac:dyDescent="0.2">
      <c r="A329" s="194"/>
      <c r="B329" s="155"/>
      <c r="C329" s="155"/>
    </row>
    <row r="330" spans="1:3" s="171" customFormat="1" ht="9.6" x14ac:dyDescent="0.2">
      <c r="A330" s="194"/>
      <c r="B330" s="155"/>
      <c r="C330" s="155"/>
    </row>
    <row r="331" spans="1:3" s="171" customFormat="1" ht="9.6" x14ac:dyDescent="0.2">
      <c r="A331" s="194"/>
      <c r="B331" s="155"/>
      <c r="C331" s="155"/>
    </row>
    <row r="332" spans="1:3" s="171" customFormat="1" ht="9.6" x14ac:dyDescent="0.2">
      <c r="A332" s="194"/>
      <c r="B332" s="155"/>
      <c r="C332" s="155"/>
    </row>
    <row r="333" spans="1:3" s="171" customFormat="1" ht="9.6" x14ac:dyDescent="0.2">
      <c r="A333" s="194"/>
      <c r="B333" s="155"/>
      <c r="C333" s="155"/>
    </row>
    <row r="334" spans="1:3" s="171" customFormat="1" ht="9.6" x14ac:dyDescent="0.2">
      <c r="A334" s="194"/>
      <c r="B334" s="155"/>
      <c r="C334" s="155"/>
    </row>
    <row r="335" spans="1:3" s="171" customFormat="1" ht="9.6" x14ac:dyDescent="0.2">
      <c r="A335" s="194"/>
      <c r="B335" s="155"/>
      <c r="C335" s="155"/>
    </row>
    <row r="336" spans="1:3" s="171" customFormat="1" ht="9.6" x14ac:dyDescent="0.2">
      <c r="A336" s="194"/>
      <c r="B336" s="155"/>
      <c r="C336" s="155"/>
    </row>
    <row r="337" spans="1:3" s="171" customFormat="1" ht="9.6" x14ac:dyDescent="0.2">
      <c r="A337" s="194"/>
      <c r="B337" s="155"/>
      <c r="C337" s="155"/>
    </row>
    <row r="338" spans="1:3" s="171" customFormat="1" ht="9.6" x14ac:dyDescent="0.2">
      <c r="A338" s="194"/>
      <c r="B338" s="155"/>
      <c r="C338" s="155"/>
    </row>
    <row r="339" spans="1:3" s="171" customFormat="1" ht="9.6" x14ac:dyDescent="0.2">
      <c r="A339" s="194"/>
      <c r="B339" s="155"/>
      <c r="C339" s="155"/>
    </row>
    <row r="340" spans="1:3" s="171" customFormat="1" ht="9.6" x14ac:dyDescent="0.2">
      <c r="A340" s="194"/>
      <c r="B340" s="155"/>
      <c r="C340" s="155"/>
    </row>
    <row r="341" spans="1:3" s="171" customFormat="1" ht="9.6" x14ac:dyDescent="0.2">
      <c r="A341" s="194"/>
      <c r="B341" s="155"/>
      <c r="C341" s="155"/>
    </row>
    <row r="342" spans="1:3" s="171" customFormat="1" ht="9.6" x14ac:dyDescent="0.2">
      <c r="A342" s="194"/>
      <c r="B342" s="155"/>
      <c r="C342" s="155"/>
    </row>
    <row r="343" spans="1:3" s="171" customFormat="1" ht="9.6" x14ac:dyDescent="0.2">
      <c r="A343" s="194"/>
      <c r="B343" s="155"/>
      <c r="C343" s="155"/>
    </row>
    <row r="344" spans="1:3" s="171" customFormat="1" ht="9.6" x14ac:dyDescent="0.2">
      <c r="A344" s="194"/>
      <c r="B344" s="155"/>
      <c r="C344" s="155"/>
    </row>
    <row r="345" spans="1:3" s="171" customFormat="1" ht="9.6" x14ac:dyDescent="0.2">
      <c r="A345" s="194"/>
      <c r="B345" s="155"/>
      <c r="C345" s="155"/>
    </row>
    <row r="346" spans="1:3" s="171" customFormat="1" ht="9.6" x14ac:dyDescent="0.2">
      <c r="A346" s="194"/>
      <c r="B346" s="155"/>
      <c r="C346" s="155"/>
    </row>
    <row r="347" spans="1:3" s="171" customFormat="1" ht="9.6" x14ac:dyDescent="0.2">
      <c r="A347" s="194"/>
      <c r="B347" s="155"/>
      <c r="C347" s="155"/>
    </row>
    <row r="348" spans="1:3" s="171" customFormat="1" ht="9.6" x14ac:dyDescent="0.2">
      <c r="A348" s="194"/>
      <c r="B348" s="155"/>
      <c r="C348" s="155"/>
    </row>
    <row r="349" spans="1:3" s="171" customFormat="1" ht="9.6" x14ac:dyDescent="0.2">
      <c r="A349" s="194"/>
      <c r="B349" s="155"/>
      <c r="C349" s="155"/>
    </row>
    <row r="350" spans="1:3" s="171" customFormat="1" ht="9.6" x14ac:dyDescent="0.2">
      <c r="A350" s="194"/>
      <c r="B350" s="155"/>
      <c r="C350" s="155"/>
    </row>
    <row r="351" spans="1:3" s="171" customFormat="1" ht="9.6" x14ac:dyDescent="0.2">
      <c r="A351" s="194"/>
      <c r="B351" s="155"/>
      <c r="C351" s="155"/>
    </row>
    <row r="352" spans="1:3" s="171" customFormat="1" ht="9.6" x14ac:dyDescent="0.2">
      <c r="A352" s="194"/>
      <c r="B352" s="155"/>
      <c r="C352" s="155"/>
    </row>
    <row r="353" spans="1:3" s="171" customFormat="1" ht="9.6" x14ac:dyDescent="0.2">
      <c r="A353" s="194"/>
      <c r="B353" s="155"/>
      <c r="C353" s="155"/>
    </row>
    <row r="354" spans="1:3" s="171" customFormat="1" ht="9.6" x14ac:dyDescent="0.2">
      <c r="A354" s="194"/>
      <c r="B354" s="155"/>
      <c r="C354" s="155"/>
    </row>
    <row r="355" spans="1:3" s="171" customFormat="1" ht="9.6" x14ac:dyDescent="0.2">
      <c r="A355" s="194"/>
      <c r="B355" s="155"/>
      <c r="C355" s="155"/>
    </row>
    <row r="356" spans="1:3" s="171" customFormat="1" ht="9.6" x14ac:dyDescent="0.2">
      <c r="A356" s="194"/>
      <c r="B356" s="155"/>
      <c r="C356" s="155"/>
    </row>
    <row r="357" spans="1:3" s="171" customFormat="1" ht="9.6" x14ac:dyDescent="0.2">
      <c r="A357" s="194"/>
      <c r="B357" s="155"/>
      <c r="C357" s="155"/>
    </row>
    <row r="358" spans="1:3" s="171" customFormat="1" ht="9.6" x14ac:dyDescent="0.2">
      <c r="A358" s="194"/>
      <c r="B358" s="155"/>
      <c r="C358" s="155"/>
    </row>
    <row r="359" spans="1:3" s="171" customFormat="1" ht="9.6" x14ac:dyDescent="0.2">
      <c r="A359" s="194"/>
      <c r="B359" s="155"/>
      <c r="C359" s="155"/>
    </row>
    <row r="360" spans="1:3" s="171" customFormat="1" ht="9.6" x14ac:dyDescent="0.2">
      <c r="A360" s="194"/>
      <c r="B360" s="155"/>
      <c r="C360" s="155"/>
    </row>
    <row r="361" spans="1:3" s="171" customFormat="1" ht="9.6" x14ac:dyDescent="0.2">
      <c r="A361" s="194"/>
      <c r="B361" s="155"/>
      <c r="C361" s="155"/>
    </row>
    <row r="362" spans="1:3" s="171" customFormat="1" ht="9.6" x14ac:dyDescent="0.2">
      <c r="A362" s="194"/>
      <c r="B362" s="155"/>
      <c r="C362" s="155"/>
    </row>
    <row r="363" spans="1:3" s="171" customFormat="1" ht="9.6" x14ac:dyDescent="0.2">
      <c r="A363" s="194"/>
      <c r="B363" s="155"/>
      <c r="C363" s="155"/>
    </row>
    <row r="364" spans="1:3" s="171" customFormat="1" ht="9.6" x14ac:dyDescent="0.2">
      <c r="A364" s="194"/>
      <c r="B364" s="155"/>
      <c r="C364" s="155"/>
    </row>
    <row r="365" spans="1:3" s="171" customFormat="1" ht="9.6" x14ac:dyDescent="0.2">
      <c r="A365" s="194"/>
      <c r="B365" s="155"/>
      <c r="C365" s="155"/>
    </row>
    <row r="366" spans="1:3" s="171" customFormat="1" ht="9.6" x14ac:dyDescent="0.2">
      <c r="A366" s="194"/>
      <c r="B366" s="155"/>
      <c r="C366" s="155"/>
    </row>
    <row r="367" spans="1:3" s="171" customFormat="1" ht="9.6" x14ac:dyDescent="0.2">
      <c r="A367" s="194"/>
      <c r="B367" s="155"/>
      <c r="C367" s="155"/>
    </row>
    <row r="368" spans="1:3" s="171" customFormat="1" ht="9.6" x14ac:dyDescent="0.2">
      <c r="A368" s="194"/>
      <c r="B368" s="155"/>
      <c r="C368" s="155"/>
    </row>
    <row r="369" spans="1:3" s="171" customFormat="1" ht="9.6" x14ac:dyDescent="0.2">
      <c r="A369" s="194"/>
      <c r="B369" s="155"/>
      <c r="C369" s="155"/>
    </row>
    <row r="370" spans="1:3" s="171" customFormat="1" ht="9.6" x14ac:dyDescent="0.2">
      <c r="A370" s="194"/>
      <c r="B370" s="155"/>
      <c r="C370" s="155"/>
    </row>
    <row r="371" spans="1:3" s="171" customFormat="1" ht="9.6" x14ac:dyDescent="0.2">
      <c r="A371" s="194"/>
      <c r="B371" s="155"/>
      <c r="C371" s="155"/>
    </row>
    <row r="372" spans="1:3" s="171" customFormat="1" ht="9.6" x14ac:dyDescent="0.2">
      <c r="A372" s="194"/>
      <c r="B372" s="155"/>
      <c r="C372" s="155"/>
    </row>
    <row r="373" spans="1:3" s="171" customFormat="1" ht="9.6" x14ac:dyDescent="0.2">
      <c r="A373" s="194"/>
      <c r="B373" s="155"/>
      <c r="C373" s="155"/>
    </row>
    <row r="374" spans="1:3" s="171" customFormat="1" ht="9.6" x14ac:dyDescent="0.2">
      <c r="A374" s="194"/>
      <c r="B374" s="155"/>
      <c r="C374" s="155"/>
    </row>
    <row r="375" spans="1:3" s="171" customFormat="1" ht="9.6" x14ac:dyDescent="0.2">
      <c r="A375" s="194"/>
      <c r="B375" s="155"/>
      <c r="C375" s="155"/>
    </row>
    <row r="376" spans="1:3" s="171" customFormat="1" ht="9.6" x14ac:dyDescent="0.2">
      <c r="A376" s="194"/>
      <c r="B376" s="155"/>
      <c r="C376" s="155"/>
    </row>
    <row r="377" spans="1:3" s="171" customFormat="1" ht="9.6" x14ac:dyDescent="0.2">
      <c r="A377" s="194"/>
      <c r="B377" s="155"/>
      <c r="C377" s="155"/>
    </row>
    <row r="378" spans="1:3" s="171" customFormat="1" ht="9.6" x14ac:dyDescent="0.2">
      <c r="A378" s="194"/>
      <c r="B378" s="155"/>
      <c r="C378" s="155"/>
    </row>
    <row r="379" spans="1:3" s="171" customFormat="1" ht="9.6" x14ac:dyDescent="0.2">
      <c r="A379" s="194"/>
      <c r="B379" s="155"/>
      <c r="C379" s="155"/>
    </row>
    <row r="380" spans="1:3" s="171" customFormat="1" ht="9.6" x14ac:dyDescent="0.2">
      <c r="A380" s="194"/>
      <c r="B380" s="155"/>
      <c r="C380" s="155"/>
    </row>
    <row r="381" spans="1:3" s="171" customFormat="1" ht="9.6" x14ac:dyDescent="0.2">
      <c r="A381" s="194"/>
      <c r="B381" s="155"/>
      <c r="C381" s="155"/>
    </row>
    <row r="382" spans="1:3" s="171" customFormat="1" ht="9.6" x14ac:dyDescent="0.2">
      <c r="A382" s="194"/>
      <c r="B382" s="155"/>
      <c r="C382" s="155"/>
    </row>
    <row r="383" spans="1:3" s="171" customFormat="1" ht="9.6" x14ac:dyDescent="0.2">
      <c r="A383" s="194"/>
      <c r="B383" s="155"/>
      <c r="C383" s="155"/>
    </row>
    <row r="384" spans="1:3" s="171" customFormat="1" ht="9.6" x14ac:dyDescent="0.2">
      <c r="A384" s="194"/>
      <c r="B384" s="155"/>
      <c r="C384" s="155"/>
    </row>
    <row r="385" spans="1:3" s="171" customFormat="1" ht="9.6" x14ac:dyDescent="0.2">
      <c r="A385" s="194"/>
      <c r="B385" s="155"/>
      <c r="C385" s="155"/>
    </row>
    <row r="386" spans="1:3" s="171" customFormat="1" ht="9.6" x14ac:dyDescent="0.2">
      <c r="A386" s="194"/>
      <c r="B386" s="155"/>
      <c r="C386" s="155"/>
    </row>
    <row r="387" spans="1:3" s="171" customFormat="1" ht="9.6" x14ac:dyDescent="0.2">
      <c r="A387" s="194"/>
      <c r="B387" s="155"/>
      <c r="C387" s="155"/>
    </row>
    <row r="388" spans="1:3" s="171" customFormat="1" ht="9.6" x14ac:dyDescent="0.2">
      <c r="A388" s="194"/>
      <c r="B388" s="155"/>
      <c r="C388" s="155"/>
    </row>
    <row r="389" spans="1:3" s="171" customFormat="1" ht="9.6" x14ac:dyDescent="0.2">
      <c r="A389" s="194"/>
      <c r="B389" s="155"/>
      <c r="C389" s="155"/>
    </row>
    <row r="390" spans="1:3" s="171" customFormat="1" ht="9.6" x14ac:dyDescent="0.2">
      <c r="A390" s="194"/>
      <c r="B390" s="155"/>
      <c r="C390" s="155"/>
    </row>
    <row r="391" spans="1:3" s="171" customFormat="1" ht="9.6" x14ac:dyDescent="0.2">
      <c r="A391" s="194"/>
      <c r="B391" s="155"/>
      <c r="C391" s="155"/>
    </row>
    <row r="392" spans="1:3" s="171" customFormat="1" ht="9.6" x14ac:dyDescent="0.2">
      <c r="A392" s="194"/>
      <c r="B392" s="155"/>
      <c r="C392" s="155"/>
    </row>
    <row r="393" spans="1:3" s="171" customFormat="1" ht="9.6" x14ac:dyDescent="0.2">
      <c r="A393" s="194"/>
      <c r="B393" s="155"/>
      <c r="C393" s="155"/>
    </row>
    <row r="394" spans="1:3" s="171" customFormat="1" ht="9.6" x14ac:dyDescent="0.2">
      <c r="A394" s="194"/>
      <c r="B394" s="155"/>
      <c r="C394" s="155"/>
    </row>
    <row r="395" spans="1:3" s="171" customFormat="1" ht="9.6" x14ac:dyDescent="0.2">
      <c r="A395" s="194"/>
      <c r="B395" s="155"/>
      <c r="C395" s="155"/>
    </row>
    <row r="396" spans="1:3" s="171" customFormat="1" ht="9.6" x14ac:dyDescent="0.2">
      <c r="A396" s="194"/>
      <c r="B396" s="155"/>
      <c r="C396" s="155"/>
    </row>
    <row r="397" spans="1:3" s="171" customFormat="1" ht="9.6" x14ac:dyDescent="0.2">
      <c r="A397" s="194"/>
      <c r="B397" s="155"/>
      <c r="C397" s="155"/>
    </row>
    <row r="398" spans="1:3" s="171" customFormat="1" ht="9.6" x14ac:dyDescent="0.2">
      <c r="A398" s="194"/>
      <c r="B398" s="155"/>
      <c r="C398" s="155"/>
    </row>
    <row r="399" spans="1:3" s="171" customFormat="1" ht="9.6" x14ac:dyDescent="0.2">
      <c r="A399" s="194"/>
      <c r="B399" s="155"/>
      <c r="C399" s="155"/>
    </row>
    <row r="400" spans="1:3" s="171" customFormat="1" ht="9.6" x14ac:dyDescent="0.2">
      <c r="A400" s="194"/>
      <c r="B400" s="155"/>
      <c r="C400" s="155"/>
    </row>
    <row r="401" spans="1:3" s="171" customFormat="1" ht="9.6" x14ac:dyDescent="0.2">
      <c r="A401" s="194"/>
      <c r="B401" s="155"/>
      <c r="C401" s="155"/>
    </row>
    <row r="402" spans="1:3" s="171" customFormat="1" ht="9.6" x14ac:dyDescent="0.2">
      <c r="A402" s="194"/>
      <c r="B402" s="155"/>
      <c r="C402" s="155"/>
    </row>
    <row r="403" spans="1:3" s="171" customFormat="1" ht="9.6" x14ac:dyDescent="0.2">
      <c r="A403" s="194"/>
      <c r="B403" s="155"/>
      <c r="C403" s="155"/>
    </row>
    <row r="404" spans="1:3" s="171" customFormat="1" ht="9.6" x14ac:dyDescent="0.2">
      <c r="A404" s="194"/>
      <c r="B404" s="155"/>
      <c r="C404" s="155"/>
    </row>
    <row r="405" spans="1:3" s="171" customFormat="1" ht="9.6" x14ac:dyDescent="0.2">
      <c r="A405" s="194"/>
      <c r="B405" s="155"/>
      <c r="C405" s="155"/>
    </row>
    <row r="406" spans="1:3" s="171" customFormat="1" ht="9.6" x14ac:dyDescent="0.2">
      <c r="A406" s="194"/>
      <c r="B406" s="155"/>
      <c r="C406" s="155"/>
    </row>
    <row r="407" spans="1:3" s="171" customFormat="1" ht="9.6" x14ac:dyDescent="0.2">
      <c r="A407" s="194"/>
      <c r="B407" s="155"/>
      <c r="C407" s="155"/>
    </row>
    <row r="408" spans="1:3" s="171" customFormat="1" ht="9.6" x14ac:dyDescent="0.2">
      <c r="A408" s="194"/>
      <c r="B408" s="155"/>
      <c r="C408" s="155"/>
    </row>
    <row r="409" spans="1:3" s="171" customFormat="1" ht="9.6" x14ac:dyDescent="0.2">
      <c r="A409" s="194"/>
      <c r="B409" s="155"/>
      <c r="C409" s="155"/>
    </row>
    <row r="410" spans="1:3" s="171" customFormat="1" ht="9.6" x14ac:dyDescent="0.2">
      <c r="A410" s="194"/>
      <c r="B410" s="155"/>
      <c r="C410" s="155"/>
    </row>
    <row r="411" spans="1:3" s="171" customFormat="1" ht="9.6" x14ac:dyDescent="0.2">
      <c r="A411" s="194"/>
      <c r="B411" s="155"/>
      <c r="C411" s="155"/>
    </row>
    <row r="412" spans="1:3" s="171" customFormat="1" ht="9.6" x14ac:dyDescent="0.2">
      <c r="A412" s="194"/>
      <c r="B412" s="155"/>
      <c r="C412" s="155"/>
    </row>
    <row r="413" spans="1:3" s="171" customFormat="1" ht="9.6" x14ac:dyDescent="0.2">
      <c r="A413" s="194"/>
      <c r="B413" s="155"/>
      <c r="C413" s="155"/>
    </row>
    <row r="414" spans="1:3" s="171" customFormat="1" ht="9.6" x14ac:dyDescent="0.2">
      <c r="A414" s="194"/>
      <c r="B414" s="155"/>
      <c r="C414" s="155"/>
    </row>
    <row r="415" spans="1:3" s="171" customFormat="1" ht="9.6" x14ac:dyDescent="0.2">
      <c r="A415" s="194"/>
      <c r="B415" s="155"/>
      <c r="C415" s="155"/>
    </row>
    <row r="416" spans="1:3" s="171" customFormat="1" ht="9.6" x14ac:dyDescent="0.2">
      <c r="A416" s="194"/>
      <c r="B416" s="155"/>
      <c r="C416" s="155"/>
    </row>
    <row r="417" spans="1:3" s="171" customFormat="1" ht="9.6" x14ac:dyDescent="0.2">
      <c r="A417" s="194"/>
      <c r="B417" s="155"/>
      <c r="C417" s="155"/>
    </row>
    <row r="418" spans="1:3" s="171" customFormat="1" ht="9.6" x14ac:dyDescent="0.2">
      <c r="A418" s="194"/>
      <c r="B418" s="155"/>
      <c r="C418" s="155"/>
    </row>
    <row r="419" spans="1:3" s="171" customFormat="1" ht="9.6" x14ac:dyDescent="0.2">
      <c r="A419" s="194"/>
      <c r="B419" s="155"/>
      <c r="C419" s="155"/>
    </row>
    <row r="420" spans="1:3" s="171" customFormat="1" ht="9.6" x14ac:dyDescent="0.2">
      <c r="A420" s="194"/>
      <c r="B420" s="155"/>
      <c r="C420" s="155"/>
    </row>
    <row r="421" spans="1:3" s="171" customFormat="1" ht="9.6" x14ac:dyDescent="0.2">
      <c r="A421" s="194"/>
      <c r="B421" s="155"/>
      <c r="C421" s="155"/>
    </row>
    <row r="422" spans="1:3" s="171" customFormat="1" ht="9.6" x14ac:dyDescent="0.2">
      <c r="A422" s="194"/>
      <c r="B422" s="155"/>
      <c r="C422" s="155"/>
    </row>
    <row r="423" spans="1:3" s="171" customFormat="1" ht="9.6" x14ac:dyDescent="0.2">
      <c r="A423" s="194"/>
      <c r="B423" s="155"/>
      <c r="C423" s="155"/>
    </row>
    <row r="424" spans="1:3" s="171" customFormat="1" ht="9.6" x14ac:dyDescent="0.2">
      <c r="A424" s="194"/>
      <c r="B424" s="155"/>
      <c r="C424" s="155"/>
    </row>
    <row r="425" spans="1:3" s="171" customFormat="1" ht="9.6" x14ac:dyDescent="0.2">
      <c r="A425" s="194"/>
      <c r="B425" s="155"/>
      <c r="C425" s="155"/>
    </row>
    <row r="426" spans="1:3" s="171" customFormat="1" ht="9.6" x14ac:dyDescent="0.2">
      <c r="A426" s="194"/>
      <c r="B426" s="155"/>
      <c r="C426" s="155"/>
    </row>
    <row r="427" spans="1:3" s="171" customFormat="1" ht="9.6" x14ac:dyDescent="0.2">
      <c r="A427" s="194"/>
      <c r="B427" s="155"/>
      <c r="C427" s="155"/>
    </row>
    <row r="428" spans="1:3" s="171" customFormat="1" ht="9.6" x14ac:dyDescent="0.2">
      <c r="A428" s="194"/>
      <c r="B428" s="155"/>
      <c r="C428" s="155"/>
    </row>
    <row r="429" spans="1:3" s="171" customFormat="1" ht="9.6" x14ac:dyDescent="0.2">
      <c r="A429" s="194"/>
      <c r="B429" s="155"/>
      <c r="C429" s="155"/>
    </row>
    <row r="430" spans="1:3" s="171" customFormat="1" ht="9.6" x14ac:dyDescent="0.2">
      <c r="A430" s="194"/>
      <c r="B430" s="155"/>
      <c r="C430" s="155"/>
    </row>
    <row r="431" spans="1:3" s="171" customFormat="1" ht="9.6" x14ac:dyDescent="0.2">
      <c r="A431" s="194"/>
      <c r="B431" s="155"/>
      <c r="C431" s="155"/>
    </row>
    <row r="432" spans="1:3" s="171" customFormat="1" ht="9.6" x14ac:dyDescent="0.2">
      <c r="A432" s="194"/>
      <c r="B432" s="155"/>
      <c r="C432" s="155"/>
    </row>
    <row r="433" spans="1:3" s="171" customFormat="1" ht="9.6" x14ac:dyDescent="0.2">
      <c r="A433" s="194"/>
      <c r="B433" s="155"/>
      <c r="C433" s="155"/>
    </row>
    <row r="434" spans="1:3" s="171" customFormat="1" ht="9.6" x14ac:dyDescent="0.2">
      <c r="A434" s="194"/>
      <c r="B434" s="155"/>
      <c r="C434" s="155"/>
    </row>
    <row r="435" spans="1:3" s="171" customFormat="1" ht="9.6" x14ac:dyDescent="0.2">
      <c r="A435" s="194"/>
      <c r="B435" s="155"/>
      <c r="C435" s="155"/>
    </row>
    <row r="436" spans="1:3" s="171" customFormat="1" ht="9.6" x14ac:dyDescent="0.2">
      <c r="A436" s="194"/>
      <c r="B436" s="155"/>
      <c r="C436" s="155"/>
    </row>
    <row r="437" spans="1:3" s="171" customFormat="1" ht="9.6" x14ac:dyDescent="0.2">
      <c r="A437" s="194"/>
      <c r="B437" s="155"/>
      <c r="C437" s="155"/>
    </row>
    <row r="438" spans="1:3" s="171" customFormat="1" ht="9.6" x14ac:dyDescent="0.2">
      <c r="A438" s="194"/>
      <c r="B438" s="155"/>
      <c r="C438" s="155"/>
    </row>
    <row r="439" spans="1:3" s="171" customFormat="1" ht="9.6" x14ac:dyDescent="0.2">
      <c r="A439" s="194"/>
      <c r="B439" s="155"/>
      <c r="C439" s="155"/>
    </row>
    <row r="440" spans="1:3" s="171" customFormat="1" ht="9.6" x14ac:dyDescent="0.2">
      <c r="A440" s="194"/>
      <c r="B440" s="155"/>
      <c r="C440" s="155"/>
    </row>
    <row r="441" spans="1:3" s="171" customFormat="1" ht="9.6" x14ac:dyDescent="0.2">
      <c r="A441" s="194"/>
      <c r="B441" s="155"/>
      <c r="C441" s="155"/>
    </row>
    <row r="442" spans="1:3" s="171" customFormat="1" ht="9.6" x14ac:dyDescent="0.2">
      <c r="A442" s="194"/>
      <c r="B442" s="155"/>
      <c r="C442" s="155"/>
    </row>
    <row r="443" spans="1:3" s="171" customFormat="1" ht="9.6" x14ac:dyDescent="0.2">
      <c r="A443" s="194"/>
      <c r="B443" s="155"/>
      <c r="C443" s="155"/>
    </row>
    <row r="444" spans="1:3" s="171" customFormat="1" ht="9.6" x14ac:dyDescent="0.2">
      <c r="A444" s="194"/>
      <c r="B444" s="155"/>
      <c r="C444" s="155"/>
    </row>
    <row r="445" spans="1:3" s="171" customFormat="1" ht="9.6" x14ac:dyDescent="0.2">
      <c r="A445" s="194"/>
      <c r="B445" s="155"/>
      <c r="C445" s="155"/>
    </row>
    <row r="446" spans="1:3" s="171" customFormat="1" ht="9.6" x14ac:dyDescent="0.2">
      <c r="A446" s="194"/>
      <c r="B446" s="155"/>
      <c r="C446" s="155"/>
    </row>
    <row r="447" spans="1:3" s="171" customFormat="1" ht="9.6" x14ac:dyDescent="0.2">
      <c r="A447" s="194"/>
      <c r="B447" s="155"/>
      <c r="C447" s="155"/>
    </row>
    <row r="448" spans="1:3" s="171" customFormat="1" ht="9.6" x14ac:dyDescent="0.2">
      <c r="A448" s="194"/>
      <c r="B448" s="155"/>
      <c r="C448" s="155"/>
    </row>
    <row r="449" spans="1:3" s="171" customFormat="1" ht="9.6" x14ac:dyDescent="0.2">
      <c r="A449" s="194"/>
      <c r="B449" s="155"/>
      <c r="C449" s="155"/>
    </row>
    <row r="450" spans="1:3" s="171" customFormat="1" ht="9.6" x14ac:dyDescent="0.2">
      <c r="A450" s="194"/>
      <c r="B450" s="155"/>
      <c r="C450" s="155"/>
    </row>
    <row r="451" spans="1:3" s="171" customFormat="1" ht="9.6" x14ac:dyDescent="0.2">
      <c r="A451" s="194"/>
      <c r="B451" s="155"/>
      <c r="C451" s="155"/>
    </row>
    <row r="452" spans="1:3" s="171" customFormat="1" ht="9.6" x14ac:dyDescent="0.2">
      <c r="A452" s="194"/>
      <c r="B452" s="155"/>
      <c r="C452" s="155"/>
    </row>
    <row r="453" spans="1:3" s="171" customFormat="1" ht="9.6" x14ac:dyDescent="0.2">
      <c r="A453" s="194"/>
      <c r="B453" s="155"/>
      <c r="C453" s="155"/>
    </row>
    <row r="454" spans="1:3" s="171" customFormat="1" ht="9.6" x14ac:dyDescent="0.2">
      <c r="A454" s="194"/>
      <c r="B454" s="155"/>
      <c r="C454" s="155"/>
    </row>
    <row r="455" spans="1:3" s="171" customFormat="1" ht="9.6" x14ac:dyDescent="0.2">
      <c r="A455" s="194"/>
      <c r="B455" s="155"/>
      <c r="C455" s="155"/>
    </row>
    <row r="456" spans="1:3" s="171" customFormat="1" ht="9.6" x14ac:dyDescent="0.2">
      <c r="A456" s="194"/>
      <c r="B456" s="155"/>
      <c r="C456" s="155"/>
    </row>
    <row r="457" spans="1:3" s="171" customFormat="1" ht="9.6" x14ac:dyDescent="0.2">
      <c r="A457" s="194"/>
      <c r="B457" s="155"/>
      <c r="C457" s="155"/>
    </row>
    <row r="458" spans="1:3" s="171" customFormat="1" ht="9.6" x14ac:dyDescent="0.2">
      <c r="A458" s="194"/>
      <c r="B458" s="155"/>
      <c r="C458" s="155"/>
    </row>
    <row r="459" spans="1:3" s="171" customFormat="1" ht="9.6" x14ac:dyDescent="0.2">
      <c r="A459" s="194"/>
      <c r="B459" s="155"/>
      <c r="C459" s="155"/>
    </row>
    <row r="460" spans="1:3" s="171" customFormat="1" ht="9.6" x14ac:dyDescent="0.2">
      <c r="A460" s="194"/>
      <c r="B460" s="155"/>
      <c r="C460" s="155"/>
    </row>
    <row r="461" spans="1:3" s="171" customFormat="1" ht="9.6" x14ac:dyDescent="0.2">
      <c r="A461" s="194"/>
      <c r="B461" s="155"/>
      <c r="C461" s="155"/>
    </row>
    <row r="462" spans="1:3" s="171" customFormat="1" ht="9.6" x14ac:dyDescent="0.2">
      <c r="A462" s="194"/>
      <c r="B462" s="155"/>
      <c r="C462" s="155"/>
    </row>
    <row r="463" spans="1:3" s="171" customFormat="1" ht="9.6" x14ac:dyDescent="0.2">
      <c r="A463" s="194"/>
      <c r="B463" s="155"/>
      <c r="C463" s="155"/>
    </row>
    <row r="464" spans="1:3" s="171" customFormat="1" ht="9.6" x14ac:dyDescent="0.2">
      <c r="A464" s="194"/>
      <c r="B464" s="155"/>
      <c r="C464" s="155"/>
    </row>
    <row r="465" spans="1:3" s="171" customFormat="1" ht="9.6" x14ac:dyDescent="0.2">
      <c r="A465" s="194"/>
      <c r="B465" s="155"/>
      <c r="C465" s="155"/>
    </row>
    <row r="466" spans="1:3" s="171" customFormat="1" ht="9.6" x14ac:dyDescent="0.2">
      <c r="A466" s="194"/>
      <c r="B466" s="155"/>
      <c r="C466" s="155"/>
    </row>
    <row r="467" spans="1:3" s="171" customFormat="1" ht="9.6" x14ac:dyDescent="0.2">
      <c r="A467" s="194"/>
      <c r="B467" s="155"/>
      <c r="C467" s="155"/>
    </row>
    <row r="468" spans="1:3" s="171" customFormat="1" ht="9.6" x14ac:dyDescent="0.2">
      <c r="A468" s="194"/>
      <c r="B468" s="155"/>
      <c r="C468" s="155"/>
    </row>
    <row r="469" spans="1:3" s="171" customFormat="1" ht="9.6" x14ac:dyDescent="0.2">
      <c r="A469" s="194"/>
      <c r="B469" s="155"/>
      <c r="C469" s="155"/>
    </row>
    <row r="470" spans="1:3" s="171" customFormat="1" ht="9.6" x14ac:dyDescent="0.2">
      <c r="A470" s="194"/>
      <c r="B470" s="155"/>
      <c r="C470" s="155"/>
    </row>
    <row r="471" spans="1:3" s="171" customFormat="1" ht="9.6" x14ac:dyDescent="0.2">
      <c r="A471" s="194"/>
      <c r="B471" s="155"/>
      <c r="C471" s="155"/>
    </row>
    <row r="472" spans="1:3" s="171" customFormat="1" ht="9.6" x14ac:dyDescent="0.2">
      <c r="A472" s="194"/>
      <c r="B472" s="155"/>
      <c r="C472" s="155"/>
    </row>
    <row r="473" spans="1:3" s="171" customFormat="1" ht="9.6" x14ac:dyDescent="0.2">
      <c r="A473" s="194"/>
      <c r="B473" s="155"/>
      <c r="C473" s="155"/>
    </row>
    <row r="474" spans="1:3" s="171" customFormat="1" ht="9.6" x14ac:dyDescent="0.2">
      <c r="A474" s="194"/>
      <c r="B474" s="155"/>
      <c r="C474" s="155"/>
    </row>
    <row r="475" spans="1:3" s="171" customFormat="1" ht="9.6" x14ac:dyDescent="0.2">
      <c r="A475" s="194"/>
      <c r="B475" s="155"/>
      <c r="C475" s="155"/>
    </row>
    <row r="476" spans="1:3" s="171" customFormat="1" ht="9.6" x14ac:dyDescent="0.2">
      <c r="A476" s="194"/>
      <c r="B476" s="155"/>
      <c r="C476" s="155"/>
    </row>
    <row r="477" spans="1:3" s="171" customFormat="1" ht="9.6" x14ac:dyDescent="0.2">
      <c r="A477" s="194"/>
      <c r="B477" s="155"/>
      <c r="C477" s="155"/>
    </row>
    <row r="478" spans="1:3" s="171" customFormat="1" ht="9.6" x14ac:dyDescent="0.2">
      <c r="A478" s="194"/>
      <c r="B478" s="155"/>
      <c r="C478" s="155"/>
    </row>
    <row r="479" spans="1:3" s="171" customFormat="1" ht="9.6" x14ac:dyDescent="0.2">
      <c r="A479" s="194"/>
      <c r="B479" s="155"/>
      <c r="C479" s="155"/>
    </row>
    <row r="480" spans="1:3" s="171" customFormat="1" ht="9.6" x14ac:dyDescent="0.2">
      <c r="A480" s="194"/>
      <c r="B480" s="155"/>
      <c r="C480" s="155"/>
    </row>
    <row r="481" spans="1:3" s="171" customFormat="1" ht="9.6" x14ac:dyDescent="0.2">
      <c r="A481" s="194"/>
      <c r="B481" s="155"/>
      <c r="C481" s="155"/>
    </row>
    <row r="482" spans="1:3" s="171" customFormat="1" ht="9.6" x14ac:dyDescent="0.2">
      <c r="A482" s="194"/>
      <c r="B482" s="155"/>
      <c r="C482" s="155"/>
    </row>
    <row r="483" spans="1:3" s="171" customFormat="1" ht="9.6" x14ac:dyDescent="0.2">
      <c r="A483" s="194"/>
      <c r="B483" s="155"/>
      <c r="C483" s="155"/>
    </row>
    <row r="484" spans="1:3" s="171" customFormat="1" ht="9.6" x14ac:dyDescent="0.2">
      <c r="A484" s="194"/>
      <c r="B484" s="155"/>
      <c r="C484" s="155"/>
    </row>
    <row r="485" spans="1:3" s="171" customFormat="1" ht="9.6" x14ac:dyDescent="0.2">
      <c r="A485" s="194"/>
      <c r="B485" s="155"/>
      <c r="C485" s="155"/>
    </row>
    <row r="486" spans="1:3" s="171" customFormat="1" ht="9.6" x14ac:dyDescent="0.2">
      <c r="A486" s="194"/>
      <c r="B486" s="155"/>
      <c r="C486" s="155"/>
    </row>
    <row r="487" spans="1:3" s="171" customFormat="1" ht="9.6" x14ac:dyDescent="0.2">
      <c r="A487" s="194"/>
      <c r="B487" s="155"/>
      <c r="C487" s="155"/>
    </row>
    <row r="488" spans="1:3" s="171" customFormat="1" ht="9.6" x14ac:dyDescent="0.2">
      <c r="A488" s="194"/>
      <c r="B488" s="155"/>
      <c r="C488" s="155"/>
    </row>
    <row r="489" spans="1:3" s="171" customFormat="1" ht="9.6" x14ac:dyDescent="0.2">
      <c r="A489" s="194"/>
      <c r="B489" s="155"/>
      <c r="C489" s="155"/>
    </row>
    <row r="490" spans="1:3" s="171" customFormat="1" ht="9.6" x14ac:dyDescent="0.2">
      <c r="A490" s="194"/>
      <c r="B490" s="155"/>
      <c r="C490" s="155"/>
    </row>
    <row r="491" spans="1:3" s="171" customFormat="1" ht="9.6" x14ac:dyDescent="0.2">
      <c r="A491" s="194"/>
      <c r="B491" s="155"/>
      <c r="C491" s="155"/>
    </row>
    <row r="492" spans="1:3" s="171" customFormat="1" ht="9.6" x14ac:dyDescent="0.2">
      <c r="A492" s="194"/>
      <c r="B492" s="155"/>
      <c r="C492" s="155"/>
    </row>
    <row r="493" spans="1:3" s="171" customFormat="1" ht="9.6" x14ac:dyDescent="0.2">
      <c r="A493" s="194"/>
      <c r="B493" s="155"/>
      <c r="C493" s="155"/>
    </row>
    <row r="494" spans="1:3" s="171" customFormat="1" ht="9.6" x14ac:dyDescent="0.2">
      <c r="A494" s="194"/>
      <c r="B494" s="155"/>
      <c r="C494" s="155"/>
    </row>
    <row r="495" spans="1:3" s="171" customFormat="1" ht="9.6" x14ac:dyDescent="0.2">
      <c r="A495" s="194"/>
      <c r="B495" s="155"/>
      <c r="C495" s="155"/>
    </row>
    <row r="496" spans="1:3" s="171" customFormat="1" ht="9.6" x14ac:dyDescent="0.2">
      <c r="A496" s="194"/>
      <c r="B496" s="155"/>
      <c r="C496" s="155"/>
    </row>
    <row r="497" spans="1:3" s="171" customFormat="1" ht="9.6" x14ac:dyDescent="0.2">
      <c r="A497" s="194"/>
      <c r="B497" s="155"/>
      <c r="C497" s="155"/>
    </row>
    <row r="498" spans="1:3" s="171" customFormat="1" ht="9.6" x14ac:dyDescent="0.2">
      <c r="A498" s="194"/>
      <c r="B498" s="155"/>
      <c r="C498" s="155"/>
    </row>
    <row r="499" spans="1:3" s="171" customFormat="1" ht="9.6" x14ac:dyDescent="0.2">
      <c r="A499" s="194"/>
      <c r="B499" s="155"/>
      <c r="C499" s="155"/>
    </row>
    <row r="500" spans="1:3" s="171" customFormat="1" ht="9.6" x14ac:dyDescent="0.2">
      <c r="A500" s="194"/>
      <c r="B500" s="155"/>
      <c r="C500" s="155"/>
    </row>
    <row r="501" spans="1:3" s="171" customFormat="1" ht="9.6" x14ac:dyDescent="0.2">
      <c r="A501" s="194"/>
      <c r="B501" s="155"/>
      <c r="C501" s="155"/>
    </row>
    <row r="502" spans="1:3" s="171" customFormat="1" ht="9.6" x14ac:dyDescent="0.2">
      <c r="A502" s="194"/>
      <c r="B502" s="155"/>
      <c r="C502" s="155"/>
    </row>
    <row r="503" spans="1:3" s="171" customFormat="1" ht="9.6" x14ac:dyDescent="0.2">
      <c r="A503" s="194"/>
      <c r="B503" s="155"/>
      <c r="C503" s="155"/>
    </row>
    <row r="504" spans="1:3" s="171" customFormat="1" ht="9.6" x14ac:dyDescent="0.2">
      <c r="A504" s="194"/>
      <c r="B504" s="155"/>
      <c r="C504" s="155"/>
    </row>
    <row r="505" spans="1:3" s="171" customFormat="1" ht="9.6" x14ac:dyDescent="0.2">
      <c r="A505" s="194"/>
      <c r="B505" s="155"/>
      <c r="C505" s="155"/>
    </row>
    <row r="506" spans="1:3" s="171" customFormat="1" ht="9.6" x14ac:dyDescent="0.2">
      <c r="A506" s="194"/>
      <c r="B506" s="155"/>
      <c r="C506" s="155"/>
    </row>
    <row r="507" spans="1:3" s="171" customFormat="1" ht="9.6" x14ac:dyDescent="0.2">
      <c r="A507" s="194"/>
      <c r="B507" s="155"/>
      <c r="C507" s="155"/>
    </row>
    <row r="508" spans="1:3" s="171" customFormat="1" ht="9.6" x14ac:dyDescent="0.2">
      <c r="A508" s="194"/>
      <c r="B508" s="155"/>
      <c r="C508" s="155"/>
    </row>
    <row r="509" spans="1:3" s="171" customFormat="1" ht="9.6" x14ac:dyDescent="0.2">
      <c r="A509" s="194"/>
      <c r="B509" s="155"/>
      <c r="C509" s="155"/>
    </row>
    <row r="510" spans="1:3" s="171" customFormat="1" ht="9.6" x14ac:dyDescent="0.2">
      <c r="A510" s="194"/>
      <c r="B510" s="155"/>
      <c r="C510" s="155"/>
    </row>
    <row r="511" spans="1:3" s="171" customFormat="1" ht="9.6" x14ac:dyDescent="0.2">
      <c r="A511" s="194"/>
      <c r="B511" s="155"/>
      <c r="C511" s="155"/>
    </row>
    <row r="512" spans="1:3" s="171" customFormat="1" ht="9.6" x14ac:dyDescent="0.2">
      <c r="A512" s="194"/>
      <c r="B512" s="155"/>
      <c r="C512" s="155"/>
    </row>
    <row r="513" spans="1:3" s="171" customFormat="1" ht="9.6" x14ac:dyDescent="0.2">
      <c r="A513" s="194"/>
      <c r="B513" s="155"/>
      <c r="C513" s="155"/>
    </row>
    <row r="514" spans="1:3" s="171" customFormat="1" ht="9.6" x14ac:dyDescent="0.2">
      <c r="A514" s="194"/>
      <c r="B514" s="155"/>
      <c r="C514" s="155"/>
    </row>
    <row r="515" spans="1:3" s="171" customFormat="1" ht="9.6" x14ac:dyDescent="0.2">
      <c r="A515" s="194"/>
      <c r="B515" s="155"/>
      <c r="C515" s="155"/>
    </row>
    <row r="516" spans="1:3" s="171" customFormat="1" ht="9.6" x14ac:dyDescent="0.2">
      <c r="A516" s="194"/>
      <c r="B516" s="155"/>
      <c r="C516" s="155"/>
    </row>
    <row r="517" spans="1:3" s="171" customFormat="1" ht="9.6" x14ac:dyDescent="0.2">
      <c r="A517" s="194"/>
      <c r="B517" s="155"/>
      <c r="C517" s="155"/>
    </row>
    <row r="518" spans="1:3" s="171" customFormat="1" ht="9.6" x14ac:dyDescent="0.2">
      <c r="A518" s="194"/>
      <c r="B518" s="155"/>
      <c r="C518" s="155"/>
    </row>
    <row r="519" spans="1:3" s="171" customFormat="1" ht="9.6" x14ac:dyDescent="0.2">
      <c r="A519" s="194"/>
      <c r="B519" s="155"/>
      <c r="C519" s="155"/>
    </row>
    <row r="520" spans="1:3" s="171" customFormat="1" ht="9.6" x14ac:dyDescent="0.2">
      <c r="A520" s="194"/>
      <c r="B520" s="155"/>
      <c r="C520" s="155"/>
    </row>
    <row r="521" spans="1:3" s="171" customFormat="1" ht="9.6" x14ac:dyDescent="0.2">
      <c r="A521" s="194"/>
      <c r="B521" s="155"/>
      <c r="C521" s="155"/>
    </row>
    <row r="522" spans="1:3" s="171" customFormat="1" ht="9.6" x14ac:dyDescent="0.2">
      <c r="A522" s="194"/>
      <c r="B522" s="155"/>
      <c r="C522" s="155"/>
    </row>
    <row r="523" spans="1:3" s="171" customFormat="1" ht="9.6" x14ac:dyDescent="0.2">
      <c r="A523" s="194"/>
      <c r="B523" s="155"/>
      <c r="C523" s="155"/>
    </row>
    <row r="524" spans="1:3" s="171" customFormat="1" ht="9.6" x14ac:dyDescent="0.2">
      <c r="A524" s="194"/>
      <c r="B524" s="155"/>
      <c r="C524" s="155"/>
    </row>
    <row r="525" spans="1:3" s="171" customFormat="1" ht="9.6" x14ac:dyDescent="0.2">
      <c r="A525" s="194"/>
      <c r="B525" s="155"/>
      <c r="C525" s="155"/>
    </row>
    <row r="526" spans="1:3" s="171" customFormat="1" ht="9.6" x14ac:dyDescent="0.2">
      <c r="A526" s="194"/>
      <c r="B526" s="155"/>
      <c r="C526" s="155"/>
    </row>
    <row r="527" spans="1:3" s="171" customFormat="1" ht="9.6" x14ac:dyDescent="0.2">
      <c r="A527" s="194"/>
      <c r="B527" s="155"/>
      <c r="C527" s="155"/>
    </row>
    <row r="528" spans="1:3" s="171" customFormat="1" ht="9.6" x14ac:dyDescent="0.2">
      <c r="A528" s="194"/>
      <c r="B528" s="155"/>
      <c r="C528" s="155"/>
    </row>
    <row r="529" spans="1:3" s="171" customFormat="1" ht="9.6" x14ac:dyDescent="0.2">
      <c r="A529" s="194"/>
      <c r="B529" s="155"/>
      <c r="C529" s="155"/>
    </row>
    <row r="530" spans="1:3" s="171" customFormat="1" ht="9.6" x14ac:dyDescent="0.2">
      <c r="A530" s="194"/>
      <c r="B530" s="155"/>
      <c r="C530" s="155"/>
    </row>
    <row r="531" spans="1:3" s="171" customFormat="1" ht="9.6" x14ac:dyDescent="0.2">
      <c r="A531" s="194"/>
      <c r="B531" s="155"/>
      <c r="C531" s="155"/>
    </row>
    <row r="532" spans="1:3" s="171" customFormat="1" ht="9.6" x14ac:dyDescent="0.2">
      <c r="A532" s="194"/>
      <c r="B532" s="155"/>
      <c r="C532" s="155"/>
    </row>
    <row r="533" spans="1:3" s="171" customFormat="1" ht="9.6" x14ac:dyDescent="0.2">
      <c r="A533" s="194"/>
      <c r="B533" s="155"/>
      <c r="C533" s="155"/>
    </row>
    <row r="534" spans="1:3" s="171" customFormat="1" ht="9.6" x14ac:dyDescent="0.2">
      <c r="A534" s="153"/>
      <c r="B534" s="155"/>
      <c r="C534" s="155"/>
    </row>
    <row r="535" spans="1:3" s="171" customFormat="1" ht="9.6" x14ac:dyDescent="0.2">
      <c r="A535" s="153"/>
      <c r="B535" s="155"/>
      <c r="C535" s="155"/>
    </row>
    <row r="536" spans="1:3" s="171" customFormat="1" ht="9.6" x14ac:dyDescent="0.2">
      <c r="A536" s="153"/>
      <c r="B536" s="155"/>
      <c r="C536" s="155"/>
    </row>
    <row r="537" spans="1:3" s="171" customFormat="1" ht="9.6" x14ac:dyDescent="0.2">
      <c r="A537" s="153"/>
      <c r="B537" s="155"/>
      <c r="C537" s="155"/>
    </row>
    <row r="538" spans="1:3" s="171" customFormat="1" ht="9.6" x14ac:dyDescent="0.2">
      <c r="A538" s="153"/>
      <c r="B538" s="155"/>
      <c r="C538" s="155"/>
    </row>
    <row r="539" spans="1:3" s="171" customFormat="1" ht="9.6" x14ac:dyDescent="0.2">
      <c r="A539" s="153"/>
      <c r="B539" s="155"/>
      <c r="C539" s="155"/>
    </row>
    <row r="540" spans="1:3" s="171" customFormat="1" ht="9.6" x14ac:dyDescent="0.2">
      <c r="A540" s="153"/>
      <c r="B540" s="155"/>
      <c r="C540" s="155"/>
    </row>
    <row r="541" spans="1:3" s="171" customFormat="1" ht="9.6" x14ac:dyDescent="0.2">
      <c r="A541" s="153"/>
      <c r="B541" s="155"/>
      <c r="C541" s="155"/>
    </row>
    <row r="542" spans="1:3" s="171" customFormat="1" ht="9.6" x14ac:dyDescent="0.2">
      <c r="A542" s="153"/>
      <c r="B542" s="155"/>
      <c r="C542" s="155"/>
    </row>
    <row r="543" spans="1:3" s="171" customFormat="1" ht="9.6" x14ac:dyDescent="0.2">
      <c r="A543" s="153"/>
      <c r="B543" s="155"/>
      <c r="C543" s="155"/>
    </row>
    <row r="544" spans="1:3" s="171" customFormat="1" ht="9.6" x14ac:dyDescent="0.2">
      <c r="A544" s="153"/>
      <c r="B544" s="155"/>
      <c r="C544" s="155"/>
    </row>
    <row r="545" spans="1:3" s="171" customFormat="1" ht="9.6" x14ac:dyDescent="0.2">
      <c r="A545" s="153"/>
      <c r="B545" s="155"/>
      <c r="C545" s="155"/>
    </row>
    <row r="546" spans="1:3" s="171" customFormat="1" ht="9.6" x14ac:dyDescent="0.2">
      <c r="A546" s="153"/>
      <c r="B546" s="155"/>
      <c r="C546" s="155"/>
    </row>
    <row r="547" spans="1:3" s="171" customFormat="1" ht="9.6" x14ac:dyDescent="0.2">
      <c r="A547" s="153"/>
      <c r="B547" s="155"/>
      <c r="C547" s="155"/>
    </row>
    <row r="548" spans="1:3" s="171" customFormat="1" ht="9.6" x14ac:dyDescent="0.2">
      <c r="A548" s="153"/>
      <c r="B548" s="155"/>
      <c r="C548" s="155"/>
    </row>
    <row r="549" spans="1:3" s="171" customFormat="1" ht="9.6" x14ac:dyDescent="0.2">
      <c r="A549" s="153"/>
      <c r="B549" s="155"/>
      <c r="C549" s="155"/>
    </row>
    <row r="550" spans="1:3" s="171" customFormat="1" ht="9.6" x14ac:dyDescent="0.2">
      <c r="A550" s="153"/>
      <c r="B550" s="155"/>
      <c r="C550" s="155"/>
    </row>
    <row r="551" spans="1:3" s="171" customFormat="1" ht="9.6" x14ac:dyDescent="0.2">
      <c r="A551" s="153"/>
      <c r="B551" s="155"/>
      <c r="C551" s="155"/>
    </row>
    <row r="552" spans="1:3" s="171" customFormat="1" ht="9.6" x14ac:dyDescent="0.2">
      <c r="A552" s="153"/>
      <c r="B552" s="155"/>
      <c r="C552" s="155"/>
    </row>
    <row r="553" spans="1:3" s="171" customFormat="1" ht="9.6" x14ac:dyDescent="0.2">
      <c r="A553" s="153"/>
      <c r="B553" s="155"/>
      <c r="C553" s="155"/>
    </row>
    <row r="554" spans="1:3" s="171" customFormat="1" ht="9.6" x14ac:dyDescent="0.2">
      <c r="A554" s="153"/>
      <c r="B554" s="155"/>
      <c r="C554" s="155"/>
    </row>
    <row r="555" spans="1:3" s="171" customFormat="1" ht="9.6" x14ac:dyDescent="0.2">
      <c r="A555" s="153"/>
      <c r="B555" s="155"/>
      <c r="C555" s="155"/>
    </row>
    <row r="556" spans="1:3" s="171" customFormat="1" ht="9.6" x14ac:dyDescent="0.2">
      <c r="A556" s="153"/>
      <c r="B556" s="155"/>
      <c r="C556" s="155"/>
    </row>
    <row r="557" spans="1:3" s="171" customFormat="1" ht="9.6" x14ac:dyDescent="0.2">
      <c r="A557" s="153"/>
      <c r="B557" s="155"/>
      <c r="C557" s="155"/>
    </row>
    <row r="558" spans="1:3" s="171" customFormat="1" ht="9.6" x14ac:dyDescent="0.2">
      <c r="A558" s="153"/>
      <c r="B558" s="155"/>
      <c r="C558" s="155"/>
    </row>
    <row r="559" spans="1:3" s="171" customFormat="1" ht="9.6" x14ac:dyDescent="0.2">
      <c r="A559" s="153"/>
      <c r="B559" s="155"/>
      <c r="C559" s="155"/>
    </row>
    <row r="560" spans="1:3" s="171" customFormat="1" ht="9.6" x14ac:dyDescent="0.2">
      <c r="A560" s="153"/>
      <c r="B560" s="155"/>
      <c r="C560" s="155"/>
    </row>
    <row r="561" spans="1:3" s="171" customFormat="1" ht="9.6" x14ac:dyDescent="0.2">
      <c r="A561" s="153"/>
      <c r="B561" s="155"/>
      <c r="C561" s="155"/>
    </row>
    <row r="562" spans="1:3" s="171" customFormat="1" ht="9.6" x14ac:dyDescent="0.2">
      <c r="A562" s="153"/>
      <c r="B562" s="155"/>
      <c r="C562" s="155"/>
    </row>
    <row r="563" spans="1:3" s="171" customFormat="1" ht="9.6" x14ac:dyDescent="0.2">
      <c r="A563" s="153"/>
      <c r="B563" s="155"/>
      <c r="C563" s="155"/>
    </row>
    <row r="564" spans="1:3" s="171" customFormat="1" ht="9.6" x14ac:dyDescent="0.2">
      <c r="A564" s="153"/>
      <c r="B564" s="155"/>
      <c r="C564" s="155"/>
    </row>
    <row r="565" spans="1:3" s="171" customFormat="1" ht="9.6" x14ac:dyDescent="0.2">
      <c r="A565" s="194"/>
      <c r="B565" s="155"/>
      <c r="C565" s="155"/>
    </row>
    <row r="566" spans="1:3" s="171" customFormat="1" ht="9.6" x14ac:dyDescent="0.2">
      <c r="A566" s="153"/>
      <c r="B566" s="155"/>
      <c r="C566" s="155"/>
    </row>
    <row r="567" spans="1:3" s="171" customFormat="1" ht="9.6" x14ac:dyDescent="0.2">
      <c r="A567" s="153"/>
      <c r="B567" s="155"/>
      <c r="C567" s="155"/>
    </row>
    <row r="568" spans="1:3" s="171" customFormat="1" ht="9.6" x14ac:dyDescent="0.2">
      <c r="A568" s="153"/>
      <c r="B568" s="155"/>
      <c r="C568" s="155"/>
    </row>
    <row r="569" spans="1:3" s="171" customFormat="1" ht="9.6" x14ac:dyDescent="0.2">
      <c r="A569" s="153"/>
      <c r="B569" s="155"/>
      <c r="C569" s="155"/>
    </row>
    <row r="570" spans="1:3" s="171" customFormat="1" ht="9.6" x14ac:dyDescent="0.2">
      <c r="A570" s="153"/>
      <c r="B570" s="155"/>
      <c r="C570" s="155"/>
    </row>
    <row r="571" spans="1:3" s="171" customFormat="1" ht="9.6" x14ac:dyDescent="0.2">
      <c r="A571" s="153"/>
      <c r="B571" s="155"/>
      <c r="C571" s="155"/>
    </row>
    <row r="572" spans="1:3" s="171" customFormat="1" ht="9.6" x14ac:dyDescent="0.2">
      <c r="A572" s="153"/>
      <c r="B572" s="155"/>
      <c r="C572" s="155"/>
    </row>
    <row r="573" spans="1:3" s="171" customFormat="1" ht="9.6" x14ac:dyDescent="0.2">
      <c r="A573" s="153"/>
      <c r="B573" s="155"/>
      <c r="C573" s="155"/>
    </row>
    <row r="574" spans="1:3" s="171" customFormat="1" ht="9.6" x14ac:dyDescent="0.2">
      <c r="A574" s="153"/>
      <c r="B574" s="155"/>
      <c r="C574" s="155"/>
    </row>
    <row r="575" spans="1:3" s="171" customFormat="1" ht="9.6" x14ac:dyDescent="0.2">
      <c r="A575" s="153"/>
      <c r="B575" s="155"/>
      <c r="C575" s="155"/>
    </row>
    <row r="576" spans="1:3" s="171" customFormat="1" ht="9.6" x14ac:dyDescent="0.2">
      <c r="A576" s="153"/>
      <c r="B576" s="155"/>
      <c r="C576" s="155"/>
    </row>
    <row r="577" spans="1:3" s="171" customFormat="1" ht="9.6" x14ac:dyDescent="0.2">
      <c r="A577" s="153"/>
      <c r="B577" s="155"/>
      <c r="C577" s="155"/>
    </row>
    <row r="578" spans="1:3" s="171" customFormat="1" ht="9.6" x14ac:dyDescent="0.2">
      <c r="A578" s="153"/>
      <c r="B578" s="155"/>
      <c r="C578" s="155"/>
    </row>
    <row r="579" spans="1:3" s="171" customFormat="1" ht="9.6" x14ac:dyDescent="0.2">
      <c r="A579" s="153"/>
      <c r="B579" s="155"/>
      <c r="C579" s="155"/>
    </row>
    <row r="580" spans="1:3" s="171" customFormat="1" ht="9.6" x14ac:dyDescent="0.2">
      <c r="A580" s="153"/>
      <c r="B580" s="155"/>
      <c r="C580" s="155"/>
    </row>
    <row r="581" spans="1:3" s="171" customFormat="1" ht="9.6" x14ac:dyDescent="0.2">
      <c r="A581" s="153"/>
      <c r="B581" s="155"/>
      <c r="C581" s="155"/>
    </row>
    <row r="582" spans="1:3" s="171" customFormat="1" ht="9.6" x14ac:dyDescent="0.2">
      <c r="A582" s="153"/>
      <c r="B582" s="155"/>
      <c r="C582" s="155"/>
    </row>
    <row r="583" spans="1:3" s="171" customFormat="1" ht="9.6" x14ac:dyDescent="0.2">
      <c r="A583" s="153"/>
      <c r="B583" s="155"/>
      <c r="C583" s="155"/>
    </row>
    <row r="584" spans="1:3" s="171" customFormat="1" ht="9.6" x14ac:dyDescent="0.2">
      <c r="A584" s="153"/>
      <c r="B584" s="155"/>
      <c r="C584" s="155"/>
    </row>
    <row r="585" spans="1:3" s="171" customFormat="1" ht="9.6" x14ac:dyDescent="0.2">
      <c r="A585" s="153"/>
      <c r="B585" s="155"/>
      <c r="C585" s="155"/>
    </row>
    <row r="586" spans="1:3" s="171" customFormat="1" ht="9.6" x14ac:dyDescent="0.2">
      <c r="A586" s="153"/>
      <c r="B586" s="155"/>
      <c r="C586" s="155"/>
    </row>
    <row r="587" spans="1:3" s="171" customFormat="1" ht="9.6" x14ac:dyDescent="0.2">
      <c r="A587" s="153"/>
      <c r="B587" s="155"/>
      <c r="C587" s="155"/>
    </row>
    <row r="588" spans="1:3" s="171" customFormat="1" ht="9.6" x14ac:dyDescent="0.2">
      <c r="A588" s="153"/>
      <c r="B588" s="155"/>
      <c r="C588" s="155"/>
    </row>
    <row r="589" spans="1:3" s="171" customFormat="1" ht="9.6" x14ac:dyDescent="0.2">
      <c r="A589" s="153"/>
      <c r="B589" s="155"/>
      <c r="C589" s="155"/>
    </row>
    <row r="590" spans="1:3" s="171" customFormat="1" ht="9.6" x14ac:dyDescent="0.2">
      <c r="A590" s="153"/>
      <c r="B590" s="155"/>
      <c r="C590" s="155"/>
    </row>
    <row r="591" spans="1:3" s="171" customFormat="1" ht="9.6" x14ac:dyDescent="0.2">
      <c r="A591" s="153"/>
      <c r="B591" s="155"/>
      <c r="C591" s="155"/>
    </row>
    <row r="592" spans="1:3" s="171" customFormat="1" ht="9.6" x14ac:dyDescent="0.2">
      <c r="A592" s="153"/>
      <c r="B592" s="155"/>
      <c r="C592" s="155"/>
    </row>
    <row r="593" spans="1:3" s="171" customFormat="1" ht="9.6" x14ac:dyDescent="0.2">
      <c r="A593" s="153"/>
      <c r="B593" s="155"/>
      <c r="C593" s="155"/>
    </row>
    <row r="594" spans="1:3" s="171" customFormat="1" ht="9.6" x14ac:dyDescent="0.2">
      <c r="A594" s="153"/>
      <c r="B594" s="155"/>
      <c r="C594" s="155"/>
    </row>
    <row r="595" spans="1:3" s="171" customFormat="1" ht="9.6" x14ac:dyDescent="0.2">
      <c r="A595" s="153"/>
      <c r="B595" s="155"/>
      <c r="C595" s="155"/>
    </row>
    <row r="596" spans="1:3" s="171" customFormat="1" ht="9.6" x14ac:dyDescent="0.2">
      <c r="A596" s="153"/>
      <c r="B596" s="155"/>
      <c r="C596" s="155"/>
    </row>
    <row r="597" spans="1:3" s="171" customFormat="1" ht="9.6" x14ac:dyDescent="0.2">
      <c r="A597" s="153"/>
      <c r="B597" s="155"/>
      <c r="C597" s="155"/>
    </row>
    <row r="598" spans="1:3" s="171" customFormat="1" ht="9.6" x14ac:dyDescent="0.2">
      <c r="A598" s="153"/>
      <c r="B598" s="155"/>
      <c r="C598" s="155"/>
    </row>
    <row r="599" spans="1:3" s="171" customFormat="1" ht="9.6" x14ac:dyDescent="0.2">
      <c r="A599" s="153"/>
      <c r="B599" s="155"/>
      <c r="C599" s="155"/>
    </row>
    <row r="600" spans="1:3" s="171" customFormat="1" ht="9.6" x14ac:dyDescent="0.2">
      <c r="A600" s="153"/>
      <c r="B600" s="155"/>
      <c r="C600" s="155"/>
    </row>
    <row r="601" spans="1:3" s="171" customFormat="1" ht="9.6" x14ac:dyDescent="0.2">
      <c r="A601" s="153"/>
      <c r="B601" s="155"/>
      <c r="C601" s="155"/>
    </row>
    <row r="602" spans="1:3" s="171" customFormat="1" ht="9.6" x14ac:dyDescent="0.2">
      <c r="A602" s="153"/>
      <c r="B602" s="155"/>
      <c r="C602" s="155"/>
    </row>
    <row r="603" spans="1:3" s="171" customFormat="1" ht="9.6" x14ac:dyDescent="0.2">
      <c r="A603" s="153"/>
      <c r="B603" s="155"/>
      <c r="C603" s="155"/>
    </row>
    <row r="604" spans="1:3" s="171" customFormat="1" ht="9.6" x14ac:dyDescent="0.2">
      <c r="A604" s="153"/>
      <c r="B604" s="155"/>
      <c r="C604" s="155"/>
    </row>
    <row r="605" spans="1:3" s="171" customFormat="1" ht="9.6" x14ac:dyDescent="0.2">
      <c r="A605" s="153"/>
      <c r="B605" s="155"/>
      <c r="C605" s="155"/>
    </row>
    <row r="606" spans="1:3" s="171" customFormat="1" ht="9.6" x14ac:dyDescent="0.2">
      <c r="A606" s="153"/>
      <c r="B606" s="155"/>
      <c r="C606" s="155"/>
    </row>
    <row r="607" spans="1:3" s="171" customFormat="1" ht="9.6" x14ac:dyDescent="0.2">
      <c r="A607" s="153"/>
      <c r="B607" s="155"/>
      <c r="C607" s="155"/>
    </row>
    <row r="608" spans="1:3" s="171" customFormat="1" ht="9.6" x14ac:dyDescent="0.2">
      <c r="A608" s="153"/>
      <c r="B608" s="155"/>
      <c r="C608" s="155"/>
    </row>
    <row r="609" spans="1:3" s="171" customFormat="1" ht="9.6" x14ac:dyDescent="0.2">
      <c r="A609" s="153"/>
      <c r="B609" s="155"/>
      <c r="C609" s="155"/>
    </row>
    <row r="610" spans="1:3" s="171" customFormat="1" ht="9.6" x14ac:dyDescent="0.2">
      <c r="A610" s="153"/>
      <c r="B610" s="155"/>
      <c r="C610" s="155"/>
    </row>
    <row r="611" spans="1:3" s="171" customFormat="1" ht="9.6" x14ac:dyDescent="0.2">
      <c r="A611" s="153"/>
      <c r="B611" s="155"/>
      <c r="C611" s="155"/>
    </row>
    <row r="612" spans="1:3" s="171" customFormat="1" ht="9.6" x14ac:dyDescent="0.2">
      <c r="A612" s="153"/>
      <c r="B612" s="155"/>
      <c r="C612" s="155"/>
    </row>
    <row r="613" spans="1:3" s="171" customFormat="1" ht="9.6" x14ac:dyDescent="0.2">
      <c r="A613" s="153"/>
      <c r="B613" s="155"/>
      <c r="C613" s="155"/>
    </row>
    <row r="614" spans="1:3" s="171" customFormat="1" ht="9.6" x14ac:dyDescent="0.2">
      <c r="A614" s="153"/>
      <c r="B614" s="155"/>
      <c r="C614" s="155"/>
    </row>
    <row r="615" spans="1:3" s="171" customFormat="1" ht="9.6" x14ac:dyDescent="0.2">
      <c r="A615" s="153"/>
      <c r="B615" s="155"/>
      <c r="C615" s="155"/>
    </row>
    <row r="616" spans="1:3" s="171" customFormat="1" ht="9.6" x14ac:dyDescent="0.2">
      <c r="A616" s="153"/>
      <c r="B616" s="155"/>
      <c r="C616" s="155"/>
    </row>
    <row r="617" spans="1:3" s="171" customFormat="1" ht="9.6" x14ac:dyDescent="0.2">
      <c r="A617" s="153"/>
      <c r="B617" s="155"/>
      <c r="C617" s="155"/>
    </row>
    <row r="618" spans="1:3" s="171" customFormat="1" ht="9.6" x14ac:dyDescent="0.2">
      <c r="A618" s="153"/>
      <c r="B618" s="155"/>
      <c r="C618" s="155"/>
    </row>
    <row r="619" spans="1:3" s="171" customFormat="1" ht="9.6" x14ac:dyDescent="0.2">
      <c r="A619" s="153"/>
      <c r="B619" s="155"/>
      <c r="C619" s="155"/>
    </row>
    <row r="620" spans="1:3" s="171" customFormat="1" ht="9.6" x14ac:dyDescent="0.2">
      <c r="A620" s="153"/>
      <c r="B620" s="155"/>
      <c r="C620" s="155"/>
    </row>
    <row r="621" spans="1:3" s="171" customFormat="1" ht="9.6" x14ac:dyDescent="0.2">
      <c r="A621" s="153"/>
      <c r="B621" s="155"/>
      <c r="C621" s="155"/>
    </row>
    <row r="622" spans="1:3" s="171" customFormat="1" ht="9.6" x14ac:dyDescent="0.2">
      <c r="A622" s="153"/>
      <c r="B622" s="155"/>
      <c r="C622" s="155"/>
    </row>
    <row r="623" spans="1:3" s="171" customFormat="1" ht="9.6" x14ac:dyDescent="0.2">
      <c r="A623" s="153"/>
      <c r="B623" s="155"/>
      <c r="C623" s="155"/>
    </row>
    <row r="624" spans="1:3" s="171" customFormat="1" ht="9.6" x14ac:dyDescent="0.2">
      <c r="A624" s="153"/>
      <c r="B624" s="155"/>
      <c r="C624" s="155"/>
    </row>
    <row r="625" spans="1:3" s="171" customFormat="1" ht="9.6" x14ac:dyDescent="0.2">
      <c r="A625" s="153"/>
      <c r="B625" s="155"/>
      <c r="C625" s="155"/>
    </row>
    <row r="626" spans="1:3" s="171" customFormat="1" ht="9.6" x14ac:dyDescent="0.2">
      <c r="A626" s="153"/>
      <c r="B626" s="155"/>
      <c r="C626" s="155"/>
    </row>
    <row r="627" spans="1:3" s="171" customFormat="1" ht="9.6" x14ac:dyDescent="0.2">
      <c r="A627" s="153"/>
      <c r="B627" s="155"/>
      <c r="C627" s="155"/>
    </row>
    <row r="628" spans="1:3" s="171" customFormat="1" ht="9.6" x14ac:dyDescent="0.2">
      <c r="A628" s="153"/>
      <c r="B628" s="155"/>
      <c r="C628" s="155"/>
    </row>
    <row r="629" spans="1:3" s="171" customFormat="1" ht="9.6" x14ac:dyDescent="0.2">
      <c r="A629" s="153"/>
      <c r="B629" s="155"/>
      <c r="C629" s="155"/>
    </row>
    <row r="630" spans="1:3" s="171" customFormat="1" ht="9.6" x14ac:dyDescent="0.2">
      <c r="A630" s="153"/>
      <c r="B630" s="155"/>
      <c r="C630" s="155"/>
    </row>
    <row r="631" spans="1:3" s="171" customFormat="1" ht="9.6" x14ac:dyDescent="0.2">
      <c r="A631" s="194"/>
      <c r="B631" s="155"/>
      <c r="C631" s="155"/>
    </row>
    <row r="632" spans="1:3" s="171" customFormat="1" ht="9.6" x14ac:dyDescent="0.2">
      <c r="A632" s="194"/>
      <c r="B632" s="155"/>
      <c r="C632" s="155"/>
    </row>
    <row r="633" spans="1:3" s="171" customFormat="1" ht="9.6" x14ac:dyDescent="0.2">
      <c r="A633" s="194"/>
      <c r="B633" s="155"/>
      <c r="C633" s="155"/>
    </row>
    <row r="634" spans="1:3" s="171" customFormat="1" ht="9.6" x14ac:dyDescent="0.2">
      <c r="A634" s="194"/>
      <c r="B634" s="155"/>
      <c r="C634" s="155"/>
    </row>
    <row r="635" spans="1:3" s="171" customFormat="1" ht="9.6" x14ac:dyDescent="0.2">
      <c r="A635" s="153"/>
      <c r="B635" s="155"/>
      <c r="C635" s="155"/>
    </row>
    <row r="636" spans="1:3" s="171" customFormat="1" ht="9.6" x14ac:dyDescent="0.2">
      <c r="A636" s="153"/>
      <c r="B636" s="155"/>
      <c r="C636" s="155"/>
    </row>
    <row r="637" spans="1:3" s="171" customFormat="1" ht="9.6" x14ac:dyDescent="0.2">
      <c r="A637" s="153"/>
      <c r="B637" s="155"/>
      <c r="C637" s="155"/>
    </row>
    <row r="638" spans="1:3" s="171" customFormat="1" ht="9.6" x14ac:dyDescent="0.2">
      <c r="A638" s="153"/>
      <c r="B638" s="155"/>
      <c r="C638" s="155"/>
    </row>
    <row r="639" spans="1:3" s="171" customFormat="1" ht="9.6" x14ac:dyDescent="0.2">
      <c r="A639" s="153"/>
      <c r="B639" s="155"/>
      <c r="C639" s="155"/>
    </row>
    <row r="640" spans="1:3" s="171" customFormat="1" ht="9.6" x14ac:dyDescent="0.2">
      <c r="A640" s="153"/>
      <c r="B640" s="155"/>
      <c r="C640" s="155"/>
    </row>
    <row r="641" spans="1:3" s="171" customFormat="1" ht="9.6" x14ac:dyDescent="0.2">
      <c r="A641" s="194"/>
      <c r="B641" s="155"/>
      <c r="C641" s="155"/>
    </row>
    <row r="642" spans="1:3" s="171" customFormat="1" ht="9.6" x14ac:dyDescent="0.2">
      <c r="A642" s="153"/>
      <c r="B642" s="155"/>
      <c r="C642" s="155"/>
    </row>
    <row r="643" spans="1:3" s="171" customFormat="1" ht="9.6" x14ac:dyDescent="0.2">
      <c r="A643" s="153"/>
      <c r="B643" s="155"/>
      <c r="C643" s="155"/>
    </row>
    <row r="644" spans="1:3" s="171" customFormat="1" ht="9.6" x14ac:dyDescent="0.2">
      <c r="A644" s="153"/>
      <c r="B644" s="155"/>
      <c r="C644" s="155"/>
    </row>
    <row r="645" spans="1:3" s="171" customFormat="1" ht="9.6" x14ac:dyDescent="0.2">
      <c r="A645" s="153"/>
      <c r="B645" s="155"/>
      <c r="C645" s="155"/>
    </row>
    <row r="646" spans="1:3" s="171" customFormat="1" ht="9.6" x14ac:dyDescent="0.2">
      <c r="A646" s="153"/>
      <c r="B646" s="155"/>
      <c r="C646" s="155"/>
    </row>
    <row r="647" spans="1:3" s="171" customFormat="1" ht="9.6" x14ac:dyDescent="0.2">
      <c r="A647" s="153"/>
      <c r="B647" s="155"/>
      <c r="C647" s="155"/>
    </row>
    <row r="648" spans="1:3" s="171" customFormat="1" ht="9.6" x14ac:dyDescent="0.2">
      <c r="A648" s="153"/>
      <c r="B648" s="155"/>
      <c r="C648" s="155"/>
    </row>
    <row r="649" spans="1:3" s="171" customFormat="1" ht="9.6" x14ac:dyDescent="0.2">
      <c r="A649" s="153"/>
      <c r="B649" s="155"/>
      <c r="C649" s="155"/>
    </row>
    <row r="650" spans="1:3" s="171" customFormat="1" ht="9.6" x14ac:dyDescent="0.2">
      <c r="A650" s="153"/>
      <c r="B650" s="155"/>
      <c r="C650" s="155"/>
    </row>
    <row r="651" spans="1:3" s="171" customFormat="1" ht="9.6" x14ac:dyDescent="0.2">
      <c r="A651" s="153"/>
      <c r="B651" s="155"/>
      <c r="C651" s="155"/>
    </row>
    <row r="652" spans="1:3" s="171" customFormat="1" ht="9.6" x14ac:dyDescent="0.2">
      <c r="A652" s="153"/>
      <c r="B652" s="155"/>
      <c r="C652" s="155"/>
    </row>
    <row r="653" spans="1:3" s="171" customFormat="1" ht="9.6" x14ac:dyDescent="0.2">
      <c r="A653" s="153"/>
      <c r="B653" s="155"/>
      <c r="C653" s="155"/>
    </row>
    <row r="654" spans="1:3" s="171" customFormat="1" ht="9.6" x14ac:dyDescent="0.2">
      <c r="A654" s="153"/>
      <c r="B654" s="155"/>
      <c r="C654" s="155"/>
    </row>
    <row r="655" spans="1:3" s="171" customFormat="1" ht="9.6" x14ac:dyDescent="0.2">
      <c r="A655" s="153"/>
      <c r="B655" s="155"/>
      <c r="C655" s="155"/>
    </row>
    <row r="656" spans="1:3" s="171" customFormat="1" ht="9.6" x14ac:dyDescent="0.2">
      <c r="A656" s="153"/>
      <c r="B656" s="155"/>
      <c r="C656" s="155"/>
    </row>
    <row r="657" spans="1:3" s="171" customFormat="1" ht="9.6" x14ac:dyDescent="0.2">
      <c r="A657" s="153"/>
      <c r="B657" s="155"/>
      <c r="C657" s="155"/>
    </row>
    <row r="658" spans="1:3" s="171" customFormat="1" ht="9.6" x14ac:dyDescent="0.2">
      <c r="A658" s="153"/>
      <c r="B658" s="155"/>
      <c r="C658" s="155"/>
    </row>
    <row r="659" spans="1:3" s="171" customFormat="1" ht="9.6" x14ac:dyDescent="0.2">
      <c r="A659" s="153"/>
      <c r="B659" s="155"/>
      <c r="C659" s="155"/>
    </row>
    <row r="660" spans="1:3" s="171" customFormat="1" ht="9.6" x14ac:dyDescent="0.2">
      <c r="A660" s="153"/>
      <c r="B660" s="155"/>
      <c r="C660" s="155"/>
    </row>
    <row r="661" spans="1:3" s="171" customFormat="1" ht="9.6" x14ac:dyDescent="0.2">
      <c r="A661" s="153"/>
      <c r="B661" s="155"/>
      <c r="C661" s="155"/>
    </row>
    <row r="662" spans="1:3" s="171" customFormat="1" ht="9.6" x14ac:dyDescent="0.2">
      <c r="A662" s="153"/>
      <c r="B662" s="155"/>
      <c r="C662" s="155"/>
    </row>
    <row r="663" spans="1:3" s="171" customFormat="1" ht="9.6" x14ac:dyDescent="0.2">
      <c r="A663" s="153"/>
      <c r="B663" s="155"/>
      <c r="C663" s="155"/>
    </row>
    <row r="664" spans="1:3" s="171" customFormat="1" ht="9.6" x14ac:dyDescent="0.2">
      <c r="A664" s="153"/>
      <c r="B664" s="155"/>
      <c r="C664" s="155"/>
    </row>
    <row r="665" spans="1:3" s="171" customFormat="1" ht="9.6" x14ac:dyDescent="0.2">
      <c r="A665" s="153"/>
      <c r="B665" s="155"/>
      <c r="C665" s="155"/>
    </row>
    <row r="666" spans="1:3" s="171" customFormat="1" ht="9.6" x14ac:dyDescent="0.2">
      <c r="A666" s="153"/>
      <c r="B666" s="155"/>
      <c r="C666" s="155"/>
    </row>
    <row r="667" spans="1:3" s="171" customFormat="1" ht="9.6" x14ac:dyDescent="0.2">
      <c r="A667" s="153"/>
      <c r="B667" s="155"/>
      <c r="C667" s="155"/>
    </row>
    <row r="668" spans="1:3" s="171" customFormat="1" ht="9.6" x14ac:dyDescent="0.2">
      <c r="A668" s="153"/>
      <c r="B668" s="155"/>
      <c r="C668" s="155"/>
    </row>
    <row r="669" spans="1:3" s="171" customFormat="1" ht="9.6" x14ac:dyDescent="0.2">
      <c r="A669" s="153"/>
      <c r="B669" s="155"/>
      <c r="C669" s="155"/>
    </row>
    <row r="670" spans="1:3" s="171" customFormat="1" ht="9.6" x14ac:dyDescent="0.2">
      <c r="A670" s="153"/>
      <c r="B670" s="155"/>
      <c r="C670" s="155"/>
    </row>
    <row r="671" spans="1:3" s="171" customFormat="1" ht="9.6" x14ac:dyDescent="0.2">
      <c r="A671" s="153"/>
      <c r="B671" s="155"/>
      <c r="C671" s="155"/>
    </row>
    <row r="672" spans="1:3" s="171" customFormat="1" ht="9.6" x14ac:dyDescent="0.2">
      <c r="A672" s="153"/>
      <c r="B672" s="155"/>
      <c r="C672" s="155"/>
    </row>
    <row r="673" spans="1:3" s="171" customFormat="1" ht="9.6" x14ac:dyDescent="0.2">
      <c r="A673" s="153"/>
      <c r="B673" s="155"/>
      <c r="C673" s="155"/>
    </row>
    <row r="674" spans="1:3" s="171" customFormat="1" ht="9.6" x14ac:dyDescent="0.2">
      <c r="A674" s="153"/>
      <c r="B674" s="155"/>
      <c r="C674" s="155"/>
    </row>
    <row r="675" spans="1:3" s="171" customFormat="1" ht="9.6" x14ac:dyDescent="0.2">
      <c r="A675" s="153"/>
      <c r="B675" s="155"/>
      <c r="C675" s="155"/>
    </row>
    <row r="676" spans="1:3" s="171" customFormat="1" ht="9.6" x14ac:dyDescent="0.2">
      <c r="A676" s="153"/>
      <c r="B676" s="155"/>
      <c r="C676" s="155"/>
    </row>
    <row r="677" spans="1:3" s="171" customFormat="1" ht="9.6" x14ac:dyDescent="0.2">
      <c r="A677" s="153"/>
      <c r="B677" s="155"/>
      <c r="C677" s="155"/>
    </row>
    <row r="678" spans="1:3" s="171" customFormat="1" ht="9.6" x14ac:dyDescent="0.2">
      <c r="A678" s="153"/>
      <c r="B678" s="155"/>
      <c r="C678" s="155"/>
    </row>
    <row r="679" spans="1:3" s="171" customFormat="1" ht="9.6" x14ac:dyDescent="0.2">
      <c r="A679" s="153"/>
      <c r="B679" s="155"/>
      <c r="C679" s="155"/>
    </row>
    <row r="680" spans="1:3" s="171" customFormat="1" ht="9.6" x14ac:dyDescent="0.2">
      <c r="A680" s="153"/>
      <c r="B680" s="155"/>
      <c r="C680" s="155"/>
    </row>
    <row r="681" spans="1:3" s="171" customFormat="1" ht="9.6" x14ac:dyDescent="0.2">
      <c r="A681" s="153"/>
      <c r="B681" s="155"/>
      <c r="C681" s="155"/>
    </row>
    <row r="682" spans="1:3" s="171" customFormat="1" ht="9.6" x14ac:dyDescent="0.2">
      <c r="A682" s="153"/>
      <c r="B682" s="155"/>
      <c r="C682" s="155"/>
    </row>
    <row r="683" spans="1:3" s="171" customFormat="1" ht="9.6" x14ac:dyDescent="0.2">
      <c r="A683" s="153"/>
      <c r="B683" s="155"/>
      <c r="C683" s="155"/>
    </row>
    <row r="684" spans="1:3" s="171" customFormat="1" ht="9.6" x14ac:dyDescent="0.2">
      <c r="A684" s="153"/>
      <c r="B684" s="155"/>
      <c r="C684" s="155"/>
    </row>
    <row r="685" spans="1:3" s="171" customFormat="1" ht="9.6" x14ac:dyDescent="0.2">
      <c r="A685" s="153"/>
      <c r="B685" s="155"/>
      <c r="C685" s="155"/>
    </row>
    <row r="686" spans="1:3" s="171" customFormat="1" ht="9.6" x14ac:dyDescent="0.2">
      <c r="A686" s="153"/>
      <c r="B686" s="155"/>
      <c r="C686" s="155"/>
    </row>
    <row r="687" spans="1:3" s="171" customFormat="1" ht="9.6" x14ac:dyDescent="0.2">
      <c r="A687" s="153"/>
      <c r="B687" s="155"/>
      <c r="C687" s="155"/>
    </row>
    <row r="688" spans="1:3" s="171" customFormat="1" ht="9.6" x14ac:dyDescent="0.2">
      <c r="A688" s="153"/>
      <c r="B688" s="155"/>
      <c r="C688" s="155"/>
    </row>
    <row r="689" spans="1:3" s="171" customFormat="1" ht="9.6" x14ac:dyDescent="0.2">
      <c r="A689" s="153"/>
      <c r="B689" s="155"/>
      <c r="C689" s="155"/>
    </row>
    <row r="690" spans="1:3" s="171" customFormat="1" ht="9.6" x14ac:dyDescent="0.2">
      <c r="A690" s="153"/>
      <c r="B690" s="155"/>
      <c r="C690" s="155"/>
    </row>
    <row r="691" spans="1:3" s="171" customFormat="1" ht="9.6" x14ac:dyDescent="0.2">
      <c r="A691" s="153"/>
      <c r="B691" s="155"/>
      <c r="C691" s="155"/>
    </row>
    <row r="692" spans="1:3" s="171" customFormat="1" ht="9.6" x14ac:dyDescent="0.2">
      <c r="A692" s="153"/>
      <c r="B692" s="155"/>
      <c r="C692" s="155"/>
    </row>
    <row r="693" spans="1:3" s="171" customFormat="1" ht="9.6" x14ac:dyDescent="0.2">
      <c r="A693" s="153"/>
      <c r="B693" s="155"/>
      <c r="C693" s="155"/>
    </row>
    <row r="694" spans="1:3" s="171" customFormat="1" ht="9.6" x14ac:dyDescent="0.2">
      <c r="A694" s="153"/>
      <c r="B694" s="155"/>
      <c r="C694" s="155"/>
    </row>
    <row r="695" spans="1:3" s="171" customFormat="1" ht="9.6" x14ac:dyDescent="0.2">
      <c r="A695" s="153"/>
      <c r="B695" s="155"/>
      <c r="C695" s="155"/>
    </row>
    <row r="696" spans="1:3" s="171" customFormat="1" ht="9.6" x14ac:dyDescent="0.2">
      <c r="A696" s="153"/>
      <c r="B696" s="155"/>
      <c r="C696" s="155"/>
    </row>
    <row r="697" spans="1:3" s="171" customFormat="1" ht="9.6" x14ac:dyDescent="0.2">
      <c r="A697" s="153"/>
      <c r="B697" s="155"/>
      <c r="C697" s="155"/>
    </row>
    <row r="698" spans="1:3" s="171" customFormat="1" ht="9.6" x14ac:dyDescent="0.2">
      <c r="A698" s="153"/>
      <c r="B698" s="155"/>
      <c r="C698" s="155"/>
    </row>
    <row r="699" spans="1:3" s="171" customFormat="1" ht="9.6" x14ac:dyDescent="0.2">
      <c r="A699" s="153"/>
      <c r="B699" s="155"/>
      <c r="C699" s="155"/>
    </row>
    <row r="700" spans="1:3" s="171" customFormat="1" ht="9.6" x14ac:dyDescent="0.2">
      <c r="A700" s="153"/>
      <c r="B700" s="155"/>
      <c r="C700" s="155"/>
    </row>
    <row r="701" spans="1:3" s="171" customFormat="1" ht="9.6" x14ac:dyDescent="0.2">
      <c r="A701" s="153"/>
      <c r="B701" s="155"/>
      <c r="C701" s="155"/>
    </row>
    <row r="702" spans="1:3" s="171" customFormat="1" ht="9.6" x14ac:dyDescent="0.2">
      <c r="A702" s="153"/>
      <c r="B702" s="155"/>
      <c r="C702" s="155"/>
    </row>
    <row r="703" spans="1:3" s="171" customFormat="1" ht="9.6" x14ac:dyDescent="0.2">
      <c r="A703" s="153"/>
      <c r="B703" s="155"/>
      <c r="C703" s="155"/>
    </row>
    <row r="704" spans="1:3" s="171" customFormat="1" ht="9.6" x14ac:dyDescent="0.2">
      <c r="A704" s="153"/>
      <c r="B704" s="155"/>
      <c r="C704" s="155"/>
    </row>
    <row r="705" spans="1:3" s="171" customFormat="1" ht="9.6" x14ac:dyDescent="0.2">
      <c r="A705" s="153"/>
      <c r="B705" s="155"/>
      <c r="C705" s="155"/>
    </row>
    <row r="706" spans="1:3" s="171" customFormat="1" ht="9.6" x14ac:dyDescent="0.2">
      <c r="A706" s="153"/>
      <c r="B706" s="155"/>
      <c r="C706" s="155"/>
    </row>
    <row r="707" spans="1:3" s="171" customFormat="1" ht="9.6" x14ac:dyDescent="0.2">
      <c r="A707" s="153"/>
      <c r="B707" s="155"/>
      <c r="C707" s="155"/>
    </row>
    <row r="708" spans="1:3" s="171" customFormat="1" ht="9.6" x14ac:dyDescent="0.2">
      <c r="A708" s="153"/>
      <c r="B708" s="155"/>
      <c r="C708" s="155"/>
    </row>
    <row r="709" spans="1:3" s="171" customFormat="1" ht="9.6" x14ac:dyDescent="0.2">
      <c r="A709" s="153"/>
      <c r="B709" s="155"/>
      <c r="C709" s="155"/>
    </row>
    <row r="710" spans="1:3" s="171" customFormat="1" ht="9.6" x14ac:dyDescent="0.2">
      <c r="A710" s="153"/>
      <c r="B710" s="155"/>
      <c r="C710" s="155"/>
    </row>
    <row r="711" spans="1:3" s="171" customFormat="1" ht="9.6" x14ac:dyDescent="0.2">
      <c r="A711" s="153"/>
      <c r="B711" s="155"/>
      <c r="C711" s="155"/>
    </row>
    <row r="712" spans="1:3" s="171" customFormat="1" ht="9.6" x14ac:dyDescent="0.2">
      <c r="A712" s="153"/>
      <c r="B712" s="155"/>
      <c r="C712" s="155"/>
    </row>
    <row r="713" spans="1:3" s="171" customFormat="1" ht="9.6" x14ac:dyDescent="0.2">
      <c r="A713" s="153"/>
      <c r="B713" s="155"/>
      <c r="C713" s="155"/>
    </row>
    <row r="714" spans="1:3" s="171" customFormat="1" ht="9.6" x14ac:dyDescent="0.2">
      <c r="A714" s="153"/>
      <c r="B714" s="155"/>
      <c r="C714" s="155"/>
    </row>
    <row r="715" spans="1:3" s="171" customFormat="1" ht="9.6" x14ac:dyDescent="0.2">
      <c r="A715" s="153"/>
      <c r="B715" s="155"/>
      <c r="C715" s="155"/>
    </row>
    <row r="716" spans="1:3" s="171" customFormat="1" ht="9.6" x14ac:dyDescent="0.2">
      <c r="A716" s="153"/>
      <c r="B716" s="155"/>
      <c r="C716" s="155"/>
    </row>
    <row r="717" spans="1:3" s="171" customFormat="1" ht="9.6" x14ac:dyDescent="0.2">
      <c r="A717" s="153"/>
      <c r="B717" s="155"/>
      <c r="C717" s="155"/>
    </row>
    <row r="718" spans="1:3" s="171" customFormat="1" ht="9.6" x14ac:dyDescent="0.2">
      <c r="A718" s="153"/>
      <c r="B718" s="155"/>
      <c r="C718" s="155"/>
    </row>
    <row r="719" spans="1:3" s="171" customFormat="1" ht="9.6" x14ac:dyDescent="0.2">
      <c r="A719" s="153"/>
      <c r="B719" s="155"/>
      <c r="C719" s="155"/>
    </row>
    <row r="720" spans="1:3" s="171" customFormat="1" ht="9.6" x14ac:dyDescent="0.2">
      <c r="A720" s="153"/>
      <c r="B720" s="155"/>
      <c r="C720" s="155"/>
    </row>
    <row r="721" spans="1:3" s="171" customFormat="1" ht="9.6" x14ac:dyDescent="0.2">
      <c r="A721" s="153"/>
      <c r="B721" s="155"/>
      <c r="C721" s="155"/>
    </row>
    <row r="722" spans="1:3" s="171" customFormat="1" ht="9.6" x14ac:dyDescent="0.2">
      <c r="A722" s="153"/>
      <c r="B722" s="155"/>
      <c r="C722" s="155"/>
    </row>
    <row r="723" spans="1:3" s="171" customFormat="1" ht="9.6" x14ac:dyDescent="0.2">
      <c r="A723" s="153"/>
      <c r="B723" s="155"/>
      <c r="C723" s="155"/>
    </row>
    <row r="724" spans="1:3" s="171" customFormat="1" ht="9.6" x14ac:dyDescent="0.2">
      <c r="A724" s="153"/>
      <c r="B724" s="155"/>
      <c r="C724" s="155"/>
    </row>
    <row r="725" spans="1:3" s="171" customFormat="1" ht="9.6" x14ac:dyDescent="0.2">
      <c r="A725" s="153"/>
      <c r="B725" s="155"/>
      <c r="C725" s="155"/>
    </row>
    <row r="726" spans="1:3" s="171" customFormat="1" ht="9.6" x14ac:dyDescent="0.2">
      <c r="A726" s="153"/>
      <c r="B726" s="155"/>
      <c r="C726" s="155"/>
    </row>
    <row r="727" spans="1:3" s="171" customFormat="1" ht="9.6" x14ac:dyDescent="0.2">
      <c r="A727" s="153"/>
      <c r="B727" s="155"/>
      <c r="C727" s="155"/>
    </row>
    <row r="728" spans="1:3" s="171" customFormat="1" ht="9.6" x14ac:dyDescent="0.2">
      <c r="A728" s="153"/>
      <c r="B728" s="155"/>
      <c r="C728" s="155"/>
    </row>
    <row r="729" spans="1:3" s="171" customFormat="1" ht="9.6" x14ac:dyDescent="0.2">
      <c r="A729" s="153"/>
      <c r="B729" s="155"/>
      <c r="C729" s="155"/>
    </row>
    <row r="730" spans="1:3" s="171" customFormat="1" ht="9.6" x14ac:dyDescent="0.2">
      <c r="A730" s="153"/>
      <c r="B730" s="155"/>
      <c r="C730" s="155"/>
    </row>
    <row r="731" spans="1:3" s="171" customFormat="1" ht="9.6" x14ac:dyDescent="0.2">
      <c r="A731" s="153"/>
      <c r="B731" s="155"/>
      <c r="C731" s="155"/>
    </row>
    <row r="732" spans="1:3" s="171" customFormat="1" ht="9.6" x14ac:dyDescent="0.2">
      <c r="A732" s="153"/>
      <c r="B732" s="155"/>
      <c r="C732" s="155"/>
    </row>
    <row r="733" spans="1:3" s="171" customFormat="1" ht="9.6" x14ac:dyDescent="0.2">
      <c r="A733" s="153"/>
      <c r="B733" s="155"/>
      <c r="C733" s="155"/>
    </row>
    <row r="734" spans="1:3" s="171" customFormat="1" ht="9.6" x14ac:dyDescent="0.2">
      <c r="A734" s="153"/>
      <c r="B734" s="155"/>
      <c r="C734" s="155"/>
    </row>
    <row r="735" spans="1:3" s="171" customFormat="1" ht="9.6" x14ac:dyDescent="0.2">
      <c r="A735" s="153"/>
      <c r="B735" s="155"/>
      <c r="C735" s="155"/>
    </row>
    <row r="736" spans="1:3" s="171" customFormat="1" ht="9.6" x14ac:dyDescent="0.2">
      <c r="A736" s="153"/>
      <c r="B736" s="155"/>
      <c r="C736" s="155"/>
    </row>
    <row r="737" spans="1:3" s="171" customFormat="1" ht="9.6" x14ac:dyDescent="0.2">
      <c r="A737" s="153"/>
      <c r="B737" s="155"/>
      <c r="C737" s="155"/>
    </row>
    <row r="738" spans="1:3" s="171" customFormat="1" ht="9.6" x14ac:dyDescent="0.2">
      <c r="A738" s="153"/>
      <c r="B738" s="155"/>
      <c r="C738" s="155"/>
    </row>
    <row r="739" spans="1:3" s="171" customFormat="1" ht="9.6" x14ac:dyDescent="0.2">
      <c r="A739" s="153"/>
      <c r="B739" s="155"/>
      <c r="C739" s="155"/>
    </row>
    <row r="740" spans="1:3" s="171" customFormat="1" ht="9.6" x14ac:dyDescent="0.2">
      <c r="A740" s="153"/>
      <c r="B740" s="155"/>
      <c r="C740" s="155"/>
    </row>
    <row r="741" spans="1:3" s="171" customFormat="1" ht="9.6" x14ac:dyDescent="0.2">
      <c r="A741" s="153"/>
      <c r="B741" s="155"/>
      <c r="C741" s="155"/>
    </row>
    <row r="742" spans="1:3" s="171" customFormat="1" ht="9.6" x14ac:dyDescent="0.2">
      <c r="A742" s="153"/>
      <c r="B742" s="155"/>
      <c r="C742" s="155"/>
    </row>
    <row r="743" spans="1:3" s="171" customFormat="1" ht="9.6" x14ac:dyDescent="0.2">
      <c r="A743" s="153"/>
      <c r="B743" s="155"/>
      <c r="C743" s="155"/>
    </row>
    <row r="744" spans="1:3" s="171" customFormat="1" ht="9.6" x14ac:dyDescent="0.2">
      <c r="A744" s="153"/>
      <c r="B744" s="155"/>
      <c r="C744" s="155"/>
    </row>
    <row r="745" spans="1:3" s="171" customFormat="1" ht="9.6" x14ac:dyDescent="0.2">
      <c r="A745" s="153"/>
      <c r="B745" s="155"/>
      <c r="C745" s="155"/>
    </row>
    <row r="746" spans="1:3" s="171" customFormat="1" ht="9.6" x14ac:dyDescent="0.2">
      <c r="A746" s="153"/>
      <c r="B746" s="155"/>
      <c r="C746" s="155"/>
    </row>
    <row r="747" spans="1:3" s="171" customFormat="1" ht="9.6" x14ac:dyDescent="0.2">
      <c r="A747" s="153"/>
      <c r="B747" s="155"/>
      <c r="C747" s="155"/>
    </row>
    <row r="748" spans="1:3" s="171" customFormat="1" ht="9.6" x14ac:dyDescent="0.2">
      <c r="A748" s="153"/>
      <c r="B748" s="155"/>
      <c r="C748" s="155"/>
    </row>
    <row r="749" spans="1:3" s="171" customFormat="1" ht="9.6" x14ac:dyDescent="0.2">
      <c r="A749" s="153"/>
      <c r="B749" s="155"/>
      <c r="C749" s="155"/>
    </row>
    <row r="750" spans="1:3" s="171" customFormat="1" ht="9.6" x14ac:dyDescent="0.2">
      <c r="A750" s="153"/>
      <c r="B750" s="155"/>
      <c r="C750" s="155"/>
    </row>
    <row r="751" spans="1:3" s="171" customFormat="1" ht="9.6" x14ac:dyDescent="0.2">
      <c r="A751" s="194"/>
      <c r="B751" s="155"/>
      <c r="C751" s="155"/>
    </row>
    <row r="752" spans="1:3" s="171" customFormat="1" ht="9.6" x14ac:dyDescent="0.2">
      <c r="A752" s="153"/>
      <c r="B752" s="155"/>
      <c r="C752" s="155"/>
    </row>
    <row r="753" spans="1:3" s="171" customFormat="1" ht="9.6" x14ac:dyDescent="0.2">
      <c r="A753" s="153"/>
      <c r="B753" s="155"/>
      <c r="C753" s="155"/>
    </row>
    <row r="754" spans="1:3" s="171" customFormat="1" ht="9.6" x14ac:dyDescent="0.2">
      <c r="A754" s="153"/>
      <c r="B754" s="155"/>
      <c r="C754" s="155"/>
    </row>
    <row r="755" spans="1:3" s="171" customFormat="1" ht="9.6" x14ac:dyDescent="0.2">
      <c r="A755" s="153"/>
      <c r="B755" s="155"/>
      <c r="C755" s="155"/>
    </row>
    <row r="756" spans="1:3" s="171" customFormat="1" ht="9.6" x14ac:dyDescent="0.2">
      <c r="A756" s="153"/>
      <c r="B756" s="155"/>
      <c r="C756" s="155"/>
    </row>
    <row r="757" spans="1:3" s="171" customFormat="1" ht="9.6" x14ac:dyDescent="0.2">
      <c r="A757" s="153"/>
      <c r="B757" s="155"/>
      <c r="C757" s="155"/>
    </row>
    <row r="758" spans="1:3" s="171" customFormat="1" ht="9.6" x14ac:dyDescent="0.2">
      <c r="A758" s="153"/>
      <c r="B758" s="155"/>
      <c r="C758" s="155"/>
    </row>
    <row r="759" spans="1:3" s="171" customFormat="1" ht="9.6" x14ac:dyDescent="0.2">
      <c r="A759" s="153"/>
      <c r="B759" s="155"/>
      <c r="C759" s="155"/>
    </row>
    <row r="760" spans="1:3" s="171" customFormat="1" ht="9.6" x14ac:dyDescent="0.2">
      <c r="A760" s="153"/>
      <c r="B760" s="155"/>
      <c r="C760" s="155"/>
    </row>
    <row r="761" spans="1:3" s="171" customFormat="1" ht="9.6" x14ac:dyDescent="0.2">
      <c r="A761" s="153"/>
      <c r="B761" s="155"/>
      <c r="C761" s="155"/>
    </row>
    <row r="762" spans="1:3" s="171" customFormat="1" ht="9.6" x14ac:dyDescent="0.2">
      <c r="A762" s="153"/>
      <c r="B762" s="155"/>
      <c r="C762" s="155"/>
    </row>
    <row r="763" spans="1:3" s="171" customFormat="1" ht="9.6" x14ac:dyDescent="0.2">
      <c r="A763" s="153"/>
      <c r="B763" s="155"/>
      <c r="C763" s="155"/>
    </row>
    <row r="764" spans="1:3" s="171" customFormat="1" ht="9.6" x14ac:dyDescent="0.2">
      <c r="A764" s="153"/>
      <c r="B764" s="155"/>
      <c r="C764" s="155"/>
    </row>
    <row r="765" spans="1:3" s="171" customFormat="1" ht="9.6" x14ac:dyDescent="0.2">
      <c r="A765" s="153"/>
      <c r="B765" s="155"/>
      <c r="C765" s="155"/>
    </row>
    <row r="766" spans="1:3" s="171" customFormat="1" ht="9.6" x14ac:dyDescent="0.2">
      <c r="A766" s="153"/>
      <c r="B766" s="155"/>
      <c r="C766" s="155"/>
    </row>
    <row r="767" spans="1:3" s="171" customFormat="1" ht="9.6" x14ac:dyDescent="0.2">
      <c r="A767" s="153"/>
      <c r="B767" s="155"/>
      <c r="C767" s="155"/>
    </row>
    <row r="768" spans="1:3" s="171" customFormat="1" ht="9.6" x14ac:dyDescent="0.2">
      <c r="A768" s="153"/>
      <c r="B768" s="155"/>
      <c r="C768" s="155"/>
    </row>
    <row r="769" spans="1:3" s="171" customFormat="1" ht="9.6" x14ac:dyDescent="0.2">
      <c r="A769" s="153"/>
      <c r="B769" s="155"/>
      <c r="C769" s="155"/>
    </row>
    <row r="770" spans="1:3" s="171" customFormat="1" ht="9.6" x14ac:dyDescent="0.2">
      <c r="A770" s="153"/>
      <c r="B770" s="155"/>
      <c r="C770" s="155"/>
    </row>
    <row r="771" spans="1:3" s="171" customFormat="1" ht="9.6" x14ac:dyDescent="0.2">
      <c r="A771" s="153"/>
      <c r="B771" s="155"/>
      <c r="C771" s="155"/>
    </row>
    <row r="772" spans="1:3" s="171" customFormat="1" ht="9.6" x14ac:dyDescent="0.2">
      <c r="A772" s="153"/>
      <c r="B772" s="155"/>
      <c r="C772" s="155"/>
    </row>
    <row r="773" spans="1:3" s="171" customFormat="1" ht="9.6" x14ac:dyDescent="0.2">
      <c r="A773" s="153"/>
      <c r="B773" s="155"/>
      <c r="C773" s="155"/>
    </row>
    <row r="774" spans="1:3" s="171" customFormat="1" ht="9.6" x14ac:dyDescent="0.2">
      <c r="A774" s="153"/>
      <c r="B774" s="155"/>
      <c r="C774" s="155"/>
    </row>
    <row r="775" spans="1:3" s="171" customFormat="1" ht="9.6" x14ac:dyDescent="0.2">
      <c r="A775" s="153"/>
      <c r="B775" s="155"/>
      <c r="C775" s="155"/>
    </row>
    <row r="776" spans="1:3" s="171" customFormat="1" ht="9.6" x14ac:dyDescent="0.2">
      <c r="A776" s="153"/>
      <c r="B776" s="155"/>
      <c r="C776" s="155"/>
    </row>
    <row r="777" spans="1:3" s="171" customFormat="1" ht="9.6" x14ac:dyDescent="0.2">
      <c r="A777" s="153"/>
      <c r="B777" s="155"/>
      <c r="C777" s="155"/>
    </row>
    <row r="778" spans="1:3" s="171" customFormat="1" ht="9.6" x14ac:dyDescent="0.2">
      <c r="A778" s="153"/>
      <c r="B778" s="155"/>
      <c r="C778" s="155"/>
    </row>
    <row r="779" spans="1:3" s="171" customFormat="1" ht="9.6" x14ac:dyDescent="0.2">
      <c r="A779" s="153"/>
      <c r="B779" s="155"/>
      <c r="C779" s="155"/>
    </row>
    <row r="780" spans="1:3" s="171" customFormat="1" ht="9.6" x14ac:dyDescent="0.2">
      <c r="A780" s="153"/>
      <c r="B780" s="155"/>
      <c r="C780" s="155"/>
    </row>
    <row r="781" spans="1:3" s="171" customFormat="1" ht="9.6" x14ac:dyDescent="0.2">
      <c r="A781" s="153"/>
      <c r="B781" s="155"/>
      <c r="C781" s="155"/>
    </row>
    <row r="782" spans="1:3" s="171" customFormat="1" ht="9.6" x14ac:dyDescent="0.2">
      <c r="A782" s="153"/>
      <c r="B782" s="155"/>
      <c r="C782" s="155"/>
    </row>
    <row r="783" spans="1:3" s="171" customFormat="1" ht="9.6" x14ac:dyDescent="0.2">
      <c r="A783" s="153"/>
      <c r="B783" s="155"/>
      <c r="C783" s="155"/>
    </row>
    <row r="784" spans="1:3" s="171" customFormat="1" ht="9.6" x14ac:dyDescent="0.2">
      <c r="A784" s="153"/>
      <c r="B784" s="155"/>
      <c r="C784" s="155"/>
    </row>
    <row r="785" spans="1:3" s="171" customFormat="1" ht="9.6" x14ac:dyDescent="0.2">
      <c r="A785" s="153"/>
      <c r="B785" s="155"/>
      <c r="C785" s="155"/>
    </row>
    <row r="786" spans="1:3" s="171" customFormat="1" ht="9.6" x14ac:dyDescent="0.2">
      <c r="A786" s="153"/>
      <c r="B786" s="155"/>
      <c r="C786" s="155"/>
    </row>
    <row r="787" spans="1:3" s="171" customFormat="1" ht="9.6" x14ac:dyDescent="0.2">
      <c r="A787" s="153"/>
      <c r="B787" s="155"/>
      <c r="C787" s="155"/>
    </row>
    <row r="788" spans="1:3" s="171" customFormat="1" ht="9.6" x14ac:dyDescent="0.2">
      <c r="A788" s="153"/>
      <c r="B788" s="155"/>
      <c r="C788" s="155"/>
    </row>
    <row r="789" spans="1:3" s="171" customFormat="1" ht="9.6" x14ac:dyDescent="0.2">
      <c r="A789" s="153"/>
      <c r="B789" s="155"/>
      <c r="C789" s="155"/>
    </row>
    <row r="790" spans="1:3" s="171" customFormat="1" ht="9.6" x14ac:dyDescent="0.2">
      <c r="A790" s="153"/>
      <c r="B790" s="155"/>
      <c r="C790" s="155"/>
    </row>
    <row r="791" spans="1:3" s="171" customFormat="1" ht="9.6" x14ac:dyDescent="0.2">
      <c r="A791" s="153"/>
      <c r="B791" s="155"/>
      <c r="C791" s="155"/>
    </row>
    <row r="792" spans="1:3" s="171" customFormat="1" ht="9.6" x14ac:dyDescent="0.2">
      <c r="A792" s="153"/>
      <c r="B792" s="155"/>
      <c r="C792" s="155"/>
    </row>
    <row r="793" spans="1:3" s="171" customFormat="1" ht="9.6" x14ac:dyDescent="0.2">
      <c r="A793" s="153"/>
      <c r="B793" s="155"/>
      <c r="C793" s="155"/>
    </row>
    <row r="794" spans="1:3" s="171" customFormat="1" ht="9.6" x14ac:dyDescent="0.2">
      <c r="A794" s="153"/>
      <c r="B794" s="155"/>
      <c r="C794" s="155"/>
    </row>
    <row r="795" spans="1:3" s="171" customFormat="1" ht="9.6" x14ac:dyDescent="0.2">
      <c r="A795" s="153"/>
      <c r="B795" s="155"/>
      <c r="C795" s="155"/>
    </row>
    <row r="796" spans="1:3" s="171" customFormat="1" ht="9.6" x14ac:dyDescent="0.2">
      <c r="A796" s="153"/>
      <c r="B796" s="155"/>
      <c r="C796" s="155"/>
    </row>
    <row r="797" spans="1:3" s="171" customFormat="1" ht="9.6" x14ac:dyDescent="0.2">
      <c r="A797" s="153"/>
      <c r="B797" s="155"/>
      <c r="C797" s="155"/>
    </row>
    <row r="798" spans="1:3" s="171" customFormat="1" ht="9.6" x14ac:dyDescent="0.2">
      <c r="A798" s="153"/>
      <c r="B798" s="155"/>
      <c r="C798" s="155"/>
    </row>
    <row r="799" spans="1:3" s="171" customFormat="1" ht="9.6" x14ac:dyDescent="0.2">
      <c r="A799" s="153"/>
      <c r="B799" s="155"/>
      <c r="C799" s="155"/>
    </row>
    <row r="800" spans="1:3" s="171" customFormat="1" ht="9.6" x14ac:dyDescent="0.2">
      <c r="A800" s="153"/>
      <c r="B800" s="155"/>
      <c r="C800" s="155"/>
    </row>
    <row r="801" spans="1:3" s="171" customFormat="1" ht="9.6" x14ac:dyDescent="0.2">
      <c r="A801" s="153"/>
      <c r="B801" s="155"/>
      <c r="C801" s="155"/>
    </row>
    <row r="802" spans="1:3" s="171" customFormat="1" ht="9.6" x14ac:dyDescent="0.2">
      <c r="A802" s="153"/>
      <c r="B802" s="155"/>
      <c r="C802" s="155"/>
    </row>
    <row r="803" spans="1:3" s="171" customFormat="1" ht="9.6" x14ac:dyDescent="0.2">
      <c r="A803" s="153"/>
      <c r="B803" s="155"/>
      <c r="C803" s="155"/>
    </row>
    <row r="804" spans="1:3" s="171" customFormat="1" ht="9.6" x14ac:dyDescent="0.2">
      <c r="A804" s="153"/>
      <c r="B804" s="155"/>
      <c r="C804" s="155"/>
    </row>
    <row r="805" spans="1:3" s="171" customFormat="1" ht="9.6" x14ac:dyDescent="0.2">
      <c r="A805" s="153"/>
      <c r="B805" s="155"/>
      <c r="C805" s="155"/>
    </row>
    <row r="806" spans="1:3" s="171" customFormat="1" ht="9.6" x14ac:dyDescent="0.2">
      <c r="A806" s="153"/>
      <c r="B806" s="155"/>
      <c r="C806" s="155"/>
    </row>
    <row r="807" spans="1:3" s="171" customFormat="1" ht="9.6" x14ac:dyDescent="0.2">
      <c r="A807" s="153"/>
      <c r="B807" s="155"/>
      <c r="C807" s="155"/>
    </row>
    <row r="808" spans="1:3" s="171" customFormat="1" ht="9.6" x14ac:dyDescent="0.2">
      <c r="A808" s="153"/>
      <c r="B808" s="155"/>
      <c r="C808" s="155"/>
    </row>
    <row r="809" spans="1:3" s="171" customFormat="1" ht="9.6" x14ac:dyDescent="0.2">
      <c r="A809" s="153"/>
      <c r="B809" s="155"/>
      <c r="C809" s="155"/>
    </row>
    <row r="810" spans="1:3" s="171" customFormat="1" ht="9.6" x14ac:dyDescent="0.2">
      <c r="A810" s="153"/>
      <c r="B810" s="155"/>
      <c r="C810" s="155"/>
    </row>
    <row r="811" spans="1:3" s="171" customFormat="1" ht="9.6" x14ac:dyDescent="0.2">
      <c r="A811" s="153"/>
      <c r="B811" s="155"/>
      <c r="C811" s="155"/>
    </row>
    <row r="812" spans="1:3" s="171" customFormat="1" ht="9.6" x14ac:dyDescent="0.2">
      <c r="A812" s="153"/>
      <c r="B812" s="155"/>
      <c r="C812" s="155"/>
    </row>
    <row r="813" spans="1:3" s="171" customFormat="1" ht="9.6" x14ac:dyDescent="0.2">
      <c r="A813" s="153"/>
      <c r="B813" s="155"/>
      <c r="C813" s="155"/>
    </row>
    <row r="814" spans="1:3" s="171" customFormat="1" ht="9.6" x14ac:dyDescent="0.2">
      <c r="A814" s="153"/>
      <c r="B814" s="155"/>
      <c r="C814" s="155"/>
    </row>
    <row r="815" spans="1:3" s="171" customFormat="1" ht="9.6" x14ac:dyDescent="0.2">
      <c r="A815" s="153"/>
      <c r="B815" s="155"/>
      <c r="C815" s="155"/>
    </row>
    <row r="816" spans="1:3" s="171" customFormat="1" ht="9.6" x14ac:dyDescent="0.2">
      <c r="A816" s="194"/>
      <c r="B816" s="155"/>
      <c r="C816" s="155"/>
    </row>
    <row r="817" spans="1:3" s="171" customFormat="1" ht="9.6" x14ac:dyDescent="0.2">
      <c r="A817" s="153"/>
      <c r="B817" s="155"/>
      <c r="C817" s="155"/>
    </row>
    <row r="818" spans="1:3" s="171" customFormat="1" ht="9.6" x14ac:dyDescent="0.2">
      <c r="A818" s="153"/>
      <c r="B818" s="155"/>
      <c r="C818" s="155"/>
    </row>
    <row r="819" spans="1:3" s="171" customFormat="1" ht="9.6" x14ac:dyDescent="0.2">
      <c r="A819" s="153"/>
      <c r="B819" s="155"/>
      <c r="C819" s="155"/>
    </row>
    <row r="820" spans="1:3" s="171" customFormat="1" ht="9.6" x14ac:dyDescent="0.2">
      <c r="A820" s="153"/>
      <c r="B820" s="155"/>
      <c r="C820" s="155"/>
    </row>
    <row r="821" spans="1:3" s="171" customFormat="1" ht="9.6" x14ac:dyDescent="0.2">
      <c r="A821" s="153"/>
      <c r="B821" s="155"/>
      <c r="C821" s="155"/>
    </row>
    <row r="822" spans="1:3" s="171" customFormat="1" ht="9.6" x14ac:dyDescent="0.2">
      <c r="A822" s="153"/>
      <c r="B822" s="155"/>
      <c r="C822" s="155"/>
    </row>
    <row r="823" spans="1:3" s="171" customFormat="1" ht="9.6" x14ac:dyDescent="0.2">
      <c r="A823" s="153"/>
      <c r="B823" s="155"/>
      <c r="C823" s="155"/>
    </row>
    <row r="824" spans="1:3" s="171" customFormat="1" ht="9.6" x14ac:dyDescent="0.2">
      <c r="A824" s="153"/>
      <c r="B824" s="155"/>
      <c r="C824" s="155"/>
    </row>
    <row r="825" spans="1:3" s="171" customFormat="1" ht="9.6" x14ac:dyDescent="0.2">
      <c r="A825" s="153"/>
      <c r="B825" s="155"/>
      <c r="C825" s="155"/>
    </row>
    <row r="826" spans="1:3" s="171" customFormat="1" ht="9.6" x14ac:dyDescent="0.2">
      <c r="A826" s="153"/>
      <c r="B826" s="155"/>
      <c r="C826" s="155"/>
    </row>
    <row r="827" spans="1:3" s="171" customFormat="1" ht="9.6" x14ac:dyDescent="0.2">
      <c r="A827" s="153"/>
      <c r="B827" s="155"/>
      <c r="C827" s="155"/>
    </row>
    <row r="828" spans="1:3" s="171" customFormat="1" ht="9.6" x14ac:dyDescent="0.2">
      <c r="A828" s="153"/>
      <c r="B828" s="155"/>
      <c r="C828" s="155"/>
    </row>
    <row r="829" spans="1:3" s="171" customFormat="1" ht="9.6" x14ac:dyDescent="0.2">
      <c r="A829" s="153"/>
      <c r="B829" s="155"/>
      <c r="C829" s="155"/>
    </row>
    <row r="830" spans="1:3" s="171" customFormat="1" ht="9.6" x14ac:dyDescent="0.2">
      <c r="A830" s="153"/>
      <c r="B830" s="155"/>
      <c r="C830" s="155"/>
    </row>
    <row r="831" spans="1:3" s="171" customFormat="1" ht="9.6" x14ac:dyDescent="0.2">
      <c r="A831" s="153"/>
      <c r="B831" s="155"/>
      <c r="C831" s="155"/>
    </row>
    <row r="832" spans="1:3" s="171" customFormat="1" ht="9.6" x14ac:dyDescent="0.2">
      <c r="A832" s="153"/>
      <c r="B832" s="155"/>
      <c r="C832" s="155"/>
    </row>
    <row r="833" spans="1:3" s="171" customFormat="1" ht="9.6" x14ac:dyDescent="0.2">
      <c r="A833" s="153"/>
      <c r="B833" s="155"/>
      <c r="C833" s="155"/>
    </row>
    <row r="834" spans="1:3" s="171" customFormat="1" ht="9.6" x14ac:dyDescent="0.2">
      <c r="A834" s="153"/>
      <c r="B834" s="155"/>
      <c r="C834" s="155"/>
    </row>
    <row r="835" spans="1:3" s="171" customFormat="1" ht="9.6" x14ac:dyDescent="0.2">
      <c r="A835" s="153"/>
      <c r="B835" s="155"/>
      <c r="C835" s="155"/>
    </row>
    <row r="836" spans="1:3" s="171" customFormat="1" ht="9.6" x14ac:dyDescent="0.2">
      <c r="A836" s="153"/>
      <c r="B836" s="155"/>
      <c r="C836" s="155"/>
    </row>
    <row r="837" spans="1:3" s="171" customFormat="1" ht="9.6" x14ac:dyDescent="0.2">
      <c r="A837" s="153"/>
      <c r="B837" s="155"/>
      <c r="C837" s="155"/>
    </row>
    <row r="838" spans="1:3" s="171" customFormat="1" ht="9.6" x14ac:dyDescent="0.2">
      <c r="A838" s="153"/>
      <c r="B838" s="155"/>
      <c r="C838" s="155"/>
    </row>
    <row r="839" spans="1:3" s="171" customFormat="1" ht="9.6" x14ac:dyDescent="0.2">
      <c r="A839" s="153"/>
      <c r="B839" s="155"/>
      <c r="C839" s="155"/>
    </row>
    <row r="840" spans="1:3" s="171" customFormat="1" ht="9.6" x14ac:dyDescent="0.2">
      <c r="A840" s="153"/>
      <c r="B840" s="155"/>
      <c r="C840" s="155"/>
    </row>
    <row r="841" spans="1:3" s="171" customFormat="1" ht="9.6" x14ac:dyDescent="0.2">
      <c r="A841" s="153"/>
      <c r="B841" s="155"/>
      <c r="C841" s="155"/>
    </row>
    <row r="842" spans="1:3" s="171" customFormat="1" ht="9.6" x14ac:dyDescent="0.2">
      <c r="A842" s="153"/>
      <c r="B842" s="155"/>
      <c r="C842" s="155"/>
    </row>
    <row r="843" spans="1:3" s="171" customFormat="1" ht="9.6" x14ac:dyDescent="0.2">
      <c r="A843" s="153"/>
      <c r="B843" s="155"/>
      <c r="C843" s="155"/>
    </row>
    <row r="844" spans="1:3" s="171" customFormat="1" ht="9.6" x14ac:dyDescent="0.2">
      <c r="A844" s="153"/>
      <c r="B844" s="155"/>
      <c r="C844" s="155"/>
    </row>
    <row r="845" spans="1:3" s="171" customFormat="1" ht="9.6" x14ac:dyDescent="0.2">
      <c r="A845" s="153"/>
      <c r="B845" s="155"/>
      <c r="C845" s="155"/>
    </row>
    <row r="846" spans="1:3" s="171" customFormat="1" ht="9.6" x14ac:dyDescent="0.2">
      <c r="A846" s="153"/>
      <c r="B846" s="155"/>
      <c r="C846" s="155"/>
    </row>
    <row r="847" spans="1:3" s="171" customFormat="1" ht="9.6" x14ac:dyDescent="0.2">
      <c r="A847" s="153"/>
      <c r="B847" s="155"/>
      <c r="C847" s="155"/>
    </row>
    <row r="848" spans="1:3" s="171" customFormat="1" ht="9.6" x14ac:dyDescent="0.2">
      <c r="A848" s="153"/>
      <c r="B848" s="155"/>
      <c r="C848" s="155"/>
    </row>
    <row r="849" spans="1:3" s="171" customFormat="1" ht="9.6" x14ac:dyDescent="0.2">
      <c r="A849" s="153"/>
      <c r="B849" s="155"/>
      <c r="C849" s="155"/>
    </row>
    <row r="850" spans="1:3" s="171" customFormat="1" ht="9.6" x14ac:dyDescent="0.2">
      <c r="A850" s="153"/>
      <c r="B850" s="155"/>
      <c r="C850" s="155"/>
    </row>
    <row r="851" spans="1:3" s="171" customFormat="1" ht="9.6" x14ac:dyDescent="0.2">
      <c r="A851" s="153"/>
      <c r="B851" s="155"/>
      <c r="C851" s="155"/>
    </row>
    <row r="852" spans="1:3" s="171" customFormat="1" ht="9.6" x14ac:dyDescent="0.2">
      <c r="A852" s="153"/>
      <c r="B852" s="155"/>
      <c r="C852" s="155"/>
    </row>
    <row r="853" spans="1:3" s="171" customFormat="1" ht="9.6" x14ac:dyDescent="0.2">
      <c r="A853" s="153"/>
      <c r="B853" s="155"/>
      <c r="C853" s="155"/>
    </row>
    <row r="854" spans="1:3" s="171" customFormat="1" ht="9.6" x14ac:dyDescent="0.2">
      <c r="A854" s="153"/>
      <c r="B854" s="155"/>
      <c r="C854" s="155"/>
    </row>
    <row r="855" spans="1:3" s="171" customFormat="1" ht="9.6" x14ac:dyDescent="0.2">
      <c r="A855" s="153"/>
      <c r="B855" s="155"/>
      <c r="C855" s="155"/>
    </row>
    <row r="856" spans="1:3" s="171" customFormat="1" ht="9.6" x14ac:dyDescent="0.2">
      <c r="A856" s="153"/>
      <c r="B856" s="155"/>
      <c r="C856" s="155"/>
    </row>
    <row r="857" spans="1:3" s="171" customFormat="1" ht="9.6" x14ac:dyDescent="0.2">
      <c r="A857" s="153"/>
      <c r="B857" s="155"/>
      <c r="C857" s="155"/>
    </row>
    <row r="858" spans="1:3" s="171" customFormat="1" ht="9.6" x14ac:dyDescent="0.2">
      <c r="A858" s="153"/>
      <c r="B858" s="155"/>
      <c r="C858" s="155"/>
    </row>
    <row r="859" spans="1:3" s="171" customFormat="1" ht="9.6" x14ac:dyDescent="0.2">
      <c r="A859" s="153"/>
      <c r="B859" s="155"/>
      <c r="C859" s="155"/>
    </row>
    <row r="860" spans="1:3" s="171" customFormat="1" ht="9.6" x14ac:dyDescent="0.2">
      <c r="A860" s="153"/>
      <c r="B860" s="155"/>
      <c r="C860" s="155"/>
    </row>
    <row r="861" spans="1:3" s="171" customFormat="1" ht="9.6" x14ac:dyDescent="0.2">
      <c r="A861" s="153"/>
      <c r="B861" s="155"/>
      <c r="C861" s="155"/>
    </row>
    <row r="862" spans="1:3" s="171" customFormat="1" ht="9.6" x14ac:dyDescent="0.2">
      <c r="A862" s="153"/>
      <c r="B862" s="155"/>
      <c r="C862" s="155"/>
    </row>
    <row r="863" spans="1:3" s="171" customFormat="1" ht="9.6" x14ac:dyDescent="0.2">
      <c r="A863" s="153"/>
      <c r="B863" s="155"/>
      <c r="C863" s="155"/>
    </row>
    <row r="864" spans="1:3" s="171" customFormat="1" ht="9.6" x14ac:dyDescent="0.2">
      <c r="A864" s="153"/>
      <c r="B864" s="155"/>
      <c r="C864" s="155"/>
    </row>
    <row r="865" spans="1:3" s="171" customFormat="1" ht="9.6" x14ac:dyDescent="0.2">
      <c r="A865" s="153"/>
      <c r="B865" s="155"/>
      <c r="C865" s="155"/>
    </row>
    <row r="866" spans="1:3" s="171" customFormat="1" ht="9.6" x14ac:dyDescent="0.2">
      <c r="A866" s="153"/>
      <c r="B866" s="155"/>
      <c r="C866" s="155"/>
    </row>
    <row r="867" spans="1:3" s="171" customFormat="1" ht="9.6" x14ac:dyDescent="0.2">
      <c r="A867" s="153"/>
      <c r="B867" s="155"/>
      <c r="C867" s="155"/>
    </row>
    <row r="868" spans="1:3" s="171" customFormat="1" ht="9.6" x14ac:dyDescent="0.2">
      <c r="A868" s="194"/>
      <c r="B868" s="155"/>
      <c r="C868" s="155"/>
    </row>
    <row r="869" spans="1:3" s="171" customFormat="1" ht="9.6" x14ac:dyDescent="0.2">
      <c r="A869" s="153"/>
      <c r="B869" s="155"/>
      <c r="C869" s="155"/>
    </row>
    <row r="870" spans="1:3" s="171" customFormat="1" ht="9.6" x14ac:dyDescent="0.2">
      <c r="A870" s="153"/>
      <c r="B870" s="155"/>
      <c r="C870" s="155"/>
    </row>
    <row r="871" spans="1:3" s="171" customFormat="1" ht="9.6" x14ac:dyDescent="0.2">
      <c r="A871" s="153"/>
      <c r="B871" s="155"/>
      <c r="C871" s="155"/>
    </row>
    <row r="872" spans="1:3" s="171" customFormat="1" ht="9.6" x14ac:dyDescent="0.2">
      <c r="A872" s="153"/>
      <c r="B872" s="155"/>
      <c r="C872" s="155"/>
    </row>
    <row r="873" spans="1:3" s="171" customFormat="1" ht="9.6" x14ac:dyDescent="0.2">
      <c r="A873" s="153"/>
      <c r="B873" s="155"/>
      <c r="C873" s="155"/>
    </row>
    <row r="874" spans="1:3" s="171" customFormat="1" ht="9.6" x14ac:dyDescent="0.2">
      <c r="A874" s="153"/>
      <c r="B874" s="155"/>
      <c r="C874" s="155"/>
    </row>
    <row r="875" spans="1:3" s="171" customFormat="1" ht="9.6" x14ac:dyDescent="0.2">
      <c r="A875" s="153"/>
      <c r="B875" s="155"/>
      <c r="C875" s="155"/>
    </row>
    <row r="876" spans="1:3" s="171" customFormat="1" ht="9.6" x14ac:dyDescent="0.2">
      <c r="A876" s="153"/>
      <c r="B876" s="155"/>
      <c r="C876" s="155"/>
    </row>
    <row r="877" spans="1:3" s="171" customFormat="1" ht="9.6" x14ac:dyDescent="0.2">
      <c r="A877" s="153"/>
      <c r="B877" s="155"/>
      <c r="C877" s="155"/>
    </row>
    <row r="878" spans="1:3" s="171" customFormat="1" ht="9.6" x14ac:dyDescent="0.2">
      <c r="A878" s="153"/>
      <c r="B878" s="155"/>
      <c r="C878" s="155"/>
    </row>
    <row r="879" spans="1:3" s="171" customFormat="1" ht="9.6" x14ac:dyDescent="0.2">
      <c r="A879" s="153"/>
      <c r="B879" s="155"/>
      <c r="C879" s="155"/>
    </row>
    <row r="880" spans="1:3" s="171" customFormat="1" ht="9.6" x14ac:dyDescent="0.2">
      <c r="A880" s="153"/>
      <c r="B880" s="155"/>
      <c r="C880" s="155"/>
    </row>
    <row r="881" spans="1:3" s="171" customFormat="1" ht="9.6" x14ac:dyDescent="0.2">
      <c r="A881" s="153"/>
      <c r="B881" s="155"/>
      <c r="C881" s="155"/>
    </row>
    <row r="882" spans="1:3" s="171" customFormat="1" ht="9.6" x14ac:dyDescent="0.2">
      <c r="A882" s="153"/>
      <c r="B882" s="155"/>
      <c r="C882" s="155"/>
    </row>
    <row r="883" spans="1:3" s="171" customFormat="1" ht="9.6" x14ac:dyDescent="0.2">
      <c r="A883" s="153"/>
      <c r="B883" s="155"/>
      <c r="C883" s="155"/>
    </row>
    <row r="884" spans="1:3" s="171" customFormat="1" ht="9.6" x14ac:dyDescent="0.2">
      <c r="A884" s="153"/>
      <c r="B884" s="155"/>
      <c r="C884" s="155"/>
    </row>
    <row r="885" spans="1:3" s="171" customFormat="1" ht="9.6" x14ac:dyDescent="0.2">
      <c r="A885" s="153"/>
      <c r="B885" s="155"/>
      <c r="C885" s="155"/>
    </row>
    <row r="886" spans="1:3" s="171" customFormat="1" ht="9.6" x14ac:dyDescent="0.2">
      <c r="A886" s="153"/>
      <c r="B886" s="155"/>
      <c r="C886" s="155"/>
    </row>
    <row r="887" spans="1:3" s="171" customFormat="1" ht="9.6" x14ac:dyDescent="0.2">
      <c r="A887" s="153"/>
      <c r="B887" s="155"/>
      <c r="C887" s="155"/>
    </row>
    <row r="888" spans="1:3" s="171" customFormat="1" ht="9.6" x14ac:dyDescent="0.2">
      <c r="A888" s="153"/>
      <c r="B888" s="155"/>
      <c r="C888" s="155"/>
    </row>
    <row r="889" spans="1:3" s="171" customFormat="1" ht="9.6" x14ac:dyDescent="0.2">
      <c r="A889" s="153"/>
      <c r="B889" s="155"/>
      <c r="C889" s="155"/>
    </row>
    <row r="890" spans="1:3" s="171" customFormat="1" ht="9.6" x14ac:dyDescent="0.2">
      <c r="A890" s="153"/>
      <c r="B890" s="155"/>
      <c r="C890" s="155"/>
    </row>
    <row r="891" spans="1:3" s="171" customFormat="1" ht="9.6" x14ac:dyDescent="0.2">
      <c r="A891" s="194"/>
      <c r="B891" s="155"/>
      <c r="C891" s="155"/>
    </row>
    <row r="892" spans="1:3" s="171" customFormat="1" ht="9.6" x14ac:dyDescent="0.2">
      <c r="A892" s="194"/>
      <c r="B892" s="155"/>
      <c r="C892" s="155"/>
    </row>
    <row r="893" spans="1:3" s="171" customFormat="1" ht="9.6" x14ac:dyDescent="0.2">
      <c r="A893" s="194"/>
      <c r="B893" s="155"/>
      <c r="C893" s="155"/>
    </row>
    <row r="894" spans="1:3" s="171" customFormat="1" ht="9.6" x14ac:dyDescent="0.2">
      <c r="A894" s="194"/>
      <c r="B894" s="155"/>
      <c r="C894" s="155"/>
    </row>
    <row r="895" spans="1:3" s="171" customFormat="1" ht="9.6" x14ac:dyDescent="0.2">
      <c r="A895" s="153"/>
      <c r="B895" s="155"/>
      <c r="C895" s="155"/>
    </row>
    <row r="896" spans="1:3" s="171" customFormat="1" ht="9.6" x14ac:dyDescent="0.2">
      <c r="A896" s="153"/>
      <c r="B896" s="155"/>
      <c r="C896" s="155"/>
    </row>
    <row r="897" spans="1:3" s="171" customFormat="1" ht="9.6" x14ac:dyDescent="0.2">
      <c r="A897" s="194"/>
      <c r="B897" s="155"/>
      <c r="C897" s="155"/>
    </row>
    <row r="898" spans="1:3" s="171" customFormat="1" ht="9.6" x14ac:dyDescent="0.2">
      <c r="A898" s="194"/>
      <c r="B898" s="155"/>
      <c r="C898" s="155"/>
    </row>
    <row r="899" spans="1:3" s="171" customFormat="1" ht="9.6" x14ac:dyDescent="0.2">
      <c r="A899" s="194"/>
      <c r="B899" s="155"/>
      <c r="C899" s="155"/>
    </row>
    <row r="900" spans="1:3" s="171" customFormat="1" ht="9.6" x14ac:dyDescent="0.2">
      <c r="A900" s="153"/>
      <c r="B900" s="155"/>
      <c r="C900" s="155"/>
    </row>
    <row r="901" spans="1:3" s="171" customFormat="1" ht="9.6" x14ac:dyDescent="0.2">
      <c r="A901" s="194"/>
      <c r="B901" s="155"/>
      <c r="C901" s="155"/>
    </row>
    <row r="902" spans="1:3" s="171" customFormat="1" ht="9.6" x14ac:dyDescent="0.2">
      <c r="A902" s="194"/>
      <c r="B902" s="155"/>
      <c r="C902" s="155"/>
    </row>
    <row r="903" spans="1:3" s="171" customFormat="1" ht="9.6" x14ac:dyDescent="0.2">
      <c r="A903" s="194"/>
      <c r="B903" s="155"/>
      <c r="C903" s="155"/>
    </row>
    <row r="904" spans="1:3" s="171" customFormat="1" ht="9.6" x14ac:dyDescent="0.2">
      <c r="A904" s="194"/>
      <c r="B904" s="155"/>
      <c r="C904" s="155"/>
    </row>
    <row r="905" spans="1:3" s="171" customFormat="1" ht="9.6" x14ac:dyDescent="0.2">
      <c r="A905" s="194"/>
      <c r="B905" s="155"/>
      <c r="C905" s="155"/>
    </row>
    <row r="906" spans="1:3" s="171" customFormat="1" ht="9.6" x14ac:dyDescent="0.2">
      <c r="A906" s="194"/>
      <c r="B906" s="155"/>
      <c r="C906" s="155"/>
    </row>
    <row r="907" spans="1:3" s="171" customFormat="1" ht="9.6" x14ac:dyDescent="0.2">
      <c r="A907" s="194"/>
      <c r="B907" s="155"/>
      <c r="C907" s="155"/>
    </row>
    <row r="908" spans="1:3" s="171" customFormat="1" ht="9.6" x14ac:dyDescent="0.2">
      <c r="A908" s="194"/>
      <c r="B908" s="155"/>
      <c r="C908" s="155"/>
    </row>
    <row r="909" spans="1:3" s="171" customFormat="1" ht="9.6" x14ac:dyDescent="0.2">
      <c r="A909" s="153"/>
      <c r="B909" s="155"/>
      <c r="C909" s="155"/>
    </row>
    <row r="910" spans="1:3" s="171" customFormat="1" ht="9.6" x14ac:dyDescent="0.2">
      <c r="A910" s="153"/>
      <c r="B910" s="155"/>
      <c r="C910" s="155"/>
    </row>
    <row r="911" spans="1:3" s="171" customFormat="1" ht="9.6" x14ac:dyDescent="0.2">
      <c r="A911" s="194"/>
      <c r="B911" s="155"/>
      <c r="C911" s="155"/>
    </row>
    <row r="912" spans="1:3" s="171" customFormat="1" ht="9.6" x14ac:dyDescent="0.2">
      <c r="A912" s="153"/>
      <c r="B912" s="155"/>
      <c r="C912" s="155"/>
    </row>
    <row r="913" spans="1:3" s="171" customFormat="1" ht="9.6" x14ac:dyDescent="0.2">
      <c r="A913" s="153"/>
      <c r="B913" s="155"/>
      <c r="C913" s="155"/>
    </row>
    <row r="914" spans="1:3" s="171" customFormat="1" ht="9.6" x14ac:dyDescent="0.2">
      <c r="A914" s="194"/>
      <c r="B914" s="155"/>
      <c r="C914" s="155"/>
    </row>
    <row r="915" spans="1:3" s="171" customFormat="1" ht="9.6" x14ac:dyDescent="0.2">
      <c r="A915" s="153"/>
      <c r="B915" s="155"/>
      <c r="C915" s="155"/>
    </row>
    <row r="916" spans="1:3" s="171" customFormat="1" ht="9.6" x14ac:dyDescent="0.2">
      <c r="A916" s="194"/>
      <c r="B916" s="155"/>
      <c r="C916" s="155"/>
    </row>
    <row r="917" spans="1:3" s="171" customFormat="1" ht="9.6" x14ac:dyDescent="0.2">
      <c r="A917" s="153"/>
      <c r="B917" s="155"/>
      <c r="C917" s="155"/>
    </row>
    <row r="918" spans="1:3" s="171" customFormat="1" ht="9.6" x14ac:dyDescent="0.2">
      <c r="A918" s="153"/>
      <c r="B918" s="155"/>
      <c r="C918" s="155"/>
    </row>
    <row r="919" spans="1:3" s="171" customFormat="1" ht="9.6" x14ac:dyDescent="0.2">
      <c r="A919" s="153"/>
      <c r="B919" s="155"/>
      <c r="C919" s="155"/>
    </row>
    <row r="920" spans="1:3" s="171" customFormat="1" ht="9.6" x14ac:dyDescent="0.2">
      <c r="A920" s="153"/>
      <c r="B920" s="155"/>
      <c r="C920" s="155"/>
    </row>
    <row r="921" spans="1:3" s="171" customFormat="1" ht="9.6" x14ac:dyDescent="0.2">
      <c r="A921" s="194"/>
      <c r="B921" s="155"/>
      <c r="C921" s="155"/>
    </row>
    <row r="922" spans="1:3" s="171" customFormat="1" ht="9.6" x14ac:dyDescent="0.2">
      <c r="A922" s="153"/>
      <c r="B922" s="155"/>
      <c r="C922" s="155"/>
    </row>
    <row r="923" spans="1:3" s="171" customFormat="1" ht="9.6" x14ac:dyDescent="0.2">
      <c r="A923" s="153"/>
      <c r="B923" s="155"/>
      <c r="C923" s="155"/>
    </row>
    <row r="924" spans="1:3" s="171" customFormat="1" ht="9.6" x14ac:dyDescent="0.2">
      <c r="A924" s="194"/>
      <c r="B924" s="155"/>
      <c r="C924" s="155"/>
    </row>
    <row r="925" spans="1:3" s="171" customFormat="1" ht="9.6" x14ac:dyDescent="0.2">
      <c r="A925" s="194"/>
      <c r="B925" s="155"/>
      <c r="C925" s="155"/>
    </row>
    <row r="926" spans="1:3" s="171" customFormat="1" ht="9.6" x14ac:dyDescent="0.2">
      <c r="A926" s="194"/>
      <c r="B926" s="155"/>
      <c r="C926" s="155"/>
    </row>
    <row r="927" spans="1:3" s="171" customFormat="1" ht="9.6" x14ac:dyDescent="0.2">
      <c r="A927" s="194"/>
      <c r="B927" s="155"/>
      <c r="C927" s="155"/>
    </row>
    <row r="928" spans="1:3" s="171" customFormat="1" ht="9.6" x14ac:dyDescent="0.2">
      <c r="A928" s="153"/>
      <c r="B928" s="155"/>
      <c r="C928" s="155"/>
    </row>
    <row r="929" spans="1:3" s="171" customFormat="1" ht="9.6" x14ac:dyDescent="0.2">
      <c r="A929" s="194"/>
      <c r="B929" s="155"/>
      <c r="C929" s="155"/>
    </row>
    <row r="930" spans="1:3" s="171" customFormat="1" ht="9.6" x14ac:dyDescent="0.2">
      <c r="A930" s="194"/>
      <c r="B930" s="155"/>
      <c r="C930" s="155"/>
    </row>
    <row r="931" spans="1:3" s="171" customFormat="1" ht="9.6" x14ac:dyDescent="0.2">
      <c r="A931" s="194"/>
      <c r="B931" s="155"/>
      <c r="C931" s="155"/>
    </row>
    <row r="932" spans="1:3" s="171" customFormat="1" ht="9.6" x14ac:dyDescent="0.2">
      <c r="A932" s="194"/>
      <c r="B932" s="155"/>
      <c r="C932" s="155"/>
    </row>
    <row r="933" spans="1:3" s="171" customFormat="1" ht="9.6" x14ac:dyDescent="0.2">
      <c r="A933" s="194"/>
      <c r="B933" s="155"/>
      <c r="C933" s="155"/>
    </row>
    <row r="934" spans="1:3" s="171" customFormat="1" ht="9.6" x14ac:dyDescent="0.2">
      <c r="A934" s="194"/>
      <c r="B934" s="155"/>
      <c r="C934" s="155"/>
    </row>
    <row r="935" spans="1:3" s="171" customFormat="1" ht="9.6" x14ac:dyDescent="0.2">
      <c r="A935" s="194"/>
      <c r="B935" s="155"/>
      <c r="C935" s="155"/>
    </row>
    <row r="936" spans="1:3" s="171" customFormat="1" ht="9.6" x14ac:dyDescent="0.2">
      <c r="A936" s="153"/>
      <c r="B936" s="155"/>
      <c r="C936" s="155"/>
    </row>
    <row r="937" spans="1:3" s="171" customFormat="1" ht="9.6" x14ac:dyDescent="0.2">
      <c r="A937" s="153"/>
      <c r="B937" s="155"/>
      <c r="C937" s="155"/>
    </row>
    <row r="938" spans="1:3" s="171" customFormat="1" ht="9.6" x14ac:dyDescent="0.2">
      <c r="A938" s="153"/>
      <c r="B938" s="155"/>
      <c r="C938" s="155"/>
    </row>
    <row r="939" spans="1:3" s="171" customFormat="1" ht="9.6" x14ac:dyDescent="0.2">
      <c r="A939" s="153"/>
      <c r="B939" s="155"/>
      <c r="C939" s="155"/>
    </row>
    <row r="940" spans="1:3" s="171" customFormat="1" ht="9.6" x14ac:dyDescent="0.2">
      <c r="A940" s="153"/>
      <c r="B940" s="155"/>
      <c r="C940" s="155"/>
    </row>
    <row r="941" spans="1:3" s="171" customFormat="1" ht="9.6" x14ac:dyDescent="0.2">
      <c r="A941" s="153"/>
      <c r="B941" s="155"/>
      <c r="C941" s="155"/>
    </row>
    <row r="942" spans="1:3" s="171" customFormat="1" ht="9.6" x14ac:dyDescent="0.2">
      <c r="A942" s="153"/>
      <c r="B942" s="155"/>
      <c r="C942" s="155"/>
    </row>
    <row r="943" spans="1:3" s="171" customFormat="1" ht="9.6" x14ac:dyDescent="0.2">
      <c r="A943" s="153"/>
      <c r="B943" s="155"/>
      <c r="C943" s="155"/>
    </row>
    <row r="944" spans="1:3" s="171" customFormat="1" ht="9.6" x14ac:dyDescent="0.2">
      <c r="A944" s="153"/>
      <c r="B944" s="155"/>
      <c r="C944" s="155"/>
    </row>
    <row r="945" spans="1:3" s="171" customFormat="1" ht="9.6" x14ac:dyDescent="0.2">
      <c r="A945" s="194"/>
      <c r="B945" s="155"/>
      <c r="C945" s="155"/>
    </row>
    <row r="946" spans="1:3" s="171" customFormat="1" ht="9.6" x14ac:dyDescent="0.2">
      <c r="A946" s="194"/>
      <c r="B946" s="155"/>
      <c r="C946" s="155"/>
    </row>
    <row r="947" spans="1:3" s="171" customFormat="1" ht="9.6" x14ac:dyDescent="0.2">
      <c r="A947" s="153"/>
      <c r="B947" s="155"/>
      <c r="C947" s="155"/>
    </row>
    <row r="948" spans="1:3" s="171" customFormat="1" ht="9.6" x14ac:dyDescent="0.2">
      <c r="A948" s="153"/>
      <c r="B948" s="155"/>
      <c r="C948" s="155"/>
    </row>
    <row r="949" spans="1:3" s="171" customFormat="1" ht="9.6" x14ac:dyDescent="0.2">
      <c r="A949" s="153"/>
      <c r="B949" s="155"/>
      <c r="C949" s="155"/>
    </row>
    <row r="950" spans="1:3" s="171" customFormat="1" ht="9.6" x14ac:dyDescent="0.2">
      <c r="A950" s="153"/>
      <c r="B950" s="155"/>
      <c r="C950" s="155"/>
    </row>
    <row r="951" spans="1:3" s="171" customFormat="1" ht="9.6" x14ac:dyDescent="0.2">
      <c r="A951" s="194"/>
      <c r="B951" s="155"/>
      <c r="C951" s="155"/>
    </row>
    <row r="952" spans="1:3" s="171" customFormat="1" ht="9.6" x14ac:dyDescent="0.2">
      <c r="A952" s="153"/>
      <c r="B952" s="155"/>
      <c r="C952" s="155"/>
    </row>
    <row r="953" spans="1:3" s="171" customFormat="1" ht="9.6" x14ac:dyDescent="0.2">
      <c r="A953" s="153"/>
      <c r="B953" s="155"/>
      <c r="C953" s="155"/>
    </row>
    <row r="954" spans="1:3" s="171" customFormat="1" ht="9.6" x14ac:dyDescent="0.2">
      <c r="A954" s="153"/>
      <c r="B954" s="155"/>
      <c r="C954" s="155"/>
    </row>
    <row r="955" spans="1:3" s="171" customFormat="1" ht="9.6" x14ac:dyDescent="0.2">
      <c r="A955" s="194"/>
      <c r="B955" s="155"/>
      <c r="C955" s="155"/>
    </row>
    <row r="956" spans="1:3" s="171" customFormat="1" ht="9.6" x14ac:dyDescent="0.2">
      <c r="A956" s="194"/>
      <c r="B956" s="155"/>
      <c r="C956" s="155"/>
    </row>
    <row r="957" spans="1:3" s="171" customFormat="1" ht="9.6" x14ac:dyDescent="0.2">
      <c r="A957" s="153"/>
      <c r="B957" s="155"/>
      <c r="C957" s="155"/>
    </row>
    <row r="958" spans="1:3" s="171" customFormat="1" ht="9.6" x14ac:dyDescent="0.2">
      <c r="A958" s="194"/>
      <c r="B958" s="155"/>
      <c r="C958" s="155"/>
    </row>
    <row r="959" spans="1:3" s="171" customFormat="1" ht="9.6" x14ac:dyDescent="0.2">
      <c r="A959" s="153"/>
      <c r="B959" s="155"/>
      <c r="C959" s="155"/>
    </row>
    <row r="960" spans="1:3" s="171" customFormat="1" ht="9.6" x14ac:dyDescent="0.2">
      <c r="A960" s="153"/>
      <c r="B960" s="155"/>
      <c r="C960" s="155"/>
    </row>
    <row r="961" spans="1:3" s="171" customFormat="1" ht="9.6" x14ac:dyDescent="0.2">
      <c r="A961" s="153"/>
      <c r="B961" s="155"/>
      <c r="C961" s="155"/>
    </row>
    <row r="962" spans="1:3" s="171" customFormat="1" ht="9.6" x14ac:dyDescent="0.2">
      <c r="A962" s="153"/>
      <c r="B962" s="155"/>
      <c r="C962" s="155"/>
    </row>
    <row r="963" spans="1:3" s="171" customFormat="1" ht="9.6" x14ac:dyDescent="0.2">
      <c r="A963" s="153"/>
      <c r="B963" s="155"/>
      <c r="C963" s="155"/>
    </row>
    <row r="964" spans="1:3" s="171" customFormat="1" ht="9.6" x14ac:dyDescent="0.2">
      <c r="A964" s="153"/>
      <c r="B964" s="155"/>
      <c r="C964" s="155"/>
    </row>
    <row r="965" spans="1:3" s="171" customFormat="1" ht="9.6" x14ac:dyDescent="0.2">
      <c r="A965" s="194"/>
      <c r="B965" s="155"/>
      <c r="C965" s="155"/>
    </row>
    <row r="966" spans="1:3" s="171" customFormat="1" ht="9.6" x14ac:dyDescent="0.2">
      <c r="A966" s="153"/>
      <c r="B966" s="155"/>
      <c r="C966" s="155"/>
    </row>
    <row r="967" spans="1:3" s="171" customFormat="1" ht="9.6" x14ac:dyDescent="0.2">
      <c r="A967" s="153"/>
      <c r="B967" s="155"/>
      <c r="C967" s="155"/>
    </row>
    <row r="968" spans="1:3" s="171" customFormat="1" ht="9.6" x14ac:dyDescent="0.2">
      <c r="A968" s="153"/>
      <c r="B968" s="155"/>
      <c r="C968" s="155"/>
    </row>
    <row r="969" spans="1:3" s="171" customFormat="1" ht="9.6" x14ac:dyDescent="0.2">
      <c r="A969" s="153"/>
      <c r="B969" s="155"/>
      <c r="C969" s="155"/>
    </row>
    <row r="970" spans="1:3" s="171" customFormat="1" ht="9.6" x14ac:dyDescent="0.2">
      <c r="A970" s="153"/>
      <c r="B970" s="155"/>
      <c r="C970" s="155"/>
    </row>
    <row r="971" spans="1:3" s="171" customFormat="1" ht="9.6" x14ac:dyDescent="0.2">
      <c r="A971" s="153"/>
      <c r="B971" s="155"/>
      <c r="C971" s="155"/>
    </row>
    <row r="972" spans="1:3" s="171" customFormat="1" ht="9.6" x14ac:dyDescent="0.2">
      <c r="A972" s="153"/>
      <c r="B972" s="155"/>
      <c r="C972" s="155"/>
    </row>
    <row r="973" spans="1:3" s="171" customFormat="1" ht="9.6" x14ac:dyDescent="0.2">
      <c r="A973" s="153"/>
      <c r="B973" s="155"/>
      <c r="C973" s="155"/>
    </row>
    <row r="974" spans="1:3" s="171" customFormat="1" ht="9.6" x14ac:dyDescent="0.2">
      <c r="A974" s="153"/>
      <c r="B974" s="155"/>
      <c r="C974" s="155"/>
    </row>
    <row r="975" spans="1:3" s="171" customFormat="1" ht="9.6" x14ac:dyDescent="0.2">
      <c r="A975" s="153"/>
      <c r="B975" s="155"/>
      <c r="C975" s="155"/>
    </row>
    <row r="976" spans="1:3" s="171" customFormat="1" ht="9.6" x14ac:dyDescent="0.2">
      <c r="A976" s="194"/>
      <c r="B976" s="155"/>
      <c r="C976" s="155"/>
    </row>
    <row r="977" spans="1:3" s="171" customFormat="1" ht="9.6" x14ac:dyDescent="0.2">
      <c r="A977" s="194"/>
      <c r="B977" s="155"/>
      <c r="C977" s="155"/>
    </row>
    <row r="978" spans="1:3" s="171" customFormat="1" ht="9.6" x14ac:dyDescent="0.2">
      <c r="A978" s="194"/>
      <c r="B978" s="155"/>
      <c r="C978" s="155"/>
    </row>
    <row r="979" spans="1:3" s="171" customFormat="1" ht="9.6" x14ac:dyDescent="0.2">
      <c r="A979" s="194"/>
      <c r="B979" s="155"/>
      <c r="C979" s="155"/>
    </row>
    <row r="980" spans="1:3" s="171" customFormat="1" ht="9.6" x14ac:dyDescent="0.2">
      <c r="A980" s="153"/>
      <c r="B980" s="155"/>
      <c r="C980" s="155"/>
    </row>
    <row r="981" spans="1:3" s="171" customFormat="1" ht="9.6" x14ac:dyDescent="0.2">
      <c r="A981" s="153"/>
      <c r="B981" s="155"/>
      <c r="C981" s="155"/>
    </row>
    <row r="982" spans="1:3" s="171" customFormat="1" ht="9.6" x14ac:dyDescent="0.2">
      <c r="A982" s="153"/>
      <c r="B982" s="155"/>
      <c r="C982" s="155"/>
    </row>
    <row r="983" spans="1:3" s="171" customFormat="1" ht="9.6" x14ac:dyDescent="0.2">
      <c r="A983" s="153"/>
      <c r="B983" s="155"/>
      <c r="C983" s="155"/>
    </row>
    <row r="984" spans="1:3" s="171" customFormat="1" ht="9.6" x14ac:dyDescent="0.2">
      <c r="A984" s="153"/>
      <c r="B984" s="155"/>
      <c r="C984" s="155"/>
    </row>
    <row r="985" spans="1:3" s="171" customFormat="1" ht="9.6" x14ac:dyDescent="0.2">
      <c r="A985" s="194"/>
      <c r="B985" s="155"/>
      <c r="C985" s="155"/>
    </row>
    <row r="986" spans="1:3" s="171" customFormat="1" ht="9.6" x14ac:dyDescent="0.2">
      <c r="A986" s="194"/>
      <c r="B986" s="155"/>
      <c r="C986" s="155"/>
    </row>
    <row r="987" spans="1:3" s="171" customFormat="1" ht="9.6" x14ac:dyDescent="0.2">
      <c r="A987" s="194"/>
      <c r="B987" s="155"/>
      <c r="C987" s="155"/>
    </row>
    <row r="988" spans="1:3" s="171" customFormat="1" ht="9.6" x14ac:dyDescent="0.2">
      <c r="A988" s="194"/>
      <c r="B988" s="155"/>
      <c r="C988" s="155"/>
    </row>
    <row r="989" spans="1:3" s="171" customFormat="1" ht="9.6" x14ac:dyDescent="0.2">
      <c r="A989" s="194"/>
      <c r="B989" s="155"/>
      <c r="C989" s="155"/>
    </row>
    <row r="990" spans="1:3" s="171" customFormat="1" ht="9.6" x14ac:dyDescent="0.2">
      <c r="A990" s="194"/>
      <c r="B990" s="155"/>
      <c r="C990" s="155"/>
    </row>
    <row r="991" spans="1:3" s="171" customFormat="1" ht="9.6" x14ac:dyDescent="0.2">
      <c r="A991" s="194"/>
      <c r="B991" s="155"/>
      <c r="C991" s="155"/>
    </row>
    <row r="992" spans="1:3" s="171" customFormat="1" ht="9.6" x14ac:dyDescent="0.2">
      <c r="A992" s="194"/>
      <c r="B992" s="155"/>
      <c r="C992" s="155"/>
    </row>
    <row r="993" spans="1:3" s="171" customFormat="1" ht="9.6" x14ac:dyDescent="0.2">
      <c r="A993" s="194"/>
      <c r="B993" s="155"/>
      <c r="C993" s="155"/>
    </row>
    <row r="994" spans="1:3" s="171" customFormat="1" ht="9.6" x14ac:dyDescent="0.2">
      <c r="A994" s="194"/>
      <c r="B994" s="155"/>
      <c r="C994" s="155"/>
    </row>
    <row r="995" spans="1:3" s="171" customFormat="1" ht="9.6" x14ac:dyDescent="0.2">
      <c r="A995" s="153"/>
      <c r="B995" s="155"/>
      <c r="C995" s="155"/>
    </row>
    <row r="996" spans="1:3" s="171" customFormat="1" ht="9.6" x14ac:dyDescent="0.2">
      <c r="A996" s="153"/>
      <c r="B996" s="155"/>
      <c r="C996" s="155"/>
    </row>
    <row r="997" spans="1:3" s="171" customFormat="1" ht="9.6" x14ac:dyDescent="0.2">
      <c r="A997" s="153"/>
      <c r="B997" s="155"/>
      <c r="C997" s="155"/>
    </row>
    <row r="998" spans="1:3" s="171" customFormat="1" ht="9.6" x14ac:dyDescent="0.2">
      <c r="A998" s="153"/>
      <c r="B998" s="155"/>
      <c r="C998" s="155"/>
    </row>
    <row r="999" spans="1:3" s="171" customFormat="1" ht="9.6" x14ac:dyDescent="0.2">
      <c r="A999" s="153"/>
      <c r="B999" s="155"/>
      <c r="C999" s="155"/>
    </row>
    <row r="1000" spans="1:3" s="171" customFormat="1" ht="9.6" x14ac:dyDescent="0.2">
      <c r="A1000" s="153"/>
      <c r="B1000" s="155"/>
      <c r="C1000" s="155"/>
    </row>
    <row r="1001" spans="1:3" s="171" customFormat="1" ht="9.6" x14ac:dyDescent="0.2">
      <c r="A1001" s="153"/>
      <c r="B1001" s="155"/>
      <c r="C1001" s="155"/>
    </row>
    <row r="1002" spans="1:3" s="171" customFormat="1" ht="9.6" x14ac:dyDescent="0.2">
      <c r="A1002" s="153"/>
      <c r="B1002" s="155"/>
      <c r="C1002" s="155"/>
    </row>
    <row r="1003" spans="1:3" s="171" customFormat="1" ht="9.6" x14ac:dyDescent="0.2">
      <c r="A1003" s="194"/>
      <c r="B1003" s="155"/>
      <c r="C1003" s="155"/>
    </row>
    <row r="1004" spans="1:3" s="171" customFormat="1" ht="9.6" x14ac:dyDescent="0.2">
      <c r="A1004" s="194"/>
      <c r="B1004" s="155"/>
      <c r="C1004" s="155"/>
    </row>
    <row r="1005" spans="1:3" s="171" customFormat="1" ht="9.6" x14ac:dyDescent="0.2">
      <c r="A1005" s="194"/>
      <c r="B1005" s="155"/>
      <c r="C1005" s="155"/>
    </row>
    <row r="1006" spans="1:3" s="171" customFormat="1" ht="9.6" x14ac:dyDescent="0.2">
      <c r="A1006" s="194"/>
      <c r="B1006" s="155"/>
      <c r="C1006" s="155"/>
    </row>
    <row r="1007" spans="1:3" s="171" customFormat="1" ht="9.6" x14ac:dyDescent="0.2">
      <c r="A1007" s="153"/>
      <c r="B1007" s="155"/>
      <c r="C1007" s="155"/>
    </row>
    <row r="1008" spans="1:3" s="171" customFormat="1" ht="9.6" x14ac:dyDescent="0.2">
      <c r="A1008" s="194"/>
      <c r="B1008" s="155"/>
      <c r="C1008" s="155"/>
    </row>
    <row r="1009" spans="1:3" s="171" customFormat="1" ht="9.6" x14ac:dyDescent="0.2">
      <c r="A1009" s="194"/>
      <c r="B1009" s="155"/>
      <c r="C1009" s="155"/>
    </row>
    <row r="1010" spans="1:3" s="171" customFormat="1" ht="9.6" x14ac:dyDescent="0.2">
      <c r="A1010" s="194"/>
      <c r="B1010" s="155"/>
      <c r="C1010" s="155"/>
    </row>
    <row r="1011" spans="1:3" s="171" customFormat="1" ht="9.6" x14ac:dyDescent="0.2">
      <c r="A1011" s="194"/>
      <c r="B1011" s="155"/>
      <c r="C1011" s="155"/>
    </row>
    <row r="1012" spans="1:3" s="171" customFormat="1" ht="9.6" x14ac:dyDescent="0.2">
      <c r="A1012" s="194"/>
      <c r="B1012" s="155"/>
      <c r="C1012" s="155"/>
    </row>
    <row r="1013" spans="1:3" s="171" customFormat="1" ht="9.6" x14ac:dyDescent="0.2">
      <c r="A1013" s="194"/>
      <c r="B1013" s="155"/>
      <c r="C1013" s="155"/>
    </row>
    <row r="1014" spans="1:3" s="171" customFormat="1" ht="9.6" x14ac:dyDescent="0.2">
      <c r="A1014" s="153"/>
      <c r="B1014" s="155"/>
      <c r="C1014" s="155"/>
    </row>
    <row r="1015" spans="1:3" s="171" customFormat="1" ht="9.6" x14ac:dyDescent="0.2">
      <c r="A1015" s="194"/>
      <c r="B1015" s="155"/>
      <c r="C1015" s="155"/>
    </row>
    <row r="1016" spans="1:3" s="171" customFormat="1" ht="9.6" x14ac:dyDescent="0.2">
      <c r="A1016" s="153"/>
      <c r="B1016" s="155"/>
      <c r="C1016" s="155"/>
    </row>
    <row r="1017" spans="1:3" s="171" customFormat="1" ht="9.6" x14ac:dyDescent="0.2">
      <c r="A1017" s="153"/>
      <c r="B1017" s="155"/>
      <c r="C1017" s="155"/>
    </row>
    <row r="1018" spans="1:3" s="171" customFormat="1" ht="9.6" x14ac:dyDescent="0.2">
      <c r="A1018" s="153"/>
      <c r="B1018" s="155"/>
      <c r="C1018" s="155"/>
    </row>
    <row r="1019" spans="1:3" s="171" customFormat="1" ht="9.6" x14ac:dyDescent="0.2">
      <c r="A1019" s="153"/>
      <c r="B1019" s="155"/>
      <c r="C1019" s="155"/>
    </row>
    <row r="1020" spans="1:3" s="171" customFormat="1" ht="9.6" x14ac:dyDescent="0.2">
      <c r="A1020" s="153"/>
      <c r="B1020" s="155"/>
      <c r="C1020" s="155"/>
    </row>
    <row r="1021" spans="1:3" s="171" customFormat="1" ht="9.6" x14ac:dyDescent="0.2">
      <c r="A1021" s="153"/>
      <c r="B1021" s="155"/>
      <c r="C1021" s="155"/>
    </row>
    <row r="1022" spans="1:3" s="171" customFormat="1" ht="9.6" x14ac:dyDescent="0.2">
      <c r="A1022" s="153"/>
      <c r="B1022" s="155"/>
      <c r="C1022" s="155"/>
    </row>
    <row r="1023" spans="1:3" s="171" customFormat="1" ht="9.6" x14ac:dyDescent="0.2">
      <c r="A1023" s="153"/>
      <c r="B1023" s="155"/>
      <c r="C1023" s="155"/>
    </row>
    <row r="1024" spans="1:3" s="171" customFormat="1" ht="9.6" x14ac:dyDescent="0.2">
      <c r="A1024" s="153"/>
      <c r="B1024" s="155"/>
      <c r="C1024" s="155"/>
    </row>
    <row r="1025" spans="1:3" s="171" customFormat="1" ht="9.6" x14ac:dyDescent="0.2">
      <c r="A1025" s="153"/>
      <c r="B1025" s="155"/>
      <c r="C1025" s="155"/>
    </row>
    <row r="1026" spans="1:3" s="171" customFormat="1" ht="9.6" x14ac:dyDescent="0.2">
      <c r="A1026" s="153"/>
      <c r="B1026" s="155"/>
      <c r="C1026" s="155"/>
    </row>
    <row r="1027" spans="1:3" s="171" customFormat="1" ht="9.6" x14ac:dyDescent="0.2">
      <c r="A1027" s="153"/>
      <c r="B1027" s="155"/>
      <c r="C1027" s="155"/>
    </row>
    <row r="1028" spans="1:3" s="171" customFormat="1" ht="9.6" x14ac:dyDescent="0.2">
      <c r="A1028" s="153"/>
      <c r="B1028" s="155"/>
      <c r="C1028" s="155"/>
    </row>
    <row r="1029" spans="1:3" s="171" customFormat="1" ht="9.6" x14ac:dyDescent="0.2">
      <c r="A1029" s="153"/>
      <c r="B1029" s="155"/>
      <c r="C1029" s="155"/>
    </row>
    <row r="1030" spans="1:3" s="171" customFormat="1" ht="9.6" x14ac:dyDescent="0.2">
      <c r="A1030" s="153"/>
      <c r="B1030" s="155"/>
      <c r="C1030" s="155"/>
    </row>
    <row r="1031" spans="1:3" s="171" customFormat="1" ht="9.6" x14ac:dyDescent="0.2">
      <c r="A1031" s="153"/>
      <c r="B1031" s="155"/>
      <c r="C1031" s="155"/>
    </row>
    <row r="1032" spans="1:3" s="171" customFormat="1" ht="9.6" x14ac:dyDescent="0.2">
      <c r="A1032" s="153"/>
      <c r="B1032" s="155"/>
      <c r="C1032" s="155"/>
    </row>
    <row r="1033" spans="1:3" s="171" customFormat="1" ht="9.6" x14ac:dyDescent="0.2">
      <c r="A1033" s="153"/>
      <c r="B1033" s="155"/>
      <c r="C1033" s="155"/>
    </row>
    <row r="1034" spans="1:3" s="171" customFormat="1" ht="9.6" x14ac:dyDescent="0.2">
      <c r="A1034" s="153"/>
      <c r="B1034" s="155"/>
      <c r="C1034" s="155"/>
    </row>
    <row r="1035" spans="1:3" s="171" customFormat="1" ht="9.6" x14ac:dyDescent="0.2">
      <c r="A1035" s="194"/>
      <c r="B1035" s="155"/>
      <c r="C1035" s="155"/>
    </row>
    <row r="1036" spans="1:3" s="171" customFormat="1" ht="9.6" x14ac:dyDescent="0.2">
      <c r="A1036" s="194"/>
      <c r="B1036" s="155"/>
      <c r="C1036" s="155"/>
    </row>
    <row r="1037" spans="1:3" s="171" customFormat="1" ht="9.6" x14ac:dyDescent="0.2">
      <c r="A1037" s="194"/>
      <c r="B1037" s="155"/>
      <c r="C1037" s="155"/>
    </row>
    <row r="1038" spans="1:3" s="171" customFormat="1" ht="9.6" x14ac:dyDescent="0.2">
      <c r="A1038" s="194"/>
      <c r="B1038" s="155"/>
      <c r="C1038" s="155"/>
    </row>
    <row r="1039" spans="1:3" s="171" customFormat="1" ht="9.6" x14ac:dyDescent="0.2">
      <c r="A1039" s="194"/>
      <c r="B1039" s="155"/>
      <c r="C1039" s="155"/>
    </row>
    <row r="1040" spans="1:3" s="171" customFormat="1" ht="9.6" x14ac:dyDescent="0.2">
      <c r="A1040" s="194"/>
      <c r="B1040" s="155"/>
      <c r="C1040" s="155"/>
    </row>
    <row r="1041" spans="1:3" s="171" customFormat="1" ht="9.6" x14ac:dyDescent="0.2">
      <c r="A1041" s="153"/>
      <c r="B1041" s="155"/>
      <c r="C1041" s="155"/>
    </row>
    <row r="1042" spans="1:3" s="171" customFormat="1" ht="9.6" x14ac:dyDescent="0.2">
      <c r="A1042" s="194"/>
      <c r="B1042" s="155"/>
      <c r="C1042" s="155"/>
    </row>
    <row r="1043" spans="1:3" s="171" customFormat="1" ht="9.6" x14ac:dyDescent="0.2">
      <c r="A1043" s="194"/>
      <c r="B1043" s="155"/>
      <c r="C1043" s="155"/>
    </row>
    <row r="1044" spans="1:3" s="171" customFormat="1" ht="9.6" x14ac:dyDescent="0.2">
      <c r="A1044" s="194"/>
      <c r="B1044" s="155"/>
      <c r="C1044" s="155"/>
    </row>
    <row r="1045" spans="1:3" s="171" customFormat="1" ht="9.6" x14ac:dyDescent="0.2">
      <c r="A1045" s="194"/>
      <c r="B1045" s="155"/>
      <c r="C1045" s="155"/>
    </row>
    <row r="1046" spans="1:3" s="171" customFormat="1" ht="9.6" x14ac:dyDescent="0.2">
      <c r="A1046" s="153"/>
      <c r="B1046" s="155"/>
      <c r="C1046" s="155"/>
    </row>
    <row r="1047" spans="1:3" s="171" customFormat="1" ht="9.6" x14ac:dyDescent="0.2">
      <c r="A1047" s="194"/>
      <c r="B1047" s="155"/>
      <c r="C1047" s="155"/>
    </row>
    <row r="1048" spans="1:3" s="171" customFormat="1" ht="9.6" x14ac:dyDescent="0.2">
      <c r="A1048" s="194"/>
      <c r="B1048" s="155"/>
      <c r="C1048" s="155"/>
    </row>
    <row r="1049" spans="1:3" s="171" customFormat="1" ht="9.6" x14ac:dyDescent="0.2">
      <c r="A1049" s="194"/>
      <c r="B1049" s="155"/>
      <c r="C1049" s="155"/>
    </row>
    <row r="1050" spans="1:3" s="171" customFormat="1" ht="9.6" x14ac:dyDescent="0.2">
      <c r="A1050" s="153"/>
      <c r="B1050" s="155"/>
      <c r="C1050" s="155"/>
    </row>
    <row r="1051" spans="1:3" s="171" customFormat="1" ht="9.6" x14ac:dyDescent="0.2">
      <c r="A1051" s="194"/>
      <c r="B1051" s="155"/>
      <c r="C1051" s="155"/>
    </row>
    <row r="1052" spans="1:3" s="171" customFormat="1" ht="9.6" x14ac:dyDescent="0.2">
      <c r="A1052" s="153"/>
      <c r="B1052" s="155"/>
      <c r="C1052" s="155"/>
    </row>
    <row r="1053" spans="1:3" s="171" customFormat="1" ht="9.6" x14ac:dyDescent="0.2">
      <c r="A1053" s="194"/>
      <c r="B1053" s="155"/>
      <c r="C1053" s="155"/>
    </row>
    <row r="1054" spans="1:3" s="171" customFormat="1" ht="9.6" x14ac:dyDescent="0.2">
      <c r="A1054" s="194"/>
      <c r="B1054" s="155"/>
      <c r="C1054" s="155"/>
    </row>
    <row r="1055" spans="1:3" s="171" customFormat="1" ht="9.6" x14ac:dyDescent="0.2">
      <c r="A1055" s="153"/>
      <c r="B1055" s="155"/>
      <c r="C1055" s="155"/>
    </row>
    <row r="1056" spans="1:3" s="171" customFormat="1" ht="9.6" x14ac:dyDescent="0.2">
      <c r="A1056" s="153"/>
      <c r="B1056" s="155"/>
      <c r="C1056" s="155"/>
    </row>
    <row r="1057" spans="1:126" s="171" customFormat="1" ht="9.6" x14ac:dyDescent="0.2">
      <c r="A1057" s="153"/>
      <c r="B1057" s="155"/>
      <c r="C1057" s="155"/>
    </row>
    <row r="1058" spans="1:126" s="171" customFormat="1" ht="9.6" x14ac:dyDescent="0.2">
      <c r="A1058" s="153"/>
      <c r="B1058" s="155"/>
      <c r="C1058" s="155"/>
    </row>
    <row r="1059" spans="1:126" s="171" customFormat="1" ht="9.6" x14ac:dyDescent="0.2">
      <c r="A1059" s="153"/>
      <c r="B1059" s="155"/>
      <c r="C1059" s="155"/>
    </row>
    <row r="1060" spans="1:126" s="171" customFormat="1" ht="9.6" x14ac:dyDescent="0.2">
      <c r="A1060" s="153"/>
      <c r="B1060" s="155"/>
      <c r="C1060" s="155"/>
    </row>
    <row r="1061" spans="1:126" s="171" customFormat="1" ht="9.6" x14ac:dyDescent="0.2">
      <c r="A1061" s="153"/>
      <c r="B1061" s="155"/>
      <c r="C1061" s="155"/>
    </row>
    <row r="1062" spans="1:126" s="171" customFormat="1" ht="9.6" x14ac:dyDescent="0.2">
      <c r="A1062" s="153"/>
      <c r="B1062" s="155"/>
      <c r="C1062" s="155"/>
    </row>
    <row r="1063" spans="1:126" s="171" customFormat="1" ht="9.6" x14ac:dyDescent="0.2">
      <c r="A1063" s="153"/>
      <c r="B1063" s="155"/>
      <c r="C1063" s="155"/>
    </row>
    <row r="1064" spans="1:126" s="171" customFormat="1" ht="9.6" x14ac:dyDescent="0.2">
      <c r="A1064" s="153"/>
      <c r="B1064" s="155"/>
      <c r="C1064" s="155"/>
    </row>
    <row r="1065" spans="1:126" s="171" customFormat="1" ht="9.6" x14ac:dyDescent="0.2">
      <c r="A1065" s="153"/>
      <c r="B1065" s="155"/>
      <c r="C1065" s="155"/>
    </row>
    <row r="1066" spans="1:126" s="171" customFormat="1" ht="9.6" x14ac:dyDescent="0.2">
      <c r="A1066" s="153"/>
      <c r="B1066" s="155"/>
      <c r="C1066" s="155"/>
    </row>
    <row r="1067" spans="1:126" s="171" customFormat="1" ht="9.6" x14ac:dyDescent="0.2">
      <c r="A1067" s="153"/>
      <c r="B1067" s="155"/>
      <c r="C1067" s="155"/>
    </row>
    <row r="1068" spans="1:126" s="171" customFormat="1" ht="9.6" x14ac:dyDescent="0.2">
      <c r="A1068" s="153"/>
      <c r="B1068" s="155"/>
      <c r="C1068" s="155"/>
    </row>
    <row r="1069" spans="1:126" s="171" customFormat="1" x14ac:dyDescent="0.2">
      <c r="A1069" s="153"/>
      <c r="B1069" s="155"/>
      <c r="C1069" s="155"/>
      <c r="AP1069" s="196"/>
      <c r="AQ1069" s="196"/>
      <c r="AR1069" s="196"/>
      <c r="AS1069" s="196"/>
      <c r="AT1069" s="196"/>
      <c r="AU1069" s="196"/>
      <c r="AV1069" s="196"/>
      <c r="AW1069" s="196"/>
      <c r="AX1069" s="196"/>
      <c r="AY1069" s="196"/>
      <c r="AZ1069" s="196"/>
      <c r="BA1069" s="196"/>
      <c r="BB1069" s="196"/>
      <c r="BC1069" s="196"/>
      <c r="BD1069" s="196"/>
      <c r="BE1069" s="196"/>
      <c r="BF1069" s="196"/>
      <c r="BG1069" s="196"/>
      <c r="BH1069" s="196"/>
      <c r="BI1069" s="196"/>
      <c r="BJ1069" s="196"/>
      <c r="BK1069" s="196"/>
      <c r="BL1069" s="196"/>
      <c r="BM1069" s="196"/>
      <c r="BN1069" s="196"/>
      <c r="BO1069" s="196"/>
      <c r="BP1069" s="196"/>
      <c r="BQ1069" s="196"/>
      <c r="BR1069" s="196"/>
      <c r="BS1069" s="196"/>
      <c r="BT1069" s="196"/>
      <c r="BU1069" s="196"/>
      <c r="BV1069" s="196"/>
      <c r="BW1069" s="196"/>
      <c r="BX1069" s="196"/>
      <c r="BY1069" s="196"/>
      <c r="BZ1069" s="196"/>
      <c r="CA1069" s="196"/>
      <c r="CB1069" s="196"/>
      <c r="CC1069" s="196"/>
      <c r="CD1069" s="196"/>
      <c r="CE1069" s="196"/>
      <c r="CF1069" s="196"/>
      <c r="CG1069" s="196"/>
      <c r="CH1069" s="196"/>
      <c r="CI1069" s="196"/>
      <c r="CJ1069" s="196"/>
      <c r="CK1069" s="196"/>
      <c r="CL1069" s="196"/>
      <c r="CM1069" s="196"/>
      <c r="CN1069" s="196"/>
      <c r="CO1069" s="196"/>
      <c r="CP1069" s="196"/>
      <c r="CQ1069" s="196"/>
      <c r="CR1069" s="196"/>
      <c r="CS1069" s="196"/>
      <c r="CT1069" s="196"/>
      <c r="CU1069" s="196"/>
      <c r="CV1069" s="196"/>
      <c r="CW1069" s="196"/>
      <c r="CX1069" s="196"/>
      <c r="CY1069" s="196"/>
      <c r="CZ1069" s="196"/>
      <c r="DA1069" s="196"/>
      <c r="DB1069" s="196"/>
      <c r="DC1069" s="196"/>
      <c r="DD1069" s="196"/>
      <c r="DE1069" s="196"/>
      <c r="DF1069" s="196"/>
      <c r="DG1069" s="196"/>
      <c r="DH1069" s="196"/>
      <c r="DI1069" s="196"/>
      <c r="DJ1069" s="196"/>
      <c r="DK1069" s="196"/>
      <c r="DL1069" s="196"/>
      <c r="DM1069" s="196"/>
      <c r="DN1069" s="196"/>
      <c r="DO1069" s="196"/>
      <c r="DP1069" s="196"/>
      <c r="DQ1069" s="196"/>
      <c r="DR1069" s="196"/>
      <c r="DS1069" s="196"/>
      <c r="DT1069" s="196"/>
      <c r="DU1069" s="196"/>
      <c r="DV1069" s="196"/>
    </row>
    <row r="1070" spans="1:126" s="171" customFormat="1" x14ac:dyDescent="0.2">
      <c r="A1070" s="153"/>
      <c r="B1070" s="155"/>
      <c r="C1070" s="155"/>
      <c r="AP1070" s="196"/>
      <c r="AQ1070" s="196"/>
      <c r="AR1070" s="196"/>
      <c r="AS1070" s="196"/>
      <c r="AT1070" s="196"/>
      <c r="AU1070" s="196"/>
      <c r="AV1070" s="196"/>
      <c r="AW1070" s="196"/>
      <c r="AX1070" s="196"/>
      <c r="AY1070" s="196"/>
      <c r="AZ1070" s="196"/>
      <c r="BA1070" s="196"/>
      <c r="BB1070" s="196"/>
      <c r="BC1070" s="196"/>
      <c r="BD1070" s="196"/>
      <c r="BE1070" s="196"/>
      <c r="BF1070" s="196"/>
      <c r="BG1070" s="196"/>
      <c r="BH1070" s="196"/>
      <c r="BI1070" s="196"/>
      <c r="BJ1070" s="196"/>
      <c r="BK1070" s="196"/>
      <c r="BL1070" s="196"/>
      <c r="BM1070" s="196"/>
      <c r="BN1070" s="196"/>
      <c r="BO1070" s="196"/>
      <c r="BP1070" s="196"/>
      <c r="BQ1070" s="196"/>
      <c r="BR1070" s="196"/>
      <c r="BS1070" s="196"/>
      <c r="BT1070" s="196"/>
      <c r="BU1070" s="196"/>
      <c r="BV1070" s="196"/>
      <c r="BW1070" s="196"/>
      <c r="BX1070" s="196"/>
      <c r="BY1070" s="196"/>
      <c r="BZ1070" s="196"/>
      <c r="CA1070" s="196"/>
      <c r="CB1070" s="196"/>
      <c r="CC1070" s="196"/>
      <c r="CD1070" s="196"/>
      <c r="CE1070" s="196"/>
      <c r="CF1070" s="196"/>
      <c r="CG1070" s="196"/>
      <c r="CH1070" s="196"/>
      <c r="CI1070" s="196"/>
      <c r="CJ1070" s="196"/>
      <c r="CK1070" s="196"/>
      <c r="CL1070" s="196"/>
      <c r="CM1070" s="196"/>
      <c r="CN1070" s="196"/>
      <c r="CO1070" s="196"/>
      <c r="CP1070" s="196"/>
      <c r="CQ1070" s="196"/>
      <c r="CR1070" s="196"/>
      <c r="CS1070" s="196"/>
      <c r="CT1070" s="196"/>
      <c r="CU1070" s="196"/>
      <c r="CV1070" s="196"/>
      <c r="CW1070" s="196"/>
      <c r="CX1070" s="196"/>
      <c r="CY1070" s="196"/>
      <c r="CZ1070" s="196"/>
      <c r="DA1070" s="196"/>
      <c r="DB1070" s="196"/>
      <c r="DC1070" s="196"/>
      <c r="DD1070" s="196"/>
      <c r="DE1070" s="196"/>
      <c r="DF1070" s="196"/>
      <c r="DG1070" s="196"/>
      <c r="DH1070" s="196"/>
      <c r="DI1070" s="196"/>
      <c r="DJ1070" s="196"/>
      <c r="DK1070" s="196"/>
      <c r="DL1070" s="196"/>
      <c r="DM1070" s="196"/>
      <c r="DN1070" s="196"/>
      <c r="DO1070" s="196"/>
      <c r="DP1070" s="196"/>
      <c r="DQ1070" s="196"/>
      <c r="DR1070" s="196"/>
      <c r="DS1070" s="196"/>
      <c r="DT1070" s="196"/>
      <c r="DU1070" s="196"/>
      <c r="DV1070" s="196"/>
    </row>
    <row r="1071" spans="1:126" s="171" customFormat="1" ht="9.6" x14ac:dyDescent="0.2">
      <c r="A1071" s="153"/>
      <c r="B1071" s="155"/>
      <c r="C1071" s="155"/>
    </row>
    <row r="1072" spans="1:126" s="171" customFormat="1" ht="9.6" x14ac:dyDescent="0.2">
      <c r="A1072" s="153"/>
      <c r="B1072" s="155"/>
      <c r="C1072" s="155"/>
    </row>
    <row r="1073" spans="1:3" s="171" customFormat="1" ht="9.6" x14ac:dyDescent="0.2">
      <c r="A1073" s="153"/>
      <c r="B1073" s="155"/>
      <c r="C1073" s="155"/>
    </row>
    <row r="1074" spans="1:3" s="171" customFormat="1" ht="9.6" x14ac:dyDescent="0.2">
      <c r="A1074" s="153"/>
      <c r="B1074" s="155"/>
      <c r="C1074" s="155"/>
    </row>
    <row r="1075" spans="1:3" s="171" customFormat="1" ht="9.6" x14ac:dyDescent="0.2">
      <c r="A1075" s="153"/>
      <c r="B1075" s="155"/>
      <c r="C1075" s="155"/>
    </row>
    <row r="1076" spans="1:3" s="171" customFormat="1" ht="9.6" x14ac:dyDescent="0.2">
      <c r="A1076" s="153"/>
      <c r="B1076" s="155"/>
      <c r="C1076" s="155"/>
    </row>
    <row r="1077" spans="1:3" s="171" customFormat="1" ht="9.6" x14ac:dyDescent="0.2">
      <c r="A1077" s="153"/>
      <c r="B1077" s="155"/>
      <c r="C1077" s="155"/>
    </row>
    <row r="1078" spans="1:3" s="171" customFormat="1" ht="9.6" x14ac:dyDescent="0.2">
      <c r="A1078" s="153"/>
      <c r="B1078" s="155"/>
      <c r="C1078" s="155"/>
    </row>
    <row r="1079" spans="1:3" s="171" customFormat="1" ht="9.6" x14ac:dyDescent="0.2">
      <c r="A1079" s="153"/>
      <c r="B1079" s="155"/>
      <c r="C1079" s="155"/>
    </row>
    <row r="1080" spans="1:3" s="171" customFormat="1" ht="9.6" x14ac:dyDescent="0.2">
      <c r="A1080" s="153"/>
      <c r="B1080" s="155"/>
      <c r="C1080" s="155"/>
    </row>
    <row r="1081" spans="1:3" s="171" customFormat="1" ht="9.6" x14ac:dyDescent="0.2">
      <c r="A1081" s="153"/>
      <c r="B1081" s="155"/>
      <c r="C1081" s="155"/>
    </row>
    <row r="1082" spans="1:3" s="171" customFormat="1" ht="9.6" x14ac:dyDescent="0.2">
      <c r="A1082" s="153"/>
      <c r="B1082" s="155"/>
      <c r="C1082" s="155"/>
    </row>
    <row r="1083" spans="1:3" s="171" customFormat="1" ht="9.6" x14ac:dyDescent="0.2">
      <c r="A1083" s="153"/>
      <c r="B1083" s="155"/>
      <c r="C1083" s="155"/>
    </row>
    <row r="1084" spans="1:3" s="171" customFormat="1" ht="9.6" x14ac:dyDescent="0.2">
      <c r="A1084" s="153"/>
      <c r="B1084" s="155"/>
      <c r="C1084" s="155"/>
    </row>
    <row r="1085" spans="1:3" s="171" customFormat="1" ht="9.6" x14ac:dyDescent="0.2">
      <c r="A1085" s="153"/>
      <c r="B1085" s="155"/>
      <c r="C1085" s="155"/>
    </row>
    <row r="1086" spans="1:3" s="171" customFormat="1" ht="9.6" x14ac:dyDescent="0.2">
      <c r="A1086" s="153"/>
      <c r="B1086" s="155"/>
      <c r="C1086" s="155"/>
    </row>
    <row r="1087" spans="1:3" s="171" customFormat="1" ht="9.6" x14ac:dyDescent="0.2">
      <c r="A1087" s="153"/>
      <c r="B1087" s="155"/>
      <c r="C1087" s="155"/>
    </row>
    <row r="1088" spans="1:3" s="171" customFormat="1" ht="9.6" x14ac:dyDescent="0.2">
      <c r="A1088" s="153"/>
      <c r="B1088" s="155"/>
      <c r="C1088" s="155"/>
    </row>
    <row r="1089" spans="1:3" s="171" customFormat="1" ht="9.6" x14ac:dyDescent="0.2">
      <c r="A1089" s="153"/>
      <c r="B1089" s="155"/>
      <c r="C1089" s="155"/>
    </row>
    <row r="1090" spans="1:3" s="171" customFormat="1" ht="9.6" x14ac:dyDescent="0.2">
      <c r="A1090" s="153"/>
      <c r="B1090" s="155"/>
      <c r="C1090" s="155"/>
    </row>
    <row r="1091" spans="1:3" s="171" customFormat="1" ht="9.6" x14ac:dyDescent="0.2">
      <c r="A1091" s="153"/>
      <c r="B1091" s="155"/>
      <c r="C1091" s="155"/>
    </row>
    <row r="1092" spans="1:3" s="171" customFormat="1" ht="9.6" x14ac:dyDescent="0.2">
      <c r="A1092" s="153"/>
      <c r="B1092" s="155"/>
      <c r="C1092" s="155"/>
    </row>
    <row r="1093" spans="1:3" s="171" customFormat="1" ht="9.6" x14ac:dyDescent="0.2">
      <c r="A1093" s="153"/>
      <c r="B1093" s="155"/>
      <c r="C1093" s="155"/>
    </row>
    <row r="1094" spans="1:3" s="171" customFormat="1" ht="9.6" x14ac:dyDescent="0.2">
      <c r="A1094" s="153"/>
      <c r="B1094" s="155"/>
      <c r="C1094" s="155"/>
    </row>
    <row r="1095" spans="1:3" s="171" customFormat="1" ht="9.6" x14ac:dyDescent="0.2">
      <c r="A1095" s="153"/>
      <c r="B1095" s="155"/>
      <c r="C1095" s="155"/>
    </row>
    <row r="1096" spans="1:3" s="171" customFormat="1" ht="9.6" x14ac:dyDescent="0.2">
      <c r="A1096" s="153"/>
      <c r="B1096" s="155"/>
      <c r="C1096" s="155"/>
    </row>
    <row r="1097" spans="1:3" s="171" customFormat="1" ht="9.6" x14ac:dyDescent="0.2">
      <c r="A1097" s="153"/>
      <c r="B1097" s="155"/>
      <c r="C1097" s="155"/>
    </row>
    <row r="1098" spans="1:3" s="171" customFormat="1" ht="9.6" x14ac:dyDescent="0.2">
      <c r="A1098" s="194"/>
      <c r="B1098" s="155"/>
      <c r="C1098" s="155"/>
    </row>
    <row r="1099" spans="1:3" s="171" customFormat="1" ht="9.6" x14ac:dyDescent="0.2">
      <c r="A1099" s="153"/>
      <c r="B1099" s="155"/>
      <c r="C1099" s="155"/>
    </row>
    <row r="1100" spans="1:3" s="171" customFormat="1" ht="9.6" x14ac:dyDescent="0.2">
      <c r="A1100" s="153"/>
      <c r="B1100" s="155"/>
      <c r="C1100" s="155"/>
    </row>
    <row r="1101" spans="1:3" s="171" customFormat="1" ht="9.6" x14ac:dyDescent="0.2">
      <c r="A1101" s="153"/>
      <c r="B1101" s="155"/>
      <c r="C1101" s="155"/>
    </row>
    <row r="1102" spans="1:3" s="171" customFormat="1" ht="9.6" x14ac:dyDescent="0.2">
      <c r="A1102" s="153"/>
      <c r="B1102" s="155"/>
      <c r="C1102" s="155"/>
    </row>
    <row r="1103" spans="1:3" s="171" customFormat="1" ht="9.6" x14ac:dyDescent="0.2">
      <c r="A1103" s="153"/>
      <c r="B1103" s="155"/>
      <c r="C1103" s="155"/>
    </row>
    <row r="1104" spans="1:3" s="171" customFormat="1" ht="9.6" x14ac:dyDescent="0.2">
      <c r="A1104" s="153"/>
      <c r="B1104" s="155"/>
      <c r="C1104" s="155"/>
    </row>
    <row r="1105" spans="1:3" s="171" customFormat="1" ht="9.6" x14ac:dyDescent="0.2">
      <c r="A1105" s="153"/>
      <c r="B1105" s="155"/>
      <c r="C1105" s="155"/>
    </row>
    <row r="1106" spans="1:3" s="171" customFormat="1" ht="9.6" x14ac:dyDescent="0.2">
      <c r="A1106" s="153"/>
      <c r="B1106" s="155"/>
      <c r="C1106" s="155"/>
    </row>
    <row r="1107" spans="1:3" s="171" customFormat="1" ht="9.6" x14ac:dyDescent="0.2">
      <c r="A1107" s="153"/>
      <c r="B1107" s="155"/>
      <c r="C1107" s="155"/>
    </row>
    <row r="1108" spans="1:3" s="171" customFormat="1" ht="9.6" x14ac:dyDescent="0.2">
      <c r="A1108" s="153"/>
      <c r="B1108" s="155"/>
      <c r="C1108" s="155"/>
    </row>
    <row r="1109" spans="1:3" s="171" customFormat="1" ht="9.6" x14ac:dyDescent="0.2">
      <c r="A1109" s="153"/>
      <c r="B1109" s="155"/>
      <c r="C1109" s="155"/>
    </row>
    <row r="1110" spans="1:3" s="171" customFormat="1" ht="9.6" x14ac:dyDescent="0.2">
      <c r="A1110" s="153"/>
      <c r="B1110" s="155"/>
      <c r="C1110" s="155"/>
    </row>
    <row r="1111" spans="1:3" s="171" customFormat="1" ht="9.6" x14ac:dyDescent="0.2">
      <c r="A1111" s="153"/>
      <c r="B1111" s="155"/>
      <c r="C1111" s="155"/>
    </row>
    <row r="1112" spans="1:3" s="171" customFormat="1" ht="9.6" x14ac:dyDescent="0.2">
      <c r="A1112" s="153"/>
      <c r="B1112" s="155"/>
      <c r="C1112" s="155"/>
    </row>
    <row r="1113" spans="1:3" s="171" customFormat="1" ht="9.6" x14ac:dyDescent="0.2">
      <c r="A1113" s="153"/>
      <c r="B1113" s="155"/>
      <c r="C1113" s="155"/>
    </row>
    <row r="1114" spans="1:3" s="171" customFormat="1" ht="9.6" x14ac:dyDescent="0.2">
      <c r="A1114" s="153"/>
      <c r="B1114" s="155"/>
      <c r="C1114" s="155"/>
    </row>
    <row r="1115" spans="1:3" s="171" customFormat="1" ht="9.6" x14ac:dyDescent="0.2">
      <c r="A1115" s="153"/>
      <c r="B1115" s="155"/>
      <c r="C1115" s="155"/>
    </row>
    <row r="1116" spans="1:3" s="171" customFormat="1" ht="9.6" x14ac:dyDescent="0.2">
      <c r="A1116" s="153"/>
      <c r="B1116" s="155"/>
      <c r="C1116" s="155"/>
    </row>
    <row r="1117" spans="1:3" s="171" customFormat="1" ht="9.6" x14ac:dyDescent="0.2">
      <c r="A1117" s="153"/>
      <c r="B1117" s="155"/>
      <c r="C1117" s="155"/>
    </row>
    <row r="1118" spans="1:3" s="171" customFormat="1" ht="9.6" x14ac:dyDescent="0.2">
      <c r="A1118" s="153"/>
      <c r="B1118" s="155"/>
      <c r="C1118" s="155"/>
    </row>
    <row r="1119" spans="1:3" s="171" customFormat="1" ht="9.6" x14ac:dyDescent="0.2">
      <c r="A1119" s="153"/>
      <c r="B1119" s="155"/>
      <c r="C1119" s="155"/>
    </row>
    <row r="1120" spans="1:3" s="171" customFormat="1" ht="9.6" x14ac:dyDescent="0.2">
      <c r="A1120" s="153"/>
      <c r="B1120" s="155"/>
      <c r="C1120" s="155"/>
    </row>
    <row r="1121" spans="1:3" s="171" customFormat="1" ht="9.6" x14ac:dyDescent="0.2">
      <c r="A1121" s="153"/>
      <c r="B1121" s="155"/>
      <c r="C1121" s="155"/>
    </row>
    <row r="1122" spans="1:3" s="171" customFormat="1" ht="9.6" x14ac:dyDescent="0.2">
      <c r="A1122" s="153"/>
      <c r="B1122" s="155"/>
      <c r="C1122" s="155"/>
    </row>
    <row r="1123" spans="1:3" s="171" customFormat="1" ht="9.6" x14ac:dyDescent="0.2">
      <c r="A1123" s="153"/>
      <c r="B1123" s="155"/>
      <c r="C1123" s="155"/>
    </row>
    <row r="1124" spans="1:3" s="171" customFormat="1" ht="9.6" x14ac:dyDescent="0.2">
      <c r="A1124" s="153"/>
      <c r="B1124" s="155"/>
      <c r="C1124" s="155"/>
    </row>
    <row r="1125" spans="1:3" s="171" customFormat="1" ht="9.6" x14ac:dyDescent="0.2">
      <c r="A1125" s="153"/>
      <c r="B1125" s="155"/>
      <c r="C1125" s="155"/>
    </row>
    <row r="1126" spans="1:3" s="171" customFormat="1" ht="9.6" x14ac:dyDescent="0.2">
      <c r="A1126" s="153"/>
      <c r="B1126" s="155"/>
      <c r="C1126" s="155"/>
    </row>
    <row r="1127" spans="1:3" s="171" customFormat="1" ht="9.6" x14ac:dyDescent="0.2">
      <c r="A1127" s="153"/>
      <c r="B1127" s="155"/>
      <c r="C1127" s="155"/>
    </row>
    <row r="1128" spans="1:3" s="171" customFormat="1" ht="9.6" x14ac:dyDescent="0.2">
      <c r="A1128" s="153"/>
      <c r="B1128" s="155"/>
      <c r="C1128" s="155"/>
    </row>
    <row r="1129" spans="1:3" s="171" customFormat="1" ht="9.6" x14ac:dyDescent="0.2">
      <c r="A1129" s="153"/>
      <c r="B1129" s="155"/>
      <c r="C1129" s="155"/>
    </row>
    <row r="1130" spans="1:3" s="171" customFormat="1" ht="9.6" x14ac:dyDescent="0.2">
      <c r="A1130" s="153"/>
      <c r="B1130" s="155"/>
      <c r="C1130" s="155"/>
    </row>
    <row r="1131" spans="1:3" s="171" customFormat="1" ht="9.6" x14ac:dyDescent="0.2">
      <c r="A1131" s="153"/>
      <c r="B1131" s="155"/>
      <c r="C1131" s="155"/>
    </row>
    <row r="1132" spans="1:3" s="171" customFormat="1" ht="9.6" x14ac:dyDescent="0.2">
      <c r="A1132" s="153"/>
      <c r="B1132" s="155"/>
      <c r="C1132" s="155"/>
    </row>
    <row r="1133" spans="1:3" s="171" customFormat="1" ht="9.6" x14ac:dyDescent="0.2">
      <c r="A1133" s="153"/>
      <c r="B1133" s="155"/>
      <c r="C1133" s="155"/>
    </row>
    <row r="1134" spans="1:3" s="171" customFormat="1" ht="9.6" x14ac:dyDescent="0.2">
      <c r="A1134" s="153"/>
      <c r="B1134" s="155"/>
      <c r="C1134" s="155"/>
    </row>
    <row r="1135" spans="1:3" s="171" customFormat="1" ht="9.6" x14ac:dyDescent="0.2">
      <c r="A1135" s="153"/>
      <c r="B1135" s="155"/>
      <c r="C1135" s="155"/>
    </row>
    <row r="1136" spans="1:3" s="171" customFormat="1" ht="9.6" x14ac:dyDescent="0.2">
      <c r="A1136" s="153"/>
      <c r="B1136" s="155"/>
      <c r="C1136" s="155"/>
    </row>
    <row r="1137" spans="1:3" s="171" customFormat="1" ht="9.6" x14ac:dyDescent="0.2">
      <c r="A1137" s="153"/>
      <c r="B1137" s="155"/>
      <c r="C1137" s="155"/>
    </row>
    <row r="1138" spans="1:3" s="171" customFormat="1" ht="9.6" x14ac:dyDescent="0.2">
      <c r="A1138" s="153"/>
      <c r="B1138" s="155"/>
      <c r="C1138" s="155"/>
    </row>
    <row r="1139" spans="1:3" s="171" customFormat="1" ht="9.6" x14ac:dyDescent="0.2">
      <c r="A1139" s="153"/>
      <c r="B1139" s="155"/>
      <c r="C1139" s="155"/>
    </row>
    <row r="1140" spans="1:3" s="171" customFormat="1" ht="9.6" x14ac:dyDescent="0.2">
      <c r="A1140" s="153"/>
      <c r="B1140" s="155"/>
      <c r="C1140" s="155"/>
    </row>
    <row r="1141" spans="1:3" s="171" customFormat="1" ht="9.6" x14ac:dyDescent="0.2">
      <c r="A1141" s="153"/>
      <c r="B1141" s="155"/>
      <c r="C1141" s="155"/>
    </row>
    <row r="1142" spans="1:3" s="171" customFormat="1" ht="9.6" x14ac:dyDescent="0.2">
      <c r="A1142" s="153"/>
      <c r="B1142" s="155"/>
      <c r="C1142" s="155"/>
    </row>
    <row r="1143" spans="1:3" s="171" customFormat="1" ht="9.6" x14ac:dyDescent="0.2">
      <c r="A1143" s="153"/>
      <c r="B1143" s="155"/>
      <c r="C1143" s="155"/>
    </row>
    <row r="1144" spans="1:3" s="171" customFormat="1" ht="9.6" x14ac:dyDescent="0.2">
      <c r="A1144" s="153"/>
      <c r="B1144" s="155"/>
      <c r="C1144" s="155"/>
    </row>
    <row r="1145" spans="1:3" s="171" customFormat="1" ht="9.6" x14ac:dyDescent="0.2">
      <c r="A1145" s="153"/>
      <c r="B1145" s="155"/>
      <c r="C1145" s="155"/>
    </row>
    <row r="1146" spans="1:3" s="171" customFormat="1" ht="9.6" x14ac:dyDescent="0.2">
      <c r="A1146" s="153"/>
      <c r="B1146" s="155"/>
      <c r="C1146" s="155"/>
    </row>
    <row r="1147" spans="1:3" s="171" customFormat="1" ht="9.6" x14ac:dyDescent="0.2">
      <c r="A1147" s="153"/>
      <c r="B1147" s="155"/>
      <c r="C1147" s="155"/>
    </row>
    <row r="1148" spans="1:3" s="171" customFormat="1" ht="9.6" x14ac:dyDescent="0.2">
      <c r="A1148" s="153"/>
      <c r="B1148" s="155"/>
      <c r="C1148" s="155"/>
    </row>
    <row r="1149" spans="1:3" s="171" customFormat="1" ht="9.6" x14ac:dyDescent="0.2">
      <c r="A1149" s="153"/>
      <c r="B1149" s="155"/>
      <c r="C1149" s="155"/>
    </row>
    <row r="1150" spans="1:3" s="171" customFormat="1" ht="9.6" x14ac:dyDescent="0.2">
      <c r="A1150" s="153"/>
      <c r="B1150" s="155"/>
      <c r="C1150" s="155"/>
    </row>
    <row r="1151" spans="1:3" s="171" customFormat="1" ht="9.6" x14ac:dyDescent="0.2">
      <c r="A1151" s="153"/>
      <c r="B1151" s="155"/>
      <c r="C1151" s="155"/>
    </row>
    <row r="1152" spans="1:3" s="171" customFormat="1" ht="9.6" x14ac:dyDescent="0.2">
      <c r="A1152" s="153"/>
      <c r="B1152" s="155"/>
      <c r="C1152" s="155"/>
    </row>
    <row r="1153" spans="1:3" s="171" customFormat="1" ht="9.6" x14ac:dyDescent="0.2">
      <c r="A1153" s="153"/>
      <c r="B1153" s="155"/>
      <c r="C1153" s="155"/>
    </row>
    <row r="1154" spans="1:3" s="171" customFormat="1" ht="9.6" x14ac:dyDescent="0.2">
      <c r="A1154" s="153"/>
      <c r="B1154" s="155"/>
      <c r="C1154" s="155"/>
    </row>
    <row r="1155" spans="1:3" s="171" customFormat="1" ht="9.6" x14ac:dyDescent="0.2">
      <c r="A1155" s="153"/>
      <c r="B1155" s="155"/>
      <c r="C1155" s="155"/>
    </row>
    <row r="1156" spans="1:3" s="171" customFormat="1" ht="9.6" x14ac:dyDescent="0.2">
      <c r="A1156" s="153"/>
      <c r="B1156" s="155"/>
      <c r="C1156" s="155"/>
    </row>
    <row r="1157" spans="1:3" s="171" customFormat="1" ht="9.6" x14ac:dyDescent="0.2">
      <c r="A1157" s="153"/>
      <c r="B1157" s="155"/>
      <c r="C1157" s="155"/>
    </row>
    <row r="1158" spans="1:3" s="171" customFormat="1" ht="9.6" x14ac:dyDescent="0.2">
      <c r="A1158" s="153"/>
      <c r="B1158" s="155"/>
      <c r="C1158" s="155"/>
    </row>
    <row r="1159" spans="1:3" s="171" customFormat="1" ht="9.6" x14ac:dyDescent="0.2">
      <c r="A1159" s="153"/>
      <c r="B1159" s="155"/>
      <c r="C1159" s="155"/>
    </row>
    <row r="1160" spans="1:3" s="171" customFormat="1" ht="9.6" x14ac:dyDescent="0.2">
      <c r="A1160" s="153"/>
      <c r="B1160" s="155"/>
      <c r="C1160" s="155"/>
    </row>
    <row r="1161" spans="1:3" s="171" customFormat="1" ht="9.6" x14ac:dyDescent="0.2">
      <c r="A1161" s="153"/>
      <c r="B1161" s="155"/>
      <c r="C1161" s="155"/>
    </row>
    <row r="1162" spans="1:3" s="171" customFormat="1" ht="9.6" x14ac:dyDescent="0.2">
      <c r="A1162" s="153"/>
      <c r="B1162" s="155"/>
      <c r="C1162" s="155"/>
    </row>
    <row r="1163" spans="1:3" s="171" customFormat="1" ht="9.6" x14ac:dyDescent="0.2">
      <c r="A1163" s="153"/>
      <c r="B1163" s="155"/>
      <c r="C1163" s="155"/>
    </row>
    <row r="1164" spans="1:3" s="171" customFormat="1" ht="9.6" x14ac:dyDescent="0.2">
      <c r="A1164" s="194"/>
      <c r="B1164" s="155"/>
      <c r="C1164" s="155"/>
    </row>
    <row r="1165" spans="1:3" s="171" customFormat="1" ht="9.6" x14ac:dyDescent="0.2">
      <c r="A1165" s="194"/>
      <c r="B1165" s="155"/>
      <c r="C1165" s="155"/>
    </row>
    <row r="1166" spans="1:3" s="171" customFormat="1" ht="9.6" x14ac:dyDescent="0.2">
      <c r="A1166" s="194"/>
      <c r="B1166" s="155"/>
      <c r="C1166" s="155"/>
    </row>
    <row r="1167" spans="1:3" s="171" customFormat="1" ht="9.6" x14ac:dyDescent="0.2">
      <c r="A1167" s="194"/>
      <c r="B1167" s="155"/>
      <c r="C1167" s="155"/>
    </row>
    <row r="1168" spans="1:3" s="171" customFormat="1" ht="9.6" x14ac:dyDescent="0.2">
      <c r="A1168" s="153"/>
      <c r="B1168" s="155"/>
      <c r="C1168" s="155"/>
    </row>
    <row r="1169" spans="1:3" s="171" customFormat="1" ht="9.6" x14ac:dyDescent="0.2">
      <c r="A1169" s="153"/>
      <c r="B1169" s="155"/>
      <c r="C1169" s="155"/>
    </row>
    <row r="1170" spans="1:3" s="171" customFormat="1" ht="9.6" x14ac:dyDescent="0.2">
      <c r="A1170" s="153"/>
      <c r="B1170" s="155"/>
      <c r="C1170" s="155"/>
    </row>
    <row r="1171" spans="1:3" s="171" customFormat="1" ht="9.6" x14ac:dyDescent="0.2">
      <c r="A1171" s="153"/>
      <c r="B1171" s="155"/>
      <c r="C1171" s="155"/>
    </row>
    <row r="1172" spans="1:3" s="171" customFormat="1" ht="9.6" x14ac:dyDescent="0.2">
      <c r="A1172" s="153"/>
      <c r="B1172" s="155"/>
      <c r="C1172" s="155"/>
    </row>
    <row r="1173" spans="1:3" s="171" customFormat="1" ht="9.6" x14ac:dyDescent="0.2">
      <c r="A1173" s="153"/>
      <c r="B1173" s="155"/>
      <c r="C1173" s="155"/>
    </row>
    <row r="1174" spans="1:3" s="171" customFormat="1" ht="9.6" x14ac:dyDescent="0.2">
      <c r="A1174" s="194"/>
      <c r="B1174" s="155"/>
      <c r="C1174" s="155"/>
    </row>
    <row r="1175" spans="1:3" s="171" customFormat="1" ht="9.6" x14ac:dyDescent="0.2">
      <c r="A1175" s="153"/>
      <c r="B1175" s="155"/>
      <c r="C1175" s="155"/>
    </row>
    <row r="1176" spans="1:3" s="171" customFormat="1" ht="9.6" x14ac:dyDescent="0.2">
      <c r="A1176" s="153"/>
      <c r="B1176" s="155"/>
      <c r="C1176" s="155"/>
    </row>
    <row r="1177" spans="1:3" s="171" customFormat="1" ht="9.6" x14ac:dyDescent="0.2">
      <c r="A1177" s="153"/>
      <c r="B1177" s="155"/>
      <c r="C1177" s="155"/>
    </row>
    <row r="1178" spans="1:3" s="171" customFormat="1" ht="9.6" x14ac:dyDescent="0.2">
      <c r="A1178" s="153"/>
      <c r="B1178" s="155"/>
      <c r="C1178" s="155"/>
    </row>
    <row r="1179" spans="1:3" s="171" customFormat="1" ht="9.6" x14ac:dyDescent="0.2">
      <c r="A1179" s="153"/>
      <c r="B1179" s="155"/>
      <c r="C1179" s="155"/>
    </row>
    <row r="1180" spans="1:3" s="171" customFormat="1" ht="9.6" x14ac:dyDescent="0.2">
      <c r="A1180" s="153"/>
      <c r="B1180" s="155"/>
      <c r="C1180" s="155"/>
    </row>
    <row r="1181" spans="1:3" s="171" customFormat="1" ht="9.6" x14ac:dyDescent="0.2">
      <c r="A1181" s="153"/>
      <c r="B1181" s="155"/>
      <c r="C1181" s="155"/>
    </row>
    <row r="1182" spans="1:3" s="171" customFormat="1" ht="9.6" x14ac:dyDescent="0.2">
      <c r="A1182" s="153"/>
      <c r="B1182" s="155"/>
      <c r="C1182" s="155"/>
    </row>
    <row r="1183" spans="1:3" s="171" customFormat="1" ht="9.6" x14ac:dyDescent="0.2">
      <c r="A1183" s="153"/>
      <c r="B1183" s="155"/>
      <c r="C1183" s="155"/>
    </row>
    <row r="1184" spans="1:3" s="171" customFormat="1" ht="9.6" x14ac:dyDescent="0.2">
      <c r="A1184" s="153"/>
      <c r="B1184" s="155"/>
      <c r="C1184" s="155"/>
    </row>
    <row r="1185" spans="1:3" s="171" customFormat="1" ht="9.6" x14ac:dyDescent="0.2">
      <c r="A1185" s="153"/>
      <c r="B1185" s="155"/>
      <c r="C1185" s="155"/>
    </row>
    <row r="1186" spans="1:3" s="171" customFormat="1" ht="9.6" x14ac:dyDescent="0.2">
      <c r="A1186" s="153"/>
      <c r="B1186" s="155"/>
      <c r="C1186" s="155"/>
    </row>
    <row r="1187" spans="1:3" s="171" customFormat="1" ht="9.6" x14ac:dyDescent="0.2">
      <c r="A1187" s="153"/>
      <c r="B1187" s="155"/>
      <c r="C1187" s="155"/>
    </row>
    <row r="1188" spans="1:3" s="171" customFormat="1" ht="9.6" x14ac:dyDescent="0.2">
      <c r="A1188" s="153"/>
      <c r="B1188" s="155"/>
      <c r="C1188" s="155"/>
    </row>
    <row r="1189" spans="1:3" s="171" customFormat="1" ht="9.6" x14ac:dyDescent="0.2">
      <c r="A1189" s="153"/>
      <c r="B1189" s="155"/>
      <c r="C1189" s="155"/>
    </row>
    <row r="1190" spans="1:3" s="171" customFormat="1" ht="9.6" x14ac:dyDescent="0.2">
      <c r="A1190" s="153"/>
      <c r="B1190" s="155"/>
      <c r="C1190" s="155"/>
    </row>
    <row r="1191" spans="1:3" s="171" customFormat="1" ht="9.6" x14ac:dyDescent="0.2">
      <c r="A1191" s="153"/>
      <c r="B1191" s="155"/>
      <c r="C1191" s="155"/>
    </row>
    <row r="1192" spans="1:3" s="171" customFormat="1" ht="9.6" x14ac:dyDescent="0.2">
      <c r="A1192" s="153"/>
      <c r="B1192" s="155"/>
      <c r="C1192" s="155"/>
    </row>
    <row r="1193" spans="1:3" s="171" customFormat="1" ht="9.6" x14ac:dyDescent="0.2">
      <c r="A1193" s="153"/>
      <c r="B1193" s="155"/>
      <c r="C1193" s="155"/>
    </row>
    <row r="1194" spans="1:3" s="171" customFormat="1" ht="9.6" x14ac:dyDescent="0.2">
      <c r="A1194" s="153"/>
      <c r="B1194" s="155"/>
      <c r="C1194" s="155"/>
    </row>
    <row r="1195" spans="1:3" s="171" customFormat="1" ht="9.6" x14ac:dyDescent="0.2">
      <c r="A1195" s="153"/>
      <c r="B1195" s="155"/>
      <c r="C1195" s="155"/>
    </row>
    <row r="1196" spans="1:3" s="171" customFormat="1" ht="9.6" x14ac:dyDescent="0.2">
      <c r="A1196" s="153"/>
      <c r="B1196" s="155"/>
      <c r="C1196" s="155"/>
    </row>
    <row r="1197" spans="1:3" s="171" customFormat="1" ht="9.6" x14ac:dyDescent="0.2">
      <c r="A1197" s="153"/>
      <c r="B1197" s="155"/>
      <c r="C1197" s="155"/>
    </row>
    <row r="1198" spans="1:3" s="171" customFormat="1" ht="9.6" x14ac:dyDescent="0.2">
      <c r="A1198" s="153"/>
      <c r="B1198" s="155"/>
      <c r="C1198" s="155"/>
    </row>
    <row r="1199" spans="1:3" s="171" customFormat="1" ht="9.6" x14ac:dyDescent="0.2">
      <c r="A1199" s="153"/>
      <c r="B1199" s="155"/>
      <c r="C1199" s="155"/>
    </row>
    <row r="1200" spans="1:3" s="171" customFormat="1" ht="9.6" x14ac:dyDescent="0.2">
      <c r="A1200" s="153"/>
      <c r="B1200" s="155"/>
      <c r="C1200" s="155"/>
    </row>
    <row r="1201" spans="1:3" s="171" customFormat="1" ht="9.6" x14ac:dyDescent="0.2">
      <c r="A1201" s="153"/>
      <c r="B1201" s="155"/>
      <c r="C1201" s="155"/>
    </row>
    <row r="1202" spans="1:3" s="171" customFormat="1" ht="9.6" x14ac:dyDescent="0.2">
      <c r="A1202" s="153"/>
      <c r="B1202" s="155"/>
      <c r="C1202" s="155"/>
    </row>
    <row r="1203" spans="1:3" s="171" customFormat="1" ht="9.6" x14ac:dyDescent="0.2">
      <c r="A1203" s="153"/>
      <c r="B1203" s="155"/>
      <c r="C1203" s="155"/>
    </row>
    <row r="1204" spans="1:3" s="171" customFormat="1" ht="9.6" x14ac:dyDescent="0.2">
      <c r="A1204" s="153"/>
      <c r="B1204" s="155"/>
      <c r="C1204" s="155"/>
    </row>
    <row r="1205" spans="1:3" s="171" customFormat="1" ht="9.6" x14ac:dyDescent="0.2">
      <c r="A1205" s="153"/>
      <c r="B1205" s="155"/>
      <c r="C1205" s="155"/>
    </row>
    <row r="1206" spans="1:3" s="171" customFormat="1" ht="9.6" x14ac:dyDescent="0.2">
      <c r="A1206" s="153"/>
      <c r="B1206" s="155"/>
      <c r="C1206" s="155"/>
    </row>
    <row r="1207" spans="1:3" s="171" customFormat="1" ht="9.6" x14ac:dyDescent="0.2">
      <c r="A1207" s="153"/>
      <c r="B1207" s="155"/>
      <c r="C1207" s="155"/>
    </row>
    <row r="1208" spans="1:3" s="171" customFormat="1" ht="9.6" x14ac:dyDescent="0.2">
      <c r="A1208" s="153"/>
      <c r="B1208" s="155"/>
      <c r="C1208" s="155"/>
    </row>
    <row r="1209" spans="1:3" s="171" customFormat="1" ht="9.6" x14ac:dyDescent="0.2">
      <c r="A1209" s="153"/>
      <c r="B1209" s="155"/>
      <c r="C1209" s="155"/>
    </row>
    <row r="1210" spans="1:3" s="171" customFormat="1" ht="9.6" x14ac:dyDescent="0.2">
      <c r="A1210" s="153"/>
      <c r="B1210" s="155"/>
      <c r="C1210" s="155"/>
    </row>
    <row r="1211" spans="1:3" s="171" customFormat="1" ht="9.6" x14ac:dyDescent="0.2">
      <c r="A1211" s="153"/>
      <c r="B1211" s="155"/>
      <c r="C1211" s="155"/>
    </row>
    <row r="1212" spans="1:3" s="171" customFormat="1" ht="9.6" x14ac:dyDescent="0.2">
      <c r="A1212" s="153"/>
      <c r="B1212" s="155"/>
      <c r="C1212" s="155"/>
    </row>
    <row r="1213" spans="1:3" s="171" customFormat="1" ht="9.6" x14ac:dyDescent="0.2">
      <c r="A1213" s="153"/>
      <c r="B1213" s="155"/>
      <c r="C1213" s="155"/>
    </row>
    <row r="1214" spans="1:3" s="171" customFormat="1" ht="9.6" x14ac:dyDescent="0.2">
      <c r="A1214" s="153"/>
      <c r="B1214" s="155"/>
      <c r="C1214" s="155"/>
    </row>
    <row r="1215" spans="1:3" s="171" customFormat="1" ht="9.6" x14ac:dyDescent="0.2">
      <c r="A1215" s="153"/>
      <c r="B1215" s="155"/>
      <c r="C1215" s="155"/>
    </row>
    <row r="1216" spans="1:3" s="171" customFormat="1" ht="9.6" x14ac:dyDescent="0.2">
      <c r="A1216" s="153"/>
      <c r="B1216" s="155"/>
      <c r="C1216" s="155"/>
    </row>
    <row r="1217" spans="1:3" s="171" customFormat="1" ht="9.6" x14ac:dyDescent="0.2">
      <c r="A1217" s="153"/>
      <c r="B1217" s="155"/>
      <c r="C1217" s="155"/>
    </row>
    <row r="1218" spans="1:3" s="171" customFormat="1" ht="9.6" x14ac:dyDescent="0.2">
      <c r="A1218" s="153"/>
      <c r="B1218" s="155"/>
      <c r="C1218" s="155"/>
    </row>
    <row r="1219" spans="1:3" s="171" customFormat="1" ht="9.6" x14ac:dyDescent="0.2">
      <c r="A1219" s="153"/>
      <c r="B1219" s="155"/>
      <c r="C1219" s="155"/>
    </row>
    <row r="1220" spans="1:3" s="171" customFormat="1" ht="9.6" x14ac:dyDescent="0.2">
      <c r="A1220" s="153"/>
      <c r="B1220" s="155"/>
      <c r="C1220" s="155"/>
    </row>
    <row r="1221" spans="1:3" s="171" customFormat="1" ht="9.6" x14ac:dyDescent="0.2">
      <c r="A1221" s="153"/>
      <c r="B1221" s="155"/>
      <c r="C1221" s="155"/>
    </row>
    <row r="1222" spans="1:3" s="171" customFormat="1" ht="9.6" x14ac:dyDescent="0.2">
      <c r="A1222" s="153"/>
      <c r="B1222" s="155"/>
      <c r="C1222" s="155"/>
    </row>
    <row r="1223" spans="1:3" s="171" customFormat="1" ht="9.6" x14ac:dyDescent="0.2">
      <c r="A1223" s="153"/>
      <c r="B1223" s="155"/>
      <c r="C1223" s="155"/>
    </row>
    <row r="1224" spans="1:3" s="171" customFormat="1" ht="9.6" x14ac:dyDescent="0.2">
      <c r="A1224" s="153"/>
      <c r="B1224" s="155"/>
      <c r="C1224" s="155"/>
    </row>
    <row r="1225" spans="1:3" s="171" customFormat="1" ht="9.6" x14ac:dyDescent="0.2">
      <c r="A1225" s="153"/>
      <c r="B1225" s="155"/>
      <c r="C1225" s="155"/>
    </row>
    <row r="1226" spans="1:3" s="171" customFormat="1" ht="9.6" x14ac:dyDescent="0.2">
      <c r="A1226" s="153"/>
      <c r="B1226" s="155"/>
      <c r="C1226" s="155"/>
    </row>
    <row r="1227" spans="1:3" s="171" customFormat="1" ht="9.6" x14ac:dyDescent="0.2">
      <c r="A1227" s="153"/>
      <c r="B1227" s="155"/>
      <c r="C1227" s="155"/>
    </row>
    <row r="1228" spans="1:3" s="171" customFormat="1" ht="9.6" x14ac:dyDescent="0.2">
      <c r="A1228" s="153"/>
      <c r="B1228" s="155"/>
      <c r="C1228" s="155"/>
    </row>
    <row r="1229" spans="1:3" s="171" customFormat="1" ht="9.6" x14ac:dyDescent="0.2">
      <c r="A1229" s="153"/>
      <c r="B1229" s="155"/>
      <c r="C1229" s="155"/>
    </row>
    <row r="1230" spans="1:3" s="171" customFormat="1" ht="9.6" x14ac:dyDescent="0.2">
      <c r="A1230" s="153"/>
      <c r="B1230" s="155"/>
      <c r="C1230" s="155"/>
    </row>
    <row r="1231" spans="1:3" s="171" customFormat="1" ht="9.6" x14ac:dyDescent="0.2">
      <c r="A1231" s="153"/>
      <c r="B1231" s="155"/>
      <c r="C1231" s="155"/>
    </row>
    <row r="1232" spans="1:3" s="171" customFormat="1" ht="9.6" x14ac:dyDescent="0.2">
      <c r="A1232" s="153"/>
      <c r="B1232" s="155"/>
      <c r="C1232" s="155"/>
    </row>
    <row r="1233" spans="1:3" s="171" customFormat="1" ht="9.6" x14ac:dyDescent="0.2">
      <c r="A1233" s="153"/>
      <c r="B1233" s="155"/>
      <c r="C1233" s="155"/>
    </row>
    <row r="1234" spans="1:3" s="171" customFormat="1" ht="9.6" x14ac:dyDescent="0.2">
      <c r="A1234" s="153"/>
      <c r="B1234" s="155"/>
      <c r="C1234" s="155"/>
    </row>
    <row r="1235" spans="1:3" s="171" customFormat="1" ht="9.6" x14ac:dyDescent="0.2">
      <c r="A1235" s="153"/>
      <c r="B1235" s="155"/>
      <c r="C1235" s="155"/>
    </row>
    <row r="1236" spans="1:3" s="171" customFormat="1" ht="9.6" x14ac:dyDescent="0.2">
      <c r="A1236" s="153"/>
      <c r="B1236" s="155"/>
      <c r="C1236" s="155"/>
    </row>
    <row r="1237" spans="1:3" s="171" customFormat="1" ht="9.6" x14ac:dyDescent="0.2">
      <c r="A1237" s="153"/>
      <c r="B1237" s="155"/>
      <c r="C1237" s="155"/>
    </row>
    <row r="1238" spans="1:3" s="171" customFormat="1" ht="9.6" x14ac:dyDescent="0.2">
      <c r="A1238" s="153"/>
      <c r="B1238" s="155"/>
      <c r="C1238" s="155"/>
    </row>
    <row r="1239" spans="1:3" s="171" customFormat="1" ht="9.6" x14ac:dyDescent="0.2">
      <c r="A1239" s="153"/>
      <c r="B1239" s="155"/>
      <c r="C1239" s="155"/>
    </row>
    <row r="1240" spans="1:3" s="171" customFormat="1" ht="9.6" x14ac:dyDescent="0.2">
      <c r="A1240" s="153"/>
      <c r="B1240" s="155"/>
      <c r="C1240" s="155"/>
    </row>
    <row r="1241" spans="1:3" s="171" customFormat="1" ht="9.6" x14ac:dyDescent="0.2">
      <c r="A1241" s="153"/>
      <c r="B1241" s="155"/>
      <c r="C1241" s="155"/>
    </row>
    <row r="1242" spans="1:3" s="171" customFormat="1" ht="9.6" x14ac:dyDescent="0.2">
      <c r="A1242" s="153"/>
      <c r="B1242" s="155"/>
      <c r="C1242" s="155"/>
    </row>
    <row r="1243" spans="1:3" s="171" customFormat="1" ht="9.6" x14ac:dyDescent="0.2">
      <c r="A1243" s="153"/>
      <c r="B1243" s="155"/>
      <c r="C1243" s="155"/>
    </row>
    <row r="1244" spans="1:3" s="171" customFormat="1" ht="9.6" x14ac:dyDescent="0.2">
      <c r="A1244" s="153"/>
      <c r="B1244" s="155"/>
      <c r="C1244" s="155"/>
    </row>
    <row r="1245" spans="1:3" s="171" customFormat="1" ht="9.6" x14ac:dyDescent="0.2">
      <c r="A1245" s="153"/>
      <c r="B1245" s="155"/>
      <c r="C1245" s="155"/>
    </row>
    <row r="1246" spans="1:3" s="171" customFormat="1" ht="9.6" x14ac:dyDescent="0.2">
      <c r="A1246" s="153"/>
      <c r="B1246" s="155"/>
      <c r="C1246" s="155"/>
    </row>
    <row r="1247" spans="1:3" s="171" customFormat="1" ht="9.6" x14ac:dyDescent="0.2">
      <c r="A1247" s="153"/>
      <c r="B1247" s="155"/>
      <c r="C1247" s="155"/>
    </row>
    <row r="1248" spans="1:3" s="171" customFormat="1" ht="9.6" x14ac:dyDescent="0.2">
      <c r="A1248" s="153"/>
      <c r="B1248" s="155"/>
      <c r="C1248" s="155"/>
    </row>
    <row r="1249" spans="1:3" s="171" customFormat="1" ht="9.6" x14ac:dyDescent="0.2">
      <c r="A1249" s="153"/>
      <c r="B1249" s="155"/>
      <c r="C1249" s="155"/>
    </row>
    <row r="1250" spans="1:3" s="171" customFormat="1" ht="9.6" x14ac:dyDescent="0.2">
      <c r="A1250" s="153"/>
      <c r="B1250" s="155"/>
      <c r="C1250" s="155"/>
    </row>
    <row r="1251" spans="1:3" s="171" customFormat="1" ht="9.6" x14ac:dyDescent="0.2">
      <c r="A1251" s="153"/>
      <c r="B1251" s="155"/>
      <c r="C1251" s="155"/>
    </row>
    <row r="1252" spans="1:3" s="171" customFormat="1" ht="9.6" x14ac:dyDescent="0.2">
      <c r="A1252" s="153"/>
      <c r="B1252" s="155"/>
      <c r="C1252" s="155"/>
    </row>
    <row r="1253" spans="1:3" s="171" customFormat="1" ht="9.6" x14ac:dyDescent="0.2">
      <c r="A1253" s="153"/>
      <c r="B1253" s="155"/>
      <c r="C1253" s="155"/>
    </row>
    <row r="1254" spans="1:3" s="171" customFormat="1" ht="9.6" x14ac:dyDescent="0.2">
      <c r="A1254" s="153"/>
      <c r="B1254" s="155"/>
      <c r="C1254" s="155"/>
    </row>
    <row r="1255" spans="1:3" s="171" customFormat="1" ht="9.6" x14ac:dyDescent="0.2">
      <c r="A1255" s="153"/>
      <c r="B1255" s="155"/>
      <c r="C1255" s="155"/>
    </row>
    <row r="1256" spans="1:3" s="171" customFormat="1" ht="9.6" x14ac:dyDescent="0.2">
      <c r="A1256" s="153"/>
      <c r="B1256" s="155"/>
      <c r="C1256" s="155"/>
    </row>
    <row r="1257" spans="1:3" s="171" customFormat="1" ht="9.6" x14ac:dyDescent="0.2">
      <c r="A1257" s="153"/>
      <c r="B1257" s="155"/>
      <c r="C1257" s="155"/>
    </row>
    <row r="1258" spans="1:3" s="171" customFormat="1" ht="9.6" x14ac:dyDescent="0.2">
      <c r="A1258" s="153"/>
      <c r="B1258" s="155"/>
      <c r="C1258" s="155"/>
    </row>
    <row r="1259" spans="1:3" s="171" customFormat="1" ht="9.6" x14ac:dyDescent="0.2">
      <c r="A1259" s="153"/>
      <c r="B1259" s="155"/>
      <c r="C1259" s="155"/>
    </row>
    <row r="1260" spans="1:3" s="171" customFormat="1" ht="9.6" x14ac:dyDescent="0.2">
      <c r="A1260" s="153"/>
      <c r="B1260" s="155"/>
      <c r="C1260" s="155"/>
    </row>
    <row r="1261" spans="1:3" s="171" customFormat="1" ht="9.6" x14ac:dyDescent="0.2">
      <c r="A1261" s="153"/>
      <c r="B1261" s="155"/>
      <c r="C1261" s="155"/>
    </row>
    <row r="1262" spans="1:3" s="171" customFormat="1" ht="9.6" x14ac:dyDescent="0.2">
      <c r="A1262" s="153"/>
      <c r="B1262" s="155"/>
      <c r="C1262" s="155"/>
    </row>
    <row r="1263" spans="1:3" s="171" customFormat="1" ht="9.6" x14ac:dyDescent="0.2">
      <c r="A1263" s="153"/>
      <c r="B1263" s="155"/>
      <c r="C1263" s="155"/>
    </row>
    <row r="1264" spans="1:3" s="171" customFormat="1" ht="9.6" x14ac:dyDescent="0.2">
      <c r="A1264" s="153"/>
      <c r="B1264" s="155"/>
      <c r="C1264" s="155"/>
    </row>
    <row r="1265" spans="1:3" s="171" customFormat="1" ht="9.6" x14ac:dyDescent="0.2">
      <c r="A1265" s="153"/>
      <c r="B1265" s="155"/>
      <c r="C1265" s="155"/>
    </row>
    <row r="1266" spans="1:3" s="171" customFormat="1" ht="9.6" x14ac:dyDescent="0.2">
      <c r="A1266" s="153"/>
      <c r="B1266" s="155"/>
      <c r="C1266" s="155"/>
    </row>
    <row r="1267" spans="1:3" s="171" customFormat="1" ht="9.6" x14ac:dyDescent="0.2">
      <c r="A1267" s="153"/>
      <c r="B1267" s="155"/>
      <c r="C1267" s="155"/>
    </row>
    <row r="1268" spans="1:3" s="171" customFormat="1" ht="9.6" x14ac:dyDescent="0.2">
      <c r="A1268" s="153"/>
      <c r="B1268" s="155"/>
      <c r="C1268" s="155"/>
    </row>
    <row r="1269" spans="1:3" s="171" customFormat="1" ht="9.6" x14ac:dyDescent="0.2">
      <c r="A1269" s="153"/>
      <c r="B1269" s="155"/>
      <c r="C1269" s="155"/>
    </row>
    <row r="1270" spans="1:3" s="171" customFormat="1" ht="9.6" x14ac:dyDescent="0.2">
      <c r="A1270" s="153"/>
      <c r="B1270" s="155"/>
      <c r="C1270" s="155"/>
    </row>
    <row r="1271" spans="1:3" s="171" customFormat="1" ht="9.6" x14ac:dyDescent="0.2">
      <c r="A1271" s="153"/>
      <c r="B1271" s="155"/>
      <c r="C1271" s="155"/>
    </row>
    <row r="1272" spans="1:3" s="171" customFormat="1" ht="9.6" x14ac:dyDescent="0.2">
      <c r="A1272" s="153"/>
      <c r="B1272" s="155"/>
      <c r="C1272" s="155"/>
    </row>
    <row r="1273" spans="1:3" s="171" customFormat="1" ht="9.6" x14ac:dyDescent="0.2">
      <c r="A1273" s="153"/>
      <c r="B1273" s="155"/>
      <c r="C1273" s="155"/>
    </row>
    <row r="1274" spans="1:3" s="171" customFormat="1" ht="9.6" x14ac:dyDescent="0.2">
      <c r="A1274" s="153"/>
      <c r="B1274" s="155"/>
      <c r="C1274" s="155"/>
    </row>
    <row r="1275" spans="1:3" s="171" customFormat="1" ht="9.6" x14ac:dyDescent="0.2">
      <c r="A1275" s="153"/>
      <c r="B1275" s="155"/>
      <c r="C1275" s="155"/>
    </row>
    <row r="1276" spans="1:3" s="171" customFormat="1" ht="9.6" x14ac:dyDescent="0.2">
      <c r="A1276" s="153"/>
      <c r="B1276" s="155"/>
      <c r="C1276" s="155"/>
    </row>
    <row r="1277" spans="1:3" s="171" customFormat="1" ht="9.6" x14ac:dyDescent="0.2">
      <c r="A1277" s="153"/>
      <c r="B1277" s="155"/>
      <c r="C1277" s="155"/>
    </row>
    <row r="1278" spans="1:3" s="171" customFormat="1" ht="9.6" x14ac:dyDescent="0.2">
      <c r="A1278" s="153"/>
      <c r="B1278" s="155"/>
      <c r="C1278" s="155"/>
    </row>
    <row r="1279" spans="1:3" s="171" customFormat="1" ht="9.6" x14ac:dyDescent="0.2">
      <c r="A1279" s="153"/>
      <c r="B1279" s="155"/>
      <c r="C1279" s="155"/>
    </row>
    <row r="1280" spans="1:3" s="171" customFormat="1" ht="9.6" x14ac:dyDescent="0.2">
      <c r="A1280" s="153"/>
      <c r="B1280" s="155"/>
      <c r="C1280" s="155"/>
    </row>
    <row r="1281" spans="1:3" s="171" customFormat="1" ht="9.6" x14ac:dyDescent="0.2">
      <c r="A1281" s="153"/>
      <c r="B1281" s="155"/>
      <c r="C1281" s="155"/>
    </row>
    <row r="1282" spans="1:3" s="171" customFormat="1" ht="9.6" x14ac:dyDescent="0.2">
      <c r="A1282" s="153"/>
      <c r="B1282" s="155"/>
      <c r="C1282" s="155"/>
    </row>
    <row r="1283" spans="1:3" s="171" customFormat="1" ht="9.6" x14ac:dyDescent="0.2">
      <c r="A1283" s="153"/>
      <c r="B1283" s="155"/>
      <c r="C1283" s="155"/>
    </row>
    <row r="1284" spans="1:3" s="171" customFormat="1" ht="9.6" x14ac:dyDescent="0.2">
      <c r="A1284" s="194"/>
      <c r="B1284" s="155"/>
      <c r="C1284" s="155"/>
    </row>
    <row r="1285" spans="1:3" s="171" customFormat="1" ht="9.6" x14ac:dyDescent="0.2">
      <c r="A1285" s="153"/>
      <c r="B1285" s="155"/>
      <c r="C1285" s="155"/>
    </row>
    <row r="1286" spans="1:3" s="171" customFormat="1" ht="9.6" x14ac:dyDescent="0.2">
      <c r="A1286" s="153"/>
      <c r="B1286" s="155"/>
      <c r="C1286" s="155"/>
    </row>
    <row r="1287" spans="1:3" s="171" customFormat="1" ht="9.6" x14ac:dyDescent="0.2">
      <c r="A1287" s="153"/>
      <c r="B1287" s="155"/>
      <c r="C1287" s="155"/>
    </row>
    <row r="1288" spans="1:3" s="171" customFormat="1" ht="9.6" x14ac:dyDescent="0.2">
      <c r="A1288" s="153"/>
      <c r="B1288" s="155"/>
      <c r="C1288" s="155"/>
    </row>
    <row r="1289" spans="1:3" s="171" customFormat="1" ht="9.6" x14ac:dyDescent="0.2">
      <c r="A1289" s="153"/>
      <c r="B1289" s="155"/>
      <c r="C1289" s="155"/>
    </row>
    <row r="1290" spans="1:3" s="171" customFormat="1" ht="9.6" x14ac:dyDescent="0.2">
      <c r="A1290" s="153"/>
      <c r="B1290" s="155"/>
      <c r="C1290" s="155"/>
    </row>
    <row r="1291" spans="1:3" s="171" customFormat="1" ht="9.6" x14ac:dyDescent="0.2">
      <c r="A1291" s="153"/>
      <c r="B1291" s="155"/>
      <c r="C1291" s="155"/>
    </row>
    <row r="1292" spans="1:3" s="171" customFormat="1" ht="9.6" x14ac:dyDescent="0.2">
      <c r="A1292" s="153"/>
      <c r="B1292" s="155"/>
      <c r="C1292" s="155"/>
    </row>
    <row r="1293" spans="1:3" s="171" customFormat="1" ht="9.6" x14ac:dyDescent="0.2">
      <c r="A1293" s="153"/>
      <c r="B1293" s="155"/>
      <c r="C1293" s="155"/>
    </row>
    <row r="1294" spans="1:3" s="171" customFormat="1" ht="9.6" x14ac:dyDescent="0.2">
      <c r="A1294" s="153"/>
      <c r="B1294" s="155"/>
      <c r="C1294" s="155"/>
    </row>
    <row r="1295" spans="1:3" s="171" customFormat="1" ht="9.6" x14ac:dyDescent="0.2">
      <c r="A1295" s="153"/>
      <c r="B1295" s="155"/>
      <c r="C1295" s="155"/>
    </row>
    <row r="1296" spans="1:3" s="171" customFormat="1" ht="9.6" x14ac:dyDescent="0.2">
      <c r="A1296" s="153"/>
      <c r="B1296" s="155"/>
      <c r="C1296" s="155"/>
    </row>
    <row r="1297" spans="1:3" s="171" customFormat="1" ht="9.6" x14ac:dyDescent="0.2">
      <c r="A1297" s="153"/>
      <c r="B1297" s="155"/>
      <c r="C1297" s="155"/>
    </row>
    <row r="1298" spans="1:3" s="171" customFormat="1" ht="9.6" x14ac:dyDescent="0.2">
      <c r="A1298" s="153"/>
      <c r="B1298" s="155"/>
      <c r="C1298" s="155"/>
    </row>
    <row r="1299" spans="1:3" s="171" customFormat="1" ht="9.6" x14ac:dyDescent="0.2">
      <c r="A1299" s="153"/>
      <c r="B1299" s="155"/>
      <c r="C1299" s="155"/>
    </row>
    <row r="1300" spans="1:3" s="171" customFormat="1" ht="9.6" x14ac:dyDescent="0.2">
      <c r="A1300" s="153"/>
      <c r="B1300" s="155"/>
      <c r="C1300" s="155"/>
    </row>
    <row r="1301" spans="1:3" s="171" customFormat="1" ht="9.6" x14ac:dyDescent="0.2">
      <c r="A1301" s="153"/>
      <c r="B1301" s="155"/>
      <c r="C1301" s="155"/>
    </row>
    <row r="1302" spans="1:3" s="171" customFormat="1" ht="9.6" x14ac:dyDescent="0.2">
      <c r="A1302" s="153"/>
      <c r="B1302" s="155"/>
      <c r="C1302" s="155"/>
    </row>
    <row r="1303" spans="1:3" s="171" customFormat="1" ht="9.6" x14ac:dyDescent="0.2">
      <c r="A1303" s="153"/>
      <c r="B1303" s="155"/>
      <c r="C1303" s="155"/>
    </row>
    <row r="1304" spans="1:3" s="171" customFormat="1" ht="9.6" x14ac:dyDescent="0.2">
      <c r="A1304" s="153"/>
      <c r="B1304" s="155"/>
      <c r="C1304" s="155"/>
    </row>
    <row r="1305" spans="1:3" s="171" customFormat="1" ht="9.6" x14ac:dyDescent="0.2">
      <c r="A1305" s="153"/>
      <c r="B1305" s="155"/>
      <c r="C1305" s="155"/>
    </row>
    <row r="1306" spans="1:3" s="171" customFormat="1" ht="9.6" x14ac:dyDescent="0.2">
      <c r="A1306" s="153"/>
      <c r="B1306" s="155"/>
      <c r="C1306" s="155"/>
    </row>
    <row r="1307" spans="1:3" s="171" customFormat="1" ht="9.6" x14ac:dyDescent="0.2">
      <c r="A1307" s="153"/>
      <c r="B1307" s="155"/>
      <c r="C1307" s="155"/>
    </row>
    <row r="1308" spans="1:3" s="171" customFormat="1" ht="9.6" x14ac:dyDescent="0.2">
      <c r="A1308" s="153"/>
      <c r="B1308" s="155"/>
      <c r="C1308" s="155"/>
    </row>
    <row r="1309" spans="1:3" s="171" customFormat="1" ht="9.6" x14ac:dyDescent="0.2">
      <c r="A1309" s="153"/>
      <c r="B1309" s="155"/>
      <c r="C1309" s="155"/>
    </row>
    <row r="1310" spans="1:3" s="171" customFormat="1" ht="9.6" x14ac:dyDescent="0.2">
      <c r="A1310" s="153"/>
      <c r="B1310" s="155"/>
      <c r="C1310" s="155"/>
    </row>
    <row r="1311" spans="1:3" s="171" customFormat="1" ht="9.6" x14ac:dyDescent="0.2">
      <c r="A1311" s="153"/>
      <c r="B1311" s="155"/>
      <c r="C1311" s="155"/>
    </row>
    <row r="1312" spans="1:3" s="171" customFormat="1" ht="9.6" x14ac:dyDescent="0.2">
      <c r="A1312" s="153"/>
      <c r="B1312" s="155"/>
      <c r="C1312" s="155"/>
    </row>
    <row r="1313" spans="1:3" s="171" customFormat="1" ht="9.6" x14ac:dyDescent="0.2">
      <c r="A1313" s="153"/>
      <c r="B1313" s="155"/>
      <c r="C1313" s="155"/>
    </row>
    <row r="1314" spans="1:3" s="171" customFormat="1" ht="9.6" x14ac:dyDescent="0.2">
      <c r="A1314" s="153"/>
      <c r="B1314" s="155"/>
      <c r="C1314" s="155"/>
    </row>
    <row r="1315" spans="1:3" s="171" customFormat="1" ht="9.6" x14ac:dyDescent="0.2">
      <c r="A1315" s="153"/>
      <c r="B1315" s="155"/>
      <c r="C1315" s="155"/>
    </row>
    <row r="1316" spans="1:3" s="171" customFormat="1" ht="9.6" x14ac:dyDescent="0.2">
      <c r="A1316" s="153"/>
      <c r="B1316" s="155"/>
      <c r="C1316" s="155"/>
    </row>
    <row r="1317" spans="1:3" s="171" customFormat="1" ht="9.6" x14ac:dyDescent="0.2">
      <c r="A1317" s="153"/>
      <c r="B1317" s="155"/>
      <c r="C1317" s="155"/>
    </row>
    <row r="1318" spans="1:3" s="171" customFormat="1" ht="9.6" x14ac:dyDescent="0.2">
      <c r="A1318" s="153"/>
      <c r="B1318" s="155"/>
      <c r="C1318" s="155"/>
    </row>
    <row r="1319" spans="1:3" s="171" customFormat="1" ht="9.6" x14ac:dyDescent="0.2">
      <c r="A1319" s="153"/>
      <c r="B1319" s="155"/>
      <c r="C1319" s="155"/>
    </row>
    <row r="1320" spans="1:3" s="171" customFormat="1" ht="9.6" x14ac:dyDescent="0.2">
      <c r="A1320" s="153"/>
      <c r="B1320" s="155"/>
      <c r="C1320" s="155"/>
    </row>
    <row r="1321" spans="1:3" s="171" customFormat="1" ht="9.6" x14ac:dyDescent="0.2">
      <c r="A1321" s="153"/>
      <c r="B1321" s="155"/>
      <c r="C1321" s="155"/>
    </row>
    <row r="1322" spans="1:3" s="171" customFormat="1" ht="9.6" x14ac:dyDescent="0.2">
      <c r="A1322" s="153"/>
      <c r="B1322" s="155"/>
      <c r="C1322" s="155"/>
    </row>
    <row r="1323" spans="1:3" s="171" customFormat="1" ht="9.6" x14ac:dyDescent="0.2">
      <c r="A1323" s="153"/>
      <c r="B1323" s="155"/>
      <c r="C1323" s="155"/>
    </row>
    <row r="1324" spans="1:3" s="171" customFormat="1" ht="9.6" x14ac:dyDescent="0.2">
      <c r="A1324" s="153"/>
      <c r="B1324" s="155"/>
      <c r="C1324" s="155"/>
    </row>
    <row r="1325" spans="1:3" s="171" customFormat="1" ht="9.6" x14ac:dyDescent="0.2">
      <c r="A1325" s="153"/>
      <c r="B1325" s="155"/>
      <c r="C1325" s="155"/>
    </row>
    <row r="1326" spans="1:3" s="171" customFormat="1" ht="9.6" x14ac:dyDescent="0.2">
      <c r="A1326" s="153"/>
      <c r="B1326" s="155"/>
      <c r="C1326" s="155"/>
    </row>
    <row r="1327" spans="1:3" s="171" customFormat="1" ht="9.6" x14ac:dyDescent="0.2">
      <c r="A1327" s="153"/>
      <c r="B1327" s="155"/>
      <c r="C1327" s="155"/>
    </row>
    <row r="1328" spans="1:3" s="171" customFormat="1" ht="9.6" x14ac:dyDescent="0.2">
      <c r="A1328" s="153"/>
      <c r="B1328" s="155"/>
      <c r="C1328" s="155"/>
    </row>
    <row r="1329" spans="1:3" s="171" customFormat="1" ht="9.6" x14ac:dyDescent="0.2">
      <c r="A1329" s="153"/>
      <c r="B1329" s="155"/>
      <c r="C1329" s="155"/>
    </row>
    <row r="1330" spans="1:3" s="171" customFormat="1" ht="9.6" x14ac:dyDescent="0.2">
      <c r="A1330" s="153"/>
      <c r="B1330" s="155"/>
      <c r="C1330" s="155"/>
    </row>
    <row r="1331" spans="1:3" s="171" customFormat="1" ht="9.6" x14ac:dyDescent="0.2">
      <c r="A1331" s="153"/>
      <c r="B1331" s="155"/>
      <c r="C1331" s="155"/>
    </row>
    <row r="1332" spans="1:3" s="171" customFormat="1" ht="9.6" x14ac:dyDescent="0.2">
      <c r="A1332" s="153"/>
      <c r="B1332" s="155"/>
      <c r="C1332" s="155"/>
    </row>
    <row r="1333" spans="1:3" s="171" customFormat="1" ht="9.6" x14ac:dyDescent="0.2">
      <c r="A1333" s="153"/>
      <c r="B1333" s="155"/>
      <c r="C1333" s="155"/>
    </row>
    <row r="1334" spans="1:3" s="171" customFormat="1" ht="9.6" x14ac:dyDescent="0.2">
      <c r="A1334" s="153"/>
      <c r="B1334" s="155"/>
      <c r="C1334" s="155"/>
    </row>
    <row r="1335" spans="1:3" s="171" customFormat="1" ht="9.6" x14ac:dyDescent="0.2">
      <c r="A1335" s="153"/>
      <c r="B1335" s="155"/>
      <c r="C1335" s="155"/>
    </row>
    <row r="1336" spans="1:3" s="171" customFormat="1" ht="9.6" x14ac:dyDescent="0.2">
      <c r="A1336" s="153"/>
      <c r="B1336" s="155"/>
      <c r="C1336" s="155"/>
    </row>
    <row r="1337" spans="1:3" s="171" customFormat="1" ht="9.6" x14ac:dyDescent="0.2">
      <c r="A1337" s="153"/>
      <c r="B1337" s="155"/>
      <c r="C1337" s="155"/>
    </row>
    <row r="1338" spans="1:3" s="171" customFormat="1" ht="9.6" x14ac:dyDescent="0.2">
      <c r="A1338" s="153"/>
      <c r="B1338" s="155"/>
      <c r="C1338" s="155"/>
    </row>
    <row r="1339" spans="1:3" s="171" customFormat="1" ht="9.6" x14ac:dyDescent="0.2">
      <c r="A1339" s="153"/>
      <c r="B1339" s="155"/>
      <c r="C1339" s="155"/>
    </row>
    <row r="1340" spans="1:3" s="171" customFormat="1" ht="9.6" x14ac:dyDescent="0.2">
      <c r="A1340" s="153"/>
      <c r="B1340" s="155"/>
      <c r="C1340" s="155"/>
    </row>
    <row r="1341" spans="1:3" s="171" customFormat="1" ht="9.6" x14ac:dyDescent="0.2">
      <c r="A1341" s="153"/>
      <c r="B1341" s="155"/>
      <c r="C1341" s="155"/>
    </row>
    <row r="1342" spans="1:3" s="171" customFormat="1" ht="9.6" x14ac:dyDescent="0.2">
      <c r="A1342" s="153"/>
      <c r="B1342" s="155"/>
      <c r="C1342" s="155"/>
    </row>
    <row r="1343" spans="1:3" s="171" customFormat="1" ht="9.6" x14ac:dyDescent="0.2">
      <c r="A1343" s="153"/>
      <c r="B1343" s="155"/>
      <c r="C1343" s="155"/>
    </row>
    <row r="1344" spans="1:3" s="171" customFormat="1" ht="9.6" x14ac:dyDescent="0.2">
      <c r="A1344" s="153"/>
      <c r="B1344" s="155"/>
      <c r="C1344" s="155"/>
    </row>
    <row r="1345" spans="1:3" s="171" customFormat="1" ht="9.6" x14ac:dyDescent="0.2">
      <c r="A1345" s="153"/>
      <c r="B1345" s="155"/>
      <c r="C1345" s="155"/>
    </row>
    <row r="1346" spans="1:3" s="171" customFormat="1" ht="9.6" x14ac:dyDescent="0.2">
      <c r="A1346" s="153"/>
      <c r="B1346" s="155"/>
      <c r="C1346" s="155"/>
    </row>
    <row r="1347" spans="1:3" s="171" customFormat="1" ht="9.6" x14ac:dyDescent="0.2">
      <c r="A1347" s="153"/>
      <c r="B1347" s="155"/>
      <c r="C1347" s="155"/>
    </row>
    <row r="1348" spans="1:3" s="171" customFormat="1" ht="9.6" x14ac:dyDescent="0.2">
      <c r="A1348" s="153"/>
      <c r="B1348" s="155"/>
      <c r="C1348" s="155"/>
    </row>
    <row r="1349" spans="1:3" s="171" customFormat="1" ht="9.6" x14ac:dyDescent="0.2">
      <c r="A1349" s="194"/>
      <c r="B1349" s="155"/>
      <c r="C1349" s="155"/>
    </row>
    <row r="1350" spans="1:3" s="171" customFormat="1" ht="9.6" x14ac:dyDescent="0.2">
      <c r="A1350" s="153"/>
      <c r="B1350" s="155"/>
      <c r="C1350" s="155"/>
    </row>
    <row r="1351" spans="1:3" s="171" customFormat="1" ht="9.6" x14ac:dyDescent="0.2">
      <c r="A1351" s="153"/>
      <c r="B1351" s="155"/>
      <c r="C1351" s="155"/>
    </row>
    <row r="1352" spans="1:3" s="171" customFormat="1" ht="9.6" x14ac:dyDescent="0.2">
      <c r="A1352" s="153"/>
      <c r="B1352" s="155"/>
      <c r="C1352" s="155"/>
    </row>
    <row r="1353" spans="1:3" s="171" customFormat="1" ht="9.6" x14ac:dyDescent="0.2">
      <c r="A1353" s="153"/>
      <c r="B1353" s="155"/>
      <c r="C1353" s="155"/>
    </row>
    <row r="1354" spans="1:3" s="171" customFormat="1" ht="9.6" x14ac:dyDescent="0.2">
      <c r="A1354" s="153"/>
      <c r="B1354" s="155"/>
      <c r="C1354" s="155"/>
    </row>
    <row r="1355" spans="1:3" s="171" customFormat="1" ht="9.6" x14ac:dyDescent="0.2">
      <c r="A1355" s="153"/>
      <c r="B1355" s="155"/>
      <c r="C1355" s="155"/>
    </row>
    <row r="1356" spans="1:3" s="171" customFormat="1" ht="9.6" x14ac:dyDescent="0.2">
      <c r="A1356" s="153"/>
      <c r="B1356" s="155"/>
      <c r="C1356" s="155"/>
    </row>
    <row r="1357" spans="1:3" s="171" customFormat="1" ht="9.6" x14ac:dyDescent="0.2">
      <c r="A1357" s="153"/>
      <c r="B1357" s="155"/>
      <c r="C1357" s="155"/>
    </row>
    <row r="1358" spans="1:3" s="171" customFormat="1" ht="9.6" x14ac:dyDescent="0.2">
      <c r="A1358" s="153"/>
      <c r="B1358" s="155"/>
      <c r="C1358" s="155"/>
    </row>
    <row r="1359" spans="1:3" s="171" customFormat="1" ht="9.6" x14ac:dyDescent="0.2">
      <c r="A1359" s="153"/>
      <c r="B1359" s="155"/>
      <c r="C1359" s="155"/>
    </row>
    <row r="1360" spans="1:3" s="171" customFormat="1" ht="9.6" x14ac:dyDescent="0.2">
      <c r="A1360" s="153"/>
      <c r="B1360" s="155"/>
      <c r="C1360" s="155"/>
    </row>
    <row r="1361" spans="1:3" s="171" customFormat="1" ht="9.6" x14ac:dyDescent="0.2">
      <c r="A1361" s="153"/>
      <c r="B1361" s="155"/>
      <c r="C1361" s="155"/>
    </row>
    <row r="1362" spans="1:3" s="171" customFormat="1" ht="9.6" x14ac:dyDescent="0.2">
      <c r="A1362" s="153"/>
      <c r="B1362" s="155"/>
      <c r="C1362" s="155"/>
    </row>
    <row r="1363" spans="1:3" s="171" customFormat="1" ht="9.6" x14ac:dyDescent="0.2">
      <c r="A1363" s="153"/>
      <c r="B1363" s="155"/>
      <c r="C1363" s="155"/>
    </row>
    <row r="1364" spans="1:3" s="171" customFormat="1" ht="9.6" x14ac:dyDescent="0.2">
      <c r="A1364" s="153"/>
      <c r="B1364" s="155"/>
      <c r="C1364" s="155"/>
    </row>
    <row r="1365" spans="1:3" s="171" customFormat="1" ht="9.6" x14ac:dyDescent="0.2">
      <c r="A1365" s="153"/>
      <c r="B1365" s="155"/>
      <c r="C1365" s="155"/>
    </row>
    <row r="1366" spans="1:3" s="171" customFormat="1" ht="9.6" x14ac:dyDescent="0.2">
      <c r="A1366" s="153"/>
      <c r="B1366" s="155"/>
      <c r="C1366" s="155"/>
    </row>
    <row r="1367" spans="1:3" s="171" customFormat="1" ht="9.6" x14ac:dyDescent="0.2">
      <c r="A1367" s="153"/>
      <c r="B1367" s="155"/>
      <c r="C1367" s="155"/>
    </row>
    <row r="1368" spans="1:3" s="171" customFormat="1" ht="9.6" x14ac:dyDescent="0.2">
      <c r="A1368" s="153"/>
      <c r="B1368" s="155"/>
      <c r="C1368" s="155"/>
    </row>
    <row r="1369" spans="1:3" s="171" customFormat="1" ht="9.6" x14ac:dyDescent="0.2">
      <c r="A1369" s="153"/>
      <c r="B1369" s="155"/>
      <c r="C1369" s="155"/>
    </row>
    <row r="1370" spans="1:3" s="171" customFormat="1" ht="9.6" x14ac:dyDescent="0.2">
      <c r="A1370" s="153"/>
      <c r="B1370" s="155"/>
      <c r="C1370" s="155"/>
    </row>
    <row r="1371" spans="1:3" s="171" customFormat="1" ht="9.6" x14ac:dyDescent="0.2">
      <c r="A1371" s="153"/>
      <c r="B1371" s="155"/>
      <c r="C1371" s="155"/>
    </row>
    <row r="1372" spans="1:3" s="171" customFormat="1" ht="9.6" x14ac:dyDescent="0.2">
      <c r="A1372" s="153"/>
      <c r="B1372" s="155"/>
      <c r="C1372" s="155"/>
    </row>
    <row r="1373" spans="1:3" s="171" customFormat="1" ht="9.6" x14ac:dyDescent="0.2">
      <c r="A1373" s="153"/>
      <c r="B1373" s="155"/>
      <c r="C1373" s="155"/>
    </row>
    <row r="1374" spans="1:3" s="171" customFormat="1" ht="9.6" x14ac:dyDescent="0.2">
      <c r="A1374" s="153"/>
      <c r="B1374" s="155"/>
      <c r="C1374" s="155"/>
    </row>
    <row r="1375" spans="1:3" s="171" customFormat="1" ht="9.6" x14ac:dyDescent="0.2">
      <c r="A1375" s="153"/>
      <c r="B1375" s="155"/>
      <c r="C1375" s="155"/>
    </row>
    <row r="1376" spans="1:3" s="171" customFormat="1" ht="9.6" x14ac:dyDescent="0.2">
      <c r="A1376" s="153"/>
      <c r="B1376" s="155"/>
      <c r="C1376" s="155"/>
    </row>
    <row r="1377" spans="1:3" s="171" customFormat="1" ht="9.6" x14ac:dyDescent="0.2">
      <c r="A1377" s="153"/>
      <c r="B1377" s="155"/>
      <c r="C1377" s="155"/>
    </row>
    <row r="1378" spans="1:3" s="171" customFormat="1" ht="9.6" x14ac:dyDescent="0.2">
      <c r="A1378" s="153"/>
      <c r="B1378" s="155"/>
      <c r="C1378" s="155"/>
    </row>
    <row r="1379" spans="1:3" s="171" customFormat="1" ht="9.6" x14ac:dyDescent="0.2">
      <c r="A1379" s="153"/>
      <c r="B1379" s="155"/>
      <c r="C1379" s="155"/>
    </row>
    <row r="1380" spans="1:3" s="171" customFormat="1" ht="9.6" x14ac:dyDescent="0.2">
      <c r="A1380" s="153"/>
      <c r="B1380" s="155"/>
      <c r="C1380" s="155"/>
    </row>
    <row r="1381" spans="1:3" s="171" customFormat="1" ht="9.6" x14ac:dyDescent="0.2">
      <c r="A1381" s="153"/>
      <c r="B1381" s="155"/>
      <c r="C1381" s="155"/>
    </row>
    <row r="1382" spans="1:3" s="171" customFormat="1" ht="9.6" x14ac:dyDescent="0.2">
      <c r="A1382" s="153"/>
      <c r="B1382" s="155"/>
      <c r="C1382" s="155"/>
    </row>
    <row r="1383" spans="1:3" s="171" customFormat="1" ht="9.6" x14ac:dyDescent="0.2">
      <c r="A1383" s="153"/>
      <c r="B1383" s="155"/>
      <c r="C1383" s="155"/>
    </row>
    <row r="1384" spans="1:3" s="171" customFormat="1" ht="9.6" x14ac:dyDescent="0.2">
      <c r="A1384" s="153"/>
      <c r="B1384" s="155"/>
      <c r="C1384" s="155"/>
    </row>
    <row r="1385" spans="1:3" s="171" customFormat="1" ht="9.6" x14ac:dyDescent="0.2">
      <c r="A1385" s="153"/>
      <c r="B1385" s="155"/>
      <c r="C1385" s="155"/>
    </row>
    <row r="1386" spans="1:3" s="171" customFormat="1" ht="9.6" x14ac:dyDescent="0.2">
      <c r="A1386" s="153"/>
      <c r="B1386" s="155"/>
      <c r="C1386" s="155"/>
    </row>
    <row r="1387" spans="1:3" s="171" customFormat="1" ht="9.6" x14ac:dyDescent="0.2">
      <c r="A1387" s="153"/>
      <c r="B1387" s="155"/>
      <c r="C1387" s="155"/>
    </row>
    <row r="1388" spans="1:3" s="171" customFormat="1" ht="9.6" x14ac:dyDescent="0.2">
      <c r="A1388" s="153"/>
      <c r="B1388" s="155"/>
      <c r="C1388" s="155"/>
    </row>
    <row r="1389" spans="1:3" s="171" customFormat="1" ht="9.6" x14ac:dyDescent="0.2">
      <c r="A1389" s="153"/>
      <c r="B1389" s="155"/>
      <c r="C1389" s="155"/>
    </row>
    <row r="1390" spans="1:3" s="171" customFormat="1" ht="9.6" x14ac:dyDescent="0.2">
      <c r="A1390" s="153"/>
      <c r="B1390" s="155"/>
      <c r="C1390" s="155"/>
    </row>
    <row r="1391" spans="1:3" s="171" customFormat="1" ht="9.6" x14ac:dyDescent="0.2">
      <c r="A1391" s="153"/>
      <c r="B1391" s="155"/>
      <c r="C1391" s="155"/>
    </row>
    <row r="1392" spans="1:3" s="171" customFormat="1" ht="9.6" x14ac:dyDescent="0.2">
      <c r="A1392" s="153"/>
      <c r="B1392" s="155"/>
      <c r="C1392" s="155"/>
    </row>
    <row r="1393" spans="1:3" s="171" customFormat="1" ht="9.6" x14ac:dyDescent="0.2">
      <c r="A1393" s="153"/>
      <c r="B1393" s="155"/>
      <c r="C1393" s="155"/>
    </row>
    <row r="1394" spans="1:3" s="171" customFormat="1" ht="9.6" x14ac:dyDescent="0.2">
      <c r="A1394" s="153"/>
      <c r="B1394" s="155"/>
      <c r="C1394" s="155"/>
    </row>
    <row r="1395" spans="1:3" s="171" customFormat="1" ht="9.6" x14ac:dyDescent="0.2">
      <c r="A1395" s="153"/>
      <c r="B1395" s="155"/>
      <c r="C1395" s="155"/>
    </row>
    <row r="1396" spans="1:3" s="171" customFormat="1" ht="9.6" x14ac:dyDescent="0.2">
      <c r="A1396" s="153"/>
      <c r="B1396" s="155"/>
      <c r="C1396" s="155"/>
    </row>
    <row r="1397" spans="1:3" s="171" customFormat="1" ht="9.6" x14ac:dyDescent="0.2">
      <c r="A1397" s="153"/>
      <c r="B1397" s="155"/>
      <c r="C1397" s="155"/>
    </row>
    <row r="1398" spans="1:3" s="171" customFormat="1" ht="9.6" x14ac:dyDescent="0.2">
      <c r="A1398" s="153"/>
      <c r="B1398" s="155"/>
      <c r="C1398" s="155"/>
    </row>
    <row r="1399" spans="1:3" s="171" customFormat="1" ht="9.6" x14ac:dyDescent="0.2">
      <c r="A1399" s="153"/>
      <c r="B1399" s="155"/>
      <c r="C1399" s="155"/>
    </row>
    <row r="1400" spans="1:3" s="171" customFormat="1" ht="9.6" x14ac:dyDescent="0.2">
      <c r="A1400" s="153"/>
      <c r="B1400" s="155"/>
      <c r="C1400" s="155"/>
    </row>
    <row r="1401" spans="1:3" s="171" customFormat="1" ht="9.6" x14ac:dyDescent="0.2">
      <c r="A1401" s="194"/>
      <c r="B1401" s="155"/>
      <c r="C1401" s="155"/>
    </row>
    <row r="1402" spans="1:3" s="171" customFormat="1" ht="9.6" x14ac:dyDescent="0.2">
      <c r="A1402" s="153"/>
      <c r="B1402" s="155"/>
      <c r="C1402" s="155"/>
    </row>
    <row r="1403" spans="1:3" s="171" customFormat="1" ht="9.6" x14ac:dyDescent="0.2">
      <c r="A1403" s="153"/>
      <c r="B1403" s="155"/>
      <c r="C1403" s="155"/>
    </row>
    <row r="1404" spans="1:3" s="171" customFormat="1" ht="9.6" x14ac:dyDescent="0.2">
      <c r="A1404" s="153"/>
      <c r="B1404" s="155"/>
      <c r="C1404" s="155"/>
    </row>
    <row r="1405" spans="1:3" s="171" customFormat="1" ht="9.6" x14ac:dyDescent="0.2">
      <c r="A1405" s="153"/>
      <c r="B1405" s="155"/>
      <c r="C1405" s="155"/>
    </row>
    <row r="1406" spans="1:3" s="171" customFormat="1" ht="9.6" x14ac:dyDescent="0.2">
      <c r="A1406" s="153"/>
      <c r="B1406" s="155"/>
      <c r="C1406" s="155"/>
    </row>
    <row r="1407" spans="1:3" s="171" customFormat="1" ht="9.6" x14ac:dyDescent="0.2">
      <c r="A1407" s="153"/>
      <c r="B1407" s="155"/>
      <c r="C1407" s="155"/>
    </row>
    <row r="1408" spans="1:3" s="171" customFormat="1" ht="9.6" x14ac:dyDescent="0.2">
      <c r="A1408" s="153"/>
      <c r="B1408" s="155"/>
      <c r="C1408" s="155"/>
    </row>
    <row r="1409" spans="1:3" s="171" customFormat="1" ht="9.6" x14ac:dyDescent="0.2">
      <c r="A1409" s="153"/>
      <c r="B1409" s="155"/>
      <c r="C1409" s="155"/>
    </row>
    <row r="1410" spans="1:3" s="171" customFormat="1" ht="9.6" x14ac:dyDescent="0.2">
      <c r="A1410" s="153"/>
      <c r="B1410" s="155"/>
      <c r="C1410" s="155"/>
    </row>
    <row r="1411" spans="1:3" s="171" customFormat="1" ht="9.6" x14ac:dyDescent="0.2">
      <c r="A1411" s="153"/>
      <c r="B1411" s="155"/>
      <c r="C1411" s="155"/>
    </row>
    <row r="1412" spans="1:3" s="171" customFormat="1" ht="9.6" x14ac:dyDescent="0.2">
      <c r="A1412" s="153"/>
      <c r="B1412" s="155"/>
      <c r="C1412" s="155"/>
    </row>
    <row r="1413" spans="1:3" s="171" customFormat="1" ht="9.6" x14ac:dyDescent="0.2">
      <c r="A1413" s="153"/>
      <c r="B1413" s="155"/>
      <c r="C1413" s="155"/>
    </row>
    <row r="1414" spans="1:3" s="171" customFormat="1" ht="9.6" x14ac:dyDescent="0.2">
      <c r="A1414" s="153"/>
      <c r="B1414" s="155"/>
      <c r="C1414" s="155"/>
    </row>
    <row r="1415" spans="1:3" s="171" customFormat="1" ht="9.6" x14ac:dyDescent="0.2">
      <c r="A1415" s="153"/>
      <c r="B1415" s="155"/>
      <c r="C1415" s="155"/>
    </row>
    <row r="1416" spans="1:3" s="171" customFormat="1" ht="9.6" x14ac:dyDescent="0.2">
      <c r="A1416" s="153"/>
      <c r="B1416" s="155"/>
      <c r="C1416" s="155"/>
    </row>
    <row r="1417" spans="1:3" s="171" customFormat="1" ht="9.6" x14ac:dyDescent="0.2">
      <c r="A1417" s="153"/>
      <c r="B1417" s="155"/>
      <c r="C1417" s="155"/>
    </row>
    <row r="1418" spans="1:3" s="171" customFormat="1" ht="9.6" x14ac:dyDescent="0.2">
      <c r="A1418" s="153"/>
      <c r="B1418" s="155"/>
      <c r="C1418" s="155"/>
    </row>
    <row r="1419" spans="1:3" s="171" customFormat="1" ht="9.6" x14ac:dyDescent="0.2">
      <c r="A1419" s="153"/>
      <c r="B1419" s="155"/>
      <c r="C1419" s="155"/>
    </row>
    <row r="1420" spans="1:3" s="171" customFormat="1" ht="9.6" x14ac:dyDescent="0.2">
      <c r="A1420" s="153"/>
      <c r="B1420" s="155"/>
      <c r="C1420" s="155"/>
    </row>
    <row r="1421" spans="1:3" s="171" customFormat="1" ht="9.6" x14ac:dyDescent="0.2">
      <c r="A1421" s="153"/>
      <c r="B1421" s="155"/>
      <c r="C1421" s="155"/>
    </row>
    <row r="1422" spans="1:3" s="171" customFormat="1" ht="9.6" x14ac:dyDescent="0.2">
      <c r="A1422" s="153"/>
      <c r="B1422" s="155"/>
      <c r="C1422" s="155"/>
    </row>
    <row r="1423" spans="1:3" s="171" customFormat="1" ht="9.6" x14ac:dyDescent="0.2">
      <c r="A1423" s="153"/>
      <c r="B1423" s="155"/>
      <c r="C1423" s="155"/>
    </row>
    <row r="1424" spans="1:3" s="171" customFormat="1" ht="9.6" x14ac:dyDescent="0.2">
      <c r="A1424" s="194"/>
      <c r="B1424" s="155"/>
      <c r="C1424" s="155"/>
    </row>
    <row r="1425" spans="1:3" s="171" customFormat="1" ht="9.6" x14ac:dyDescent="0.2">
      <c r="A1425" s="194"/>
      <c r="B1425" s="155"/>
      <c r="C1425" s="155"/>
    </row>
    <row r="1426" spans="1:3" s="171" customFormat="1" ht="9.6" x14ac:dyDescent="0.2">
      <c r="A1426" s="194"/>
      <c r="B1426" s="155"/>
      <c r="C1426" s="155"/>
    </row>
    <row r="1427" spans="1:3" s="171" customFormat="1" ht="9.6" x14ac:dyDescent="0.2">
      <c r="A1427" s="194"/>
      <c r="B1427" s="155"/>
      <c r="C1427" s="155"/>
    </row>
    <row r="1428" spans="1:3" s="171" customFormat="1" ht="9.6" x14ac:dyDescent="0.2">
      <c r="A1428" s="153"/>
      <c r="B1428" s="155"/>
      <c r="C1428" s="155"/>
    </row>
    <row r="1429" spans="1:3" s="171" customFormat="1" ht="9.6" x14ac:dyDescent="0.2">
      <c r="A1429" s="153"/>
      <c r="B1429" s="155"/>
      <c r="C1429" s="155"/>
    </row>
    <row r="1430" spans="1:3" s="171" customFormat="1" ht="9.6" x14ac:dyDescent="0.2">
      <c r="A1430" s="194"/>
      <c r="B1430" s="155"/>
      <c r="C1430" s="155"/>
    </row>
    <row r="1431" spans="1:3" s="171" customFormat="1" ht="9.6" x14ac:dyDescent="0.2">
      <c r="A1431" s="194"/>
      <c r="B1431" s="155"/>
      <c r="C1431" s="155"/>
    </row>
    <row r="1432" spans="1:3" s="171" customFormat="1" ht="9.6" x14ac:dyDescent="0.2">
      <c r="A1432" s="194"/>
      <c r="B1432" s="155"/>
      <c r="C1432" s="155"/>
    </row>
    <row r="1433" spans="1:3" s="171" customFormat="1" ht="9.6" x14ac:dyDescent="0.2">
      <c r="A1433" s="153"/>
      <c r="B1433" s="155"/>
      <c r="C1433" s="155"/>
    </row>
    <row r="1434" spans="1:3" s="171" customFormat="1" ht="9.6" x14ac:dyDescent="0.2">
      <c r="A1434" s="194"/>
      <c r="B1434" s="155"/>
      <c r="C1434" s="155"/>
    </row>
    <row r="1435" spans="1:3" s="171" customFormat="1" ht="9.6" x14ac:dyDescent="0.2">
      <c r="A1435" s="194"/>
      <c r="B1435" s="155"/>
      <c r="C1435" s="155"/>
    </row>
    <row r="1436" spans="1:3" s="171" customFormat="1" ht="9.6" x14ac:dyDescent="0.2">
      <c r="A1436" s="194"/>
      <c r="B1436" s="155"/>
      <c r="C1436" s="155"/>
    </row>
    <row r="1437" spans="1:3" s="171" customFormat="1" ht="9.6" x14ac:dyDescent="0.2">
      <c r="A1437" s="194"/>
      <c r="B1437" s="155"/>
      <c r="C1437" s="155"/>
    </row>
    <row r="1438" spans="1:3" s="171" customFormat="1" ht="9.6" x14ac:dyDescent="0.2">
      <c r="A1438" s="194"/>
      <c r="B1438" s="155"/>
      <c r="C1438" s="155"/>
    </row>
    <row r="1439" spans="1:3" s="171" customFormat="1" ht="9.6" x14ac:dyDescent="0.2">
      <c r="A1439" s="194"/>
      <c r="B1439" s="155"/>
      <c r="C1439" s="155"/>
    </row>
    <row r="1440" spans="1:3" s="171" customFormat="1" ht="9.6" x14ac:dyDescent="0.2">
      <c r="A1440" s="194"/>
      <c r="B1440" s="155"/>
      <c r="C1440" s="155"/>
    </row>
    <row r="1441" spans="1:3" s="171" customFormat="1" ht="9.6" x14ac:dyDescent="0.2">
      <c r="A1441" s="194"/>
      <c r="B1441" s="155"/>
      <c r="C1441" s="155"/>
    </row>
    <row r="1442" spans="1:3" s="171" customFormat="1" ht="9.6" x14ac:dyDescent="0.2">
      <c r="A1442" s="153"/>
      <c r="B1442" s="155"/>
      <c r="C1442" s="155"/>
    </row>
    <row r="1443" spans="1:3" s="171" customFormat="1" ht="9.6" x14ac:dyDescent="0.2">
      <c r="A1443" s="153"/>
      <c r="B1443" s="155"/>
      <c r="C1443" s="155"/>
    </row>
    <row r="1444" spans="1:3" s="171" customFormat="1" ht="9.6" x14ac:dyDescent="0.2">
      <c r="A1444" s="194"/>
      <c r="B1444" s="155"/>
      <c r="C1444" s="155"/>
    </row>
    <row r="1445" spans="1:3" s="171" customFormat="1" ht="9.6" x14ac:dyDescent="0.2">
      <c r="A1445" s="153"/>
      <c r="B1445" s="155"/>
      <c r="C1445" s="155"/>
    </row>
    <row r="1446" spans="1:3" s="171" customFormat="1" ht="9.6" x14ac:dyDescent="0.2">
      <c r="A1446" s="153"/>
      <c r="B1446" s="155"/>
      <c r="C1446" s="155"/>
    </row>
    <row r="1447" spans="1:3" s="171" customFormat="1" ht="9.6" x14ac:dyDescent="0.2">
      <c r="A1447" s="194"/>
      <c r="B1447" s="155"/>
      <c r="C1447" s="155"/>
    </row>
    <row r="1448" spans="1:3" s="171" customFormat="1" ht="9.6" x14ac:dyDescent="0.2">
      <c r="A1448" s="153"/>
      <c r="B1448" s="155"/>
      <c r="C1448" s="155"/>
    </row>
    <row r="1449" spans="1:3" s="171" customFormat="1" ht="9.6" x14ac:dyDescent="0.2">
      <c r="A1449" s="194"/>
      <c r="B1449" s="155"/>
      <c r="C1449" s="155"/>
    </row>
    <row r="1450" spans="1:3" s="171" customFormat="1" ht="9.6" x14ac:dyDescent="0.2">
      <c r="A1450" s="153"/>
      <c r="B1450" s="155"/>
      <c r="C1450" s="155"/>
    </row>
    <row r="1451" spans="1:3" s="171" customFormat="1" ht="9.6" x14ac:dyDescent="0.2">
      <c r="A1451" s="153"/>
      <c r="B1451" s="155"/>
      <c r="C1451" s="155"/>
    </row>
    <row r="1452" spans="1:3" s="171" customFormat="1" ht="9.6" x14ac:dyDescent="0.2">
      <c r="A1452" s="153"/>
      <c r="B1452" s="155"/>
      <c r="C1452" s="155"/>
    </row>
    <row r="1453" spans="1:3" s="171" customFormat="1" ht="9.6" x14ac:dyDescent="0.2">
      <c r="A1453" s="153"/>
      <c r="B1453" s="155"/>
      <c r="C1453" s="155"/>
    </row>
    <row r="1454" spans="1:3" s="171" customFormat="1" ht="9.6" x14ac:dyDescent="0.2">
      <c r="A1454" s="194"/>
      <c r="B1454" s="155"/>
      <c r="C1454" s="155"/>
    </row>
    <row r="1455" spans="1:3" s="171" customFormat="1" ht="9.6" x14ac:dyDescent="0.2">
      <c r="A1455" s="153"/>
      <c r="B1455" s="155"/>
      <c r="C1455" s="155"/>
    </row>
    <row r="1456" spans="1:3" s="171" customFormat="1" ht="9.6" x14ac:dyDescent="0.2">
      <c r="A1456" s="153"/>
      <c r="B1456" s="155"/>
      <c r="C1456" s="155"/>
    </row>
    <row r="1457" spans="1:3" s="171" customFormat="1" ht="9.6" x14ac:dyDescent="0.2">
      <c r="A1457" s="194"/>
      <c r="B1457" s="155"/>
      <c r="C1457" s="155"/>
    </row>
    <row r="1458" spans="1:3" s="171" customFormat="1" ht="9.6" x14ac:dyDescent="0.2">
      <c r="A1458" s="194"/>
      <c r="B1458" s="155"/>
      <c r="C1458" s="155"/>
    </row>
    <row r="1459" spans="1:3" s="171" customFormat="1" ht="9.6" x14ac:dyDescent="0.2">
      <c r="A1459" s="194"/>
      <c r="B1459" s="155"/>
      <c r="C1459" s="155"/>
    </row>
    <row r="1460" spans="1:3" s="171" customFormat="1" ht="9.6" x14ac:dyDescent="0.2">
      <c r="A1460" s="194"/>
      <c r="B1460" s="155"/>
      <c r="C1460" s="155"/>
    </row>
    <row r="1461" spans="1:3" s="171" customFormat="1" ht="9.6" x14ac:dyDescent="0.2">
      <c r="A1461" s="153"/>
      <c r="B1461" s="155"/>
      <c r="C1461" s="155"/>
    </row>
    <row r="1462" spans="1:3" s="171" customFormat="1" ht="9.6" x14ac:dyDescent="0.2">
      <c r="A1462" s="194"/>
      <c r="B1462" s="155"/>
      <c r="C1462" s="155"/>
    </row>
    <row r="1463" spans="1:3" s="171" customFormat="1" ht="9.6" x14ac:dyDescent="0.2">
      <c r="A1463" s="194"/>
      <c r="B1463" s="155"/>
      <c r="C1463" s="155"/>
    </row>
    <row r="1464" spans="1:3" s="171" customFormat="1" ht="9.6" x14ac:dyDescent="0.2">
      <c r="A1464" s="194"/>
      <c r="B1464" s="155"/>
      <c r="C1464" s="155"/>
    </row>
    <row r="1465" spans="1:3" s="171" customFormat="1" ht="9.6" x14ac:dyDescent="0.2">
      <c r="A1465" s="194"/>
      <c r="B1465" s="155"/>
      <c r="C1465" s="155"/>
    </row>
    <row r="1466" spans="1:3" s="171" customFormat="1" ht="9.6" x14ac:dyDescent="0.2">
      <c r="A1466" s="194"/>
      <c r="B1466" s="155"/>
      <c r="C1466" s="155"/>
    </row>
    <row r="1467" spans="1:3" s="171" customFormat="1" ht="9.6" x14ac:dyDescent="0.2">
      <c r="A1467" s="194"/>
      <c r="B1467" s="155"/>
      <c r="C1467" s="155"/>
    </row>
    <row r="1468" spans="1:3" s="171" customFormat="1" ht="9.6" x14ac:dyDescent="0.2">
      <c r="A1468" s="194"/>
      <c r="B1468" s="155"/>
      <c r="C1468" s="155"/>
    </row>
    <row r="1469" spans="1:3" s="171" customFormat="1" ht="9.6" x14ac:dyDescent="0.2">
      <c r="A1469" s="153"/>
      <c r="B1469" s="155"/>
      <c r="C1469" s="155"/>
    </row>
    <row r="1470" spans="1:3" s="171" customFormat="1" ht="9.6" x14ac:dyDescent="0.2">
      <c r="A1470" s="153"/>
      <c r="B1470" s="155"/>
      <c r="C1470" s="155"/>
    </row>
    <row r="1471" spans="1:3" s="171" customFormat="1" ht="9.6" x14ac:dyDescent="0.2">
      <c r="A1471" s="153"/>
      <c r="B1471" s="155"/>
      <c r="C1471" s="155"/>
    </row>
    <row r="1472" spans="1:3" s="171" customFormat="1" ht="9.6" x14ac:dyDescent="0.2">
      <c r="A1472" s="153"/>
      <c r="B1472" s="155"/>
      <c r="C1472" s="155"/>
    </row>
    <row r="1473" spans="1:3" s="171" customFormat="1" ht="9.6" x14ac:dyDescent="0.2">
      <c r="A1473" s="153"/>
      <c r="B1473" s="155"/>
      <c r="C1473" s="155"/>
    </row>
    <row r="1474" spans="1:3" s="171" customFormat="1" ht="9.6" x14ac:dyDescent="0.2">
      <c r="A1474" s="153"/>
      <c r="B1474" s="155"/>
      <c r="C1474" s="155"/>
    </row>
    <row r="1475" spans="1:3" s="171" customFormat="1" ht="9.6" x14ac:dyDescent="0.2">
      <c r="A1475" s="153"/>
      <c r="B1475" s="155"/>
      <c r="C1475" s="155"/>
    </row>
    <row r="1476" spans="1:3" s="171" customFormat="1" ht="9.6" x14ac:dyDescent="0.2">
      <c r="A1476" s="153"/>
      <c r="B1476" s="155"/>
      <c r="C1476" s="155"/>
    </row>
    <row r="1477" spans="1:3" s="171" customFormat="1" ht="9.6" x14ac:dyDescent="0.2">
      <c r="A1477" s="153"/>
      <c r="B1477" s="155"/>
      <c r="C1477" s="155"/>
    </row>
    <row r="1478" spans="1:3" s="171" customFormat="1" ht="9.6" x14ac:dyDescent="0.2">
      <c r="A1478" s="194"/>
      <c r="B1478" s="155"/>
      <c r="C1478" s="155"/>
    </row>
    <row r="1479" spans="1:3" s="171" customFormat="1" ht="9.6" x14ac:dyDescent="0.2">
      <c r="A1479" s="194"/>
      <c r="B1479" s="155"/>
      <c r="C1479" s="155"/>
    </row>
    <row r="1480" spans="1:3" s="171" customFormat="1" ht="9.6" x14ac:dyDescent="0.2">
      <c r="A1480" s="153"/>
      <c r="B1480" s="155"/>
      <c r="C1480" s="155"/>
    </row>
    <row r="1481" spans="1:3" s="171" customFormat="1" ht="9.6" x14ac:dyDescent="0.2">
      <c r="A1481" s="153"/>
      <c r="B1481" s="155"/>
      <c r="C1481" s="155"/>
    </row>
    <row r="1482" spans="1:3" s="171" customFormat="1" ht="9.6" x14ac:dyDescent="0.2">
      <c r="A1482" s="153"/>
      <c r="B1482" s="155"/>
      <c r="C1482" s="155"/>
    </row>
    <row r="1483" spans="1:3" s="171" customFormat="1" ht="9.6" x14ac:dyDescent="0.2">
      <c r="A1483" s="153"/>
      <c r="B1483" s="155"/>
      <c r="C1483" s="155"/>
    </row>
    <row r="1484" spans="1:3" s="171" customFormat="1" ht="9.6" x14ac:dyDescent="0.2">
      <c r="A1484" s="194"/>
      <c r="B1484" s="155"/>
      <c r="C1484" s="155"/>
    </row>
    <row r="1485" spans="1:3" s="171" customFormat="1" ht="9.6" x14ac:dyDescent="0.2">
      <c r="A1485" s="153"/>
      <c r="B1485" s="155"/>
      <c r="C1485" s="155"/>
    </row>
    <row r="1486" spans="1:3" s="171" customFormat="1" ht="9.6" x14ac:dyDescent="0.2">
      <c r="A1486" s="153"/>
      <c r="B1486" s="155"/>
      <c r="C1486" s="155"/>
    </row>
    <row r="1487" spans="1:3" s="171" customFormat="1" ht="9.6" x14ac:dyDescent="0.2">
      <c r="A1487" s="153"/>
      <c r="B1487" s="155"/>
      <c r="C1487" s="155"/>
    </row>
    <row r="1488" spans="1:3" s="171" customFormat="1" ht="9.6" x14ac:dyDescent="0.2">
      <c r="A1488" s="194"/>
      <c r="B1488" s="155"/>
      <c r="C1488" s="155"/>
    </row>
    <row r="1489" spans="1:3" s="171" customFormat="1" ht="9.6" x14ac:dyDescent="0.2">
      <c r="A1489" s="194"/>
      <c r="B1489" s="155"/>
      <c r="C1489" s="155"/>
    </row>
    <row r="1490" spans="1:3" s="171" customFormat="1" ht="9.6" x14ac:dyDescent="0.2">
      <c r="A1490" s="153"/>
      <c r="B1490" s="155"/>
      <c r="C1490" s="155"/>
    </row>
    <row r="1491" spans="1:3" s="171" customFormat="1" ht="9.6" x14ac:dyDescent="0.2">
      <c r="A1491" s="194"/>
      <c r="B1491" s="155"/>
      <c r="C1491" s="155"/>
    </row>
    <row r="1492" spans="1:3" s="171" customFormat="1" ht="9.6" x14ac:dyDescent="0.2">
      <c r="A1492" s="153"/>
      <c r="B1492" s="155"/>
      <c r="C1492" s="155"/>
    </row>
    <row r="1493" spans="1:3" s="171" customFormat="1" ht="9.6" x14ac:dyDescent="0.2">
      <c r="A1493" s="153"/>
      <c r="B1493" s="155"/>
      <c r="C1493" s="155"/>
    </row>
    <row r="1494" spans="1:3" s="171" customFormat="1" ht="9.6" x14ac:dyDescent="0.2">
      <c r="A1494" s="153"/>
      <c r="B1494" s="155"/>
      <c r="C1494" s="155"/>
    </row>
    <row r="1495" spans="1:3" s="171" customFormat="1" ht="9.6" x14ac:dyDescent="0.2">
      <c r="A1495" s="153"/>
      <c r="B1495" s="155"/>
      <c r="C1495" s="155"/>
    </row>
    <row r="1496" spans="1:3" s="171" customFormat="1" ht="9.6" x14ac:dyDescent="0.2">
      <c r="A1496" s="153"/>
      <c r="B1496" s="155"/>
      <c r="C1496" s="155"/>
    </row>
    <row r="1497" spans="1:3" s="171" customFormat="1" ht="9.6" x14ac:dyDescent="0.2">
      <c r="A1497" s="153"/>
      <c r="B1497" s="155"/>
      <c r="C1497" s="155"/>
    </row>
    <row r="1498" spans="1:3" s="171" customFormat="1" ht="9.6" x14ac:dyDescent="0.2">
      <c r="A1498" s="194"/>
      <c r="B1498" s="155"/>
      <c r="C1498" s="155"/>
    </row>
    <row r="1499" spans="1:3" s="171" customFormat="1" ht="9.6" x14ac:dyDescent="0.2">
      <c r="A1499" s="153"/>
      <c r="B1499" s="155"/>
      <c r="C1499" s="155"/>
    </row>
    <row r="1500" spans="1:3" s="171" customFormat="1" ht="9.6" x14ac:dyDescent="0.2">
      <c r="A1500" s="153"/>
      <c r="B1500" s="155"/>
      <c r="C1500" s="155"/>
    </row>
    <row r="1501" spans="1:3" s="171" customFormat="1" ht="9.6" x14ac:dyDescent="0.2">
      <c r="A1501" s="153"/>
      <c r="B1501" s="155"/>
      <c r="C1501" s="155"/>
    </row>
    <row r="1502" spans="1:3" s="171" customFormat="1" ht="9.6" x14ac:dyDescent="0.2">
      <c r="A1502" s="153"/>
      <c r="B1502" s="155"/>
      <c r="C1502" s="155"/>
    </row>
    <row r="1503" spans="1:3" s="171" customFormat="1" ht="9.6" x14ac:dyDescent="0.2">
      <c r="A1503" s="153"/>
      <c r="B1503" s="155"/>
      <c r="C1503" s="155"/>
    </row>
    <row r="1504" spans="1:3" s="171" customFormat="1" ht="9.6" x14ac:dyDescent="0.2">
      <c r="A1504" s="153"/>
      <c r="B1504" s="155"/>
      <c r="C1504" s="155"/>
    </row>
    <row r="1505" spans="1:3" s="171" customFormat="1" ht="9.6" x14ac:dyDescent="0.2">
      <c r="A1505" s="153"/>
      <c r="B1505" s="155"/>
      <c r="C1505" s="155"/>
    </row>
    <row r="1506" spans="1:3" s="171" customFormat="1" ht="9.6" x14ac:dyDescent="0.2">
      <c r="A1506" s="153"/>
      <c r="B1506" s="155"/>
      <c r="C1506" s="155"/>
    </row>
    <row r="1507" spans="1:3" s="171" customFormat="1" ht="9.6" x14ac:dyDescent="0.2">
      <c r="A1507" s="153"/>
      <c r="B1507" s="155"/>
      <c r="C1507" s="155"/>
    </row>
    <row r="1508" spans="1:3" s="171" customFormat="1" ht="9.6" x14ac:dyDescent="0.2">
      <c r="A1508" s="153"/>
      <c r="B1508" s="155"/>
      <c r="C1508" s="155"/>
    </row>
    <row r="1509" spans="1:3" s="171" customFormat="1" ht="9.6" x14ac:dyDescent="0.2">
      <c r="A1509" s="194"/>
      <c r="B1509" s="155"/>
      <c r="C1509" s="155"/>
    </row>
    <row r="1510" spans="1:3" s="171" customFormat="1" ht="9.6" x14ac:dyDescent="0.2">
      <c r="A1510" s="194"/>
      <c r="B1510" s="155"/>
      <c r="C1510" s="155"/>
    </row>
    <row r="1511" spans="1:3" s="171" customFormat="1" ht="9.6" x14ac:dyDescent="0.2">
      <c r="A1511" s="194"/>
      <c r="B1511" s="155"/>
      <c r="C1511" s="155"/>
    </row>
    <row r="1512" spans="1:3" s="171" customFormat="1" ht="9.6" x14ac:dyDescent="0.2">
      <c r="A1512" s="194"/>
      <c r="B1512" s="155"/>
      <c r="C1512" s="155"/>
    </row>
    <row r="1513" spans="1:3" s="171" customFormat="1" ht="9.6" x14ac:dyDescent="0.2">
      <c r="A1513" s="153"/>
      <c r="B1513" s="155"/>
      <c r="C1513" s="155"/>
    </row>
    <row r="1514" spans="1:3" s="171" customFormat="1" ht="9.6" x14ac:dyDescent="0.2">
      <c r="A1514" s="153"/>
      <c r="B1514" s="155"/>
      <c r="C1514" s="155"/>
    </row>
    <row r="1515" spans="1:3" s="171" customFormat="1" ht="9.6" x14ac:dyDescent="0.2">
      <c r="A1515" s="153"/>
      <c r="B1515" s="155"/>
      <c r="C1515" s="155"/>
    </row>
    <row r="1516" spans="1:3" s="171" customFormat="1" ht="9.6" x14ac:dyDescent="0.2">
      <c r="A1516" s="153"/>
      <c r="B1516" s="155"/>
      <c r="C1516" s="155"/>
    </row>
    <row r="1517" spans="1:3" s="171" customFormat="1" ht="9.6" x14ac:dyDescent="0.2">
      <c r="A1517" s="153"/>
      <c r="B1517" s="155"/>
      <c r="C1517" s="155"/>
    </row>
    <row r="1518" spans="1:3" s="171" customFormat="1" ht="9.6" x14ac:dyDescent="0.2">
      <c r="A1518" s="194"/>
      <c r="B1518" s="155"/>
      <c r="C1518" s="155"/>
    </row>
    <row r="1519" spans="1:3" s="171" customFormat="1" ht="9.6" x14ac:dyDescent="0.2">
      <c r="A1519" s="194"/>
      <c r="B1519" s="155"/>
      <c r="C1519" s="155"/>
    </row>
    <row r="1520" spans="1:3" s="171" customFormat="1" ht="9.6" x14ac:dyDescent="0.2">
      <c r="A1520" s="194"/>
      <c r="B1520" s="155"/>
      <c r="C1520" s="155"/>
    </row>
    <row r="1521" spans="1:3" s="171" customFormat="1" ht="9.6" x14ac:dyDescent="0.2">
      <c r="A1521" s="194"/>
      <c r="B1521" s="155"/>
      <c r="C1521" s="155"/>
    </row>
    <row r="1522" spans="1:3" s="171" customFormat="1" ht="9.6" x14ac:dyDescent="0.2">
      <c r="A1522" s="194"/>
      <c r="B1522" s="155"/>
      <c r="C1522" s="155"/>
    </row>
    <row r="1523" spans="1:3" s="171" customFormat="1" ht="9.6" x14ac:dyDescent="0.2">
      <c r="A1523" s="194"/>
      <c r="B1523" s="155"/>
      <c r="C1523" s="155"/>
    </row>
    <row r="1524" spans="1:3" s="171" customFormat="1" ht="9.6" x14ac:dyDescent="0.2">
      <c r="A1524" s="194"/>
      <c r="B1524" s="155"/>
      <c r="C1524" s="155"/>
    </row>
    <row r="1525" spans="1:3" s="171" customFormat="1" ht="9.6" x14ac:dyDescent="0.2">
      <c r="A1525" s="194"/>
      <c r="B1525" s="155"/>
      <c r="C1525" s="155"/>
    </row>
    <row r="1526" spans="1:3" s="171" customFormat="1" ht="9.6" x14ac:dyDescent="0.2">
      <c r="A1526" s="194"/>
      <c r="B1526" s="155"/>
      <c r="C1526" s="155"/>
    </row>
    <row r="1527" spans="1:3" s="171" customFormat="1" ht="9.6" x14ac:dyDescent="0.2">
      <c r="A1527" s="194"/>
      <c r="B1527" s="155"/>
      <c r="C1527" s="155"/>
    </row>
    <row r="1528" spans="1:3" s="171" customFormat="1" ht="9.6" x14ac:dyDescent="0.2">
      <c r="A1528" s="153"/>
      <c r="B1528" s="155"/>
      <c r="C1528" s="155"/>
    </row>
    <row r="1529" spans="1:3" s="171" customFormat="1" ht="9.6" x14ac:dyDescent="0.2">
      <c r="A1529" s="153"/>
      <c r="B1529" s="155"/>
      <c r="C1529" s="155"/>
    </row>
    <row r="1530" spans="1:3" s="171" customFormat="1" ht="9.6" x14ac:dyDescent="0.2">
      <c r="A1530" s="153"/>
      <c r="B1530" s="155"/>
      <c r="C1530" s="155"/>
    </row>
    <row r="1531" spans="1:3" s="171" customFormat="1" ht="9.6" x14ac:dyDescent="0.2">
      <c r="A1531" s="153"/>
      <c r="B1531" s="155"/>
      <c r="C1531" s="155"/>
    </row>
    <row r="1532" spans="1:3" s="171" customFormat="1" ht="9.6" x14ac:dyDescent="0.2">
      <c r="A1532" s="153"/>
      <c r="B1532" s="155"/>
      <c r="C1532" s="155"/>
    </row>
    <row r="1533" spans="1:3" s="171" customFormat="1" ht="9.6" x14ac:dyDescent="0.2">
      <c r="A1533" s="153"/>
      <c r="B1533" s="155"/>
      <c r="C1533" s="155"/>
    </row>
    <row r="1534" spans="1:3" s="171" customFormat="1" ht="9.6" x14ac:dyDescent="0.2">
      <c r="A1534" s="153"/>
      <c r="B1534" s="155"/>
      <c r="C1534" s="155"/>
    </row>
    <row r="1535" spans="1:3" s="171" customFormat="1" ht="9.6" x14ac:dyDescent="0.2">
      <c r="A1535" s="153"/>
      <c r="B1535" s="155"/>
      <c r="C1535" s="155"/>
    </row>
    <row r="1536" spans="1:3" s="171" customFormat="1" ht="9.6" x14ac:dyDescent="0.2">
      <c r="A1536" s="194"/>
      <c r="B1536" s="155"/>
      <c r="C1536" s="155"/>
    </row>
    <row r="1537" spans="1:3" s="171" customFormat="1" ht="9.6" x14ac:dyDescent="0.2">
      <c r="A1537" s="194"/>
      <c r="B1537" s="155"/>
      <c r="C1537" s="155"/>
    </row>
    <row r="1538" spans="1:3" s="171" customFormat="1" ht="9.6" x14ac:dyDescent="0.2">
      <c r="A1538" s="194"/>
      <c r="B1538" s="155"/>
      <c r="C1538" s="155"/>
    </row>
    <row r="1539" spans="1:3" s="171" customFormat="1" ht="9.6" x14ac:dyDescent="0.2">
      <c r="A1539" s="194"/>
      <c r="B1539" s="155"/>
      <c r="C1539" s="155"/>
    </row>
    <row r="1540" spans="1:3" s="171" customFormat="1" ht="9.6" x14ac:dyDescent="0.2">
      <c r="A1540" s="153"/>
      <c r="B1540" s="155"/>
      <c r="C1540" s="155"/>
    </row>
    <row r="1541" spans="1:3" s="171" customFormat="1" ht="9.6" x14ac:dyDescent="0.2">
      <c r="A1541" s="194"/>
      <c r="B1541" s="155"/>
      <c r="C1541" s="155"/>
    </row>
    <row r="1542" spans="1:3" s="171" customFormat="1" ht="9.6" x14ac:dyDescent="0.2">
      <c r="A1542" s="194"/>
      <c r="B1542" s="155"/>
      <c r="C1542" s="155"/>
    </row>
    <row r="1543" spans="1:3" s="171" customFormat="1" ht="9.6" x14ac:dyDescent="0.2">
      <c r="A1543" s="194"/>
      <c r="B1543" s="155"/>
      <c r="C1543" s="155"/>
    </row>
    <row r="1544" spans="1:3" s="171" customFormat="1" ht="9.6" x14ac:dyDescent="0.2">
      <c r="A1544" s="194"/>
      <c r="B1544" s="155"/>
      <c r="C1544" s="155"/>
    </row>
    <row r="1545" spans="1:3" s="171" customFormat="1" ht="9.6" x14ac:dyDescent="0.2">
      <c r="A1545" s="194"/>
      <c r="B1545" s="155"/>
      <c r="C1545" s="155"/>
    </row>
    <row r="1546" spans="1:3" s="171" customFormat="1" ht="9.6" x14ac:dyDescent="0.2">
      <c r="A1546" s="194"/>
      <c r="B1546" s="155"/>
      <c r="C1546" s="155"/>
    </row>
    <row r="1547" spans="1:3" s="171" customFormat="1" ht="9.6" x14ac:dyDescent="0.2">
      <c r="A1547" s="153"/>
      <c r="B1547" s="155"/>
      <c r="C1547" s="155"/>
    </row>
    <row r="1548" spans="1:3" s="171" customFormat="1" ht="9.6" x14ac:dyDescent="0.2">
      <c r="A1548" s="194"/>
      <c r="B1548" s="155"/>
      <c r="C1548" s="155"/>
    </row>
    <row r="1549" spans="1:3" s="171" customFormat="1" ht="9.6" x14ac:dyDescent="0.2">
      <c r="A1549" s="153"/>
      <c r="B1549" s="155"/>
      <c r="C1549" s="155"/>
    </row>
    <row r="1550" spans="1:3" s="171" customFormat="1" ht="9.6" x14ac:dyDescent="0.2">
      <c r="A1550" s="153"/>
      <c r="B1550" s="155"/>
      <c r="C1550" s="155"/>
    </row>
    <row r="1551" spans="1:3" s="171" customFormat="1" ht="9.6" x14ac:dyDescent="0.2">
      <c r="A1551" s="153"/>
      <c r="B1551" s="155"/>
      <c r="C1551" s="155"/>
    </row>
    <row r="1552" spans="1:3" s="171" customFormat="1" ht="9.6" x14ac:dyDescent="0.2">
      <c r="A1552" s="153"/>
      <c r="B1552" s="155"/>
      <c r="C1552" s="155"/>
    </row>
    <row r="1553" spans="1:3" s="171" customFormat="1" ht="9.6" x14ac:dyDescent="0.2">
      <c r="A1553" s="153"/>
      <c r="B1553" s="155"/>
      <c r="C1553" s="155"/>
    </row>
    <row r="1554" spans="1:3" s="171" customFormat="1" ht="9.6" x14ac:dyDescent="0.2">
      <c r="A1554" s="153"/>
      <c r="B1554" s="155"/>
      <c r="C1554" s="155"/>
    </row>
    <row r="1555" spans="1:3" s="171" customFormat="1" ht="9.6" x14ac:dyDescent="0.2">
      <c r="A1555" s="153"/>
      <c r="B1555" s="155"/>
      <c r="C1555" s="155"/>
    </row>
    <row r="1556" spans="1:3" s="171" customFormat="1" ht="9.6" x14ac:dyDescent="0.2">
      <c r="A1556" s="153"/>
      <c r="B1556" s="155"/>
      <c r="C1556" s="155"/>
    </row>
    <row r="1557" spans="1:3" s="171" customFormat="1" ht="9.6" x14ac:dyDescent="0.2">
      <c r="A1557" s="153"/>
      <c r="B1557" s="155"/>
      <c r="C1557" s="155"/>
    </row>
    <row r="1558" spans="1:3" s="171" customFormat="1" ht="9.6" x14ac:dyDescent="0.2">
      <c r="A1558" s="153"/>
      <c r="B1558" s="155"/>
      <c r="C1558" s="155"/>
    </row>
    <row r="1559" spans="1:3" s="171" customFormat="1" ht="9.6" x14ac:dyDescent="0.2">
      <c r="A1559" s="153"/>
      <c r="B1559" s="155"/>
      <c r="C1559" s="155"/>
    </row>
    <row r="1560" spans="1:3" s="171" customFormat="1" ht="9.6" x14ac:dyDescent="0.2">
      <c r="A1560" s="153"/>
      <c r="B1560" s="155"/>
      <c r="C1560" s="155"/>
    </row>
    <row r="1561" spans="1:3" s="171" customFormat="1" ht="9.6" x14ac:dyDescent="0.2">
      <c r="A1561" s="153"/>
      <c r="B1561" s="155"/>
      <c r="C1561" s="155"/>
    </row>
    <row r="1562" spans="1:3" s="171" customFormat="1" ht="9.6" x14ac:dyDescent="0.2">
      <c r="A1562" s="153"/>
      <c r="B1562" s="155"/>
      <c r="C1562" s="155"/>
    </row>
    <row r="1563" spans="1:3" s="171" customFormat="1" ht="9.6" x14ac:dyDescent="0.2">
      <c r="A1563" s="153"/>
      <c r="B1563" s="155"/>
      <c r="C1563" s="155"/>
    </row>
    <row r="1564" spans="1:3" s="171" customFormat="1" ht="9.6" x14ac:dyDescent="0.2">
      <c r="A1564" s="153"/>
      <c r="B1564" s="155"/>
      <c r="C1564" s="155"/>
    </row>
    <row r="1565" spans="1:3" s="171" customFormat="1" ht="9.6" x14ac:dyDescent="0.2">
      <c r="A1565" s="153"/>
      <c r="B1565" s="155"/>
      <c r="C1565" s="155"/>
    </row>
    <row r="1566" spans="1:3" s="171" customFormat="1" ht="9.6" x14ac:dyDescent="0.2">
      <c r="A1566" s="153"/>
      <c r="B1566" s="155"/>
      <c r="C1566" s="155"/>
    </row>
    <row r="1567" spans="1:3" s="171" customFormat="1" ht="9.6" x14ac:dyDescent="0.2">
      <c r="A1567" s="153"/>
      <c r="B1567" s="155"/>
      <c r="C1567" s="155"/>
    </row>
    <row r="1568" spans="1:3" s="171" customFormat="1" ht="9.6" x14ac:dyDescent="0.2">
      <c r="A1568" s="194"/>
      <c r="B1568" s="155"/>
      <c r="C1568" s="155"/>
    </row>
    <row r="1569" spans="1:3" s="171" customFormat="1" ht="9.6" x14ac:dyDescent="0.2">
      <c r="A1569" s="194"/>
      <c r="B1569" s="155"/>
      <c r="C1569" s="155"/>
    </row>
    <row r="1570" spans="1:3" s="171" customFormat="1" ht="9.6" x14ac:dyDescent="0.2">
      <c r="A1570" s="194"/>
      <c r="B1570" s="155"/>
      <c r="C1570" s="155"/>
    </row>
    <row r="1571" spans="1:3" s="171" customFormat="1" ht="9.6" x14ac:dyDescent="0.2">
      <c r="A1571" s="194"/>
      <c r="B1571" s="155"/>
      <c r="C1571" s="155"/>
    </row>
    <row r="1572" spans="1:3" s="171" customFormat="1" ht="9.6" x14ac:dyDescent="0.2">
      <c r="A1572" s="194"/>
      <c r="B1572" s="155"/>
      <c r="C1572" s="155"/>
    </row>
    <row r="1573" spans="1:3" s="171" customFormat="1" ht="9.6" x14ac:dyDescent="0.2">
      <c r="A1573" s="194"/>
      <c r="B1573" s="155"/>
      <c r="C1573" s="155"/>
    </row>
    <row r="1574" spans="1:3" s="171" customFormat="1" ht="9.6" x14ac:dyDescent="0.2">
      <c r="A1574" s="153"/>
      <c r="B1574" s="155"/>
      <c r="C1574" s="155"/>
    </row>
    <row r="1575" spans="1:3" s="171" customFormat="1" ht="9.6" x14ac:dyDescent="0.2">
      <c r="A1575" s="194"/>
      <c r="B1575" s="155"/>
      <c r="C1575" s="155"/>
    </row>
    <row r="1576" spans="1:3" s="171" customFormat="1" ht="9.6" x14ac:dyDescent="0.2">
      <c r="A1576" s="194"/>
      <c r="B1576" s="155"/>
      <c r="C1576" s="155"/>
    </row>
    <row r="1577" spans="1:3" s="171" customFormat="1" ht="9.6" x14ac:dyDescent="0.2">
      <c r="A1577" s="194"/>
      <c r="B1577" s="155"/>
      <c r="C1577" s="155"/>
    </row>
    <row r="1578" spans="1:3" s="171" customFormat="1" ht="9.6" x14ac:dyDescent="0.2">
      <c r="A1578" s="194"/>
      <c r="B1578" s="155"/>
      <c r="C1578" s="155"/>
    </row>
    <row r="1579" spans="1:3" s="171" customFormat="1" ht="9.6" x14ac:dyDescent="0.2">
      <c r="A1579" s="153"/>
      <c r="B1579" s="155"/>
      <c r="C1579" s="155"/>
    </row>
    <row r="1580" spans="1:3" s="171" customFormat="1" ht="9.6" x14ac:dyDescent="0.2">
      <c r="A1580" s="194"/>
      <c r="B1580" s="155"/>
      <c r="C1580" s="155"/>
    </row>
    <row r="1581" spans="1:3" s="171" customFormat="1" ht="9.6" x14ac:dyDescent="0.2">
      <c r="A1581" s="194"/>
      <c r="B1581" s="155"/>
      <c r="C1581" s="155"/>
    </row>
    <row r="1582" spans="1:3" s="171" customFormat="1" ht="9.6" x14ac:dyDescent="0.2">
      <c r="A1582" s="194"/>
      <c r="B1582" s="155"/>
      <c r="C1582" s="155"/>
    </row>
    <row r="1583" spans="1:3" s="171" customFormat="1" ht="9.6" x14ac:dyDescent="0.2">
      <c r="A1583" s="153"/>
      <c r="B1583" s="155"/>
      <c r="C1583" s="155"/>
    </row>
    <row r="1584" spans="1:3" s="171" customFormat="1" ht="9.6" x14ac:dyDescent="0.2">
      <c r="A1584" s="194"/>
      <c r="B1584" s="155"/>
      <c r="C1584" s="155"/>
    </row>
    <row r="1585" spans="1:3" s="171" customFormat="1" ht="9.6" x14ac:dyDescent="0.2">
      <c r="A1585" s="153"/>
      <c r="B1585" s="155"/>
      <c r="C1585" s="155"/>
    </row>
    <row r="1586" spans="1:3" s="171" customFormat="1" ht="9.6" x14ac:dyDescent="0.2">
      <c r="A1586" s="194"/>
      <c r="B1586" s="155"/>
      <c r="C1586" s="155"/>
    </row>
    <row r="1587" spans="1:3" s="171" customFormat="1" ht="9.6" x14ac:dyDescent="0.2">
      <c r="A1587" s="194"/>
      <c r="B1587" s="155"/>
      <c r="C1587" s="155"/>
    </row>
    <row r="1588" spans="1:3" s="171" customFormat="1" ht="9.6" x14ac:dyDescent="0.2">
      <c r="A1588" s="153"/>
      <c r="B1588" s="155"/>
      <c r="C1588" s="155"/>
    </row>
    <row r="1589" spans="1:3" s="171" customFormat="1" ht="9.6" x14ac:dyDescent="0.2">
      <c r="A1589" s="153"/>
      <c r="B1589" s="155"/>
      <c r="C1589" s="155"/>
    </row>
    <row r="1590" spans="1:3" s="171" customFormat="1" ht="9.6" x14ac:dyDescent="0.2">
      <c r="A1590" s="153"/>
      <c r="B1590" s="155"/>
      <c r="C1590" s="155"/>
    </row>
    <row r="1591" spans="1:3" s="171" customFormat="1" ht="9.6" x14ac:dyDescent="0.2">
      <c r="A1591" s="153"/>
      <c r="B1591" s="155"/>
      <c r="C1591" s="155"/>
    </row>
    <row r="1592" spans="1:3" s="171" customFormat="1" ht="9.6" x14ac:dyDescent="0.2">
      <c r="A1592" s="153"/>
      <c r="B1592" s="155"/>
      <c r="C1592" s="155"/>
    </row>
    <row r="1593" spans="1:3" s="171" customFormat="1" ht="9.6" x14ac:dyDescent="0.2">
      <c r="A1593" s="153"/>
      <c r="B1593" s="155"/>
      <c r="C1593" s="155"/>
    </row>
    <row r="1594" spans="1:3" s="171" customFormat="1" ht="9.6" x14ac:dyDescent="0.2">
      <c r="A1594" s="153"/>
      <c r="B1594" s="155"/>
      <c r="C1594" s="155"/>
    </row>
    <row r="1595" spans="1:3" s="171" customFormat="1" ht="9.6" x14ac:dyDescent="0.2">
      <c r="A1595" s="153"/>
      <c r="B1595" s="155"/>
      <c r="C1595" s="155"/>
    </row>
    <row r="1596" spans="1:3" s="171" customFormat="1" ht="9.6" x14ac:dyDescent="0.2">
      <c r="A1596" s="153"/>
      <c r="B1596" s="155"/>
      <c r="C1596" s="155"/>
    </row>
    <row r="1597" spans="1:3" s="171" customFormat="1" ht="9.6" x14ac:dyDescent="0.2">
      <c r="A1597" s="153"/>
      <c r="B1597" s="155"/>
      <c r="C1597" s="155"/>
    </row>
    <row r="1598" spans="1:3" s="171" customFormat="1" ht="9.6" x14ac:dyDescent="0.2">
      <c r="A1598" s="153"/>
      <c r="B1598" s="155"/>
      <c r="C1598" s="155"/>
    </row>
    <row r="1599" spans="1:3" s="171" customFormat="1" ht="9.6" x14ac:dyDescent="0.2">
      <c r="A1599" s="153"/>
      <c r="B1599" s="155"/>
      <c r="C1599" s="155"/>
    </row>
    <row r="1600" spans="1:3" s="171" customFormat="1" ht="9.6" x14ac:dyDescent="0.2">
      <c r="A1600" s="153"/>
      <c r="B1600" s="155"/>
      <c r="C1600" s="155"/>
    </row>
    <row r="1601" spans="1:126" s="171" customFormat="1" ht="9.6" x14ac:dyDescent="0.2">
      <c r="A1601" s="153"/>
      <c r="B1601" s="155"/>
      <c r="C1601" s="155"/>
    </row>
    <row r="1602" spans="1:126" s="171" customFormat="1" x14ac:dyDescent="0.2">
      <c r="A1602" s="153"/>
      <c r="B1602" s="155"/>
      <c r="C1602" s="155"/>
      <c r="AP1602" s="196"/>
      <c r="AQ1602" s="196"/>
      <c r="AR1602" s="196"/>
      <c r="AS1602" s="196"/>
      <c r="AT1602" s="196"/>
      <c r="AU1602" s="196"/>
      <c r="AV1602" s="196"/>
      <c r="AW1602" s="196"/>
      <c r="AX1602" s="196"/>
      <c r="AY1602" s="196"/>
      <c r="AZ1602" s="196"/>
      <c r="BA1602" s="196"/>
      <c r="BB1602" s="196"/>
      <c r="BC1602" s="196"/>
      <c r="BD1602" s="196"/>
      <c r="BE1602" s="196"/>
      <c r="BF1602" s="196"/>
      <c r="BG1602" s="196"/>
      <c r="BH1602" s="196"/>
      <c r="BI1602" s="196"/>
      <c r="BJ1602" s="196"/>
      <c r="BK1602" s="196"/>
      <c r="BL1602" s="196"/>
      <c r="BM1602" s="196"/>
      <c r="BN1602" s="196"/>
      <c r="BO1602" s="196"/>
      <c r="BP1602" s="196"/>
      <c r="BQ1602" s="196"/>
      <c r="BR1602" s="196"/>
      <c r="BS1602" s="196"/>
      <c r="BT1602" s="196"/>
      <c r="BU1602" s="196"/>
      <c r="BV1602" s="196"/>
      <c r="BW1602" s="196"/>
      <c r="BX1602" s="196"/>
      <c r="BY1602" s="196"/>
      <c r="BZ1602" s="196"/>
      <c r="CA1602" s="196"/>
      <c r="CB1602" s="196"/>
      <c r="CC1602" s="196"/>
      <c r="CD1602" s="196"/>
      <c r="CE1602" s="196"/>
      <c r="CF1602" s="196"/>
      <c r="CG1602" s="196"/>
      <c r="CH1602" s="196"/>
      <c r="CI1602" s="196"/>
      <c r="CJ1602" s="196"/>
      <c r="CK1602" s="196"/>
      <c r="CL1602" s="196"/>
      <c r="CM1602" s="196"/>
      <c r="CN1602" s="196"/>
      <c r="CO1602" s="196"/>
      <c r="CP1602" s="196"/>
      <c r="CQ1602" s="196"/>
      <c r="CR1602" s="196"/>
      <c r="CS1602" s="196"/>
      <c r="CT1602" s="196"/>
      <c r="CU1602" s="196"/>
      <c r="CV1602" s="196"/>
      <c r="CW1602" s="196"/>
      <c r="CX1602" s="196"/>
      <c r="CY1602" s="196"/>
      <c r="CZ1602" s="196"/>
      <c r="DA1602" s="196"/>
      <c r="DB1602" s="196"/>
      <c r="DC1602" s="196"/>
      <c r="DD1602" s="196"/>
      <c r="DE1602" s="196"/>
      <c r="DF1602" s="196"/>
      <c r="DG1602" s="196"/>
      <c r="DH1602" s="196"/>
      <c r="DI1602" s="196"/>
      <c r="DJ1602" s="196"/>
      <c r="DK1602" s="196"/>
      <c r="DL1602" s="196"/>
      <c r="DM1602" s="196"/>
      <c r="DN1602" s="196"/>
      <c r="DO1602" s="196"/>
      <c r="DP1602" s="196"/>
      <c r="DQ1602" s="196"/>
      <c r="DR1602" s="196"/>
      <c r="DS1602" s="196"/>
      <c r="DT1602" s="196"/>
      <c r="DU1602" s="196"/>
      <c r="DV1602" s="196"/>
    </row>
    <row r="1603" spans="1:126" s="171" customFormat="1" x14ac:dyDescent="0.2">
      <c r="A1603" s="153"/>
      <c r="B1603" s="155"/>
      <c r="C1603" s="155"/>
      <c r="AP1603" s="196"/>
      <c r="AQ1603" s="196"/>
      <c r="AR1603" s="196"/>
      <c r="AS1603" s="196"/>
      <c r="AT1603" s="196"/>
      <c r="AU1603" s="196"/>
      <c r="AV1603" s="196"/>
      <c r="AW1603" s="196"/>
      <c r="AX1603" s="196"/>
      <c r="AY1603" s="196"/>
      <c r="AZ1603" s="196"/>
      <c r="BA1603" s="196"/>
      <c r="BB1603" s="196"/>
      <c r="BC1603" s="196"/>
      <c r="BD1603" s="196"/>
      <c r="BE1603" s="196"/>
      <c r="BF1603" s="196"/>
      <c r="BG1603" s="196"/>
      <c r="BH1603" s="196"/>
      <c r="BI1603" s="196"/>
      <c r="BJ1603" s="196"/>
      <c r="BK1603" s="196"/>
      <c r="BL1603" s="196"/>
      <c r="BM1603" s="196"/>
      <c r="BN1603" s="196"/>
      <c r="BO1603" s="196"/>
      <c r="BP1603" s="196"/>
      <c r="BQ1603" s="196"/>
      <c r="BR1603" s="196"/>
      <c r="BS1603" s="196"/>
      <c r="BT1603" s="196"/>
      <c r="BU1603" s="196"/>
      <c r="BV1603" s="196"/>
      <c r="BW1603" s="196"/>
      <c r="BX1603" s="196"/>
      <c r="BY1603" s="196"/>
      <c r="BZ1603" s="196"/>
      <c r="CA1603" s="196"/>
      <c r="CB1603" s="196"/>
      <c r="CC1603" s="196"/>
      <c r="CD1603" s="196"/>
      <c r="CE1603" s="196"/>
      <c r="CF1603" s="196"/>
      <c r="CG1603" s="196"/>
      <c r="CH1603" s="196"/>
      <c r="CI1603" s="196"/>
      <c r="CJ1603" s="196"/>
      <c r="CK1603" s="196"/>
      <c r="CL1603" s="196"/>
      <c r="CM1603" s="196"/>
      <c r="CN1603" s="196"/>
      <c r="CO1603" s="196"/>
      <c r="CP1603" s="196"/>
      <c r="CQ1603" s="196"/>
      <c r="CR1603" s="196"/>
      <c r="CS1603" s="196"/>
      <c r="CT1603" s="196"/>
      <c r="CU1603" s="196"/>
      <c r="CV1603" s="196"/>
      <c r="CW1603" s="196"/>
      <c r="CX1603" s="196"/>
      <c r="CY1603" s="196"/>
      <c r="CZ1603" s="196"/>
      <c r="DA1603" s="196"/>
      <c r="DB1603" s="196"/>
      <c r="DC1603" s="196"/>
      <c r="DD1603" s="196"/>
      <c r="DE1603" s="196"/>
      <c r="DF1603" s="196"/>
      <c r="DG1603" s="196"/>
      <c r="DH1603" s="196"/>
      <c r="DI1603" s="196"/>
      <c r="DJ1603" s="196"/>
      <c r="DK1603" s="196"/>
      <c r="DL1603" s="196"/>
      <c r="DM1603" s="196"/>
      <c r="DN1603" s="196"/>
      <c r="DO1603" s="196"/>
      <c r="DP1603" s="196"/>
      <c r="DQ1603" s="196"/>
      <c r="DR1603" s="196"/>
      <c r="DS1603" s="196"/>
      <c r="DT1603" s="196"/>
      <c r="DU1603" s="196"/>
      <c r="DV1603" s="196"/>
    </row>
    <row r="1604" spans="1:126" s="171" customFormat="1" x14ac:dyDescent="0.2">
      <c r="A1604" s="153"/>
      <c r="B1604" s="155"/>
      <c r="C1604" s="155"/>
      <c r="AP1604" s="196"/>
      <c r="AQ1604" s="196"/>
      <c r="AR1604" s="196"/>
      <c r="AS1604" s="196"/>
      <c r="AT1604" s="196"/>
      <c r="AU1604" s="196"/>
      <c r="AV1604" s="196"/>
      <c r="AW1604" s="196"/>
      <c r="AX1604" s="196"/>
      <c r="AY1604" s="196"/>
      <c r="AZ1604" s="196"/>
      <c r="BA1604" s="196"/>
      <c r="BB1604" s="196"/>
      <c r="BC1604" s="196"/>
      <c r="BD1604" s="196"/>
      <c r="BE1604" s="196"/>
      <c r="BF1604" s="196"/>
      <c r="BG1604" s="196"/>
      <c r="BH1604" s="196"/>
      <c r="BI1604" s="196"/>
      <c r="BJ1604" s="196"/>
      <c r="BK1604" s="196"/>
      <c r="BL1604" s="196"/>
      <c r="BM1604" s="196"/>
      <c r="BN1604" s="196"/>
      <c r="BO1604" s="196"/>
      <c r="BP1604" s="196"/>
      <c r="BQ1604" s="196"/>
      <c r="BR1604" s="196"/>
      <c r="BS1604" s="196"/>
      <c r="BT1604" s="196"/>
      <c r="BU1604" s="196"/>
      <c r="BV1604" s="196"/>
      <c r="BW1604" s="196"/>
      <c r="BX1604" s="196"/>
      <c r="BY1604" s="196"/>
      <c r="BZ1604" s="196"/>
      <c r="CA1604" s="196"/>
      <c r="CB1604" s="196"/>
      <c r="CC1604" s="196"/>
      <c r="CD1604" s="196"/>
      <c r="CE1604" s="196"/>
      <c r="CF1604" s="196"/>
      <c r="CG1604" s="196"/>
      <c r="CH1604" s="196"/>
      <c r="CI1604" s="196"/>
      <c r="CJ1604" s="196"/>
      <c r="CK1604" s="196"/>
      <c r="CL1604" s="196"/>
      <c r="CM1604" s="196"/>
      <c r="CN1604" s="196"/>
      <c r="CO1604" s="196"/>
      <c r="CP1604" s="196"/>
      <c r="CQ1604" s="196"/>
      <c r="CR1604" s="196"/>
      <c r="CS1604" s="196"/>
      <c r="CT1604" s="196"/>
      <c r="CU1604" s="196"/>
      <c r="CV1604" s="196"/>
      <c r="CW1604" s="196"/>
      <c r="CX1604" s="196"/>
      <c r="CY1604" s="196"/>
      <c r="CZ1604" s="196"/>
      <c r="DA1604" s="196"/>
      <c r="DB1604" s="196"/>
      <c r="DC1604" s="196"/>
      <c r="DD1604" s="196"/>
      <c r="DE1604" s="196"/>
      <c r="DF1604" s="196"/>
      <c r="DG1604" s="196"/>
      <c r="DH1604" s="196"/>
      <c r="DI1604" s="196"/>
      <c r="DJ1604" s="196"/>
      <c r="DK1604" s="196"/>
      <c r="DL1604" s="196"/>
      <c r="DM1604" s="196"/>
      <c r="DN1604" s="196"/>
      <c r="DO1604" s="196"/>
      <c r="DP1604" s="196"/>
      <c r="DQ1604" s="196"/>
      <c r="DR1604" s="196"/>
      <c r="DS1604" s="196"/>
      <c r="DT1604" s="196"/>
      <c r="DU1604" s="196"/>
      <c r="DV1604" s="196"/>
    </row>
    <row r="1605" spans="1:126" s="171" customFormat="1" x14ac:dyDescent="0.2">
      <c r="A1605" s="153"/>
      <c r="B1605" s="155"/>
      <c r="C1605" s="155"/>
      <c r="AP1605" s="196"/>
      <c r="AQ1605" s="196"/>
      <c r="AR1605" s="196"/>
      <c r="AS1605" s="196"/>
      <c r="AT1605" s="196"/>
      <c r="AU1605" s="196"/>
      <c r="AV1605" s="196"/>
      <c r="AW1605" s="196"/>
      <c r="AX1605" s="196"/>
      <c r="AY1605" s="196"/>
      <c r="AZ1605" s="196"/>
      <c r="BA1605" s="196"/>
      <c r="BB1605" s="196"/>
      <c r="BC1605" s="196"/>
      <c r="BD1605" s="196"/>
      <c r="BE1605" s="196"/>
      <c r="BF1605" s="196"/>
      <c r="BG1605" s="196"/>
      <c r="BH1605" s="196"/>
      <c r="BI1605" s="196"/>
      <c r="BJ1605" s="196"/>
      <c r="BK1605" s="196"/>
      <c r="BL1605" s="196"/>
      <c r="BM1605" s="196"/>
      <c r="BN1605" s="196"/>
      <c r="BO1605" s="196"/>
      <c r="BP1605" s="196"/>
      <c r="BQ1605" s="196"/>
      <c r="BR1605" s="196"/>
      <c r="BS1605" s="196"/>
      <c r="BT1605" s="196"/>
      <c r="BU1605" s="196"/>
      <c r="BV1605" s="196"/>
      <c r="BW1605" s="196"/>
      <c r="BX1605" s="196"/>
      <c r="BY1605" s="196"/>
      <c r="BZ1605" s="196"/>
      <c r="CA1605" s="196"/>
      <c r="CB1605" s="196"/>
      <c r="CC1605" s="196"/>
      <c r="CD1605" s="196"/>
      <c r="CE1605" s="196"/>
      <c r="CF1605" s="196"/>
      <c r="CG1605" s="196"/>
      <c r="CH1605" s="196"/>
      <c r="CI1605" s="196"/>
      <c r="CJ1605" s="196"/>
      <c r="CK1605" s="196"/>
      <c r="CL1605" s="196"/>
      <c r="CM1605" s="196"/>
      <c r="CN1605" s="196"/>
      <c r="CO1605" s="196"/>
      <c r="CP1605" s="196"/>
      <c r="CQ1605" s="196"/>
      <c r="CR1605" s="196"/>
      <c r="CS1605" s="196"/>
      <c r="CT1605" s="196"/>
      <c r="CU1605" s="196"/>
      <c r="CV1605" s="196"/>
      <c r="CW1605" s="196"/>
      <c r="CX1605" s="196"/>
      <c r="CY1605" s="196"/>
      <c r="CZ1605" s="196"/>
      <c r="DA1605" s="196"/>
      <c r="DB1605" s="196"/>
      <c r="DC1605" s="196"/>
      <c r="DD1605" s="196"/>
      <c r="DE1605" s="196"/>
      <c r="DF1605" s="196"/>
      <c r="DG1605" s="196"/>
      <c r="DH1605" s="196"/>
      <c r="DI1605" s="196"/>
      <c r="DJ1605" s="196"/>
      <c r="DK1605" s="196"/>
      <c r="DL1605" s="196"/>
      <c r="DM1605" s="196"/>
      <c r="DN1605" s="196"/>
      <c r="DO1605" s="196"/>
      <c r="DP1605" s="196"/>
      <c r="DQ1605" s="196"/>
      <c r="DR1605" s="196"/>
      <c r="DS1605" s="196"/>
      <c r="DT1605" s="196"/>
      <c r="DU1605" s="196"/>
      <c r="DV1605" s="196"/>
    </row>
    <row r="1606" spans="1:126" s="171" customFormat="1" x14ac:dyDescent="0.2">
      <c r="A1606" s="153"/>
      <c r="B1606" s="155"/>
      <c r="C1606" s="155"/>
      <c r="AP1606" s="196"/>
      <c r="AQ1606" s="196"/>
      <c r="AR1606" s="196"/>
      <c r="AS1606" s="196"/>
      <c r="AT1606" s="196"/>
      <c r="AU1606" s="196"/>
      <c r="AV1606" s="196"/>
      <c r="AW1606" s="196"/>
      <c r="AX1606" s="196"/>
      <c r="AY1606" s="196"/>
      <c r="AZ1606" s="196"/>
      <c r="BA1606" s="196"/>
      <c r="BB1606" s="196"/>
      <c r="BC1606" s="196"/>
      <c r="BD1606" s="196"/>
      <c r="BE1606" s="196"/>
      <c r="BF1606" s="196"/>
      <c r="BG1606" s="196"/>
      <c r="BH1606" s="196"/>
      <c r="BI1606" s="196"/>
      <c r="BJ1606" s="196"/>
      <c r="BK1606" s="196"/>
      <c r="BL1606" s="196"/>
      <c r="BM1606" s="196"/>
      <c r="BN1606" s="196"/>
      <c r="BO1606" s="196"/>
      <c r="BP1606" s="196"/>
      <c r="BQ1606" s="196"/>
      <c r="BR1606" s="196"/>
      <c r="BS1606" s="196"/>
      <c r="BT1606" s="196"/>
      <c r="BU1606" s="196"/>
      <c r="BV1606" s="196"/>
      <c r="BW1606" s="196"/>
      <c r="BX1606" s="196"/>
      <c r="BY1606" s="196"/>
      <c r="BZ1606" s="196"/>
      <c r="CA1606" s="196"/>
      <c r="CB1606" s="196"/>
      <c r="CC1606" s="196"/>
      <c r="CD1606" s="196"/>
      <c r="CE1606" s="196"/>
      <c r="CF1606" s="196"/>
      <c r="CG1606" s="196"/>
      <c r="CH1606" s="196"/>
      <c r="CI1606" s="196"/>
      <c r="CJ1606" s="196"/>
      <c r="CK1606" s="196"/>
      <c r="CL1606" s="196"/>
      <c r="CM1606" s="196"/>
      <c r="CN1606" s="196"/>
      <c r="CO1606" s="196"/>
      <c r="CP1606" s="196"/>
      <c r="CQ1606" s="196"/>
      <c r="CR1606" s="196"/>
      <c r="CS1606" s="196"/>
      <c r="CT1606" s="196"/>
      <c r="CU1606" s="196"/>
      <c r="CV1606" s="196"/>
      <c r="CW1606" s="196"/>
      <c r="CX1606" s="196"/>
      <c r="CY1606" s="196"/>
      <c r="CZ1606" s="196"/>
      <c r="DA1606" s="196"/>
      <c r="DB1606" s="196"/>
      <c r="DC1606" s="196"/>
      <c r="DD1606" s="196"/>
      <c r="DE1606" s="196"/>
      <c r="DF1606" s="196"/>
      <c r="DG1606" s="196"/>
      <c r="DH1606" s="196"/>
      <c r="DI1606" s="196"/>
      <c r="DJ1606" s="196"/>
      <c r="DK1606" s="196"/>
      <c r="DL1606" s="196"/>
      <c r="DM1606" s="196"/>
      <c r="DN1606" s="196"/>
      <c r="DO1606" s="196"/>
      <c r="DP1606" s="196"/>
      <c r="DQ1606" s="196"/>
      <c r="DR1606" s="196"/>
      <c r="DS1606" s="196"/>
      <c r="DT1606" s="196"/>
      <c r="DU1606" s="196"/>
      <c r="DV1606" s="196"/>
    </row>
    <row r="1607" spans="1:126" s="171" customFormat="1" x14ac:dyDescent="0.2">
      <c r="A1607" s="153"/>
      <c r="B1607" s="155"/>
      <c r="C1607" s="155"/>
      <c r="AP1607" s="196"/>
      <c r="AQ1607" s="196"/>
      <c r="AR1607" s="196"/>
      <c r="AS1607" s="196"/>
      <c r="AT1607" s="196"/>
      <c r="AU1607" s="196"/>
      <c r="AV1607" s="196"/>
      <c r="AW1607" s="196"/>
      <c r="AX1607" s="196"/>
      <c r="AY1607" s="196"/>
      <c r="AZ1607" s="196"/>
      <c r="BA1607" s="196"/>
      <c r="BB1607" s="196"/>
      <c r="BC1607" s="196"/>
      <c r="BD1607" s="196"/>
      <c r="BE1607" s="196"/>
      <c r="BF1607" s="196"/>
      <c r="BG1607" s="196"/>
      <c r="BH1607" s="196"/>
      <c r="BI1607" s="196"/>
      <c r="BJ1607" s="196"/>
      <c r="BK1607" s="196"/>
      <c r="BL1607" s="196"/>
      <c r="BM1607" s="196"/>
      <c r="BN1607" s="196"/>
      <c r="BO1607" s="196"/>
      <c r="BP1607" s="196"/>
      <c r="BQ1607" s="196"/>
      <c r="BR1607" s="196"/>
      <c r="BS1607" s="196"/>
      <c r="BT1607" s="196"/>
      <c r="BU1607" s="196"/>
      <c r="BV1607" s="196"/>
      <c r="BW1607" s="196"/>
      <c r="BX1607" s="196"/>
      <c r="BY1607" s="196"/>
      <c r="BZ1607" s="196"/>
      <c r="CA1607" s="196"/>
      <c r="CB1607" s="196"/>
      <c r="CC1607" s="196"/>
      <c r="CD1607" s="196"/>
      <c r="CE1607" s="196"/>
      <c r="CF1607" s="196"/>
      <c r="CG1607" s="196"/>
      <c r="CH1607" s="196"/>
      <c r="CI1607" s="196"/>
      <c r="CJ1607" s="196"/>
      <c r="CK1607" s="196"/>
      <c r="CL1607" s="196"/>
      <c r="CM1607" s="196"/>
      <c r="CN1607" s="196"/>
      <c r="CO1607" s="196"/>
      <c r="CP1607" s="196"/>
      <c r="CQ1607" s="196"/>
      <c r="CR1607" s="196"/>
      <c r="CS1607" s="196"/>
      <c r="CT1607" s="196"/>
      <c r="CU1607" s="196"/>
      <c r="CV1607" s="196"/>
      <c r="CW1607" s="196"/>
      <c r="CX1607" s="196"/>
      <c r="CY1607" s="196"/>
      <c r="CZ1607" s="196"/>
      <c r="DA1607" s="196"/>
      <c r="DB1607" s="196"/>
      <c r="DC1607" s="196"/>
      <c r="DD1607" s="196"/>
      <c r="DE1607" s="196"/>
      <c r="DF1607" s="196"/>
      <c r="DG1607" s="196"/>
      <c r="DH1607" s="196"/>
      <c r="DI1607" s="196"/>
      <c r="DJ1607" s="196"/>
      <c r="DK1607" s="196"/>
      <c r="DL1607" s="196"/>
      <c r="DM1607" s="196"/>
      <c r="DN1607" s="196"/>
      <c r="DO1607" s="196"/>
      <c r="DP1607" s="196"/>
      <c r="DQ1607" s="196"/>
      <c r="DR1607" s="196"/>
      <c r="DS1607" s="196"/>
      <c r="DT1607" s="196"/>
      <c r="DU1607" s="196"/>
      <c r="DV1607" s="196"/>
    </row>
    <row r="1608" spans="1:126" s="171" customFormat="1" x14ac:dyDescent="0.2">
      <c r="A1608" s="153"/>
      <c r="B1608" s="155"/>
      <c r="C1608" s="155"/>
      <c r="AP1608" s="196"/>
      <c r="AQ1608" s="196"/>
      <c r="AR1608" s="196"/>
      <c r="AS1608" s="196"/>
      <c r="AT1608" s="196"/>
      <c r="AU1608" s="196"/>
      <c r="AV1608" s="196"/>
      <c r="AW1608" s="196"/>
      <c r="AX1608" s="196"/>
      <c r="AY1608" s="196"/>
      <c r="AZ1608" s="196"/>
      <c r="BA1608" s="196"/>
      <c r="BB1608" s="196"/>
      <c r="BC1608" s="196"/>
      <c r="BD1608" s="196"/>
      <c r="BE1608" s="196"/>
      <c r="BF1608" s="196"/>
      <c r="BG1608" s="196"/>
      <c r="BH1608" s="196"/>
      <c r="BI1608" s="196"/>
      <c r="BJ1608" s="196"/>
      <c r="BK1608" s="196"/>
      <c r="BL1608" s="196"/>
      <c r="BM1608" s="196"/>
      <c r="BN1608" s="196"/>
      <c r="BO1608" s="196"/>
      <c r="BP1608" s="196"/>
      <c r="BQ1608" s="196"/>
      <c r="BR1608" s="196"/>
      <c r="BS1608" s="196"/>
      <c r="BT1608" s="196"/>
      <c r="BU1608" s="196"/>
      <c r="BV1608" s="196"/>
      <c r="BW1608" s="196"/>
      <c r="BX1608" s="196"/>
      <c r="BY1608" s="196"/>
      <c r="BZ1608" s="196"/>
      <c r="CA1608" s="196"/>
      <c r="CB1608" s="196"/>
      <c r="CC1608" s="196"/>
      <c r="CD1608" s="196"/>
      <c r="CE1608" s="196"/>
      <c r="CF1608" s="196"/>
      <c r="CG1608" s="196"/>
      <c r="CH1608" s="196"/>
      <c r="CI1608" s="196"/>
      <c r="CJ1608" s="196"/>
      <c r="CK1608" s="196"/>
      <c r="CL1608" s="196"/>
      <c r="CM1608" s="196"/>
      <c r="CN1608" s="196"/>
      <c r="CO1608" s="196"/>
      <c r="CP1608" s="196"/>
      <c r="CQ1608" s="196"/>
      <c r="CR1608" s="196"/>
      <c r="CS1608" s="196"/>
      <c r="CT1608" s="196"/>
      <c r="CU1608" s="196"/>
      <c r="CV1608" s="196"/>
      <c r="CW1608" s="196"/>
      <c r="CX1608" s="196"/>
      <c r="CY1608" s="196"/>
      <c r="CZ1608" s="196"/>
      <c r="DA1608" s="196"/>
      <c r="DB1608" s="196"/>
      <c r="DC1608" s="196"/>
      <c r="DD1608" s="196"/>
      <c r="DE1608" s="196"/>
      <c r="DF1608" s="196"/>
      <c r="DG1608" s="196"/>
      <c r="DH1608" s="196"/>
      <c r="DI1608" s="196"/>
      <c r="DJ1608" s="196"/>
      <c r="DK1608" s="196"/>
      <c r="DL1608" s="196"/>
      <c r="DM1608" s="196"/>
      <c r="DN1608" s="196"/>
      <c r="DO1608" s="196"/>
      <c r="DP1608" s="196"/>
      <c r="DQ1608" s="196"/>
      <c r="DR1608" s="196"/>
      <c r="DS1608" s="196"/>
      <c r="DT1608" s="196"/>
      <c r="DU1608" s="196"/>
      <c r="DV1608" s="196"/>
    </row>
    <row r="1609" spans="1:126" s="171" customFormat="1" x14ac:dyDescent="0.2">
      <c r="A1609" s="153"/>
      <c r="B1609" s="155"/>
      <c r="C1609" s="155"/>
      <c r="AP1609" s="196"/>
      <c r="AQ1609" s="196"/>
      <c r="AR1609" s="196"/>
      <c r="AS1609" s="196"/>
      <c r="AT1609" s="196"/>
      <c r="AU1609" s="196"/>
      <c r="AV1609" s="196"/>
      <c r="AW1609" s="196"/>
      <c r="AX1609" s="196"/>
      <c r="AY1609" s="196"/>
      <c r="AZ1609" s="196"/>
      <c r="BA1609" s="196"/>
      <c r="BB1609" s="196"/>
      <c r="BC1609" s="196"/>
      <c r="BD1609" s="196"/>
      <c r="BE1609" s="196"/>
      <c r="BF1609" s="196"/>
      <c r="BG1609" s="196"/>
      <c r="BH1609" s="196"/>
      <c r="BI1609" s="196"/>
      <c r="BJ1609" s="196"/>
      <c r="BK1609" s="196"/>
      <c r="BL1609" s="196"/>
      <c r="BM1609" s="196"/>
      <c r="BN1609" s="196"/>
      <c r="BO1609" s="196"/>
      <c r="BP1609" s="196"/>
      <c r="BQ1609" s="196"/>
      <c r="BR1609" s="196"/>
      <c r="BS1609" s="196"/>
      <c r="BT1609" s="196"/>
      <c r="BU1609" s="196"/>
      <c r="BV1609" s="196"/>
      <c r="BW1609" s="196"/>
      <c r="BX1609" s="196"/>
      <c r="BY1609" s="196"/>
      <c r="BZ1609" s="196"/>
      <c r="CA1609" s="196"/>
      <c r="CB1609" s="196"/>
      <c r="CC1609" s="196"/>
      <c r="CD1609" s="196"/>
      <c r="CE1609" s="196"/>
      <c r="CF1609" s="196"/>
      <c r="CG1609" s="196"/>
      <c r="CH1609" s="196"/>
      <c r="CI1609" s="196"/>
      <c r="CJ1609" s="196"/>
      <c r="CK1609" s="196"/>
      <c r="CL1609" s="196"/>
      <c r="CM1609" s="196"/>
      <c r="CN1609" s="196"/>
      <c r="CO1609" s="196"/>
      <c r="CP1609" s="196"/>
      <c r="CQ1609" s="196"/>
      <c r="CR1609" s="196"/>
      <c r="CS1609" s="196"/>
      <c r="CT1609" s="196"/>
      <c r="CU1609" s="196"/>
      <c r="CV1609" s="196"/>
      <c r="CW1609" s="196"/>
      <c r="CX1609" s="196"/>
      <c r="CY1609" s="196"/>
      <c r="CZ1609" s="196"/>
      <c r="DA1609" s="196"/>
      <c r="DB1609" s="196"/>
      <c r="DC1609" s="196"/>
      <c r="DD1609" s="196"/>
      <c r="DE1609" s="196"/>
      <c r="DF1609" s="196"/>
      <c r="DG1609" s="196"/>
      <c r="DH1609" s="196"/>
      <c r="DI1609" s="196"/>
      <c r="DJ1609" s="196"/>
      <c r="DK1609" s="196"/>
      <c r="DL1609" s="196"/>
      <c r="DM1609" s="196"/>
      <c r="DN1609" s="196"/>
      <c r="DO1609" s="196"/>
      <c r="DP1609" s="196"/>
      <c r="DQ1609" s="196"/>
      <c r="DR1609" s="196"/>
      <c r="DS1609" s="196"/>
      <c r="DT1609" s="196"/>
      <c r="DU1609" s="196"/>
      <c r="DV1609" s="196"/>
    </row>
    <row r="1610" spans="1:126" s="171" customFormat="1" x14ac:dyDescent="0.2">
      <c r="A1610" s="153"/>
      <c r="B1610" s="155"/>
      <c r="C1610" s="155"/>
      <c r="AP1610" s="196"/>
      <c r="AQ1610" s="196"/>
      <c r="AR1610" s="196"/>
      <c r="AS1610" s="196"/>
      <c r="AT1610" s="196"/>
      <c r="AU1610" s="196"/>
      <c r="AV1610" s="196"/>
      <c r="AW1610" s="196"/>
      <c r="AX1610" s="196"/>
      <c r="AY1610" s="196"/>
      <c r="AZ1610" s="196"/>
      <c r="BA1610" s="196"/>
      <c r="BB1610" s="196"/>
      <c r="BC1610" s="196"/>
      <c r="BD1610" s="196"/>
      <c r="BE1610" s="196"/>
      <c r="BF1610" s="196"/>
      <c r="BG1610" s="196"/>
      <c r="BH1610" s="196"/>
      <c r="BI1610" s="196"/>
      <c r="BJ1610" s="196"/>
      <c r="BK1610" s="196"/>
      <c r="BL1610" s="196"/>
      <c r="BM1610" s="196"/>
      <c r="BN1610" s="196"/>
      <c r="BO1610" s="196"/>
      <c r="BP1610" s="196"/>
      <c r="BQ1610" s="196"/>
      <c r="BR1610" s="196"/>
      <c r="BS1610" s="196"/>
      <c r="BT1610" s="196"/>
      <c r="BU1610" s="196"/>
      <c r="BV1610" s="196"/>
      <c r="BW1610" s="196"/>
      <c r="BX1610" s="196"/>
      <c r="BY1610" s="196"/>
      <c r="BZ1610" s="196"/>
      <c r="CA1610" s="196"/>
      <c r="CB1610" s="196"/>
      <c r="CC1610" s="196"/>
      <c r="CD1610" s="196"/>
      <c r="CE1610" s="196"/>
      <c r="CF1610" s="196"/>
      <c r="CG1610" s="196"/>
      <c r="CH1610" s="196"/>
      <c r="CI1610" s="196"/>
      <c r="CJ1610" s="196"/>
      <c r="CK1610" s="196"/>
      <c r="CL1610" s="196"/>
      <c r="CM1610" s="196"/>
      <c r="CN1610" s="196"/>
      <c r="CO1610" s="196"/>
      <c r="CP1610" s="196"/>
      <c r="CQ1610" s="196"/>
      <c r="CR1610" s="196"/>
      <c r="CS1610" s="196"/>
      <c r="CT1610" s="196"/>
      <c r="CU1610" s="196"/>
      <c r="CV1610" s="196"/>
      <c r="CW1610" s="196"/>
      <c r="CX1610" s="196"/>
      <c r="CY1610" s="196"/>
      <c r="CZ1610" s="196"/>
      <c r="DA1610" s="196"/>
      <c r="DB1610" s="196"/>
      <c r="DC1610" s="196"/>
      <c r="DD1610" s="196"/>
      <c r="DE1610" s="196"/>
      <c r="DF1610" s="196"/>
      <c r="DG1610" s="196"/>
      <c r="DH1610" s="196"/>
      <c r="DI1610" s="196"/>
      <c r="DJ1610" s="196"/>
      <c r="DK1610" s="196"/>
      <c r="DL1610" s="196"/>
      <c r="DM1610" s="196"/>
      <c r="DN1610" s="196"/>
      <c r="DO1610" s="196"/>
      <c r="DP1610" s="196"/>
      <c r="DQ1610" s="196"/>
      <c r="DR1610" s="196"/>
      <c r="DS1610" s="196"/>
      <c r="DT1610" s="196"/>
      <c r="DU1610" s="196"/>
      <c r="DV1610" s="196"/>
    </row>
    <row r="1611" spans="1:126" s="171" customFormat="1" x14ac:dyDescent="0.2">
      <c r="A1611" s="153"/>
      <c r="B1611" s="155"/>
      <c r="C1611" s="155"/>
      <c r="AP1611" s="196"/>
      <c r="AQ1611" s="196"/>
      <c r="AR1611" s="196"/>
      <c r="AS1611" s="196"/>
      <c r="AT1611" s="196"/>
      <c r="AU1611" s="196"/>
      <c r="AV1611" s="196"/>
      <c r="AW1611" s="196"/>
      <c r="AX1611" s="196"/>
      <c r="AY1611" s="196"/>
      <c r="AZ1611" s="196"/>
      <c r="BA1611" s="196"/>
      <c r="BB1611" s="196"/>
      <c r="BC1611" s="196"/>
      <c r="BD1611" s="196"/>
      <c r="BE1611" s="196"/>
      <c r="BF1611" s="196"/>
      <c r="BG1611" s="196"/>
      <c r="BH1611" s="196"/>
      <c r="BI1611" s="196"/>
      <c r="BJ1611" s="196"/>
      <c r="BK1611" s="196"/>
      <c r="BL1611" s="196"/>
      <c r="BM1611" s="196"/>
      <c r="BN1611" s="196"/>
      <c r="BO1611" s="196"/>
      <c r="BP1611" s="196"/>
      <c r="BQ1611" s="196"/>
      <c r="BR1611" s="196"/>
      <c r="BS1611" s="196"/>
      <c r="BT1611" s="196"/>
      <c r="BU1611" s="196"/>
      <c r="BV1611" s="196"/>
      <c r="BW1611" s="196"/>
      <c r="BX1611" s="196"/>
      <c r="BY1611" s="196"/>
      <c r="BZ1611" s="196"/>
      <c r="CA1611" s="196"/>
      <c r="CB1611" s="196"/>
      <c r="CC1611" s="196"/>
      <c r="CD1611" s="196"/>
      <c r="CE1611" s="196"/>
      <c r="CF1611" s="196"/>
      <c r="CG1611" s="196"/>
      <c r="CH1611" s="196"/>
      <c r="CI1611" s="196"/>
      <c r="CJ1611" s="196"/>
      <c r="CK1611" s="196"/>
      <c r="CL1611" s="196"/>
      <c r="CM1611" s="196"/>
      <c r="CN1611" s="196"/>
      <c r="CO1611" s="196"/>
      <c r="CP1611" s="196"/>
      <c r="CQ1611" s="196"/>
      <c r="CR1611" s="196"/>
      <c r="CS1611" s="196"/>
      <c r="CT1611" s="196"/>
      <c r="CU1611" s="196"/>
      <c r="CV1611" s="196"/>
      <c r="CW1611" s="196"/>
      <c r="CX1611" s="196"/>
      <c r="CY1611" s="196"/>
      <c r="CZ1611" s="196"/>
      <c r="DA1611" s="196"/>
      <c r="DB1611" s="196"/>
      <c r="DC1611" s="196"/>
      <c r="DD1611" s="196"/>
      <c r="DE1611" s="196"/>
      <c r="DF1611" s="196"/>
      <c r="DG1611" s="196"/>
      <c r="DH1611" s="196"/>
      <c r="DI1611" s="196"/>
      <c r="DJ1611" s="196"/>
      <c r="DK1611" s="196"/>
      <c r="DL1611" s="196"/>
      <c r="DM1611" s="196"/>
      <c r="DN1611" s="196"/>
      <c r="DO1611" s="196"/>
      <c r="DP1611" s="196"/>
      <c r="DQ1611" s="196"/>
      <c r="DR1611" s="196"/>
      <c r="DS1611" s="196"/>
      <c r="DT1611" s="196"/>
      <c r="DU1611" s="196"/>
      <c r="DV1611" s="196"/>
    </row>
    <row r="1612" spans="1:126" s="171" customFormat="1" x14ac:dyDescent="0.2">
      <c r="A1612" s="153"/>
      <c r="B1612" s="155"/>
      <c r="C1612" s="155"/>
      <c r="AP1612" s="196"/>
      <c r="AQ1612" s="196"/>
      <c r="AR1612" s="196"/>
      <c r="AS1612" s="196"/>
      <c r="AT1612" s="196"/>
      <c r="AU1612" s="196"/>
      <c r="AV1612" s="196"/>
      <c r="AW1612" s="196"/>
      <c r="AX1612" s="196"/>
      <c r="AY1612" s="196"/>
      <c r="AZ1612" s="196"/>
      <c r="BA1612" s="196"/>
      <c r="BB1612" s="196"/>
      <c r="BC1612" s="196"/>
      <c r="BD1612" s="196"/>
      <c r="BE1612" s="196"/>
      <c r="BF1612" s="196"/>
      <c r="BG1612" s="196"/>
      <c r="BH1612" s="196"/>
      <c r="BI1612" s="196"/>
      <c r="BJ1612" s="196"/>
      <c r="BK1612" s="196"/>
      <c r="BL1612" s="196"/>
      <c r="BM1612" s="196"/>
      <c r="BN1612" s="196"/>
      <c r="BO1612" s="196"/>
      <c r="BP1612" s="196"/>
      <c r="BQ1612" s="196"/>
      <c r="BR1612" s="196"/>
      <c r="BS1612" s="196"/>
      <c r="BT1612" s="196"/>
      <c r="BU1612" s="196"/>
      <c r="BV1612" s="196"/>
      <c r="BW1612" s="196"/>
      <c r="BX1612" s="196"/>
      <c r="BY1612" s="196"/>
      <c r="BZ1612" s="196"/>
      <c r="CA1612" s="196"/>
      <c r="CB1612" s="196"/>
      <c r="CC1612" s="196"/>
      <c r="CD1612" s="196"/>
      <c r="CE1612" s="196"/>
      <c r="CF1612" s="196"/>
      <c r="CG1612" s="196"/>
      <c r="CH1612" s="196"/>
      <c r="CI1612" s="196"/>
      <c r="CJ1612" s="196"/>
      <c r="CK1612" s="196"/>
      <c r="CL1612" s="196"/>
      <c r="CM1612" s="196"/>
      <c r="CN1612" s="196"/>
      <c r="CO1612" s="196"/>
      <c r="CP1612" s="196"/>
      <c r="CQ1612" s="196"/>
      <c r="CR1612" s="196"/>
      <c r="CS1612" s="196"/>
      <c r="CT1612" s="196"/>
      <c r="CU1612" s="196"/>
      <c r="CV1612" s="196"/>
      <c r="CW1612" s="196"/>
      <c r="CX1612" s="196"/>
      <c r="CY1612" s="196"/>
      <c r="CZ1612" s="196"/>
      <c r="DA1612" s="196"/>
      <c r="DB1612" s="196"/>
      <c r="DC1612" s="196"/>
      <c r="DD1612" s="196"/>
      <c r="DE1612" s="196"/>
      <c r="DF1612" s="196"/>
      <c r="DG1612" s="196"/>
      <c r="DH1612" s="196"/>
      <c r="DI1612" s="196"/>
      <c r="DJ1612" s="196"/>
      <c r="DK1612" s="196"/>
      <c r="DL1612" s="196"/>
      <c r="DM1612" s="196"/>
      <c r="DN1612" s="196"/>
      <c r="DO1612" s="196"/>
      <c r="DP1612" s="196"/>
      <c r="DQ1612" s="196"/>
      <c r="DR1612" s="196"/>
      <c r="DS1612" s="196"/>
      <c r="DT1612" s="196"/>
      <c r="DU1612" s="196"/>
      <c r="DV1612" s="196"/>
    </row>
    <row r="1613" spans="1:126" s="171" customFormat="1" x14ac:dyDescent="0.2">
      <c r="A1613" s="153"/>
      <c r="B1613" s="155"/>
      <c r="C1613" s="155"/>
      <c r="AP1613" s="196"/>
      <c r="AQ1613" s="196"/>
      <c r="AR1613" s="196"/>
      <c r="AS1613" s="196"/>
      <c r="AT1613" s="196"/>
      <c r="AU1613" s="196"/>
      <c r="AV1613" s="196"/>
      <c r="AW1613" s="196"/>
      <c r="AX1613" s="196"/>
      <c r="AY1613" s="196"/>
      <c r="AZ1613" s="196"/>
      <c r="BA1613" s="196"/>
      <c r="BB1613" s="196"/>
      <c r="BC1613" s="196"/>
      <c r="BD1613" s="196"/>
      <c r="BE1613" s="196"/>
      <c r="BF1613" s="196"/>
      <c r="BG1613" s="196"/>
      <c r="BH1613" s="196"/>
      <c r="BI1613" s="196"/>
      <c r="BJ1613" s="196"/>
      <c r="BK1613" s="196"/>
      <c r="BL1613" s="196"/>
      <c r="BM1613" s="196"/>
      <c r="BN1613" s="196"/>
      <c r="BO1613" s="196"/>
      <c r="BP1613" s="196"/>
      <c r="BQ1613" s="196"/>
      <c r="BR1613" s="196"/>
      <c r="BS1613" s="196"/>
      <c r="BT1613" s="196"/>
      <c r="BU1613" s="196"/>
      <c r="BV1613" s="196"/>
      <c r="BW1613" s="196"/>
      <c r="BX1613" s="196"/>
      <c r="BY1613" s="196"/>
      <c r="BZ1613" s="196"/>
      <c r="CA1613" s="196"/>
      <c r="CB1613" s="196"/>
      <c r="CC1613" s="196"/>
      <c r="CD1613" s="196"/>
      <c r="CE1613" s="196"/>
      <c r="CF1613" s="196"/>
      <c r="CG1613" s="196"/>
      <c r="CH1613" s="196"/>
      <c r="CI1613" s="196"/>
      <c r="CJ1613" s="196"/>
      <c r="CK1613" s="196"/>
      <c r="CL1613" s="196"/>
      <c r="CM1613" s="196"/>
      <c r="CN1613" s="196"/>
      <c r="CO1613" s="196"/>
      <c r="CP1613" s="196"/>
      <c r="CQ1613" s="196"/>
      <c r="CR1613" s="196"/>
      <c r="CS1613" s="196"/>
      <c r="CT1613" s="196"/>
      <c r="CU1613" s="196"/>
      <c r="CV1613" s="196"/>
      <c r="CW1613" s="196"/>
      <c r="CX1613" s="196"/>
      <c r="CY1613" s="196"/>
      <c r="CZ1613" s="196"/>
      <c r="DA1613" s="196"/>
      <c r="DB1613" s="196"/>
      <c r="DC1613" s="196"/>
      <c r="DD1613" s="196"/>
      <c r="DE1613" s="196"/>
      <c r="DF1613" s="196"/>
      <c r="DG1613" s="196"/>
      <c r="DH1613" s="196"/>
      <c r="DI1613" s="196"/>
      <c r="DJ1613" s="196"/>
      <c r="DK1613" s="196"/>
      <c r="DL1613" s="196"/>
      <c r="DM1613" s="196"/>
      <c r="DN1613" s="196"/>
      <c r="DO1613" s="196"/>
      <c r="DP1613" s="196"/>
      <c r="DQ1613" s="196"/>
      <c r="DR1613" s="196"/>
      <c r="DS1613" s="196"/>
      <c r="DT1613" s="196"/>
      <c r="DU1613" s="196"/>
      <c r="DV1613" s="196"/>
    </row>
    <row r="1614" spans="1:126" s="171" customFormat="1" x14ac:dyDescent="0.2">
      <c r="A1614" s="153"/>
      <c r="B1614" s="155"/>
      <c r="C1614" s="155"/>
      <c r="AP1614" s="196"/>
      <c r="AQ1614" s="196"/>
      <c r="AR1614" s="196"/>
      <c r="AS1614" s="196"/>
      <c r="AT1614" s="196"/>
      <c r="AU1614" s="196"/>
      <c r="AV1614" s="196"/>
      <c r="AW1614" s="196"/>
      <c r="AX1614" s="196"/>
      <c r="AY1614" s="196"/>
      <c r="AZ1614" s="196"/>
      <c r="BA1614" s="196"/>
      <c r="BB1614" s="196"/>
      <c r="BC1614" s="196"/>
      <c r="BD1614" s="196"/>
      <c r="BE1614" s="196"/>
      <c r="BF1614" s="196"/>
      <c r="BG1614" s="196"/>
      <c r="BH1614" s="196"/>
      <c r="BI1614" s="196"/>
      <c r="BJ1614" s="196"/>
      <c r="BK1614" s="196"/>
      <c r="BL1614" s="196"/>
      <c r="BM1614" s="196"/>
      <c r="BN1614" s="196"/>
      <c r="BO1614" s="196"/>
      <c r="BP1614" s="196"/>
      <c r="BQ1614" s="196"/>
      <c r="BR1614" s="196"/>
      <c r="BS1614" s="196"/>
      <c r="BT1614" s="196"/>
      <c r="BU1614" s="196"/>
      <c r="BV1614" s="196"/>
      <c r="BW1614" s="196"/>
      <c r="BX1614" s="196"/>
      <c r="BY1614" s="196"/>
      <c r="BZ1614" s="196"/>
      <c r="CA1614" s="196"/>
      <c r="CB1614" s="196"/>
      <c r="CC1614" s="196"/>
      <c r="CD1614" s="196"/>
      <c r="CE1614" s="196"/>
      <c r="CF1614" s="196"/>
      <c r="CG1614" s="196"/>
      <c r="CH1614" s="196"/>
      <c r="CI1614" s="196"/>
      <c r="CJ1614" s="196"/>
      <c r="CK1614" s="196"/>
      <c r="CL1614" s="196"/>
      <c r="CM1614" s="196"/>
      <c r="CN1614" s="196"/>
      <c r="CO1614" s="196"/>
      <c r="CP1614" s="196"/>
      <c r="CQ1614" s="196"/>
      <c r="CR1614" s="196"/>
      <c r="CS1614" s="196"/>
      <c r="CT1614" s="196"/>
      <c r="CU1614" s="196"/>
      <c r="CV1614" s="196"/>
      <c r="CW1614" s="196"/>
      <c r="CX1614" s="196"/>
      <c r="CY1614" s="196"/>
      <c r="CZ1614" s="196"/>
      <c r="DA1614" s="196"/>
      <c r="DB1614" s="196"/>
      <c r="DC1614" s="196"/>
      <c r="DD1614" s="196"/>
      <c r="DE1614" s="196"/>
      <c r="DF1614" s="196"/>
      <c r="DG1614" s="196"/>
      <c r="DH1614" s="196"/>
      <c r="DI1614" s="196"/>
      <c r="DJ1614" s="196"/>
      <c r="DK1614" s="196"/>
      <c r="DL1614" s="196"/>
      <c r="DM1614" s="196"/>
      <c r="DN1614" s="196"/>
      <c r="DO1614" s="196"/>
      <c r="DP1614" s="196"/>
      <c r="DQ1614" s="196"/>
      <c r="DR1614" s="196"/>
      <c r="DS1614" s="196"/>
      <c r="DT1614" s="196"/>
      <c r="DU1614" s="196"/>
      <c r="DV1614" s="196"/>
    </row>
    <row r="1615" spans="1:126" s="171" customFormat="1" x14ac:dyDescent="0.2">
      <c r="A1615" s="153"/>
      <c r="B1615" s="155"/>
      <c r="C1615" s="155"/>
      <c r="AP1615" s="196"/>
      <c r="AQ1615" s="196"/>
      <c r="AR1615" s="196"/>
      <c r="AS1615" s="196"/>
      <c r="AT1615" s="196"/>
      <c r="AU1615" s="196"/>
      <c r="AV1615" s="196"/>
      <c r="AW1615" s="196"/>
      <c r="AX1615" s="196"/>
      <c r="AY1615" s="196"/>
      <c r="AZ1615" s="196"/>
      <c r="BA1615" s="196"/>
      <c r="BB1615" s="196"/>
      <c r="BC1615" s="196"/>
      <c r="BD1615" s="196"/>
      <c r="BE1615" s="196"/>
      <c r="BF1615" s="196"/>
      <c r="BG1615" s="196"/>
      <c r="BH1615" s="196"/>
      <c r="BI1615" s="196"/>
      <c r="BJ1615" s="196"/>
      <c r="BK1615" s="196"/>
      <c r="BL1615" s="196"/>
      <c r="BM1615" s="196"/>
      <c r="BN1615" s="196"/>
      <c r="BO1615" s="196"/>
      <c r="BP1615" s="196"/>
      <c r="BQ1615" s="196"/>
      <c r="BR1615" s="196"/>
      <c r="BS1615" s="196"/>
      <c r="BT1615" s="196"/>
      <c r="BU1615" s="196"/>
      <c r="BV1615" s="196"/>
      <c r="BW1615" s="196"/>
      <c r="BX1615" s="196"/>
      <c r="BY1615" s="196"/>
      <c r="BZ1615" s="196"/>
      <c r="CA1615" s="196"/>
      <c r="CB1615" s="196"/>
      <c r="CC1615" s="196"/>
      <c r="CD1615" s="196"/>
      <c r="CE1615" s="196"/>
      <c r="CF1615" s="196"/>
      <c r="CG1615" s="196"/>
      <c r="CH1615" s="196"/>
      <c r="CI1615" s="196"/>
      <c r="CJ1615" s="196"/>
      <c r="CK1615" s="196"/>
      <c r="CL1615" s="196"/>
      <c r="CM1615" s="196"/>
      <c r="CN1615" s="196"/>
      <c r="CO1615" s="196"/>
      <c r="CP1615" s="196"/>
      <c r="CQ1615" s="196"/>
      <c r="CR1615" s="196"/>
      <c r="CS1615" s="196"/>
      <c r="CT1615" s="196"/>
      <c r="CU1615" s="196"/>
      <c r="CV1615" s="196"/>
      <c r="CW1615" s="196"/>
      <c r="CX1615" s="196"/>
      <c r="CY1615" s="196"/>
      <c r="CZ1615" s="196"/>
      <c r="DA1615" s="196"/>
      <c r="DB1615" s="196"/>
      <c r="DC1615" s="196"/>
      <c r="DD1615" s="196"/>
      <c r="DE1615" s="196"/>
      <c r="DF1615" s="196"/>
      <c r="DG1615" s="196"/>
      <c r="DH1615" s="196"/>
      <c r="DI1615" s="196"/>
      <c r="DJ1615" s="196"/>
      <c r="DK1615" s="196"/>
      <c r="DL1615" s="196"/>
      <c r="DM1615" s="196"/>
      <c r="DN1615" s="196"/>
      <c r="DO1615" s="196"/>
      <c r="DP1615" s="196"/>
      <c r="DQ1615" s="196"/>
      <c r="DR1615" s="196"/>
      <c r="DS1615" s="196"/>
      <c r="DT1615" s="196"/>
      <c r="DU1615" s="196"/>
      <c r="DV1615" s="196"/>
    </row>
    <row r="1616" spans="1:126" s="171" customFormat="1" x14ac:dyDescent="0.2">
      <c r="A1616" s="153"/>
      <c r="B1616" s="155"/>
      <c r="C1616" s="155"/>
      <c r="AP1616" s="196"/>
      <c r="AQ1616" s="196"/>
      <c r="AR1616" s="196"/>
      <c r="AS1616" s="196"/>
      <c r="AT1616" s="196"/>
      <c r="AU1616" s="196"/>
      <c r="AV1616" s="196"/>
      <c r="AW1616" s="196"/>
      <c r="AX1616" s="196"/>
      <c r="AY1616" s="196"/>
      <c r="AZ1616" s="196"/>
      <c r="BA1616" s="196"/>
      <c r="BB1616" s="196"/>
      <c r="BC1616" s="196"/>
      <c r="BD1616" s="196"/>
      <c r="BE1616" s="196"/>
      <c r="BF1616" s="196"/>
      <c r="BG1616" s="196"/>
      <c r="BH1616" s="196"/>
      <c r="BI1616" s="196"/>
      <c r="BJ1616" s="196"/>
      <c r="BK1616" s="196"/>
      <c r="BL1616" s="196"/>
      <c r="BM1616" s="196"/>
      <c r="BN1616" s="196"/>
      <c r="BO1616" s="196"/>
      <c r="BP1616" s="196"/>
      <c r="BQ1616" s="196"/>
      <c r="BR1616" s="196"/>
      <c r="BS1616" s="196"/>
      <c r="BT1616" s="196"/>
      <c r="BU1616" s="196"/>
      <c r="BV1616" s="196"/>
      <c r="BW1616" s="196"/>
      <c r="BX1616" s="196"/>
      <c r="BY1616" s="196"/>
      <c r="BZ1616" s="196"/>
      <c r="CA1616" s="196"/>
      <c r="CB1616" s="196"/>
      <c r="CC1616" s="196"/>
      <c r="CD1616" s="196"/>
      <c r="CE1616" s="196"/>
      <c r="CF1616" s="196"/>
      <c r="CG1616" s="196"/>
      <c r="CH1616" s="196"/>
      <c r="CI1616" s="196"/>
      <c r="CJ1616" s="196"/>
      <c r="CK1616" s="196"/>
      <c r="CL1616" s="196"/>
      <c r="CM1616" s="196"/>
      <c r="CN1616" s="196"/>
      <c r="CO1616" s="196"/>
      <c r="CP1616" s="196"/>
      <c r="CQ1616" s="196"/>
      <c r="CR1616" s="196"/>
      <c r="CS1616" s="196"/>
      <c r="CT1616" s="196"/>
      <c r="CU1616" s="196"/>
      <c r="CV1616" s="196"/>
      <c r="CW1616" s="196"/>
      <c r="CX1616" s="196"/>
      <c r="CY1616" s="196"/>
      <c r="CZ1616" s="196"/>
      <c r="DA1616" s="196"/>
      <c r="DB1616" s="196"/>
      <c r="DC1616" s="196"/>
      <c r="DD1616" s="196"/>
      <c r="DE1616" s="196"/>
      <c r="DF1616" s="196"/>
      <c r="DG1616" s="196"/>
      <c r="DH1616" s="196"/>
      <c r="DI1616" s="196"/>
      <c r="DJ1616" s="196"/>
      <c r="DK1616" s="196"/>
      <c r="DL1616" s="196"/>
      <c r="DM1616" s="196"/>
      <c r="DN1616" s="196"/>
      <c r="DO1616" s="196"/>
      <c r="DP1616" s="196"/>
      <c r="DQ1616" s="196"/>
      <c r="DR1616" s="196"/>
      <c r="DS1616" s="196"/>
      <c r="DT1616" s="196"/>
      <c r="DU1616" s="196"/>
      <c r="DV1616" s="196"/>
    </row>
    <row r="1617" spans="1:126" s="171" customFormat="1" x14ac:dyDescent="0.2">
      <c r="A1617" s="153"/>
      <c r="B1617" s="155"/>
      <c r="C1617" s="155"/>
      <c r="AP1617" s="196"/>
      <c r="AQ1617" s="196"/>
      <c r="AR1617" s="196"/>
      <c r="AS1617" s="196"/>
      <c r="AT1617" s="196"/>
      <c r="AU1617" s="196"/>
      <c r="AV1617" s="196"/>
      <c r="AW1617" s="196"/>
      <c r="AX1617" s="196"/>
      <c r="AY1617" s="196"/>
      <c r="AZ1617" s="196"/>
      <c r="BA1617" s="196"/>
      <c r="BB1617" s="196"/>
      <c r="BC1617" s="196"/>
      <c r="BD1617" s="196"/>
      <c r="BE1617" s="196"/>
      <c r="BF1617" s="196"/>
      <c r="BG1617" s="196"/>
      <c r="BH1617" s="196"/>
      <c r="BI1617" s="196"/>
      <c r="BJ1617" s="196"/>
      <c r="BK1617" s="196"/>
      <c r="BL1617" s="196"/>
      <c r="BM1617" s="196"/>
      <c r="BN1617" s="196"/>
      <c r="BO1617" s="196"/>
      <c r="BP1617" s="196"/>
      <c r="BQ1617" s="196"/>
      <c r="BR1617" s="196"/>
      <c r="BS1617" s="196"/>
      <c r="BT1617" s="196"/>
      <c r="BU1617" s="196"/>
      <c r="BV1617" s="196"/>
      <c r="BW1617" s="196"/>
      <c r="BX1617" s="196"/>
      <c r="BY1617" s="196"/>
      <c r="BZ1617" s="196"/>
      <c r="CA1617" s="196"/>
      <c r="CB1617" s="196"/>
      <c r="CC1617" s="196"/>
      <c r="CD1617" s="196"/>
      <c r="CE1617" s="196"/>
      <c r="CF1617" s="196"/>
      <c r="CG1617" s="196"/>
      <c r="CH1617" s="196"/>
      <c r="CI1617" s="196"/>
      <c r="CJ1617" s="196"/>
      <c r="CK1617" s="196"/>
      <c r="CL1617" s="196"/>
      <c r="CM1617" s="196"/>
      <c r="CN1617" s="196"/>
      <c r="CO1617" s="196"/>
      <c r="CP1617" s="196"/>
      <c r="CQ1617" s="196"/>
      <c r="CR1617" s="196"/>
      <c r="CS1617" s="196"/>
      <c r="CT1617" s="196"/>
      <c r="CU1617" s="196"/>
      <c r="CV1617" s="196"/>
      <c r="CW1617" s="196"/>
      <c r="CX1617" s="196"/>
      <c r="CY1617" s="196"/>
      <c r="CZ1617" s="196"/>
      <c r="DA1617" s="196"/>
      <c r="DB1617" s="196"/>
      <c r="DC1617" s="196"/>
      <c r="DD1617" s="196"/>
      <c r="DE1617" s="196"/>
      <c r="DF1617" s="196"/>
      <c r="DG1617" s="196"/>
      <c r="DH1617" s="196"/>
      <c r="DI1617" s="196"/>
      <c r="DJ1617" s="196"/>
      <c r="DK1617" s="196"/>
      <c r="DL1617" s="196"/>
      <c r="DM1617" s="196"/>
      <c r="DN1617" s="196"/>
      <c r="DO1617" s="196"/>
      <c r="DP1617" s="196"/>
      <c r="DQ1617" s="196"/>
      <c r="DR1617" s="196"/>
      <c r="DS1617" s="196"/>
      <c r="DT1617" s="196"/>
      <c r="DU1617" s="196"/>
      <c r="DV1617" s="196"/>
    </row>
    <row r="1618" spans="1:126" s="171" customFormat="1" x14ac:dyDescent="0.2">
      <c r="A1618" s="153"/>
      <c r="B1618" s="155"/>
      <c r="C1618" s="155"/>
      <c r="AP1618" s="196"/>
      <c r="AQ1618" s="196"/>
      <c r="AR1618" s="196"/>
      <c r="AS1618" s="196"/>
      <c r="AT1618" s="196"/>
      <c r="AU1618" s="196"/>
      <c r="AV1618" s="196"/>
      <c r="AW1618" s="196"/>
      <c r="AX1618" s="196"/>
      <c r="AY1618" s="196"/>
      <c r="AZ1618" s="196"/>
      <c r="BA1618" s="196"/>
      <c r="BB1618" s="196"/>
      <c r="BC1618" s="196"/>
      <c r="BD1618" s="196"/>
      <c r="BE1618" s="196"/>
      <c r="BF1618" s="196"/>
      <c r="BG1618" s="196"/>
      <c r="BH1618" s="196"/>
      <c r="BI1618" s="196"/>
      <c r="BJ1618" s="196"/>
      <c r="BK1618" s="196"/>
      <c r="BL1618" s="196"/>
      <c r="BM1618" s="196"/>
      <c r="BN1618" s="196"/>
      <c r="BO1618" s="196"/>
      <c r="BP1618" s="196"/>
      <c r="BQ1618" s="196"/>
      <c r="BR1618" s="196"/>
      <c r="BS1618" s="196"/>
      <c r="BT1618" s="196"/>
      <c r="BU1618" s="196"/>
      <c r="BV1618" s="196"/>
      <c r="BW1618" s="196"/>
      <c r="BX1618" s="196"/>
      <c r="BY1618" s="196"/>
      <c r="BZ1618" s="196"/>
      <c r="CA1618" s="196"/>
      <c r="CB1618" s="196"/>
      <c r="CC1618" s="196"/>
      <c r="CD1618" s="196"/>
      <c r="CE1618" s="196"/>
      <c r="CF1618" s="196"/>
      <c r="CG1618" s="196"/>
      <c r="CH1618" s="196"/>
      <c r="CI1618" s="196"/>
      <c r="CJ1618" s="196"/>
      <c r="CK1618" s="196"/>
      <c r="CL1618" s="196"/>
      <c r="CM1618" s="196"/>
      <c r="CN1618" s="196"/>
      <c r="CO1618" s="196"/>
      <c r="CP1618" s="196"/>
      <c r="CQ1618" s="196"/>
      <c r="CR1618" s="196"/>
      <c r="CS1618" s="196"/>
      <c r="CT1618" s="196"/>
      <c r="CU1618" s="196"/>
      <c r="CV1618" s="196"/>
      <c r="CW1618" s="196"/>
      <c r="CX1618" s="196"/>
      <c r="CY1618" s="196"/>
      <c r="CZ1618" s="196"/>
      <c r="DA1618" s="196"/>
      <c r="DB1618" s="196"/>
      <c r="DC1618" s="196"/>
      <c r="DD1618" s="196"/>
      <c r="DE1618" s="196"/>
      <c r="DF1618" s="196"/>
      <c r="DG1618" s="196"/>
      <c r="DH1618" s="196"/>
      <c r="DI1618" s="196"/>
      <c r="DJ1618" s="196"/>
      <c r="DK1618" s="196"/>
      <c r="DL1618" s="196"/>
      <c r="DM1618" s="196"/>
      <c r="DN1618" s="196"/>
      <c r="DO1618" s="196"/>
      <c r="DP1618" s="196"/>
      <c r="DQ1618" s="196"/>
      <c r="DR1618" s="196"/>
      <c r="DS1618" s="196"/>
      <c r="DT1618" s="196"/>
      <c r="DU1618" s="196"/>
      <c r="DV1618" s="196"/>
    </row>
    <row r="1619" spans="1:126" s="171" customFormat="1" x14ac:dyDescent="0.2">
      <c r="A1619" s="153"/>
      <c r="B1619" s="155"/>
      <c r="C1619" s="155"/>
      <c r="AP1619" s="196"/>
      <c r="AQ1619" s="196"/>
      <c r="AR1619" s="196"/>
      <c r="AS1619" s="196"/>
      <c r="AT1619" s="196"/>
      <c r="AU1619" s="196"/>
      <c r="AV1619" s="196"/>
      <c r="AW1619" s="196"/>
      <c r="AX1619" s="196"/>
      <c r="AY1619" s="196"/>
      <c r="AZ1619" s="196"/>
      <c r="BA1619" s="196"/>
      <c r="BB1619" s="196"/>
      <c r="BC1619" s="196"/>
      <c r="BD1619" s="196"/>
      <c r="BE1619" s="196"/>
      <c r="BF1619" s="196"/>
      <c r="BG1619" s="196"/>
      <c r="BH1619" s="196"/>
      <c r="BI1619" s="196"/>
      <c r="BJ1619" s="196"/>
      <c r="BK1619" s="196"/>
      <c r="BL1619" s="196"/>
      <c r="BM1619" s="196"/>
      <c r="BN1619" s="196"/>
      <c r="BO1619" s="196"/>
      <c r="BP1619" s="196"/>
      <c r="BQ1619" s="196"/>
      <c r="BR1619" s="196"/>
      <c r="BS1619" s="196"/>
      <c r="BT1619" s="196"/>
      <c r="BU1619" s="196"/>
      <c r="BV1619" s="196"/>
      <c r="BW1619" s="196"/>
      <c r="BX1619" s="196"/>
      <c r="BY1619" s="196"/>
      <c r="BZ1619" s="196"/>
      <c r="CA1619" s="196"/>
      <c r="CB1619" s="196"/>
      <c r="CC1619" s="196"/>
      <c r="CD1619" s="196"/>
      <c r="CE1619" s="196"/>
      <c r="CF1619" s="196"/>
      <c r="CG1619" s="196"/>
      <c r="CH1619" s="196"/>
      <c r="CI1619" s="196"/>
      <c r="CJ1619" s="196"/>
      <c r="CK1619" s="196"/>
      <c r="CL1619" s="196"/>
      <c r="CM1619" s="196"/>
      <c r="CN1619" s="196"/>
      <c r="CO1619" s="196"/>
      <c r="CP1619" s="196"/>
      <c r="CQ1619" s="196"/>
      <c r="CR1619" s="196"/>
      <c r="CS1619" s="196"/>
      <c r="CT1619" s="196"/>
      <c r="CU1619" s="196"/>
      <c r="CV1619" s="196"/>
      <c r="CW1619" s="196"/>
      <c r="CX1619" s="196"/>
      <c r="CY1619" s="196"/>
      <c r="CZ1619" s="196"/>
      <c r="DA1619" s="196"/>
      <c r="DB1619" s="196"/>
      <c r="DC1619" s="196"/>
      <c r="DD1619" s="196"/>
      <c r="DE1619" s="196"/>
      <c r="DF1619" s="196"/>
      <c r="DG1619" s="196"/>
      <c r="DH1619" s="196"/>
      <c r="DI1619" s="196"/>
      <c r="DJ1619" s="196"/>
      <c r="DK1619" s="196"/>
      <c r="DL1619" s="196"/>
      <c r="DM1619" s="196"/>
      <c r="DN1619" s="196"/>
      <c r="DO1619" s="196"/>
      <c r="DP1619" s="196"/>
      <c r="DQ1619" s="196"/>
      <c r="DR1619" s="196"/>
      <c r="DS1619" s="196"/>
      <c r="DT1619" s="196"/>
      <c r="DU1619" s="196"/>
      <c r="DV1619" s="196"/>
    </row>
    <row r="1620" spans="1:126" s="171" customFormat="1" x14ac:dyDescent="0.2">
      <c r="A1620" s="153"/>
      <c r="B1620" s="155"/>
      <c r="C1620" s="155"/>
      <c r="AP1620" s="196"/>
      <c r="AQ1620" s="196"/>
      <c r="AR1620" s="196"/>
      <c r="AS1620" s="196"/>
      <c r="AT1620" s="196"/>
      <c r="AU1620" s="196"/>
      <c r="AV1620" s="196"/>
      <c r="AW1620" s="196"/>
      <c r="AX1620" s="196"/>
      <c r="AY1620" s="196"/>
      <c r="AZ1620" s="196"/>
      <c r="BA1620" s="196"/>
      <c r="BB1620" s="196"/>
      <c r="BC1620" s="196"/>
      <c r="BD1620" s="196"/>
      <c r="BE1620" s="196"/>
      <c r="BF1620" s="196"/>
      <c r="BG1620" s="196"/>
      <c r="BH1620" s="196"/>
      <c r="BI1620" s="196"/>
      <c r="BJ1620" s="196"/>
      <c r="BK1620" s="196"/>
      <c r="BL1620" s="196"/>
      <c r="BM1620" s="196"/>
      <c r="BN1620" s="196"/>
      <c r="BO1620" s="196"/>
      <c r="BP1620" s="196"/>
      <c r="BQ1620" s="196"/>
      <c r="BR1620" s="196"/>
      <c r="BS1620" s="196"/>
      <c r="BT1620" s="196"/>
      <c r="BU1620" s="196"/>
      <c r="BV1620" s="196"/>
      <c r="BW1620" s="196"/>
      <c r="BX1620" s="196"/>
      <c r="BY1620" s="196"/>
      <c r="BZ1620" s="196"/>
      <c r="CA1620" s="196"/>
      <c r="CB1620" s="196"/>
      <c r="CC1620" s="196"/>
      <c r="CD1620" s="196"/>
      <c r="CE1620" s="196"/>
      <c r="CF1620" s="196"/>
      <c r="CG1620" s="196"/>
      <c r="CH1620" s="196"/>
      <c r="CI1620" s="196"/>
      <c r="CJ1620" s="196"/>
      <c r="CK1620" s="196"/>
      <c r="CL1620" s="196"/>
      <c r="CM1620" s="196"/>
      <c r="CN1620" s="196"/>
      <c r="CO1620" s="196"/>
      <c r="CP1620" s="196"/>
      <c r="CQ1620" s="196"/>
      <c r="CR1620" s="196"/>
      <c r="CS1620" s="196"/>
      <c r="CT1620" s="196"/>
      <c r="CU1620" s="196"/>
      <c r="CV1620" s="196"/>
      <c r="CW1620" s="196"/>
      <c r="CX1620" s="196"/>
      <c r="CY1620" s="196"/>
      <c r="CZ1620" s="196"/>
      <c r="DA1620" s="196"/>
      <c r="DB1620" s="196"/>
      <c r="DC1620" s="196"/>
      <c r="DD1620" s="196"/>
      <c r="DE1620" s="196"/>
      <c r="DF1620" s="196"/>
      <c r="DG1620" s="196"/>
      <c r="DH1620" s="196"/>
      <c r="DI1620" s="196"/>
      <c r="DJ1620" s="196"/>
      <c r="DK1620" s="196"/>
      <c r="DL1620" s="196"/>
      <c r="DM1620" s="196"/>
      <c r="DN1620" s="196"/>
      <c r="DO1620" s="196"/>
      <c r="DP1620" s="196"/>
      <c r="DQ1620" s="196"/>
      <c r="DR1620" s="196"/>
      <c r="DS1620" s="196"/>
      <c r="DT1620" s="196"/>
      <c r="DU1620" s="196"/>
      <c r="DV1620" s="196"/>
    </row>
    <row r="1621" spans="1:126" s="171" customFormat="1" x14ac:dyDescent="0.2">
      <c r="A1621" s="153"/>
      <c r="B1621" s="155"/>
      <c r="C1621" s="155"/>
      <c r="AP1621" s="196"/>
      <c r="AQ1621" s="196"/>
      <c r="AR1621" s="196"/>
      <c r="AS1621" s="196"/>
      <c r="AT1621" s="196"/>
      <c r="AU1621" s="196"/>
      <c r="AV1621" s="196"/>
      <c r="AW1621" s="196"/>
      <c r="AX1621" s="196"/>
      <c r="AY1621" s="196"/>
      <c r="AZ1621" s="196"/>
      <c r="BA1621" s="196"/>
      <c r="BB1621" s="196"/>
      <c r="BC1621" s="196"/>
      <c r="BD1621" s="196"/>
      <c r="BE1621" s="196"/>
      <c r="BF1621" s="196"/>
      <c r="BG1621" s="196"/>
      <c r="BH1621" s="196"/>
      <c r="BI1621" s="196"/>
      <c r="BJ1621" s="196"/>
      <c r="BK1621" s="196"/>
      <c r="BL1621" s="196"/>
      <c r="BM1621" s="196"/>
      <c r="BN1621" s="196"/>
      <c r="BO1621" s="196"/>
      <c r="BP1621" s="196"/>
      <c r="BQ1621" s="196"/>
      <c r="BR1621" s="196"/>
      <c r="BS1621" s="196"/>
      <c r="BT1621" s="196"/>
      <c r="BU1621" s="196"/>
      <c r="BV1621" s="196"/>
      <c r="BW1621" s="196"/>
      <c r="BX1621" s="196"/>
      <c r="BY1621" s="196"/>
      <c r="BZ1621" s="196"/>
      <c r="CA1621" s="196"/>
      <c r="CB1621" s="196"/>
      <c r="CC1621" s="196"/>
      <c r="CD1621" s="196"/>
      <c r="CE1621" s="196"/>
      <c r="CF1621" s="196"/>
      <c r="CG1621" s="196"/>
      <c r="CH1621" s="196"/>
      <c r="CI1621" s="196"/>
      <c r="CJ1621" s="196"/>
      <c r="CK1621" s="196"/>
      <c r="CL1621" s="196"/>
      <c r="CM1621" s="196"/>
      <c r="CN1621" s="196"/>
      <c r="CO1621" s="196"/>
      <c r="CP1621" s="196"/>
      <c r="CQ1621" s="196"/>
      <c r="CR1621" s="196"/>
      <c r="CS1621" s="196"/>
      <c r="CT1621" s="196"/>
      <c r="CU1621" s="196"/>
      <c r="CV1621" s="196"/>
      <c r="CW1621" s="196"/>
      <c r="CX1621" s="196"/>
      <c r="CY1621" s="196"/>
      <c r="CZ1621" s="196"/>
      <c r="DA1621" s="196"/>
      <c r="DB1621" s="196"/>
      <c r="DC1621" s="196"/>
      <c r="DD1621" s="196"/>
      <c r="DE1621" s="196"/>
      <c r="DF1621" s="196"/>
      <c r="DG1621" s="196"/>
      <c r="DH1621" s="196"/>
      <c r="DI1621" s="196"/>
      <c r="DJ1621" s="196"/>
      <c r="DK1621" s="196"/>
      <c r="DL1621" s="196"/>
      <c r="DM1621" s="196"/>
      <c r="DN1621" s="196"/>
      <c r="DO1621" s="196"/>
      <c r="DP1621" s="196"/>
      <c r="DQ1621" s="196"/>
      <c r="DR1621" s="196"/>
      <c r="DS1621" s="196"/>
      <c r="DT1621" s="196"/>
      <c r="DU1621" s="196"/>
      <c r="DV1621" s="196"/>
    </row>
    <row r="1622" spans="1:126" s="171" customFormat="1" x14ac:dyDescent="0.2">
      <c r="A1622" s="153"/>
      <c r="B1622" s="155"/>
      <c r="C1622" s="155"/>
      <c r="AP1622" s="196"/>
      <c r="AQ1622" s="196"/>
      <c r="AR1622" s="196"/>
      <c r="AS1622" s="196"/>
      <c r="AT1622" s="196"/>
      <c r="AU1622" s="196"/>
      <c r="AV1622" s="196"/>
      <c r="AW1622" s="196"/>
      <c r="AX1622" s="196"/>
      <c r="AY1622" s="196"/>
      <c r="AZ1622" s="196"/>
      <c r="BA1622" s="196"/>
      <c r="BB1622" s="196"/>
      <c r="BC1622" s="196"/>
      <c r="BD1622" s="196"/>
      <c r="BE1622" s="196"/>
      <c r="BF1622" s="196"/>
      <c r="BG1622" s="196"/>
      <c r="BH1622" s="196"/>
      <c r="BI1622" s="196"/>
      <c r="BJ1622" s="196"/>
      <c r="BK1622" s="196"/>
      <c r="BL1622" s="196"/>
      <c r="BM1622" s="196"/>
      <c r="BN1622" s="196"/>
      <c r="BO1622" s="196"/>
      <c r="BP1622" s="196"/>
      <c r="BQ1622" s="196"/>
      <c r="BR1622" s="196"/>
      <c r="BS1622" s="196"/>
      <c r="BT1622" s="196"/>
      <c r="BU1622" s="196"/>
      <c r="BV1622" s="196"/>
      <c r="BW1622" s="196"/>
      <c r="BX1622" s="196"/>
      <c r="BY1622" s="196"/>
      <c r="BZ1622" s="196"/>
      <c r="CA1622" s="196"/>
      <c r="CB1622" s="196"/>
      <c r="CC1622" s="196"/>
      <c r="CD1622" s="196"/>
      <c r="CE1622" s="196"/>
      <c r="CF1622" s="196"/>
      <c r="CG1622" s="196"/>
      <c r="CH1622" s="196"/>
      <c r="CI1622" s="196"/>
      <c r="CJ1622" s="196"/>
      <c r="CK1622" s="196"/>
      <c r="CL1622" s="196"/>
      <c r="CM1622" s="196"/>
      <c r="CN1622" s="196"/>
      <c r="CO1622" s="196"/>
      <c r="CP1622" s="196"/>
      <c r="CQ1622" s="196"/>
      <c r="CR1622" s="196"/>
      <c r="CS1622" s="196"/>
      <c r="CT1622" s="196"/>
      <c r="CU1622" s="196"/>
      <c r="CV1622" s="196"/>
      <c r="CW1622" s="196"/>
      <c r="CX1622" s="196"/>
      <c r="CY1622" s="196"/>
      <c r="CZ1622" s="196"/>
      <c r="DA1622" s="196"/>
      <c r="DB1622" s="196"/>
      <c r="DC1622" s="196"/>
      <c r="DD1622" s="196"/>
      <c r="DE1622" s="196"/>
      <c r="DF1622" s="196"/>
      <c r="DG1622" s="196"/>
      <c r="DH1622" s="196"/>
      <c r="DI1622" s="196"/>
      <c r="DJ1622" s="196"/>
      <c r="DK1622" s="196"/>
      <c r="DL1622" s="196"/>
      <c r="DM1622" s="196"/>
      <c r="DN1622" s="196"/>
      <c r="DO1622" s="196"/>
      <c r="DP1622" s="196"/>
      <c r="DQ1622" s="196"/>
      <c r="DR1622" s="196"/>
      <c r="DS1622" s="196"/>
      <c r="DT1622" s="196"/>
      <c r="DU1622" s="196"/>
      <c r="DV1622" s="196"/>
    </row>
    <row r="1623" spans="1:126" s="171" customFormat="1" x14ac:dyDescent="0.2">
      <c r="A1623" s="153"/>
      <c r="B1623" s="155"/>
      <c r="C1623" s="155"/>
      <c r="AP1623" s="196"/>
      <c r="AQ1623" s="196"/>
      <c r="AR1623" s="196"/>
      <c r="AS1623" s="196"/>
      <c r="AT1623" s="196"/>
      <c r="AU1623" s="196"/>
      <c r="AV1623" s="196"/>
      <c r="AW1623" s="196"/>
      <c r="AX1623" s="196"/>
      <c r="AY1623" s="196"/>
      <c r="AZ1623" s="196"/>
      <c r="BA1623" s="196"/>
      <c r="BB1623" s="196"/>
      <c r="BC1623" s="196"/>
      <c r="BD1623" s="196"/>
      <c r="BE1623" s="196"/>
      <c r="BF1623" s="196"/>
      <c r="BG1623" s="196"/>
      <c r="BH1623" s="196"/>
      <c r="BI1623" s="196"/>
      <c r="BJ1623" s="196"/>
      <c r="BK1623" s="196"/>
      <c r="BL1623" s="196"/>
      <c r="BM1623" s="196"/>
      <c r="BN1623" s="196"/>
      <c r="BO1623" s="196"/>
      <c r="BP1623" s="196"/>
      <c r="BQ1623" s="196"/>
      <c r="BR1623" s="196"/>
      <c r="BS1623" s="196"/>
      <c r="BT1623" s="196"/>
      <c r="BU1623" s="196"/>
      <c r="BV1623" s="196"/>
      <c r="BW1623" s="196"/>
      <c r="BX1623" s="196"/>
      <c r="BY1623" s="196"/>
      <c r="BZ1623" s="196"/>
      <c r="CA1623" s="196"/>
      <c r="CB1623" s="196"/>
      <c r="CC1623" s="196"/>
      <c r="CD1623" s="196"/>
      <c r="CE1623" s="196"/>
      <c r="CF1623" s="196"/>
      <c r="CG1623" s="196"/>
      <c r="CH1623" s="196"/>
      <c r="CI1623" s="196"/>
      <c r="CJ1623" s="196"/>
      <c r="CK1623" s="196"/>
      <c r="CL1623" s="196"/>
      <c r="CM1623" s="196"/>
      <c r="CN1623" s="196"/>
      <c r="CO1623" s="196"/>
      <c r="CP1623" s="196"/>
      <c r="CQ1623" s="196"/>
      <c r="CR1623" s="196"/>
      <c r="CS1623" s="196"/>
      <c r="CT1623" s="196"/>
      <c r="CU1623" s="196"/>
      <c r="CV1623" s="196"/>
      <c r="CW1623" s="196"/>
      <c r="CX1623" s="196"/>
      <c r="CY1623" s="196"/>
      <c r="CZ1623" s="196"/>
      <c r="DA1623" s="196"/>
      <c r="DB1623" s="196"/>
      <c r="DC1623" s="196"/>
      <c r="DD1623" s="196"/>
      <c r="DE1623" s="196"/>
      <c r="DF1623" s="196"/>
      <c r="DG1623" s="196"/>
      <c r="DH1623" s="196"/>
      <c r="DI1623" s="196"/>
      <c r="DJ1623" s="196"/>
      <c r="DK1623" s="196"/>
      <c r="DL1623" s="196"/>
      <c r="DM1623" s="196"/>
      <c r="DN1623" s="196"/>
      <c r="DO1623" s="196"/>
      <c r="DP1623" s="196"/>
      <c r="DQ1623" s="196"/>
      <c r="DR1623" s="196"/>
      <c r="DS1623" s="196"/>
      <c r="DT1623" s="196"/>
      <c r="DU1623" s="196"/>
      <c r="DV1623" s="196"/>
    </row>
    <row r="1624" spans="1:126" s="171" customFormat="1" x14ac:dyDescent="0.2">
      <c r="A1624" s="153"/>
      <c r="B1624" s="155"/>
      <c r="C1624" s="155"/>
      <c r="AP1624" s="196"/>
      <c r="AQ1624" s="196"/>
      <c r="AR1624" s="196"/>
      <c r="AS1624" s="196"/>
      <c r="AT1624" s="196"/>
      <c r="AU1624" s="196"/>
      <c r="AV1624" s="196"/>
      <c r="AW1624" s="196"/>
      <c r="AX1624" s="196"/>
      <c r="AY1624" s="196"/>
      <c r="AZ1624" s="196"/>
      <c r="BA1624" s="196"/>
      <c r="BB1624" s="196"/>
      <c r="BC1624" s="196"/>
      <c r="BD1624" s="196"/>
      <c r="BE1624" s="196"/>
      <c r="BF1624" s="196"/>
      <c r="BG1624" s="196"/>
      <c r="BH1624" s="196"/>
      <c r="BI1624" s="196"/>
      <c r="BJ1624" s="196"/>
      <c r="BK1624" s="196"/>
      <c r="BL1624" s="196"/>
      <c r="BM1624" s="196"/>
      <c r="BN1624" s="196"/>
      <c r="BO1624" s="196"/>
      <c r="BP1624" s="196"/>
      <c r="BQ1624" s="196"/>
      <c r="BR1624" s="196"/>
      <c r="BS1624" s="196"/>
      <c r="BT1624" s="196"/>
      <c r="BU1624" s="196"/>
      <c r="BV1624" s="196"/>
      <c r="BW1624" s="196"/>
      <c r="BX1624" s="196"/>
      <c r="BY1624" s="196"/>
      <c r="BZ1624" s="196"/>
      <c r="CA1624" s="196"/>
      <c r="CB1624" s="196"/>
      <c r="CC1624" s="196"/>
      <c r="CD1624" s="196"/>
      <c r="CE1624" s="196"/>
      <c r="CF1624" s="196"/>
      <c r="CG1624" s="196"/>
      <c r="CH1624" s="196"/>
      <c r="CI1624" s="196"/>
      <c r="CJ1624" s="196"/>
      <c r="CK1624" s="196"/>
      <c r="CL1624" s="196"/>
      <c r="CM1624" s="196"/>
      <c r="CN1624" s="196"/>
      <c r="CO1624" s="196"/>
      <c r="CP1624" s="196"/>
      <c r="CQ1624" s="196"/>
      <c r="CR1624" s="196"/>
      <c r="CS1624" s="196"/>
      <c r="CT1624" s="196"/>
      <c r="CU1624" s="196"/>
      <c r="CV1624" s="196"/>
      <c r="CW1624" s="196"/>
      <c r="CX1624" s="196"/>
      <c r="CY1624" s="196"/>
      <c r="CZ1624" s="196"/>
      <c r="DA1624" s="196"/>
      <c r="DB1624" s="196"/>
      <c r="DC1624" s="196"/>
      <c r="DD1624" s="196"/>
      <c r="DE1624" s="196"/>
      <c r="DF1624" s="196"/>
      <c r="DG1624" s="196"/>
      <c r="DH1624" s="196"/>
      <c r="DI1624" s="196"/>
      <c r="DJ1624" s="196"/>
      <c r="DK1624" s="196"/>
      <c r="DL1624" s="196"/>
      <c r="DM1624" s="196"/>
      <c r="DN1624" s="196"/>
      <c r="DO1624" s="196"/>
      <c r="DP1624" s="196"/>
      <c r="DQ1624" s="196"/>
      <c r="DR1624" s="196"/>
      <c r="DS1624" s="196"/>
      <c r="DT1624" s="196"/>
      <c r="DU1624" s="196"/>
      <c r="DV1624" s="196"/>
    </row>
    <row r="1625" spans="1:126" s="171" customFormat="1" x14ac:dyDescent="0.2">
      <c r="A1625" s="153"/>
      <c r="B1625" s="155"/>
      <c r="C1625" s="155"/>
      <c r="AP1625" s="196"/>
      <c r="AQ1625" s="196"/>
      <c r="AR1625" s="196"/>
      <c r="AS1625" s="196"/>
      <c r="AT1625" s="196"/>
      <c r="AU1625" s="196"/>
      <c r="AV1625" s="196"/>
      <c r="AW1625" s="196"/>
      <c r="AX1625" s="196"/>
      <c r="AY1625" s="196"/>
      <c r="AZ1625" s="196"/>
      <c r="BA1625" s="196"/>
      <c r="BB1625" s="196"/>
      <c r="BC1625" s="196"/>
      <c r="BD1625" s="196"/>
      <c r="BE1625" s="196"/>
      <c r="BF1625" s="196"/>
      <c r="BG1625" s="196"/>
      <c r="BH1625" s="196"/>
      <c r="BI1625" s="196"/>
      <c r="BJ1625" s="196"/>
      <c r="BK1625" s="196"/>
      <c r="BL1625" s="196"/>
      <c r="BM1625" s="196"/>
      <c r="BN1625" s="196"/>
      <c r="BO1625" s="196"/>
      <c r="BP1625" s="196"/>
      <c r="BQ1625" s="196"/>
      <c r="BR1625" s="196"/>
      <c r="BS1625" s="196"/>
      <c r="BT1625" s="196"/>
      <c r="BU1625" s="196"/>
      <c r="BV1625" s="196"/>
      <c r="BW1625" s="196"/>
      <c r="BX1625" s="196"/>
      <c r="BY1625" s="196"/>
      <c r="BZ1625" s="196"/>
      <c r="CA1625" s="196"/>
      <c r="CB1625" s="196"/>
      <c r="CC1625" s="196"/>
      <c r="CD1625" s="196"/>
      <c r="CE1625" s="196"/>
      <c r="CF1625" s="196"/>
      <c r="CG1625" s="196"/>
      <c r="CH1625" s="196"/>
      <c r="CI1625" s="196"/>
      <c r="CJ1625" s="196"/>
      <c r="CK1625" s="196"/>
      <c r="CL1625" s="196"/>
      <c r="CM1625" s="196"/>
      <c r="CN1625" s="196"/>
      <c r="CO1625" s="196"/>
      <c r="CP1625" s="196"/>
      <c r="CQ1625" s="196"/>
      <c r="CR1625" s="196"/>
      <c r="CS1625" s="196"/>
      <c r="CT1625" s="196"/>
      <c r="CU1625" s="196"/>
      <c r="CV1625" s="196"/>
      <c r="CW1625" s="196"/>
      <c r="CX1625" s="196"/>
      <c r="CY1625" s="196"/>
      <c r="CZ1625" s="196"/>
      <c r="DA1625" s="196"/>
      <c r="DB1625" s="196"/>
      <c r="DC1625" s="196"/>
      <c r="DD1625" s="196"/>
      <c r="DE1625" s="196"/>
      <c r="DF1625" s="196"/>
      <c r="DG1625" s="196"/>
      <c r="DH1625" s="196"/>
      <c r="DI1625" s="196"/>
      <c r="DJ1625" s="196"/>
      <c r="DK1625" s="196"/>
      <c r="DL1625" s="196"/>
      <c r="DM1625" s="196"/>
      <c r="DN1625" s="196"/>
      <c r="DO1625" s="196"/>
      <c r="DP1625" s="196"/>
      <c r="DQ1625" s="196"/>
      <c r="DR1625" s="196"/>
      <c r="DS1625" s="196"/>
      <c r="DT1625" s="196"/>
      <c r="DU1625" s="196"/>
      <c r="DV1625" s="196"/>
    </row>
    <row r="1626" spans="1:126" s="171" customFormat="1" x14ac:dyDescent="0.2">
      <c r="A1626" s="153"/>
      <c r="B1626" s="155"/>
      <c r="C1626" s="155"/>
      <c r="AP1626" s="196"/>
      <c r="AQ1626" s="196"/>
      <c r="AR1626" s="196"/>
      <c r="AS1626" s="196"/>
      <c r="AT1626" s="196"/>
      <c r="AU1626" s="196"/>
      <c r="AV1626" s="196"/>
      <c r="AW1626" s="196"/>
      <c r="AX1626" s="196"/>
      <c r="AY1626" s="196"/>
      <c r="AZ1626" s="196"/>
      <c r="BA1626" s="196"/>
      <c r="BB1626" s="196"/>
      <c r="BC1626" s="196"/>
      <c r="BD1626" s="196"/>
      <c r="BE1626" s="196"/>
      <c r="BF1626" s="196"/>
      <c r="BG1626" s="196"/>
      <c r="BH1626" s="196"/>
      <c r="BI1626" s="196"/>
      <c r="BJ1626" s="196"/>
      <c r="BK1626" s="196"/>
      <c r="BL1626" s="196"/>
      <c r="BM1626" s="196"/>
      <c r="BN1626" s="196"/>
      <c r="BO1626" s="196"/>
      <c r="BP1626" s="196"/>
      <c r="BQ1626" s="196"/>
      <c r="BR1626" s="196"/>
      <c r="BS1626" s="196"/>
      <c r="BT1626" s="196"/>
      <c r="BU1626" s="196"/>
      <c r="BV1626" s="196"/>
      <c r="BW1626" s="196"/>
      <c r="BX1626" s="196"/>
      <c r="BY1626" s="196"/>
      <c r="BZ1626" s="196"/>
      <c r="CA1626" s="196"/>
      <c r="CB1626" s="196"/>
      <c r="CC1626" s="196"/>
      <c r="CD1626" s="196"/>
      <c r="CE1626" s="196"/>
      <c r="CF1626" s="196"/>
      <c r="CG1626" s="196"/>
      <c r="CH1626" s="196"/>
      <c r="CI1626" s="196"/>
      <c r="CJ1626" s="196"/>
      <c r="CK1626" s="196"/>
      <c r="CL1626" s="196"/>
      <c r="CM1626" s="196"/>
      <c r="CN1626" s="196"/>
      <c r="CO1626" s="196"/>
      <c r="CP1626" s="196"/>
      <c r="CQ1626" s="196"/>
      <c r="CR1626" s="196"/>
      <c r="CS1626" s="196"/>
      <c r="CT1626" s="196"/>
      <c r="CU1626" s="196"/>
      <c r="CV1626" s="196"/>
      <c r="CW1626" s="196"/>
      <c r="CX1626" s="196"/>
      <c r="CY1626" s="196"/>
      <c r="CZ1626" s="196"/>
      <c r="DA1626" s="196"/>
      <c r="DB1626" s="196"/>
      <c r="DC1626" s="196"/>
      <c r="DD1626" s="196"/>
      <c r="DE1626" s="196"/>
      <c r="DF1626" s="196"/>
      <c r="DG1626" s="196"/>
      <c r="DH1626" s="196"/>
      <c r="DI1626" s="196"/>
      <c r="DJ1626" s="196"/>
      <c r="DK1626" s="196"/>
      <c r="DL1626" s="196"/>
      <c r="DM1626" s="196"/>
      <c r="DN1626" s="196"/>
      <c r="DO1626" s="196"/>
      <c r="DP1626" s="196"/>
      <c r="DQ1626" s="196"/>
      <c r="DR1626" s="196"/>
      <c r="DS1626" s="196"/>
      <c r="DT1626" s="196"/>
      <c r="DU1626" s="196"/>
      <c r="DV1626" s="196"/>
    </row>
    <row r="1627" spans="1:126" s="171" customFormat="1" x14ac:dyDescent="0.2">
      <c r="A1627" s="153"/>
      <c r="B1627" s="155"/>
      <c r="C1627" s="155"/>
      <c r="AP1627" s="196"/>
      <c r="AQ1627" s="196"/>
      <c r="AR1627" s="196"/>
      <c r="AS1627" s="196"/>
      <c r="AT1627" s="196"/>
      <c r="AU1627" s="196"/>
      <c r="AV1627" s="196"/>
      <c r="AW1627" s="196"/>
      <c r="AX1627" s="196"/>
      <c r="AY1627" s="196"/>
      <c r="AZ1627" s="196"/>
      <c r="BA1627" s="196"/>
      <c r="BB1627" s="196"/>
      <c r="BC1627" s="196"/>
      <c r="BD1627" s="196"/>
      <c r="BE1627" s="196"/>
      <c r="BF1627" s="196"/>
      <c r="BG1627" s="196"/>
      <c r="BH1627" s="196"/>
      <c r="BI1627" s="196"/>
      <c r="BJ1627" s="196"/>
      <c r="BK1627" s="196"/>
      <c r="BL1627" s="196"/>
      <c r="BM1627" s="196"/>
      <c r="BN1627" s="196"/>
      <c r="BO1627" s="196"/>
      <c r="BP1627" s="196"/>
      <c r="BQ1627" s="196"/>
      <c r="BR1627" s="196"/>
      <c r="BS1627" s="196"/>
      <c r="BT1627" s="196"/>
      <c r="BU1627" s="196"/>
      <c r="BV1627" s="196"/>
      <c r="BW1627" s="196"/>
      <c r="BX1627" s="196"/>
      <c r="BY1627" s="196"/>
      <c r="BZ1627" s="196"/>
      <c r="CA1627" s="196"/>
      <c r="CB1627" s="196"/>
      <c r="CC1627" s="196"/>
      <c r="CD1627" s="196"/>
      <c r="CE1627" s="196"/>
      <c r="CF1627" s="196"/>
      <c r="CG1627" s="196"/>
      <c r="CH1627" s="196"/>
      <c r="CI1627" s="196"/>
      <c r="CJ1627" s="196"/>
      <c r="CK1627" s="196"/>
      <c r="CL1627" s="196"/>
      <c r="CM1627" s="196"/>
      <c r="CN1627" s="196"/>
      <c r="CO1627" s="196"/>
      <c r="CP1627" s="196"/>
      <c r="CQ1627" s="196"/>
      <c r="CR1627" s="196"/>
      <c r="CS1627" s="196"/>
      <c r="CT1627" s="196"/>
      <c r="CU1627" s="196"/>
      <c r="CV1627" s="196"/>
      <c r="CW1627" s="196"/>
      <c r="CX1627" s="196"/>
      <c r="CY1627" s="196"/>
      <c r="CZ1627" s="196"/>
      <c r="DA1627" s="196"/>
      <c r="DB1627" s="196"/>
      <c r="DC1627" s="196"/>
      <c r="DD1627" s="196"/>
      <c r="DE1627" s="196"/>
      <c r="DF1627" s="196"/>
      <c r="DG1627" s="196"/>
      <c r="DH1627" s="196"/>
      <c r="DI1627" s="196"/>
      <c r="DJ1627" s="196"/>
      <c r="DK1627" s="196"/>
      <c r="DL1627" s="196"/>
      <c r="DM1627" s="196"/>
      <c r="DN1627" s="196"/>
      <c r="DO1627" s="196"/>
      <c r="DP1627" s="196"/>
      <c r="DQ1627" s="196"/>
      <c r="DR1627" s="196"/>
      <c r="DS1627" s="196"/>
      <c r="DT1627" s="196"/>
      <c r="DU1627" s="196"/>
      <c r="DV1627" s="196"/>
    </row>
    <row r="1628" spans="1:126" s="171" customFormat="1" x14ac:dyDescent="0.2">
      <c r="A1628" s="153"/>
      <c r="B1628" s="155"/>
      <c r="C1628" s="155"/>
      <c r="AP1628" s="196"/>
      <c r="AQ1628" s="196"/>
      <c r="AR1628" s="196"/>
      <c r="AS1628" s="196"/>
      <c r="AT1628" s="196"/>
      <c r="AU1628" s="196"/>
      <c r="AV1628" s="196"/>
      <c r="AW1628" s="196"/>
      <c r="AX1628" s="196"/>
      <c r="AY1628" s="196"/>
      <c r="AZ1628" s="196"/>
      <c r="BA1628" s="196"/>
      <c r="BB1628" s="196"/>
      <c r="BC1628" s="196"/>
      <c r="BD1628" s="196"/>
      <c r="BE1628" s="196"/>
      <c r="BF1628" s="196"/>
      <c r="BG1628" s="196"/>
      <c r="BH1628" s="196"/>
      <c r="BI1628" s="196"/>
      <c r="BJ1628" s="196"/>
      <c r="BK1628" s="196"/>
      <c r="BL1628" s="196"/>
      <c r="BM1628" s="196"/>
      <c r="BN1628" s="196"/>
      <c r="BO1628" s="196"/>
      <c r="BP1628" s="196"/>
      <c r="BQ1628" s="196"/>
      <c r="BR1628" s="196"/>
      <c r="BS1628" s="196"/>
      <c r="BT1628" s="196"/>
      <c r="BU1628" s="196"/>
      <c r="BV1628" s="196"/>
      <c r="BW1628" s="196"/>
      <c r="BX1628" s="196"/>
      <c r="BY1628" s="196"/>
      <c r="BZ1628" s="196"/>
      <c r="CA1628" s="196"/>
      <c r="CB1628" s="196"/>
      <c r="CC1628" s="196"/>
      <c r="CD1628" s="196"/>
      <c r="CE1628" s="196"/>
      <c r="CF1628" s="196"/>
      <c r="CG1628" s="196"/>
      <c r="CH1628" s="196"/>
      <c r="CI1628" s="196"/>
      <c r="CJ1628" s="196"/>
      <c r="CK1628" s="196"/>
      <c r="CL1628" s="196"/>
      <c r="CM1628" s="196"/>
      <c r="CN1628" s="196"/>
      <c r="CO1628" s="196"/>
      <c r="CP1628" s="196"/>
      <c r="CQ1628" s="196"/>
      <c r="CR1628" s="196"/>
      <c r="CS1628" s="196"/>
      <c r="CT1628" s="196"/>
      <c r="CU1628" s="196"/>
      <c r="CV1628" s="196"/>
      <c r="CW1628" s="196"/>
      <c r="CX1628" s="196"/>
      <c r="CY1628" s="196"/>
      <c r="CZ1628" s="196"/>
      <c r="DA1628" s="196"/>
      <c r="DB1628" s="196"/>
      <c r="DC1628" s="196"/>
      <c r="DD1628" s="196"/>
      <c r="DE1628" s="196"/>
      <c r="DF1628" s="196"/>
      <c r="DG1628" s="196"/>
      <c r="DH1628" s="196"/>
      <c r="DI1628" s="196"/>
      <c r="DJ1628" s="196"/>
      <c r="DK1628" s="196"/>
      <c r="DL1628" s="196"/>
      <c r="DM1628" s="196"/>
      <c r="DN1628" s="196"/>
      <c r="DO1628" s="196"/>
      <c r="DP1628" s="196"/>
      <c r="DQ1628" s="196"/>
      <c r="DR1628" s="196"/>
      <c r="DS1628" s="196"/>
      <c r="DT1628" s="196"/>
      <c r="DU1628" s="196"/>
      <c r="DV1628" s="196"/>
    </row>
    <row r="1629" spans="1:126" s="171" customFormat="1" x14ac:dyDescent="0.2">
      <c r="A1629" s="153"/>
      <c r="B1629" s="155"/>
      <c r="C1629" s="155"/>
      <c r="AP1629" s="196"/>
      <c r="AQ1629" s="196"/>
      <c r="AR1629" s="196"/>
      <c r="AS1629" s="196"/>
      <c r="AT1629" s="196"/>
      <c r="AU1629" s="196"/>
      <c r="AV1629" s="196"/>
      <c r="AW1629" s="196"/>
      <c r="AX1629" s="196"/>
      <c r="AY1629" s="196"/>
      <c r="AZ1629" s="196"/>
      <c r="BA1629" s="196"/>
      <c r="BB1629" s="196"/>
      <c r="BC1629" s="196"/>
      <c r="BD1629" s="196"/>
      <c r="BE1629" s="196"/>
      <c r="BF1629" s="196"/>
      <c r="BG1629" s="196"/>
      <c r="BH1629" s="196"/>
      <c r="BI1629" s="196"/>
      <c r="BJ1629" s="196"/>
      <c r="BK1629" s="196"/>
      <c r="BL1629" s="196"/>
      <c r="BM1629" s="196"/>
      <c r="BN1629" s="196"/>
      <c r="BO1629" s="196"/>
      <c r="BP1629" s="196"/>
      <c r="BQ1629" s="196"/>
      <c r="BR1629" s="196"/>
      <c r="BS1629" s="196"/>
      <c r="BT1629" s="196"/>
      <c r="BU1629" s="196"/>
      <c r="BV1629" s="196"/>
      <c r="BW1629" s="196"/>
      <c r="BX1629" s="196"/>
      <c r="BY1629" s="196"/>
      <c r="BZ1629" s="196"/>
      <c r="CA1629" s="196"/>
      <c r="CB1629" s="196"/>
      <c r="CC1629" s="196"/>
      <c r="CD1629" s="196"/>
      <c r="CE1629" s="196"/>
      <c r="CF1629" s="196"/>
      <c r="CG1629" s="196"/>
      <c r="CH1629" s="196"/>
      <c r="CI1629" s="196"/>
      <c r="CJ1629" s="196"/>
      <c r="CK1629" s="196"/>
      <c r="CL1629" s="196"/>
      <c r="CM1629" s="196"/>
      <c r="CN1629" s="196"/>
      <c r="CO1629" s="196"/>
      <c r="CP1629" s="196"/>
      <c r="CQ1629" s="196"/>
      <c r="CR1629" s="196"/>
      <c r="CS1629" s="196"/>
      <c r="CT1629" s="196"/>
      <c r="CU1629" s="196"/>
      <c r="CV1629" s="196"/>
      <c r="CW1629" s="196"/>
      <c r="CX1629" s="196"/>
      <c r="CY1629" s="196"/>
      <c r="CZ1629" s="196"/>
      <c r="DA1629" s="196"/>
      <c r="DB1629" s="196"/>
      <c r="DC1629" s="196"/>
      <c r="DD1629" s="196"/>
      <c r="DE1629" s="196"/>
      <c r="DF1629" s="196"/>
      <c r="DG1629" s="196"/>
      <c r="DH1629" s="196"/>
      <c r="DI1629" s="196"/>
      <c r="DJ1629" s="196"/>
      <c r="DK1629" s="196"/>
      <c r="DL1629" s="196"/>
      <c r="DM1629" s="196"/>
      <c r="DN1629" s="196"/>
      <c r="DO1629" s="196"/>
      <c r="DP1629" s="196"/>
      <c r="DQ1629" s="196"/>
      <c r="DR1629" s="196"/>
      <c r="DS1629" s="196"/>
      <c r="DT1629" s="196"/>
      <c r="DU1629" s="196"/>
      <c r="DV1629" s="196"/>
    </row>
    <row r="1630" spans="1:126" s="171" customFormat="1" x14ac:dyDescent="0.2">
      <c r="A1630" s="153"/>
      <c r="B1630" s="155"/>
      <c r="C1630" s="155"/>
      <c r="AP1630" s="196"/>
      <c r="AQ1630" s="196"/>
      <c r="AR1630" s="196"/>
      <c r="AS1630" s="196"/>
      <c r="AT1630" s="196"/>
      <c r="AU1630" s="196"/>
      <c r="AV1630" s="196"/>
      <c r="AW1630" s="196"/>
      <c r="AX1630" s="196"/>
      <c r="AY1630" s="196"/>
      <c r="AZ1630" s="196"/>
      <c r="BA1630" s="196"/>
      <c r="BB1630" s="196"/>
      <c r="BC1630" s="196"/>
      <c r="BD1630" s="196"/>
      <c r="BE1630" s="196"/>
      <c r="BF1630" s="196"/>
      <c r="BG1630" s="196"/>
      <c r="BH1630" s="196"/>
      <c r="BI1630" s="196"/>
      <c r="BJ1630" s="196"/>
      <c r="BK1630" s="196"/>
      <c r="BL1630" s="196"/>
      <c r="BM1630" s="196"/>
      <c r="BN1630" s="196"/>
      <c r="BO1630" s="196"/>
      <c r="BP1630" s="196"/>
      <c r="BQ1630" s="196"/>
      <c r="BR1630" s="196"/>
      <c r="BS1630" s="196"/>
      <c r="BT1630" s="196"/>
      <c r="BU1630" s="196"/>
      <c r="BV1630" s="196"/>
      <c r="BW1630" s="196"/>
      <c r="BX1630" s="196"/>
      <c r="BY1630" s="196"/>
      <c r="BZ1630" s="196"/>
      <c r="CA1630" s="196"/>
      <c r="CB1630" s="196"/>
      <c r="CC1630" s="196"/>
      <c r="CD1630" s="196"/>
      <c r="CE1630" s="196"/>
      <c r="CF1630" s="196"/>
      <c r="CG1630" s="196"/>
      <c r="CH1630" s="196"/>
      <c r="CI1630" s="196"/>
      <c r="CJ1630" s="196"/>
      <c r="CK1630" s="196"/>
      <c r="CL1630" s="196"/>
      <c r="CM1630" s="196"/>
      <c r="CN1630" s="196"/>
      <c r="CO1630" s="196"/>
      <c r="CP1630" s="196"/>
      <c r="CQ1630" s="196"/>
      <c r="CR1630" s="196"/>
      <c r="CS1630" s="196"/>
      <c r="CT1630" s="196"/>
      <c r="CU1630" s="196"/>
      <c r="CV1630" s="196"/>
      <c r="CW1630" s="196"/>
      <c r="CX1630" s="196"/>
      <c r="CY1630" s="196"/>
      <c r="CZ1630" s="196"/>
      <c r="DA1630" s="196"/>
      <c r="DB1630" s="196"/>
      <c r="DC1630" s="196"/>
      <c r="DD1630" s="196"/>
      <c r="DE1630" s="196"/>
      <c r="DF1630" s="196"/>
      <c r="DG1630" s="196"/>
      <c r="DH1630" s="196"/>
      <c r="DI1630" s="196"/>
      <c r="DJ1630" s="196"/>
      <c r="DK1630" s="196"/>
      <c r="DL1630" s="196"/>
      <c r="DM1630" s="196"/>
      <c r="DN1630" s="196"/>
      <c r="DO1630" s="196"/>
      <c r="DP1630" s="196"/>
      <c r="DQ1630" s="196"/>
      <c r="DR1630" s="196"/>
      <c r="DS1630" s="196"/>
      <c r="DT1630" s="196"/>
      <c r="DU1630" s="196"/>
      <c r="DV1630" s="196"/>
    </row>
    <row r="1631" spans="1:126" s="171" customFormat="1" x14ac:dyDescent="0.2">
      <c r="A1631" s="153"/>
      <c r="B1631" s="155"/>
      <c r="C1631" s="155"/>
      <c r="AP1631" s="196"/>
      <c r="AQ1631" s="196"/>
      <c r="AR1631" s="196"/>
      <c r="AS1631" s="196"/>
      <c r="AT1631" s="196"/>
      <c r="AU1631" s="196"/>
      <c r="AV1631" s="196"/>
      <c r="AW1631" s="196"/>
      <c r="AX1631" s="196"/>
      <c r="AY1631" s="196"/>
      <c r="AZ1631" s="196"/>
      <c r="BA1631" s="196"/>
      <c r="BB1631" s="196"/>
      <c r="BC1631" s="196"/>
      <c r="BD1631" s="196"/>
      <c r="BE1631" s="196"/>
      <c r="BF1631" s="196"/>
      <c r="BG1631" s="196"/>
      <c r="BH1631" s="196"/>
      <c r="BI1631" s="196"/>
      <c r="BJ1631" s="196"/>
      <c r="BK1631" s="196"/>
      <c r="BL1631" s="196"/>
      <c r="BM1631" s="196"/>
      <c r="BN1631" s="196"/>
      <c r="BO1631" s="196"/>
      <c r="BP1631" s="196"/>
      <c r="BQ1631" s="196"/>
      <c r="BR1631" s="196"/>
      <c r="BS1631" s="196"/>
      <c r="BT1631" s="196"/>
      <c r="BU1631" s="196"/>
      <c r="BV1631" s="196"/>
      <c r="BW1631" s="196"/>
      <c r="BX1631" s="196"/>
      <c r="BY1631" s="196"/>
      <c r="BZ1631" s="196"/>
      <c r="CA1631" s="196"/>
      <c r="CB1631" s="196"/>
      <c r="CC1631" s="196"/>
      <c r="CD1631" s="196"/>
      <c r="CE1631" s="196"/>
      <c r="CF1631" s="196"/>
      <c r="CG1631" s="196"/>
      <c r="CH1631" s="196"/>
      <c r="CI1631" s="196"/>
      <c r="CJ1631" s="196"/>
      <c r="CK1631" s="196"/>
      <c r="CL1631" s="196"/>
      <c r="CM1631" s="196"/>
      <c r="CN1631" s="196"/>
      <c r="CO1631" s="196"/>
      <c r="CP1631" s="196"/>
      <c r="CQ1631" s="196"/>
      <c r="CR1631" s="196"/>
      <c r="CS1631" s="196"/>
      <c r="CT1631" s="196"/>
      <c r="CU1631" s="196"/>
      <c r="CV1631" s="196"/>
      <c r="CW1631" s="196"/>
      <c r="CX1631" s="196"/>
      <c r="CY1631" s="196"/>
      <c r="CZ1631" s="196"/>
      <c r="DA1631" s="196"/>
      <c r="DB1631" s="196"/>
      <c r="DC1631" s="196"/>
      <c r="DD1631" s="196"/>
      <c r="DE1631" s="196"/>
      <c r="DF1631" s="196"/>
      <c r="DG1631" s="196"/>
      <c r="DH1631" s="196"/>
      <c r="DI1631" s="196"/>
      <c r="DJ1631" s="196"/>
      <c r="DK1631" s="196"/>
      <c r="DL1631" s="196"/>
      <c r="DM1631" s="196"/>
      <c r="DN1631" s="196"/>
      <c r="DO1631" s="196"/>
      <c r="DP1631" s="196"/>
      <c r="DQ1631" s="196"/>
      <c r="DR1631" s="196"/>
      <c r="DS1631" s="196"/>
      <c r="DT1631" s="196"/>
      <c r="DU1631" s="196"/>
      <c r="DV1631" s="196"/>
    </row>
    <row r="1632" spans="1:126" s="171" customFormat="1" x14ac:dyDescent="0.2">
      <c r="A1632" s="153"/>
      <c r="B1632" s="155"/>
      <c r="C1632" s="155"/>
      <c r="AP1632" s="196"/>
      <c r="AQ1632" s="196"/>
      <c r="AR1632" s="196"/>
      <c r="AS1632" s="196"/>
      <c r="AT1632" s="196"/>
      <c r="AU1632" s="196"/>
      <c r="AV1632" s="196"/>
      <c r="AW1632" s="196"/>
      <c r="AX1632" s="196"/>
      <c r="AY1632" s="196"/>
      <c r="AZ1632" s="196"/>
      <c r="BA1632" s="196"/>
      <c r="BB1632" s="196"/>
      <c r="BC1632" s="196"/>
      <c r="BD1632" s="196"/>
      <c r="BE1632" s="196"/>
      <c r="BF1632" s="196"/>
      <c r="BG1632" s="196"/>
      <c r="BH1632" s="196"/>
      <c r="BI1632" s="196"/>
      <c r="BJ1632" s="196"/>
      <c r="BK1632" s="196"/>
      <c r="BL1632" s="196"/>
      <c r="BM1632" s="196"/>
      <c r="BN1632" s="196"/>
      <c r="BO1632" s="196"/>
      <c r="BP1632" s="196"/>
      <c r="BQ1632" s="196"/>
      <c r="BR1632" s="196"/>
      <c r="BS1632" s="196"/>
      <c r="BT1632" s="196"/>
      <c r="BU1632" s="196"/>
      <c r="BV1632" s="196"/>
      <c r="BW1632" s="196"/>
      <c r="BX1632" s="196"/>
      <c r="BY1632" s="196"/>
      <c r="BZ1632" s="196"/>
      <c r="CA1632" s="196"/>
      <c r="CB1632" s="196"/>
      <c r="CC1632" s="196"/>
      <c r="CD1632" s="196"/>
      <c r="CE1632" s="196"/>
      <c r="CF1632" s="196"/>
      <c r="CG1632" s="196"/>
      <c r="CH1632" s="196"/>
      <c r="CI1632" s="196"/>
      <c r="CJ1632" s="196"/>
      <c r="CK1632" s="196"/>
      <c r="CL1632" s="196"/>
      <c r="CM1632" s="196"/>
      <c r="CN1632" s="196"/>
      <c r="CO1632" s="196"/>
      <c r="CP1632" s="196"/>
      <c r="CQ1632" s="196"/>
      <c r="CR1632" s="196"/>
      <c r="CS1632" s="196"/>
      <c r="CT1632" s="196"/>
      <c r="CU1632" s="196"/>
      <c r="CV1632" s="196"/>
      <c r="CW1632" s="196"/>
      <c r="CX1632" s="196"/>
      <c r="CY1632" s="196"/>
      <c r="CZ1632" s="196"/>
      <c r="DA1632" s="196"/>
      <c r="DB1632" s="196"/>
      <c r="DC1632" s="196"/>
      <c r="DD1632" s="196"/>
      <c r="DE1632" s="196"/>
      <c r="DF1632" s="196"/>
      <c r="DG1632" s="196"/>
      <c r="DH1632" s="196"/>
      <c r="DI1632" s="196"/>
      <c r="DJ1632" s="196"/>
      <c r="DK1632" s="196"/>
      <c r="DL1632" s="196"/>
      <c r="DM1632" s="196"/>
      <c r="DN1632" s="196"/>
      <c r="DO1632" s="196"/>
      <c r="DP1632" s="196"/>
      <c r="DQ1632" s="196"/>
      <c r="DR1632" s="196"/>
      <c r="DS1632" s="196"/>
      <c r="DT1632" s="196"/>
      <c r="DU1632" s="196"/>
      <c r="DV1632" s="196"/>
    </row>
    <row r="1633" spans="1:126" s="171" customFormat="1" x14ac:dyDescent="0.2">
      <c r="A1633" s="153"/>
      <c r="B1633" s="155"/>
      <c r="C1633" s="155"/>
      <c r="AP1633" s="196"/>
      <c r="AQ1633" s="196"/>
      <c r="AR1633" s="196"/>
      <c r="AS1633" s="196"/>
      <c r="AT1633" s="196"/>
      <c r="AU1633" s="196"/>
      <c r="AV1633" s="196"/>
      <c r="AW1633" s="196"/>
      <c r="AX1633" s="196"/>
      <c r="AY1633" s="196"/>
      <c r="AZ1633" s="196"/>
      <c r="BA1633" s="196"/>
      <c r="BB1633" s="196"/>
      <c r="BC1633" s="196"/>
      <c r="BD1633" s="196"/>
      <c r="BE1633" s="196"/>
      <c r="BF1633" s="196"/>
      <c r="BG1633" s="196"/>
      <c r="BH1633" s="196"/>
      <c r="BI1633" s="196"/>
      <c r="BJ1633" s="196"/>
      <c r="BK1633" s="196"/>
      <c r="BL1633" s="196"/>
      <c r="BM1633" s="196"/>
      <c r="BN1633" s="196"/>
      <c r="BO1633" s="196"/>
      <c r="BP1633" s="196"/>
      <c r="BQ1633" s="196"/>
      <c r="BR1633" s="196"/>
      <c r="BS1633" s="196"/>
      <c r="BT1633" s="196"/>
      <c r="BU1633" s="196"/>
      <c r="BV1633" s="196"/>
      <c r="BW1633" s="196"/>
      <c r="BX1633" s="196"/>
      <c r="BY1633" s="196"/>
      <c r="BZ1633" s="196"/>
      <c r="CA1633" s="196"/>
      <c r="CB1633" s="196"/>
      <c r="CC1633" s="196"/>
      <c r="CD1633" s="196"/>
      <c r="CE1633" s="196"/>
      <c r="CF1633" s="196"/>
      <c r="CG1633" s="196"/>
      <c r="CH1633" s="196"/>
      <c r="CI1633" s="196"/>
      <c r="CJ1633" s="196"/>
      <c r="CK1633" s="196"/>
      <c r="CL1633" s="196"/>
      <c r="CM1633" s="196"/>
      <c r="CN1633" s="196"/>
      <c r="CO1633" s="196"/>
      <c r="CP1633" s="196"/>
      <c r="CQ1633" s="196"/>
      <c r="CR1633" s="196"/>
      <c r="CS1633" s="196"/>
      <c r="CT1633" s="196"/>
      <c r="CU1633" s="196"/>
      <c r="CV1633" s="196"/>
      <c r="CW1633" s="196"/>
      <c r="CX1633" s="196"/>
      <c r="CY1633" s="196"/>
      <c r="CZ1633" s="196"/>
      <c r="DA1633" s="196"/>
      <c r="DB1633" s="196"/>
      <c r="DC1633" s="196"/>
      <c r="DD1633" s="196"/>
      <c r="DE1633" s="196"/>
      <c r="DF1633" s="196"/>
      <c r="DG1633" s="196"/>
      <c r="DH1633" s="196"/>
      <c r="DI1633" s="196"/>
      <c r="DJ1633" s="196"/>
      <c r="DK1633" s="196"/>
      <c r="DL1633" s="196"/>
      <c r="DM1633" s="196"/>
      <c r="DN1633" s="196"/>
      <c r="DO1633" s="196"/>
      <c r="DP1633" s="196"/>
      <c r="DQ1633" s="196"/>
      <c r="DR1633" s="196"/>
      <c r="DS1633" s="196"/>
      <c r="DT1633" s="196"/>
      <c r="DU1633" s="196"/>
      <c r="DV1633" s="196"/>
    </row>
    <row r="1634" spans="1:126" s="171" customFormat="1" x14ac:dyDescent="0.2">
      <c r="A1634" s="153"/>
      <c r="B1634" s="155"/>
      <c r="C1634" s="155"/>
      <c r="AP1634" s="196"/>
      <c r="AQ1634" s="196"/>
      <c r="AR1634" s="196"/>
      <c r="AS1634" s="196"/>
      <c r="AT1634" s="196"/>
      <c r="AU1634" s="196"/>
      <c r="AV1634" s="196"/>
      <c r="AW1634" s="196"/>
      <c r="AX1634" s="196"/>
      <c r="AY1634" s="196"/>
      <c r="AZ1634" s="196"/>
      <c r="BA1634" s="196"/>
      <c r="BB1634" s="196"/>
      <c r="BC1634" s="196"/>
      <c r="BD1634" s="196"/>
      <c r="BE1634" s="196"/>
      <c r="BF1634" s="196"/>
      <c r="BG1634" s="196"/>
      <c r="BH1634" s="196"/>
      <c r="BI1634" s="196"/>
      <c r="BJ1634" s="196"/>
      <c r="BK1634" s="196"/>
      <c r="BL1634" s="196"/>
      <c r="BM1634" s="196"/>
      <c r="BN1634" s="196"/>
      <c r="BO1634" s="196"/>
      <c r="BP1634" s="196"/>
      <c r="BQ1634" s="196"/>
      <c r="BR1634" s="196"/>
      <c r="BS1634" s="196"/>
      <c r="BT1634" s="196"/>
      <c r="BU1634" s="196"/>
      <c r="BV1634" s="196"/>
      <c r="BW1634" s="196"/>
      <c r="BX1634" s="196"/>
      <c r="BY1634" s="196"/>
      <c r="BZ1634" s="196"/>
      <c r="CA1634" s="196"/>
      <c r="CB1634" s="196"/>
      <c r="CC1634" s="196"/>
      <c r="CD1634" s="196"/>
      <c r="CE1634" s="196"/>
      <c r="CF1634" s="196"/>
      <c r="CG1634" s="196"/>
      <c r="CH1634" s="196"/>
      <c r="CI1634" s="196"/>
      <c r="CJ1634" s="196"/>
      <c r="CK1634" s="196"/>
      <c r="CL1634" s="196"/>
      <c r="CM1634" s="196"/>
      <c r="CN1634" s="196"/>
      <c r="CO1634" s="196"/>
      <c r="CP1634" s="196"/>
      <c r="CQ1634" s="196"/>
      <c r="CR1634" s="196"/>
      <c r="CS1634" s="196"/>
      <c r="CT1634" s="196"/>
      <c r="CU1634" s="196"/>
      <c r="CV1634" s="196"/>
      <c r="CW1634" s="196"/>
      <c r="CX1634" s="196"/>
      <c r="CY1634" s="196"/>
      <c r="CZ1634" s="196"/>
      <c r="DA1634" s="196"/>
      <c r="DB1634" s="196"/>
      <c r="DC1634" s="196"/>
      <c r="DD1634" s="196"/>
      <c r="DE1634" s="196"/>
      <c r="DF1634" s="196"/>
      <c r="DG1634" s="196"/>
      <c r="DH1634" s="196"/>
      <c r="DI1634" s="196"/>
      <c r="DJ1634" s="196"/>
      <c r="DK1634" s="196"/>
      <c r="DL1634" s="196"/>
      <c r="DM1634" s="196"/>
      <c r="DN1634" s="196"/>
      <c r="DO1634" s="196"/>
      <c r="DP1634" s="196"/>
      <c r="DQ1634" s="196"/>
      <c r="DR1634" s="196"/>
      <c r="DS1634" s="196"/>
      <c r="DT1634" s="196"/>
      <c r="DU1634" s="196"/>
      <c r="DV1634" s="196"/>
    </row>
    <row r="1635" spans="1:126" s="171" customFormat="1" x14ac:dyDescent="0.2">
      <c r="A1635" s="153"/>
      <c r="B1635" s="155"/>
      <c r="C1635" s="155"/>
      <c r="AP1635" s="196"/>
      <c r="AQ1635" s="196"/>
      <c r="AR1635" s="196"/>
      <c r="AS1635" s="196"/>
      <c r="AT1635" s="196"/>
      <c r="AU1635" s="196"/>
      <c r="AV1635" s="196"/>
      <c r="AW1635" s="196"/>
      <c r="AX1635" s="196"/>
      <c r="AY1635" s="196"/>
      <c r="AZ1635" s="196"/>
      <c r="BA1635" s="196"/>
      <c r="BB1635" s="196"/>
      <c r="BC1635" s="196"/>
      <c r="BD1635" s="196"/>
      <c r="BE1635" s="196"/>
      <c r="BF1635" s="196"/>
      <c r="BG1635" s="196"/>
      <c r="BH1635" s="196"/>
      <c r="BI1635" s="196"/>
      <c r="BJ1635" s="196"/>
      <c r="BK1635" s="196"/>
      <c r="BL1635" s="196"/>
      <c r="BM1635" s="196"/>
      <c r="BN1635" s="196"/>
      <c r="BO1635" s="196"/>
      <c r="BP1635" s="196"/>
      <c r="BQ1635" s="196"/>
      <c r="BR1635" s="196"/>
      <c r="BS1635" s="196"/>
      <c r="BT1635" s="196"/>
      <c r="BU1635" s="196"/>
      <c r="BV1635" s="196"/>
      <c r="BW1635" s="196"/>
      <c r="BX1635" s="196"/>
      <c r="BY1635" s="196"/>
      <c r="BZ1635" s="196"/>
      <c r="CA1635" s="196"/>
      <c r="CB1635" s="196"/>
      <c r="CC1635" s="196"/>
      <c r="CD1635" s="196"/>
      <c r="CE1635" s="196"/>
      <c r="CF1635" s="196"/>
      <c r="CG1635" s="196"/>
      <c r="CH1635" s="196"/>
      <c r="CI1635" s="196"/>
      <c r="CJ1635" s="196"/>
      <c r="CK1635" s="196"/>
      <c r="CL1635" s="196"/>
      <c r="CM1635" s="196"/>
      <c r="CN1635" s="196"/>
      <c r="CO1635" s="196"/>
      <c r="CP1635" s="196"/>
      <c r="CQ1635" s="196"/>
      <c r="CR1635" s="196"/>
      <c r="CS1635" s="196"/>
      <c r="CT1635" s="196"/>
      <c r="CU1635" s="196"/>
      <c r="CV1635" s="196"/>
      <c r="CW1635" s="196"/>
      <c r="CX1635" s="196"/>
      <c r="CY1635" s="196"/>
      <c r="CZ1635" s="196"/>
      <c r="DA1635" s="196"/>
      <c r="DB1635" s="196"/>
      <c r="DC1635" s="196"/>
      <c r="DD1635" s="196"/>
      <c r="DE1635" s="196"/>
      <c r="DF1635" s="196"/>
      <c r="DG1635" s="196"/>
      <c r="DH1635" s="196"/>
      <c r="DI1635" s="196"/>
      <c r="DJ1635" s="196"/>
      <c r="DK1635" s="196"/>
      <c r="DL1635" s="196"/>
      <c r="DM1635" s="196"/>
      <c r="DN1635" s="196"/>
      <c r="DO1635" s="196"/>
      <c r="DP1635" s="196"/>
      <c r="DQ1635" s="196"/>
      <c r="DR1635" s="196"/>
      <c r="DS1635" s="196"/>
      <c r="DT1635" s="196"/>
      <c r="DU1635" s="196"/>
      <c r="DV1635" s="196"/>
    </row>
    <row r="1636" spans="1:126" s="171" customFormat="1" x14ac:dyDescent="0.2">
      <c r="A1636" s="153"/>
      <c r="B1636" s="155"/>
      <c r="C1636" s="155"/>
      <c r="AP1636" s="196"/>
      <c r="AQ1636" s="196"/>
      <c r="AR1636" s="196"/>
      <c r="AS1636" s="196"/>
      <c r="AT1636" s="196"/>
      <c r="AU1636" s="196"/>
      <c r="AV1636" s="196"/>
      <c r="AW1636" s="196"/>
      <c r="AX1636" s="196"/>
      <c r="AY1636" s="196"/>
      <c r="AZ1636" s="196"/>
      <c r="BA1636" s="196"/>
      <c r="BB1636" s="196"/>
      <c r="BC1636" s="196"/>
      <c r="BD1636" s="196"/>
      <c r="BE1636" s="196"/>
      <c r="BF1636" s="196"/>
      <c r="BG1636" s="196"/>
      <c r="BH1636" s="196"/>
      <c r="BI1636" s="196"/>
      <c r="BJ1636" s="196"/>
      <c r="BK1636" s="196"/>
      <c r="BL1636" s="196"/>
      <c r="BM1636" s="196"/>
      <c r="BN1636" s="196"/>
      <c r="BO1636" s="196"/>
      <c r="BP1636" s="196"/>
      <c r="BQ1636" s="196"/>
      <c r="BR1636" s="196"/>
      <c r="BS1636" s="196"/>
      <c r="BT1636" s="196"/>
      <c r="BU1636" s="196"/>
      <c r="BV1636" s="196"/>
      <c r="BW1636" s="196"/>
      <c r="BX1636" s="196"/>
      <c r="BY1636" s="196"/>
      <c r="BZ1636" s="196"/>
      <c r="CA1636" s="196"/>
      <c r="CB1636" s="196"/>
      <c r="CC1636" s="196"/>
      <c r="CD1636" s="196"/>
      <c r="CE1636" s="196"/>
      <c r="CF1636" s="196"/>
      <c r="CG1636" s="196"/>
      <c r="CH1636" s="196"/>
      <c r="CI1636" s="196"/>
      <c r="CJ1636" s="196"/>
      <c r="CK1636" s="196"/>
      <c r="CL1636" s="196"/>
      <c r="CM1636" s="196"/>
      <c r="CN1636" s="196"/>
      <c r="CO1636" s="196"/>
      <c r="CP1636" s="196"/>
      <c r="CQ1636" s="196"/>
      <c r="CR1636" s="196"/>
      <c r="CS1636" s="196"/>
      <c r="CT1636" s="196"/>
      <c r="CU1636" s="196"/>
      <c r="CV1636" s="196"/>
      <c r="CW1636" s="196"/>
      <c r="CX1636" s="196"/>
      <c r="CY1636" s="196"/>
      <c r="CZ1636" s="196"/>
      <c r="DA1636" s="196"/>
      <c r="DB1636" s="196"/>
      <c r="DC1636" s="196"/>
      <c r="DD1636" s="196"/>
      <c r="DE1636" s="196"/>
      <c r="DF1636" s="196"/>
      <c r="DG1636" s="196"/>
      <c r="DH1636" s="196"/>
      <c r="DI1636" s="196"/>
      <c r="DJ1636" s="196"/>
      <c r="DK1636" s="196"/>
      <c r="DL1636" s="196"/>
      <c r="DM1636" s="196"/>
      <c r="DN1636" s="196"/>
      <c r="DO1636" s="196"/>
      <c r="DP1636" s="196"/>
      <c r="DQ1636" s="196"/>
      <c r="DR1636" s="196"/>
      <c r="DS1636" s="196"/>
      <c r="DT1636" s="196"/>
      <c r="DU1636" s="196"/>
      <c r="DV1636" s="196"/>
    </row>
    <row r="1637" spans="1:126" s="171" customFormat="1" x14ac:dyDescent="0.2">
      <c r="A1637" s="153"/>
      <c r="B1637" s="155"/>
      <c r="C1637" s="155"/>
      <c r="AP1637" s="196"/>
      <c r="AQ1637" s="196"/>
      <c r="AR1637" s="196"/>
      <c r="AS1637" s="196"/>
      <c r="AT1637" s="196"/>
      <c r="AU1637" s="196"/>
      <c r="AV1637" s="196"/>
      <c r="AW1637" s="196"/>
      <c r="AX1637" s="196"/>
      <c r="AY1637" s="196"/>
      <c r="AZ1637" s="196"/>
      <c r="BA1637" s="196"/>
      <c r="BB1637" s="196"/>
      <c r="BC1637" s="196"/>
      <c r="BD1637" s="196"/>
      <c r="BE1637" s="196"/>
      <c r="BF1637" s="196"/>
      <c r="BG1637" s="196"/>
      <c r="BH1637" s="196"/>
      <c r="BI1637" s="196"/>
      <c r="BJ1637" s="196"/>
      <c r="BK1637" s="196"/>
      <c r="BL1637" s="196"/>
      <c r="BM1637" s="196"/>
      <c r="BN1637" s="196"/>
      <c r="BO1637" s="196"/>
      <c r="BP1637" s="196"/>
      <c r="BQ1637" s="196"/>
      <c r="BR1637" s="196"/>
      <c r="BS1637" s="196"/>
      <c r="BT1637" s="196"/>
      <c r="BU1637" s="196"/>
      <c r="BV1637" s="196"/>
      <c r="BW1637" s="196"/>
      <c r="BX1637" s="196"/>
      <c r="BY1637" s="196"/>
      <c r="BZ1637" s="196"/>
      <c r="CA1637" s="196"/>
      <c r="CB1637" s="196"/>
      <c r="CC1637" s="196"/>
      <c r="CD1637" s="196"/>
      <c r="CE1637" s="196"/>
      <c r="CF1637" s="196"/>
      <c r="CG1637" s="196"/>
      <c r="CH1637" s="196"/>
      <c r="CI1637" s="196"/>
      <c r="CJ1637" s="196"/>
      <c r="CK1637" s="196"/>
      <c r="CL1637" s="196"/>
      <c r="CM1637" s="196"/>
      <c r="CN1637" s="196"/>
      <c r="CO1637" s="196"/>
      <c r="CP1637" s="196"/>
      <c r="CQ1637" s="196"/>
      <c r="CR1637" s="196"/>
      <c r="CS1637" s="196"/>
      <c r="CT1637" s="196"/>
      <c r="CU1637" s="196"/>
      <c r="CV1637" s="196"/>
      <c r="CW1637" s="196"/>
      <c r="CX1637" s="196"/>
      <c r="CY1637" s="196"/>
      <c r="CZ1637" s="196"/>
      <c r="DA1637" s="196"/>
      <c r="DB1637" s="196"/>
      <c r="DC1637" s="196"/>
      <c r="DD1637" s="196"/>
      <c r="DE1637" s="196"/>
      <c r="DF1637" s="196"/>
      <c r="DG1637" s="196"/>
      <c r="DH1637" s="196"/>
      <c r="DI1637" s="196"/>
      <c r="DJ1637" s="196"/>
      <c r="DK1637" s="196"/>
      <c r="DL1637" s="196"/>
      <c r="DM1637" s="196"/>
      <c r="DN1637" s="196"/>
      <c r="DO1637" s="196"/>
      <c r="DP1637" s="196"/>
      <c r="DQ1637" s="196"/>
      <c r="DR1637" s="196"/>
      <c r="DS1637" s="196"/>
      <c r="DT1637" s="196"/>
      <c r="DU1637" s="196"/>
      <c r="DV1637" s="196"/>
    </row>
    <row r="1638" spans="1:126" s="171" customFormat="1" x14ac:dyDescent="0.2">
      <c r="A1638" s="153"/>
      <c r="B1638" s="155"/>
      <c r="C1638" s="155"/>
      <c r="AP1638" s="196"/>
      <c r="AQ1638" s="196"/>
      <c r="AR1638" s="196"/>
      <c r="AS1638" s="196"/>
      <c r="AT1638" s="196"/>
      <c r="AU1638" s="196"/>
      <c r="AV1638" s="196"/>
      <c r="AW1638" s="196"/>
      <c r="AX1638" s="196"/>
      <c r="AY1638" s="196"/>
      <c r="AZ1638" s="196"/>
      <c r="BA1638" s="196"/>
      <c r="BB1638" s="196"/>
      <c r="BC1638" s="196"/>
      <c r="BD1638" s="196"/>
      <c r="BE1638" s="196"/>
      <c r="BF1638" s="196"/>
      <c r="BG1638" s="196"/>
      <c r="BH1638" s="196"/>
      <c r="BI1638" s="196"/>
      <c r="BJ1638" s="196"/>
      <c r="BK1638" s="196"/>
      <c r="BL1638" s="196"/>
      <c r="BM1638" s="196"/>
      <c r="BN1638" s="196"/>
      <c r="BO1638" s="196"/>
      <c r="BP1638" s="196"/>
      <c r="BQ1638" s="196"/>
      <c r="BR1638" s="196"/>
      <c r="BS1638" s="196"/>
      <c r="BT1638" s="196"/>
      <c r="BU1638" s="196"/>
      <c r="BV1638" s="196"/>
      <c r="BW1638" s="196"/>
      <c r="BX1638" s="196"/>
      <c r="BY1638" s="196"/>
      <c r="BZ1638" s="196"/>
      <c r="CA1638" s="196"/>
      <c r="CB1638" s="196"/>
      <c r="CC1638" s="196"/>
      <c r="CD1638" s="196"/>
      <c r="CE1638" s="196"/>
      <c r="CF1638" s="196"/>
      <c r="CG1638" s="196"/>
      <c r="CH1638" s="196"/>
      <c r="CI1638" s="196"/>
      <c r="CJ1638" s="196"/>
      <c r="CK1638" s="196"/>
      <c r="CL1638" s="196"/>
      <c r="CM1638" s="196"/>
      <c r="CN1638" s="196"/>
      <c r="CO1638" s="196"/>
      <c r="CP1638" s="196"/>
      <c r="CQ1638" s="196"/>
      <c r="CR1638" s="196"/>
      <c r="CS1638" s="196"/>
      <c r="CT1638" s="196"/>
      <c r="CU1638" s="196"/>
      <c r="CV1638" s="196"/>
      <c r="CW1638" s="196"/>
      <c r="CX1638" s="196"/>
      <c r="CY1638" s="196"/>
      <c r="CZ1638" s="196"/>
      <c r="DA1638" s="196"/>
      <c r="DB1638" s="196"/>
      <c r="DC1638" s="196"/>
      <c r="DD1638" s="196"/>
      <c r="DE1638" s="196"/>
      <c r="DF1638" s="196"/>
      <c r="DG1638" s="196"/>
      <c r="DH1638" s="196"/>
      <c r="DI1638" s="196"/>
      <c r="DJ1638" s="196"/>
      <c r="DK1638" s="196"/>
      <c r="DL1638" s="196"/>
      <c r="DM1638" s="196"/>
      <c r="DN1638" s="196"/>
      <c r="DO1638" s="196"/>
      <c r="DP1638" s="196"/>
      <c r="DQ1638" s="196"/>
      <c r="DR1638" s="196"/>
      <c r="DS1638" s="196"/>
      <c r="DT1638" s="196"/>
      <c r="DU1638" s="196"/>
      <c r="DV1638" s="196"/>
    </row>
    <row r="1639" spans="1:126" s="171" customFormat="1" x14ac:dyDescent="0.2">
      <c r="A1639" s="153"/>
      <c r="B1639" s="155"/>
      <c r="C1639" s="155"/>
      <c r="AP1639" s="196"/>
      <c r="AQ1639" s="196"/>
      <c r="AR1639" s="196"/>
      <c r="AS1639" s="196"/>
      <c r="AT1639" s="196"/>
      <c r="AU1639" s="196"/>
      <c r="AV1639" s="196"/>
      <c r="AW1639" s="196"/>
      <c r="AX1639" s="196"/>
      <c r="AY1639" s="196"/>
      <c r="AZ1639" s="196"/>
      <c r="BA1639" s="196"/>
      <c r="BB1639" s="196"/>
      <c r="BC1639" s="196"/>
      <c r="BD1639" s="196"/>
      <c r="BE1639" s="196"/>
      <c r="BF1639" s="196"/>
      <c r="BG1639" s="196"/>
      <c r="BH1639" s="196"/>
      <c r="BI1639" s="196"/>
      <c r="BJ1639" s="196"/>
      <c r="BK1639" s="196"/>
      <c r="BL1639" s="196"/>
      <c r="BM1639" s="196"/>
      <c r="BN1639" s="196"/>
      <c r="BO1639" s="196"/>
      <c r="BP1639" s="196"/>
      <c r="BQ1639" s="196"/>
      <c r="BR1639" s="196"/>
      <c r="BS1639" s="196"/>
      <c r="BT1639" s="196"/>
      <c r="BU1639" s="196"/>
      <c r="BV1639" s="196"/>
      <c r="BW1639" s="196"/>
      <c r="BX1639" s="196"/>
      <c r="BY1639" s="196"/>
      <c r="BZ1639" s="196"/>
      <c r="CA1639" s="196"/>
      <c r="CB1639" s="196"/>
      <c r="CC1639" s="196"/>
      <c r="CD1639" s="196"/>
      <c r="CE1639" s="196"/>
      <c r="CF1639" s="196"/>
      <c r="CG1639" s="196"/>
      <c r="CH1639" s="196"/>
      <c r="CI1639" s="196"/>
      <c r="CJ1639" s="196"/>
      <c r="CK1639" s="196"/>
      <c r="CL1639" s="196"/>
      <c r="CM1639" s="196"/>
      <c r="CN1639" s="196"/>
      <c r="CO1639" s="196"/>
      <c r="CP1639" s="196"/>
      <c r="CQ1639" s="196"/>
      <c r="CR1639" s="196"/>
      <c r="CS1639" s="196"/>
      <c r="CT1639" s="196"/>
      <c r="CU1639" s="196"/>
      <c r="CV1639" s="196"/>
      <c r="CW1639" s="196"/>
      <c r="CX1639" s="196"/>
      <c r="CY1639" s="196"/>
      <c r="CZ1639" s="196"/>
      <c r="DA1639" s="196"/>
      <c r="DB1639" s="196"/>
      <c r="DC1639" s="196"/>
      <c r="DD1639" s="196"/>
      <c r="DE1639" s="196"/>
      <c r="DF1639" s="196"/>
      <c r="DG1639" s="196"/>
      <c r="DH1639" s="196"/>
      <c r="DI1639" s="196"/>
      <c r="DJ1639" s="196"/>
      <c r="DK1639" s="196"/>
      <c r="DL1639" s="196"/>
      <c r="DM1639" s="196"/>
      <c r="DN1639" s="196"/>
      <c r="DO1639" s="196"/>
      <c r="DP1639" s="196"/>
      <c r="DQ1639" s="196"/>
      <c r="DR1639" s="196"/>
      <c r="DS1639" s="196"/>
      <c r="DT1639" s="196"/>
      <c r="DU1639" s="196"/>
      <c r="DV1639" s="196"/>
    </row>
    <row r="1640" spans="1:126" s="171" customFormat="1" x14ac:dyDescent="0.2">
      <c r="A1640" s="153"/>
      <c r="B1640" s="155"/>
      <c r="C1640" s="155"/>
      <c r="AP1640" s="196"/>
      <c r="AQ1640" s="196"/>
      <c r="AR1640" s="196"/>
      <c r="AS1640" s="196"/>
      <c r="AT1640" s="196"/>
      <c r="AU1640" s="196"/>
      <c r="AV1640" s="196"/>
      <c r="AW1640" s="196"/>
      <c r="AX1640" s="196"/>
      <c r="AY1640" s="196"/>
      <c r="AZ1640" s="196"/>
      <c r="BA1640" s="196"/>
      <c r="BB1640" s="196"/>
      <c r="BC1640" s="196"/>
      <c r="BD1640" s="196"/>
      <c r="BE1640" s="196"/>
      <c r="BF1640" s="196"/>
      <c r="BG1640" s="196"/>
      <c r="BH1640" s="196"/>
      <c r="BI1640" s="196"/>
      <c r="BJ1640" s="196"/>
      <c r="BK1640" s="196"/>
      <c r="BL1640" s="196"/>
      <c r="BM1640" s="196"/>
      <c r="BN1640" s="196"/>
      <c r="BO1640" s="196"/>
      <c r="BP1640" s="196"/>
      <c r="BQ1640" s="196"/>
      <c r="BR1640" s="196"/>
      <c r="BS1640" s="196"/>
      <c r="BT1640" s="196"/>
      <c r="BU1640" s="196"/>
      <c r="BV1640" s="196"/>
      <c r="BW1640" s="196"/>
      <c r="BX1640" s="196"/>
      <c r="BY1640" s="196"/>
      <c r="BZ1640" s="196"/>
      <c r="CA1640" s="196"/>
      <c r="CB1640" s="196"/>
      <c r="CC1640" s="196"/>
      <c r="CD1640" s="196"/>
      <c r="CE1640" s="196"/>
      <c r="CF1640" s="196"/>
      <c r="CG1640" s="196"/>
      <c r="CH1640" s="196"/>
      <c r="CI1640" s="196"/>
      <c r="CJ1640" s="196"/>
      <c r="CK1640" s="196"/>
      <c r="CL1640" s="196"/>
      <c r="CM1640" s="196"/>
      <c r="CN1640" s="196"/>
      <c r="CO1640" s="196"/>
      <c r="CP1640" s="196"/>
      <c r="CQ1640" s="196"/>
      <c r="CR1640" s="196"/>
      <c r="CS1640" s="196"/>
      <c r="CT1640" s="196"/>
      <c r="CU1640" s="196"/>
      <c r="CV1640" s="196"/>
      <c r="CW1640" s="196"/>
      <c r="CX1640" s="196"/>
      <c r="CY1640" s="196"/>
      <c r="CZ1640" s="196"/>
      <c r="DA1640" s="196"/>
      <c r="DB1640" s="196"/>
      <c r="DC1640" s="196"/>
      <c r="DD1640" s="196"/>
      <c r="DE1640" s="196"/>
      <c r="DF1640" s="196"/>
      <c r="DG1640" s="196"/>
      <c r="DH1640" s="196"/>
      <c r="DI1640" s="196"/>
      <c r="DJ1640" s="196"/>
      <c r="DK1640" s="196"/>
      <c r="DL1640" s="196"/>
      <c r="DM1640" s="196"/>
      <c r="DN1640" s="196"/>
      <c r="DO1640" s="196"/>
      <c r="DP1640" s="196"/>
      <c r="DQ1640" s="196"/>
      <c r="DR1640" s="196"/>
      <c r="DS1640" s="196"/>
      <c r="DT1640" s="196"/>
      <c r="DU1640" s="196"/>
      <c r="DV1640" s="196"/>
    </row>
    <row r="1641" spans="1:126" s="171" customFormat="1" x14ac:dyDescent="0.2">
      <c r="A1641" s="153"/>
      <c r="B1641" s="155"/>
      <c r="C1641" s="155"/>
      <c r="AP1641" s="196"/>
      <c r="AQ1641" s="196"/>
      <c r="AR1641" s="196"/>
      <c r="AS1641" s="196"/>
      <c r="AT1641" s="196"/>
      <c r="AU1641" s="196"/>
      <c r="AV1641" s="196"/>
      <c r="AW1641" s="196"/>
      <c r="AX1641" s="196"/>
      <c r="AY1641" s="196"/>
      <c r="AZ1641" s="196"/>
      <c r="BA1641" s="196"/>
      <c r="BB1641" s="196"/>
      <c r="BC1641" s="196"/>
      <c r="BD1641" s="196"/>
      <c r="BE1641" s="196"/>
      <c r="BF1641" s="196"/>
      <c r="BG1641" s="196"/>
      <c r="BH1641" s="196"/>
      <c r="BI1641" s="196"/>
      <c r="BJ1641" s="196"/>
      <c r="BK1641" s="196"/>
      <c r="BL1641" s="196"/>
      <c r="BM1641" s="196"/>
      <c r="BN1641" s="196"/>
      <c r="BO1641" s="196"/>
      <c r="BP1641" s="196"/>
      <c r="BQ1641" s="196"/>
      <c r="BR1641" s="196"/>
      <c r="BS1641" s="196"/>
      <c r="BT1641" s="196"/>
      <c r="BU1641" s="196"/>
      <c r="BV1641" s="196"/>
      <c r="BW1641" s="196"/>
      <c r="BX1641" s="196"/>
      <c r="BY1641" s="196"/>
      <c r="BZ1641" s="196"/>
      <c r="CA1641" s="196"/>
      <c r="CB1641" s="196"/>
      <c r="CC1641" s="196"/>
      <c r="CD1641" s="196"/>
      <c r="CE1641" s="196"/>
      <c r="CF1641" s="196"/>
      <c r="CG1641" s="196"/>
      <c r="CH1641" s="196"/>
      <c r="CI1641" s="196"/>
      <c r="CJ1641" s="196"/>
      <c r="CK1641" s="196"/>
      <c r="CL1641" s="196"/>
      <c r="CM1641" s="196"/>
      <c r="CN1641" s="196"/>
      <c r="CO1641" s="196"/>
      <c r="CP1641" s="196"/>
      <c r="CQ1641" s="196"/>
      <c r="CR1641" s="196"/>
      <c r="CS1641" s="196"/>
      <c r="CT1641" s="196"/>
      <c r="CU1641" s="196"/>
      <c r="CV1641" s="196"/>
      <c r="CW1641" s="196"/>
      <c r="CX1641" s="196"/>
      <c r="CY1641" s="196"/>
      <c r="CZ1641" s="196"/>
      <c r="DA1641" s="196"/>
      <c r="DB1641" s="196"/>
      <c r="DC1641" s="196"/>
      <c r="DD1641" s="196"/>
      <c r="DE1641" s="196"/>
      <c r="DF1641" s="196"/>
      <c r="DG1641" s="196"/>
      <c r="DH1641" s="196"/>
      <c r="DI1641" s="196"/>
      <c r="DJ1641" s="196"/>
      <c r="DK1641" s="196"/>
      <c r="DL1641" s="196"/>
      <c r="DM1641" s="196"/>
      <c r="DN1641" s="196"/>
      <c r="DO1641" s="196"/>
      <c r="DP1641" s="196"/>
      <c r="DQ1641" s="196"/>
      <c r="DR1641" s="196"/>
      <c r="DS1641" s="196"/>
      <c r="DT1641" s="196"/>
      <c r="DU1641" s="196"/>
      <c r="DV1641" s="196"/>
    </row>
    <row r="1642" spans="1:126" s="171" customFormat="1" x14ac:dyDescent="0.2">
      <c r="A1642" s="153"/>
      <c r="B1642" s="155"/>
      <c r="C1642" s="155"/>
      <c r="AP1642" s="196"/>
      <c r="AQ1642" s="196"/>
      <c r="AR1642" s="196"/>
      <c r="AS1642" s="196"/>
      <c r="AT1642" s="196"/>
      <c r="AU1642" s="196"/>
      <c r="AV1642" s="196"/>
      <c r="AW1642" s="196"/>
      <c r="AX1642" s="196"/>
      <c r="AY1642" s="196"/>
      <c r="AZ1642" s="196"/>
      <c r="BA1642" s="196"/>
      <c r="BB1642" s="196"/>
      <c r="BC1642" s="196"/>
      <c r="BD1642" s="196"/>
      <c r="BE1642" s="196"/>
      <c r="BF1642" s="196"/>
      <c r="BG1642" s="196"/>
      <c r="BH1642" s="196"/>
      <c r="BI1642" s="196"/>
      <c r="BJ1642" s="196"/>
      <c r="BK1642" s="196"/>
      <c r="BL1642" s="196"/>
      <c r="BM1642" s="196"/>
      <c r="BN1642" s="196"/>
      <c r="BO1642" s="196"/>
      <c r="BP1642" s="196"/>
      <c r="BQ1642" s="196"/>
      <c r="BR1642" s="196"/>
      <c r="BS1642" s="196"/>
      <c r="BT1642" s="196"/>
      <c r="BU1642" s="196"/>
      <c r="BV1642" s="196"/>
      <c r="BW1642" s="196"/>
      <c r="BX1642" s="196"/>
      <c r="BY1642" s="196"/>
      <c r="BZ1642" s="196"/>
      <c r="CA1642" s="196"/>
      <c r="CB1642" s="196"/>
      <c r="CC1642" s="196"/>
      <c r="CD1642" s="196"/>
      <c r="CE1642" s="196"/>
      <c r="CF1642" s="196"/>
      <c r="CG1642" s="196"/>
      <c r="CH1642" s="196"/>
      <c r="CI1642" s="196"/>
      <c r="CJ1642" s="196"/>
      <c r="CK1642" s="196"/>
      <c r="CL1642" s="196"/>
      <c r="CM1642" s="196"/>
      <c r="CN1642" s="196"/>
      <c r="CO1642" s="196"/>
      <c r="CP1642" s="196"/>
      <c r="CQ1642" s="196"/>
      <c r="CR1642" s="196"/>
      <c r="CS1642" s="196"/>
      <c r="CT1642" s="196"/>
      <c r="CU1642" s="196"/>
      <c r="CV1642" s="196"/>
      <c r="CW1642" s="196"/>
      <c r="CX1642" s="196"/>
      <c r="CY1642" s="196"/>
      <c r="CZ1642" s="196"/>
      <c r="DA1642" s="196"/>
      <c r="DB1642" s="196"/>
      <c r="DC1642" s="196"/>
      <c r="DD1642" s="196"/>
      <c r="DE1642" s="196"/>
      <c r="DF1642" s="196"/>
      <c r="DG1642" s="196"/>
      <c r="DH1642" s="196"/>
      <c r="DI1642" s="196"/>
      <c r="DJ1642" s="196"/>
      <c r="DK1642" s="196"/>
      <c r="DL1642" s="196"/>
      <c r="DM1642" s="196"/>
      <c r="DN1642" s="196"/>
      <c r="DO1642" s="196"/>
      <c r="DP1642" s="196"/>
      <c r="DQ1642" s="196"/>
      <c r="DR1642" s="196"/>
      <c r="DS1642" s="196"/>
      <c r="DT1642" s="196"/>
      <c r="DU1642" s="196"/>
      <c r="DV1642" s="196"/>
    </row>
    <row r="1643" spans="1:126" s="171" customFormat="1" x14ac:dyDescent="0.2">
      <c r="A1643" s="153"/>
      <c r="B1643" s="155"/>
      <c r="C1643" s="155"/>
      <c r="AP1643" s="196"/>
      <c r="AQ1643" s="196"/>
      <c r="AR1643" s="196"/>
      <c r="AS1643" s="196"/>
      <c r="AT1643" s="196"/>
      <c r="AU1643" s="196"/>
      <c r="AV1643" s="196"/>
      <c r="AW1643" s="196"/>
      <c r="AX1643" s="196"/>
      <c r="AY1643" s="196"/>
      <c r="AZ1643" s="196"/>
      <c r="BA1643" s="196"/>
      <c r="BB1643" s="196"/>
      <c r="BC1643" s="196"/>
      <c r="BD1643" s="196"/>
      <c r="BE1643" s="196"/>
      <c r="BF1643" s="196"/>
      <c r="BG1643" s="196"/>
      <c r="BH1643" s="196"/>
      <c r="BI1643" s="196"/>
      <c r="BJ1643" s="196"/>
      <c r="BK1643" s="196"/>
      <c r="BL1643" s="196"/>
      <c r="BM1643" s="196"/>
      <c r="BN1643" s="196"/>
      <c r="BO1643" s="196"/>
      <c r="BP1643" s="196"/>
      <c r="BQ1643" s="196"/>
      <c r="BR1643" s="196"/>
      <c r="BS1643" s="196"/>
      <c r="BT1643" s="196"/>
      <c r="BU1643" s="196"/>
      <c r="BV1643" s="196"/>
      <c r="BW1643" s="196"/>
      <c r="BX1643" s="196"/>
      <c r="BY1643" s="196"/>
      <c r="BZ1643" s="196"/>
      <c r="CA1643" s="196"/>
      <c r="CB1643" s="196"/>
      <c r="CC1643" s="196"/>
      <c r="CD1643" s="196"/>
      <c r="CE1643" s="196"/>
      <c r="CF1643" s="196"/>
      <c r="CG1643" s="196"/>
      <c r="CH1643" s="196"/>
      <c r="CI1643" s="196"/>
      <c r="CJ1643" s="196"/>
      <c r="CK1643" s="196"/>
      <c r="CL1643" s="196"/>
      <c r="CM1643" s="196"/>
      <c r="CN1643" s="196"/>
      <c r="CO1643" s="196"/>
      <c r="CP1643" s="196"/>
      <c r="CQ1643" s="196"/>
      <c r="CR1643" s="196"/>
      <c r="CS1643" s="196"/>
      <c r="CT1643" s="196"/>
      <c r="CU1643" s="196"/>
      <c r="CV1643" s="196"/>
      <c r="CW1643" s="196"/>
      <c r="CX1643" s="196"/>
      <c r="CY1643" s="196"/>
      <c r="CZ1643" s="196"/>
      <c r="DA1643" s="196"/>
      <c r="DB1643" s="196"/>
      <c r="DC1643" s="196"/>
      <c r="DD1643" s="196"/>
      <c r="DE1643" s="196"/>
      <c r="DF1643" s="196"/>
      <c r="DG1643" s="196"/>
      <c r="DH1643" s="196"/>
      <c r="DI1643" s="196"/>
      <c r="DJ1643" s="196"/>
      <c r="DK1643" s="196"/>
      <c r="DL1643" s="196"/>
      <c r="DM1643" s="196"/>
      <c r="DN1643" s="196"/>
      <c r="DO1643" s="196"/>
      <c r="DP1643" s="196"/>
      <c r="DQ1643" s="196"/>
      <c r="DR1643" s="196"/>
      <c r="DS1643" s="196"/>
      <c r="DT1643" s="196"/>
      <c r="DU1643" s="196"/>
      <c r="DV1643" s="196"/>
    </row>
    <row r="1644" spans="1:126" s="171" customFormat="1" x14ac:dyDescent="0.2">
      <c r="A1644" s="153"/>
      <c r="B1644" s="155"/>
      <c r="C1644" s="155"/>
      <c r="AP1644" s="196"/>
      <c r="AQ1644" s="196"/>
      <c r="AR1644" s="196"/>
      <c r="AS1644" s="196"/>
      <c r="AT1644" s="196"/>
      <c r="AU1644" s="196"/>
      <c r="AV1644" s="196"/>
      <c r="AW1644" s="196"/>
      <c r="AX1644" s="196"/>
      <c r="AY1644" s="196"/>
      <c r="AZ1644" s="196"/>
      <c r="BA1644" s="196"/>
      <c r="BB1644" s="196"/>
      <c r="BC1644" s="196"/>
      <c r="BD1644" s="196"/>
      <c r="BE1644" s="196"/>
      <c r="BF1644" s="196"/>
      <c r="BG1644" s="196"/>
      <c r="BH1644" s="196"/>
      <c r="BI1644" s="196"/>
      <c r="BJ1644" s="196"/>
      <c r="BK1644" s="196"/>
      <c r="BL1644" s="196"/>
      <c r="BM1644" s="196"/>
      <c r="BN1644" s="196"/>
      <c r="BO1644" s="196"/>
      <c r="BP1644" s="196"/>
      <c r="BQ1644" s="196"/>
      <c r="BR1644" s="196"/>
      <c r="BS1644" s="196"/>
      <c r="BT1644" s="196"/>
      <c r="BU1644" s="196"/>
      <c r="BV1644" s="196"/>
      <c r="BW1644" s="196"/>
      <c r="BX1644" s="196"/>
      <c r="BY1644" s="196"/>
      <c r="BZ1644" s="196"/>
      <c r="CA1644" s="196"/>
      <c r="CB1644" s="196"/>
      <c r="CC1644" s="196"/>
      <c r="CD1644" s="196"/>
      <c r="CE1644" s="196"/>
      <c r="CF1644" s="196"/>
      <c r="CG1644" s="196"/>
      <c r="CH1644" s="196"/>
      <c r="CI1644" s="196"/>
      <c r="CJ1644" s="196"/>
      <c r="CK1644" s="196"/>
      <c r="CL1644" s="196"/>
      <c r="CM1644" s="196"/>
      <c r="CN1644" s="196"/>
      <c r="CO1644" s="196"/>
      <c r="CP1644" s="196"/>
      <c r="CQ1644" s="196"/>
      <c r="CR1644" s="196"/>
      <c r="CS1644" s="196"/>
      <c r="CT1644" s="196"/>
      <c r="CU1644" s="196"/>
      <c r="CV1644" s="196"/>
      <c r="CW1644" s="196"/>
      <c r="CX1644" s="196"/>
      <c r="CY1644" s="196"/>
      <c r="CZ1644" s="196"/>
      <c r="DA1644" s="196"/>
      <c r="DB1644" s="196"/>
      <c r="DC1644" s="196"/>
      <c r="DD1644" s="196"/>
      <c r="DE1644" s="196"/>
      <c r="DF1644" s="196"/>
      <c r="DG1644" s="196"/>
      <c r="DH1644" s="196"/>
      <c r="DI1644" s="196"/>
      <c r="DJ1644" s="196"/>
      <c r="DK1644" s="196"/>
      <c r="DL1644" s="196"/>
      <c r="DM1644" s="196"/>
      <c r="DN1644" s="196"/>
      <c r="DO1644" s="196"/>
      <c r="DP1644" s="196"/>
      <c r="DQ1644" s="196"/>
      <c r="DR1644" s="196"/>
      <c r="DS1644" s="196"/>
      <c r="DT1644" s="196"/>
      <c r="DU1644" s="196"/>
      <c r="DV1644" s="196"/>
    </row>
    <row r="1645" spans="1:126" s="171" customFormat="1" x14ac:dyDescent="0.2">
      <c r="A1645" s="153"/>
      <c r="B1645" s="155"/>
      <c r="C1645" s="155"/>
      <c r="AP1645" s="196"/>
      <c r="AQ1645" s="196"/>
      <c r="AR1645" s="196"/>
      <c r="AS1645" s="196"/>
      <c r="AT1645" s="196"/>
      <c r="AU1645" s="196"/>
      <c r="AV1645" s="196"/>
      <c r="AW1645" s="196"/>
      <c r="AX1645" s="196"/>
      <c r="AY1645" s="196"/>
      <c r="AZ1645" s="196"/>
      <c r="BA1645" s="196"/>
      <c r="BB1645" s="196"/>
      <c r="BC1645" s="196"/>
      <c r="BD1645" s="196"/>
      <c r="BE1645" s="196"/>
      <c r="BF1645" s="196"/>
      <c r="BG1645" s="196"/>
      <c r="BH1645" s="196"/>
      <c r="BI1645" s="196"/>
      <c r="BJ1645" s="196"/>
      <c r="BK1645" s="196"/>
      <c r="BL1645" s="196"/>
      <c r="BM1645" s="196"/>
      <c r="BN1645" s="196"/>
      <c r="BO1645" s="196"/>
      <c r="BP1645" s="196"/>
      <c r="BQ1645" s="196"/>
      <c r="BR1645" s="196"/>
      <c r="BS1645" s="196"/>
      <c r="BT1645" s="196"/>
      <c r="BU1645" s="196"/>
      <c r="BV1645" s="196"/>
      <c r="BW1645" s="196"/>
      <c r="BX1645" s="196"/>
      <c r="BY1645" s="196"/>
      <c r="BZ1645" s="196"/>
      <c r="CA1645" s="196"/>
      <c r="CB1645" s="196"/>
      <c r="CC1645" s="196"/>
      <c r="CD1645" s="196"/>
      <c r="CE1645" s="196"/>
      <c r="CF1645" s="196"/>
      <c r="CG1645" s="196"/>
      <c r="CH1645" s="196"/>
      <c r="CI1645" s="196"/>
      <c r="CJ1645" s="196"/>
      <c r="CK1645" s="196"/>
      <c r="CL1645" s="196"/>
      <c r="CM1645" s="196"/>
      <c r="CN1645" s="196"/>
      <c r="CO1645" s="196"/>
      <c r="CP1645" s="196"/>
      <c r="CQ1645" s="196"/>
      <c r="CR1645" s="196"/>
      <c r="CS1645" s="196"/>
      <c r="CT1645" s="196"/>
      <c r="CU1645" s="196"/>
      <c r="CV1645" s="196"/>
      <c r="CW1645" s="196"/>
      <c r="CX1645" s="196"/>
      <c r="CY1645" s="196"/>
      <c r="CZ1645" s="196"/>
      <c r="DA1645" s="196"/>
      <c r="DB1645" s="196"/>
      <c r="DC1645" s="196"/>
      <c r="DD1645" s="196"/>
      <c r="DE1645" s="196"/>
      <c r="DF1645" s="196"/>
      <c r="DG1645" s="196"/>
      <c r="DH1645" s="196"/>
      <c r="DI1645" s="196"/>
      <c r="DJ1645" s="196"/>
      <c r="DK1645" s="196"/>
      <c r="DL1645" s="196"/>
      <c r="DM1645" s="196"/>
      <c r="DN1645" s="196"/>
      <c r="DO1645" s="196"/>
      <c r="DP1645" s="196"/>
      <c r="DQ1645" s="196"/>
      <c r="DR1645" s="196"/>
      <c r="DS1645" s="196"/>
      <c r="DT1645" s="196"/>
      <c r="DU1645" s="196"/>
      <c r="DV1645" s="196"/>
    </row>
    <row r="1646" spans="1:126" s="171" customFormat="1" x14ac:dyDescent="0.2">
      <c r="A1646" s="153"/>
      <c r="B1646" s="155"/>
      <c r="C1646" s="155"/>
      <c r="AP1646" s="196"/>
      <c r="AQ1646" s="196"/>
      <c r="AR1646" s="196"/>
      <c r="AS1646" s="196"/>
      <c r="AT1646" s="196"/>
      <c r="AU1646" s="196"/>
      <c r="AV1646" s="196"/>
      <c r="AW1646" s="196"/>
      <c r="AX1646" s="196"/>
      <c r="AY1646" s="196"/>
      <c r="AZ1646" s="196"/>
      <c r="BA1646" s="196"/>
      <c r="BB1646" s="196"/>
      <c r="BC1646" s="196"/>
      <c r="BD1646" s="196"/>
      <c r="BE1646" s="196"/>
      <c r="BF1646" s="196"/>
      <c r="BG1646" s="196"/>
      <c r="BH1646" s="196"/>
      <c r="BI1646" s="196"/>
      <c r="BJ1646" s="196"/>
      <c r="BK1646" s="196"/>
      <c r="BL1646" s="196"/>
      <c r="BM1646" s="196"/>
      <c r="BN1646" s="196"/>
      <c r="BO1646" s="196"/>
      <c r="BP1646" s="196"/>
      <c r="BQ1646" s="196"/>
      <c r="BR1646" s="196"/>
      <c r="BS1646" s="196"/>
      <c r="BT1646" s="196"/>
      <c r="BU1646" s="196"/>
      <c r="BV1646" s="196"/>
      <c r="BW1646" s="196"/>
      <c r="BX1646" s="196"/>
      <c r="BY1646" s="196"/>
      <c r="BZ1646" s="196"/>
      <c r="CA1646" s="196"/>
      <c r="CB1646" s="196"/>
      <c r="CC1646" s="196"/>
      <c r="CD1646" s="196"/>
      <c r="CE1646" s="196"/>
      <c r="CF1646" s="196"/>
      <c r="CG1646" s="196"/>
      <c r="CH1646" s="196"/>
      <c r="CI1646" s="196"/>
      <c r="CJ1646" s="196"/>
      <c r="CK1646" s="196"/>
      <c r="CL1646" s="196"/>
      <c r="CM1646" s="196"/>
      <c r="CN1646" s="196"/>
      <c r="CO1646" s="196"/>
      <c r="CP1646" s="196"/>
      <c r="CQ1646" s="196"/>
      <c r="CR1646" s="196"/>
      <c r="CS1646" s="196"/>
      <c r="CT1646" s="196"/>
      <c r="CU1646" s="196"/>
      <c r="CV1646" s="196"/>
      <c r="CW1646" s="196"/>
      <c r="CX1646" s="196"/>
      <c r="CY1646" s="196"/>
      <c r="CZ1646" s="196"/>
      <c r="DA1646" s="196"/>
      <c r="DB1646" s="196"/>
      <c r="DC1646" s="196"/>
      <c r="DD1646" s="196"/>
      <c r="DE1646" s="196"/>
      <c r="DF1646" s="196"/>
      <c r="DG1646" s="196"/>
      <c r="DH1646" s="196"/>
      <c r="DI1646" s="196"/>
      <c r="DJ1646" s="196"/>
      <c r="DK1646" s="196"/>
      <c r="DL1646" s="196"/>
      <c r="DM1646" s="196"/>
      <c r="DN1646" s="196"/>
      <c r="DO1646" s="196"/>
      <c r="DP1646" s="196"/>
      <c r="DQ1646" s="196"/>
      <c r="DR1646" s="196"/>
      <c r="DS1646" s="196"/>
      <c r="DT1646" s="196"/>
      <c r="DU1646" s="196"/>
      <c r="DV1646" s="196"/>
    </row>
    <row r="1647" spans="1:126" s="171" customFormat="1" x14ac:dyDescent="0.2">
      <c r="A1647" s="153"/>
      <c r="B1647" s="155"/>
      <c r="C1647" s="155"/>
      <c r="AP1647" s="196"/>
      <c r="AQ1647" s="196"/>
      <c r="AR1647" s="196"/>
      <c r="AS1647" s="196"/>
      <c r="AT1647" s="196"/>
      <c r="AU1647" s="196"/>
      <c r="AV1647" s="196"/>
      <c r="AW1647" s="196"/>
      <c r="AX1647" s="196"/>
      <c r="AY1647" s="196"/>
      <c r="AZ1647" s="196"/>
      <c r="BA1647" s="196"/>
      <c r="BB1647" s="196"/>
      <c r="BC1647" s="196"/>
      <c r="BD1647" s="196"/>
      <c r="BE1647" s="196"/>
      <c r="BF1647" s="196"/>
      <c r="BG1647" s="196"/>
      <c r="BH1647" s="196"/>
      <c r="BI1647" s="196"/>
      <c r="BJ1647" s="196"/>
      <c r="BK1647" s="196"/>
      <c r="BL1647" s="196"/>
      <c r="BM1647" s="196"/>
      <c r="BN1647" s="196"/>
      <c r="BO1647" s="196"/>
      <c r="BP1647" s="196"/>
      <c r="BQ1647" s="196"/>
      <c r="BR1647" s="196"/>
      <c r="BS1647" s="196"/>
      <c r="BT1647" s="196"/>
      <c r="BU1647" s="196"/>
      <c r="BV1647" s="196"/>
      <c r="BW1647" s="196"/>
      <c r="BX1647" s="196"/>
      <c r="BY1647" s="196"/>
      <c r="BZ1647" s="196"/>
      <c r="CA1647" s="196"/>
      <c r="CB1647" s="196"/>
      <c r="CC1647" s="196"/>
      <c r="CD1647" s="196"/>
      <c r="CE1647" s="196"/>
      <c r="CF1647" s="196"/>
      <c r="CG1647" s="196"/>
      <c r="CH1647" s="196"/>
      <c r="CI1647" s="196"/>
      <c r="CJ1647" s="196"/>
      <c r="CK1647" s="196"/>
      <c r="CL1647" s="196"/>
      <c r="CM1647" s="196"/>
      <c r="CN1647" s="196"/>
      <c r="CO1647" s="196"/>
      <c r="CP1647" s="196"/>
      <c r="CQ1647" s="196"/>
      <c r="CR1647" s="196"/>
      <c r="CS1647" s="196"/>
      <c r="CT1647" s="196"/>
      <c r="CU1647" s="196"/>
      <c r="CV1647" s="196"/>
      <c r="CW1647" s="196"/>
      <c r="CX1647" s="196"/>
      <c r="CY1647" s="196"/>
      <c r="CZ1647" s="196"/>
      <c r="DA1647" s="196"/>
      <c r="DB1647" s="196"/>
      <c r="DC1647" s="196"/>
      <c r="DD1647" s="196"/>
      <c r="DE1647" s="196"/>
      <c r="DF1647" s="196"/>
      <c r="DG1647" s="196"/>
      <c r="DH1647" s="196"/>
      <c r="DI1647" s="196"/>
      <c r="DJ1647" s="196"/>
      <c r="DK1647" s="196"/>
      <c r="DL1647" s="196"/>
      <c r="DM1647" s="196"/>
      <c r="DN1647" s="196"/>
      <c r="DO1647" s="196"/>
      <c r="DP1647" s="196"/>
      <c r="DQ1647" s="196"/>
      <c r="DR1647" s="196"/>
      <c r="DS1647" s="196"/>
      <c r="DT1647" s="196"/>
      <c r="DU1647" s="196"/>
      <c r="DV1647" s="196"/>
    </row>
    <row r="1648" spans="1:126" s="171" customFormat="1" x14ac:dyDescent="0.2">
      <c r="A1648" s="153"/>
      <c r="B1648" s="155"/>
      <c r="C1648" s="155"/>
      <c r="AP1648" s="196"/>
      <c r="AQ1648" s="196"/>
      <c r="AR1648" s="196"/>
      <c r="AS1648" s="196"/>
      <c r="AT1648" s="196"/>
      <c r="AU1648" s="196"/>
      <c r="AV1648" s="196"/>
      <c r="AW1648" s="196"/>
      <c r="AX1648" s="196"/>
      <c r="AY1648" s="196"/>
      <c r="AZ1648" s="196"/>
      <c r="BA1648" s="196"/>
      <c r="BB1648" s="196"/>
      <c r="BC1648" s="196"/>
      <c r="BD1648" s="196"/>
      <c r="BE1648" s="196"/>
      <c r="BF1648" s="196"/>
      <c r="BG1648" s="196"/>
      <c r="BH1648" s="196"/>
      <c r="BI1648" s="196"/>
      <c r="BJ1648" s="196"/>
      <c r="BK1648" s="196"/>
      <c r="BL1648" s="196"/>
      <c r="BM1648" s="196"/>
      <c r="BN1648" s="196"/>
      <c r="BO1648" s="196"/>
      <c r="BP1648" s="196"/>
      <c r="BQ1648" s="196"/>
      <c r="BR1648" s="196"/>
      <c r="BS1648" s="196"/>
      <c r="BT1648" s="196"/>
      <c r="BU1648" s="196"/>
      <c r="BV1648" s="196"/>
      <c r="BW1648" s="196"/>
      <c r="BX1648" s="196"/>
      <c r="BY1648" s="196"/>
      <c r="BZ1648" s="196"/>
      <c r="CA1648" s="196"/>
      <c r="CB1648" s="196"/>
      <c r="CC1648" s="196"/>
      <c r="CD1648" s="196"/>
      <c r="CE1648" s="196"/>
      <c r="CF1648" s="196"/>
      <c r="CG1648" s="196"/>
      <c r="CH1648" s="196"/>
      <c r="CI1648" s="196"/>
      <c r="CJ1648" s="196"/>
      <c r="CK1648" s="196"/>
      <c r="CL1648" s="196"/>
      <c r="CM1648" s="196"/>
      <c r="CN1648" s="196"/>
      <c r="CO1648" s="196"/>
      <c r="CP1648" s="196"/>
      <c r="CQ1648" s="196"/>
      <c r="CR1648" s="196"/>
      <c r="CS1648" s="196"/>
      <c r="CT1648" s="196"/>
      <c r="CU1648" s="196"/>
      <c r="CV1648" s="196"/>
      <c r="CW1648" s="196"/>
      <c r="CX1648" s="196"/>
      <c r="CY1648" s="196"/>
      <c r="CZ1648" s="196"/>
      <c r="DA1648" s="196"/>
      <c r="DB1648" s="196"/>
      <c r="DC1648" s="196"/>
      <c r="DD1648" s="196"/>
      <c r="DE1648" s="196"/>
      <c r="DF1648" s="196"/>
      <c r="DG1648" s="196"/>
      <c r="DH1648" s="196"/>
      <c r="DI1648" s="196"/>
      <c r="DJ1648" s="196"/>
      <c r="DK1648" s="196"/>
      <c r="DL1648" s="196"/>
      <c r="DM1648" s="196"/>
      <c r="DN1648" s="196"/>
      <c r="DO1648" s="196"/>
      <c r="DP1648" s="196"/>
      <c r="DQ1648" s="196"/>
      <c r="DR1648" s="196"/>
      <c r="DS1648" s="196"/>
      <c r="DT1648" s="196"/>
      <c r="DU1648" s="196"/>
      <c r="DV1648" s="196"/>
    </row>
    <row r="1649" spans="1:126" s="171" customFormat="1" x14ac:dyDescent="0.2">
      <c r="A1649" s="153"/>
      <c r="B1649" s="155"/>
      <c r="C1649" s="155"/>
      <c r="AP1649" s="196"/>
      <c r="AQ1649" s="196"/>
      <c r="AR1649" s="196"/>
      <c r="AS1649" s="196"/>
      <c r="AT1649" s="196"/>
      <c r="AU1649" s="196"/>
      <c r="AV1649" s="196"/>
      <c r="AW1649" s="196"/>
      <c r="AX1649" s="196"/>
      <c r="AY1649" s="196"/>
      <c r="AZ1649" s="196"/>
      <c r="BA1649" s="196"/>
      <c r="BB1649" s="196"/>
      <c r="BC1649" s="196"/>
      <c r="BD1649" s="196"/>
      <c r="BE1649" s="196"/>
      <c r="BF1649" s="196"/>
      <c r="BG1649" s="196"/>
      <c r="BH1649" s="196"/>
      <c r="BI1649" s="196"/>
      <c r="BJ1649" s="196"/>
      <c r="BK1649" s="196"/>
      <c r="BL1649" s="196"/>
      <c r="BM1649" s="196"/>
      <c r="BN1649" s="196"/>
      <c r="BO1649" s="196"/>
      <c r="BP1649" s="196"/>
      <c r="BQ1649" s="196"/>
      <c r="BR1649" s="196"/>
      <c r="BS1649" s="196"/>
      <c r="BT1649" s="196"/>
      <c r="BU1649" s="196"/>
      <c r="BV1649" s="196"/>
      <c r="BW1649" s="196"/>
      <c r="BX1649" s="196"/>
      <c r="BY1649" s="196"/>
      <c r="BZ1649" s="196"/>
      <c r="CA1649" s="196"/>
      <c r="CB1649" s="196"/>
      <c r="CC1649" s="196"/>
      <c r="CD1649" s="196"/>
      <c r="CE1649" s="196"/>
      <c r="CF1649" s="196"/>
      <c r="CG1649" s="196"/>
      <c r="CH1649" s="196"/>
      <c r="CI1649" s="196"/>
      <c r="CJ1649" s="196"/>
      <c r="CK1649" s="196"/>
      <c r="CL1649" s="196"/>
      <c r="CM1649" s="196"/>
      <c r="CN1649" s="196"/>
      <c r="CO1649" s="196"/>
      <c r="CP1649" s="196"/>
      <c r="CQ1649" s="196"/>
      <c r="CR1649" s="196"/>
      <c r="CS1649" s="196"/>
      <c r="CT1649" s="196"/>
      <c r="CU1649" s="196"/>
      <c r="CV1649" s="196"/>
      <c r="CW1649" s="196"/>
      <c r="CX1649" s="196"/>
      <c r="CY1649" s="196"/>
      <c r="CZ1649" s="196"/>
      <c r="DA1649" s="196"/>
      <c r="DB1649" s="196"/>
      <c r="DC1649" s="196"/>
      <c r="DD1649" s="196"/>
      <c r="DE1649" s="196"/>
      <c r="DF1649" s="196"/>
      <c r="DG1649" s="196"/>
      <c r="DH1649" s="196"/>
      <c r="DI1649" s="196"/>
      <c r="DJ1649" s="196"/>
      <c r="DK1649" s="196"/>
      <c r="DL1649" s="196"/>
      <c r="DM1649" s="196"/>
      <c r="DN1649" s="196"/>
      <c r="DO1649" s="196"/>
      <c r="DP1649" s="196"/>
      <c r="DQ1649" s="196"/>
      <c r="DR1649" s="196"/>
      <c r="DS1649" s="196"/>
      <c r="DT1649" s="196"/>
      <c r="DU1649" s="196"/>
      <c r="DV1649" s="196"/>
    </row>
    <row r="1650" spans="1:126" s="171" customFormat="1" x14ac:dyDescent="0.2">
      <c r="A1650" s="153"/>
      <c r="B1650" s="155"/>
      <c r="C1650" s="155"/>
      <c r="AP1650" s="196"/>
      <c r="AQ1650" s="196"/>
      <c r="AR1650" s="196"/>
      <c r="AS1650" s="196"/>
      <c r="AT1650" s="196"/>
      <c r="AU1650" s="196"/>
      <c r="AV1650" s="196"/>
      <c r="AW1650" s="196"/>
      <c r="AX1650" s="196"/>
      <c r="AY1650" s="196"/>
      <c r="AZ1650" s="196"/>
      <c r="BA1650" s="196"/>
      <c r="BB1650" s="196"/>
      <c r="BC1650" s="196"/>
      <c r="BD1650" s="196"/>
      <c r="BE1650" s="196"/>
      <c r="BF1650" s="196"/>
      <c r="BG1650" s="196"/>
      <c r="BH1650" s="196"/>
      <c r="BI1650" s="196"/>
      <c r="BJ1650" s="196"/>
      <c r="BK1650" s="196"/>
      <c r="BL1650" s="196"/>
      <c r="BM1650" s="196"/>
      <c r="BN1650" s="196"/>
      <c r="BO1650" s="196"/>
      <c r="BP1650" s="196"/>
      <c r="BQ1650" s="196"/>
      <c r="BR1650" s="196"/>
      <c r="BS1650" s="196"/>
      <c r="BT1650" s="196"/>
      <c r="BU1650" s="196"/>
      <c r="BV1650" s="196"/>
      <c r="BW1650" s="196"/>
      <c r="BX1650" s="196"/>
      <c r="BY1650" s="196"/>
      <c r="BZ1650" s="196"/>
      <c r="CA1650" s="196"/>
      <c r="CB1650" s="196"/>
      <c r="CC1650" s="196"/>
      <c r="CD1650" s="196"/>
      <c r="CE1650" s="196"/>
      <c r="CF1650" s="196"/>
      <c r="CG1650" s="196"/>
      <c r="CH1650" s="196"/>
      <c r="CI1650" s="196"/>
      <c r="CJ1650" s="196"/>
      <c r="CK1650" s="196"/>
      <c r="CL1650" s="196"/>
      <c r="CM1650" s="196"/>
      <c r="CN1650" s="196"/>
      <c r="CO1650" s="196"/>
      <c r="CP1650" s="196"/>
      <c r="CQ1650" s="196"/>
      <c r="CR1650" s="196"/>
      <c r="CS1650" s="196"/>
      <c r="CT1650" s="196"/>
      <c r="CU1650" s="196"/>
      <c r="CV1650" s="196"/>
      <c r="CW1650" s="196"/>
      <c r="CX1650" s="196"/>
      <c r="CY1650" s="196"/>
      <c r="CZ1650" s="196"/>
      <c r="DA1650" s="196"/>
      <c r="DB1650" s="196"/>
      <c r="DC1650" s="196"/>
      <c r="DD1650" s="196"/>
      <c r="DE1650" s="196"/>
      <c r="DF1650" s="196"/>
      <c r="DG1650" s="196"/>
      <c r="DH1650" s="196"/>
      <c r="DI1650" s="196"/>
      <c r="DJ1650" s="196"/>
      <c r="DK1650" s="196"/>
      <c r="DL1650" s="196"/>
      <c r="DM1650" s="196"/>
      <c r="DN1650" s="196"/>
      <c r="DO1650" s="196"/>
      <c r="DP1650" s="196"/>
      <c r="DQ1650" s="196"/>
      <c r="DR1650" s="196"/>
      <c r="DS1650" s="196"/>
      <c r="DT1650" s="196"/>
      <c r="DU1650" s="196"/>
      <c r="DV1650" s="196"/>
    </row>
    <row r="1651" spans="1:126" s="171" customFormat="1" x14ac:dyDescent="0.2">
      <c r="A1651" s="153"/>
      <c r="B1651" s="155"/>
      <c r="C1651" s="155"/>
      <c r="AP1651" s="196"/>
      <c r="AQ1651" s="196"/>
      <c r="AR1651" s="196"/>
      <c r="AS1651" s="196"/>
      <c r="AT1651" s="196"/>
      <c r="AU1651" s="196"/>
      <c r="AV1651" s="196"/>
      <c r="AW1651" s="196"/>
      <c r="AX1651" s="196"/>
      <c r="AY1651" s="196"/>
      <c r="AZ1651" s="196"/>
      <c r="BA1651" s="196"/>
      <c r="BB1651" s="196"/>
      <c r="BC1651" s="196"/>
      <c r="BD1651" s="196"/>
      <c r="BE1651" s="196"/>
      <c r="BF1651" s="196"/>
      <c r="BG1651" s="196"/>
      <c r="BH1651" s="196"/>
      <c r="BI1651" s="196"/>
      <c r="BJ1651" s="196"/>
      <c r="BK1651" s="196"/>
      <c r="BL1651" s="196"/>
      <c r="BM1651" s="196"/>
      <c r="BN1651" s="196"/>
      <c r="BO1651" s="196"/>
      <c r="BP1651" s="196"/>
      <c r="BQ1651" s="196"/>
      <c r="BR1651" s="196"/>
      <c r="BS1651" s="196"/>
      <c r="BT1651" s="196"/>
      <c r="BU1651" s="196"/>
      <c r="BV1651" s="196"/>
      <c r="BW1651" s="196"/>
      <c r="BX1651" s="196"/>
      <c r="BY1651" s="196"/>
      <c r="BZ1651" s="196"/>
      <c r="CA1651" s="196"/>
      <c r="CB1651" s="196"/>
      <c r="CC1651" s="196"/>
      <c r="CD1651" s="196"/>
      <c r="CE1651" s="196"/>
      <c r="CF1651" s="196"/>
      <c r="CG1651" s="196"/>
      <c r="CH1651" s="196"/>
      <c r="CI1651" s="196"/>
      <c r="CJ1651" s="196"/>
      <c r="CK1651" s="196"/>
      <c r="CL1651" s="196"/>
      <c r="CM1651" s="196"/>
      <c r="CN1651" s="196"/>
      <c r="CO1651" s="196"/>
      <c r="CP1651" s="196"/>
      <c r="CQ1651" s="196"/>
      <c r="CR1651" s="196"/>
      <c r="CS1651" s="196"/>
      <c r="CT1651" s="196"/>
      <c r="CU1651" s="196"/>
      <c r="CV1651" s="196"/>
      <c r="CW1651" s="196"/>
      <c r="CX1651" s="196"/>
      <c r="CY1651" s="196"/>
      <c r="CZ1651" s="196"/>
      <c r="DA1651" s="196"/>
      <c r="DB1651" s="196"/>
      <c r="DC1651" s="196"/>
      <c r="DD1651" s="196"/>
      <c r="DE1651" s="196"/>
      <c r="DF1651" s="196"/>
      <c r="DG1651" s="196"/>
      <c r="DH1651" s="196"/>
      <c r="DI1651" s="196"/>
      <c r="DJ1651" s="196"/>
      <c r="DK1651" s="196"/>
      <c r="DL1651" s="196"/>
      <c r="DM1651" s="196"/>
      <c r="DN1651" s="196"/>
      <c r="DO1651" s="196"/>
      <c r="DP1651" s="196"/>
      <c r="DQ1651" s="196"/>
      <c r="DR1651" s="196"/>
      <c r="DS1651" s="196"/>
      <c r="DT1651" s="196"/>
      <c r="DU1651" s="196"/>
      <c r="DV1651" s="196"/>
    </row>
    <row r="1652" spans="1:126" s="171" customFormat="1" x14ac:dyDescent="0.2">
      <c r="A1652" s="153"/>
      <c r="B1652" s="155"/>
      <c r="C1652" s="155"/>
      <c r="AP1652" s="196"/>
      <c r="AQ1652" s="196"/>
      <c r="AR1652" s="196"/>
      <c r="AS1652" s="196"/>
      <c r="AT1652" s="196"/>
      <c r="AU1652" s="196"/>
      <c r="AV1652" s="196"/>
      <c r="AW1652" s="196"/>
      <c r="AX1652" s="196"/>
      <c r="AY1652" s="196"/>
      <c r="AZ1652" s="196"/>
      <c r="BA1652" s="196"/>
      <c r="BB1652" s="196"/>
      <c r="BC1652" s="196"/>
      <c r="BD1652" s="196"/>
      <c r="BE1652" s="196"/>
      <c r="BF1652" s="196"/>
      <c r="BG1652" s="196"/>
      <c r="BH1652" s="196"/>
      <c r="BI1652" s="196"/>
      <c r="BJ1652" s="196"/>
      <c r="BK1652" s="196"/>
      <c r="BL1652" s="196"/>
      <c r="BM1652" s="196"/>
      <c r="BN1652" s="196"/>
      <c r="BO1652" s="196"/>
      <c r="BP1652" s="196"/>
      <c r="BQ1652" s="196"/>
      <c r="BR1652" s="196"/>
      <c r="BS1652" s="196"/>
      <c r="BT1652" s="196"/>
      <c r="BU1652" s="196"/>
      <c r="BV1652" s="196"/>
      <c r="BW1652" s="196"/>
      <c r="BX1652" s="196"/>
      <c r="BY1652" s="196"/>
      <c r="BZ1652" s="196"/>
      <c r="CA1652" s="196"/>
      <c r="CB1652" s="196"/>
      <c r="CC1652" s="196"/>
      <c r="CD1652" s="196"/>
      <c r="CE1652" s="196"/>
      <c r="CF1652" s="196"/>
      <c r="CG1652" s="196"/>
      <c r="CH1652" s="196"/>
      <c r="CI1652" s="196"/>
      <c r="CJ1652" s="196"/>
      <c r="CK1652" s="196"/>
      <c r="CL1652" s="196"/>
      <c r="CM1652" s="196"/>
      <c r="CN1652" s="196"/>
      <c r="CO1652" s="196"/>
      <c r="CP1652" s="196"/>
      <c r="CQ1652" s="196"/>
      <c r="CR1652" s="196"/>
      <c r="CS1652" s="196"/>
      <c r="CT1652" s="196"/>
      <c r="CU1652" s="196"/>
      <c r="CV1652" s="196"/>
      <c r="CW1652" s="196"/>
      <c r="CX1652" s="196"/>
      <c r="CY1652" s="196"/>
      <c r="CZ1652" s="196"/>
      <c r="DA1652" s="196"/>
      <c r="DB1652" s="196"/>
      <c r="DC1652" s="196"/>
      <c r="DD1652" s="196"/>
      <c r="DE1652" s="196"/>
      <c r="DF1652" s="196"/>
      <c r="DG1652" s="196"/>
      <c r="DH1652" s="196"/>
      <c r="DI1652" s="196"/>
      <c r="DJ1652" s="196"/>
      <c r="DK1652" s="196"/>
      <c r="DL1652" s="196"/>
      <c r="DM1652" s="196"/>
      <c r="DN1652" s="196"/>
      <c r="DO1652" s="196"/>
      <c r="DP1652" s="196"/>
      <c r="DQ1652" s="196"/>
      <c r="DR1652" s="196"/>
      <c r="DS1652" s="196"/>
      <c r="DT1652" s="196"/>
      <c r="DU1652" s="196"/>
      <c r="DV1652" s="196"/>
    </row>
    <row r="1653" spans="1:126" s="171" customFormat="1" x14ac:dyDescent="0.2">
      <c r="A1653" s="153"/>
      <c r="B1653" s="155"/>
      <c r="C1653" s="155"/>
      <c r="AP1653" s="196"/>
      <c r="AQ1653" s="196"/>
      <c r="AR1653" s="196"/>
      <c r="AS1653" s="196"/>
      <c r="AT1653" s="196"/>
      <c r="AU1653" s="196"/>
      <c r="AV1653" s="196"/>
      <c r="AW1653" s="196"/>
      <c r="AX1653" s="196"/>
      <c r="AY1653" s="196"/>
      <c r="AZ1653" s="196"/>
      <c r="BA1653" s="196"/>
      <c r="BB1653" s="196"/>
      <c r="BC1653" s="196"/>
      <c r="BD1653" s="196"/>
      <c r="BE1653" s="196"/>
      <c r="BF1653" s="196"/>
      <c r="BG1653" s="196"/>
      <c r="BH1653" s="196"/>
      <c r="BI1653" s="196"/>
      <c r="BJ1653" s="196"/>
      <c r="BK1653" s="196"/>
      <c r="BL1653" s="196"/>
      <c r="BM1653" s="196"/>
      <c r="BN1653" s="196"/>
      <c r="BO1653" s="196"/>
      <c r="BP1653" s="196"/>
      <c r="BQ1653" s="196"/>
      <c r="BR1653" s="196"/>
      <c r="BS1653" s="196"/>
      <c r="BT1653" s="196"/>
      <c r="BU1653" s="196"/>
      <c r="BV1653" s="196"/>
      <c r="BW1653" s="196"/>
      <c r="BX1653" s="196"/>
      <c r="BY1653" s="196"/>
      <c r="BZ1653" s="196"/>
      <c r="CA1653" s="196"/>
      <c r="CB1653" s="196"/>
      <c r="CC1653" s="196"/>
      <c r="CD1653" s="196"/>
      <c r="CE1653" s="196"/>
      <c r="CF1653" s="196"/>
      <c r="CG1653" s="196"/>
      <c r="CH1653" s="196"/>
      <c r="CI1653" s="196"/>
      <c r="CJ1653" s="196"/>
      <c r="CK1653" s="196"/>
      <c r="CL1653" s="196"/>
      <c r="CM1653" s="196"/>
      <c r="CN1653" s="196"/>
      <c r="CO1653" s="196"/>
      <c r="CP1653" s="196"/>
      <c r="CQ1653" s="196"/>
      <c r="CR1653" s="196"/>
      <c r="CS1653" s="196"/>
      <c r="CT1653" s="196"/>
      <c r="CU1653" s="196"/>
      <c r="CV1653" s="196"/>
      <c r="CW1653" s="196"/>
      <c r="CX1653" s="196"/>
      <c r="CY1653" s="196"/>
      <c r="CZ1653" s="196"/>
      <c r="DA1653" s="196"/>
      <c r="DB1653" s="196"/>
      <c r="DC1653" s="196"/>
      <c r="DD1653" s="196"/>
      <c r="DE1653" s="196"/>
      <c r="DF1653" s="196"/>
      <c r="DG1653" s="196"/>
      <c r="DH1653" s="196"/>
      <c r="DI1653" s="196"/>
      <c r="DJ1653" s="196"/>
      <c r="DK1653" s="196"/>
      <c r="DL1653" s="196"/>
      <c r="DM1653" s="196"/>
      <c r="DN1653" s="196"/>
      <c r="DO1653" s="196"/>
      <c r="DP1653" s="196"/>
      <c r="DQ1653" s="196"/>
      <c r="DR1653" s="196"/>
      <c r="DS1653" s="196"/>
      <c r="DT1653" s="196"/>
      <c r="DU1653" s="196"/>
      <c r="DV1653" s="196"/>
    </row>
    <row r="1654" spans="1:126" s="171" customFormat="1" x14ac:dyDescent="0.2">
      <c r="A1654" s="153"/>
      <c r="B1654" s="155"/>
      <c r="C1654" s="155"/>
      <c r="AP1654" s="196"/>
      <c r="AQ1654" s="196"/>
      <c r="AR1654" s="196"/>
      <c r="AS1654" s="196"/>
      <c r="AT1654" s="196"/>
      <c r="AU1654" s="196"/>
      <c r="AV1654" s="196"/>
      <c r="AW1654" s="196"/>
      <c r="AX1654" s="196"/>
      <c r="AY1654" s="196"/>
      <c r="AZ1654" s="196"/>
      <c r="BA1654" s="196"/>
      <c r="BB1654" s="196"/>
      <c r="BC1654" s="196"/>
      <c r="BD1654" s="196"/>
      <c r="BE1654" s="196"/>
      <c r="BF1654" s="196"/>
      <c r="BG1654" s="196"/>
      <c r="BH1654" s="196"/>
      <c r="BI1654" s="196"/>
      <c r="BJ1654" s="196"/>
      <c r="BK1654" s="196"/>
      <c r="BL1654" s="196"/>
      <c r="BM1654" s="196"/>
      <c r="BN1654" s="196"/>
      <c r="BO1654" s="196"/>
      <c r="BP1654" s="196"/>
      <c r="BQ1654" s="196"/>
      <c r="BR1654" s="196"/>
      <c r="BS1654" s="196"/>
      <c r="BT1654" s="196"/>
      <c r="BU1654" s="196"/>
      <c r="BV1654" s="196"/>
      <c r="BW1654" s="196"/>
      <c r="BX1654" s="196"/>
      <c r="BY1654" s="196"/>
      <c r="BZ1654" s="196"/>
      <c r="CA1654" s="196"/>
      <c r="CB1654" s="196"/>
      <c r="CC1654" s="196"/>
      <c r="CD1654" s="196"/>
      <c r="CE1654" s="196"/>
      <c r="CF1654" s="196"/>
      <c r="CG1654" s="196"/>
      <c r="CH1654" s="196"/>
      <c r="CI1654" s="196"/>
      <c r="CJ1654" s="196"/>
      <c r="CK1654" s="196"/>
      <c r="CL1654" s="196"/>
      <c r="CM1654" s="196"/>
      <c r="CN1654" s="196"/>
      <c r="CO1654" s="196"/>
      <c r="CP1654" s="196"/>
      <c r="CQ1654" s="196"/>
      <c r="CR1654" s="196"/>
      <c r="CS1654" s="196"/>
      <c r="CT1654" s="196"/>
      <c r="CU1654" s="196"/>
      <c r="CV1654" s="196"/>
      <c r="CW1654" s="196"/>
      <c r="CX1654" s="196"/>
      <c r="CY1654" s="196"/>
      <c r="CZ1654" s="196"/>
      <c r="DA1654" s="196"/>
      <c r="DB1654" s="196"/>
      <c r="DC1654" s="196"/>
      <c r="DD1654" s="196"/>
      <c r="DE1654" s="196"/>
      <c r="DF1654" s="196"/>
      <c r="DG1654" s="196"/>
      <c r="DH1654" s="196"/>
      <c r="DI1654" s="196"/>
      <c r="DJ1654" s="196"/>
      <c r="DK1654" s="196"/>
      <c r="DL1654" s="196"/>
      <c r="DM1654" s="196"/>
      <c r="DN1654" s="196"/>
      <c r="DO1654" s="196"/>
      <c r="DP1654" s="196"/>
      <c r="DQ1654" s="196"/>
      <c r="DR1654" s="196"/>
      <c r="DS1654" s="196"/>
      <c r="DT1654" s="196"/>
      <c r="DU1654" s="196"/>
      <c r="DV1654" s="196"/>
    </row>
    <row r="1655" spans="1:126" s="171" customFormat="1" x14ac:dyDescent="0.2">
      <c r="A1655" s="153"/>
      <c r="B1655" s="155"/>
      <c r="C1655" s="155"/>
      <c r="AP1655" s="196"/>
      <c r="AQ1655" s="196"/>
      <c r="AR1655" s="196"/>
      <c r="AS1655" s="196"/>
      <c r="AT1655" s="196"/>
      <c r="AU1655" s="196"/>
      <c r="AV1655" s="196"/>
      <c r="AW1655" s="196"/>
      <c r="AX1655" s="196"/>
      <c r="AY1655" s="196"/>
      <c r="AZ1655" s="196"/>
      <c r="BA1655" s="196"/>
      <c r="BB1655" s="196"/>
      <c r="BC1655" s="196"/>
      <c r="BD1655" s="196"/>
      <c r="BE1655" s="196"/>
      <c r="BF1655" s="196"/>
      <c r="BG1655" s="196"/>
      <c r="BH1655" s="196"/>
      <c r="BI1655" s="196"/>
      <c r="BJ1655" s="196"/>
      <c r="BK1655" s="196"/>
      <c r="BL1655" s="196"/>
      <c r="BM1655" s="196"/>
      <c r="BN1655" s="196"/>
      <c r="BO1655" s="196"/>
      <c r="BP1655" s="196"/>
      <c r="BQ1655" s="196"/>
      <c r="BR1655" s="196"/>
      <c r="BS1655" s="196"/>
      <c r="BT1655" s="196"/>
      <c r="BU1655" s="196"/>
      <c r="BV1655" s="196"/>
      <c r="BW1655" s="196"/>
      <c r="BX1655" s="196"/>
      <c r="BY1655" s="196"/>
      <c r="BZ1655" s="196"/>
      <c r="CA1655" s="196"/>
      <c r="CB1655" s="196"/>
      <c r="CC1655" s="196"/>
      <c r="CD1655" s="196"/>
      <c r="CE1655" s="196"/>
      <c r="CF1655" s="196"/>
      <c r="CG1655" s="196"/>
      <c r="CH1655" s="196"/>
      <c r="CI1655" s="196"/>
      <c r="CJ1655" s="196"/>
      <c r="CK1655" s="196"/>
      <c r="CL1655" s="196"/>
      <c r="CM1655" s="196"/>
      <c r="CN1655" s="196"/>
      <c r="CO1655" s="196"/>
      <c r="CP1655" s="196"/>
      <c r="CQ1655" s="196"/>
      <c r="CR1655" s="196"/>
      <c r="CS1655" s="196"/>
      <c r="CT1655" s="196"/>
      <c r="CU1655" s="196"/>
      <c r="CV1655" s="196"/>
      <c r="CW1655" s="196"/>
      <c r="CX1655" s="196"/>
      <c r="CY1655" s="196"/>
      <c r="CZ1655" s="196"/>
      <c r="DA1655" s="196"/>
      <c r="DB1655" s="196"/>
      <c r="DC1655" s="196"/>
      <c r="DD1655" s="196"/>
      <c r="DE1655" s="196"/>
      <c r="DF1655" s="196"/>
      <c r="DG1655" s="196"/>
      <c r="DH1655" s="196"/>
      <c r="DI1655" s="196"/>
      <c r="DJ1655" s="196"/>
      <c r="DK1655" s="196"/>
      <c r="DL1655" s="196"/>
      <c r="DM1655" s="196"/>
      <c r="DN1655" s="196"/>
      <c r="DO1655" s="196"/>
      <c r="DP1655" s="196"/>
      <c r="DQ1655" s="196"/>
      <c r="DR1655" s="196"/>
      <c r="DS1655" s="196"/>
      <c r="DT1655" s="196"/>
      <c r="DU1655" s="196"/>
      <c r="DV1655" s="196"/>
    </row>
    <row r="1656" spans="1:126" s="171" customFormat="1" x14ac:dyDescent="0.2">
      <c r="A1656" s="153"/>
      <c r="B1656" s="155"/>
      <c r="C1656" s="155"/>
      <c r="AP1656" s="196"/>
      <c r="AQ1656" s="196"/>
      <c r="AR1656" s="196"/>
      <c r="AS1656" s="196"/>
      <c r="AT1656" s="196"/>
      <c r="AU1656" s="196"/>
      <c r="AV1656" s="196"/>
      <c r="AW1656" s="196"/>
      <c r="AX1656" s="196"/>
      <c r="AY1656" s="196"/>
      <c r="AZ1656" s="196"/>
      <c r="BA1656" s="196"/>
      <c r="BB1656" s="196"/>
      <c r="BC1656" s="196"/>
      <c r="BD1656" s="196"/>
      <c r="BE1656" s="196"/>
      <c r="BF1656" s="196"/>
      <c r="BG1656" s="196"/>
      <c r="BH1656" s="196"/>
      <c r="BI1656" s="196"/>
      <c r="BJ1656" s="196"/>
      <c r="BK1656" s="196"/>
      <c r="BL1656" s="196"/>
      <c r="BM1656" s="196"/>
      <c r="BN1656" s="196"/>
      <c r="BO1656" s="196"/>
      <c r="BP1656" s="196"/>
      <c r="BQ1656" s="196"/>
      <c r="BR1656" s="196"/>
      <c r="BS1656" s="196"/>
      <c r="BT1656" s="196"/>
      <c r="BU1656" s="196"/>
      <c r="BV1656" s="196"/>
      <c r="BW1656" s="196"/>
      <c r="BX1656" s="196"/>
      <c r="BY1656" s="196"/>
      <c r="BZ1656" s="196"/>
      <c r="CA1656" s="196"/>
      <c r="CB1656" s="196"/>
      <c r="CC1656" s="196"/>
      <c r="CD1656" s="196"/>
      <c r="CE1656" s="196"/>
      <c r="CF1656" s="196"/>
      <c r="CG1656" s="196"/>
      <c r="CH1656" s="196"/>
      <c r="CI1656" s="196"/>
      <c r="CJ1656" s="196"/>
      <c r="CK1656" s="196"/>
      <c r="CL1656" s="196"/>
      <c r="CM1656" s="196"/>
      <c r="CN1656" s="196"/>
      <c r="CO1656" s="196"/>
      <c r="CP1656" s="196"/>
      <c r="CQ1656" s="196"/>
      <c r="CR1656" s="196"/>
      <c r="CS1656" s="196"/>
      <c r="CT1656" s="196"/>
      <c r="CU1656" s="196"/>
      <c r="CV1656" s="196"/>
      <c r="CW1656" s="196"/>
      <c r="CX1656" s="196"/>
      <c r="CY1656" s="196"/>
      <c r="CZ1656" s="196"/>
      <c r="DA1656" s="196"/>
      <c r="DB1656" s="196"/>
      <c r="DC1656" s="196"/>
      <c r="DD1656" s="196"/>
      <c r="DE1656" s="196"/>
      <c r="DF1656" s="196"/>
      <c r="DG1656" s="196"/>
      <c r="DH1656" s="196"/>
      <c r="DI1656" s="196"/>
      <c r="DJ1656" s="196"/>
      <c r="DK1656" s="196"/>
      <c r="DL1656" s="196"/>
      <c r="DM1656" s="196"/>
      <c r="DN1656" s="196"/>
      <c r="DO1656" s="196"/>
      <c r="DP1656" s="196"/>
      <c r="DQ1656" s="196"/>
      <c r="DR1656" s="196"/>
      <c r="DS1656" s="196"/>
      <c r="DT1656" s="196"/>
      <c r="DU1656" s="196"/>
      <c r="DV1656" s="196"/>
    </row>
    <row r="1657" spans="1:126" s="171" customFormat="1" x14ac:dyDescent="0.2">
      <c r="A1657" s="153"/>
      <c r="B1657" s="155"/>
      <c r="C1657" s="155"/>
      <c r="AP1657" s="196"/>
      <c r="AQ1657" s="196"/>
      <c r="AR1657" s="196"/>
      <c r="AS1657" s="196"/>
      <c r="AT1657" s="196"/>
      <c r="AU1657" s="196"/>
      <c r="AV1657" s="196"/>
      <c r="AW1657" s="196"/>
      <c r="AX1657" s="196"/>
      <c r="AY1657" s="196"/>
      <c r="AZ1657" s="196"/>
      <c r="BA1657" s="196"/>
      <c r="BB1657" s="196"/>
      <c r="BC1657" s="196"/>
      <c r="BD1657" s="196"/>
      <c r="BE1657" s="196"/>
      <c r="BF1657" s="196"/>
      <c r="BG1657" s="196"/>
      <c r="BH1657" s="196"/>
      <c r="BI1657" s="196"/>
      <c r="BJ1657" s="196"/>
      <c r="BK1657" s="196"/>
      <c r="BL1657" s="196"/>
      <c r="BM1657" s="196"/>
      <c r="BN1657" s="196"/>
      <c r="BO1657" s="196"/>
      <c r="BP1657" s="196"/>
      <c r="BQ1657" s="196"/>
      <c r="BR1657" s="196"/>
      <c r="BS1657" s="196"/>
      <c r="BT1657" s="196"/>
      <c r="BU1657" s="196"/>
      <c r="BV1657" s="196"/>
      <c r="BW1657" s="196"/>
      <c r="BX1657" s="196"/>
      <c r="BY1657" s="196"/>
      <c r="BZ1657" s="196"/>
      <c r="CA1657" s="196"/>
      <c r="CB1657" s="196"/>
      <c r="CC1657" s="196"/>
      <c r="CD1657" s="196"/>
      <c r="CE1657" s="196"/>
      <c r="CF1657" s="196"/>
      <c r="CG1657" s="196"/>
      <c r="CH1657" s="196"/>
      <c r="CI1657" s="196"/>
      <c r="CJ1657" s="196"/>
      <c r="CK1657" s="196"/>
      <c r="CL1657" s="196"/>
      <c r="CM1657" s="196"/>
      <c r="CN1657" s="196"/>
      <c r="CO1657" s="196"/>
      <c r="CP1657" s="196"/>
      <c r="CQ1657" s="196"/>
      <c r="CR1657" s="196"/>
      <c r="CS1657" s="196"/>
      <c r="CT1657" s="196"/>
      <c r="CU1657" s="196"/>
      <c r="CV1657" s="196"/>
      <c r="CW1657" s="196"/>
      <c r="CX1657" s="196"/>
      <c r="CY1657" s="196"/>
      <c r="CZ1657" s="196"/>
      <c r="DA1657" s="196"/>
      <c r="DB1657" s="196"/>
      <c r="DC1657" s="196"/>
      <c r="DD1657" s="196"/>
      <c r="DE1657" s="196"/>
      <c r="DF1657" s="196"/>
      <c r="DG1657" s="196"/>
      <c r="DH1657" s="196"/>
      <c r="DI1657" s="196"/>
      <c r="DJ1657" s="196"/>
      <c r="DK1657" s="196"/>
      <c r="DL1657" s="196"/>
      <c r="DM1657" s="196"/>
      <c r="DN1657" s="196"/>
      <c r="DO1657" s="196"/>
      <c r="DP1657" s="196"/>
      <c r="DQ1657" s="196"/>
      <c r="DR1657" s="196"/>
      <c r="DS1657" s="196"/>
      <c r="DT1657" s="196"/>
      <c r="DU1657" s="196"/>
      <c r="DV1657" s="196"/>
    </row>
    <row r="1658" spans="1:126" s="171" customFormat="1" x14ac:dyDescent="0.2">
      <c r="A1658" s="153"/>
      <c r="B1658" s="155"/>
      <c r="C1658" s="155"/>
      <c r="AP1658" s="196"/>
      <c r="AQ1658" s="196"/>
      <c r="AR1658" s="196"/>
      <c r="AS1658" s="196"/>
      <c r="AT1658" s="196"/>
      <c r="AU1658" s="196"/>
      <c r="AV1658" s="196"/>
      <c r="AW1658" s="196"/>
      <c r="AX1658" s="196"/>
      <c r="AY1658" s="196"/>
      <c r="AZ1658" s="196"/>
      <c r="BA1658" s="196"/>
      <c r="BB1658" s="196"/>
      <c r="BC1658" s="196"/>
      <c r="BD1658" s="196"/>
      <c r="BE1658" s="196"/>
      <c r="BF1658" s="196"/>
      <c r="BG1658" s="196"/>
      <c r="BH1658" s="196"/>
      <c r="BI1658" s="196"/>
      <c r="BJ1658" s="196"/>
      <c r="BK1658" s="196"/>
      <c r="BL1658" s="196"/>
      <c r="BM1658" s="196"/>
      <c r="BN1658" s="196"/>
      <c r="BO1658" s="196"/>
      <c r="BP1658" s="196"/>
      <c r="BQ1658" s="196"/>
      <c r="BR1658" s="196"/>
      <c r="BS1658" s="196"/>
      <c r="BT1658" s="196"/>
      <c r="BU1658" s="196"/>
      <c r="BV1658" s="196"/>
      <c r="BW1658" s="196"/>
      <c r="BX1658" s="196"/>
      <c r="BY1658" s="196"/>
      <c r="BZ1658" s="196"/>
      <c r="CA1658" s="196"/>
      <c r="CB1658" s="196"/>
      <c r="CC1658" s="196"/>
      <c r="CD1658" s="196"/>
      <c r="CE1658" s="196"/>
      <c r="CF1658" s="196"/>
      <c r="CG1658" s="196"/>
      <c r="CH1658" s="196"/>
      <c r="CI1658" s="196"/>
      <c r="CJ1658" s="196"/>
      <c r="CK1658" s="196"/>
      <c r="CL1658" s="196"/>
      <c r="CM1658" s="196"/>
      <c r="CN1658" s="196"/>
      <c r="CO1658" s="196"/>
      <c r="CP1658" s="196"/>
      <c r="CQ1658" s="196"/>
      <c r="CR1658" s="196"/>
      <c r="CS1658" s="196"/>
      <c r="CT1658" s="196"/>
      <c r="CU1658" s="196"/>
      <c r="CV1658" s="196"/>
      <c r="CW1658" s="196"/>
      <c r="CX1658" s="196"/>
      <c r="CY1658" s="196"/>
      <c r="CZ1658" s="196"/>
      <c r="DA1658" s="196"/>
      <c r="DB1658" s="196"/>
      <c r="DC1658" s="196"/>
      <c r="DD1658" s="196"/>
      <c r="DE1658" s="196"/>
      <c r="DF1658" s="196"/>
      <c r="DG1658" s="196"/>
      <c r="DH1658" s="196"/>
      <c r="DI1658" s="196"/>
      <c r="DJ1658" s="196"/>
      <c r="DK1658" s="196"/>
      <c r="DL1658" s="196"/>
      <c r="DM1658" s="196"/>
      <c r="DN1658" s="196"/>
      <c r="DO1658" s="196"/>
      <c r="DP1658" s="196"/>
      <c r="DQ1658" s="196"/>
      <c r="DR1658" s="196"/>
      <c r="DS1658" s="196"/>
      <c r="DT1658" s="196"/>
      <c r="DU1658" s="196"/>
      <c r="DV1658" s="196"/>
    </row>
    <row r="1659" spans="1:126" s="171" customFormat="1" x14ac:dyDescent="0.2">
      <c r="A1659" s="153"/>
      <c r="B1659" s="155"/>
      <c r="C1659" s="155"/>
      <c r="AP1659" s="196"/>
      <c r="AQ1659" s="196"/>
      <c r="AR1659" s="196"/>
      <c r="AS1659" s="196"/>
      <c r="AT1659" s="196"/>
      <c r="AU1659" s="196"/>
      <c r="AV1659" s="196"/>
      <c r="AW1659" s="196"/>
      <c r="AX1659" s="196"/>
      <c r="AY1659" s="196"/>
      <c r="AZ1659" s="196"/>
      <c r="BA1659" s="196"/>
      <c r="BB1659" s="196"/>
      <c r="BC1659" s="196"/>
      <c r="BD1659" s="196"/>
      <c r="BE1659" s="196"/>
      <c r="BF1659" s="196"/>
      <c r="BG1659" s="196"/>
      <c r="BH1659" s="196"/>
      <c r="BI1659" s="196"/>
      <c r="BJ1659" s="196"/>
      <c r="BK1659" s="196"/>
      <c r="BL1659" s="196"/>
      <c r="BM1659" s="196"/>
      <c r="BN1659" s="196"/>
      <c r="BO1659" s="196"/>
      <c r="BP1659" s="196"/>
      <c r="BQ1659" s="196"/>
      <c r="BR1659" s="196"/>
      <c r="BS1659" s="196"/>
      <c r="BT1659" s="196"/>
      <c r="BU1659" s="196"/>
      <c r="BV1659" s="196"/>
      <c r="BW1659" s="196"/>
      <c r="BX1659" s="196"/>
      <c r="BY1659" s="196"/>
      <c r="BZ1659" s="196"/>
      <c r="CA1659" s="196"/>
      <c r="CB1659" s="196"/>
      <c r="CC1659" s="196"/>
      <c r="CD1659" s="196"/>
      <c r="CE1659" s="196"/>
      <c r="CF1659" s="196"/>
      <c r="CG1659" s="196"/>
      <c r="CH1659" s="196"/>
      <c r="CI1659" s="196"/>
      <c r="CJ1659" s="196"/>
      <c r="CK1659" s="196"/>
      <c r="CL1659" s="196"/>
      <c r="CM1659" s="196"/>
      <c r="CN1659" s="196"/>
      <c r="CO1659" s="196"/>
      <c r="CP1659" s="196"/>
      <c r="CQ1659" s="196"/>
      <c r="CR1659" s="196"/>
      <c r="CS1659" s="196"/>
      <c r="CT1659" s="196"/>
      <c r="CU1659" s="196"/>
      <c r="CV1659" s="196"/>
      <c r="CW1659" s="196"/>
      <c r="CX1659" s="196"/>
      <c r="CY1659" s="196"/>
      <c r="CZ1659" s="196"/>
      <c r="DA1659" s="196"/>
      <c r="DB1659" s="196"/>
      <c r="DC1659" s="196"/>
      <c r="DD1659" s="196"/>
      <c r="DE1659" s="196"/>
      <c r="DF1659" s="196"/>
      <c r="DG1659" s="196"/>
      <c r="DH1659" s="196"/>
      <c r="DI1659" s="196"/>
      <c r="DJ1659" s="196"/>
      <c r="DK1659" s="196"/>
      <c r="DL1659" s="196"/>
      <c r="DM1659" s="196"/>
      <c r="DN1659" s="196"/>
      <c r="DO1659" s="196"/>
      <c r="DP1659" s="196"/>
      <c r="DQ1659" s="196"/>
      <c r="DR1659" s="196"/>
      <c r="DS1659" s="196"/>
      <c r="DT1659" s="196"/>
      <c r="DU1659" s="196"/>
      <c r="DV1659" s="196"/>
    </row>
    <row r="1660" spans="1:126" s="171" customFormat="1" x14ac:dyDescent="0.2">
      <c r="A1660" s="153"/>
      <c r="B1660" s="155"/>
      <c r="C1660" s="155"/>
      <c r="AP1660" s="196"/>
      <c r="AQ1660" s="196"/>
      <c r="AR1660" s="196"/>
      <c r="AS1660" s="196"/>
      <c r="AT1660" s="196"/>
      <c r="AU1660" s="196"/>
      <c r="AV1660" s="196"/>
      <c r="AW1660" s="196"/>
      <c r="AX1660" s="196"/>
      <c r="AY1660" s="196"/>
      <c r="AZ1660" s="196"/>
      <c r="BA1660" s="196"/>
      <c r="BB1660" s="196"/>
      <c r="BC1660" s="196"/>
      <c r="BD1660" s="196"/>
      <c r="BE1660" s="196"/>
      <c r="BF1660" s="196"/>
      <c r="BG1660" s="196"/>
      <c r="BH1660" s="196"/>
      <c r="BI1660" s="196"/>
      <c r="BJ1660" s="196"/>
      <c r="BK1660" s="196"/>
      <c r="BL1660" s="196"/>
      <c r="BM1660" s="196"/>
      <c r="BN1660" s="196"/>
      <c r="BO1660" s="196"/>
      <c r="BP1660" s="196"/>
      <c r="BQ1660" s="196"/>
      <c r="BR1660" s="196"/>
      <c r="BS1660" s="196"/>
      <c r="BT1660" s="196"/>
      <c r="BU1660" s="196"/>
      <c r="BV1660" s="196"/>
      <c r="BW1660" s="196"/>
      <c r="BX1660" s="196"/>
      <c r="BY1660" s="196"/>
      <c r="BZ1660" s="196"/>
      <c r="CA1660" s="196"/>
      <c r="CB1660" s="196"/>
      <c r="CC1660" s="196"/>
      <c r="CD1660" s="196"/>
      <c r="CE1660" s="196"/>
      <c r="CF1660" s="196"/>
      <c r="CG1660" s="196"/>
      <c r="CH1660" s="196"/>
      <c r="CI1660" s="196"/>
      <c r="CJ1660" s="196"/>
      <c r="CK1660" s="196"/>
      <c r="CL1660" s="196"/>
      <c r="CM1660" s="196"/>
      <c r="CN1660" s="196"/>
      <c r="CO1660" s="196"/>
      <c r="CP1660" s="196"/>
      <c r="CQ1660" s="196"/>
      <c r="CR1660" s="196"/>
      <c r="CS1660" s="196"/>
      <c r="CT1660" s="196"/>
      <c r="CU1660" s="196"/>
      <c r="CV1660" s="196"/>
      <c r="CW1660" s="196"/>
      <c r="CX1660" s="196"/>
      <c r="CY1660" s="196"/>
      <c r="CZ1660" s="196"/>
      <c r="DA1660" s="196"/>
      <c r="DB1660" s="196"/>
      <c r="DC1660" s="196"/>
      <c r="DD1660" s="196"/>
      <c r="DE1660" s="196"/>
      <c r="DF1660" s="196"/>
      <c r="DG1660" s="196"/>
      <c r="DH1660" s="196"/>
      <c r="DI1660" s="196"/>
      <c r="DJ1660" s="196"/>
      <c r="DK1660" s="196"/>
      <c r="DL1660" s="196"/>
      <c r="DM1660" s="196"/>
      <c r="DN1660" s="196"/>
      <c r="DO1660" s="196"/>
      <c r="DP1660" s="196"/>
      <c r="DQ1660" s="196"/>
      <c r="DR1660" s="196"/>
      <c r="DS1660" s="196"/>
      <c r="DT1660" s="196"/>
      <c r="DU1660" s="196"/>
      <c r="DV1660" s="196"/>
    </row>
    <row r="1661" spans="1:126" s="171" customFormat="1" x14ac:dyDescent="0.2">
      <c r="A1661" s="153"/>
      <c r="B1661" s="155"/>
      <c r="C1661" s="155"/>
      <c r="AP1661" s="196"/>
      <c r="AQ1661" s="196"/>
      <c r="AR1661" s="196"/>
      <c r="AS1661" s="196"/>
      <c r="AT1661" s="196"/>
      <c r="AU1661" s="196"/>
      <c r="AV1661" s="196"/>
      <c r="AW1661" s="196"/>
      <c r="AX1661" s="196"/>
      <c r="AY1661" s="196"/>
      <c r="AZ1661" s="196"/>
      <c r="BA1661" s="196"/>
      <c r="BB1661" s="196"/>
      <c r="BC1661" s="196"/>
      <c r="BD1661" s="196"/>
      <c r="BE1661" s="196"/>
      <c r="BF1661" s="196"/>
      <c r="BG1661" s="196"/>
      <c r="BH1661" s="196"/>
      <c r="BI1661" s="196"/>
      <c r="BJ1661" s="196"/>
      <c r="BK1661" s="196"/>
      <c r="BL1661" s="196"/>
      <c r="BM1661" s="196"/>
      <c r="BN1661" s="196"/>
      <c r="BO1661" s="196"/>
      <c r="BP1661" s="196"/>
      <c r="BQ1661" s="196"/>
      <c r="BR1661" s="196"/>
      <c r="BS1661" s="196"/>
      <c r="BT1661" s="196"/>
      <c r="BU1661" s="196"/>
      <c r="BV1661" s="196"/>
      <c r="BW1661" s="196"/>
      <c r="BX1661" s="196"/>
      <c r="BY1661" s="196"/>
      <c r="BZ1661" s="196"/>
      <c r="CA1661" s="196"/>
      <c r="CB1661" s="196"/>
      <c r="CC1661" s="196"/>
      <c r="CD1661" s="196"/>
      <c r="CE1661" s="196"/>
      <c r="CF1661" s="196"/>
      <c r="CG1661" s="196"/>
      <c r="CH1661" s="196"/>
      <c r="CI1661" s="196"/>
      <c r="CJ1661" s="196"/>
      <c r="CK1661" s="196"/>
      <c r="CL1661" s="196"/>
      <c r="CM1661" s="196"/>
      <c r="CN1661" s="196"/>
      <c r="CO1661" s="196"/>
      <c r="CP1661" s="196"/>
      <c r="CQ1661" s="196"/>
      <c r="CR1661" s="196"/>
      <c r="CS1661" s="196"/>
      <c r="CT1661" s="196"/>
      <c r="CU1661" s="196"/>
      <c r="CV1661" s="196"/>
      <c r="CW1661" s="196"/>
      <c r="CX1661" s="196"/>
      <c r="CY1661" s="196"/>
      <c r="CZ1661" s="196"/>
      <c r="DA1661" s="196"/>
      <c r="DB1661" s="196"/>
      <c r="DC1661" s="196"/>
      <c r="DD1661" s="196"/>
      <c r="DE1661" s="196"/>
      <c r="DF1661" s="196"/>
      <c r="DG1661" s="196"/>
      <c r="DH1661" s="196"/>
      <c r="DI1661" s="196"/>
      <c r="DJ1661" s="196"/>
      <c r="DK1661" s="196"/>
      <c r="DL1661" s="196"/>
      <c r="DM1661" s="196"/>
      <c r="DN1661" s="196"/>
      <c r="DO1661" s="196"/>
      <c r="DP1661" s="196"/>
      <c r="DQ1661" s="196"/>
      <c r="DR1661" s="196"/>
      <c r="DS1661" s="196"/>
      <c r="DT1661" s="196"/>
      <c r="DU1661" s="196"/>
      <c r="DV1661" s="196"/>
    </row>
    <row r="1662" spans="1:126" s="171" customFormat="1" x14ac:dyDescent="0.2">
      <c r="A1662" s="153"/>
      <c r="B1662" s="155"/>
      <c r="C1662" s="155"/>
      <c r="AP1662" s="196"/>
      <c r="AQ1662" s="196"/>
      <c r="AR1662" s="196"/>
      <c r="AS1662" s="196"/>
      <c r="AT1662" s="196"/>
      <c r="AU1662" s="196"/>
      <c r="AV1662" s="196"/>
      <c r="AW1662" s="196"/>
      <c r="AX1662" s="196"/>
      <c r="AY1662" s="196"/>
      <c r="AZ1662" s="196"/>
      <c r="BA1662" s="196"/>
      <c r="BB1662" s="196"/>
      <c r="BC1662" s="196"/>
      <c r="BD1662" s="196"/>
      <c r="BE1662" s="196"/>
      <c r="BF1662" s="196"/>
      <c r="BG1662" s="196"/>
      <c r="BH1662" s="196"/>
      <c r="BI1662" s="196"/>
      <c r="BJ1662" s="196"/>
      <c r="BK1662" s="196"/>
      <c r="BL1662" s="196"/>
      <c r="BM1662" s="196"/>
      <c r="BN1662" s="196"/>
      <c r="BO1662" s="196"/>
      <c r="BP1662" s="196"/>
      <c r="BQ1662" s="196"/>
      <c r="BR1662" s="196"/>
      <c r="BS1662" s="196"/>
      <c r="BT1662" s="196"/>
      <c r="BU1662" s="196"/>
      <c r="BV1662" s="196"/>
      <c r="BW1662" s="196"/>
      <c r="BX1662" s="196"/>
      <c r="BY1662" s="196"/>
      <c r="BZ1662" s="196"/>
      <c r="CA1662" s="196"/>
      <c r="CB1662" s="196"/>
      <c r="CC1662" s="196"/>
      <c r="CD1662" s="196"/>
      <c r="CE1662" s="196"/>
      <c r="CF1662" s="196"/>
      <c r="CG1662" s="196"/>
      <c r="CH1662" s="196"/>
      <c r="CI1662" s="196"/>
      <c r="CJ1662" s="196"/>
      <c r="CK1662" s="196"/>
      <c r="CL1662" s="196"/>
      <c r="CM1662" s="196"/>
      <c r="CN1662" s="196"/>
      <c r="CO1662" s="196"/>
      <c r="CP1662" s="196"/>
      <c r="CQ1662" s="196"/>
      <c r="CR1662" s="196"/>
      <c r="CS1662" s="196"/>
      <c r="CT1662" s="196"/>
      <c r="CU1662" s="196"/>
      <c r="CV1662" s="196"/>
      <c r="CW1662" s="196"/>
      <c r="CX1662" s="196"/>
      <c r="CY1662" s="196"/>
      <c r="CZ1662" s="196"/>
      <c r="DA1662" s="196"/>
      <c r="DB1662" s="196"/>
      <c r="DC1662" s="196"/>
      <c r="DD1662" s="196"/>
      <c r="DE1662" s="196"/>
      <c r="DF1662" s="196"/>
      <c r="DG1662" s="196"/>
      <c r="DH1662" s="196"/>
      <c r="DI1662" s="196"/>
      <c r="DJ1662" s="196"/>
      <c r="DK1662" s="196"/>
      <c r="DL1662" s="196"/>
      <c r="DM1662" s="196"/>
      <c r="DN1662" s="196"/>
      <c r="DO1662" s="196"/>
      <c r="DP1662" s="196"/>
      <c r="DQ1662" s="196"/>
      <c r="DR1662" s="196"/>
      <c r="DS1662" s="196"/>
      <c r="DT1662" s="196"/>
      <c r="DU1662" s="196"/>
      <c r="DV1662" s="196"/>
    </row>
    <row r="1663" spans="1:126" s="171" customFormat="1" x14ac:dyDescent="0.2">
      <c r="A1663" s="153"/>
      <c r="B1663" s="155"/>
      <c r="C1663" s="155"/>
      <c r="AP1663" s="196"/>
      <c r="AQ1663" s="196"/>
      <c r="AR1663" s="196"/>
      <c r="AS1663" s="196"/>
      <c r="AT1663" s="196"/>
      <c r="AU1663" s="196"/>
      <c r="AV1663" s="196"/>
      <c r="AW1663" s="196"/>
      <c r="AX1663" s="196"/>
      <c r="AY1663" s="196"/>
      <c r="AZ1663" s="196"/>
      <c r="BA1663" s="196"/>
      <c r="BB1663" s="196"/>
      <c r="BC1663" s="196"/>
      <c r="BD1663" s="196"/>
      <c r="BE1663" s="196"/>
      <c r="BF1663" s="196"/>
      <c r="BG1663" s="196"/>
      <c r="BH1663" s="196"/>
      <c r="BI1663" s="196"/>
      <c r="BJ1663" s="196"/>
      <c r="BK1663" s="196"/>
      <c r="BL1663" s="196"/>
      <c r="BM1663" s="196"/>
      <c r="BN1663" s="196"/>
      <c r="BO1663" s="196"/>
      <c r="BP1663" s="196"/>
      <c r="BQ1663" s="196"/>
      <c r="BR1663" s="196"/>
      <c r="BS1663" s="196"/>
      <c r="BT1663" s="196"/>
      <c r="BU1663" s="196"/>
      <c r="BV1663" s="196"/>
      <c r="BW1663" s="196"/>
      <c r="BX1663" s="196"/>
      <c r="BY1663" s="196"/>
      <c r="BZ1663" s="196"/>
      <c r="CA1663" s="196"/>
      <c r="CB1663" s="196"/>
      <c r="CC1663" s="196"/>
      <c r="CD1663" s="196"/>
      <c r="CE1663" s="196"/>
      <c r="CF1663" s="196"/>
      <c r="CG1663" s="196"/>
      <c r="CH1663" s="196"/>
      <c r="CI1663" s="196"/>
      <c r="CJ1663" s="196"/>
      <c r="CK1663" s="196"/>
      <c r="CL1663" s="196"/>
      <c r="CM1663" s="196"/>
      <c r="CN1663" s="196"/>
      <c r="CO1663" s="196"/>
      <c r="CP1663" s="196"/>
      <c r="CQ1663" s="196"/>
      <c r="CR1663" s="196"/>
      <c r="CS1663" s="196"/>
      <c r="CT1663" s="196"/>
      <c r="CU1663" s="196"/>
      <c r="CV1663" s="196"/>
      <c r="CW1663" s="196"/>
      <c r="CX1663" s="196"/>
      <c r="CY1663" s="196"/>
      <c r="CZ1663" s="196"/>
      <c r="DA1663" s="196"/>
      <c r="DB1663" s="196"/>
      <c r="DC1663" s="196"/>
      <c r="DD1663" s="196"/>
      <c r="DE1663" s="196"/>
      <c r="DF1663" s="196"/>
      <c r="DG1663" s="196"/>
      <c r="DH1663" s="196"/>
      <c r="DI1663" s="196"/>
      <c r="DJ1663" s="196"/>
      <c r="DK1663" s="196"/>
      <c r="DL1663" s="196"/>
      <c r="DM1663" s="196"/>
      <c r="DN1663" s="196"/>
      <c r="DO1663" s="196"/>
      <c r="DP1663" s="196"/>
      <c r="DQ1663" s="196"/>
      <c r="DR1663" s="196"/>
      <c r="DS1663" s="196"/>
      <c r="DT1663" s="196"/>
      <c r="DU1663" s="196"/>
      <c r="DV1663" s="196"/>
    </row>
    <row r="1664" spans="1:126" s="171" customFormat="1" x14ac:dyDescent="0.2">
      <c r="A1664" s="153"/>
      <c r="B1664" s="155"/>
      <c r="C1664" s="155"/>
      <c r="AP1664" s="196"/>
      <c r="AQ1664" s="196"/>
      <c r="AR1664" s="196"/>
      <c r="AS1664" s="196"/>
      <c r="AT1664" s="196"/>
      <c r="AU1664" s="196"/>
      <c r="AV1664" s="196"/>
      <c r="AW1664" s="196"/>
      <c r="AX1664" s="196"/>
      <c r="AY1664" s="196"/>
      <c r="AZ1664" s="196"/>
      <c r="BA1664" s="196"/>
      <c r="BB1664" s="196"/>
      <c r="BC1664" s="196"/>
      <c r="BD1664" s="196"/>
      <c r="BE1664" s="196"/>
      <c r="BF1664" s="196"/>
      <c r="BG1664" s="196"/>
      <c r="BH1664" s="196"/>
      <c r="BI1664" s="196"/>
      <c r="BJ1664" s="196"/>
      <c r="BK1664" s="196"/>
      <c r="BL1664" s="196"/>
      <c r="BM1664" s="196"/>
      <c r="BN1664" s="196"/>
      <c r="BO1664" s="196"/>
      <c r="BP1664" s="196"/>
      <c r="BQ1664" s="196"/>
      <c r="BR1664" s="196"/>
      <c r="BS1664" s="196"/>
      <c r="BT1664" s="196"/>
      <c r="BU1664" s="196"/>
      <c r="BV1664" s="196"/>
      <c r="BW1664" s="196"/>
      <c r="BX1664" s="196"/>
      <c r="BY1664" s="196"/>
      <c r="BZ1664" s="196"/>
      <c r="CA1664" s="196"/>
      <c r="CB1664" s="196"/>
      <c r="CC1664" s="196"/>
      <c r="CD1664" s="196"/>
      <c r="CE1664" s="196"/>
      <c r="CF1664" s="196"/>
      <c r="CG1664" s="196"/>
      <c r="CH1664" s="196"/>
      <c r="CI1664" s="196"/>
      <c r="CJ1664" s="196"/>
      <c r="CK1664" s="196"/>
      <c r="CL1664" s="196"/>
      <c r="CM1664" s="196"/>
      <c r="CN1664" s="196"/>
      <c r="CO1664" s="196"/>
      <c r="CP1664" s="196"/>
      <c r="CQ1664" s="196"/>
      <c r="CR1664" s="196"/>
      <c r="CS1664" s="196"/>
      <c r="CT1664" s="196"/>
      <c r="CU1664" s="196"/>
      <c r="CV1664" s="196"/>
      <c r="CW1664" s="196"/>
      <c r="CX1664" s="196"/>
      <c r="CY1664" s="196"/>
      <c r="CZ1664" s="196"/>
      <c r="DA1664" s="196"/>
      <c r="DB1664" s="196"/>
      <c r="DC1664" s="196"/>
      <c r="DD1664" s="196"/>
      <c r="DE1664" s="196"/>
      <c r="DF1664" s="196"/>
      <c r="DG1664" s="196"/>
      <c r="DH1664" s="196"/>
      <c r="DI1664" s="196"/>
      <c r="DJ1664" s="196"/>
      <c r="DK1664" s="196"/>
      <c r="DL1664" s="196"/>
      <c r="DM1664" s="196"/>
      <c r="DN1664" s="196"/>
      <c r="DO1664" s="196"/>
      <c r="DP1664" s="196"/>
      <c r="DQ1664" s="196"/>
      <c r="DR1664" s="196"/>
      <c r="DS1664" s="196"/>
      <c r="DT1664" s="196"/>
      <c r="DU1664" s="196"/>
      <c r="DV1664" s="196"/>
    </row>
    <row r="1665" spans="1:126" s="171" customFormat="1" x14ac:dyDescent="0.2">
      <c r="A1665" s="153"/>
      <c r="B1665" s="155"/>
      <c r="C1665" s="155"/>
      <c r="AP1665" s="196"/>
      <c r="AQ1665" s="196"/>
      <c r="AR1665" s="196"/>
      <c r="AS1665" s="196"/>
      <c r="AT1665" s="196"/>
      <c r="AU1665" s="196"/>
      <c r="AV1665" s="196"/>
      <c r="AW1665" s="196"/>
      <c r="AX1665" s="196"/>
      <c r="AY1665" s="196"/>
      <c r="AZ1665" s="196"/>
      <c r="BA1665" s="196"/>
      <c r="BB1665" s="196"/>
      <c r="BC1665" s="196"/>
      <c r="BD1665" s="196"/>
      <c r="BE1665" s="196"/>
      <c r="BF1665" s="196"/>
      <c r="BG1665" s="196"/>
      <c r="BH1665" s="196"/>
      <c r="BI1665" s="196"/>
      <c r="BJ1665" s="196"/>
      <c r="BK1665" s="196"/>
      <c r="BL1665" s="196"/>
      <c r="BM1665" s="196"/>
      <c r="BN1665" s="196"/>
      <c r="BO1665" s="196"/>
      <c r="BP1665" s="196"/>
      <c r="BQ1665" s="196"/>
      <c r="BR1665" s="196"/>
      <c r="BS1665" s="196"/>
      <c r="BT1665" s="196"/>
      <c r="BU1665" s="196"/>
      <c r="BV1665" s="196"/>
      <c r="BW1665" s="196"/>
      <c r="BX1665" s="196"/>
      <c r="BY1665" s="196"/>
      <c r="BZ1665" s="196"/>
      <c r="CA1665" s="196"/>
      <c r="CB1665" s="196"/>
      <c r="CC1665" s="196"/>
      <c r="CD1665" s="196"/>
      <c r="CE1665" s="196"/>
      <c r="CF1665" s="196"/>
      <c r="CG1665" s="196"/>
      <c r="CH1665" s="196"/>
      <c r="CI1665" s="196"/>
      <c r="CJ1665" s="196"/>
      <c r="CK1665" s="196"/>
      <c r="CL1665" s="196"/>
      <c r="CM1665" s="196"/>
      <c r="CN1665" s="196"/>
      <c r="CO1665" s="196"/>
      <c r="CP1665" s="196"/>
      <c r="CQ1665" s="196"/>
      <c r="CR1665" s="196"/>
      <c r="CS1665" s="196"/>
      <c r="CT1665" s="196"/>
      <c r="CU1665" s="196"/>
      <c r="CV1665" s="196"/>
      <c r="CW1665" s="196"/>
      <c r="CX1665" s="196"/>
      <c r="CY1665" s="196"/>
      <c r="CZ1665" s="196"/>
      <c r="DA1665" s="196"/>
      <c r="DB1665" s="196"/>
      <c r="DC1665" s="196"/>
      <c r="DD1665" s="196"/>
      <c r="DE1665" s="196"/>
      <c r="DF1665" s="196"/>
      <c r="DG1665" s="196"/>
      <c r="DH1665" s="196"/>
      <c r="DI1665" s="196"/>
      <c r="DJ1665" s="196"/>
      <c r="DK1665" s="196"/>
      <c r="DL1665" s="196"/>
      <c r="DM1665" s="196"/>
      <c r="DN1665" s="196"/>
      <c r="DO1665" s="196"/>
      <c r="DP1665" s="196"/>
      <c r="DQ1665" s="196"/>
      <c r="DR1665" s="196"/>
      <c r="DS1665" s="196"/>
      <c r="DT1665" s="196"/>
      <c r="DU1665" s="196"/>
      <c r="DV1665" s="196"/>
    </row>
    <row r="1666" spans="1:126" s="171" customFormat="1" x14ac:dyDescent="0.2">
      <c r="A1666" s="153"/>
      <c r="B1666" s="155"/>
      <c r="C1666" s="155"/>
      <c r="AP1666" s="196"/>
      <c r="AQ1666" s="196"/>
      <c r="AR1666" s="196"/>
      <c r="AS1666" s="196"/>
      <c r="AT1666" s="196"/>
      <c r="AU1666" s="196"/>
      <c r="AV1666" s="196"/>
      <c r="AW1666" s="196"/>
      <c r="AX1666" s="196"/>
      <c r="AY1666" s="196"/>
      <c r="AZ1666" s="196"/>
      <c r="BA1666" s="196"/>
      <c r="BB1666" s="196"/>
      <c r="BC1666" s="196"/>
      <c r="BD1666" s="196"/>
      <c r="BE1666" s="196"/>
      <c r="BF1666" s="196"/>
      <c r="BG1666" s="196"/>
      <c r="BH1666" s="196"/>
      <c r="BI1666" s="196"/>
      <c r="BJ1666" s="196"/>
      <c r="BK1666" s="196"/>
      <c r="BL1666" s="196"/>
      <c r="BM1666" s="196"/>
      <c r="BN1666" s="196"/>
      <c r="BO1666" s="196"/>
      <c r="BP1666" s="196"/>
      <c r="BQ1666" s="196"/>
      <c r="BR1666" s="196"/>
      <c r="BS1666" s="196"/>
      <c r="BT1666" s="196"/>
      <c r="BU1666" s="196"/>
      <c r="BV1666" s="196"/>
      <c r="BW1666" s="196"/>
      <c r="BX1666" s="196"/>
      <c r="BY1666" s="196"/>
      <c r="BZ1666" s="196"/>
      <c r="CA1666" s="196"/>
      <c r="CB1666" s="196"/>
      <c r="CC1666" s="196"/>
      <c r="CD1666" s="196"/>
      <c r="CE1666" s="196"/>
      <c r="CF1666" s="196"/>
      <c r="CG1666" s="196"/>
      <c r="CH1666" s="196"/>
      <c r="CI1666" s="196"/>
      <c r="CJ1666" s="196"/>
      <c r="CK1666" s="196"/>
      <c r="CL1666" s="196"/>
      <c r="CM1666" s="196"/>
      <c r="CN1666" s="196"/>
      <c r="CO1666" s="196"/>
      <c r="CP1666" s="196"/>
      <c r="CQ1666" s="196"/>
      <c r="CR1666" s="196"/>
      <c r="CS1666" s="196"/>
      <c r="CT1666" s="196"/>
      <c r="CU1666" s="196"/>
      <c r="CV1666" s="196"/>
      <c r="CW1666" s="196"/>
      <c r="CX1666" s="196"/>
      <c r="CY1666" s="196"/>
      <c r="CZ1666" s="196"/>
      <c r="DA1666" s="196"/>
      <c r="DB1666" s="196"/>
      <c r="DC1666" s="196"/>
      <c r="DD1666" s="196"/>
      <c r="DE1666" s="196"/>
      <c r="DF1666" s="196"/>
      <c r="DG1666" s="196"/>
      <c r="DH1666" s="196"/>
      <c r="DI1666" s="196"/>
      <c r="DJ1666" s="196"/>
      <c r="DK1666" s="196"/>
      <c r="DL1666" s="196"/>
      <c r="DM1666" s="196"/>
      <c r="DN1666" s="196"/>
      <c r="DO1666" s="196"/>
      <c r="DP1666" s="196"/>
      <c r="DQ1666" s="196"/>
      <c r="DR1666" s="196"/>
      <c r="DS1666" s="196"/>
      <c r="DT1666" s="196"/>
      <c r="DU1666" s="196"/>
      <c r="DV1666" s="196"/>
    </row>
    <row r="1667" spans="1:126" s="171" customFormat="1" x14ac:dyDescent="0.2">
      <c r="A1667" s="153"/>
      <c r="B1667" s="155"/>
      <c r="C1667" s="155"/>
      <c r="AP1667" s="196"/>
      <c r="AQ1667" s="196"/>
      <c r="AR1667" s="196"/>
      <c r="AS1667" s="196"/>
      <c r="AT1667" s="196"/>
      <c r="AU1667" s="196"/>
      <c r="AV1667" s="196"/>
      <c r="AW1667" s="196"/>
      <c r="AX1667" s="196"/>
      <c r="AY1667" s="196"/>
      <c r="AZ1667" s="196"/>
      <c r="BA1667" s="196"/>
      <c r="BB1667" s="196"/>
      <c r="BC1667" s="196"/>
      <c r="BD1667" s="196"/>
      <c r="BE1667" s="196"/>
      <c r="BF1667" s="196"/>
      <c r="BG1667" s="196"/>
      <c r="BH1667" s="196"/>
      <c r="BI1667" s="196"/>
      <c r="BJ1667" s="196"/>
      <c r="BK1667" s="196"/>
      <c r="BL1667" s="196"/>
      <c r="BM1667" s="196"/>
      <c r="BN1667" s="196"/>
      <c r="BO1667" s="196"/>
      <c r="BP1667" s="196"/>
      <c r="BQ1667" s="196"/>
      <c r="BR1667" s="196"/>
      <c r="BS1667" s="196"/>
      <c r="BT1667" s="196"/>
      <c r="BU1667" s="196"/>
      <c r="BV1667" s="196"/>
      <c r="BW1667" s="196"/>
      <c r="BX1667" s="196"/>
      <c r="BY1667" s="196"/>
      <c r="BZ1667" s="196"/>
      <c r="CA1667" s="196"/>
      <c r="CB1667" s="196"/>
      <c r="CC1667" s="196"/>
      <c r="CD1667" s="196"/>
      <c r="CE1667" s="196"/>
      <c r="CF1667" s="196"/>
      <c r="CG1667" s="196"/>
      <c r="CH1667" s="196"/>
      <c r="CI1667" s="196"/>
      <c r="CJ1667" s="196"/>
      <c r="CK1667" s="196"/>
      <c r="CL1667" s="196"/>
      <c r="CM1667" s="196"/>
      <c r="CN1667" s="196"/>
      <c r="CO1667" s="196"/>
      <c r="CP1667" s="196"/>
      <c r="CQ1667" s="196"/>
      <c r="CR1667" s="196"/>
      <c r="CS1667" s="196"/>
      <c r="CT1667" s="196"/>
      <c r="CU1667" s="196"/>
      <c r="CV1667" s="196"/>
      <c r="CW1667" s="196"/>
      <c r="CX1667" s="196"/>
      <c r="CY1667" s="196"/>
      <c r="CZ1667" s="196"/>
      <c r="DA1667" s="196"/>
      <c r="DB1667" s="196"/>
      <c r="DC1667" s="196"/>
      <c r="DD1667" s="196"/>
      <c r="DE1667" s="196"/>
      <c r="DF1667" s="196"/>
      <c r="DG1667" s="196"/>
      <c r="DH1667" s="196"/>
      <c r="DI1667" s="196"/>
      <c r="DJ1667" s="196"/>
      <c r="DK1667" s="196"/>
      <c r="DL1667" s="196"/>
      <c r="DM1667" s="196"/>
      <c r="DN1667" s="196"/>
      <c r="DO1667" s="196"/>
      <c r="DP1667" s="196"/>
      <c r="DQ1667" s="196"/>
      <c r="DR1667" s="196"/>
      <c r="DS1667" s="196"/>
      <c r="DT1667" s="196"/>
      <c r="DU1667" s="196"/>
      <c r="DV1667" s="196"/>
    </row>
    <row r="1668" spans="1:126" s="171" customFormat="1" x14ac:dyDescent="0.2">
      <c r="A1668" s="153"/>
      <c r="B1668" s="155"/>
      <c r="C1668" s="155"/>
      <c r="AP1668" s="196"/>
      <c r="AQ1668" s="196"/>
      <c r="AR1668" s="196"/>
      <c r="AS1668" s="196"/>
      <c r="AT1668" s="196"/>
      <c r="AU1668" s="196"/>
      <c r="AV1668" s="196"/>
      <c r="AW1668" s="196"/>
      <c r="AX1668" s="196"/>
      <c r="AY1668" s="196"/>
      <c r="AZ1668" s="196"/>
      <c r="BA1668" s="196"/>
      <c r="BB1668" s="196"/>
      <c r="BC1668" s="196"/>
      <c r="BD1668" s="196"/>
      <c r="BE1668" s="196"/>
      <c r="BF1668" s="196"/>
      <c r="BG1668" s="196"/>
      <c r="BH1668" s="196"/>
      <c r="BI1668" s="196"/>
      <c r="BJ1668" s="196"/>
      <c r="BK1668" s="196"/>
      <c r="BL1668" s="196"/>
      <c r="BM1668" s="196"/>
      <c r="BN1668" s="196"/>
      <c r="BO1668" s="196"/>
      <c r="BP1668" s="196"/>
      <c r="BQ1668" s="196"/>
      <c r="BR1668" s="196"/>
      <c r="BS1668" s="196"/>
      <c r="BT1668" s="196"/>
      <c r="BU1668" s="196"/>
      <c r="BV1668" s="196"/>
      <c r="BW1668" s="196"/>
      <c r="BX1668" s="196"/>
      <c r="BY1668" s="196"/>
      <c r="BZ1668" s="196"/>
      <c r="CA1668" s="196"/>
      <c r="CB1668" s="196"/>
      <c r="CC1668" s="196"/>
      <c r="CD1668" s="196"/>
      <c r="CE1668" s="196"/>
      <c r="CF1668" s="196"/>
      <c r="CG1668" s="196"/>
      <c r="CH1668" s="196"/>
      <c r="CI1668" s="196"/>
      <c r="CJ1668" s="196"/>
      <c r="CK1668" s="196"/>
      <c r="CL1668" s="196"/>
      <c r="CM1668" s="196"/>
      <c r="CN1668" s="196"/>
      <c r="CO1668" s="196"/>
      <c r="CP1668" s="196"/>
      <c r="CQ1668" s="196"/>
      <c r="CR1668" s="196"/>
      <c r="CS1668" s="196"/>
      <c r="CT1668" s="196"/>
      <c r="CU1668" s="196"/>
      <c r="CV1668" s="196"/>
      <c r="CW1668" s="196"/>
      <c r="CX1668" s="196"/>
      <c r="CY1668" s="196"/>
      <c r="CZ1668" s="196"/>
      <c r="DA1668" s="196"/>
      <c r="DB1668" s="196"/>
      <c r="DC1668" s="196"/>
      <c r="DD1668" s="196"/>
      <c r="DE1668" s="196"/>
      <c r="DF1668" s="196"/>
      <c r="DG1668" s="196"/>
      <c r="DH1668" s="196"/>
      <c r="DI1668" s="196"/>
      <c r="DJ1668" s="196"/>
      <c r="DK1668" s="196"/>
      <c r="DL1668" s="196"/>
      <c r="DM1668" s="196"/>
      <c r="DN1668" s="196"/>
      <c r="DO1668" s="196"/>
      <c r="DP1668" s="196"/>
      <c r="DQ1668" s="196"/>
      <c r="DR1668" s="196"/>
      <c r="DS1668" s="196"/>
      <c r="DT1668" s="196"/>
      <c r="DU1668" s="196"/>
      <c r="DV1668" s="196"/>
    </row>
    <row r="1669" spans="1:126" s="171" customFormat="1" x14ac:dyDescent="0.2">
      <c r="A1669" s="153"/>
      <c r="B1669" s="155"/>
      <c r="C1669" s="155"/>
      <c r="AP1669" s="196"/>
      <c r="AQ1669" s="196"/>
      <c r="AR1669" s="196"/>
      <c r="AS1669" s="196"/>
      <c r="AT1669" s="196"/>
      <c r="AU1669" s="196"/>
      <c r="AV1669" s="196"/>
      <c r="AW1669" s="196"/>
      <c r="AX1669" s="196"/>
      <c r="AY1669" s="196"/>
      <c r="AZ1669" s="196"/>
      <c r="BA1669" s="196"/>
      <c r="BB1669" s="196"/>
      <c r="BC1669" s="196"/>
      <c r="BD1669" s="196"/>
      <c r="BE1669" s="196"/>
      <c r="BF1669" s="196"/>
      <c r="BG1669" s="196"/>
      <c r="BH1669" s="196"/>
      <c r="BI1669" s="196"/>
      <c r="BJ1669" s="196"/>
      <c r="BK1669" s="196"/>
      <c r="BL1669" s="196"/>
      <c r="BM1669" s="196"/>
      <c r="BN1669" s="196"/>
      <c r="BO1669" s="196"/>
      <c r="BP1669" s="196"/>
      <c r="BQ1669" s="196"/>
      <c r="BR1669" s="196"/>
      <c r="BS1669" s="196"/>
      <c r="BT1669" s="196"/>
      <c r="BU1669" s="196"/>
      <c r="BV1669" s="196"/>
      <c r="BW1669" s="196"/>
      <c r="BX1669" s="196"/>
      <c r="BY1669" s="196"/>
      <c r="BZ1669" s="196"/>
      <c r="CA1669" s="196"/>
      <c r="CB1669" s="196"/>
      <c r="CC1669" s="196"/>
      <c r="CD1669" s="196"/>
      <c r="CE1669" s="196"/>
      <c r="CF1669" s="196"/>
      <c r="CG1669" s="196"/>
      <c r="CH1669" s="196"/>
      <c r="CI1669" s="196"/>
      <c r="CJ1669" s="196"/>
      <c r="CK1669" s="196"/>
      <c r="CL1669" s="196"/>
      <c r="CM1669" s="196"/>
      <c r="CN1669" s="196"/>
      <c r="CO1669" s="196"/>
      <c r="CP1669" s="196"/>
      <c r="CQ1669" s="196"/>
      <c r="CR1669" s="196"/>
      <c r="CS1669" s="196"/>
      <c r="CT1669" s="196"/>
      <c r="CU1669" s="196"/>
      <c r="CV1669" s="196"/>
      <c r="CW1669" s="196"/>
      <c r="CX1669" s="196"/>
      <c r="CY1669" s="196"/>
      <c r="CZ1669" s="196"/>
      <c r="DA1669" s="196"/>
      <c r="DB1669" s="196"/>
      <c r="DC1669" s="196"/>
      <c r="DD1669" s="196"/>
      <c r="DE1669" s="196"/>
      <c r="DF1669" s="196"/>
      <c r="DG1669" s="196"/>
      <c r="DH1669" s="196"/>
      <c r="DI1669" s="196"/>
      <c r="DJ1669" s="196"/>
      <c r="DK1669" s="196"/>
      <c r="DL1669" s="196"/>
      <c r="DM1669" s="196"/>
      <c r="DN1669" s="196"/>
      <c r="DO1669" s="196"/>
      <c r="DP1669" s="196"/>
      <c r="DQ1669" s="196"/>
      <c r="DR1669" s="196"/>
      <c r="DS1669" s="196"/>
      <c r="DT1669" s="196"/>
      <c r="DU1669" s="196"/>
      <c r="DV1669" s="196"/>
    </row>
    <row r="1670" spans="1:126" s="171" customFormat="1" x14ac:dyDescent="0.2">
      <c r="A1670" s="153"/>
      <c r="B1670" s="155"/>
      <c r="C1670" s="155"/>
      <c r="AP1670" s="196"/>
      <c r="AQ1670" s="196"/>
      <c r="AR1670" s="196"/>
      <c r="AS1670" s="196"/>
      <c r="AT1670" s="196"/>
      <c r="AU1670" s="196"/>
      <c r="AV1670" s="196"/>
      <c r="AW1670" s="196"/>
      <c r="AX1670" s="196"/>
      <c r="AY1670" s="196"/>
      <c r="AZ1670" s="196"/>
      <c r="BA1670" s="196"/>
      <c r="BB1670" s="196"/>
      <c r="BC1670" s="196"/>
      <c r="BD1670" s="196"/>
      <c r="BE1670" s="196"/>
      <c r="BF1670" s="196"/>
      <c r="BG1670" s="196"/>
      <c r="BH1670" s="196"/>
      <c r="BI1670" s="196"/>
      <c r="BJ1670" s="196"/>
      <c r="BK1670" s="196"/>
      <c r="BL1670" s="196"/>
      <c r="BM1670" s="196"/>
      <c r="BN1670" s="196"/>
      <c r="BO1670" s="196"/>
      <c r="BP1670" s="196"/>
      <c r="BQ1670" s="196"/>
      <c r="BR1670" s="196"/>
      <c r="BS1670" s="196"/>
      <c r="BT1670" s="196"/>
      <c r="BU1670" s="196"/>
      <c r="BV1670" s="196"/>
      <c r="BW1670" s="196"/>
      <c r="BX1670" s="196"/>
      <c r="BY1670" s="196"/>
      <c r="BZ1670" s="196"/>
      <c r="CA1670" s="196"/>
      <c r="CB1670" s="196"/>
      <c r="CC1670" s="196"/>
      <c r="CD1670" s="196"/>
      <c r="CE1670" s="196"/>
      <c r="CF1670" s="196"/>
      <c r="CG1670" s="196"/>
      <c r="CH1670" s="196"/>
      <c r="CI1670" s="196"/>
      <c r="CJ1670" s="196"/>
      <c r="CK1670" s="196"/>
      <c r="CL1670" s="196"/>
      <c r="CM1670" s="196"/>
      <c r="CN1670" s="196"/>
      <c r="CO1670" s="196"/>
      <c r="CP1670" s="196"/>
      <c r="CQ1670" s="196"/>
      <c r="CR1670" s="196"/>
      <c r="CS1670" s="196"/>
      <c r="CT1670" s="196"/>
      <c r="CU1670" s="196"/>
      <c r="CV1670" s="196"/>
      <c r="CW1670" s="196"/>
      <c r="CX1670" s="196"/>
      <c r="CY1670" s="196"/>
      <c r="CZ1670" s="196"/>
      <c r="DA1670" s="196"/>
      <c r="DB1670" s="196"/>
      <c r="DC1670" s="196"/>
      <c r="DD1670" s="196"/>
      <c r="DE1670" s="196"/>
      <c r="DF1670" s="196"/>
      <c r="DG1670" s="196"/>
      <c r="DH1670" s="196"/>
      <c r="DI1670" s="196"/>
      <c r="DJ1670" s="196"/>
      <c r="DK1670" s="196"/>
      <c r="DL1670" s="196"/>
      <c r="DM1670" s="196"/>
      <c r="DN1670" s="196"/>
      <c r="DO1670" s="196"/>
      <c r="DP1670" s="196"/>
      <c r="DQ1670" s="196"/>
      <c r="DR1670" s="196"/>
      <c r="DS1670" s="196"/>
      <c r="DT1670" s="196"/>
      <c r="DU1670" s="196"/>
      <c r="DV1670" s="196"/>
    </row>
    <row r="1671" spans="1:126" s="171" customFormat="1" x14ac:dyDescent="0.2">
      <c r="A1671" s="153"/>
      <c r="B1671" s="155"/>
      <c r="C1671" s="155"/>
      <c r="AP1671" s="196"/>
      <c r="AQ1671" s="196"/>
      <c r="AR1671" s="196"/>
      <c r="AS1671" s="196"/>
      <c r="AT1671" s="196"/>
      <c r="AU1671" s="196"/>
      <c r="AV1671" s="196"/>
      <c r="AW1671" s="196"/>
      <c r="AX1671" s="196"/>
      <c r="AY1671" s="196"/>
      <c r="AZ1671" s="196"/>
      <c r="BA1671" s="196"/>
      <c r="BB1671" s="196"/>
      <c r="BC1671" s="196"/>
      <c r="BD1671" s="196"/>
      <c r="BE1671" s="196"/>
      <c r="BF1671" s="196"/>
      <c r="BG1671" s="196"/>
      <c r="BH1671" s="196"/>
      <c r="BI1671" s="196"/>
      <c r="BJ1671" s="196"/>
      <c r="BK1671" s="196"/>
      <c r="BL1671" s="196"/>
      <c r="BM1671" s="196"/>
      <c r="BN1671" s="196"/>
      <c r="BO1671" s="196"/>
      <c r="BP1671" s="196"/>
      <c r="BQ1671" s="196"/>
      <c r="BR1671" s="196"/>
      <c r="BS1671" s="196"/>
      <c r="BT1671" s="196"/>
      <c r="BU1671" s="196"/>
      <c r="BV1671" s="196"/>
      <c r="BW1671" s="196"/>
      <c r="BX1671" s="196"/>
      <c r="BY1671" s="196"/>
      <c r="BZ1671" s="196"/>
      <c r="CA1671" s="196"/>
      <c r="CB1671" s="196"/>
      <c r="CC1671" s="196"/>
      <c r="CD1671" s="196"/>
      <c r="CE1671" s="196"/>
      <c r="CF1671" s="196"/>
      <c r="CG1671" s="196"/>
      <c r="CH1671" s="196"/>
      <c r="CI1671" s="196"/>
      <c r="CJ1671" s="196"/>
      <c r="CK1671" s="196"/>
      <c r="CL1671" s="196"/>
      <c r="CM1671" s="196"/>
      <c r="CN1671" s="196"/>
      <c r="CO1671" s="196"/>
      <c r="CP1671" s="196"/>
      <c r="CQ1671" s="196"/>
      <c r="CR1671" s="196"/>
      <c r="CS1671" s="196"/>
      <c r="CT1671" s="196"/>
      <c r="CU1671" s="196"/>
      <c r="CV1671" s="196"/>
      <c r="CW1671" s="196"/>
      <c r="CX1671" s="196"/>
      <c r="CY1671" s="196"/>
      <c r="CZ1671" s="196"/>
      <c r="DA1671" s="196"/>
      <c r="DB1671" s="196"/>
      <c r="DC1671" s="196"/>
      <c r="DD1671" s="196"/>
      <c r="DE1671" s="196"/>
      <c r="DF1671" s="196"/>
      <c r="DG1671" s="196"/>
      <c r="DH1671" s="196"/>
      <c r="DI1671" s="196"/>
      <c r="DJ1671" s="196"/>
      <c r="DK1671" s="196"/>
      <c r="DL1671" s="196"/>
      <c r="DM1671" s="196"/>
      <c r="DN1671" s="196"/>
      <c r="DO1671" s="196"/>
      <c r="DP1671" s="196"/>
      <c r="DQ1671" s="196"/>
      <c r="DR1671" s="196"/>
      <c r="DS1671" s="196"/>
      <c r="DT1671" s="196"/>
      <c r="DU1671" s="196"/>
      <c r="DV1671" s="196"/>
    </row>
    <row r="1672" spans="1:126" s="171" customFormat="1" x14ac:dyDescent="0.2">
      <c r="A1672" s="153"/>
      <c r="B1672" s="155"/>
      <c r="C1672" s="155"/>
      <c r="AP1672" s="196"/>
      <c r="AQ1672" s="196"/>
      <c r="AR1672" s="196"/>
      <c r="AS1672" s="196"/>
      <c r="AT1672" s="196"/>
      <c r="AU1672" s="196"/>
      <c r="AV1672" s="196"/>
      <c r="AW1672" s="196"/>
      <c r="AX1672" s="196"/>
      <c r="AY1672" s="196"/>
      <c r="AZ1672" s="196"/>
      <c r="BA1672" s="196"/>
      <c r="BB1672" s="196"/>
      <c r="BC1672" s="196"/>
      <c r="BD1672" s="196"/>
      <c r="BE1672" s="196"/>
      <c r="BF1672" s="196"/>
      <c r="BG1672" s="196"/>
      <c r="BH1672" s="196"/>
      <c r="BI1672" s="196"/>
      <c r="BJ1672" s="196"/>
      <c r="BK1672" s="196"/>
      <c r="BL1672" s="196"/>
      <c r="BM1672" s="196"/>
      <c r="BN1672" s="196"/>
      <c r="BO1672" s="196"/>
      <c r="BP1672" s="196"/>
      <c r="BQ1672" s="196"/>
      <c r="BR1672" s="196"/>
      <c r="BS1672" s="196"/>
      <c r="BT1672" s="196"/>
      <c r="BU1672" s="196"/>
      <c r="BV1672" s="196"/>
      <c r="BW1672" s="196"/>
      <c r="BX1672" s="196"/>
      <c r="BY1672" s="196"/>
      <c r="BZ1672" s="196"/>
      <c r="CA1672" s="196"/>
      <c r="CB1672" s="196"/>
      <c r="CC1672" s="196"/>
      <c r="CD1672" s="196"/>
      <c r="CE1672" s="196"/>
      <c r="CF1672" s="196"/>
      <c r="CG1672" s="196"/>
      <c r="CH1672" s="196"/>
      <c r="CI1672" s="196"/>
      <c r="CJ1672" s="196"/>
      <c r="CK1672" s="196"/>
      <c r="CL1672" s="196"/>
      <c r="CM1672" s="196"/>
      <c r="CN1672" s="196"/>
      <c r="CO1672" s="196"/>
      <c r="CP1672" s="196"/>
      <c r="CQ1672" s="196"/>
      <c r="CR1672" s="196"/>
      <c r="CS1672" s="196"/>
      <c r="CT1672" s="196"/>
      <c r="CU1672" s="196"/>
      <c r="CV1672" s="196"/>
      <c r="CW1672" s="196"/>
      <c r="CX1672" s="196"/>
      <c r="CY1672" s="196"/>
      <c r="CZ1672" s="196"/>
      <c r="DA1672" s="196"/>
      <c r="DB1672" s="196"/>
      <c r="DC1672" s="196"/>
      <c r="DD1672" s="196"/>
      <c r="DE1672" s="196"/>
      <c r="DF1672" s="196"/>
      <c r="DG1672" s="196"/>
      <c r="DH1672" s="196"/>
      <c r="DI1672" s="196"/>
      <c r="DJ1672" s="196"/>
      <c r="DK1672" s="196"/>
      <c r="DL1672" s="196"/>
      <c r="DM1672" s="196"/>
      <c r="DN1672" s="196"/>
      <c r="DO1672" s="196"/>
      <c r="DP1672" s="196"/>
      <c r="DQ1672" s="196"/>
      <c r="DR1672" s="196"/>
      <c r="DS1672" s="196"/>
      <c r="DT1672" s="196"/>
      <c r="DU1672" s="196"/>
      <c r="DV1672" s="196"/>
    </row>
    <row r="1673" spans="1:126" s="171" customFormat="1" x14ac:dyDescent="0.2">
      <c r="A1673" s="153"/>
      <c r="B1673" s="155"/>
      <c r="C1673" s="155"/>
      <c r="AP1673" s="196"/>
      <c r="AQ1673" s="196"/>
      <c r="AR1673" s="196"/>
      <c r="AS1673" s="196"/>
      <c r="AT1673" s="196"/>
      <c r="AU1673" s="196"/>
      <c r="AV1673" s="196"/>
      <c r="AW1673" s="196"/>
      <c r="AX1673" s="196"/>
      <c r="AY1673" s="196"/>
      <c r="AZ1673" s="196"/>
      <c r="BA1673" s="196"/>
      <c r="BB1673" s="196"/>
      <c r="BC1673" s="196"/>
      <c r="BD1673" s="196"/>
      <c r="BE1673" s="196"/>
      <c r="BF1673" s="196"/>
      <c r="BG1673" s="196"/>
      <c r="BH1673" s="196"/>
      <c r="BI1673" s="196"/>
      <c r="BJ1673" s="196"/>
      <c r="BK1673" s="196"/>
      <c r="BL1673" s="196"/>
      <c r="BM1673" s="196"/>
      <c r="BN1673" s="196"/>
      <c r="BO1673" s="196"/>
      <c r="BP1673" s="196"/>
      <c r="BQ1673" s="196"/>
      <c r="BR1673" s="196"/>
      <c r="BS1673" s="196"/>
      <c r="BT1673" s="196"/>
      <c r="BU1673" s="196"/>
      <c r="BV1673" s="196"/>
      <c r="BW1673" s="196"/>
      <c r="BX1673" s="196"/>
      <c r="BY1673" s="196"/>
      <c r="BZ1673" s="196"/>
      <c r="CA1673" s="196"/>
      <c r="CB1673" s="196"/>
      <c r="CC1673" s="196"/>
      <c r="CD1673" s="196"/>
      <c r="CE1673" s="196"/>
      <c r="CF1673" s="196"/>
      <c r="CG1673" s="196"/>
      <c r="CH1673" s="196"/>
      <c r="CI1673" s="196"/>
      <c r="CJ1673" s="196"/>
      <c r="CK1673" s="196"/>
      <c r="CL1673" s="196"/>
      <c r="CM1673" s="196"/>
      <c r="CN1673" s="196"/>
      <c r="CO1673" s="196"/>
      <c r="CP1673" s="196"/>
      <c r="CQ1673" s="196"/>
      <c r="CR1673" s="196"/>
      <c r="CS1673" s="196"/>
      <c r="CT1673" s="196"/>
      <c r="CU1673" s="196"/>
      <c r="CV1673" s="196"/>
      <c r="CW1673" s="196"/>
      <c r="CX1673" s="196"/>
      <c r="CY1673" s="196"/>
      <c r="CZ1673" s="196"/>
      <c r="DA1673" s="196"/>
      <c r="DB1673" s="196"/>
      <c r="DC1673" s="196"/>
      <c r="DD1673" s="196"/>
      <c r="DE1673" s="196"/>
      <c r="DF1673" s="196"/>
      <c r="DG1673" s="196"/>
      <c r="DH1673" s="196"/>
      <c r="DI1673" s="196"/>
      <c r="DJ1673" s="196"/>
      <c r="DK1673" s="196"/>
      <c r="DL1673" s="196"/>
      <c r="DM1673" s="196"/>
      <c r="DN1673" s="196"/>
      <c r="DO1673" s="196"/>
      <c r="DP1673" s="196"/>
      <c r="DQ1673" s="196"/>
      <c r="DR1673" s="196"/>
      <c r="DS1673" s="196"/>
      <c r="DT1673" s="196"/>
      <c r="DU1673" s="196"/>
      <c r="DV1673" s="196"/>
    </row>
    <row r="1674" spans="1:126" s="171" customFormat="1" x14ac:dyDescent="0.2">
      <c r="A1674" s="153"/>
      <c r="B1674" s="155"/>
      <c r="C1674" s="155"/>
      <c r="AP1674" s="196"/>
      <c r="AQ1674" s="196"/>
      <c r="AR1674" s="196"/>
      <c r="AS1674" s="196"/>
      <c r="AT1674" s="196"/>
      <c r="AU1674" s="196"/>
      <c r="AV1674" s="196"/>
      <c r="AW1674" s="196"/>
      <c r="AX1674" s="196"/>
      <c r="AY1674" s="196"/>
      <c r="AZ1674" s="196"/>
      <c r="BA1674" s="196"/>
      <c r="BB1674" s="196"/>
      <c r="BC1674" s="196"/>
      <c r="BD1674" s="196"/>
      <c r="BE1674" s="196"/>
      <c r="BF1674" s="196"/>
      <c r="BG1674" s="196"/>
      <c r="BH1674" s="196"/>
      <c r="BI1674" s="196"/>
      <c r="BJ1674" s="196"/>
      <c r="BK1674" s="196"/>
      <c r="BL1674" s="196"/>
      <c r="BM1674" s="196"/>
      <c r="BN1674" s="196"/>
      <c r="BO1674" s="196"/>
      <c r="BP1674" s="196"/>
      <c r="BQ1674" s="196"/>
      <c r="BR1674" s="196"/>
      <c r="BS1674" s="196"/>
      <c r="BT1674" s="196"/>
      <c r="BU1674" s="196"/>
      <c r="BV1674" s="196"/>
      <c r="BW1674" s="196"/>
      <c r="BX1674" s="196"/>
      <c r="BY1674" s="196"/>
      <c r="BZ1674" s="196"/>
      <c r="CA1674" s="196"/>
      <c r="CB1674" s="196"/>
      <c r="CC1674" s="196"/>
      <c r="CD1674" s="196"/>
      <c r="CE1674" s="196"/>
      <c r="CF1674" s="196"/>
      <c r="CG1674" s="196"/>
      <c r="CH1674" s="196"/>
      <c r="CI1674" s="196"/>
      <c r="CJ1674" s="196"/>
      <c r="CK1674" s="196"/>
      <c r="CL1674" s="196"/>
      <c r="CM1674" s="196"/>
      <c r="CN1674" s="196"/>
      <c r="CO1674" s="196"/>
      <c r="CP1674" s="196"/>
      <c r="CQ1674" s="196"/>
      <c r="CR1674" s="196"/>
      <c r="CS1674" s="196"/>
      <c r="CT1674" s="196"/>
      <c r="CU1674" s="196"/>
      <c r="CV1674" s="196"/>
      <c r="CW1674" s="196"/>
      <c r="CX1674" s="196"/>
      <c r="CY1674" s="196"/>
      <c r="CZ1674" s="196"/>
      <c r="DA1674" s="196"/>
      <c r="DB1674" s="196"/>
      <c r="DC1674" s="196"/>
      <c r="DD1674" s="196"/>
      <c r="DE1674" s="196"/>
      <c r="DF1674" s="196"/>
      <c r="DG1674" s="196"/>
      <c r="DH1674" s="196"/>
      <c r="DI1674" s="196"/>
      <c r="DJ1674" s="196"/>
      <c r="DK1674" s="196"/>
      <c r="DL1674" s="196"/>
      <c r="DM1674" s="196"/>
      <c r="DN1674" s="196"/>
      <c r="DO1674" s="196"/>
      <c r="DP1674" s="196"/>
      <c r="DQ1674" s="196"/>
      <c r="DR1674" s="196"/>
      <c r="DS1674" s="196"/>
      <c r="DT1674" s="196"/>
      <c r="DU1674" s="196"/>
      <c r="DV1674" s="196"/>
    </row>
    <row r="1675" spans="1:126" s="171" customFormat="1" x14ac:dyDescent="0.2">
      <c r="A1675" s="153"/>
      <c r="B1675" s="155"/>
      <c r="C1675" s="155"/>
      <c r="AP1675" s="196"/>
      <c r="AQ1675" s="196"/>
      <c r="AR1675" s="196"/>
      <c r="AS1675" s="196"/>
      <c r="AT1675" s="196"/>
      <c r="AU1675" s="196"/>
      <c r="AV1675" s="196"/>
      <c r="AW1675" s="196"/>
      <c r="AX1675" s="196"/>
      <c r="AY1675" s="196"/>
      <c r="AZ1675" s="196"/>
      <c r="BA1675" s="196"/>
      <c r="BB1675" s="196"/>
      <c r="BC1675" s="196"/>
      <c r="BD1675" s="196"/>
      <c r="BE1675" s="196"/>
      <c r="BF1675" s="196"/>
      <c r="BG1675" s="196"/>
      <c r="BH1675" s="196"/>
      <c r="BI1675" s="196"/>
      <c r="BJ1675" s="196"/>
      <c r="BK1675" s="196"/>
      <c r="BL1675" s="196"/>
      <c r="BM1675" s="196"/>
      <c r="BN1675" s="196"/>
      <c r="BO1675" s="196"/>
      <c r="BP1675" s="196"/>
      <c r="BQ1675" s="196"/>
      <c r="BR1675" s="196"/>
      <c r="BS1675" s="196"/>
      <c r="BT1675" s="196"/>
      <c r="BU1675" s="196"/>
      <c r="BV1675" s="196"/>
      <c r="BW1675" s="196"/>
      <c r="BX1675" s="196"/>
      <c r="BY1675" s="196"/>
      <c r="BZ1675" s="196"/>
      <c r="CA1675" s="196"/>
      <c r="CB1675" s="196"/>
      <c r="CC1675" s="196"/>
      <c r="CD1675" s="196"/>
      <c r="CE1675" s="196"/>
      <c r="CF1675" s="196"/>
      <c r="CG1675" s="196"/>
      <c r="CH1675" s="196"/>
      <c r="CI1675" s="196"/>
      <c r="CJ1675" s="196"/>
      <c r="CK1675" s="196"/>
      <c r="CL1675" s="196"/>
      <c r="CM1675" s="196"/>
      <c r="CN1675" s="196"/>
      <c r="CO1675" s="196"/>
      <c r="CP1675" s="196"/>
      <c r="CQ1675" s="196"/>
      <c r="CR1675" s="196"/>
      <c r="CS1675" s="196"/>
      <c r="CT1675" s="196"/>
      <c r="CU1675" s="196"/>
      <c r="CV1675" s="196"/>
      <c r="CW1675" s="196"/>
      <c r="CX1675" s="196"/>
      <c r="CY1675" s="196"/>
      <c r="CZ1675" s="196"/>
      <c r="DA1675" s="196"/>
      <c r="DB1675" s="196"/>
      <c r="DC1675" s="196"/>
      <c r="DD1675" s="196"/>
      <c r="DE1675" s="196"/>
      <c r="DF1675" s="196"/>
      <c r="DG1675" s="196"/>
      <c r="DH1675" s="196"/>
      <c r="DI1675" s="196"/>
      <c r="DJ1675" s="196"/>
      <c r="DK1675" s="196"/>
      <c r="DL1675" s="196"/>
      <c r="DM1675" s="196"/>
      <c r="DN1675" s="196"/>
      <c r="DO1675" s="196"/>
      <c r="DP1675" s="196"/>
      <c r="DQ1675" s="196"/>
      <c r="DR1675" s="196"/>
      <c r="DS1675" s="196"/>
      <c r="DT1675" s="196"/>
      <c r="DU1675" s="196"/>
      <c r="DV1675" s="196"/>
    </row>
    <row r="1676" spans="1:126" s="171" customFormat="1" x14ac:dyDescent="0.2">
      <c r="A1676" s="153"/>
      <c r="B1676" s="155"/>
      <c r="C1676" s="155"/>
      <c r="AP1676" s="196"/>
      <c r="AQ1676" s="196"/>
      <c r="AR1676" s="196"/>
      <c r="AS1676" s="196"/>
      <c r="AT1676" s="196"/>
      <c r="AU1676" s="196"/>
      <c r="AV1676" s="196"/>
      <c r="AW1676" s="196"/>
      <c r="AX1676" s="196"/>
      <c r="AY1676" s="196"/>
      <c r="AZ1676" s="196"/>
      <c r="BA1676" s="196"/>
      <c r="BB1676" s="196"/>
      <c r="BC1676" s="196"/>
      <c r="BD1676" s="196"/>
      <c r="BE1676" s="196"/>
      <c r="BF1676" s="196"/>
      <c r="BG1676" s="196"/>
      <c r="BH1676" s="196"/>
      <c r="BI1676" s="196"/>
      <c r="BJ1676" s="196"/>
      <c r="BK1676" s="196"/>
      <c r="BL1676" s="196"/>
      <c r="BM1676" s="196"/>
      <c r="BN1676" s="196"/>
      <c r="BO1676" s="196"/>
      <c r="BP1676" s="196"/>
      <c r="BQ1676" s="196"/>
      <c r="BR1676" s="196"/>
      <c r="BS1676" s="196"/>
      <c r="BT1676" s="196"/>
      <c r="BU1676" s="196"/>
      <c r="BV1676" s="196"/>
      <c r="BW1676" s="196"/>
      <c r="BX1676" s="196"/>
      <c r="BY1676" s="196"/>
      <c r="BZ1676" s="196"/>
      <c r="CA1676" s="196"/>
      <c r="CB1676" s="196"/>
      <c r="CC1676" s="196"/>
      <c r="CD1676" s="196"/>
      <c r="CE1676" s="196"/>
      <c r="CF1676" s="196"/>
      <c r="CG1676" s="196"/>
      <c r="CH1676" s="196"/>
      <c r="CI1676" s="196"/>
      <c r="CJ1676" s="196"/>
      <c r="CK1676" s="196"/>
      <c r="CL1676" s="196"/>
      <c r="CM1676" s="196"/>
      <c r="CN1676" s="196"/>
      <c r="CO1676" s="196"/>
      <c r="CP1676" s="196"/>
      <c r="CQ1676" s="196"/>
      <c r="CR1676" s="196"/>
      <c r="CS1676" s="196"/>
      <c r="CT1676" s="196"/>
      <c r="CU1676" s="196"/>
      <c r="CV1676" s="196"/>
      <c r="CW1676" s="196"/>
      <c r="CX1676" s="196"/>
      <c r="CY1676" s="196"/>
      <c r="CZ1676" s="196"/>
      <c r="DA1676" s="196"/>
      <c r="DB1676" s="196"/>
      <c r="DC1676" s="196"/>
      <c r="DD1676" s="196"/>
      <c r="DE1676" s="196"/>
      <c r="DF1676" s="196"/>
      <c r="DG1676" s="196"/>
      <c r="DH1676" s="196"/>
      <c r="DI1676" s="196"/>
      <c r="DJ1676" s="196"/>
      <c r="DK1676" s="196"/>
      <c r="DL1676" s="196"/>
      <c r="DM1676" s="196"/>
      <c r="DN1676" s="196"/>
      <c r="DO1676" s="196"/>
      <c r="DP1676" s="196"/>
      <c r="DQ1676" s="196"/>
      <c r="DR1676" s="196"/>
      <c r="DS1676" s="196"/>
      <c r="DT1676" s="196"/>
      <c r="DU1676" s="196"/>
      <c r="DV1676" s="196"/>
    </row>
    <row r="1677" spans="1:126" s="171" customFormat="1" x14ac:dyDescent="0.2">
      <c r="A1677" s="153"/>
      <c r="B1677" s="155"/>
      <c r="C1677" s="155"/>
      <c r="AP1677" s="196"/>
      <c r="AQ1677" s="196"/>
      <c r="AR1677" s="196"/>
      <c r="AS1677" s="196"/>
      <c r="AT1677" s="196"/>
      <c r="AU1677" s="196"/>
      <c r="AV1677" s="196"/>
      <c r="AW1677" s="196"/>
      <c r="AX1677" s="196"/>
      <c r="AY1677" s="196"/>
      <c r="AZ1677" s="196"/>
      <c r="BA1677" s="196"/>
      <c r="BB1677" s="196"/>
      <c r="BC1677" s="196"/>
      <c r="BD1677" s="196"/>
      <c r="BE1677" s="196"/>
      <c r="BF1677" s="196"/>
      <c r="BG1677" s="196"/>
      <c r="BH1677" s="196"/>
      <c r="BI1677" s="196"/>
      <c r="BJ1677" s="196"/>
      <c r="BK1677" s="196"/>
      <c r="BL1677" s="196"/>
      <c r="BM1677" s="196"/>
      <c r="BN1677" s="196"/>
      <c r="BO1677" s="196"/>
      <c r="BP1677" s="196"/>
      <c r="BQ1677" s="196"/>
      <c r="BR1677" s="196"/>
      <c r="BS1677" s="196"/>
      <c r="BT1677" s="196"/>
      <c r="BU1677" s="196"/>
      <c r="BV1677" s="196"/>
      <c r="BW1677" s="196"/>
      <c r="BX1677" s="196"/>
      <c r="BY1677" s="196"/>
      <c r="BZ1677" s="196"/>
      <c r="CA1677" s="196"/>
      <c r="CB1677" s="196"/>
      <c r="CC1677" s="196"/>
      <c r="CD1677" s="196"/>
      <c r="CE1677" s="196"/>
      <c r="CF1677" s="196"/>
      <c r="CG1677" s="196"/>
      <c r="CH1677" s="196"/>
      <c r="CI1677" s="196"/>
      <c r="CJ1677" s="196"/>
      <c r="CK1677" s="196"/>
      <c r="CL1677" s="196"/>
      <c r="CM1677" s="196"/>
      <c r="CN1677" s="196"/>
      <c r="CO1677" s="196"/>
      <c r="CP1677" s="196"/>
      <c r="CQ1677" s="196"/>
      <c r="CR1677" s="196"/>
      <c r="CS1677" s="196"/>
      <c r="CT1677" s="196"/>
      <c r="CU1677" s="196"/>
      <c r="CV1677" s="196"/>
      <c r="CW1677" s="196"/>
      <c r="CX1677" s="196"/>
      <c r="CY1677" s="196"/>
      <c r="CZ1677" s="196"/>
      <c r="DA1677" s="196"/>
      <c r="DB1677" s="196"/>
      <c r="DC1677" s="196"/>
      <c r="DD1677" s="196"/>
      <c r="DE1677" s="196"/>
      <c r="DF1677" s="196"/>
      <c r="DG1677" s="196"/>
      <c r="DH1677" s="196"/>
      <c r="DI1677" s="196"/>
      <c r="DJ1677" s="196"/>
      <c r="DK1677" s="196"/>
      <c r="DL1677" s="196"/>
      <c r="DM1677" s="196"/>
      <c r="DN1677" s="196"/>
      <c r="DO1677" s="196"/>
      <c r="DP1677" s="196"/>
      <c r="DQ1677" s="196"/>
      <c r="DR1677" s="196"/>
      <c r="DS1677" s="196"/>
      <c r="DT1677" s="196"/>
      <c r="DU1677" s="196"/>
      <c r="DV1677" s="196"/>
    </row>
    <row r="1678" spans="1:126" s="171" customFormat="1" x14ac:dyDescent="0.2">
      <c r="A1678" s="153"/>
      <c r="B1678" s="155"/>
      <c r="C1678" s="155"/>
      <c r="AP1678" s="196"/>
      <c r="AQ1678" s="196"/>
      <c r="AR1678" s="196"/>
      <c r="AS1678" s="196"/>
      <c r="AT1678" s="196"/>
      <c r="AU1678" s="196"/>
      <c r="AV1678" s="196"/>
      <c r="AW1678" s="196"/>
      <c r="AX1678" s="196"/>
      <c r="AY1678" s="196"/>
      <c r="AZ1678" s="196"/>
      <c r="BA1678" s="196"/>
      <c r="BB1678" s="196"/>
      <c r="BC1678" s="196"/>
      <c r="BD1678" s="196"/>
      <c r="BE1678" s="196"/>
      <c r="BF1678" s="196"/>
      <c r="BG1678" s="196"/>
      <c r="BH1678" s="196"/>
      <c r="BI1678" s="196"/>
      <c r="BJ1678" s="196"/>
      <c r="BK1678" s="196"/>
      <c r="BL1678" s="196"/>
      <c r="BM1678" s="196"/>
      <c r="BN1678" s="196"/>
      <c r="BO1678" s="196"/>
      <c r="BP1678" s="196"/>
      <c r="BQ1678" s="196"/>
      <c r="BR1678" s="196"/>
      <c r="BS1678" s="196"/>
      <c r="BT1678" s="196"/>
      <c r="BU1678" s="196"/>
      <c r="BV1678" s="196"/>
      <c r="BW1678" s="196"/>
      <c r="BX1678" s="196"/>
      <c r="BY1678" s="196"/>
      <c r="BZ1678" s="196"/>
      <c r="CA1678" s="196"/>
      <c r="CB1678" s="196"/>
      <c r="CC1678" s="196"/>
      <c r="CD1678" s="196"/>
      <c r="CE1678" s="196"/>
      <c r="CF1678" s="196"/>
      <c r="CG1678" s="196"/>
      <c r="CH1678" s="196"/>
      <c r="CI1678" s="196"/>
      <c r="CJ1678" s="196"/>
      <c r="CK1678" s="196"/>
      <c r="CL1678" s="196"/>
      <c r="CM1678" s="196"/>
      <c r="CN1678" s="196"/>
      <c r="CO1678" s="196"/>
      <c r="CP1678" s="196"/>
      <c r="CQ1678" s="196"/>
      <c r="CR1678" s="196"/>
      <c r="CS1678" s="196"/>
      <c r="CT1678" s="196"/>
      <c r="CU1678" s="196"/>
      <c r="CV1678" s="196"/>
      <c r="CW1678" s="196"/>
      <c r="CX1678" s="196"/>
      <c r="CY1678" s="196"/>
      <c r="CZ1678" s="196"/>
      <c r="DA1678" s="196"/>
      <c r="DB1678" s="196"/>
      <c r="DC1678" s="196"/>
      <c r="DD1678" s="196"/>
      <c r="DE1678" s="196"/>
      <c r="DF1678" s="196"/>
      <c r="DG1678" s="196"/>
      <c r="DH1678" s="196"/>
      <c r="DI1678" s="196"/>
      <c r="DJ1678" s="196"/>
      <c r="DK1678" s="196"/>
      <c r="DL1678" s="196"/>
      <c r="DM1678" s="196"/>
      <c r="DN1678" s="196"/>
      <c r="DO1678" s="196"/>
      <c r="DP1678" s="196"/>
      <c r="DQ1678" s="196"/>
      <c r="DR1678" s="196"/>
      <c r="DS1678" s="196"/>
      <c r="DT1678" s="196"/>
      <c r="DU1678" s="196"/>
      <c r="DV1678" s="196"/>
    </row>
    <row r="1679" spans="1:126" s="171" customFormat="1" x14ac:dyDescent="0.2">
      <c r="A1679" s="153"/>
      <c r="B1679" s="155"/>
      <c r="C1679" s="155"/>
      <c r="AP1679" s="196"/>
      <c r="AQ1679" s="196"/>
      <c r="AR1679" s="196"/>
      <c r="AS1679" s="196"/>
      <c r="AT1679" s="196"/>
      <c r="AU1679" s="196"/>
      <c r="AV1679" s="196"/>
      <c r="AW1679" s="196"/>
      <c r="AX1679" s="196"/>
      <c r="AY1679" s="196"/>
      <c r="AZ1679" s="196"/>
      <c r="BA1679" s="196"/>
      <c r="BB1679" s="196"/>
      <c r="BC1679" s="196"/>
      <c r="BD1679" s="196"/>
      <c r="BE1679" s="196"/>
      <c r="BF1679" s="196"/>
      <c r="BG1679" s="196"/>
      <c r="BH1679" s="196"/>
      <c r="BI1679" s="196"/>
      <c r="BJ1679" s="196"/>
      <c r="BK1679" s="196"/>
      <c r="BL1679" s="196"/>
      <c r="BM1679" s="196"/>
      <c r="BN1679" s="196"/>
      <c r="BO1679" s="196"/>
      <c r="BP1679" s="196"/>
      <c r="BQ1679" s="196"/>
      <c r="BR1679" s="196"/>
      <c r="BS1679" s="196"/>
      <c r="BT1679" s="196"/>
      <c r="BU1679" s="196"/>
      <c r="BV1679" s="196"/>
      <c r="BW1679" s="196"/>
      <c r="BX1679" s="196"/>
      <c r="BY1679" s="196"/>
      <c r="BZ1679" s="196"/>
      <c r="CA1679" s="196"/>
      <c r="CB1679" s="196"/>
      <c r="CC1679" s="196"/>
      <c r="CD1679" s="196"/>
      <c r="CE1679" s="196"/>
      <c r="CF1679" s="196"/>
      <c r="CG1679" s="196"/>
      <c r="CH1679" s="196"/>
      <c r="CI1679" s="196"/>
      <c r="CJ1679" s="196"/>
      <c r="CK1679" s="196"/>
      <c r="CL1679" s="196"/>
      <c r="CM1679" s="196"/>
      <c r="CN1679" s="196"/>
      <c r="CO1679" s="196"/>
      <c r="CP1679" s="196"/>
      <c r="CQ1679" s="196"/>
      <c r="CR1679" s="196"/>
      <c r="CS1679" s="196"/>
      <c r="CT1679" s="196"/>
      <c r="CU1679" s="196"/>
      <c r="CV1679" s="196"/>
      <c r="CW1679" s="196"/>
      <c r="CX1679" s="196"/>
      <c r="CY1679" s="196"/>
      <c r="CZ1679" s="196"/>
      <c r="DA1679" s="196"/>
      <c r="DB1679" s="196"/>
      <c r="DC1679" s="196"/>
      <c r="DD1679" s="196"/>
      <c r="DE1679" s="196"/>
      <c r="DF1679" s="196"/>
      <c r="DG1679" s="196"/>
      <c r="DH1679" s="196"/>
      <c r="DI1679" s="196"/>
      <c r="DJ1679" s="196"/>
      <c r="DK1679" s="196"/>
      <c r="DL1679" s="196"/>
      <c r="DM1679" s="196"/>
      <c r="DN1679" s="196"/>
      <c r="DO1679" s="196"/>
      <c r="DP1679" s="196"/>
      <c r="DQ1679" s="196"/>
      <c r="DR1679" s="196"/>
      <c r="DS1679" s="196"/>
      <c r="DT1679" s="196"/>
      <c r="DU1679" s="196"/>
      <c r="DV1679" s="196"/>
    </row>
    <row r="1680" spans="1:126" s="171" customFormat="1" x14ac:dyDescent="0.2">
      <c r="A1680" s="153"/>
      <c r="B1680" s="155"/>
      <c r="C1680" s="155"/>
      <c r="AP1680" s="196"/>
      <c r="AQ1680" s="196"/>
      <c r="AR1680" s="196"/>
      <c r="AS1680" s="196"/>
      <c r="AT1680" s="196"/>
      <c r="AU1680" s="196"/>
      <c r="AV1680" s="196"/>
      <c r="AW1680" s="196"/>
      <c r="AX1680" s="196"/>
      <c r="AY1680" s="196"/>
      <c r="AZ1680" s="196"/>
      <c r="BA1680" s="196"/>
      <c r="BB1680" s="196"/>
      <c r="BC1680" s="196"/>
      <c r="BD1680" s="196"/>
      <c r="BE1680" s="196"/>
      <c r="BF1680" s="196"/>
      <c r="BG1680" s="196"/>
      <c r="BH1680" s="196"/>
      <c r="BI1680" s="196"/>
      <c r="BJ1680" s="196"/>
      <c r="BK1680" s="196"/>
      <c r="BL1680" s="196"/>
      <c r="BM1680" s="196"/>
      <c r="BN1680" s="196"/>
      <c r="BO1680" s="196"/>
      <c r="BP1680" s="196"/>
      <c r="BQ1680" s="196"/>
      <c r="BR1680" s="196"/>
      <c r="BS1680" s="196"/>
      <c r="BT1680" s="196"/>
      <c r="BU1680" s="196"/>
      <c r="BV1680" s="196"/>
      <c r="BW1680" s="196"/>
      <c r="BX1680" s="196"/>
      <c r="BY1680" s="196"/>
      <c r="BZ1680" s="196"/>
      <c r="CA1680" s="196"/>
      <c r="CB1680" s="196"/>
      <c r="CC1680" s="196"/>
      <c r="CD1680" s="196"/>
      <c r="CE1680" s="196"/>
      <c r="CF1680" s="196"/>
      <c r="CG1680" s="196"/>
      <c r="CH1680" s="196"/>
      <c r="CI1680" s="196"/>
      <c r="CJ1680" s="196"/>
      <c r="CK1680" s="196"/>
      <c r="CL1680" s="196"/>
      <c r="CM1680" s="196"/>
      <c r="CN1680" s="196"/>
      <c r="CO1680" s="196"/>
      <c r="CP1680" s="196"/>
      <c r="CQ1680" s="196"/>
      <c r="CR1680" s="196"/>
      <c r="CS1680" s="196"/>
      <c r="CT1680" s="196"/>
      <c r="CU1680" s="196"/>
      <c r="CV1680" s="196"/>
      <c r="CW1680" s="196"/>
      <c r="CX1680" s="196"/>
      <c r="CY1680" s="196"/>
      <c r="CZ1680" s="196"/>
      <c r="DA1680" s="196"/>
      <c r="DB1680" s="196"/>
      <c r="DC1680" s="196"/>
      <c r="DD1680" s="196"/>
      <c r="DE1680" s="196"/>
      <c r="DF1680" s="196"/>
      <c r="DG1680" s="196"/>
      <c r="DH1680" s="196"/>
      <c r="DI1680" s="196"/>
      <c r="DJ1680" s="196"/>
      <c r="DK1680" s="196"/>
      <c r="DL1680" s="196"/>
      <c r="DM1680" s="196"/>
      <c r="DN1680" s="196"/>
      <c r="DO1680" s="196"/>
      <c r="DP1680" s="196"/>
      <c r="DQ1680" s="196"/>
      <c r="DR1680" s="196"/>
      <c r="DS1680" s="196"/>
      <c r="DT1680" s="196"/>
      <c r="DU1680" s="196"/>
      <c r="DV1680" s="196"/>
    </row>
    <row r="1681" spans="1:126" s="171" customFormat="1" x14ac:dyDescent="0.2">
      <c r="A1681" s="153"/>
      <c r="B1681" s="155"/>
      <c r="C1681" s="155"/>
      <c r="AP1681" s="196"/>
      <c r="AQ1681" s="196"/>
      <c r="AR1681" s="196"/>
      <c r="AS1681" s="196"/>
      <c r="AT1681" s="196"/>
      <c r="AU1681" s="196"/>
      <c r="AV1681" s="196"/>
      <c r="AW1681" s="196"/>
      <c r="AX1681" s="196"/>
      <c r="AY1681" s="196"/>
      <c r="AZ1681" s="196"/>
      <c r="BA1681" s="196"/>
      <c r="BB1681" s="196"/>
      <c r="BC1681" s="196"/>
      <c r="BD1681" s="196"/>
      <c r="BE1681" s="196"/>
      <c r="BF1681" s="196"/>
      <c r="BG1681" s="196"/>
      <c r="BH1681" s="196"/>
      <c r="BI1681" s="196"/>
      <c r="BJ1681" s="196"/>
      <c r="BK1681" s="196"/>
      <c r="BL1681" s="196"/>
      <c r="BM1681" s="196"/>
      <c r="BN1681" s="196"/>
      <c r="BO1681" s="196"/>
      <c r="BP1681" s="196"/>
      <c r="BQ1681" s="196"/>
      <c r="BR1681" s="196"/>
      <c r="BS1681" s="196"/>
      <c r="BT1681" s="196"/>
      <c r="BU1681" s="196"/>
      <c r="BV1681" s="196"/>
      <c r="BW1681" s="196"/>
      <c r="BX1681" s="196"/>
      <c r="BY1681" s="196"/>
      <c r="BZ1681" s="196"/>
      <c r="CA1681" s="196"/>
      <c r="CB1681" s="196"/>
      <c r="CC1681" s="196"/>
      <c r="CD1681" s="196"/>
      <c r="CE1681" s="196"/>
      <c r="CF1681" s="196"/>
      <c r="CG1681" s="196"/>
      <c r="CH1681" s="196"/>
      <c r="CI1681" s="196"/>
      <c r="CJ1681" s="196"/>
      <c r="CK1681" s="196"/>
      <c r="CL1681" s="196"/>
      <c r="CM1681" s="196"/>
      <c r="CN1681" s="196"/>
      <c r="CO1681" s="196"/>
      <c r="CP1681" s="196"/>
      <c r="CQ1681" s="196"/>
      <c r="CR1681" s="196"/>
      <c r="CS1681" s="196"/>
      <c r="CT1681" s="196"/>
      <c r="CU1681" s="196"/>
      <c r="CV1681" s="196"/>
      <c r="CW1681" s="196"/>
      <c r="CX1681" s="196"/>
      <c r="CY1681" s="196"/>
      <c r="CZ1681" s="196"/>
      <c r="DA1681" s="196"/>
      <c r="DB1681" s="196"/>
      <c r="DC1681" s="196"/>
      <c r="DD1681" s="196"/>
      <c r="DE1681" s="196"/>
      <c r="DF1681" s="196"/>
      <c r="DG1681" s="196"/>
      <c r="DH1681" s="196"/>
      <c r="DI1681" s="196"/>
      <c r="DJ1681" s="196"/>
      <c r="DK1681" s="196"/>
      <c r="DL1681" s="196"/>
      <c r="DM1681" s="196"/>
      <c r="DN1681" s="196"/>
      <c r="DO1681" s="196"/>
      <c r="DP1681" s="196"/>
      <c r="DQ1681" s="196"/>
      <c r="DR1681" s="196"/>
      <c r="DS1681" s="196"/>
      <c r="DT1681" s="196"/>
      <c r="DU1681" s="196"/>
      <c r="DV1681" s="196"/>
    </row>
    <row r="1682" spans="1:126" s="171" customFormat="1" x14ac:dyDescent="0.2">
      <c r="A1682" s="153"/>
      <c r="B1682" s="155"/>
      <c r="C1682" s="155"/>
      <c r="AP1682" s="196"/>
      <c r="AQ1682" s="196"/>
      <c r="AR1682" s="196"/>
      <c r="AS1682" s="196"/>
      <c r="AT1682" s="196"/>
      <c r="AU1682" s="196"/>
      <c r="AV1682" s="196"/>
      <c r="AW1682" s="196"/>
      <c r="AX1682" s="196"/>
      <c r="AY1682" s="196"/>
      <c r="AZ1682" s="196"/>
      <c r="BA1682" s="196"/>
      <c r="BB1682" s="196"/>
      <c r="BC1682" s="196"/>
      <c r="BD1682" s="196"/>
      <c r="BE1682" s="196"/>
      <c r="BF1682" s="196"/>
      <c r="BG1682" s="196"/>
      <c r="BH1682" s="196"/>
      <c r="BI1682" s="196"/>
      <c r="BJ1682" s="196"/>
      <c r="BK1682" s="196"/>
      <c r="BL1682" s="196"/>
      <c r="BM1682" s="196"/>
      <c r="BN1682" s="196"/>
      <c r="BO1682" s="196"/>
      <c r="BP1682" s="196"/>
      <c r="BQ1682" s="196"/>
      <c r="BR1682" s="196"/>
      <c r="BS1682" s="196"/>
      <c r="BT1682" s="196"/>
      <c r="BU1682" s="196"/>
      <c r="BV1682" s="196"/>
      <c r="BW1682" s="196"/>
      <c r="BX1682" s="196"/>
      <c r="BY1682" s="196"/>
      <c r="BZ1682" s="196"/>
      <c r="CA1682" s="196"/>
      <c r="CB1682" s="196"/>
      <c r="CC1682" s="196"/>
      <c r="CD1682" s="196"/>
      <c r="CE1682" s="196"/>
      <c r="CF1682" s="196"/>
      <c r="CG1682" s="196"/>
      <c r="CH1682" s="196"/>
      <c r="CI1682" s="196"/>
      <c r="CJ1682" s="196"/>
      <c r="CK1682" s="196"/>
      <c r="CL1682" s="196"/>
      <c r="CM1682" s="196"/>
      <c r="CN1682" s="196"/>
      <c r="CO1682" s="196"/>
      <c r="CP1682" s="196"/>
      <c r="CQ1682" s="196"/>
      <c r="CR1682" s="196"/>
      <c r="CS1682" s="196"/>
      <c r="CT1682" s="196"/>
      <c r="CU1682" s="196"/>
      <c r="CV1682" s="196"/>
      <c r="CW1682" s="196"/>
      <c r="CX1682" s="196"/>
      <c r="CY1682" s="196"/>
      <c r="CZ1682" s="196"/>
      <c r="DA1682" s="196"/>
      <c r="DB1682" s="196"/>
      <c r="DC1682" s="196"/>
      <c r="DD1682" s="196"/>
      <c r="DE1682" s="196"/>
      <c r="DF1682" s="196"/>
      <c r="DG1682" s="196"/>
      <c r="DH1682" s="196"/>
      <c r="DI1682" s="196"/>
      <c r="DJ1682" s="196"/>
      <c r="DK1682" s="196"/>
      <c r="DL1682" s="196"/>
      <c r="DM1682" s="196"/>
      <c r="DN1682" s="196"/>
      <c r="DO1682" s="196"/>
      <c r="DP1682" s="196"/>
      <c r="DQ1682" s="196"/>
      <c r="DR1682" s="196"/>
      <c r="DS1682" s="196"/>
      <c r="DT1682" s="196"/>
      <c r="DU1682" s="196"/>
      <c r="DV1682" s="196"/>
    </row>
    <row r="1683" spans="1:126" s="171" customFormat="1" x14ac:dyDescent="0.2">
      <c r="A1683" s="153"/>
      <c r="B1683" s="155"/>
      <c r="C1683" s="155"/>
      <c r="AP1683" s="196"/>
      <c r="AQ1683" s="196"/>
      <c r="AR1683" s="196"/>
      <c r="AS1683" s="196"/>
      <c r="AT1683" s="196"/>
      <c r="AU1683" s="196"/>
      <c r="AV1683" s="196"/>
      <c r="AW1683" s="196"/>
      <c r="AX1683" s="196"/>
      <c r="AY1683" s="196"/>
      <c r="AZ1683" s="196"/>
      <c r="BA1683" s="196"/>
      <c r="BB1683" s="196"/>
      <c r="BC1683" s="196"/>
      <c r="BD1683" s="196"/>
      <c r="BE1683" s="196"/>
      <c r="BF1683" s="196"/>
      <c r="BG1683" s="196"/>
      <c r="BH1683" s="196"/>
      <c r="BI1683" s="196"/>
      <c r="BJ1683" s="196"/>
      <c r="BK1683" s="196"/>
      <c r="BL1683" s="196"/>
      <c r="BM1683" s="196"/>
      <c r="BN1683" s="196"/>
      <c r="BO1683" s="196"/>
      <c r="BP1683" s="196"/>
      <c r="BQ1683" s="196"/>
      <c r="BR1683" s="196"/>
      <c r="BS1683" s="196"/>
      <c r="BT1683" s="196"/>
      <c r="BU1683" s="196"/>
      <c r="BV1683" s="196"/>
      <c r="BW1683" s="196"/>
      <c r="BX1683" s="196"/>
      <c r="BY1683" s="196"/>
      <c r="BZ1683" s="196"/>
      <c r="CA1683" s="196"/>
      <c r="CB1683" s="196"/>
      <c r="CC1683" s="196"/>
      <c r="CD1683" s="196"/>
      <c r="CE1683" s="196"/>
      <c r="CF1683" s="196"/>
      <c r="CG1683" s="196"/>
      <c r="CH1683" s="196"/>
      <c r="CI1683" s="196"/>
      <c r="CJ1683" s="196"/>
      <c r="CK1683" s="196"/>
      <c r="CL1683" s="196"/>
      <c r="CM1683" s="196"/>
      <c r="CN1683" s="196"/>
      <c r="CO1683" s="196"/>
      <c r="CP1683" s="196"/>
      <c r="CQ1683" s="196"/>
      <c r="CR1683" s="196"/>
      <c r="CS1683" s="196"/>
      <c r="CT1683" s="196"/>
      <c r="CU1683" s="196"/>
      <c r="CV1683" s="196"/>
      <c r="CW1683" s="196"/>
      <c r="CX1683" s="196"/>
      <c r="CY1683" s="196"/>
      <c r="CZ1683" s="196"/>
      <c r="DA1683" s="196"/>
      <c r="DB1683" s="196"/>
      <c r="DC1683" s="196"/>
      <c r="DD1683" s="196"/>
      <c r="DE1683" s="196"/>
      <c r="DF1683" s="196"/>
      <c r="DG1683" s="196"/>
      <c r="DH1683" s="196"/>
      <c r="DI1683" s="196"/>
      <c r="DJ1683" s="196"/>
      <c r="DK1683" s="196"/>
      <c r="DL1683" s="196"/>
      <c r="DM1683" s="196"/>
      <c r="DN1683" s="196"/>
      <c r="DO1683" s="196"/>
      <c r="DP1683" s="196"/>
      <c r="DQ1683" s="196"/>
      <c r="DR1683" s="196"/>
      <c r="DS1683" s="196"/>
      <c r="DT1683" s="196"/>
      <c r="DU1683" s="196"/>
      <c r="DV1683" s="196"/>
    </row>
    <row r="1684" spans="1:126" s="171" customFormat="1" x14ac:dyDescent="0.2">
      <c r="A1684" s="153"/>
      <c r="B1684" s="155"/>
      <c r="C1684" s="155"/>
      <c r="AP1684" s="196"/>
      <c r="AQ1684" s="196"/>
      <c r="AR1684" s="196"/>
      <c r="AS1684" s="196"/>
      <c r="AT1684" s="196"/>
      <c r="AU1684" s="196"/>
      <c r="AV1684" s="196"/>
      <c r="AW1684" s="196"/>
      <c r="AX1684" s="196"/>
      <c r="AY1684" s="196"/>
      <c r="AZ1684" s="196"/>
      <c r="BA1684" s="196"/>
      <c r="BB1684" s="196"/>
      <c r="BC1684" s="196"/>
      <c r="BD1684" s="196"/>
      <c r="BE1684" s="196"/>
      <c r="BF1684" s="196"/>
      <c r="BG1684" s="196"/>
      <c r="BH1684" s="196"/>
      <c r="BI1684" s="196"/>
      <c r="BJ1684" s="196"/>
      <c r="BK1684" s="196"/>
      <c r="BL1684" s="196"/>
      <c r="BM1684" s="196"/>
      <c r="BN1684" s="196"/>
      <c r="BO1684" s="196"/>
      <c r="BP1684" s="196"/>
      <c r="BQ1684" s="196"/>
      <c r="BR1684" s="196"/>
      <c r="BS1684" s="196"/>
      <c r="BT1684" s="196"/>
      <c r="BU1684" s="196"/>
      <c r="BV1684" s="196"/>
      <c r="BW1684" s="196"/>
      <c r="BX1684" s="196"/>
      <c r="BY1684" s="196"/>
      <c r="BZ1684" s="196"/>
      <c r="CA1684" s="196"/>
      <c r="CB1684" s="196"/>
      <c r="CC1684" s="196"/>
      <c r="CD1684" s="196"/>
      <c r="CE1684" s="196"/>
      <c r="CF1684" s="196"/>
      <c r="CG1684" s="196"/>
      <c r="CH1684" s="196"/>
      <c r="CI1684" s="196"/>
      <c r="CJ1684" s="196"/>
      <c r="CK1684" s="196"/>
      <c r="CL1684" s="196"/>
      <c r="CM1684" s="196"/>
      <c r="CN1684" s="196"/>
      <c r="CO1684" s="196"/>
      <c r="CP1684" s="196"/>
      <c r="CQ1684" s="196"/>
      <c r="CR1684" s="196"/>
      <c r="CS1684" s="196"/>
      <c r="CT1684" s="196"/>
      <c r="CU1684" s="196"/>
      <c r="CV1684" s="196"/>
      <c r="CW1684" s="196"/>
      <c r="CX1684" s="196"/>
      <c r="CY1684" s="196"/>
      <c r="CZ1684" s="196"/>
      <c r="DA1684" s="196"/>
      <c r="DB1684" s="196"/>
      <c r="DC1684" s="196"/>
      <c r="DD1684" s="196"/>
      <c r="DE1684" s="196"/>
      <c r="DF1684" s="196"/>
      <c r="DG1684" s="196"/>
      <c r="DH1684" s="196"/>
      <c r="DI1684" s="196"/>
      <c r="DJ1684" s="196"/>
      <c r="DK1684" s="196"/>
      <c r="DL1684" s="196"/>
      <c r="DM1684" s="196"/>
      <c r="DN1684" s="196"/>
      <c r="DO1684" s="196"/>
      <c r="DP1684" s="196"/>
      <c r="DQ1684" s="196"/>
      <c r="DR1684" s="196"/>
      <c r="DS1684" s="196"/>
      <c r="DT1684" s="196"/>
      <c r="DU1684" s="196"/>
      <c r="DV1684" s="196"/>
    </row>
    <row r="1685" spans="1:126" s="171" customFormat="1" x14ac:dyDescent="0.2">
      <c r="A1685" s="153"/>
      <c r="B1685" s="155"/>
      <c r="C1685" s="155"/>
      <c r="AP1685" s="196"/>
      <c r="AQ1685" s="196"/>
      <c r="AR1685" s="196"/>
      <c r="AS1685" s="196"/>
      <c r="AT1685" s="196"/>
      <c r="AU1685" s="196"/>
      <c r="AV1685" s="196"/>
      <c r="AW1685" s="196"/>
      <c r="AX1685" s="196"/>
      <c r="AY1685" s="196"/>
      <c r="AZ1685" s="196"/>
      <c r="BA1685" s="196"/>
      <c r="BB1685" s="196"/>
      <c r="BC1685" s="196"/>
      <c r="BD1685" s="196"/>
      <c r="BE1685" s="196"/>
      <c r="BF1685" s="196"/>
      <c r="BG1685" s="196"/>
      <c r="BH1685" s="196"/>
      <c r="BI1685" s="196"/>
      <c r="BJ1685" s="196"/>
      <c r="BK1685" s="196"/>
      <c r="BL1685" s="196"/>
      <c r="BM1685" s="196"/>
      <c r="BN1685" s="196"/>
      <c r="BO1685" s="196"/>
      <c r="BP1685" s="196"/>
      <c r="BQ1685" s="196"/>
      <c r="BR1685" s="196"/>
      <c r="BS1685" s="196"/>
      <c r="BT1685" s="196"/>
      <c r="BU1685" s="196"/>
      <c r="BV1685" s="196"/>
      <c r="BW1685" s="196"/>
      <c r="BX1685" s="196"/>
      <c r="BY1685" s="196"/>
      <c r="BZ1685" s="196"/>
      <c r="CA1685" s="196"/>
      <c r="CB1685" s="196"/>
      <c r="CC1685" s="196"/>
      <c r="CD1685" s="196"/>
      <c r="CE1685" s="196"/>
      <c r="CF1685" s="196"/>
      <c r="CG1685" s="196"/>
      <c r="CH1685" s="196"/>
      <c r="CI1685" s="196"/>
      <c r="CJ1685" s="196"/>
      <c r="CK1685" s="196"/>
      <c r="CL1685" s="196"/>
      <c r="CM1685" s="196"/>
      <c r="CN1685" s="196"/>
      <c r="CO1685" s="196"/>
      <c r="CP1685" s="196"/>
      <c r="CQ1685" s="196"/>
      <c r="CR1685" s="196"/>
      <c r="CS1685" s="196"/>
      <c r="CT1685" s="196"/>
      <c r="CU1685" s="196"/>
      <c r="CV1685" s="196"/>
      <c r="CW1685" s="196"/>
      <c r="CX1685" s="196"/>
      <c r="CY1685" s="196"/>
      <c r="CZ1685" s="196"/>
      <c r="DA1685" s="196"/>
      <c r="DB1685" s="196"/>
      <c r="DC1685" s="196"/>
      <c r="DD1685" s="196"/>
      <c r="DE1685" s="196"/>
      <c r="DF1685" s="196"/>
      <c r="DG1685" s="196"/>
      <c r="DH1685" s="196"/>
      <c r="DI1685" s="196"/>
      <c r="DJ1685" s="196"/>
      <c r="DK1685" s="196"/>
      <c r="DL1685" s="196"/>
      <c r="DM1685" s="196"/>
      <c r="DN1685" s="196"/>
      <c r="DO1685" s="196"/>
      <c r="DP1685" s="196"/>
      <c r="DQ1685" s="196"/>
      <c r="DR1685" s="196"/>
      <c r="DS1685" s="196"/>
      <c r="DT1685" s="196"/>
      <c r="DU1685" s="196"/>
      <c r="DV1685" s="196"/>
    </row>
    <row r="1686" spans="1:126" s="171" customFormat="1" x14ac:dyDescent="0.2">
      <c r="A1686" s="153"/>
      <c r="B1686" s="155"/>
      <c r="C1686" s="155"/>
      <c r="AP1686" s="196"/>
      <c r="AQ1686" s="196"/>
      <c r="AR1686" s="196"/>
      <c r="AS1686" s="196"/>
      <c r="AT1686" s="196"/>
      <c r="AU1686" s="196"/>
      <c r="AV1686" s="196"/>
      <c r="AW1686" s="196"/>
      <c r="AX1686" s="196"/>
      <c r="AY1686" s="196"/>
      <c r="AZ1686" s="196"/>
      <c r="BA1686" s="196"/>
      <c r="BB1686" s="196"/>
      <c r="BC1686" s="196"/>
      <c r="BD1686" s="196"/>
      <c r="BE1686" s="196"/>
      <c r="BF1686" s="196"/>
      <c r="BG1686" s="196"/>
      <c r="BH1686" s="196"/>
      <c r="BI1686" s="196"/>
      <c r="BJ1686" s="196"/>
      <c r="BK1686" s="196"/>
      <c r="BL1686" s="196"/>
      <c r="BM1686" s="196"/>
      <c r="BN1686" s="196"/>
      <c r="BO1686" s="196"/>
      <c r="BP1686" s="196"/>
      <c r="BQ1686" s="196"/>
      <c r="BR1686" s="196"/>
      <c r="BS1686" s="196"/>
      <c r="BT1686" s="196"/>
      <c r="BU1686" s="196"/>
      <c r="BV1686" s="196"/>
      <c r="BW1686" s="196"/>
      <c r="BX1686" s="196"/>
      <c r="BY1686" s="196"/>
      <c r="BZ1686" s="196"/>
      <c r="CA1686" s="196"/>
      <c r="CB1686" s="196"/>
      <c r="CC1686" s="196"/>
      <c r="CD1686" s="196"/>
      <c r="CE1686" s="196"/>
      <c r="CF1686" s="196"/>
      <c r="CG1686" s="196"/>
      <c r="CH1686" s="196"/>
      <c r="CI1686" s="196"/>
      <c r="CJ1686" s="196"/>
      <c r="CK1686" s="196"/>
      <c r="CL1686" s="196"/>
      <c r="CM1686" s="196"/>
      <c r="CN1686" s="196"/>
      <c r="CO1686" s="196"/>
      <c r="CP1686" s="196"/>
      <c r="CQ1686" s="196"/>
      <c r="CR1686" s="196"/>
      <c r="CS1686" s="196"/>
      <c r="CT1686" s="196"/>
      <c r="CU1686" s="196"/>
      <c r="CV1686" s="196"/>
      <c r="CW1686" s="196"/>
      <c r="CX1686" s="196"/>
      <c r="CY1686" s="196"/>
      <c r="CZ1686" s="196"/>
      <c r="DA1686" s="196"/>
      <c r="DB1686" s="196"/>
      <c r="DC1686" s="196"/>
      <c r="DD1686" s="196"/>
      <c r="DE1686" s="196"/>
      <c r="DF1686" s="196"/>
      <c r="DG1686" s="196"/>
      <c r="DH1686" s="196"/>
      <c r="DI1686" s="196"/>
      <c r="DJ1686" s="196"/>
      <c r="DK1686" s="196"/>
      <c r="DL1686" s="196"/>
      <c r="DM1686" s="196"/>
      <c r="DN1686" s="196"/>
      <c r="DO1686" s="196"/>
      <c r="DP1686" s="196"/>
      <c r="DQ1686" s="196"/>
      <c r="DR1686" s="196"/>
      <c r="DS1686" s="196"/>
      <c r="DT1686" s="196"/>
      <c r="DU1686" s="196"/>
      <c r="DV1686" s="196"/>
    </row>
    <row r="1687" spans="1:126" s="171" customFormat="1" x14ac:dyDescent="0.2">
      <c r="A1687" s="153"/>
      <c r="B1687" s="155"/>
      <c r="C1687" s="155"/>
      <c r="AP1687" s="196"/>
      <c r="AQ1687" s="196"/>
      <c r="AR1687" s="196"/>
      <c r="AS1687" s="196"/>
      <c r="AT1687" s="196"/>
      <c r="AU1687" s="196"/>
      <c r="AV1687" s="196"/>
      <c r="AW1687" s="196"/>
      <c r="AX1687" s="196"/>
      <c r="AY1687" s="196"/>
      <c r="AZ1687" s="196"/>
      <c r="BA1687" s="196"/>
      <c r="BB1687" s="196"/>
      <c r="BC1687" s="196"/>
      <c r="BD1687" s="196"/>
      <c r="BE1687" s="196"/>
      <c r="BF1687" s="196"/>
      <c r="BG1687" s="196"/>
      <c r="BH1687" s="196"/>
      <c r="BI1687" s="196"/>
      <c r="BJ1687" s="196"/>
      <c r="BK1687" s="196"/>
      <c r="BL1687" s="196"/>
      <c r="BM1687" s="196"/>
      <c r="BN1687" s="196"/>
      <c r="BO1687" s="196"/>
      <c r="BP1687" s="196"/>
      <c r="BQ1687" s="196"/>
      <c r="BR1687" s="196"/>
      <c r="BS1687" s="196"/>
      <c r="BT1687" s="196"/>
      <c r="BU1687" s="196"/>
      <c r="BV1687" s="196"/>
      <c r="BW1687" s="196"/>
      <c r="BX1687" s="196"/>
      <c r="BY1687" s="196"/>
      <c r="BZ1687" s="196"/>
      <c r="CA1687" s="196"/>
      <c r="CB1687" s="196"/>
      <c r="CC1687" s="196"/>
      <c r="CD1687" s="196"/>
      <c r="CE1687" s="196"/>
      <c r="CF1687" s="196"/>
      <c r="CG1687" s="196"/>
      <c r="CH1687" s="196"/>
      <c r="CI1687" s="196"/>
      <c r="CJ1687" s="196"/>
      <c r="CK1687" s="196"/>
      <c r="CL1687" s="196"/>
      <c r="CM1687" s="196"/>
      <c r="CN1687" s="196"/>
      <c r="CO1687" s="196"/>
      <c r="CP1687" s="196"/>
      <c r="CQ1687" s="196"/>
      <c r="CR1687" s="196"/>
      <c r="CS1687" s="196"/>
      <c r="CT1687" s="196"/>
      <c r="CU1687" s="196"/>
      <c r="CV1687" s="196"/>
      <c r="CW1687" s="196"/>
      <c r="CX1687" s="196"/>
      <c r="CY1687" s="196"/>
      <c r="CZ1687" s="196"/>
      <c r="DA1687" s="196"/>
      <c r="DB1687" s="196"/>
      <c r="DC1687" s="196"/>
      <c r="DD1687" s="196"/>
      <c r="DE1687" s="196"/>
      <c r="DF1687" s="196"/>
      <c r="DG1687" s="196"/>
      <c r="DH1687" s="196"/>
      <c r="DI1687" s="196"/>
      <c r="DJ1687" s="196"/>
      <c r="DK1687" s="196"/>
      <c r="DL1687" s="196"/>
      <c r="DM1687" s="196"/>
      <c r="DN1687" s="196"/>
      <c r="DO1687" s="196"/>
      <c r="DP1687" s="196"/>
      <c r="DQ1687" s="196"/>
      <c r="DR1687" s="196"/>
      <c r="DS1687" s="196"/>
      <c r="DT1687" s="196"/>
      <c r="DU1687" s="196"/>
      <c r="DV1687" s="196"/>
    </row>
    <row r="1688" spans="1:126" s="171" customFormat="1" x14ac:dyDescent="0.2">
      <c r="A1688" s="153"/>
      <c r="B1688" s="155"/>
      <c r="C1688" s="155"/>
      <c r="AP1688" s="196"/>
      <c r="AQ1688" s="196"/>
      <c r="AR1688" s="196"/>
      <c r="AS1688" s="196"/>
      <c r="AT1688" s="196"/>
      <c r="AU1688" s="196"/>
      <c r="AV1688" s="196"/>
      <c r="AW1688" s="196"/>
      <c r="AX1688" s="196"/>
      <c r="AY1688" s="196"/>
      <c r="AZ1688" s="196"/>
      <c r="BA1688" s="196"/>
      <c r="BB1688" s="196"/>
      <c r="BC1688" s="196"/>
      <c r="BD1688" s="196"/>
      <c r="BE1688" s="196"/>
      <c r="BF1688" s="196"/>
      <c r="BG1688" s="196"/>
      <c r="BH1688" s="196"/>
      <c r="BI1688" s="196"/>
      <c r="BJ1688" s="196"/>
      <c r="BK1688" s="196"/>
      <c r="BL1688" s="196"/>
      <c r="BM1688" s="196"/>
      <c r="BN1688" s="196"/>
      <c r="BO1688" s="196"/>
      <c r="BP1688" s="196"/>
      <c r="BQ1688" s="196"/>
      <c r="BR1688" s="196"/>
      <c r="BS1688" s="196"/>
      <c r="BT1688" s="196"/>
      <c r="BU1688" s="196"/>
      <c r="BV1688" s="196"/>
      <c r="BW1688" s="196"/>
      <c r="BX1688" s="196"/>
      <c r="BY1688" s="196"/>
      <c r="BZ1688" s="196"/>
      <c r="CA1688" s="196"/>
      <c r="CB1688" s="196"/>
      <c r="CC1688" s="196"/>
      <c r="CD1688" s="196"/>
      <c r="CE1688" s="196"/>
      <c r="CF1688" s="196"/>
      <c r="CG1688" s="196"/>
      <c r="CH1688" s="196"/>
      <c r="CI1688" s="196"/>
      <c r="CJ1688" s="196"/>
      <c r="CK1688" s="196"/>
      <c r="CL1688" s="196"/>
      <c r="CM1688" s="196"/>
      <c r="CN1688" s="196"/>
      <c r="CO1688" s="196"/>
      <c r="CP1688" s="196"/>
      <c r="CQ1688" s="196"/>
      <c r="CR1688" s="196"/>
      <c r="CS1688" s="196"/>
      <c r="CT1688" s="196"/>
      <c r="CU1688" s="196"/>
      <c r="CV1688" s="196"/>
      <c r="CW1688" s="196"/>
      <c r="CX1688" s="196"/>
      <c r="CY1688" s="196"/>
      <c r="CZ1688" s="196"/>
      <c r="DA1688" s="196"/>
      <c r="DB1688" s="196"/>
      <c r="DC1688" s="196"/>
      <c r="DD1688" s="196"/>
      <c r="DE1688" s="196"/>
      <c r="DF1688" s="196"/>
      <c r="DG1688" s="196"/>
      <c r="DH1688" s="196"/>
      <c r="DI1688" s="196"/>
      <c r="DJ1688" s="196"/>
      <c r="DK1688" s="196"/>
      <c r="DL1688" s="196"/>
      <c r="DM1688" s="196"/>
      <c r="DN1688" s="196"/>
      <c r="DO1688" s="196"/>
      <c r="DP1688" s="196"/>
      <c r="DQ1688" s="196"/>
      <c r="DR1688" s="196"/>
      <c r="DS1688" s="196"/>
      <c r="DT1688" s="196"/>
      <c r="DU1688" s="196"/>
      <c r="DV1688" s="196"/>
    </row>
    <row r="1689" spans="1:126" s="171" customFormat="1" x14ac:dyDescent="0.2">
      <c r="A1689" s="153"/>
      <c r="B1689" s="155"/>
      <c r="C1689" s="155"/>
      <c r="AP1689" s="196"/>
      <c r="AQ1689" s="196"/>
      <c r="AR1689" s="196"/>
      <c r="AS1689" s="196"/>
      <c r="AT1689" s="196"/>
      <c r="AU1689" s="196"/>
      <c r="AV1689" s="196"/>
      <c r="AW1689" s="196"/>
      <c r="AX1689" s="196"/>
      <c r="AY1689" s="196"/>
      <c r="AZ1689" s="196"/>
      <c r="BA1689" s="196"/>
      <c r="BB1689" s="196"/>
      <c r="BC1689" s="196"/>
      <c r="BD1689" s="196"/>
      <c r="BE1689" s="196"/>
      <c r="BF1689" s="196"/>
      <c r="BG1689" s="196"/>
      <c r="BH1689" s="196"/>
      <c r="BI1689" s="196"/>
      <c r="BJ1689" s="196"/>
      <c r="BK1689" s="196"/>
      <c r="BL1689" s="196"/>
      <c r="BM1689" s="196"/>
      <c r="BN1689" s="196"/>
      <c r="BO1689" s="196"/>
      <c r="BP1689" s="196"/>
      <c r="BQ1689" s="196"/>
      <c r="BR1689" s="196"/>
      <c r="BS1689" s="196"/>
      <c r="BT1689" s="196"/>
      <c r="BU1689" s="196"/>
      <c r="BV1689" s="196"/>
      <c r="BW1689" s="196"/>
      <c r="BX1689" s="196"/>
      <c r="BY1689" s="196"/>
      <c r="BZ1689" s="196"/>
      <c r="CA1689" s="196"/>
      <c r="CB1689" s="196"/>
      <c r="CC1689" s="196"/>
      <c r="CD1689" s="196"/>
      <c r="CE1689" s="196"/>
      <c r="CF1689" s="196"/>
      <c r="CG1689" s="196"/>
      <c r="CH1689" s="196"/>
      <c r="CI1689" s="196"/>
      <c r="CJ1689" s="196"/>
      <c r="CK1689" s="196"/>
      <c r="CL1689" s="196"/>
      <c r="CM1689" s="196"/>
      <c r="CN1689" s="196"/>
      <c r="CO1689" s="196"/>
      <c r="CP1689" s="196"/>
      <c r="CQ1689" s="196"/>
      <c r="CR1689" s="196"/>
      <c r="CS1689" s="196"/>
      <c r="CT1689" s="196"/>
      <c r="CU1689" s="196"/>
      <c r="CV1689" s="196"/>
      <c r="CW1689" s="196"/>
      <c r="CX1689" s="196"/>
      <c r="CY1689" s="196"/>
      <c r="CZ1689" s="196"/>
      <c r="DA1689" s="196"/>
      <c r="DB1689" s="196"/>
      <c r="DC1689" s="196"/>
      <c r="DD1689" s="196"/>
      <c r="DE1689" s="196"/>
      <c r="DF1689" s="196"/>
      <c r="DG1689" s="196"/>
      <c r="DH1689" s="196"/>
      <c r="DI1689" s="196"/>
      <c r="DJ1689" s="196"/>
      <c r="DK1689" s="196"/>
      <c r="DL1689" s="196"/>
      <c r="DM1689" s="196"/>
      <c r="DN1689" s="196"/>
      <c r="DO1689" s="196"/>
      <c r="DP1689" s="196"/>
      <c r="DQ1689" s="196"/>
      <c r="DR1689" s="196"/>
      <c r="DS1689" s="196"/>
      <c r="DT1689" s="196"/>
      <c r="DU1689" s="196"/>
      <c r="DV1689" s="196"/>
    </row>
    <row r="1690" spans="1:126" s="171" customFormat="1" x14ac:dyDescent="0.2">
      <c r="A1690" s="153"/>
      <c r="B1690" s="155"/>
      <c r="C1690" s="155"/>
      <c r="AP1690" s="196"/>
      <c r="AQ1690" s="196"/>
      <c r="AR1690" s="196"/>
      <c r="AS1690" s="196"/>
      <c r="AT1690" s="196"/>
      <c r="AU1690" s="196"/>
      <c r="AV1690" s="196"/>
      <c r="AW1690" s="196"/>
      <c r="AX1690" s="196"/>
      <c r="AY1690" s="196"/>
      <c r="AZ1690" s="196"/>
      <c r="BA1690" s="196"/>
      <c r="BB1690" s="196"/>
      <c r="BC1690" s="196"/>
      <c r="BD1690" s="196"/>
      <c r="BE1690" s="196"/>
      <c r="BF1690" s="196"/>
      <c r="BG1690" s="196"/>
      <c r="BH1690" s="196"/>
      <c r="BI1690" s="196"/>
      <c r="BJ1690" s="196"/>
      <c r="BK1690" s="196"/>
      <c r="BL1690" s="196"/>
      <c r="BM1690" s="196"/>
      <c r="BN1690" s="196"/>
      <c r="BO1690" s="196"/>
      <c r="BP1690" s="196"/>
      <c r="BQ1690" s="196"/>
      <c r="BR1690" s="196"/>
      <c r="BS1690" s="196"/>
      <c r="BT1690" s="196"/>
      <c r="BU1690" s="196"/>
      <c r="BV1690" s="196"/>
      <c r="BW1690" s="196"/>
      <c r="BX1690" s="196"/>
      <c r="BY1690" s="196"/>
      <c r="BZ1690" s="196"/>
      <c r="CA1690" s="196"/>
      <c r="CB1690" s="196"/>
      <c r="CC1690" s="196"/>
      <c r="CD1690" s="196"/>
      <c r="CE1690" s="196"/>
      <c r="CF1690" s="196"/>
      <c r="CG1690" s="196"/>
      <c r="CH1690" s="196"/>
      <c r="CI1690" s="196"/>
      <c r="CJ1690" s="196"/>
      <c r="CK1690" s="196"/>
      <c r="CL1690" s="196"/>
      <c r="CM1690" s="196"/>
      <c r="CN1690" s="196"/>
      <c r="CO1690" s="196"/>
      <c r="CP1690" s="196"/>
      <c r="CQ1690" s="196"/>
      <c r="CR1690" s="196"/>
      <c r="CS1690" s="196"/>
      <c r="CT1690" s="196"/>
      <c r="CU1690" s="196"/>
      <c r="CV1690" s="196"/>
      <c r="CW1690" s="196"/>
      <c r="CX1690" s="196"/>
      <c r="CY1690" s="196"/>
      <c r="CZ1690" s="196"/>
      <c r="DA1690" s="196"/>
      <c r="DB1690" s="196"/>
      <c r="DC1690" s="196"/>
      <c r="DD1690" s="196"/>
      <c r="DE1690" s="196"/>
      <c r="DF1690" s="196"/>
      <c r="DG1690" s="196"/>
      <c r="DH1690" s="196"/>
      <c r="DI1690" s="196"/>
      <c r="DJ1690" s="196"/>
      <c r="DK1690" s="196"/>
      <c r="DL1690" s="196"/>
      <c r="DM1690" s="196"/>
      <c r="DN1690" s="196"/>
      <c r="DO1690" s="196"/>
      <c r="DP1690" s="196"/>
      <c r="DQ1690" s="196"/>
      <c r="DR1690" s="196"/>
      <c r="DS1690" s="196"/>
      <c r="DT1690" s="196"/>
      <c r="DU1690" s="196"/>
      <c r="DV1690" s="196"/>
    </row>
    <row r="1691" spans="1:126" s="171" customFormat="1" x14ac:dyDescent="0.2">
      <c r="A1691" s="153"/>
      <c r="B1691" s="155"/>
      <c r="C1691" s="155"/>
      <c r="AP1691" s="196"/>
      <c r="AQ1691" s="196"/>
      <c r="AR1691" s="196"/>
      <c r="AS1691" s="196"/>
      <c r="AT1691" s="196"/>
      <c r="AU1691" s="196"/>
      <c r="AV1691" s="196"/>
      <c r="AW1691" s="196"/>
      <c r="AX1691" s="196"/>
      <c r="AY1691" s="196"/>
      <c r="AZ1691" s="196"/>
      <c r="BA1691" s="196"/>
      <c r="BB1691" s="196"/>
      <c r="BC1691" s="196"/>
      <c r="BD1691" s="196"/>
      <c r="BE1691" s="196"/>
      <c r="BF1691" s="196"/>
      <c r="BG1691" s="196"/>
      <c r="BH1691" s="196"/>
      <c r="BI1691" s="196"/>
      <c r="BJ1691" s="196"/>
      <c r="BK1691" s="196"/>
      <c r="BL1691" s="196"/>
      <c r="BM1691" s="196"/>
      <c r="BN1691" s="196"/>
      <c r="BO1691" s="196"/>
      <c r="BP1691" s="196"/>
      <c r="BQ1691" s="196"/>
      <c r="BR1691" s="196"/>
      <c r="BS1691" s="196"/>
      <c r="BT1691" s="196"/>
      <c r="BU1691" s="196"/>
      <c r="BV1691" s="196"/>
      <c r="BW1691" s="196"/>
      <c r="BX1691" s="196"/>
      <c r="BY1691" s="196"/>
      <c r="BZ1691" s="196"/>
      <c r="CA1691" s="196"/>
      <c r="CB1691" s="196"/>
      <c r="CC1691" s="196"/>
      <c r="CD1691" s="196"/>
      <c r="CE1691" s="196"/>
      <c r="CF1691" s="196"/>
      <c r="CG1691" s="196"/>
      <c r="CH1691" s="196"/>
      <c r="CI1691" s="196"/>
      <c r="CJ1691" s="196"/>
      <c r="CK1691" s="196"/>
      <c r="CL1691" s="196"/>
      <c r="CM1691" s="196"/>
      <c r="CN1691" s="196"/>
      <c r="CO1691" s="196"/>
      <c r="CP1691" s="196"/>
      <c r="CQ1691" s="196"/>
      <c r="CR1691" s="196"/>
      <c r="CS1691" s="196"/>
      <c r="CT1691" s="196"/>
      <c r="CU1691" s="196"/>
      <c r="CV1691" s="196"/>
      <c r="CW1691" s="196"/>
      <c r="CX1691" s="196"/>
      <c r="CY1691" s="196"/>
      <c r="CZ1691" s="196"/>
      <c r="DA1691" s="196"/>
      <c r="DB1691" s="196"/>
      <c r="DC1691" s="196"/>
      <c r="DD1691" s="196"/>
      <c r="DE1691" s="196"/>
      <c r="DF1691" s="196"/>
      <c r="DG1691" s="196"/>
      <c r="DH1691" s="196"/>
      <c r="DI1691" s="196"/>
      <c r="DJ1691" s="196"/>
      <c r="DK1691" s="196"/>
      <c r="DL1691" s="196"/>
      <c r="DM1691" s="196"/>
      <c r="DN1691" s="196"/>
      <c r="DO1691" s="196"/>
      <c r="DP1691" s="196"/>
      <c r="DQ1691" s="196"/>
      <c r="DR1691" s="196"/>
      <c r="DS1691" s="196"/>
      <c r="DT1691" s="196"/>
      <c r="DU1691" s="196"/>
      <c r="DV1691" s="196"/>
    </row>
    <row r="1692" spans="1:126" s="171" customFormat="1" x14ac:dyDescent="0.2">
      <c r="A1692" s="153"/>
      <c r="B1692" s="155"/>
      <c r="C1692" s="155"/>
      <c r="AP1692" s="196"/>
      <c r="AQ1692" s="196"/>
      <c r="AR1692" s="196"/>
      <c r="AS1692" s="196"/>
      <c r="AT1692" s="196"/>
      <c r="AU1692" s="196"/>
      <c r="AV1692" s="196"/>
      <c r="AW1692" s="196"/>
      <c r="AX1692" s="196"/>
      <c r="AY1692" s="196"/>
      <c r="AZ1692" s="196"/>
      <c r="BA1692" s="196"/>
      <c r="BB1692" s="196"/>
      <c r="BC1692" s="196"/>
      <c r="BD1692" s="196"/>
      <c r="BE1692" s="196"/>
      <c r="BF1692" s="196"/>
      <c r="BG1692" s="196"/>
      <c r="BH1692" s="196"/>
      <c r="BI1692" s="196"/>
      <c r="BJ1692" s="196"/>
      <c r="BK1692" s="196"/>
      <c r="BL1692" s="196"/>
      <c r="BM1692" s="196"/>
      <c r="BN1692" s="196"/>
      <c r="BO1692" s="196"/>
      <c r="BP1692" s="196"/>
      <c r="BQ1692" s="196"/>
      <c r="BR1692" s="196"/>
      <c r="BS1692" s="196"/>
      <c r="BT1692" s="196"/>
      <c r="BU1692" s="196"/>
      <c r="BV1692" s="196"/>
      <c r="BW1692" s="196"/>
      <c r="BX1692" s="196"/>
      <c r="BY1692" s="196"/>
      <c r="BZ1692" s="196"/>
      <c r="CA1692" s="196"/>
      <c r="CB1692" s="196"/>
      <c r="CC1692" s="196"/>
      <c r="CD1692" s="196"/>
      <c r="CE1692" s="196"/>
      <c r="CF1692" s="196"/>
      <c r="CG1692" s="196"/>
      <c r="CH1692" s="196"/>
      <c r="CI1692" s="196"/>
      <c r="CJ1692" s="196"/>
      <c r="CK1692" s="196"/>
      <c r="CL1692" s="196"/>
      <c r="CM1692" s="196"/>
      <c r="CN1692" s="196"/>
      <c r="CO1692" s="196"/>
      <c r="CP1692" s="196"/>
      <c r="CQ1692" s="196"/>
      <c r="CR1692" s="196"/>
      <c r="CS1692" s="196"/>
      <c r="CT1692" s="196"/>
      <c r="CU1692" s="196"/>
      <c r="CV1692" s="196"/>
      <c r="CW1692" s="196"/>
      <c r="CX1692" s="196"/>
      <c r="CY1692" s="196"/>
      <c r="CZ1692" s="196"/>
      <c r="DA1692" s="196"/>
      <c r="DB1692" s="196"/>
      <c r="DC1692" s="196"/>
      <c r="DD1692" s="196"/>
      <c r="DE1692" s="196"/>
      <c r="DF1692" s="196"/>
      <c r="DG1692" s="196"/>
      <c r="DH1692" s="196"/>
      <c r="DI1692" s="196"/>
      <c r="DJ1692" s="196"/>
      <c r="DK1692" s="196"/>
      <c r="DL1692" s="196"/>
      <c r="DM1692" s="196"/>
      <c r="DN1692" s="196"/>
      <c r="DO1692" s="196"/>
      <c r="DP1692" s="196"/>
      <c r="DQ1692" s="196"/>
      <c r="DR1692" s="196"/>
      <c r="DS1692" s="196"/>
      <c r="DT1692" s="196"/>
      <c r="DU1692" s="196"/>
      <c r="DV1692" s="196"/>
    </row>
    <row r="1693" spans="1:126" s="171" customFormat="1" x14ac:dyDescent="0.2">
      <c r="A1693" s="153"/>
      <c r="B1693" s="155"/>
      <c r="C1693" s="155"/>
      <c r="AP1693" s="196"/>
      <c r="AQ1693" s="196"/>
      <c r="AR1693" s="196"/>
      <c r="AS1693" s="196"/>
      <c r="AT1693" s="196"/>
      <c r="AU1693" s="196"/>
      <c r="AV1693" s="196"/>
      <c r="AW1693" s="196"/>
      <c r="AX1693" s="196"/>
      <c r="AY1693" s="196"/>
      <c r="AZ1693" s="196"/>
      <c r="BA1693" s="196"/>
      <c r="BB1693" s="196"/>
      <c r="BC1693" s="196"/>
      <c r="BD1693" s="196"/>
      <c r="BE1693" s="196"/>
      <c r="BF1693" s="196"/>
      <c r="BG1693" s="196"/>
      <c r="BH1693" s="196"/>
      <c r="BI1693" s="196"/>
      <c r="BJ1693" s="196"/>
      <c r="BK1693" s="196"/>
      <c r="BL1693" s="196"/>
      <c r="BM1693" s="196"/>
      <c r="BN1693" s="196"/>
      <c r="BO1693" s="196"/>
      <c r="BP1693" s="196"/>
      <c r="BQ1693" s="196"/>
      <c r="BR1693" s="196"/>
      <c r="BS1693" s="196"/>
      <c r="BT1693" s="196"/>
      <c r="BU1693" s="196"/>
      <c r="BV1693" s="196"/>
      <c r="BW1693" s="196"/>
      <c r="BX1693" s="196"/>
      <c r="BY1693" s="196"/>
      <c r="BZ1693" s="196"/>
      <c r="CA1693" s="196"/>
      <c r="CB1693" s="196"/>
      <c r="CC1693" s="196"/>
      <c r="CD1693" s="196"/>
      <c r="CE1693" s="196"/>
      <c r="CF1693" s="196"/>
      <c r="CG1693" s="196"/>
      <c r="CH1693" s="196"/>
      <c r="CI1693" s="196"/>
      <c r="CJ1693" s="196"/>
      <c r="CK1693" s="196"/>
      <c r="CL1693" s="196"/>
      <c r="CM1693" s="196"/>
      <c r="CN1693" s="196"/>
      <c r="CO1693" s="196"/>
      <c r="CP1693" s="196"/>
      <c r="CQ1693" s="196"/>
      <c r="CR1693" s="196"/>
      <c r="CS1693" s="196"/>
      <c r="CT1693" s="196"/>
      <c r="CU1693" s="196"/>
      <c r="CV1693" s="196"/>
      <c r="CW1693" s="196"/>
      <c r="CX1693" s="196"/>
      <c r="CY1693" s="196"/>
      <c r="CZ1693" s="196"/>
      <c r="DA1693" s="196"/>
      <c r="DB1693" s="196"/>
      <c r="DC1693" s="196"/>
      <c r="DD1693" s="196"/>
      <c r="DE1693" s="196"/>
      <c r="DF1693" s="196"/>
      <c r="DG1693" s="196"/>
      <c r="DH1693" s="196"/>
      <c r="DI1693" s="196"/>
      <c r="DJ1693" s="196"/>
      <c r="DK1693" s="196"/>
      <c r="DL1693" s="196"/>
      <c r="DM1693" s="196"/>
      <c r="DN1693" s="196"/>
      <c r="DO1693" s="196"/>
      <c r="DP1693" s="196"/>
      <c r="DQ1693" s="196"/>
      <c r="DR1693" s="196"/>
      <c r="DS1693" s="196"/>
      <c r="DT1693" s="196"/>
      <c r="DU1693" s="196"/>
      <c r="DV1693" s="196"/>
    </row>
    <row r="1694" spans="1:126" s="171" customFormat="1" x14ac:dyDescent="0.2">
      <c r="A1694" s="153"/>
      <c r="B1694" s="155"/>
      <c r="C1694" s="155"/>
      <c r="AP1694" s="196"/>
      <c r="AQ1694" s="196"/>
      <c r="AR1694" s="196"/>
      <c r="AS1694" s="196"/>
      <c r="AT1694" s="196"/>
      <c r="AU1694" s="196"/>
      <c r="AV1694" s="196"/>
      <c r="AW1694" s="196"/>
      <c r="AX1694" s="196"/>
      <c r="AY1694" s="196"/>
      <c r="AZ1694" s="196"/>
      <c r="BA1694" s="196"/>
      <c r="BB1694" s="196"/>
      <c r="BC1694" s="196"/>
      <c r="BD1694" s="196"/>
      <c r="BE1694" s="196"/>
      <c r="BF1694" s="196"/>
      <c r="BG1694" s="196"/>
      <c r="BH1694" s="196"/>
      <c r="BI1694" s="196"/>
      <c r="BJ1694" s="196"/>
      <c r="BK1694" s="196"/>
      <c r="BL1694" s="196"/>
      <c r="BM1694" s="196"/>
      <c r="BN1694" s="196"/>
      <c r="BO1694" s="196"/>
      <c r="BP1694" s="196"/>
      <c r="BQ1694" s="196"/>
      <c r="BR1694" s="196"/>
      <c r="BS1694" s="196"/>
      <c r="BT1694" s="196"/>
      <c r="BU1694" s="196"/>
      <c r="BV1694" s="196"/>
      <c r="BW1694" s="196"/>
      <c r="BX1694" s="196"/>
      <c r="BY1694" s="196"/>
      <c r="BZ1694" s="196"/>
      <c r="CA1694" s="196"/>
      <c r="CB1694" s="196"/>
      <c r="CC1694" s="196"/>
      <c r="CD1694" s="196"/>
      <c r="CE1694" s="196"/>
      <c r="CF1694" s="196"/>
      <c r="CG1694" s="196"/>
      <c r="CH1694" s="196"/>
      <c r="CI1694" s="196"/>
      <c r="CJ1694" s="196"/>
      <c r="CK1694" s="196"/>
      <c r="CL1694" s="196"/>
      <c r="CM1694" s="196"/>
      <c r="CN1694" s="196"/>
      <c r="CO1694" s="196"/>
      <c r="CP1694" s="196"/>
      <c r="CQ1694" s="196"/>
      <c r="CR1694" s="196"/>
      <c r="CS1694" s="196"/>
      <c r="CT1694" s="196"/>
      <c r="CU1694" s="196"/>
      <c r="CV1694" s="196"/>
      <c r="CW1694" s="196"/>
      <c r="CX1694" s="196"/>
      <c r="CY1694" s="196"/>
      <c r="CZ1694" s="196"/>
      <c r="DA1694" s="196"/>
      <c r="DB1694" s="196"/>
      <c r="DC1694" s="196"/>
      <c r="DD1694" s="196"/>
      <c r="DE1694" s="196"/>
      <c r="DF1694" s="196"/>
      <c r="DG1694" s="196"/>
      <c r="DH1694" s="196"/>
      <c r="DI1694" s="196"/>
      <c r="DJ1694" s="196"/>
      <c r="DK1694" s="196"/>
      <c r="DL1694" s="196"/>
      <c r="DM1694" s="196"/>
      <c r="DN1694" s="196"/>
      <c r="DO1694" s="196"/>
      <c r="DP1694" s="196"/>
      <c r="DQ1694" s="196"/>
      <c r="DR1694" s="196"/>
      <c r="DS1694" s="196"/>
      <c r="DT1694" s="196"/>
      <c r="DU1694" s="196"/>
      <c r="DV1694" s="196"/>
    </row>
    <row r="1695" spans="1:126" s="171" customFormat="1" x14ac:dyDescent="0.2">
      <c r="A1695" s="153"/>
      <c r="B1695" s="155"/>
      <c r="C1695" s="155"/>
      <c r="AP1695" s="196"/>
      <c r="AQ1695" s="196"/>
      <c r="AR1695" s="196"/>
      <c r="AS1695" s="196"/>
      <c r="AT1695" s="196"/>
      <c r="AU1695" s="196"/>
      <c r="AV1695" s="196"/>
      <c r="AW1695" s="196"/>
      <c r="AX1695" s="196"/>
      <c r="AY1695" s="196"/>
      <c r="AZ1695" s="196"/>
      <c r="BA1695" s="196"/>
      <c r="BB1695" s="196"/>
      <c r="BC1695" s="196"/>
      <c r="BD1695" s="196"/>
      <c r="BE1695" s="196"/>
      <c r="BF1695" s="196"/>
      <c r="BG1695" s="196"/>
      <c r="BH1695" s="196"/>
      <c r="BI1695" s="196"/>
      <c r="BJ1695" s="196"/>
      <c r="BK1695" s="196"/>
      <c r="BL1695" s="196"/>
      <c r="BM1695" s="196"/>
      <c r="BN1695" s="196"/>
      <c r="BO1695" s="196"/>
      <c r="BP1695" s="196"/>
      <c r="BQ1695" s="196"/>
      <c r="BR1695" s="196"/>
      <c r="BS1695" s="196"/>
      <c r="BT1695" s="196"/>
      <c r="BU1695" s="196"/>
      <c r="BV1695" s="196"/>
      <c r="BW1695" s="196"/>
      <c r="BX1695" s="196"/>
      <c r="BY1695" s="196"/>
      <c r="BZ1695" s="196"/>
      <c r="CA1695" s="196"/>
      <c r="CB1695" s="196"/>
      <c r="CC1695" s="196"/>
      <c r="CD1695" s="196"/>
      <c r="CE1695" s="196"/>
      <c r="CF1695" s="196"/>
      <c r="CG1695" s="196"/>
      <c r="CH1695" s="196"/>
      <c r="CI1695" s="196"/>
      <c r="CJ1695" s="196"/>
      <c r="CK1695" s="196"/>
      <c r="CL1695" s="196"/>
      <c r="CM1695" s="196"/>
      <c r="CN1695" s="196"/>
      <c r="CO1695" s="196"/>
      <c r="CP1695" s="196"/>
      <c r="CQ1695" s="196"/>
      <c r="CR1695" s="196"/>
      <c r="CS1695" s="196"/>
      <c r="CT1695" s="196"/>
      <c r="CU1695" s="196"/>
      <c r="CV1695" s="196"/>
      <c r="CW1695" s="196"/>
      <c r="CX1695" s="196"/>
      <c r="CY1695" s="196"/>
      <c r="CZ1695" s="196"/>
      <c r="DA1695" s="196"/>
      <c r="DB1695" s="196"/>
      <c r="DC1695" s="196"/>
      <c r="DD1695" s="196"/>
      <c r="DE1695" s="196"/>
      <c r="DF1695" s="196"/>
      <c r="DG1695" s="196"/>
      <c r="DH1695" s="196"/>
      <c r="DI1695" s="196"/>
      <c r="DJ1695" s="196"/>
      <c r="DK1695" s="196"/>
      <c r="DL1695" s="196"/>
      <c r="DM1695" s="196"/>
      <c r="DN1695" s="196"/>
      <c r="DO1695" s="196"/>
      <c r="DP1695" s="196"/>
      <c r="DQ1695" s="196"/>
      <c r="DR1695" s="196"/>
      <c r="DS1695" s="196"/>
      <c r="DT1695" s="196"/>
      <c r="DU1695" s="196"/>
      <c r="DV1695" s="196"/>
    </row>
    <row r="1696" spans="1:126" s="171" customFormat="1" x14ac:dyDescent="0.2">
      <c r="A1696" s="153"/>
      <c r="B1696" s="155"/>
      <c r="C1696" s="155"/>
      <c r="AP1696" s="196"/>
      <c r="AQ1696" s="196"/>
      <c r="AR1696" s="196"/>
      <c r="AS1696" s="196"/>
      <c r="AT1696" s="196"/>
      <c r="AU1696" s="196"/>
      <c r="AV1696" s="196"/>
      <c r="AW1696" s="196"/>
      <c r="AX1696" s="196"/>
      <c r="AY1696" s="196"/>
      <c r="AZ1696" s="196"/>
      <c r="BA1696" s="196"/>
      <c r="BB1696" s="196"/>
      <c r="BC1696" s="196"/>
      <c r="BD1696" s="196"/>
      <c r="BE1696" s="196"/>
      <c r="BF1696" s="196"/>
      <c r="BG1696" s="196"/>
      <c r="BH1696" s="196"/>
      <c r="BI1696" s="196"/>
      <c r="BJ1696" s="196"/>
      <c r="BK1696" s="196"/>
      <c r="BL1696" s="196"/>
      <c r="BM1696" s="196"/>
      <c r="BN1696" s="196"/>
      <c r="BO1696" s="196"/>
      <c r="BP1696" s="196"/>
      <c r="BQ1696" s="196"/>
      <c r="BR1696" s="196"/>
      <c r="BS1696" s="196"/>
      <c r="BT1696" s="196"/>
      <c r="BU1696" s="196"/>
      <c r="BV1696" s="196"/>
      <c r="BW1696" s="196"/>
      <c r="BX1696" s="196"/>
      <c r="BY1696" s="196"/>
      <c r="BZ1696" s="196"/>
      <c r="CA1696" s="196"/>
      <c r="CB1696" s="196"/>
      <c r="CC1696" s="196"/>
      <c r="CD1696" s="196"/>
      <c r="CE1696" s="196"/>
      <c r="CF1696" s="196"/>
      <c r="CG1696" s="196"/>
      <c r="CH1696" s="196"/>
      <c r="CI1696" s="196"/>
      <c r="CJ1696" s="196"/>
      <c r="CK1696" s="196"/>
      <c r="CL1696" s="196"/>
      <c r="CM1696" s="196"/>
      <c r="CN1696" s="196"/>
      <c r="CO1696" s="196"/>
      <c r="CP1696" s="196"/>
      <c r="CQ1696" s="196"/>
      <c r="CR1696" s="196"/>
      <c r="CS1696" s="196"/>
      <c r="CT1696" s="196"/>
      <c r="CU1696" s="196"/>
      <c r="CV1696" s="196"/>
      <c r="CW1696" s="196"/>
      <c r="CX1696" s="196"/>
      <c r="CY1696" s="196"/>
      <c r="CZ1696" s="196"/>
      <c r="DA1696" s="196"/>
      <c r="DB1696" s="196"/>
      <c r="DC1696" s="196"/>
      <c r="DD1696" s="196"/>
      <c r="DE1696" s="196"/>
      <c r="DF1696" s="196"/>
      <c r="DG1696" s="196"/>
      <c r="DH1696" s="196"/>
      <c r="DI1696" s="196"/>
      <c r="DJ1696" s="196"/>
      <c r="DK1696" s="196"/>
      <c r="DL1696" s="196"/>
      <c r="DM1696" s="196"/>
      <c r="DN1696" s="196"/>
      <c r="DO1696" s="196"/>
      <c r="DP1696" s="196"/>
      <c r="DQ1696" s="196"/>
      <c r="DR1696" s="196"/>
      <c r="DS1696" s="196"/>
      <c r="DT1696" s="196"/>
      <c r="DU1696" s="196"/>
      <c r="DV1696" s="196"/>
    </row>
    <row r="1697" spans="1:126" s="171" customFormat="1" x14ac:dyDescent="0.2">
      <c r="A1697" s="153"/>
      <c r="B1697" s="155"/>
      <c r="C1697" s="155"/>
      <c r="AP1697" s="196"/>
      <c r="AQ1697" s="196"/>
      <c r="AR1697" s="196"/>
      <c r="AS1697" s="196"/>
      <c r="AT1697" s="196"/>
      <c r="AU1697" s="196"/>
      <c r="AV1697" s="196"/>
      <c r="AW1697" s="196"/>
      <c r="AX1697" s="196"/>
      <c r="AY1697" s="196"/>
      <c r="AZ1697" s="196"/>
      <c r="BA1697" s="196"/>
      <c r="BB1697" s="196"/>
      <c r="BC1697" s="196"/>
      <c r="BD1697" s="196"/>
      <c r="BE1697" s="196"/>
      <c r="BF1697" s="196"/>
      <c r="BG1697" s="196"/>
      <c r="BH1697" s="196"/>
      <c r="BI1697" s="196"/>
      <c r="BJ1697" s="196"/>
      <c r="BK1697" s="196"/>
      <c r="BL1697" s="196"/>
      <c r="BM1697" s="196"/>
      <c r="BN1697" s="196"/>
      <c r="BO1697" s="196"/>
      <c r="BP1697" s="196"/>
      <c r="BQ1697" s="196"/>
      <c r="BR1697" s="196"/>
      <c r="BS1697" s="196"/>
      <c r="BT1697" s="196"/>
      <c r="BU1697" s="196"/>
      <c r="BV1697" s="196"/>
      <c r="BW1697" s="196"/>
      <c r="BX1697" s="196"/>
      <c r="BY1697" s="196"/>
      <c r="BZ1697" s="196"/>
      <c r="CA1697" s="196"/>
      <c r="CB1697" s="196"/>
      <c r="CC1697" s="196"/>
      <c r="CD1697" s="196"/>
      <c r="CE1697" s="196"/>
      <c r="CF1697" s="196"/>
      <c r="CG1697" s="196"/>
      <c r="CH1697" s="196"/>
      <c r="CI1697" s="196"/>
      <c r="CJ1697" s="196"/>
      <c r="CK1697" s="196"/>
      <c r="CL1697" s="196"/>
      <c r="CM1697" s="196"/>
      <c r="CN1697" s="196"/>
      <c r="CO1697" s="196"/>
      <c r="CP1697" s="196"/>
      <c r="CQ1697" s="196"/>
      <c r="CR1697" s="196"/>
      <c r="CS1697" s="196"/>
      <c r="CT1697" s="196"/>
      <c r="CU1697" s="196"/>
      <c r="CV1697" s="196"/>
      <c r="CW1697" s="196"/>
      <c r="CX1697" s="196"/>
      <c r="CY1697" s="196"/>
      <c r="CZ1697" s="196"/>
      <c r="DA1697" s="196"/>
      <c r="DB1697" s="196"/>
      <c r="DC1697" s="196"/>
      <c r="DD1697" s="196"/>
      <c r="DE1697" s="196"/>
      <c r="DF1697" s="196"/>
      <c r="DG1697" s="196"/>
      <c r="DH1697" s="196"/>
      <c r="DI1697" s="196"/>
      <c r="DJ1697" s="196"/>
      <c r="DK1697" s="196"/>
      <c r="DL1697" s="196"/>
      <c r="DM1697" s="196"/>
      <c r="DN1697" s="196"/>
      <c r="DO1697" s="196"/>
      <c r="DP1697" s="196"/>
      <c r="DQ1697" s="196"/>
      <c r="DR1697" s="196"/>
      <c r="DS1697" s="196"/>
      <c r="DT1697" s="196"/>
      <c r="DU1697" s="196"/>
      <c r="DV1697" s="196"/>
    </row>
    <row r="1698" spans="1:126" s="171" customFormat="1" x14ac:dyDescent="0.2">
      <c r="A1698" s="153"/>
      <c r="B1698" s="155"/>
      <c r="C1698" s="155"/>
      <c r="AP1698" s="196"/>
      <c r="AQ1698" s="196"/>
      <c r="AR1698" s="196"/>
      <c r="AS1698" s="196"/>
      <c r="AT1698" s="196"/>
      <c r="AU1698" s="196"/>
      <c r="AV1698" s="196"/>
      <c r="AW1698" s="196"/>
      <c r="AX1698" s="196"/>
      <c r="AY1698" s="196"/>
      <c r="AZ1698" s="196"/>
      <c r="BA1698" s="196"/>
      <c r="BB1698" s="196"/>
      <c r="BC1698" s="196"/>
      <c r="BD1698" s="196"/>
      <c r="BE1698" s="196"/>
      <c r="BF1698" s="196"/>
      <c r="BG1698" s="196"/>
      <c r="BH1698" s="196"/>
      <c r="BI1698" s="196"/>
      <c r="BJ1698" s="196"/>
      <c r="BK1698" s="196"/>
      <c r="BL1698" s="196"/>
      <c r="BM1698" s="196"/>
      <c r="BN1698" s="196"/>
      <c r="BO1698" s="196"/>
      <c r="BP1698" s="196"/>
      <c r="BQ1698" s="196"/>
      <c r="BR1698" s="196"/>
      <c r="BS1698" s="196"/>
      <c r="BT1698" s="196"/>
      <c r="BU1698" s="196"/>
      <c r="BV1698" s="196"/>
      <c r="BW1698" s="196"/>
      <c r="BX1698" s="196"/>
      <c r="BY1698" s="196"/>
      <c r="BZ1698" s="196"/>
      <c r="CA1698" s="196"/>
      <c r="CB1698" s="196"/>
      <c r="CC1698" s="196"/>
      <c r="CD1698" s="196"/>
      <c r="CE1698" s="196"/>
      <c r="CF1698" s="196"/>
      <c r="CG1698" s="196"/>
      <c r="CH1698" s="196"/>
      <c r="CI1698" s="196"/>
      <c r="CJ1698" s="196"/>
      <c r="CK1698" s="196"/>
      <c r="CL1698" s="196"/>
      <c r="CM1698" s="196"/>
      <c r="CN1698" s="196"/>
      <c r="CO1698" s="196"/>
      <c r="CP1698" s="196"/>
      <c r="CQ1698" s="196"/>
      <c r="CR1698" s="196"/>
      <c r="CS1698" s="196"/>
      <c r="CT1698" s="196"/>
      <c r="CU1698" s="196"/>
      <c r="CV1698" s="196"/>
      <c r="CW1698" s="196"/>
      <c r="CX1698" s="196"/>
      <c r="CY1698" s="196"/>
      <c r="CZ1698" s="196"/>
      <c r="DA1698" s="196"/>
      <c r="DB1698" s="196"/>
      <c r="DC1698" s="196"/>
      <c r="DD1698" s="196"/>
      <c r="DE1698" s="196"/>
      <c r="DF1698" s="196"/>
      <c r="DG1698" s="196"/>
      <c r="DH1698" s="196"/>
      <c r="DI1698" s="196"/>
      <c r="DJ1698" s="196"/>
      <c r="DK1698" s="196"/>
      <c r="DL1698" s="196"/>
      <c r="DM1698" s="196"/>
      <c r="DN1698" s="196"/>
      <c r="DO1698" s="196"/>
      <c r="DP1698" s="196"/>
      <c r="DQ1698" s="196"/>
      <c r="DR1698" s="196"/>
      <c r="DS1698" s="196"/>
      <c r="DT1698" s="196"/>
      <c r="DU1698" s="196"/>
      <c r="DV1698" s="196"/>
    </row>
    <row r="1699" spans="1:126" s="171" customFormat="1" x14ac:dyDescent="0.2">
      <c r="A1699" s="153"/>
      <c r="B1699" s="155"/>
      <c r="C1699" s="155"/>
      <c r="AP1699" s="196"/>
      <c r="AQ1699" s="196"/>
      <c r="AR1699" s="196"/>
      <c r="AS1699" s="196"/>
      <c r="AT1699" s="196"/>
      <c r="AU1699" s="196"/>
      <c r="AV1699" s="196"/>
      <c r="AW1699" s="196"/>
      <c r="AX1699" s="196"/>
      <c r="AY1699" s="196"/>
      <c r="AZ1699" s="196"/>
      <c r="BA1699" s="196"/>
      <c r="BB1699" s="196"/>
      <c r="BC1699" s="196"/>
      <c r="BD1699" s="196"/>
      <c r="BE1699" s="196"/>
      <c r="BF1699" s="196"/>
      <c r="BG1699" s="196"/>
      <c r="BH1699" s="196"/>
      <c r="BI1699" s="196"/>
      <c r="BJ1699" s="196"/>
      <c r="BK1699" s="196"/>
      <c r="BL1699" s="196"/>
      <c r="BM1699" s="196"/>
      <c r="BN1699" s="196"/>
      <c r="BO1699" s="196"/>
      <c r="BP1699" s="196"/>
      <c r="BQ1699" s="196"/>
      <c r="BR1699" s="196"/>
      <c r="BS1699" s="196"/>
      <c r="BT1699" s="196"/>
      <c r="BU1699" s="196"/>
      <c r="BV1699" s="196"/>
      <c r="BW1699" s="196"/>
      <c r="BX1699" s="196"/>
      <c r="BY1699" s="196"/>
      <c r="BZ1699" s="196"/>
      <c r="CA1699" s="196"/>
      <c r="CB1699" s="196"/>
      <c r="CC1699" s="196"/>
      <c r="CD1699" s="196"/>
      <c r="CE1699" s="196"/>
      <c r="CF1699" s="196"/>
      <c r="CG1699" s="196"/>
      <c r="CH1699" s="196"/>
      <c r="CI1699" s="196"/>
      <c r="CJ1699" s="196"/>
      <c r="CK1699" s="196"/>
      <c r="CL1699" s="196"/>
      <c r="CM1699" s="196"/>
      <c r="CN1699" s="196"/>
      <c r="CO1699" s="196"/>
      <c r="CP1699" s="196"/>
      <c r="CQ1699" s="196"/>
      <c r="CR1699" s="196"/>
      <c r="CS1699" s="196"/>
      <c r="CT1699" s="196"/>
      <c r="CU1699" s="196"/>
      <c r="CV1699" s="196"/>
      <c r="CW1699" s="196"/>
      <c r="CX1699" s="196"/>
      <c r="CY1699" s="196"/>
      <c r="CZ1699" s="196"/>
      <c r="DA1699" s="196"/>
      <c r="DB1699" s="196"/>
      <c r="DC1699" s="196"/>
      <c r="DD1699" s="196"/>
      <c r="DE1699" s="196"/>
      <c r="DF1699" s="196"/>
      <c r="DG1699" s="196"/>
      <c r="DH1699" s="196"/>
      <c r="DI1699" s="196"/>
      <c r="DJ1699" s="196"/>
      <c r="DK1699" s="196"/>
      <c r="DL1699" s="196"/>
      <c r="DM1699" s="196"/>
      <c r="DN1699" s="196"/>
      <c r="DO1699" s="196"/>
      <c r="DP1699" s="196"/>
      <c r="DQ1699" s="196"/>
      <c r="DR1699" s="196"/>
      <c r="DS1699" s="196"/>
      <c r="DT1699" s="196"/>
      <c r="DU1699" s="196"/>
      <c r="DV1699" s="196"/>
    </row>
    <row r="1700" spans="1:126" s="171" customFormat="1" x14ac:dyDescent="0.2">
      <c r="A1700" s="153"/>
      <c r="B1700" s="155"/>
      <c r="C1700" s="155"/>
      <c r="AP1700" s="196"/>
      <c r="AQ1700" s="196"/>
      <c r="AR1700" s="196"/>
      <c r="AS1700" s="196"/>
      <c r="AT1700" s="196"/>
      <c r="AU1700" s="196"/>
      <c r="AV1700" s="196"/>
      <c r="AW1700" s="196"/>
      <c r="AX1700" s="196"/>
      <c r="AY1700" s="196"/>
      <c r="AZ1700" s="196"/>
      <c r="BA1700" s="196"/>
      <c r="BB1700" s="196"/>
      <c r="BC1700" s="196"/>
      <c r="BD1700" s="196"/>
      <c r="BE1700" s="196"/>
      <c r="BF1700" s="196"/>
      <c r="BG1700" s="196"/>
      <c r="BH1700" s="196"/>
      <c r="BI1700" s="196"/>
      <c r="BJ1700" s="196"/>
      <c r="BK1700" s="196"/>
      <c r="BL1700" s="196"/>
      <c r="BM1700" s="196"/>
      <c r="BN1700" s="196"/>
      <c r="BO1700" s="196"/>
      <c r="BP1700" s="196"/>
      <c r="BQ1700" s="196"/>
      <c r="BR1700" s="196"/>
      <c r="BS1700" s="196"/>
      <c r="BT1700" s="196"/>
      <c r="BU1700" s="196"/>
      <c r="BV1700" s="196"/>
      <c r="BW1700" s="196"/>
      <c r="BX1700" s="196"/>
      <c r="BY1700" s="196"/>
      <c r="BZ1700" s="196"/>
      <c r="CA1700" s="196"/>
      <c r="CB1700" s="196"/>
      <c r="CC1700" s="196"/>
      <c r="CD1700" s="196"/>
      <c r="CE1700" s="196"/>
      <c r="CF1700" s="196"/>
      <c r="CG1700" s="196"/>
      <c r="CH1700" s="196"/>
      <c r="CI1700" s="196"/>
      <c r="CJ1700" s="196"/>
      <c r="CK1700" s="196"/>
      <c r="CL1700" s="196"/>
      <c r="CM1700" s="196"/>
      <c r="CN1700" s="196"/>
      <c r="CO1700" s="196"/>
      <c r="CP1700" s="196"/>
      <c r="CQ1700" s="196"/>
      <c r="CR1700" s="196"/>
      <c r="CS1700" s="196"/>
      <c r="CT1700" s="196"/>
      <c r="CU1700" s="196"/>
      <c r="CV1700" s="196"/>
      <c r="CW1700" s="196"/>
      <c r="CX1700" s="196"/>
      <c r="CY1700" s="196"/>
      <c r="CZ1700" s="196"/>
      <c r="DA1700" s="196"/>
      <c r="DB1700" s="196"/>
      <c r="DC1700" s="196"/>
      <c r="DD1700" s="196"/>
      <c r="DE1700" s="196"/>
      <c r="DF1700" s="196"/>
      <c r="DG1700" s="196"/>
      <c r="DH1700" s="196"/>
      <c r="DI1700" s="196"/>
      <c r="DJ1700" s="196"/>
      <c r="DK1700" s="196"/>
      <c r="DL1700" s="196"/>
      <c r="DM1700" s="196"/>
      <c r="DN1700" s="196"/>
      <c r="DO1700" s="196"/>
      <c r="DP1700" s="196"/>
      <c r="DQ1700" s="196"/>
      <c r="DR1700" s="196"/>
      <c r="DS1700" s="196"/>
      <c r="DT1700" s="196"/>
      <c r="DU1700" s="196"/>
      <c r="DV1700" s="196"/>
    </row>
    <row r="1701" spans="1:126" s="171" customFormat="1" x14ac:dyDescent="0.2">
      <c r="A1701" s="153"/>
      <c r="B1701" s="155"/>
      <c r="C1701" s="155"/>
      <c r="AP1701" s="196"/>
      <c r="AQ1701" s="196"/>
      <c r="AR1701" s="196"/>
      <c r="AS1701" s="196"/>
      <c r="AT1701" s="196"/>
      <c r="AU1701" s="196"/>
      <c r="AV1701" s="196"/>
      <c r="AW1701" s="196"/>
      <c r="AX1701" s="196"/>
      <c r="AY1701" s="196"/>
      <c r="AZ1701" s="196"/>
      <c r="BA1701" s="196"/>
      <c r="BB1701" s="196"/>
      <c r="BC1701" s="196"/>
      <c r="BD1701" s="196"/>
      <c r="BE1701" s="196"/>
      <c r="BF1701" s="196"/>
      <c r="BG1701" s="196"/>
      <c r="BH1701" s="196"/>
      <c r="BI1701" s="196"/>
      <c r="BJ1701" s="196"/>
      <c r="BK1701" s="196"/>
      <c r="BL1701" s="196"/>
      <c r="BM1701" s="196"/>
      <c r="BN1701" s="196"/>
      <c r="BO1701" s="196"/>
      <c r="BP1701" s="196"/>
      <c r="BQ1701" s="196"/>
      <c r="BR1701" s="196"/>
      <c r="BS1701" s="196"/>
      <c r="BT1701" s="196"/>
      <c r="BU1701" s="196"/>
      <c r="BV1701" s="196"/>
      <c r="BW1701" s="196"/>
      <c r="BX1701" s="196"/>
      <c r="BY1701" s="196"/>
      <c r="BZ1701" s="196"/>
      <c r="CA1701" s="196"/>
      <c r="CB1701" s="196"/>
      <c r="CC1701" s="196"/>
      <c r="CD1701" s="196"/>
      <c r="CE1701" s="196"/>
      <c r="CF1701" s="196"/>
      <c r="CG1701" s="196"/>
      <c r="CH1701" s="196"/>
      <c r="CI1701" s="196"/>
      <c r="CJ1701" s="196"/>
      <c r="CK1701" s="196"/>
      <c r="CL1701" s="196"/>
      <c r="CM1701" s="196"/>
      <c r="CN1701" s="196"/>
      <c r="CO1701" s="196"/>
      <c r="CP1701" s="196"/>
      <c r="CQ1701" s="196"/>
      <c r="CR1701" s="196"/>
      <c r="CS1701" s="196"/>
      <c r="CT1701" s="196"/>
      <c r="CU1701" s="196"/>
      <c r="CV1701" s="196"/>
      <c r="CW1701" s="196"/>
      <c r="CX1701" s="196"/>
      <c r="CY1701" s="196"/>
      <c r="CZ1701" s="196"/>
      <c r="DA1701" s="196"/>
      <c r="DB1701" s="196"/>
      <c r="DC1701" s="196"/>
      <c r="DD1701" s="196"/>
      <c r="DE1701" s="196"/>
      <c r="DF1701" s="196"/>
      <c r="DG1701" s="196"/>
      <c r="DH1701" s="196"/>
      <c r="DI1701" s="196"/>
      <c r="DJ1701" s="196"/>
      <c r="DK1701" s="196"/>
      <c r="DL1701" s="196"/>
      <c r="DM1701" s="196"/>
      <c r="DN1701" s="196"/>
      <c r="DO1701" s="196"/>
      <c r="DP1701" s="196"/>
      <c r="DQ1701" s="196"/>
      <c r="DR1701" s="196"/>
      <c r="DS1701" s="196"/>
      <c r="DT1701" s="196"/>
      <c r="DU1701" s="196"/>
      <c r="DV1701" s="196"/>
    </row>
    <row r="1702" spans="1:126" s="171" customFormat="1" x14ac:dyDescent="0.2">
      <c r="A1702" s="153"/>
      <c r="B1702" s="155"/>
      <c r="C1702" s="155"/>
      <c r="AP1702" s="196"/>
      <c r="AQ1702" s="196"/>
      <c r="AR1702" s="196"/>
      <c r="AS1702" s="196"/>
      <c r="AT1702" s="196"/>
      <c r="AU1702" s="196"/>
      <c r="AV1702" s="196"/>
      <c r="AW1702" s="196"/>
      <c r="AX1702" s="196"/>
      <c r="AY1702" s="196"/>
      <c r="AZ1702" s="196"/>
      <c r="BA1702" s="196"/>
      <c r="BB1702" s="196"/>
      <c r="BC1702" s="196"/>
      <c r="BD1702" s="196"/>
      <c r="BE1702" s="196"/>
      <c r="BF1702" s="196"/>
      <c r="BG1702" s="196"/>
      <c r="BH1702" s="196"/>
      <c r="BI1702" s="196"/>
      <c r="BJ1702" s="196"/>
      <c r="BK1702" s="196"/>
      <c r="BL1702" s="196"/>
      <c r="BM1702" s="196"/>
      <c r="BN1702" s="196"/>
      <c r="BO1702" s="196"/>
      <c r="BP1702" s="196"/>
      <c r="BQ1702" s="196"/>
      <c r="BR1702" s="196"/>
      <c r="BS1702" s="196"/>
      <c r="BT1702" s="196"/>
      <c r="BU1702" s="196"/>
      <c r="BV1702" s="196"/>
      <c r="BW1702" s="196"/>
      <c r="BX1702" s="196"/>
      <c r="BY1702" s="196"/>
      <c r="BZ1702" s="196"/>
      <c r="CA1702" s="196"/>
      <c r="CB1702" s="196"/>
      <c r="CC1702" s="196"/>
      <c r="CD1702" s="196"/>
      <c r="CE1702" s="196"/>
      <c r="CF1702" s="196"/>
      <c r="CG1702" s="196"/>
      <c r="CH1702" s="196"/>
      <c r="CI1702" s="196"/>
      <c r="CJ1702" s="196"/>
      <c r="CK1702" s="196"/>
      <c r="CL1702" s="196"/>
      <c r="CM1702" s="196"/>
      <c r="CN1702" s="196"/>
      <c r="CO1702" s="196"/>
      <c r="CP1702" s="196"/>
      <c r="CQ1702" s="196"/>
      <c r="CR1702" s="196"/>
      <c r="CS1702" s="196"/>
      <c r="CT1702" s="196"/>
      <c r="CU1702" s="196"/>
      <c r="CV1702" s="196"/>
      <c r="CW1702" s="196"/>
      <c r="CX1702" s="196"/>
      <c r="CY1702" s="196"/>
      <c r="CZ1702" s="196"/>
      <c r="DA1702" s="196"/>
      <c r="DB1702" s="196"/>
      <c r="DC1702" s="196"/>
      <c r="DD1702" s="196"/>
      <c r="DE1702" s="196"/>
      <c r="DF1702" s="196"/>
      <c r="DG1702" s="196"/>
      <c r="DH1702" s="196"/>
      <c r="DI1702" s="196"/>
      <c r="DJ1702" s="196"/>
      <c r="DK1702" s="196"/>
      <c r="DL1702" s="196"/>
      <c r="DM1702" s="196"/>
      <c r="DN1702" s="196"/>
      <c r="DO1702" s="196"/>
      <c r="DP1702" s="196"/>
      <c r="DQ1702" s="196"/>
      <c r="DR1702" s="196"/>
      <c r="DS1702" s="196"/>
      <c r="DT1702" s="196"/>
      <c r="DU1702" s="196"/>
      <c r="DV1702" s="196"/>
    </row>
    <row r="1703" spans="1:126" s="171" customFormat="1" x14ac:dyDescent="0.2">
      <c r="A1703" s="153"/>
      <c r="B1703" s="155"/>
      <c r="C1703" s="155"/>
      <c r="AP1703" s="196"/>
      <c r="AQ1703" s="196"/>
      <c r="AR1703" s="196"/>
      <c r="AS1703" s="196"/>
      <c r="AT1703" s="196"/>
      <c r="AU1703" s="196"/>
      <c r="AV1703" s="196"/>
      <c r="AW1703" s="196"/>
      <c r="AX1703" s="196"/>
      <c r="AY1703" s="196"/>
      <c r="AZ1703" s="196"/>
      <c r="BA1703" s="196"/>
      <c r="BB1703" s="196"/>
      <c r="BC1703" s="196"/>
      <c r="BD1703" s="196"/>
      <c r="BE1703" s="196"/>
      <c r="BF1703" s="196"/>
      <c r="BG1703" s="196"/>
      <c r="BH1703" s="196"/>
      <c r="BI1703" s="196"/>
      <c r="BJ1703" s="196"/>
      <c r="BK1703" s="196"/>
      <c r="BL1703" s="196"/>
      <c r="BM1703" s="196"/>
      <c r="BN1703" s="196"/>
      <c r="BO1703" s="196"/>
      <c r="BP1703" s="196"/>
      <c r="BQ1703" s="196"/>
      <c r="BR1703" s="196"/>
      <c r="BS1703" s="196"/>
      <c r="BT1703" s="196"/>
      <c r="BU1703" s="196"/>
      <c r="BV1703" s="196"/>
      <c r="BW1703" s="196"/>
      <c r="BX1703" s="196"/>
      <c r="BY1703" s="196"/>
      <c r="BZ1703" s="196"/>
      <c r="CA1703" s="196"/>
      <c r="CB1703" s="196"/>
      <c r="CC1703" s="196"/>
      <c r="CD1703" s="196"/>
      <c r="CE1703" s="196"/>
      <c r="CF1703" s="196"/>
      <c r="CG1703" s="196"/>
      <c r="CH1703" s="196"/>
      <c r="CI1703" s="196"/>
      <c r="CJ1703" s="196"/>
      <c r="CK1703" s="196"/>
      <c r="CL1703" s="196"/>
      <c r="CM1703" s="196"/>
      <c r="CN1703" s="196"/>
      <c r="CO1703" s="196"/>
      <c r="CP1703" s="196"/>
      <c r="CQ1703" s="196"/>
      <c r="CR1703" s="196"/>
      <c r="CS1703" s="196"/>
      <c r="CT1703" s="196"/>
      <c r="CU1703" s="196"/>
      <c r="CV1703" s="196"/>
      <c r="CW1703" s="196"/>
      <c r="CX1703" s="196"/>
      <c r="CY1703" s="196"/>
      <c r="CZ1703" s="196"/>
      <c r="DA1703" s="196"/>
      <c r="DB1703" s="196"/>
      <c r="DC1703" s="196"/>
      <c r="DD1703" s="196"/>
      <c r="DE1703" s="196"/>
      <c r="DF1703" s="196"/>
      <c r="DG1703" s="196"/>
      <c r="DH1703" s="196"/>
      <c r="DI1703" s="196"/>
      <c r="DJ1703" s="196"/>
      <c r="DK1703" s="196"/>
      <c r="DL1703" s="196"/>
      <c r="DM1703" s="196"/>
      <c r="DN1703" s="196"/>
      <c r="DO1703" s="196"/>
      <c r="DP1703" s="196"/>
      <c r="DQ1703" s="196"/>
      <c r="DR1703" s="196"/>
      <c r="DS1703" s="196"/>
      <c r="DT1703" s="196"/>
      <c r="DU1703" s="196"/>
      <c r="DV1703" s="196"/>
    </row>
    <row r="1704" spans="1:126" s="171" customFormat="1" x14ac:dyDescent="0.2">
      <c r="A1704" s="153"/>
      <c r="B1704" s="155"/>
      <c r="C1704" s="155"/>
      <c r="AP1704" s="196"/>
      <c r="AQ1704" s="196"/>
      <c r="AR1704" s="196"/>
      <c r="AS1704" s="196"/>
      <c r="AT1704" s="196"/>
      <c r="AU1704" s="196"/>
      <c r="AV1704" s="196"/>
      <c r="AW1704" s="196"/>
      <c r="AX1704" s="196"/>
      <c r="AY1704" s="196"/>
      <c r="AZ1704" s="196"/>
      <c r="BA1704" s="196"/>
      <c r="BB1704" s="196"/>
      <c r="BC1704" s="196"/>
      <c r="BD1704" s="196"/>
      <c r="BE1704" s="196"/>
      <c r="BF1704" s="196"/>
      <c r="BG1704" s="196"/>
      <c r="BH1704" s="196"/>
      <c r="BI1704" s="196"/>
      <c r="BJ1704" s="196"/>
      <c r="BK1704" s="196"/>
      <c r="BL1704" s="196"/>
      <c r="BM1704" s="196"/>
      <c r="BN1704" s="196"/>
      <c r="BO1704" s="196"/>
      <c r="BP1704" s="196"/>
      <c r="BQ1704" s="196"/>
      <c r="BR1704" s="196"/>
      <c r="BS1704" s="196"/>
      <c r="BT1704" s="196"/>
      <c r="BU1704" s="196"/>
      <c r="BV1704" s="196"/>
      <c r="BW1704" s="196"/>
      <c r="BX1704" s="196"/>
      <c r="BY1704" s="196"/>
      <c r="BZ1704" s="196"/>
      <c r="CA1704" s="196"/>
      <c r="CB1704" s="196"/>
      <c r="CC1704" s="196"/>
      <c r="CD1704" s="196"/>
      <c r="CE1704" s="196"/>
      <c r="CF1704" s="196"/>
      <c r="CG1704" s="196"/>
      <c r="CH1704" s="196"/>
      <c r="CI1704" s="196"/>
      <c r="CJ1704" s="196"/>
      <c r="CK1704" s="196"/>
      <c r="CL1704" s="196"/>
      <c r="CM1704" s="196"/>
      <c r="CN1704" s="196"/>
      <c r="CO1704" s="196"/>
      <c r="CP1704" s="196"/>
      <c r="CQ1704" s="196"/>
      <c r="CR1704" s="196"/>
      <c r="CS1704" s="196"/>
      <c r="CT1704" s="196"/>
      <c r="CU1704" s="196"/>
      <c r="CV1704" s="196"/>
      <c r="CW1704" s="196"/>
      <c r="CX1704" s="196"/>
      <c r="CY1704" s="196"/>
      <c r="CZ1704" s="196"/>
      <c r="DA1704" s="196"/>
      <c r="DB1704" s="196"/>
      <c r="DC1704" s="196"/>
      <c r="DD1704" s="196"/>
      <c r="DE1704" s="196"/>
      <c r="DF1704" s="196"/>
      <c r="DG1704" s="196"/>
      <c r="DH1704" s="196"/>
      <c r="DI1704" s="196"/>
      <c r="DJ1704" s="196"/>
      <c r="DK1704" s="196"/>
      <c r="DL1704" s="196"/>
      <c r="DM1704" s="196"/>
      <c r="DN1704" s="196"/>
      <c r="DO1704" s="196"/>
      <c r="DP1704" s="196"/>
      <c r="DQ1704" s="196"/>
      <c r="DR1704" s="196"/>
      <c r="DS1704" s="196"/>
      <c r="DT1704" s="196"/>
      <c r="DU1704" s="196"/>
      <c r="DV1704" s="196"/>
    </row>
    <row r="1705" spans="1:126" s="171" customFormat="1" x14ac:dyDescent="0.2">
      <c r="A1705" s="153"/>
      <c r="B1705" s="155"/>
      <c r="C1705" s="155"/>
      <c r="AP1705" s="196"/>
      <c r="AQ1705" s="196"/>
      <c r="AR1705" s="196"/>
      <c r="AS1705" s="196"/>
      <c r="AT1705" s="196"/>
      <c r="AU1705" s="196"/>
      <c r="AV1705" s="196"/>
      <c r="AW1705" s="196"/>
      <c r="AX1705" s="196"/>
      <c r="AY1705" s="196"/>
      <c r="AZ1705" s="196"/>
      <c r="BA1705" s="196"/>
      <c r="BB1705" s="196"/>
      <c r="BC1705" s="196"/>
      <c r="BD1705" s="196"/>
      <c r="BE1705" s="196"/>
      <c r="BF1705" s="196"/>
      <c r="BG1705" s="196"/>
      <c r="BH1705" s="196"/>
      <c r="BI1705" s="196"/>
      <c r="BJ1705" s="196"/>
      <c r="BK1705" s="196"/>
      <c r="BL1705" s="196"/>
      <c r="BM1705" s="196"/>
      <c r="BN1705" s="196"/>
      <c r="BO1705" s="196"/>
      <c r="BP1705" s="196"/>
      <c r="BQ1705" s="196"/>
      <c r="BR1705" s="196"/>
      <c r="BS1705" s="196"/>
      <c r="BT1705" s="196"/>
      <c r="BU1705" s="196"/>
      <c r="BV1705" s="196"/>
      <c r="BW1705" s="196"/>
      <c r="BX1705" s="196"/>
      <c r="BY1705" s="196"/>
      <c r="BZ1705" s="196"/>
      <c r="CA1705" s="196"/>
      <c r="CB1705" s="196"/>
      <c r="CC1705" s="196"/>
      <c r="CD1705" s="196"/>
      <c r="CE1705" s="196"/>
      <c r="CF1705" s="196"/>
      <c r="CG1705" s="196"/>
      <c r="CH1705" s="196"/>
      <c r="CI1705" s="196"/>
      <c r="CJ1705" s="196"/>
      <c r="CK1705" s="196"/>
      <c r="CL1705" s="196"/>
      <c r="CM1705" s="196"/>
      <c r="CN1705" s="196"/>
      <c r="CO1705" s="196"/>
      <c r="CP1705" s="196"/>
      <c r="CQ1705" s="196"/>
      <c r="CR1705" s="196"/>
      <c r="CS1705" s="196"/>
      <c r="CT1705" s="196"/>
      <c r="CU1705" s="196"/>
      <c r="CV1705" s="196"/>
      <c r="CW1705" s="196"/>
      <c r="CX1705" s="196"/>
      <c r="CY1705" s="196"/>
      <c r="CZ1705" s="196"/>
      <c r="DA1705" s="196"/>
      <c r="DB1705" s="196"/>
      <c r="DC1705" s="196"/>
      <c r="DD1705" s="196"/>
      <c r="DE1705" s="196"/>
      <c r="DF1705" s="196"/>
      <c r="DG1705" s="196"/>
      <c r="DH1705" s="196"/>
      <c r="DI1705" s="196"/>
      <c r="DJ1705" s="196"/>
      <c r="DK1705" s="196"/>
      <c r="DL1705" s="196"/>
      <c r="DM1705" s="196"/>
      <c r="DN1705" s="196"/>
      <c r="DO1705" s="196"/>
      <c r="DP1705" s="196"/>
      <c r="DQ1705" s="196"/>
      <c r="DR1705" s="196"/>
      <c r="DS1705" s="196"/>
      <c r="DT1705" s="196"/>
      <c r="DU1705" s="196"/>
      <c r="DV1705" s="196"/>
    </row>
    <row r="1706" spans="1:126" s="171" customFormat="1" x14ac:dyDescent="0.2">
      <c r="A1706" s="153"/>
      <c r="B1706" s="155"/>
      <c r="C1706" s="155"/>
      <c r="AP1706" s="196"/>
      <c r="AQ1706" s="196"/>
      <c r="AR1706" s="196"/>
      <c r="AS1706" s="196"/>
      <c r="AT1706" s="196"/>
      <c r="AU1706" s="196"/>
      <c r="AV1706" s="196"/>
      <c r="AW1706" s="196"/>
      <c r="AX1706" s="196"/>
      <c r="AY1706" s="196"/>
      <c r="AZ1706" s="196"/>
      <c r="BA1706" s="196"/>
      <c r="BB1706" s="196"/>
      <c r="BC1706" s="196"/>
      <c r="BD1706" s="196"/>
      <c r="BE1706" s="196"/>
      <c r="BF1706" s="196"/>
      <c r="BG1706" s="196"/>
      <c r="BH1706" s="196"/>
      <c r="BI1706" s="196"/>
      <c r="BJ1706" s="196"/>
      <c r="BK1706" s="196"/>
      <c r="BL1706" s="196"/>
      <c r="BM1706" s="196"/>
      <c r="BN1706" s="196"/>
      <c r="BO1706" s="196"/>
      <c r="BP1706" s="196"/>
      <c r="BQ1706" s="196"/>
      <c r="BR1706" s="196"/>
      <c r="BS1706" s="196"/>
      <c r="BT1706" s="196"/>
      <c r="BU1706" s="196"/>
      <c r="BV1706" s="196"/>
      <c r="BW1706" s="196"/>
      <c r="BX1706" s="196"/>
      <c r="BY1706" s="196"/>
      <c r="BZ1706" s="196"/>
      <c r="CA1706" s="196"/>
      <c r="CB1706" s="196"/>
      <c r="CC1706" s="196"/>
      <c r="CD1706" s="196"/>
      <c r="CE1706" s="196"/>
      <c r="CF1706" s="196"/>
      <c r="CG1706" s="196"/>
      <c r="CH1706" s="196"/>
      <c r="CI1706" s="196"/>
      <c r="CJ1706" s="196"/>
      <c r="CK1706" s="196"/>
      <c r="CL1706" s="196"/>
      <c r="CM1706" s="196"/>
      <c r="CN1706" s="196"/>
      <c r="CO1706" s="196"/>
      <c r="CP1706" s="196"/>
      <c r="CQ1706" s="196"/>
      <c r="CR1706" s="196"/>
      <c r="CS1706" s="196"/>
      <c r="CT1706" s="196"/>
      <c r="CU1706" s="196"/>
      <c r="CV1706" s="196"/>
      <c r="CW1706" s="196"/>
      <c r="CX1706" s="196"/>
      <c r="CY1706" s="196"/>
      <c r="CZ1706" s="196"/>
      <c r="DA1706" s="196"/>
      <c r="DB1706" s="196"/>
      <c r="DC1706" s="196"/>
      <c r="DD1706" s="196"/>
      <c r="DE1706" s="196"/>
      <c r="DF1706" s="196"/>
      <c r="DG1706" s="196"/>
      <c r="DH1706" s="196"/>
      <c r="DI1706" s="196"/>
      <c r="DJ1706" s="196"/>
      <c r="DK1706" s="196"/>
      <c r="DL1706" s="196"/>
      <c r="DM1706" s="196"/>
      <c r="DN1706" s="196"/>
      <c r="DO1706" s="196"/>
      <c r="DP1706" s="196"/>
      <c r="DQ1706" s="196"/>
      <c r="DR1706" s="196"/>
      <c r="DS1706" s="196"/>
      <c r="DT1706" s="196"/>
      <c r="DU1706" s="196"/>
      <c r="DV1706" s="196"/>
    </row>
    <row r="1707" spans="1:126" s="171" customFormat="1" x14ac:dyDescent="0.2">
      <c r="A1707" s="153"/>
      <c r="B1707" s="155"/>
      <c r="C1707" s="155"/>
      <c r="AP1707" s="196"/>
      <c r="AQ1707" s="196"/>
      <c r="AR1707" s="196"/>
      <c r="AS1707" s="196"/>
      <c r="AT1707" s="196"/>
      <c r="AU1707" s="196"/>
      <c r="AV1707" s="196"/>
      <c r="AW1707" s="196"/>
      <c r="AX1707" s="196"/>
      <c r="AY1707" s="196"/>
      <c r="AZ1707" s="196"/>
      <c r="BA1707" s="196"/>
      <c r="BB1707" s="196"/>
      <c r="BC1707" s="196"/>
      <c r="BD1707" s="196"/>
      <c r="BE1707" s="196"/>
      <c r="BF1707" s="196"/>
      <c r="BG1707" s="196"/>
      <c r="BH1707" s="196"/>
      <c r="BI1707" s="196"/>
      <c r="BJ1707" s="196"/>
      <c r="BK1707" s="196"/>
      <c r="BL1707" s="196"/>
      <c r="BM1707" s="196"/>
      <c r="BN1707" s="196"/>
      <c r="BO1707" s="196"/>
      <c r="BP1707" s="196"/>
      <c r="BQ1707" s="196"/>
      <c r="BR1707" s="196"/>
      <c r="BS1707" s="196"/>
      <c r="BT1707" s="196"/>
      <c r="BU1707" s="196"/>
      <c r="BV1707" s="196"/>
      <c r="BW1707" s="196"/>
      <c r="BX1707" s="196"/>
      <c r="BY1707" s="196"/>
      <c r="BZ1707" s="196"/>
      <c r="CA1707" s="196"/>
      <c r="CB1707" s="196"/>
      <c r="CC1707" s="196"/>
      <c r="CD1707" s="196"/>
      <c r="CE1707" s="196"/>
      <c r="CF1707" s="196"/>
      <c r="CG1707" s="196"/>
      <c r="CH1707" s="196"/>
      <c r="CI1707" s="196"/>
      <c r="CJ1707" s="196"/>
      <c r="CK1707" s="196"/>
      <c r="CL1707" s="196"/>
      <c r="CM1707" s="196"/>
      <c r="CN1707" s="196"/>
      <c r="CO1707" s="196"/>
      <c r="CP1707" s="196"/>
      <c r="CQ1707" s="196"/>
      <c r="CR1707" s="196"/>
      <c r="CS1707" s="196"/>
      <c r="CT1707" s="196"/>
      <c r="CU1707" s="196"/>
      <c r="CV1707" s="196"/>
      <c r="CW1707" s="196"/>
      <c r="CX1707" s="196"/>
      <c r="CY1707" s="196"/>
      <c r="CZ1707" s="196"/>
      <c r="DA1707" s="196"/>
      <c r="DB1707" s="196"/>
      <c r="DC1707" s="196"/>
      <c r="DD1707" s="196"/>
      <c r="DE1707" s="196"/>
      <c r="DF1707" s="196"/>
      <c r="DG1707" s="196"/>
      <c r="DH1707" s="196"/>
      <c r="DI1707" s="196"/>
      <c r="DJ1707" s="196"/>
      <c r="DK1707" s="196"/>
      <c r="DL1707" s="196"/>
      <c r="DM1707" s="196"/>
      <c r="DN1707" s="196"/>
      <c r="DO1707" s="196"/>
      <c r="DP1707" s="196"/>
      <c r="DQ1707" s="196"/>
      <c r="DR1707" s="196"/>
      <c r="DS1707" s="196"/>
      <c r="DT1707" s="196"/>
      <c r="DU1707" s="196"/>
      <c r="DV1707" s="196"/>
    </row>
    <row r="1708" spans="1:126" s="171" customFormat="1" x14ac:dyDescent="0.2">
      <c r="A1708" s="153"/>
      <c r="B1708" s="155"/>
      <c r="C1708" s="155"/>
      <c r="AP1708" s="196"/>
      <c r="AQ1708" s="196"/>
      <c r="AR1708" s="196"/>
      <c r="AS1708" s="196"/>
      <c r="AT1708" s="196"/>
      <c r="AU1708" s="196"/>
      <c r="AV1708" s="196"/>
      <c r="AW1708" s="196"/>
      <c r="AX1708" s="196"/>
      <c r="AY1708" s="196"/>
      <c r="AZ1708" s="196"/>
      <c r="BA1708" s="196"/>
      <c r="BB1708" s="196"/>
      <c r="BC1708" s="196"/>
      <c r="BD1708" s="196"/>
      <c r="BE1708" s="196"/>
      <c r="BF1708" s="196"/>
      <c r="BG1708" s="196"/>
      <c r="BH1708" s="196"/>
      <c r="BI1708" s="196"/>
      <c r="BJ1708" s="196"/>
      <c r="BK1708" s="196"/>
      <c r="BL1708" s="196"/>
      <c r="BM1708" s="196"/>
      <c r="BN1708" s="196"/>
      <c r="BO1708" s="196"/>
      <c r="BP1708" s="196"/>
      <c r="BQ1708" s="196"/>
      <c r="BR1708" s="196"/>
      <c r="BS1708" s="196"/>
      <c r="BT1708" s="196"/>
      <c r="BU1708" s="196"/>
      <c r="BV1708" s="196"/>
      <c r="BW1708" s="196"/>
      <c r="BX1708" s="196"/>
      <c r="BY1708" s="196"/>
      <c r="BZ1708" s="196"/>
      <c r="CA1708" s="196"/>
      <c r="CB1708" s="196"/>
      <c r="CC1708" s="196"/>
      <c r="CD1708" s="196"/>
      <c r="CE1708" s="196"/>
      <c r="CF1708" s="196"/>
      <c r="CG1708" s="196"/>
      <c r="CH1708" s="196"/>
      <c r="CI1708" s="196"/>
      <c r="CJ1708" s="196"/>
      <c r="CK1708" s="196"/>
      <c r="CL1708" s="196"/>
      <c r="CM1708" s="196"/>
      <c r="CN1708" s="196"/>
      <c r="CO1708" s="196"/>
      <c r="CP1708" s="196"/>
      <c r="CQ1708" s="196"/>
      <c r="CR1708" s="196"/>
      <c r="CS1708" s="196"/>
      <c r="CT1708" s="196"/>
      <c r="CU1708" s="196"/>
      <c r="CV1708" s="196"/>
      <c r="CW1708" s="196"/>
      <c r="CX1708" s="196"/>
      <c r="CY1708" s="196"/>
      <c r="CZ1708" s="196"/>
      <c r="DA1708" s="196"/>
      <c r="DB1708" s="196"/>
      <c r="DC1708" s="196"/>
      <c r="DD1708" s="196"/>
      <c r="DE1708" s="196"/>
      <c r="DF1708" s="196"/>
      <c r="DG1708" s="196"/>
      <c r="DH1708" s="196"/>
      <c r="DI1708" s="196"/>
      <c r="DJ1708" s="196"/>
      <c r="DK1708" s="196"/>
      <c r="DL1708" s="196"/>
      <c r="DM1708" s="196"/>
      <c r="DN1708" s="196"/>
      <c r="DO1708" s="196"/>
      <c r="DP1708" s="196"/>
      <c r="DQ1708" s="196"/>
      <c r="DR1708" s="196"/>
      <c r="DS1708" s="196"/>
      <c r="DT1708" s="196"/>
      <c r="DU1708" s="196"/>
      <c r="DV1708" s="196"/>
    </row>
    <row r="1709" spans="1:126" s="171" customFormat="1" x14ac:dyDescent="0.2">
      <c r="A1709" s="153"/>
      <c r="B1709" s="155"/>
      <c r="C1709" s="155"/>
      <c r="AP1709" s="196"/>
      <c r="AQ1709" s="196"/>
      <c r="AR1709" s="196"/>
      <c r="AS1709" s="196"/>
      <c r="AT1709" s="196"/>
      <c r="AU1709" s="196"/>
      <c r="AV1709" s="196"/>
      <c r="AW1709" s="196"/>
      <c r="AX1709" s="196"/>
      <c r="AY1709" s="196"/>
      <c r="AZ1709" s="196"/>
      <c r="BA1709" s="196"/>
      <c r="BB1709" s="196"/>
      <c r="BC1709" s="196"/>
      <c r="BD1709" s="196"/>
      <c r="BE1709" s="196"/>
      <c r="BF1709" s="196"/>
      <c r="BG1709" s="196"/>
      <c r="BH1709" s="196"/>
      <c r="BI1709" s="196"/>
      <c r="BJ1709" s="196"/>
      <c r="BK1709" s="196"/>
      <c r="BL1709" s="196"/>
      <c r="BM1709" s="196"/>
      <c r="BN1709" s="196"/>
      <c r="BO1709" s="196"/>
      <c r="BP1709" s="196"/>
      <c r="BQ1709" s="196"/>
      <c r="BR1709" s="196"/>
      <c r="BS1709" s="196"/>
      <c r="BT1709" s="196"/>
      <c r="BU1709" s="196"/>
      <c r="BV1709" s="196"/>
      <c r="BW1709" s="196"/>
      <c r="BX1709" s="196"/>
      <c r="BY1709" s="196"/>
      <c r="BZ1709" s="196"/>
      <c r="CA1709" s="196"/>
      <c r="CB1709" s="196"/>
      <c r="CC1709" s="196"/>
      <c r="CD1709" s="196"/>
      <c r="CE1709" s="196"/>
      <c r="CF1709" s="196"/>
      <c r="CG1709" s="196"/>
      <c r="CH1709" s="196"/>
      <c r="CI1709" s="196"/>
      <c r="CJ1709" s="196"/>
      <c r="CK1709" s="196"/>
      <c r="CL1709" s="196"/>
      <c r="CM1709" s="196"/>
      <c r="CN1709" s="196"/>
      <c r="CO1709" s="196"/>
      <c r="CP1709" s="196"/>
      <c r="CQ1709" s="196"/>
      <c r="CR1709" s="196"/>
      <c r="CS1709" s="196"/>
      <c r="CT1709" s="196"/>
      <c r="CU1709" s="196"/>
      <c r="CV1709" s="196"/>
      <c r="CW1709" s="196"/>
      <c r="CX1709" s="196"/>
      <c r="CY1709" s="196"/>
      <c r="CZ1709" s="196"/>
      <c r="DA1709" s="196"/>
      <c r="DB1709" s="196"/>
      <c r="DC1709" s="196"/>
      <c r="DD1709" s="196"/>
      <c r="DE1709" s="196"/>
      <c r="DF1709" s="196"/>
      <c r="DG1709" s="196"/>
      <c r="DH1709" s="196"/>
      <c r="DI1709" s="196"/>
      <c r="DJ1709" s="196"/>
      <c r="DK1709" s="196"/>
      <c r="DL1709" s="196"/>
      <c r="DM1709" s="196"/>
      <c r="DN1709" s="196"/>
      <c r="DO1709" s="196"/>
      <c r="DP1709" s="196"/>
      <c r="DQ1709" s="196"/>
      <c r="DR1709" s="196"/>
      <c r="DS1709" s="196"/>
      <c r="DT1709" s="196"/>
      <c r="DU1709" s="196"/>
      <c r="DV1709" s="196"/>
    </row>
    <row r="1710" spans="1:126" s="171" customFormat="1" x14ac:dyDescent="0.2">
      <c r="A1710" s="153"/>
      <c r="B1710" s="155"/>
      <c r="C1710" s="155"/>
      <c r="AP1710" s="196"/>
      <c r="AQ1710" s="196"/>
      <c r="AR1710" s="196"/>
      <c r="AS1710" s="196"/>
      <c r="AT1710" s="196"/>
      <c r="AU1710" s="196"/>
      <c r="AV1710" s="196"/>
      <c r="AW1710" s="196"/>
      <c r="AX1710" s="196"/>
      <c r="AY1710" s="196"/>
      <c r="AZ1710" s="196"/>
      <c r="BA1710" s="196"/>
      <c r="BB1710" s="196"/>
      <c r="BC1710" s="196"/>
      <c r="BD1710" s="196"/>
      <c r="BE1710" s="196"/>
      <c r="BF1710" s="196"/>
      <c r="BG1710" s="196"/>
      <c r="BH1710" s="196"/>
      <c r="BI1710" s="196"/>
      <c r="BJ1710" s="196"/>
      <c r="BK1710" s="196"/>
      <c r="BL1710" s="196"/>
      <c r="BM1710" s="196"/>
      <c r="BN1710" s="196"/>
      <c r="BO1710" s="196"/>
      <c r="BP1710" s="196"/>
      <c r="BQ1710" s="196"/>
      <c r="BR1710" s="196"/>
      <c r="BS1710" s="196"/>
      <c r="BT1710" s="196"/>
      <c r="BU1710" s="196"/>
      <c r="BV1710" s="196"/>
      <c r="BW1710" s="196"/>
      <c r="BX1710" s="196"/>
      <c r="BY1710" s="196"/>
      <c r="BZ1710" s="196"/>
      <c r="CA1710" s="196"/>
      <c r="CB1710" s="196"/>
      <c r="CC1710" s="196"/>
      <c r="CD1710" s="196"/>
      <c r="CE1710" s="196"/>
      <c r="CF1710" s="196"/>
      <c r="CG1710" s="196"/>
      <c r="CH1710" s="196"/>
      <c r="CI1710" s="196"/>
      <c r="CJ1710" s="196"/>
      <c r="CK1710" s="196"/>
      <c r="CL1710" s="196"/>
      <c r="CM1710" s="196"/>
      <c r="CN1710" s="196"/>
      <c r="CO1710" s="196"/>
      <c r="CP1710" s="196"/>
      <c r="CQ1710" s="196"/>
      <c r="CR1710" s="196"/>
      <c r="CS1710" s="196"/>
      <c r="CT1710" s="196"/>
      <c r="CU1710" s="196"/>
      <c r="CV1710" s="196"/>
      <c r="CW1710" s="196"/>
      <c r="CX1710" s="196"/>
      <c r="CY1710" s="196"/>
      <c r="CZ1710" s="196"/>
      <c r="DA1710" s="196"/>
      <c r="DB1710" s="196"/>
      <c r="DC1710" s="196"/>
      <c r="DD1710" s="196"/>
      <c r="DE1710" s="196"/>
      <c r="DF1710" s="196"/>
      <c r="DG1710" s="196"/>
      <c r="DH1710" s="196"/>
      <c r="DI1710" s="196"/>
      <c r="DJ1710" s="196"/>
      <c r="DK1710" s="196"/>
      <c r="DL1710" s="196"/>
      <c r="DM1710" s="196"/>
      <c r="DN1710" s="196"/>
      <c r="DO1710" s="196"/>
      <c r="DP1710" s="196"/>
      <c r="DQ1710" s="196"/>
      <c r="DR1710" s="196"/>
      <c r="DS1710" s="196"/>
      <c r="DT1710" s="196"/>
      <c r="DU1710" s="196"/>
      <c r="DV1710" s="196"/>
    </row>
    <row r="1711" spans="1:126" s="171" customFormat="1" x14ac:dyDescent="0.2">
      <c r="A1711" s="153"/>
      <c r="B1711" s="155"/>
      <c r="C1711" s="155"/>
      <c r="AP1711" s="196"/>
      <c r="AQ1711" s="196"/>
      <c r="AR1711" s="196"/>
      <c r="AS1711" s="196"/>
      <c r="AT1711" s="196"/>
      <c r="AU1711" s="196"/>
      <c r="AV1711" s="196"/>
      <c r="AW1711" s="196"/>
      <c r="AX1711" s="196"/>
      <c r="AY1711" s="196"/>
      <c r="AZ1711" s="196"/>
      <c r="BA1711" s="196"/>
      <c r="BB1711" s="196"/>
      <c r="BC1711" s="196"/>
      <c r="BD1711" s="196"/>
      <c r="BE1711" s="196"/>
      <c r="BF1711" s="196"/>
      <c r="BG1711" s="196"/>
      <c r="BH1711" s="196"/>
      <c r="BI1711" s="196"/>
      <c r="BJ1711" s="196"/>
      <c r="BK1711" s="196"/>
      <c r="BL1711" s="196"/>
      <c r="BM1711" s="196"/>
      <c r="BN1711" s="196"/>
      <c r="BO1711" s="196"/>
      <c r="BP1711" s="196"/>
      <c r="BQ1711" s="196"/>
      <c r="BR1711" s="196"/>
      <c r="BS1711" s="196"/>
      <c r="BT1711" s="196"/>
      <c r="BU1711" s="196"/>
      <c r="BV1711" s="196"/>
      <c r="BW1711" s="196"/>
      <c r="BX1711" s="196"/>
      <c r="BY1711" s="196"/>
      <c r="BZ1711" s="196"/>
      <c r="CA1711" s="196"/>
      <c r="CB1711" s="196"/>
      <c r="CC1711" s="196"/>
      <c r="CD1711" s="196"/>
      <c r="CE1711" s="196"/>
      <c r="CF1711" s="196"/>
      <c r="CG1711" s="196"/>
      <c r="CH1711" s="196"/>
      <c r="CI1711" s="196"/>
      <c r="CJ1711" s="196"/>
      <c r="CK1711" s="196"/>
      <c r="CL1711" s="196"/>
      <c r="CM1711" s="196"/>
      <c r="CN1711" s="196"/>
      <c r="CO1711" s="196"/>
      <c r="CP1711" s="196"/>
      <c r="CQ1711" s="196"/>
      <c r="CR1711" s="196"/>
      <c r="CS1711" s="196"/>
      <c r="CT1711" s="196"/>
      <c r="CU1711" s="196"/>
      <c r="CV1711" s="196"/>
      <c r="CW1711" s="196"/>
      <c r="CX1711" s="196"/>
      <c r="CY1711" s="196"/>
      <c r="CZ1711" s="196"/>
      <c r="DA1711" s="196"/>
      <c r="DB1711" s="196"/>
      <c r="DC1711" s="196"/>
      <c r="DD1711" s="196"/>
      <c r="DE1711" s="196"/>
      <c r="DF1711" s="196"/>
      <c r="DG1711" s="196"/>
      <c r="DH1711" s="196"/>
      <c r="DI1711" s="196"/>
      <c r="DJ1711" s="196"/>
      <c r="DK1711" s="196"/>
      <c r="DL1711" s="196"/>
      <c r="DM1711" s="196"/>
      <c r="DN1711" s="196"/>
      <c r="DO1711" s="196"/>
      <c r="DP1711" s="196"/>
      <c r="DQ1711" s="196"/>
      <c r="DR1711" s="196"/>
      <c r="DS1711" s="196"/>
      <c r="DT1711" s="196"/>
      <c r="DU1711" s="196"/>
      <c r="DV1711" s="196"/>
    </row>
    <row r="1712" spans="1:126" s="171" customFormat="1" x14ac:dyDescent="0.2">
      <c r="A1712" s="153"/>
      <c r="B1712" s="155"/>
      <c r="C1712" s="155"/>
      <c r="AP1712" s="196"/>
      <c r="AQ1712" s="196"/>
      <c r="AR1712" s="196"/>
      <c r="AS1712" s="196"/>
      <c r="AT1712" s="196"/>
      <c r="AU1712" s="196"/>
      <c r="AV1712" s="196"/>
      <c r="AW1712" s="196"/>
      <c r="AX1712" s="196"/>
      <c r="AY1712" s="196"/>
      <c r="AZ1712" s="196"/>
      <c r="BA1712" s="196"/>
      <c r="BB1712" s="196"/>
      <c r="BC1712" s="196"/>
      <c r="BD1712" s="196"/>
      <c r="BE1712" s="196"/>
      <c r="BF1712" s="196"/>
      <c r="BG1712" s="196"/>
      <c r="BH1712" s="196"/>
      <c r="BI1712" s="196"/>
      <c r="BJ1712" s="196"/>
      <c r="BK1712" s="196"/>
      <c r="BL1712" s="196"/>
      <c r="BM1712" s="196"/>
      <c r="BN1712" s="196"/>
      <c r="BO1712" s="196"/>
      <c r="BP1712" s="196"/>
      <c r="BQ1712" s="196"/>
      <c r="BR1712" s="196"/>
      <c r="BS1712" s="196"/>
      <c r="BT1712" s="196"/>
      <c r="BU1712" s="196"/>
      <c r="BV1712" s="196"/>
      <c r="BW1712" s="196"/>
      <c r="BX1712" s="196"/>
      <c r="BY1712" s="196"/>
      <c r="BZ1712" s="196"/>
      <c r="CA1712" s="196"/>
      <c r="CB1712" s="196"/>
      <c r="CC1712" s="196"/>
      <c r="CD1712" s="196"/>
      <c r="CE1712" s="196"/>
      <c r="CF1712" s="196"/>
      <c r="CG1712" s="196"/>
      <c r="CH1712" s="196"/>
      <c r="CI1712" s="196"/>
      <c r="CJ1712" s="196"/>
      <c r="CK1712" s="196"/>
      <c r="CL1712" s="196"/>
      <c r="CM1712" s="196"/>
      <c r="CN1712" s="196"/>
      <c r="CO1712" s="196"/>
      <c r="CP1712" s="196"/>
      <c r="CQ1712" s="196"/>
      <c r="CR1712" s="196"/>
      <c r="CS1712" s="196"/>
      <c r="CT1712" s="196"/>
      <c r="CU1712" s="196"/>
      <c r="CV1712" s="196"/>
      <c r="CW1712" s="196"/>
      <c r="CX1712" s="196"/>
      <c r="CY1712" s="196"/>
      <c r="CZ1712" s="196"/>
      <c r="DA1712" s="196"/>
      <c r="DB1712" s="196"/>
      <c r="DC1712" s="196"/>
      <c r="DD1712" s="196"/>
      <c r="DE1712" s="196"/>
      <c r="DF1712" s="196"/>
      <c r="DG1712" s="196"/>
      <c r="DH1712" s="196"/>
      <c r="DI1712" s="196"/>
      <c r="DJ1712" s="196"/>
      <c r="DK1712" s="196"/>
      <c r="DL1712" s="196"/>
      <c r="DM1712" s="196"/>
      <c r="DN1712" s="196"/>
      <c r="DO1712" s="196"/>
      <c r="DP1712" s="196"/>
      <c r="DQ1712" s="196"/>
      <c r="DR1712" s="196"/>
      <c r="DS1712" s="196"/>
      <c r="DT1712" s="196"/>
      <c r="DU1712" s="196"/>
      <c r="DV1712" s="196"/>
    </row>
    <row r="1713" spans="1:126" s="171" customFormat="1" x14ac:dyDescent="0.2">
      <c r="A1713" s="153"/>
      <c r="B1713" s="155"/>
      <c r="C1713" s="155"/>
      <c r="AP1713" s="196"/>
      <c r="AQ1713" s="196"/>
      <c r="AR1713" s="196"/>
      <c r="AS1713" s="196"/>
      <c r="AT1713" s="196"/>
      <c r="AU1713" s="196"/>
      <c r="AV1713" s="196"/>
      <c r="AW1713" s="196"/>
      <c r="AX1713" s="196"/>
      <c r="AY1713" s="196"/>
      <c r="AZ1713" s="196"/>
      <c r="BA1713" s="196"/>
      <c r="BB1713" s="196"/>
      <c r="BC1713" s="196"/>
      <c r="BD1713" s="196"/>
      <c r="BE1713" s="196"/>
      <c r="BF1713" s="196"/>
      <c r="BG1713" s="196"/>
      <c r="BH1713" s="196"/>
      <c r="BI1713" s="196"/>
      <c r="BJ1713" s="196"/>
      <c r="BK1713" s="196"/>
      <c r="BL1713" s="196"/>
      <c r="BM1713" s="196"/>
      <c r="BN1713" s="196"/>
      <c r="BO1713" s="196"/>
      <c r="BP1713" s="196"/>
      <c r="BQ1713" s="196"/>
      <c r="BR1713" s="196"/>
      <c r="BS1713" s="196"/>
      <c r="BT1713" s="196"/>
      <c r="BU1713" s="196"/>
      <c r="BV1713" s="196"/>
      <c r="BW1713" s="196"/>
      <c r="BX1713" s="196"/>
      <c r="BY1713" s="196"/>
      <c r="BZ1713" s="196"/>
      <c r="CA1713" s="196"/>
      <c r="CB1713" s="196"/>
      <c r="CC1713" s="196"/>
      <c r="CD1713" s="196"/>
      <c r="CE1713" s="196"/>
      <c r="CF1713" s="196"/>
      <c r="CG1713" s="196"/>
      <c r="CH1713" s="196"/>
      <c r="CI1713" s="196"/>
      <c r="CJ1713" s="196"/>
      <c r="CK1713" s="196"/>
      <c r="CL1713" s="196"/>
      <c r="CM1713" s="196"/>
      <c r="CN1713" s="196"/>
      <c r="CO1713" s="196"/>
      <c r="CP1713" s="196"/>
      <c r="CQ1713" s="196"/>
      <c r="CR1713" s="196"/>
      <c r="CS1713" s="196"/>
      <c r="CT1713" s="196"/>
      <c r="CU1713" s="196"/>
      <c r="CV1713" s="196"/>
      <c r="CW1713" s="196"/>
      <c r="CX1713" s="196"/>
      <c r="CY1713" s="196"/>
      <c r="CZ1713" s="196"/>
      <c r="DA1713" s="196"/>
      <c r="DB1713" s="196"/>
      <c r="DC1713" s="196"/>
      <c r="DD1713" s="196"/>
      <c r="DE1713" s="196"/>
      <c r="DF1713" s="196"/>
      <c r="DG1713" s="196"/>
      <c r="DH1713" s="196"/>
      <c r="DI1713" s="196"/>
      <c r="DJ1713" s="196"/>
      <c r="DK1713" s="196"/>
      <c r="DL1713" s="196"/>
      <c r="DM1713" s="196"/>
      <c r="DN1713" s="196"/>
      <c r="DO1713" s="196"/>
      <c r="DP1713" s="196"/>
      <c r="DQ1713" s="196"/>
      <c r="DR1713" s="196"/>
      <c r="DS1713" s="196"/>
      <c r="DT1713" s="196"/>
      <c r="DU1713" s="196"/>
      <c r="DV1713" s="196"/>
    </row>
    <row r="1714" spans="1:126" s="171" customFormat="1" x14ac:dyDescent="0.2">
      <c r="A1714" s="153"/>
      <c r="B1714" s="155"/>
      <c r="C1714" s="155"/>
      <c r="AP1714" s="196"/>
      <c r="AQ1714" s="196"/>
      <c r="AR1714" s="196"/>
      <c r="AS1714" s="196"/>
      <c r="AT1714" s="196"/>
      <c r="AU1714" s="196"/>
      <c r="AV1714" s="196"/>
      <c r="AW1714" s="196"/>
      <c r="AX1714" s="196"/>
      <c r="AY1714" s="196"/>
      <c r="AZ1714" s="196"/>
      <c r="BA1714" s="196"/>
      <c r="BB1714" s="196"/>
      <c r="BC1714" s="196"/>
      <c r="BD1714" s="196"/>
      <c r="BE1714" s="196"/>
      <c r="BF1714" s="196"/>
      <c r="BG1714" s="196"/>
      <c r="BH1714" s="196"/>
      <c r="BI1714" s="196"/>
      <c r="BJ1714" s="196"/>
      <c r="BK1714" s="196"/>
      <c r="BL1714" s="196"/>
      <c r="BM1714" s="196"/>
      <c r="BN1714" s="196"/>
      <c r="BO1714" s="196"/>
      <c r="BP1714" s="196"/>
      <c r="BQ1714" s="196"/>
      <c r="BR1714" s="196"/>
      <c r="BS1714" s="196"/>
      <c r="BT1714" s="196"/>
      <c r="BU1714" s="196"/>
      <c r="BV1714" s="196"/>
      <c r="BW1714" s="196"/>
      <c r="BX1714" s="196"/>
      <c r="BY1714" s="196"/>
      <c r="BZ1714" s="196"/>
      <c r="CA1714" s="196"/>
      <c r="CB1714" s="196"/>
      <c r="CC1714" s="196"/>
      <c r="CD1714" s="196"/>
      <c r="CE1714" s="196"/>
      <c r="CF1714" s="196"/>
      <c r="CG1714" s="196"/>
      <c r="CH1714" s="196"/>
      <c r="CI1714" s="196"/>
      <c r="CJ1714" s="196"/>
      <c r="CK1714" s="196"/>
      <c r="CL1714" s="196"/>
      <c r="CM1714" s="196"/>
      <c r="CN1714" s="196"/>
      <c r="CO1714" s="196"/>
      <c r="CP1714" s="196"/>
      <c r="CQ1714" s="196"/>
      <c r="CR1714" s="196"/>
      <c r="CS1714" s="196"/>
      <c r="CT1714" s="196"/>
      <c r="CU1714" s="196"/>
      <c r="CV1714" s="196"/>
      <c r="CW1714" s="196"/>
      <c r="CX1714" s="196"/>
      <c r="CY1714" s="196"/>
      <c r="CZ1714" s="196"/>
      <c r="DA1714" s="196"/>
      <c r="DB1714" s="196"/>
      <c r="DC1714" s="196"/>
      <c r="DD1714" s="196"/>
      <c r="DE1714" s="196"/>
      <c r="DF1714" s="196"/>
      <c r="DG1714" s="196"/>
      <c r="DH1714" s="196"/>
      <c r="DI1714" s="196"/>
      <c r="DJ1714" s="196"/>
      <c r="DK1714" s="196"/>
      <c r="DL1714" s="196"/>
      <c r="DM1714" s="196"/>
      <c r="DN1714" s="196"/>
      <c r="DO1714" s="196"/>
      <c r="DP1714" s="196"/>
      <c r="DQ1714" s="196"/>
      <c r="DR1714" s="196"/>
      <c r="DS1714" s="196"/>
      <c r="DT1714" s="196"/>
      <c r="DU1714" s="196"/>
      <c r="DV1714" s="196"/>
    </row>
    <row r="1715" spans="1:126" s="171" customFormat="1" x14ac:dyDescent="0.2">
      <c r="A1715" s="153"/>
      <c r="B1715" s="155"/>
      <c r="C1715" s="155"/>
      <c r="AP1715" s="196"/>
      <c r="AQ1715" s="196"/>
      <c r="AR1715" s="196"/>
      <c r="AS1715" s="196"/>
      <c r="AT1715" s="196"/>
      <c r="AU1715" s="196"/>
      <c r="AV1715" s="196"/>
      <c r="AW1715" s="196"/>
      <c r="AX1715" s="196"/>
      <c r="AY1715" s="196"/>
      <c r="AZ1715" s="196"/>
      <c r="BA1715" s="196"/>
      <c r="BB1715" s="196"/>
      <c r="BC1715" s="196"/>
      <c r="BD1715" s="196"/>
      <c r="BE1715" s="196"/>
      <c r="BF1715" s="196"/>
      <c r="BG1715" s="196"/>
      <c r="BH1715" s="196"/>
      <c r="BI1715" s="196"/>
      <c r="BJ1715" s="196"/>
      <c r="BK1715" s="196"/>
      <c r="BL1715" s="196"/>
      <c r="BM1715" s="196"/>
      <c r="BN1715" s="196"/>
      <c r="BO1715" s="196"/>
      <c r="BP1715" s="196"/>
      <c r="BQ1715" s="196"/>
      <c r="BR1715" s="196"/>
      <c r="BS1715" s="196"/>
      <c r="BT1715" s="196"/>
      <c r="BU1715" s="196"/>
      <c r="BV1715" s="196"/>
      <c r="BW1715" s="196"/>
      <c r="BX1715" s="196"/>
      <c r="BY1715" s="196"/>
      <c r="BZ1715" s="196"/>
      <c r="CA1715" s="196"/>
      <c r="CB1715" s="196"/>
      <c r="CC1715" s="196"/>
      <c r="CD1715" s="196"/>
      <c r="CE1715" s="196"/>
      <c r="CF1715" s="196"/>
      <c r="CG1715" s="196"/>
      <c r="CH1715" s="196"/>
      <c r="CI1715" s="196"/>
      <c r="CJ1715" s="196"/>
      <c r="CK1715" s="196"/>
      <c r="CL1715" s="196"/>
      <c r="CM1715" s="196"/>
      <c r="CN1715" s="196"/>
      <c r="CO1715" s="196"/>
      <c r="CP1715" s="196"/>
      <c r="CQ1715" s="196"/>
      <c r="CR1715" s="196"/>
      <c r="CS1715" s="196"/>
      <c r="CT1715" s="196"/>
      <c r="CU1715" s="196"/>
      <c r="CV1715" s="196"/>
      <c r="CW1715" s="196"/>
      <c r="CX1715" s="196"/>
      <c r="CY1715" s="196"/>
      <c r="CZ1715" s="196"/>
      <c r="DA1715" s="196"/>
      <c r="DB1715" s="196"/>
      <c r="DC1715" s="196"/>
      <c r="DD1715" s="196"/>
      <c r="DE1715" s="196"/>
      <c r="DF1715" s="196"/>
      <c r="DG1715" s="196"/>
      <c r="DH1715" s="196"/>
      <c r="DI1715" s="196"/>
      <c r="DJ1715" s="196"/>
      <c r="DK1715" s="196"/>
      <c r="DL1715" s="196"/>
      <c r="DM1715" s="196"/>
      <c r="DN1715" s="196"/>
      <c r="DO1715" s="196"/>
      <c r="DP1715" s="196"/>
      <c r="DQ1715" s="196"/>
      <c r="DR1715" s="196"/>
      <c r="DS1715" s="196"/>
      <c r="DT1715" s="196"/>
      <c r="DU1715" s="196"/>
      <c r="DV1715" s="196"/>
    </row>
    <row r="1716" spans="1:126" s="171" customFormat="1" x14ac:dyDescent="0.2">
      <c r="A1716" s="153"/>
      <c r="B1716" s="155"/>
      <c r="C1716" s="155"/>
      <c r="AP1716" s="196"/>
      <c r="AQ1716" s="196"/>
      <c r="AR1716" s="196"/>
      <c r="AS1716" s="196"/>
      <c r="AT1716" s="196"/>
      <c r="AU1716" s="196"/>
      <c r="AV1716" s="196"/>
      <c r="AW1716" s="196"/>
      <c r="AX1716" s="196"/>
      <c r="AY1716" s="196"/>
      <c r="AZ1716" s="196"/>
      <c r="BA1716" s="196"/>
      <c r="BB1716" s="196"/>
      <c r="BC1716" s="196"/>
      <c r="BD1716" s="196"/>
      <c r="BE1716" s="196"/>
      <c r="BF1716" s="196"/>
      <c r="BG1716" s="196"/>
      <c r="BH1716" s="196"/>
      <c r="BI1716" s="196"/>
      <c r="BJ1716" s="196"/>
      <c r="BK1716" s="196"/>
      <c r="BL1716" s="196"/>
      <c r="BM1716" s="196"/>
      <c r="BN1716" s="196"/>
      <c r="BO1716" s="196"/>
      <c r="BP1716" s="196"/>
      <c r="BQ1716" s="196"/>
      <c r="BR1716" s="196"/>
      <c r="BS1716" s="196"/>
      <c r="BT1716" s="196"/>
      <c r="BU1716" s="196"/>
      <c r="BV1716" s="196"/>
      <c r="BW1716" s="196"/>
      <c r="BX1716" s="196"/>
      <c r="BY1716" s="196"/>
      <c r="BZ1716" s="196"/>
      <c r="CA1716" s="196"/>
      <c r="CB1716" s="196"/>
      <c r="CC1716" s="196"/>
      <c r="CD1716" s="196"/>
      <c r="CE1716" s="196"/>
      <c r="CF1716" s="196"/>
      <c r="CG1716" s="196"/>
      <c r="CH1716" s="196"/>
      <c r="CI1716" s="196"/>
      <c r="CJ1716" s="196"/>
      <c r="CK1716" s="196"/>
      <c r="CL1716" s="196"/>
      <c r="CM1716" s="196"/>
      <c r="CN1716" s="196"/>
      <c r="CO1716" s="196"/>
      <c r="CP1716" s="196"/>
      <c r="CQ1716" s="196"/>
      <c r="CR1716" s="196"/>
      <c r="CS1716" s="196"/>
      <c r="CT1716" s="196"/>
      <c r="CU1716" s="196"/>
      <c r="CV1716" s="196"/>
      <c r="CW1716" s="196"/>
      <c r="CX1716" s="196"/>
      <c r="CY1716" s="196"/>
      <c r="CZ1716" s="196"/>
      <c r="DA1716" s="196"/>
      <c r="DB1716" s="196"/>
      <c r="DC1716" s="196"/>
      <c r="DD1716" s="196"/>
      <c r="DE1716" s="196"/>
      <c r="DF1716" s="196"/>
      <c r="DG1716" s="196"/>
      <c r="DH1716" s="196"/>
      <c r="DI1716" s="196"/>
      <c r="DJ1716" s="196"/>
      <c r="DK1716" s="196"/>
      <c r="DL1716" s="196"/>
      <c r="DM1716" s="196"/>
      <c r="DN1716" s="196"/>
      <c r="DO1716" s="196"/>
      <c r="DP1716" s="196"/>
      <c r="DQ1716" s="196"/>
      <c r="DR1716" s="196"/>
      <c r="DS1716" s="196"/>
      <c r="DT1716" s="196"/>
      <c r="DU1716" s="196"/>
      <c r="DV1716" s="196"/>
    </row>
    <row r="1717" spans="1:126" s="171" customFormat="1" x14ac:dyDescent="0.2">
      <c r="A1717" s="153"/>
      <c r="B1717" s="155"/>
      <c r="C1717" s="155"/>
      <c r="AP1717" s="196"/>
      <c r="AQ1717" s="196"/>
      <c r="AR1717" s="196"/>
      <c r="AS1717" s="196"/>
      <c r="AT1717" s="196"/>
      <c r="AU1717" s="196"/>
      <c r="AV1717" s="196"/>
      <c r="AW1717" s="196"/>
      <c r="AX1717" s="196"/>
      <c r="AY1717" s="196"/>
      <c r="AZ1717" s="196"/>
      <c r="BA1717" s="196"/>
      <c r="BB1717" s="196"/>
      <c r="BC1717" s="196"/>
      <c r="BD1717" s="196"/>
      <c r="BE1717" s="196"/>
      <c r="BF1717" s="196"/>
      <c r="BG1717" s="196"/>
      <c r="BH1717" s="196"/>
      <c r="BI1717" s="196"/>
      <c r="BJ1717" s="196"/>
      <c r="BK1717" s="196"/>
      <c r="BL1717" s="196"/>
      <c r="BM1717" s="196"/>
      <c r="BN1717" s="196"/>
      <c r="BO1717" s="196"/>
      <c r="BP1717" s="196"/>
      <c r="BQ1717" s="196"/>
      <c r="BR1717" s="196"/>
      <c r="BS1717" s="196"/>
      <c r="BT1717" s="196"/>
      <c r="BU1717" s="196"/>
      <c r="BV1717" s="196"/>
      <c r="BW1717" s="196"/>
      <c r="BX1717" s="196"/>
      <c r="BY1717" s="196"/>
      <c r="BZ1717" s="196"/>
      <c r="CA1717" s="196"/>
      <c r="CB1717" s="196"/>
      <c r="CC1717" s="196"/>
      <c r="CD1717" s="196"/>
      <c r="CE1717" s="196"/>
      <c r="CF1717" s="196"/>
      <c r="CG1717" s="196"/>
      <c r="CH1717" s="196"/>
      <c r="CI1717" s="196"/>
      <c r="CJ1717" s="196"/>
      <c r="CK1717" s="196"/>
      <c r="CL1717" s="196"/>
      <c r="CM1717" s="196"/>
      <c r="CN1717" s="196"/>
      <c r="CO1717" s="196"/>
      <c r="CP1717" s="196"/>
      <c r="CQ1717" s="196"/>
      <c r="CR1717" s="196"/>
      <c r="CS1717" s="196"/>
      <c r="CT1717" s="196"/>
      <c r="CU1717" s="196"/>
      <c r="CV1717" s="196"/>
      <c r="CW1717" s="196"/>
      <c r="CX1717" s="196"/>
      <c r="CY1717" s="196"/>
      <c r="CZ1717" s="196"/>
      <c r="DA1717" s="196"/>
      <c r="DB1717" s="196"/>
      <c r="DC1717" s="196"/>
      <c r="DD1717" s="196"/>
      <c r="DE1717" s="196"/>
      <c r="DF1717" s="196"/>
      <c r="DG1717" s="196"/>
      <c r="DH1717" s="196"/>
      <c r="DI1717" s="196"/>
      <c r="DJ1717" s="196"/>
      <c r="DK1717" s="196"/>
      <c r="DL1717" s="196"/>
      <c r="DM1717" s="196"/>
      <c r="DN1717" s="196"/>
      <c r="DO1717" s="196"/>
      <c r="DP1717" s="196"/>
      <c r="DQ1717" s="196"/>
      <c r="DR1717" s="196"/>
      <c r="DS1717" s="196"/>
      <c r="DT1717" s="196"/>
      <c r="DU1717" s="196"/>
      <c r="DV1717" s="196"/>
    </row>
    <row r="1718" spans="1:126" s="171" customFormat="1" x14ac:dyDescent="0.2">
      <c r="A1718" s="153"/>
      <c r="B1718" s="155"/>
      <c r="C1718" s="155"/>
      <c r="AP1718" s="196"/>
      <c r="AQ1718" s="196"/>
      <c r="AR1718" s="196"/>
      <c r="AS1718" s="196"/>
      <c r="AT1718" s="196"/>
      <c r="AU1718" s="196"/>
      <c r="AV1718" s="196"/>
      <c r="AW1718" s="196"/>
      <c r="AX1718" s="196"/>
      <c r="AY1718" s="196"/>
      <c r="AZ1718" s="196"/>
      <c r="BA1718" s="196"/>
      <c r="BB1718" s="196"/>
      <c r="BC1718" s="196"/>
      <c r="BD1718" s="196"/>
      <c r="BE1718" s="196"/>
      <c r="BF1718" s="196"/>
      <c r="BG1718" s="196"/>
      <c r="BH1718" s="196"/>
      <c r="BI1718" s="196"/>
      <c r="BJ1718" s="196"/>
      <c r="BK1718" s="196"/>
      <c r="BL1718" s="196"/>
      <c r="BM1718" s="196"/>
      <c r="BN1718" s="196"/>
      <c r="BO1718" s="196"/>
      <c r="BP1718" s="196"/>
      <c r="BQ1718" s="196"/>
      <c r="BR1718" s="196"/>
      <c r="BS1718" s="196"/>
      <c r="BT1718" s="196"/>
      <c r="BU1718" s="196"/>
      <c r="BV1718" s="196"/>
      <c r="BW1718" s="196"/>
      <c r="BX1718" s="196"/>
      <c r="BY1718" s="196"/>
      <c r="BZ1718" s="196"/>
      <c r="CA1718" s="196"/>
      <c r="CB1718" s="196"/>
      <c r="CC1718" s="196"/>
      <c r="CD1718" s="196"/>
      <c r="CE1718" s="196"/>
      <c r="CF1718" s="196"/>
      <c r="CG1718" s="196"/>
      <c r="CH1718" s="196"/>
      <c r="CI1718" s="196"/>
      <c r="CJ1718" s="196"/>
      <c r="CK1718" s="196"/>
      <c r="CL1718" s="196"/>
      <c r="CM1718" s="196"/>
      <c r="CN1718" s="196"/>
      <c r="CO1718" s="196"/>
      <c r="CP1718" s="196"/>
      <c r="CQ1718" s="196"/>
      <c r="CR1718" s="196"/>
      <c r="CS1718" s="196"/>
      <c r="CT1718" s="196"/>
      <c r="CU1718" s="196"/>
      <c r="CV1718" s="196"/>
      <c r="CW1718" s="196"/>
      <c r="CX1718" s="196"/>
      <c r="CY1718" s="196"/>
      <c r="CZ1718" s="196"/>
      <c r="DA1718" s="196"/>
      <c r="DB1718" s="196"/>
      <c r="DC1718" s="196"/>
      <c r="DD1718" s="196"/>
      <c r="DE1718" s="196"/>
      <c r="DF1718" s="196"/>
      <c r="DG1718" s="196"/>
      <c r="DH1718" s="196"/>
      <c r="DI1718" s="196"/>
      <c r="DJ1718" s="196"/>
      <c r="DK1718" s="196"/>
      <c r="DL1718" s="196"/>
      <c r="DM1718" s="196"/>
      <c r="DN1718" s="196"/>
      <c r="DO1718" s="196"/>
      <c r="DP1718" s="196"/>
      <c r="DQ1718" s="196"/>
      <c r="DR1718" s="196"/>
      <c r="DS1718" s="196"/>
      <c r="DT1718" s="196"/>
      <c r="DU1718" s="196"/>
      <c r="DV1718" s="196"/>
    </row>
    <row r="1719" spans="1:126" s="171" customFormat="1" x14ac:dyDescent="0.2">
      <c r="A1719" s="153"/>
      <c r="B1719" s="155"/>
      <c r="C1719" s="155"/>
      <c r="AP1719" s="196"/>
      <c r="AQ1719" s="196"/>
      <c r="AR1719" s="196"/>
      <c r="AS1719" s="196"/>
      <c r="AT1719" s="196"/>
      <c r="AU1719" s="196"/>
      <c r="AV1719" s="196"/>
      <c r="AW1719" s="196"/>
      <c r="AX1719" s="196"/>
      <c r="AY1719" s="196"/>
      <c r="AZ1719" s="196"/>
      <c r="BA1719" s="196"/>
      <c r="BB1719" s="196"/>
      <c r="BC1719" s="196"/>
      <c r="BD1719" s="196"/>
      <c r="BE1719" s="196"/>
      <c r="BF1719" s="196"/>
      <c r="BG1719" s="196"/>
      <c r="BH1719" s="196"/>
      <c r="BI1719" s="196"/>
      <c r="BJ1719" s="196"/>
      <c r="BK1719" s="196"/>
      <c r="BL1719" s="196"/>
      <c r="BM1719" s="196"/>
      <c r="BN1719" s="196"/>
      <c r="BO1719" s="196"/>
      <c r="BP1719" s="196"/>
      <c r="BQ1719" s="196"/>
      <c r="BR1719" s="196"/>
      <c r="BS1719" s="196"/>
      <c r="BT1719" s="196"/>
      <c r="BU1719" s="196"/>
      <c r="BV1719" s="196"/>
      <c r="BW1719" s="196"/>
      <c r="BX1719" s="196"/>
      <c r="BY1719" s="196"/>
      <c r="BZ1719" s="196"/>
      <c r="CA1719" s="196"/>
      <c r="CB1719" s="196"/>
      <c r="CC1719" s="196"/>
      <c r="CD1719" s="196"/>
      <c r="CE1719" s="196"/>
      <c r="CF1719" s="196"/>
      <c r="CG1719" s="196"/>
      <c r="CH1719" s="196"/>
      <c r="CI1719" s="196"/>
      <c r="CJ1719" s="196"/>
      <c r="CK1719" s="196"/>
      <c r="CL1719" s="196"/>
      <c r="CM1719" s="196"/>
      <c r="CN1719" s="196"/>
      <c r="CO1719" s="196"/>
      <c r="CP1719" s="196"/>
      <c r="CQ1719" s="196"/>
      <c r="CR1719" s="196"/>
      <c r="CS1719" s="196"/>
      <c r="CT1719" s="196"/>
      <c r="CU1719" s="196"/>
      <c r="CV1719" s="196"/>
      <c r="CW1719" s="196"/>
      <c r="CX1719" s="196"/>
      <c r="CY1719" s="196"/>
      <c r="CZ1719" s="196"/>
      <c r="DA1719" s="196"/>
      <c r="DB1719" s="196"/>
      <c r="DC1719" s="196"/>
      <c r="DD1719" s="196"/>
      <c r="DE1719" s="196"/>
      <c r="DF1719" s="196"/>
      <c r="DG1719" s="196"/>
      <c r="DH1719" s="196"/>
      <c r="DI1719" s="196"/>
      <c r="DJ1719" s="196"/>
      <c r="DK1719" s="196"/>
      <c r="DL1719" s="196"/>
      <c r="DM1719" s="196"/>
      <c r="DN1719" s="196"/>
      <c r="DO1719" s="196"/>
      <c r="DP1719" s="196"/>
      <c r="DQ1719" s="196"/>
      <c r="DR1719" s="196"/>
      <c r="DS1719" s="196"/>
      <c r="DT1719" s="196"/>
      <c r="DU1719" s="196"/>
      <c r="DV1719" s="196"/>
    </row>
    <row r="1720" spans="1:126" s="171" customFormat="1" x14ac:dyDescent="0.2">
      <c r="A1720" s="153"/>
      <c r="B1720" s="155"/>
      <c r="C1720" s="155"/>
      <c r="AP1720" s="196"/>
      <c r="AQ1720" s="196"/>
      <c r="AR1720" s="196"/>
      <c r="AS1720" s="196"/>
      <c r="AT1720" s="196"/>
      <c r="AU1720" s="196"/>
      <c r="AV1720" s="196"/>
      <c r="AW1720" s="196"/>
      <c r="AX1720" s="196"/>
      <c r="AY1720" s="196"/>
      <c r="AZ1720" s="196"/>
      <c r="BA1720" s="196"/>
      <c r="BB1720" s="196"/>
      <c r="BC1720" s="196"/>
      <c r="BD1720" s="196"/>
      <c r="BE1720" s="196"/>
      <c r="BF1720" s="196"/>
      <c r="BG1720" s="196"/>
      <c r="BH1720" s="196"/>
      <c r="BI1720" s="196"/>
      <c r="BJ1720" s="196"/>
      <c r="BK1720" s="196"/>
      <c r="BL1720" s="196"/>
      <c r="BM1720" s="196"/>
      <c r="BN1720" s="196"/>
      <c r="BO1720" s="196"/>
      <c r="BP1720" s="196"/>
      <c r="BQ1720" s="196"/>
      <c r="BR1720" s="196"/>
      <c r="BS1720" s="196"/>
      <c r="BT1720" s="196"/>
      <c r="BU1720" s="196"/>
      <c r="BV1720" s="196"/>
      <c r="BW1720" s="196"/>
      <c r="BX1720" s="196"/>
      <c r="BY1720" s="196"/>
      <c r="BZ1720" s="196"/>
      <c r="CA1720" s="196"/>
      <c r="CB1720" s="196"/>
      <c r="CC1720" s="196"/>
      <c r="CD1720" s="196"/>
      <c r="CE1720" s="196"/>
      <c r="CF1720" s="196"/>
      <c r="CG1720" s="196"/>
      <c r="CH1720" s="196"/>
      <c r="CI1720" s="196"/>
      <c r="CJ1720" s="196"/>
      <c r="CK1720" s="196"/>
      <c r="CL1720" s="196"/>
      <c r="CM1720" s="196"/>
      <c r="CN1720" s="196"/>
      <c r="CO1720" s="196"/>
      <c r="CP1720" s="196"/>
      <c r="CQ1720" s="196"/>
      <c r="CR1720" s="196"/>
      <c r="CS1720" s="196"/>
      <c r="CT1720" s="196"/>
      <c r="CU1720" s="196"/>
      <c r="CV1720" s="196"/>
      <c r="CW1720" s="196"/>
      <c r="CX1720" s="196"/>
      <c r="CY1720" s="196"/>
      <c r="CZ1720" s="196"/>
      <c r="DA1720" s="196"/>
      <c r="DB1720" s="196"/>
      <c r="DC1720" s="196"/>
      <c r="DD1720" s="196"/>
      <c r="DE1720" s="196"/>
      <c r="DF1720" s="196"/>
      <c r="DG1720" s="196"/>
      <c r="DH1720" s="196"/>
      <c r="DI1720" s="196"/>
      <c r="DJ1720" s="196"/>
      <c r="DK1720" s="196"/>
      <c r="DL1720" s="196"/>
      <c r="DM1720" s="196"/>
      <c r="DN1720" s="196"/>
      <c r="DO1720" s="196"/>
      <c r="DP1720" s="196"/>
      <c r="DQ1720" s="196"/>
      <c r="DR1720" s="196"/>
      <c r="DS1720" s="196"/>
      <c r="DT1720" s="196"/>
      <c r="DU1720" s="196"/>
      <c r="DV1720" s="196"/>
    </row>
    <row r="1721" spans="1:126" s="171" customFormat="1" x14ac:dyDescent="0.2">
      <c r="A1721" s="153"/>
      <c r="B1721" s="155"/>
      <c r="C1721" s="155"/>
      <c r="AP1721" s="196"/>
      <c r="AQ1721" s="196"/>
      <c r="AR1721" s="196"/>
      <c r="AS1721" s="196"/>
      <c r="AT1721" s="196"/>
      <c r="AU1721" s="196"/>
      <c r="AV1721" s="196"/>
      <c r="AW1721" s="196"/>
      <c r="AX1721" s="196"/>
      <c r="AY1721" s="196"/>
      <c r="AZ1721" s="196"/>
      <c r="BA1721" s="196"/>
      <c r="BB1721" s="196"/>
      <c r="BC1721" s="196"/>
      <c r="BD1721" s="196"/>
      <c r="BE1721" s="196"/>
      <c r="BF1721" s="196"/>
      <c r="BG1721" s="196"/>
      <c r="BH1721" s="196"/>
      <c r="BI1721" s="196"/>
      <c r="BJ1721" s="196"/>
      <c r="BK1721" s="196"/>
      <c r="BL1721" s="196"/>
      <c r="BM1721" s="196"/>
      <c r="BN1721" s="196"/>
      <c r="BO1721" s="196"/>
      <c r="BP1721" s="196"/>
      <c r="BQ1721" s="196"/>
      <c r="BR1721" s="196"/>
      <c r="BS1721" s="196"/>
      <c r="BT1721" s="196"/>
      <c r="BU1721" s="196"/>
      <c r="BV1721" s="196"/>
      <c r="BW1721" s="196"/>
      <c r="BX1721" s="196"/>
      <c r="BY1721" s="196"/>
      <c r="BZ1721" s="196"/>
      <c r="CA1721" s="196"/>
      <c r="CB1721" s="196"/>
      <c r="CC1721" s="196"/>
      <c r="CD1721" s="196"/>
      <c r="CE1721" s="196"/>
      <c r="CF1721" s="196"/>
      <c r="CG1721" s="196"/>
      <c r="CH1721" s="196"/>
      <c r="CI1721" s="196"/>
      <c r="CJ1721" s="196"/>
      <c r="CK1721" s="196"/>
      <c r="CL1721" s="196"/>
      <c r="CM1721" s="196"/>
      <c r="CN1721" s="196"/>
      <c r="CO1721" s="196"/>
      <c r="CP1721" s="196"/>
      <c r="CQ1721" s="196"/>
      <c r="CR1721" s="196"/>
      <c r="CS1721" s="196"/>
      <c r="CT1721" s="196"/>
      <c r="CU1721" s="196"/>
      <c r="CV1721" s="196"/>
      <c r="CW1721" s="196"/>
      <c r="CX1721" s="196"/>
      <c r="CY1721" s="196"/>
      <c r="CZ1721" s="196"/>
      <c r="DA1721" s="196"/>
      <c r="DB1721" s="196"/>
      <c r="DC1721" s="196"/>
      <c r="DD1721" s="196"/>
      <c r="DE1721" s="196"/>
      <c r="DF1721" s="196"/>
      <c r="DG1721" s="196"/>
      <c r="DH1721" s="196"/>
      <c r="DI1721" s="196"/>
      <c r="DJ1721" s="196"/>
      <c r="DK1721" s="196"/>
      <c r="DL1721" s="196"/>
      <c r="DM1721" s="196"/>
      <c r="DN1721" s="196"/>
      <c r="DO1721" s="196"/>
      <c r="DP1721" s="196"/>
      <c r="DQ1721" s="196"/>
      <c r="DR1721" s="196"/>
      <c r="DS1721" s="196"/>
      <c r="DT1721" s="196"/>
      <c r="DU1721" s="196"/>
      <c r="DV1721" s="196"/>
    </row>
    <row r="1722" spans="1:126" s="171" customFormat="1" x14ac:dyDescent="0.2">
      <c r="A1722" s="153"/>
      <c r="B1722" s="155"/>
      <c r="C1722" s="155"/>
      <c r="AP1722" s="196"/>
      <c r="AQ1722" s="196"/>
      <c r="AR1722" s="196"/>
      <c r="AS1722" s="196"/>
      <c r="AT1722" s="196"/>
      <c r="AU1722" s="196"/>
      <c r="AV1722" s="196"/>
      <c r="AW1722" s="196"/>
      <c r="AX1722" s="196"/>
      <c r="AY1722" s="196"/>
      <c r="AZ1722" s="196"/>
      <c r="BA1722" s="196"/>
      <c r="BB1722" s="196"/>
      <c r="BC1722" s="196"/>
      <c r="BD1722" s="196"/>
      <c r="BE1722" s="196"/>
      <c r="BF1722" s="196"/>
      <c r="BG1722" s="196"/>
      <c r="BH1722" s="196"/>
      <c r="BI1722" s="196"/>
      <c r="BJ1722" s="196"/>
      <c r="BK1722" s="196"/>
      <c r="BL1722" s="196"/>
      <c r="BM1722" s="196"/>
      <c r="BN1722" s="196"/>
      <c r="BO1722" s="196"/>
      <c r="BP1722" s="196"/>
      <c r="BQ1722" s="196"/>
      <c r="BR1722" s="196"/>
      <c r="BS1722" s="196"/>
      <c r="BT1722" s="196"/>
      <c r="BU1722" s="196"/>
      <c r="BV1722" s="196"/>
      <c r="BW1722" s="196"/>
      <c r="BX1722" s="196"/>
      <c r="BY1722" s="196"/>
      <c r="BZ1722" s="196"/>
      <c r="CA1722" s="196"/>
      <c r="CB1722" s="196"/>
      <c r="CC1722" s="196"/>
      <c r="CD1722" s="196"/>
      <c r="CE1722" s="196"/>
      <c r="CF1722" s="196"/>
      <c r="CG1722" s="196"/>
      <c r="CH1722" s="196"/>
      <c r="CI1722" s="196"/>
      <c r="CJ1722" s="196"/>
      <c r="CK1722" s="196"/>
      <c r="CL1722" s="196"/>
      <c r="CM1722" s="196"/>
      <c r="CN1722" s="196"/>
      <c r="CO1722" s="196"/>
      <c r="CP1722" s="196"/>
      <c r="CQ1722" s="196"/>
      <c r="CR1722" s="196"/>
      <c r="CS1722" s="196"/>
      <c r="CT1722" s="196"/>
      <c r="CU1722" s="196"/>
      <c r="CV1722" s="196"/>
      <c r="CW1722" s="196"/>
      <c r="CX1722" s="196"/>
      <c r="CY1722" s="196"/>
      <c r="CZ1722" s="196"/>
      <c r="DA1722" s="196"/>
      <c r="DB1722" s="196"/>
      <c r="DC1722" s="196"/>
      <c r="DD1722" s="196"/>
      <c r="DE1722" s="196"/>
      <c r="DF1722" s="196"/>
      <c r="DG1722" s="196"/>
      <c r="DH1722" s="196"/>
      <c r="DI1722" s="196"/>
      <c r="DJ1722" s="196"/>
      <c r="DK1722" s="196"/>
      <c r="DL1722" s="196"/>
      <c r="DM1722" s="196"/>
      <c r="DN1722" s="196"/>
      <c r="DO1722" s="196"/>
      <c r="DP1722" s="196"/>
      <c r="DQ1722" s="196"/>
      <c r="DR1722" s="196"/>
      <c r="DS1722" s="196"/>
      <c r="DT1722" s="196"/>
      <c r="DU1722" s="196"/>
      <c r="DV1722" s="196"/>
    </row>
    <row r="1723" spans="1:126" s="171" customFormat="1" x14ac:dyDescent="0.2">
      <c r="A1723" s="153"/>
      <c r="B1723" s="155"/>
      <c r="C1723" s="155"/>
      <c r="AP1723" s="196"/>
      <c r="AQ1723" s="196"/>
      <c r="AR1723" s="196"/>
      <c r="AS1723" s="196"/>
      <c r="AT1723" s="196"/>
      <c r="AU1723" s="196"/>
      <c r="AV1723" s="196"/>
      <c r="AW1723" s="196"/>
      <c r="AX1723" s="196"/>
      <c r="AY1723" s="196"/>
      <c r="AZ1723" s="196"/>
      <c r="BA1723" s="196"/>
      <c r="BB1723" s="196"/>
      <c r="BC1723" s="196"/>
      <c r="BD1723" s="196"/>
      <c r="BE1723" s="196"/>
      <c r="BF1723" s="196"/>
      <c r="BG1723" s="196"/>
      <c r="BH1723" s="196"/>
      <c r="BI1723" s="196"/>
      <c r="BJ1723" s="196"/>
      <c r="BK1723" s="196"/>
      <c r="BL1723" s="196"/>
      <c r="BM1723" s="196"/>
      <c r="BN1723" s="196"/>
      <c r="BO1723" s="196"/>
      <c r="BP1723" s="196"/>
      <c r="BQ1723" s="196"/>
      <c r="BR1723" s="196"/>
      <c r="BS1723" s="196"/>
      <c r="BT1723" s="196"/>
      <c r="BU1723" s="196"/>
      <c r="BV1723" s="196"/>
      <c r="BW1723" s="196"/>
      <c r="BX1723" s="196"/>
      <c r="BY1723" s="196"/>
      <c r="BZ1723" s="196"/>
      <c r="CA1723" s="196"/>
      <c r="CB1723" s="196"/>
      <c r="CC1723" s="196"/>
      <c r="CD1723" s="196"/>
      <c r="CE1723" s="196"/>
      <c r="CF1723" s="196"/>
      <c r="CG1723" s="196"/>
      <c r="CH1723" s="196"/>
      <c r="CI1723" s="196"/>
      <c r="CJ1723" s="196"/>
      <c r="CK1723" s="196"/>
      <c r="CL1723" s="196"/>
      <c r="CM1723" s="196"/>
      <c r="CN1723" s="196"/>
      <c r="CO1723" s="196"/>
      <c r="CP1723" s="196"/>
      <c r="CQ1723" s="196"/>
      <c r="CR1723" s="196"/>
      <c r="CS1723" s="196"/>
      <c r="CT1723" s="196"/>
      <c r="CU1723" s="196"/>
      <c r="CV1723" s="196"/>
      <c r="CW1723" s="196"/>
      <c r="CX1723" s="196"/>
      <c r="CY1723" s="196"/>
      <c r="CZ1723" s="196"/>
      <c r="DA1723" s="196"/>
      <c r="DB1723" s="196"/>
      <c r="DC1723" s="196"/>
      <c r="DD1723" s="196"/>
      <c r="DE1723" s="196"/>
      <c r="DF1723" s="196"/>
      <c r="DG1723" s="196"/>
      <c r="DH1723" s="196"/>
      <c r="DI1723" s="196"/>
      <c r="DJ1723" s="196"/>
      <c r="DK1723" s="196"/>
      <c r="DL1723" s="196"/>
      <c r="DM1723" s="196"/>
      <c r="DN1723" s="196"/>
      <c r="DO1723" s="196"/>
      <c r="DP1723" s="196"/>
      <c r="DQ1723" s="196"/>
      <c r="DR1723" s="196"/>
      <c r="DS1723" s="196"/>
      <c r="DT1723" s="196"/>
      <c r="DU1723" s="196"/>
      <c r="DV1723" s="196"/>
    </row>
    <row r="1724" spans="1:126" s="171" customFormat="1" x14ac:dyDescent="0.2">
      <c r="A1724" s="153"/>
      <c r="B1724" s="155"/>
      <c r="C1724" s="155"/>
      <c r="AP1724" s="196"/>
      <c r="AQ1724" s="196"/>
      <c r="AR1724" s="196"/>
      <c r="AS1724" s="196"/>
      <c r="AT1724" s="196"/>
      <c r="AU1724" s="196"/>
      <c r="AV1724" s="196"/>
      <c r="AW1724" s="196"/>
      <c r="AX1724" s="196"/>
      <c r="AY1724" s="196"/>
      <c r="AZ1724" s="196"/>
      <c r="BA1724" s="196"/>
      <c r="BB1724" s="196"/>
      <c r="BC1724" s="196"/>
      <c r="BD1724" s="196"/>
      <c r="BE1724" s="196"/>
      <c r="BF1724" s="196"/>
      <c r="BG1724" s="196"/>
      <c r="BH1724" s="196"/>
      <c r="BI1724" s="196"/>
      <c r="BJ1724" s="196"/>
      <c r="BK1724" s="196"/>
      <c r="BL1724" s="196"/>
      <c r="BM1724" s="196"/>
      <c r="BN1724" s="196"/>
      <c r="BO1724" s="196"/>
      <c r="BP1724" s="196"/>
      <c r="BQ1724" s="196"/>
      <c r="BR1724" s="196"/>
      <c r="BS1724" s="196"/>
      <c r="BT1724" s="196"/>
      <c r="BU1724" s="196"/>
      <c r="BV1724" s="196"/>
      <c r="BW1724" s="196"/>
      <c r="BX1724" s="196"/>
      <c r="BY1724" s="196"/>
      <c r="BZ1724" s="196"/>
      <c r="CA1724" s="196"/>
      <c r="CB1724" s="196"/>
      <c r="CC1724" s="196"/>
      <c r="CD1724" s="196"/>
      <c r="CE1724" s="196"/>
      <c r="CF1724" s="196"/>
      <c r="CG1724" s="196"/>
      <c r="CH1724" s="196"/>
      <c r="CI1724" s="196"/>
      <c r="CJ1724" s="196"/>
      <c r="CK1724" s="196"/>
      <c r="CL1724" s="196"/>
      <c r="CM1724" s="196"/>
      <c r="CN1724" s="196"/>
      <c r="CO1724" s="196"/>
      <c r="CP1724" s="196"/>
      <c r="CQ1724" s="196"/>
      <c r="CR1724" s="196"/>
      <c r="CS1724" s="196"/>
      <c r="CT1724" s="196"/>
      <c r="CU1724" s="196"/>
      <c r="CV1724" s="196"/>
      <c r="CW1724" s="196"/>
      <c r="CX1724" s="196"/>
      <c r="CY1724" s="196"/>
      <c r="CZ1724" s="196"/>
      <c r="DA1724" s="196"/>
      <c r="DB1724" s="196"/>
      <c r="DC1724" s="196"/>
      <c r="DD1724" s="196"/>
      <c r="DE1724" s="196"/>
      <c r="DF1724" s="196"/>
      <c r="DG1724" s="196"/>
      <c r="DH1724" s="196"/>
      <c r="DI1724" s="196"/>
      <c r="DJ1724" s="196"/>
      <c r="DK1724" s="196"/>
      <c r="DL1724" s="196"/>
      <c r="DM1724" s="196"/>
      <c r="DN1724" s="196"/>
      <c r="DO1724" s="196"/>
      <c r="DP1724" s="196"/>
      <c r="DQ1724" s="196"/>
      <c r="DR1724" s="196"/>
      <c r="DS1724" s="196"/>
      <c r="DT1724" s="196"/>
      <c r="DU1724" s="196"/>
      <c r="DV1724" s="196"/>
    </row>
    <row r="1725" spans="1:126" s="171" customFormat="1" x14ac:dyDescent="0.2">
      <c r="A1725" s="153"/>
      <c r="B1725" s="155"/>
      <c r="C1725" s="155"/>
      <c r="AP1725" s="196"/>
      <c r="AQ1725" s="196"/>
      <c r="AR1725" s="196"/>
      <c r="AS1725" s="196"/>
      <c r="AT1725" s="196"/>
      <c r="AU1725" s="196"/>
      <c r="AV1725" s="196"/>
      <c r="AW1725" s="196"/>
      <c r="AX1725" s="196"/>
      <c r="AY1725" s="196"/>
      <c r="AZ1725" s="196"/>
      <c r="BA1725" s="196"/>
      <c r="BB1725" s="196"/>
      <c r="BC1725" s="196"/>
      <c r="BD1725" s="196"/>
      <c r="BE1725" s="196"/>
      <c r="BF1725" s="196"/>
      <c r="BG1725" s="196"/>
      <c r="BH1725" s="196"/>
      <c r="BI1725" s="196"/>
      <c r="BJ1725" s="196"/>
      <c r="BK1725" s="196"/>
      <c r="BL1725" s="196"/>
      <c r="BM1725" s="196"/>
      <c r="BN1725" s="196"/>
      <c r="BO1725" s="196"/>
      <c r="BP1725" s="196"/>
      <c r="BQ1725" s="196"/>
      <c r="BR1725" s="196"/>
      <c r="BS1725" s="196"/>
      <c r="BT1725" s="196"/>
      <c r="BU1725" s="196"/>
      <c r="BV1725" s="196"/>
      <c r="BW1725" s="196"/>
      <c r="BX1725" s="196"/>
      <c r="BY1725" s="196"/>
      <c r="BZ1725" s="196"/>
      <c r="CA1725" s="196"/>
      <c r="CB1725" s="196"/>
      <c r="CC1725" s="196"/>
      <c r="CD1725" s="196"/>
      <c r="CE1725" s="196"/>
      <c r="CF1725" s="196"/>
      <c r="CG1725" s="196"/>
      <c r="CH1725" s="196"/>
      <c r="CI1725" s="196"/>
      <c r="CJ1725" s="196"/>
      <c r="CK1725" s="196"/>
      <c r="CL1725" s="196"/>
      <c r="CM1725" s="196"/>
      <c r="CN1725" s="196"/>
      <c r="CO1725" s="196"/>
      <c r="CP1725" s="196"/>
      <c r="CQ1725" s="196"/>
      <c r="CR1725" s="196"/>
      <c r="CS1725" s="196"/>
      <c r="CT1725" s="196"/>
      <c r="CU1725" s="196"/>
      <c r="CV1725" s="196"/>
      <c r="CW1725" s="196"/>
      <c r="CX1725" s="196"/>
      <c r="CY1725" s="196"/>
      <c r="CZ1725" s="196"/>
      <c r="DA1725" s="196"/>
      <c r="DB1725" s="196"/>
      <c r="DC1725" s="196"/>
      <c r="DD1725" s="196"/>
      <c r="DE1725" s="196"/>
      <c r="DF1725" s="196"/>
      <c r="DG1725" s="196"/>
      <c r="DH1725" s="196"/>
      <c r="DI1725" s="196"/>
      <c r="DJ1725" s="196"/>
      <c r="DK1725" s="196"/>
      <c r="DL1725" s="196"/>
      <c r="DM1725" s="196"/>
      <c r="DN1725" s="196"/>
      <c r="DO1725" s="196"/>
      <c r="DP1725" s="196"/>
      <c r="DQ1725" s="196"/>
      <c r="DR1725" s="196"/>
      <c r="DS1725" s="196"/>
      <c r="DT1725" s="196"/>
      <c r="DU1725" s="196"/>
      <c r="DV1725" s="196"/>
    </row>
    <row r="1726" spans="1:126" s="171" customFormat="1" x14ac:dyDescent="0.2">
      <c r="A1726" s="153"/>
      <c r="B1726" s="155"/>
      <c r="C1726" s="155"/>
      <c r="AP1726" s="196"/>
      <c r="AQ1726" s="196"/>
      <c r="AR1726" s="196"/>
      <c r="AS1726" s="196"/>
      <c r="AT1726" s="196"/>
      <c r="AU1726" s="196"/>
      <c r="AV1726" s="196"/>
      <c r="AW1726" s="196"/>
      <c r="AX1726" s="196"/>
      <c r="AY1726" s="196"/>
      <c r="AZ1726" s="196"/>
      <c r="BA1726" s="196"/>
      <c r="BB1726" s="196"/>
      <c r="BC1726" s="196"/>
      <c r="BD1726" s="196"/>
      <c r="BE1726" s="196"/>
      <c r="BF1726" s="196"/>
      <c r="BG1726" s="196"/>
      <c r="BH1726" s="196"/>
      <c r="BI1726" s="196"/>
      <c r="BJ1726" s="196"/>
      <c r="BK1726" s="196"/>
      <c r="BL1726" s="196"/>
      <c r="BM1726" s="196"/>
      <c r="BN1726" s="196"/>
      <c r="BO1726" s="196"/>
      <c r="BP1726" s="196"/>
      <c r="BQ1726" s="196"/>
      <c r="BR1726" s="196"/>
      <c r="BS1726" s="196"/>
      <c r="BT1726" s="196"/>
      <c r="BU1726" s="196"/>
      <c r="BV1726" s="196"/>
      <c r="BW1726" s="196"/>
      <c r="BX1726" s="196"/>
      <c r="BY1726" s="196"/>
      <c r="BZ1726" s="196"/>
      <c r="CA1726" s="196"/>
      <c r="CB1726" s="196"/>
      <c r="CC1726" s="196"/>
      <c r="CD1726" s="196"/>
      <c r="CE1726" s="196"/>
      <c r="CF1726" s="196"/>
      <c r="CG1726" s="196"/>
      <c r="CH1726" s="196"/>
      <c r="CI1726" s="196"/>
      <c r="CJ1726" s="196"/>
      <c r="CK1726" s="196"/>
      <c r="CL1726" s="196"/>
      <c r="CM1726" s="196"/>
      <c r="CN1726" s="196"/>
      <c r="CO1726" s="196"/>
      <c r="CP1726" s="196"/>
      <c r="CQ1726" s="196"/>
      <c r="CR1726" s="196"/>
      <c r="CS1726" s="196"/>
      <c r="CT1726" s="196"/>
      <c r="CU1726" s="196"/>
      <c r="CV1726" s="196"/>
      <c r="CW1726" s="196"/>
      <c r="CX1726" s="196"/>
      <c r="CY1726" s="196"/>
      <c r="CZ1726" s="196"/>
      <c r="DA1726" s="196"/>
      <c r="DB1726" s="196"/>
      <c r="DC1726" s="196"/>
      <c r="DD1726" s="196"/>
      <c r="DE1726" s="196"/>
      <c r="DF1726" s="196"/>
      <c r="DG1726" s="196"/>
      <c r="DH1726" s="196"/>
      <c r="DI1726" s="196"/>
      <c r="DJ1726" s="196"/>
      <c r="DK1726" s="196"/>
      <c r="DL1726" s="196"/>
      <c r="DM1726" s="196"/>
      <c r="DN1726" s="196"/>
      <c r="DO1726" s="196"/>
      <c r="DP1726" s="196"/>
      <c r="DQ1726" s="196"/>
      <c r="DR1726" s="196"/>
      <c r="DS1726" s="196"/>
      <c r="DT1726" s="196"/>
      <c r="DU1726" s="196"/>
      <c r="DV1726" s="196"/>
    </row>
    <row r="1727" spans="1:126" s="171" customFormat="1" x14ac:dyDescent="0.2">
      <c r="A1727" s="153"/>
      <c r="B1727" s="155"/>
      <c r="C1727" s="155"/>
      <c r="AP1727" s="196"/>
      <c r="AQ1727" s="196"/>
      <c r="AR1727" s="196"/>
      <c r="AS1727" s="196"/>
      <c r="AT1727" s="196"/>
      <c r="AU1727" s="196"/>
      <c r="AV1727" s="196"/>
      <c r="AW1727" s="196"/>
      <c r="AX1727" s="196"/>
      <c r="AY1727" s="196"/>
      <c r="AZ1727" s="196"/>
      <c r="BA1727" s="196"/>
      <c r="BB1727" s="196"/>
      <c r="BC1727" s="196"/>
      <c r="BD1727" s="196"/>
      <c r="BE1727" s="196"/>
      <c r="BF1727" s="196"/>
      <c r="BG1727" s="196"/>
      <c r="BH1727" s="196"/>
      <c r="BI1727" s="196"/>
      <c r="BJ1727" s="196"/>
      <c r="BK1727" s="196"/>
      <c r="BL1727" s="196"/>
      <c r="BM1727" s="196"/>
      <c r="BN1727" s="196"/>
      <c r="BO1727" s="196"/>
      <c r="BP1727" s="196"/>
      <c r="BQ1727" s="196"/>
      <c r="BR1727" s="196"/>
      <c r="BS1727" s="196"/>
      <c r="BT1727" s="196"/>
      <c r="BU1727" s="196"/>
      <c r="BV1727" s="196"/>
      <c r="BW1727" s="196"/>
      <c r="BX1727" s="196"/>
      <c r="BY1727" s="196"/>
      <c r="BZ1727" s="196"/>
      <c r="CA1727" s="196"/>
      <c r="CB1727" s="196"/>
      <c r="CC1727" s="196"/>
      <c r="CD1727" s="196"/>
      <c r="CE1727" s="196"/>
      <c r="CF1727" s="196"/>
      <c r="CG1727" s="196"/>
      <c r="CH1727" s="196"/>
      <c r="CI1727" s="196"/>
      <c r="CJ1727" s="196"/>
      <c r="CK1727" s="196"/>
      <c r="CL1727" s="196"/>
      <c r="CM1727" s="196"/>
      <c r="CN1727" s="196"/>
      <c r="CO1727" s="196"/>
      <c r="CP1727" s="196"/>
      <c r="CQ1727" s="196"/>
      <c r="CR1727" s="196"/>
      <c r="CS1727" s="196"/>
      <c r="CT1727" s="196"/>
      <c r="CU1727" s="196"/>
      <c r="CV1727" s="196"/>
      <c r="CW1727" s="196"/>
      <c r="CX1727" s="196"/>
      <c r="CY1727" s="196"/>
      <c r="CZ1727" s="196"/>
      <c r="DA1727" s="196"/>
      <c r="DB1727" s="196"/>
      <c r="DC1727" s="196"/>
      <c r="DD1727" s="196"/>
      <c r="DE1727" s="196"/>
      <c r="DF1727" s="196"/>
      <c r="DG1727" s="196"/>
      <c r="DH1727" s="196"/>
      <c r="DI1727" s="196"/>
      <c r="DJ1727" s="196"/>
      <c r="DK1727" s="196"/>
      <c r="DL1727" s="196"/>
      <c r="DM1727" s="196"/>
      <c r="DN1727" s="196"/>
      <c r="DO1727" s="196"/>
      <c r="DP1727" s="196"/>
      <c r="DQ1727" s="196"/>
      <c r="DR1727" s="196"/>
      <c r="DS1727" s="196"/>
      <c r="DT1727" s="196"/>
      <c r="DU1727" s="196"/>
      <c r="DV1727" s="196"/>
    </row>
    <row r="1728" spans="1:126" s="171" customFormat="1" x14ac:dyDescent="0.2">
      <c r="A1728" s="153"/>
      <c r="B1728" s="155"/>
      <c r="C1728" s="155"/>
      <c r="AP1728" s="196"/>
      <c r="AQ1728" s="196"/>
      <c r="AR1728" s="196"/>
      <c r="AS1728" s="196"/>
      <c r="AT1728" s="196"/>
      <c r="AU1728" s="196"/>
      <c r="AV1728" s="196"/>
      <c r="AW1728" s="196"/>
      <c r="AX1728" s="196"/>
      <c r="AY1728" s="196"/>
      <c r="AZ1728" s="196"/>
      <c r="BA1728" s="196"/>
      <c r="BB1728" s="196"/>
      <c r="BC1728" s="196"/>
      <c r="BD1728" s="196"/>
      <c r="BE1728" s="196"/>
      <c r="BF1728" s="196"/>
      <c r="BG1728" s="196"/>
      <c r="BH1728" s="196"/>
      <c r="BI1728" s="196"/>
      <c r="BJ1728" s="196"/>
      <c r="BK1728" s="196"/>
      <c r="BL1728" s="196"/>
      <c r="BM1728" s="196"/>
      <c r="BN1728" s="196"/>
      <c r="BO1728" s="196"/>
      <c r="BP1728" s="196"/>
      <c r="BQ1728" s="196"/>
      <c r="BR1728" s="196"/>
      <c r="BS1728" s="196"/>
      <c r="BT1728" s="196"/>
      <c r="BU1728" s="196"/>
      <c r="BV1728" s="196"/>
      <c r="BW1728" s="196"/>
      <c r="BX1728" s="196"/>
      <c r="BY1728" s="196"/>
      <c r="BZ1728" s="196"/>
      <c r="CA1728" s="196"/>
      <c r="CB1728" s="196"/>
      <c r="CC1728" s="196"/>
      <c r="CD1728" s="196"/>
      <c r="CE1728" s="196"/>
      <c r="CF1728" s="196"/>
      <c r="CG1728" s="196"/>
      <c r="CH1728" s="196"/>
      <c r="CI1728" s="196"/>
      <c r="CJ1728" s="196"/>
      <c r="CK1728" s="196"/>
      <c r="CL1728" s="196"/>
      <c r="CM1728" s="196"/>
      <c r="CN1728" s="196"/>
      <c r="CO1728" s="196"/>
      <c r="CP1728" s="196"/>
      <c r="CQ1728" s="196"/>
      <c r="CR1728" s="196"/>
      <c r="CS1728" s="196"/>
      <c r="CT1728" s="196"/>
      <c r="CU1728" s="196"/>
      <c r="CV1728" s="196"/>
      <c r="CW1728" s="196"/>
      <c r="CX1728" s="196"/>
      <c r="CY1728" s="196"/>
      <c r="CZ1728" s="196"/>
      <c r="DA1728" s="196"/>
      <c r="DB1728" s="196"/>
      <c r="DC1728" s="196"/>
      <c r="DD1728" s="196"/>
      <c r="DE1728" s="196"/>
      <c r="DF1728" s="196"/>
      <c r="DG1728" s="196"/>
      <c r="DH1728" s="196"/>
      <c r="DI1728" s="196"/>
      <c r="DJ1728" s="196"/>
      <c r="DK1728" s="196"/>
      <c r="DL1728" s="196"/>
      <c r="DM1728" s="196"/>
      <c r="DN1728" s="196"/>
      <c r="DO1728" s="196"/>
      <c r="DP1728" s="196"/>
      <c r="DQ1728" s="196"/>
      <c r="DR1728" s="196"/>
      <c r="DS1728" s="196"/>
      <c r="DT1728" s="196"/>
      <c r="DU1728" s="196"/>
      <c r="DV1728" s="196"/>
    </row>
    <row r="1729" spans="1:126" s="171" customFormat="1" x14ac:dyDescent="0.2">
      <c r="A1729" s="153"/>
      <c r="B1729" s="155"/>
      <c r="C1729" s="155"/>
      <c r="AP1729" s="196"/>
      <c r="AQ1729" s="196"/>
      <c r="AR1729" s="196"/>
      <c r="AS1729" s="196"/>
      <c r="AT1729" s="196"/>
      <c r="AU1729" s="196"/>
      <c r="AV1729" s="196"/>
      <c r="AW1729" s="196"/>
      <c r="AX1729" s="196"/>
      <c r="AY1729" s="196"/>
      <c r="AZ1729" s="196"/>
      <c r="BA1729" s="196"/>
      <c r="BB1729" s="196"/>
      <c r="BC1729" s="196"/>
      <c r="BD1729" s="196"/>
      <c r="BE1729" s="196"/>
      <c r="BF1729" s="196"/>
      <c r="BG1729" s="196"/>
      <c r="BH1729" s="196"/>
      <c r="BI1729" s="196"/>
      <c r="BJ1729" s="196"/>
      <c r="BK1729" s="196"/>
      <c r="BL1729" s="196"/>
      <c r="BM1729" s="196"/>
      <c r="BN1729" s="196"/>
      <c r="BO1729" s="196"/>
      <c r="BP1729" s="196"/>
      <c r="BQ1729" s="196"/>
      <c r="BR1729" s="196"/>
      <c r="BS1729" s="196"/>
      <c r="BT1729" s="196"/>
      <c r="BU1729" s="196"/>
      <c r="BV1729" s="196"/>
      <c r="BW1729" s="196"/>
      <c r="BX1729" s="196"/>
      <c r="BY1729" s="196"/>
      <c r="BZ1729" s="196"/>
      <c r="CA1729" s="196"/>
      <c r="CB1729" s="196"/>
      <c r="CC1729" s="196"/>
      <c r="CD1729" s="196"/>
      <c r="CE1729" s="196"/>
      <c r="CF1729" s="196"/>
      <c r="CG1729" s="196"/>
      <c r="CH1729" s="196"/>
      <c r="CI1729" s="196"/>
      <c r="CJ1729" s="196"/>
      <c r="CK1729" s="196"/>
      <c r="CL1729" s="196"/>
      <c r="CM1729" s="196"/>
      <c r="CN1729" s="196"/>
      <c r="CO1729" s="196"/>
      <c r="CP1729" s="196"/>
      <c r="CQ1729" s="196"/>
      <c r="CR1729" s="196"/>
      <c r="CS1729" s="196"/>
      <c r="CT1729" s="196"/>
      <c r="CU1729" s="196"/>
      <c r="CV1729" s="196"/>
      <c r="CW1729" s="196"/>
      <c r="CX1729" s="196"/>
      <c r="CY1729" s="196"/>
      <c r="CZ1729" s="196"/>
      <c r="DA1729" s="196"/>
      <c r="DB1729" s="196"/>
      <c r="DC1729" s="196"/>
      <c r="DD1729" s="196"/>
      <c r="DE1729" s="196"/>
      <c r="DF1729" s="196"/>
      <c r="DG1729" s="196"/>
      <c r="DH1729" s="196"/>
      <c r="DI1729" s="196"/>
      <c r="DJ1729" s="196"/>
      <c r="DK1729" s="196"/>
      <c r="DL1729" s="196"/>
      <c r="DM1729" s="196"/>
      <c r="DN1729" s="196"/>
      <c r="DO1729" s="196"/>
      <c r="DP1729" s="196"/>
      <c r="DQ1729" s="196"/>
      <c r="DR1729" s="196"/>
      <c r="DS1729" s="196"/>
      <c r="DT1729" s="196"/>
      <c r="DU1729" s="196"/>
      <c r="DV1729" s="196"/>
    </row>
    <row r="1730" spans="1:126" s="171" customFormat="1" x14ac:dyDescent="0.2">
      <c r="A1730" s="153"/>
      <c r="B1730" s="155"/>
      <c r="C1730" s="155"/>
      <c r="AP1730" s="196"/>
      <c r="AQ1730" s="196"/>
      <c r="AR1730" s="196"/>
      <c r="AS1730" s="196"/>
      <c r="AT1730" s="196"/>
      <c r="AU1730" s="196"/>
      <c r="AV1730" s="196"/>
      <c r="AW1730" s="196"/>
      <c r="AX1730" s="196"/>
      <c r="AY1730" s="196"/>
      <c r="AZ1730" s="196"/>
      <c r="BA1730" s="196"/>
      <c r="BB1730" s="196"/>
      <c r="BC1730" s="196"/>
      <c r="BD1730" s="196"/>
      <c r="BE1730" s="196"/>
      <c r="BF1730" s="196"/>
      <c r="BG1730" s="196"/>
      <c r="BH1730" s="196"/>
      <c r="BI1730" s="196"/>
      <c r="BJ1730" s="196"/>
      <c r="BK1730" s="196"/>
      <c r="BL1730" s="196"/>
      <c r="BM1730" s="196"/>
      <c r="BN1730" s="196"/>
      <c r="BO1730" s="196"/>
      <c r="BP1730" s="196"/>
      <c r="BQ1730" s="196"/>
      <c r="BR1730" s="196"/>
      <c r="BS1730" s="196"/>
      <c r="BT1730" s="196"/>
      <c r="BU1730" s="196"/>
      <c r="BV1730" s="196"/>
      <c r="BW1730" s="196"/>
      <c r="BX1730" s="196"/>
      <c r="BY1730" s="196"/>
      <c r="BZ1730" s="196"/>
      <c r="CA1730" s="196"/>
      <c r="CB1730" s="196"/>
      <c r="CC1730" s="196"/>
      <c r="CD1730" s="196"/>
      <c r="CE1730" s="196"/>
      <c r="CF1730" s="196"/>
      <c r="CG1730" s="196"/>
      <c r="CH1730" s="196"/>
      <c r="CI1730" s="196"/>
      <c r="CJ1730" s="196"/>
      <c r="CK1730" s="196"/>
      <c r="CL1730" s="196"/>
      <c r="CM1730" s="196"/>
      <c r="CN1730" s="196"/>
      <c r="CO1730" s="196"/>
      <c r="CP1730" s="196"/>
      <c r="CQ1730" s="196"/>
      <c r="CR1730" s="196"/>
      <c r="CS1730" s="196"/>
      <c r="CT1730" s="196"/>
      <c r="CU1730" s="196"/>
      <c r="CV1730" s="196"/>
      <c r="CW1730" s="196"/>
      <c r="CX1730" s="196"/>
      <c r="CY1730" s="196"/>
      <c r="CZ1730" s="196"/>
      <c r="DA1730" s="196"/>
      <c r="DB1730" s="196"/>
      <c r="DC1730" s="196"/>
      <c r="DD1730" s="196"/>
      <c r="DE1730" s="196"/>
      <c r="DF1730" s="196"/>
      <c r="DG1730" s="196"/>
      <c r="DH1730" s="196"/>
      <c r="DI1730" s="196"/>
      <c r="DJ1730" s="196"/>
      <c r="DK1730" s="196"/>
      <c r="DL1730" s="196"/>
      <c r="DM1730" s="196"/>
      <c r="DN1730" s="196"/>
      <c r="DO1730" s="196"/>
      <c r="DP1730" s="196"/>
      <c r="DQ1730" s="196"/>
      <c r="DR1730" s="196"/>
      <c r="DS1730" s="196"/>
      <c r="DT1730" s="196"/>
      <c r="DU1730" s="196"/>
      <c r="DV1730" s="196"/>
    </row>
    <row r="1731" spans="1:126" s="171" customFormat="1" x14ac:dyDescent="0.2">
      <c r="A1731" s="153"/>
      <c r="B1731" s="155"/>
      <c r="C1731" s="155"/>
      <c r="AP1731" s="196"/>
      <c r="AQ1731" s="196"/>
      <c r="AR1731" s="196"/>
      <c r="AS1731" s="196"/>
      <c r="AT1731" s="196"/>
      <c r="AU1731" s="196"/>
      <c r="AV1731" s="196"/>
      <c r="AW1731" s="196"/>
      <c r="AX1731" s="196"/>
      <c r="AY1731" s="196"/>
      <c r="AZ1731" s="196"/>
      <c r="BA1731" s="196"/>
      <c r="BB1731" s="196"/>
      <c r="BC1731" s="196"/>
      <c r="BD1731" s="196"/>
      <c r="BE1731" s="196"/>
      <c r="BF1731" s="196"/>
      <c r="BG1731" s="196"/>
      <c r="BH1731" s="196"/>
      <c r="BI1731" s="196"/>
      <c r="BJ1731" s="196"/>
      <c r="BK1731" s="196"/>
      <c r="BL1731" s="196"/>
      <c r="BM1731" s="196"/>
      <c r="BN1731" s="196"/>
      <c r="BO1731" s="196"/>
      <c r="BP1731" s="196"/>
      <c r="BQ1731" s="196"/>
      <c r="BR1731" s="196"/>
      <c r="BS1731" s="196"/>
      <c r="BT1731" s="196"/>
      <c r="BU1731" s="196"/>
      <c r="BV1731" s="196"/>
      <c r="BW1731" s="196"/>
      <c r="BX1731" s="196"/>
      <c r="BY1731" s="196"/>
      <c r="BZ1731" s="196"/>
      <c r="CA1731" s="196"/>
      <c r="CB1731" s="196"/>
      <c r="CC1731" s="196"/>
      <c r="CD1731" s="196"/>
      <c r="CE1731" s="196"/>
      <c r="CF1731" s="196"/>
      <c r="CG1731" s="196"/>
      <c r="CH1731" s="196"/>
      <c r="CI1731" s="196"/>
      <c r="CJ1731" s="196"/>
      <c r="CK1731" s="196"/>
      <c r="CL1731" s="196"/>
      <c r="CM1731" s="196"/>
      <c r="CN1731" s="196"/>
      <c r="CO1731" s="196"/>
      <c r="CP1731" s="196"/>
      <c r="CQ1731" s="196"/>
      <c r="CR1731" s="196"/>
      <c r="CS1731" s="196"/>
      <c r="CT1731" s="196"/>
      <c r="CU1731" s="196"/>
      <c r="CV1731" s="196"/>
      <c r="CW1731" s="196"/>
      <c r="CX1731" s="196"/>
      <c r="CY1731" s="196"/>
      <c r="CZ1731" s="196"/>
      <c r="DA1731" s="196"/>
      <c r="DB1731" s="196"/>
      <c r="DC1731" s="196"/>
      <c r="DD1731" s="196"/>
      <c r="DE1731" s="196"/>
      <c r="DF1731" s="196"/>
      <c r="DG1731" s="196"/>
      <c r="DH1731" s="196"/>
      <c r="DI1731" s="196"/>
      <c r="DJ1731" s="196"/>
      <c r="DK1731" s="196"/>
      <c r="DL1731" s="196"/>
      <c r="DM1731" s="196"/>
      <c r="DN1731" s="196"/>
      <c r="DO1731" s="196"/>
      <c r="DP1731" s="196"/>
      <c r="DQ1731" s="196"/>
      <c r="DR1731" s="196"/>
      <c r="DS1731" s="196"/>
      <c r="DT1731" s="196"/>
      <c r="DU1731" s="196"/>
      <c r="DV1731" s="196"/>
    </row>
    <row r="1732" spans="1:126" s="171" customFormat="1" x14ac:dyDescent="0.2">
      <c r="A1732" s="153"/>
      <c r="B1732" s="155"/>
      <c r="C1732" s="155"/>
      <c r="AP1732" s="196"/>
      <c r="AQ1732" s="196"/>
      <c r="AR1732" s="196"/>
      <c r="AS1732" s="196"/>
      <c r="AT1732" s="196"/>
      <c r="AU1732" s="196"/>
      <c r="AV1732" s="196"/>
      <c r="AW1732" s="196"/>
      <c r="AX1732" s="196"/>
      <c r="AY1732" s="196"/>
      <c r="AZ1732" s="196"/>
      <c r="BA1732" s="196"/>
      <c r="BB1732" s="196"/>
      <c r="BC1732" s="196"/>
      <c r="BD1732" s="196"/>
      <c r="BE1732" s="196"/>
      <c r="BF1732" s="196"/>
      <c r="BG1732" s="196"/>
      <c r="BH1732" s="196"/>
      <c r="BI1732" s="196"/>
      <c r="BJ1732" s="196"/>
      <c r="BK1732" s="196"/>
      <c r="BL1732" s="196"/>
      <c r="BM1732" s="196"/>
      <c r="BN1732" s="196"/>
      <c r="BO1732" s="196"/>
      <c r="BP1732" s="196"/>
      <c r="BQ1732" s="196"/>
      <c r="BR1732" s="196"/>
      <c r="BS1732" s="196"/>
      <c r="BT1732" s="196"/>
      <c r="BU1732" s="196"/>
      <c r="BV1732" s="196"/>
      <c r="BW1732" s="196"/>
      <c r="BX1732" s="196"/>
      <c r="BY1732" s="196"/>
      <c r="BZ1732" s="196"/>
      <c r="CA1732" s="196"/>
      <c r="CB1732" s="196"/>
      <c r="CC1732" s="196"/>
      <c r="CD1732" s="196"/>
      <c r="CE1732" s="196"/>
      <c r="CF1732" s="196"/>
      <c r="CG1732" s="196"/>
      <c r="CH1732" s="196"/>
      <c r="CI1732" s="196"/>
      <c r="CJ1732" s="196"/>
      <c r="CK1732" s="196"/>
      <c r="CL1732" s="196"/>
      <c r="CM1732" s="196"/>
      <c r="CN1732" s="196"/>
      <c r="CO1732" s="196"/>
      <c r="CP1732" s="196"/>
      <c r="CQ1732" s="196"/>
      <c r="CR1732" s="196"/>
      <c r="CS1732" s="196"/>
      <c r="CT1732" s="196"/>
      <c r="CU1732" s="196"/>
      <c r="CV1732" s="196"/>
      <c r="CW1732" s="196"/>
      <c r="CX1732" s="196"/>
      <c r="CY1732" s="196"/>
      <c r="CZ1732" s="196"/>
      <c r="DA1732" s="196"/>
      <c r="DB1732" s="196"/>
      <c r="DC1732" s="196"/>
      <c r="DD1732" s="196"/>
      <c r="DE1732" s="196"/>
      <c r="DF1732" s="196"/>
      <c r="DG1732" s="196"/>
      <c r="DH1732" s="196"/>
      <c r="DI1732" s="196"/>
      <c r="DJ1732" s="196"/>
      <c r="DK1732" s="196"/>
      <c r="DL1732" s="196"/>
      <c r="DM1732" s="196"/>
      <c r="DN1732" s="196"/>
      <c r="DO1732" s="196"/>
      <c r="DP1732" s="196"/>
      <c r="DQ1732" s="196"/>
      <c r="DR1732" s="196"/>
      <c r="DS1732" s="196"/>
      <c r="DT1732" s="196"/>
      <c r="DU1732" s="196"/>
      <c r="DV1732" s="196"/>
    </row>
    <row r="1733" spans="1:126" s="171" customFormat="1" x14ac:dyDescent="0.2">
      <c r="A1733" s="153"/>
      <c r="B1733" s="155"/>
      <c r="C1733" s="155"/>
      <c r="AP1733" s="196"/>
      <c r="AQ1733" s="196"/>
      <c r="AR1733" s="196"/>
      <c r="AS1733" s="196"/>
      <c r="AT1733" s="196"/>
      <c r="AU1733" s="196"/>
      <c r="AV1733" s="196"/>
      <c r="AW1733" s="196"/>
      <c r="AX1733" s="196"/>
      <c r="AY1733" s="196"/>
      <c r="AZ1733" s="196"/>
      <c r="BA1733" s="196"/>
      <c r="BB1733" s="196"/>
      <c r="BC1733" s="196"/>
      <c r="BD1733" s="196"/>
      <c r="BE1733" s="196"/>
      <c r="BF1733" s="196"/>
      <c r="BG1733" s="196"/>
      <c r="BH1733" s="196"/>
      <c r="BI1733" s="196"/>
      <c r="BJ1733" s="196"/>
      <c r="BK1733" s="196"/>
      <c r="BL1733" s="196"/>
      <c r="BM1733" s="196"/>
      <c r="BN1733" s="196"/>
      <c r="BO1733" s="196"/>
      <c r="BP1733" s="196"/>
      <c r="BQ1733" s="196"/>
      <c r="BR1733" s="196"/>
      <c r="BS1733" s="196"/>
      <c r="BT1733" s="196"/>
      <c r="BU1733" s="196"/>
      <c r="BV1733" s="196"/>
      <c r="BW1733" s="196"/>
      <c r="BX1733" s="196"/>
      <c r="BY1733" s="196"/>
      <c r="BZ1733" s="196"/>
      <c r="CA1733" s="196"/>
      <c r="CB1733" s="196"/>
      <c r="CC1733" s="196"/>
      <c r="CD1733" s="196"/>
      <c r="CE1733" s="196"/>
      <c r="CF1733" s="196"/>
      <c r="CG1733" s="196"/>
      <c r="CH1733" s="196"/>
      <c r="CI1733" s="196"/>
      <c r="CJ1733" s="196"/>
      <c r="CK1733" s="196"/>
      <c r="CL1733" s="196"/>
      <c r="CM1733" s="196"/>
      <c r="CN1733" s="196"/>
      <c r="CO1733" s="196"/>
      <c r="CP1733" s="196"/>
      <c r="CQ1733" s="196"/>
      <c r="CR1733" s="196"/>
      <c r="CS1733" s="196"/>
      <c r="CT1733" s="196"/>
      <c r="CU1733" s="196"/>
      <c r="CV1733" s="196"/>
      <c r="CW1733" s="196"/>
      <c r="CX1733" s="196"/>
      <c r="CY1733" s="196"/>
      <c r="CZ1733" s="196"/>
      <c r="DA1733" s="196"/>
      <c r="DB1733" s="196"/>
      <c r="DC1733" s="196"/>
      <c r="DD1733" s="196"/>
      <c r="DE1733" s="196"/>
      <c r="DF1733" s="196"/>
      <c r="DG1733" s="196"/>
      <c r="DH1733" s="196"/>
      <c r="DI1733" s="196"/>
      <c r="DJ1733" s="196"/>
      <c r="DK1733" s="196"/>
      <c r="DL1733" s="196"/>
      <c r="DM1733" s="196"/>
      <c r="DN1733" s="196"/>
      <c r="DO1733" s="196"/>
      <c r="DP1733" s="196"/>
      <c r="DQ1733" s="196"/>
      <c r="DR1733" s="196"/>
      <c r="DS1733" s="196"/>
      <c r="DT1733" s="196"/>
      <c r="DU1733" s="196"/>
      <c r="DV1733" s="196"/>
    </row>
    <row r="1734" spans="1:126" s="171" customFormat="1" x14ac:dyDescent="0.2">
      <c r="A1734" s="153"/>
      <c r="B1734" s="155"/>
      <c r="C1734" s="155"/>
      <c r="AP1734" s="196"/>
      <c r="AQ1734" s="196"/>
      <c r="AR1734" s="196"/>
      <c r="AS1734" s="196"/>
      <c r="AT1734" s="196"/>
      <c r="AU1734" s="196"/>
      <c r="AV1734" s="196"/>
      <c r="AW1734" s="196"/>
      <c r="AX1734" s="196"/>
      <c r="AY1734" s="196"/>
      <c r="AZ1734" s="196"/>
      <c r="BA1734" s="196"/>
      <c r="BB1734" s="196"/>
      <c r="BC1734" s="196"/>
      <c r="BD1734" s="196"/>
      <c r="BE1734" s="196"/>
      <c r="BF1734" s="196"/>
      <c r="BG1734" s="196"/>
      <c r="BH1734" s="196"/>
      <c r="BI1734" s="196"/>
      <c r="BJ1734" s="196"/>
      <c r="BK1734" s="196"/>
      <c r="BL1734" s="196"/>
      <c r="BM1734" s="196"/>
      <c r="BN1734" s="196"/>
      <c r="BO1734" s="196"/>
      <c r="BP1734" s="196"/>
      <c r="BQ1734" s="196"/>
      <c r="BR1734" s="196"/>
      <c r="BS1734" s="196"/>
      <c r="BT1734" s="196"/>
      <c r="BU1734" s="196"/>
      <c r="BV1734" s="196"/>
      <c r="BW1734" s="196"/>
      <c r="BX1734" s="196"/>
      <c r="BY1734" s="196"/>
      <c r="BZ1734" s="196"/>
      <c r="CA1734" s="196"/>
      <c r="CB1734" s="196"/>
      <c r="CC1734" s="196"/>
      <c r="CD1734" s="196"/>
      <c r="CE1734" s="196"/>
      <c r="CF1734" s="196"/>
      <c r="CG1734" s="196"/>
      <c r="CH1734" s="196"/>
      <c r="CI1734" s="196"/>
      <c r="CJ1734" s="196"/>
      <c r="CK1734" s="196"/>
      <c r="CL1734" s="196"/>
      <c r="CM1734" s="196"/>
      <c r="CN1734" s="196"/>
      <c r="CO1734" s="196"/>
      <c r="CP1734" s="196"/>
      <c r="CQ1734" s="196"/>
      <c r="CR1734" s="196"/>
      <c r="CS1734" s="196"/>
      <c r="CT1734" s="196"/>
      <c r="CU1734" s="196"/>
      <c r="CV1734" s="196"/>
      <c r="CW1734" s="196"/>
      <c r="CX1734" s="196"/>
      <c r="CY1734" s="196"/>
      <c r="CZ1734" s="196"/>
      <c r="DA1734" s="196"/>
      <c r="DB1734" s="196"/>
      <c r="DC1734" s="196"/>
      <c r="DD1734" s="196"/>
      <c r="DE1734" s="196"/>
      <c r="DF1734" s="196"/>
      <c r="DG1734" s="196"/>
      <c r="DH1734" s="196"/>
      <c r="DI1734" s="196"/>
      <c r="DJ1734" s="196"/>
      <c r="DK1734" s="196"/>
      <c r="DL1734" s="196"/>
      <c r="DM1734" s="196"/>
      <c r="DN1734" s="196"/>
      <c r="DO1734" s="196"/>
      <c r="DP1734" s="196"/>
      <c r="DQ1734" s="196"/>
      <c r="DR1734" s="196"/>
      <c r="DS1734" s="196"/>
      <c r="DT1734" s="196"/>
      <c r="DU1734" s="196"/>
      <c r="DV1734" s="196"/>
    </row>
    <row r="1735" spans="1:126" s="171" customFormat="1" x14ac:dyDescent="0.2">
      <c r="A1735" s="153"/>
      <c r="B1735" s="155"/>
      <c r="C1735" s="155"/>
      <c r="AP1735" s="196"/>
      <c r="AQ1735" s="196"/>
      <c r="AR1735" s="196"/>
      <c r="AS1735" s="196"/>
      <c r="AT1735" s="196"/>
      <c r="AU1735" s="196"/>
      <c r="AV1735" s="196"/>
      <c r="AW1735" s="196"/>
      <c r="AX1735" s="196"/>
      <c r="AY1735" s="196"/>
      <c r="AZ1735" s="196"/>
      <c r="BA1735" s="196"/>
      <c r="BB1735" s="196"/>
      <c r="BC1735" s="196"/>
      <c r="BD1735" s="196"/>
      <c r="BE1735" s="196"/>
      <c r="BF1735" s="196"/>
      <c r="BG1735" s="196"/>
      <c r="BH1735" s="196"/>
      <c r="BI1735" s="196"/>
      <c r="BJ1735" s="196"/>
      <c r="BK1735" s="196"/>
      <c r="BL1735" s="196"/>
      <c r="BM1735" s="196"/>
      <c r="BN1735" s="196"/>
      <c r="BO1735" s="196"/>
      <c r="BP1735" s="196"/>
      <c r="BQ1735" s="196"/>
      <c r="BR1735" s="196"/>
      <c r="BS1735" s="196"/>
      <c r="BT1735" s="196"/>
      <c r="BU1735" s="196"/>
      <c r="BV1735" s="196"/>
      <c r="BW1735" s="196"/>
      <c r="BX1735" s="196"/>
      <c r="BY1735" s="196"/>
      <c r="BZ1735" s="196"/>
      <c r="CA1735" s="196"/>
      <c r="CB1735" s="196"/>
      <c r="CC1735" s="196"/>
      <c r="CD1735" s="196"/>
      <c r="CE1735" s="196"/>
      <c r="CF1735" s="196"/>
      <c r="CG1735" s="196"/>
      <c r="CH1735" s="196"/>
      <c r="CI1735" s="196"/>
      <c r="CJ1735" s="196"/>
      <c r="CK1735" s="196"/>
      <c r="CL1735" s="196"/>
      <c r="CM1735" s="196"/>
      <c r="CN1735" s="196"/>
      <c r="CO1735" s="196"/>
      <c r="CP1735" s="196"/>
      <c r="CQ1735" s="196"/>
      <c r="CR1735" s="196"/>
      <c r="CS1735" s="196"/>
      <c r="CT1735" s="196"/>
      <c r="CU1735" s="196"/>
      <c r="CV1735" s="196"/>
      <c r="CW1735" s="196"/>
      <c r="CX1735" s="196"/>
      <c r="CY1735" s="196"/>
      <c r="CZ1735" s="196"/>
      <c r="DA1735" s="196"/>
      <c r="DB1735" s="196"/>
      <c r="DC1735" s="196"/>
      <c r="DD1735" s="196"/>
      <c r="DE1735" s="196"/>
      <c r="DF1735" s="196"/>
      <c r="DG1735" s="196"/>
      <c r="DH1735" s="196"/>
      <c r="DI1735" s="196"/>
      <c r="DJ1735" s="196"/>
      <c r="DK1735" s="196"/>
      <c r="DL1735" s="196"/>
      <c r="DM1735" s="196"/>
      <c r="DN1735" s="196"/>
      <c r="DO1735" s="196"/>
      <c r="DP1735" s="196"/>
      <c r="DQ1735" s="196"/>
      <c r="DR1735" s="196"/>
      <c r="DS1735" s="196"/>
      <c r="DT1735" s="196"/>
      <c r="DU1735" s="196"/>
      <c r="DV1735" s="196"/>
    </row>
    <row r="1736" spans="1:126" s="171" customFormat="1" x14ac:dyDescent="0.2">
      <c r="A1736" s="153"/>
      <c r="B1736" s="155"/>
      <c r="C1736" s="155"/>
      <c r="AP1736" s="196"/>
      <c r="AQ1736" s="196"/>
      <c r="AR1736" s="196"/>
      <c r="AS1736" s="196"/>
      <c r="AT1736" s="196"/>
      <c r="AU1736" s="196"/>
      <c r="AV1736" s="196"/>
      <c r="AW1736" s="196"/>
      <c r="AX1736" s="196"/>
      <c r="AY1736" s="196"/>
      <c r="AZ1736" s="196"/>
      <c r="BA1736" s="196"/>
      <c r="BB1736" s="196"/>
      <c r="BC1736" s="196"/>
      <c r="BD1736" s="196"/>
      <c r="BE1736" s="196"/>
      <c r="BF1736" s="196"/>
      <c r="BG1736" s="196"/>
      <c r="BH1736" s="196"/>
      <c r="BI1736" s="196"/>
      <c r="BJ1736" s="196"/>
      <c r="BK1736" s="196"/>
      <c r="BL1736" s="196"/>
      <c r="BM1736" s="196"/>
      <c r="BN1736" s="196"/>
      <c r="BO1736" s="196"/>
      <c r="BP1736" s="196"/>
      <c r="BQ1736" s="196"/>
      <c r="BR1736" s="196"/>
      <c r="BS1736" s="196"/>
      <c r="BT1736" s="196"/>
      <c r="BU1736" s="196"/>
      <c r="BV1736" s="196"/>
      <c r="BW1736" s="196"/>
      <c r="BX1736" s="196"/>
      <c r="BY1736" s="196"/>
      <c r="BZ1736" s="196"/>
      <c r="CA1736" s="196"/>
      <c r="CB1736" s="196"/>
      <c r="CC1736" s="196"/>
      <c r="CD1736" s="196"/>
      <c r="CE1736" s="196"/>
      <c r="CF1736" s="196"/>
      <c r="CG1736" s="196"/>
      <c r="CH1736" s="196"/>
      <c r="CI1736" s="196"/>
      <c r="CJ1736" s="196"/>
      <c r="CK1736" s="196"/>
      <c r="CL1736" s="196"/>
      <c r="CM1736" s="196"/>
      <c r="CN1736" s="196"/>
      <c r="CO1736" s="196"/>
      <c r="CP1736" s="196"/>
      <c r="CQ1736" s="196"/>
      <c r="CR1736" s="196"/>
      <c r="CS1736" s="196"/>
      <c r="CT1736" s="196"/>
      <c r="CU1736" s="196"/>
      <c r="CV1736" s="196"/>
      <c r="CW1736" s="196"/>
      <c r="CX1736" s="196"/>
      <c r="CY1736" s="196"/>
      <c r="CZ1736" s="196"/>
      <c r="DA1736" s="196"/>
      <c r="DB1736" s="196"/>
      <c r="DC1736" s="196"/>
      <c r="DD1736" s="196"/>
      <c r="DE1736" s="196"/>
      <c r="DF1736" s="196"/>
      <c r="DG1736" s="196"/>
      <c r="DH1736" s="196"/>
      <c r="DI1736" s="196"/>
      <c r="DJ1736" s="196"/>
      <c r="DK1736" s="196"/>
      <c r="DL1736" s="196"/>
      <c r="DM1736" s="196"/>
      <c r="DN1736" s="196"/>
      <c r="DO1736" s="196"/>
      <c r="DP1736" s="196"/>
      <c r="DQ1736" s="196"/>
      <c r="DR1736" s="196"/>
      <c r="DS1736" s="196"/>
      <c r="DT1736" s="196"/>
      <c r="DU1736" s="196"/>
      <c r="DV1736" s="196"/>
    </row>
    <row r="1737" spans="1:126" s="171" customFormat="1" x14ac:dyDescent="0.2">
      <c r="A1737" s="153"/>
      <c r="B1737" s="155"/>
      <c r="C1737" s="155"/>
      <c r="AP1737" s="196"/>
      <c r="AQ1737" s="196"/>
      <c r="AR1737" s="196"/>
      <c r="AS1737" s="196"/>
      <c r="AT1737" s="196"/>
      <c r="AU1737" s="196"/>
      <c r="AV1737" s="196"/>
      <c r="AW1737" s="196"/>
      <c r="AX1737" s="196"/>
      <c r="AY1737" s="196"/>
      <c r="AZ1737" s="196"/>
      <c r="BA1737" s="196"/>
      <c r="BB1737" s="196"/>
      <c r="BC1737" s="196"/>
      <c r="BD1737" s="196"/>
      <c r="BE1737" s="196"/>
      <c r="BF1737" s="196"/>
      <c r="BG1737" s="196"/>
      <c r="BH1737" s="196"/>
      <c r="BI1737" s="196"/>
      <c r="BJ1737" s="196"/>
      <c r="BK1737" s="196"/>
      <c r="BL1737" s="196"/>
      <c r="BM1737" s="196"/>
      <c r="BN1737" s="196"/>
      <c r="BO1737" s="196"/>
      <c r="BP1737" s="196"/>
      <c r="BQ1737" s="196"/>
      <c r="BR1737" s="196"/>
      <c r="BS1737" s="196"/>
      <c r="BT1737" s="196"/>
      <c r="BU1737" s="196"/>
      <c r="BV1737" s="196"/>
      <c r="BW1737" s="196"/>
      <c r="BX1737" s="196"/>
      <c r="BY1737" s="196"/>
      <c r="BZ1737" s="196"/>
      <c r="CA1737" s="196"/>
      <c r="CB1737" s="196"/>
      <c r="CC1737" s="196"/>
      <c r="CD1737" s="196"/>
      <c r="CE1737" s="196"/>
      <c r="CF1737" s="196"/>
      <c r="CG1737" s="196"/>
      <c r="CH1737" s="196"/>
      <c r="CI1737" s="196"/>
      <c r="CJ1737" s="196"/>
      <c r="CK1737" s="196"/>
      <c r="CL1737" s="196"/>
      <c r="CM1737" s="196"/>
      <c r="CN1737" s="196"/>
      <c r="CO1737" s="196"/>
      <c r="CP1737" s="196"/>
      <c r="CQ1737" s="196"/>
      <c r="CR1737" s="196"/>
      <c r="CS1737" s="196"/>
      <c r="CT1737" s="196"/>
      <c r="CU1737" s="196"/>
      <c r="CV1737" s="196"/>
      <c r="CW1737" s="196"/>
      <c r="CX1737" s="196"/>
      <c r="CY1737" s="196"/>
      <c r="CZ1737" s="196"/>
      <c r="DA1737" s="196"/>
      <c r="DB1737" s="196"/>
      <c r="DC1737" s="196"/>
      <c r="DD1737" s="196"/>
      <c r="DE1737" s="196"/>
      <c r="DF1737" s="196"/>
      <c r="DG1737" s="196"/>
      <c r="DH1737" s="196"/>
      <c r="DI1737" s="196"/>
      <c r="DJ1737" s="196"/>
      <c r="DK1737" s="196"/>
      <c r="DL1737" s="196"/>
      <c r="DM1737" s="196"/>
      <c r="DN1737" s="196"/>
      <c r="DO1737" s="196"/>
      <c r="DP1737" s="196"/>
      <c r="DQ1737" s="196"/>
      <c r="DR1737" s="196"/>
      <c r="DS1737" s="196"/>
      <c r="DT1737" s="196"/>
      <c r="DU1737" s="196"/>
      <c r="DV1737" s="196"/>
    </row>
    <row r="1738" spans="1:126" s="171" customFormat="1" x14ac:dyDescent="0.2">
      <c r="A1738" s="153"/>
      <c r="B1738" s="155"/>
      <c r="C1738" s="155"/>
      <c r="AP1738" s="196"/>
      <c r="AQ1738" s="196"/>
      <c r="AR1738" s="196"/>
      <c r="AS1738" s="196"/>
      <c r="AT1738" s="196"/>
      <c r="AU1738" s="196"/>
      <c r="AV1738" s="196"/>
      <c r="AW1738" s="196"/>
      <c r="AX1738" s="196"/>
      <c r="AY1738" s="196"/>
      <c r="AZ1738" s="196"/>
      <c r="BA1738" s="196"/>
      <c r="BB1738" s="196"/>
      <c r="BC1738" s="196"/>
      <c r="BD1738" s="196"/>
      <c r="BE1738" s="196"/>
      <c r="BF1738" s="196"/>
      <c r="BG1738" s="196"/>
      <c r="BH1738" s="196"/>
      <c r="BI1738" s="196"/>
      <c r="BJ1738" s="196"/>
      <c r="BK1738" s="196"/>
      <c r="BL1738" s="196"/>
      <c r="BM1738" s="196"/>
      <c r="BN1738" s="196"/>
      <c r="BO1738" s="196"/>
      <c r="BP1738" s="196"/>
      <c r="BQ1738" s="196"/>
      <c r="BR1738" s="196"/>
      <c r="BS1738" s="196"/>
      <c r="BT1738" s="196"/>
      <c r="BU1738" s="196"/>
      <c r="BV1738" s="196"/>
      <c r="BW1738" s="196"/>
      <c r="BX1738" s="196"/>
      <c r="BY1738" s="196"/>
      <c r="BZ1738" s="196"/>
      <c r="CA1738" s="196"/>
      <c r="CB1738" s="196"/>
      <c r="CC1738" s="196"/>
      <c r="CD1738" s="196"/>
      <c r="CE1738" s="196"/>
      <c r="CF1738" s="196"/>
      <c r="CG1738" s="196"/>
      <c r="CH1738" s="196"/>
      <c r="CI1738" s="196"/>
      <c r="CJ1738" s="196"/>
      <c r="CK1738" s="196"/>
      <c r="CL1738" s="196"/>
      <c r="CM1738" s="196"/>
      <c r="CN1738" s="196"/>
      <c r="CO1738" s="196"/>
      <c r="CP1738" s="196"/>
      <c r="CQ1738" s="196"/>
      <c r="CR1738" s="196"/>
      <c r="CS1738" s="196"/>
      <c r="CT1738" s="196"/>
      <c r="CU1738" s="196"/>
      <c r="CV1738" s="196"/>
      <c r="CW1738" s="196"/>
      <c r="CX1738" s="196"/>
      <c r="CY1738" s="196"/>
      <c r="CZ1738" s="196"/>
      <c r="DA1738" s="196"/>
      <c r="DB1738" s="196"/>
      <c r="DC1738" s="196"/>
      <c r="DD1738" s="196"/>
      <c r="DE1738" s="196"/>
      <c r="DF1738" s="196"/>
      <c r="DG1738" s="196"/>
      <c r="DH1738" s="196"/>
      <c r="DI1738" s="196"/>
      <c r="DJ1738" s="196"/>
      <c r="DK1738" s="196"/>
      <c r="DL1738" s="196"/>
      <c r="DM1738" s="196"/>
      <c r="DN1738" s="196"/>
      <c r="DO1738" s="196"/>
      <c r="DP1738" s="196"/>
      <c r="DQ1738" s="196"/>
      <c r="DR1738" s="196"/>
      <c r="DS1738" s="196"/>
      <c r="DT1738" s="196"/>
      <c r="DU1738" s="196"/>
      <c r="DV1738" s="196"/>
    </row>
    <row r="1739" spans="1:126" s="171" customFormat="1" x14ac:dyDescent="0.2">
      <c r="A1739" s="153"/>
      <c r="B1739" s="155"/>
      <c r="C1739" s="155"/>
      <c r="AP1739" s="196"/>
      <c r="AQ1739" s="196"/>
      <c r="AR1739" s="196"/>
      <c r="AS1739" s="196"/>
      <c r="AT1739" s="196"/>
      <c r="AU1739" s="196"/>
      <c r="AV1739" s="196"/>
      <c r="AW1739" s="196"/>
      <c r="AX1739" s="196"/>
      <c r="AY1739" s="196"/>
      <c r="AZ1739" s="196"/>
      <c r="BA1739" s="196"/>
      <c r="BB1739" s="196"/>
      <c r="BC1739" s="196"/>
      <c r="BD1739" s="196"/>
      <c r="BE1739" s="196"/>
      <c r="BF1739" s="196"/>
      <c r="BG1739" s="196"/>
      <c r="BH1739" s="196"/>
      <c r="BI1739" s="196"/>
      <c r="BJ1739" s="196"/>
      <c r="BK1739" s="196"/>
      <c r="BL1739" s="196"/>
      <c r="BM1739" s="196"/>
      <c r="BN1739" s="196"/>
      <c r="BO1739" s="196"/>
      <c r="BP1739" s="196"/>
      <c r="BQ1739" s="196"/>
      <c r="BR1739" s="196"/>
      <c r="BS1739" s="196"/>
      <c r="BT1739" s="196"/>
      <c r="BU1739" s="196"/>
      <c r="BV1739" s="196"/>
      <c r="BW1739" s="196"/>
      <c r="BX1739" s="196"/>
      <c r="BY1739" s="196"/>
      <c r="BZ1739" s="196"/>
      <c r="CA1739" s="196"/>
      <c r="CB1739" s="196"/>
      <c r="CC1739" s="196"/>
      <c r="CD1739" s="196"/>
      <c r="CE1739" s="196"/>
      <c r="CF1739" s="196"/>
      <c r="CG1739" s="196"/>
      <c r="CH1739" s="196"/>
      <c r="CI1739" s="196"/>
      <c r="CJ1739" s="196"/>
      <c r="CK1739" s="196"/>
      <c r="CL1739" s="196"/>
      <c r="CM1739" s="196"/>
      <c r="CN1739" s="196"/>
      <c r="CO1739" s="196"/>
      <c r="CP1739" s="196"/>
      <c r="CQ1739" s="196"/>
      <c r="CR1739" s="196"/>
      <c r="CS1739" s="196"/>
      <c r="CT1739" s="196"/>
      <c r="CU1739" s="196"/>
      <c r="CV1739" s="196"/>
      <c r="CW1739" s="196"/>
      <c r="CX1739" s="196"/>
      <c r="CY1739" s="196"/>
      <c r="CZ1739" s="196"/>
      <c r="DA1739" s="196"/>
      <c r="DB1739" s="196"/>
      <c r="DC1739" s="196"/>
      <c r="DD1739" s="196"/>
      <c r="DE1739" s="196"/>
      <c r="DF1739" s="196"/>
      <c r="DG1739" s="196"/>
      <c r="DH1739" s="196"/>
      <c r="DI1739" s="196"/>
      <c r="DJ1739" s="196"/>
      <c r="DK1739" s="196"/>
      <c r="DL1739" s="196"/>
      <c r="DM1739" s="196"/>
      <c r="DN1739" s="196"/>
      <c r="DO1739" s="196"/>
      <c r="DP1739" s="196"/>
      <c r="DQ1739" s="196"/>
      <c r="DR1739" s="196"/>
      <c r="DS1739" s="196"/>
      <c r="DT1739" s="196"/>
      <c r="DU1739" s="196"/>
      <c r="DV1739" s="196"/>
    </row>
    <row r="1740" spans="1:126" s="171" customFormat="1" x14ac:dyDescent="0.2">
      <c r="A1740" s="153"/>
      <c r="B1740" s="155"/>
      <c r="C1740" s="155"/>
      <c r="AP1740" s="196"/>
      <c r="AQ1740" s="196"/>
      <c r="AR1740" s="196"/>
      <c r="AS1740" s="196"/>
      <c r="AT1740" s="196"/>
      <c r="AU1740" s="196"/>
      <c r="AV1740" s="196"/>
      <c r="AW1740" s="196"/>
      <c r="AX1740" s="196"/>
      <c r="AY1740" s="196"/>
      <c r="AZ1740" s="196"/>
      <c r="BA1740" s="196"/>
      <c r="BB1740" s="196"/>
      <c r="BC1740" s="196"/>
      <c r="BD1740" s="196"/>
      <c r="BE1740" s="196"/>
      <c r="BF1740" s="196"/>
      <c r="BG1740" s="196"/>
      <c r="BH1740" s="196"/>
      <c r="BI1740" s="196"/>
      <c r="BJ1740" s="196"/>
      <c r="BK1740" s="196"/>
      <c r="BL1740" s="196"/>
      <c r="BM1740" s="196"/>
      <c r="BN1740" s="196"/>
      <c r="BO1740" s="196"/>
      <c r="BP1740" s="196"/>
      <c r="BQ1740" s="196"/>
      <c r="BR1740" s="196"/>
      <c r="BS1740" s="196"/>
      <c r="BT1740" s="196"/>
      <c r="BU1740" s="196"/>
      <c r="BV1740" s="196"/>
      <c r="BW1740" s="196"/>
      <c r="BX1740" s="196"/>
      <c r="BY1740" s="196"/>
      <c r="BZ1740" s="196"/>
      <c r="CA1740" s="196"/>
      <c r="CB1740" s="196"/>
      <c r="CC1740" s="196"/>
      <c r="CD1740" s="196"/>
      <c r="CE1740" s="196"/>
      <c r="CF1740" s="196"/>
      <c r="CG1740" s="196"/>
      <c r="CH1740" s="196"/>
      <c r="CI1740" s="196"/>
      <c r="CJ1740" s="196"/>
      <c r="CK1740" s="196"/>
      <c r="CL1740" s="196"/>
      <c r="CM1740" s="196"/>
      <c r="CN1740" s="196"/>
      <c r="CO1740" s="196"/>
      <c r="CP1740" s="196"/>
      <c r="CQ1740" s="196"/>
      <c r="CR1740" s="196"/>
      <c r="CS1740" s="196"/>
      <c r="CT1740" s="196"/>
      <c r="CU1740" s="196"/>
      <c r="CV1740" s="196"/>
      <c r="CW1740" s="196"/>
      <c r="CX1740" s="196"/>
      <c r="CY1740" s="196"/>
      <c r="CZ1740" s="196"/>
      <c r="DA1740" s="196"/>
      <c r="DB1740" s="196"/>
      <c r="DC1740" s="196"/>
      <c r="DD1740" s="196"/>
      <c r="DE1740" s="196"/>
      <c r="DF1740" s="196"/>
      <c r="DG1740" s="196"/>
      <c r="DH1740" s="196"/>
      <c r="DI1740" s="196"/>
      <c r="DJ1740" s="196"/>
      <c r="DK1740" s="196"/>
      <c r="DL1740" s="196"/>
      <c r="DM1740" s="196"/>
      <c r="DN1740" s="196"/>
      <c r="DO1740" s="196"/>
      <c r="DP1740" s="196"/>
      <c r="DQ1740" s="196"/>
      <c r="DR1740" s="196"/>
      <c r="DS1740" s="196"/>
      <c r="DT1740" s="196"/>
      <c r="DU1740" s="196"/>
      <c r="DV1740" s="196"/>
    </row>
    <row r="1741" spans="1:126" s="171" customFormat="1" x14ac:dyDescent="0.2">
      <c r="A1741" s="153"/>
      <c r="B1741" s="155"/>
      <c r="C1741" s="155"/>
      <c r="AP1741" s="196"/>
      <c r="AQ1741" s="196"/>
      <c r="AR1741" s="196"/>
      <c r="AS1741" s="196"/>
      <c r="AT1741" s="196"/>
      <c r="AU1741" s="196"/>
      <c r="AV1741" s="196"/>
      <c r="AW1741" s="196"/>
      <c r="AX1741" s="196"/>
      <c r="AY1741" s="196"/>
      <c r="AZ1741" s="196"/>
      <c r="BA1741" s="196"/>
      <c r="BB1741" s="196"/>
      <c r="BC1741" s="196"/>
      <c r="BD1741" s="196"/>
      <c r="BE1741" s="196"/>
      <c r="BF1741" s="196"/>
      <c r="BG1741" s="196"/>
      <c r="BH1741" s="196"/>
      <c r="BI1741" s="196"/>
      <c r="BJ1741" s="196"/>
      <c r="BK1741" s="196"/>
      <c r="BL1741" s="196"/>
      <c r="BM1741" s="196"/>
      <c r="BN1741" s="196"/>
      <c r="BO1741" s="196"/>
      <c r="BP1741" s="196"/>
      <c r="BQ1741" s="196"/>
      <c r="BR1741" s="196"/>
      <c r="BS1741" s="196"/>
      <c r="BT1741" s="196"/>
      <c r="BU1741" s="196"/>
      <c r="BV1741" s="196"/>
      <c r="BW1741" s="196"/>
      <c r="BX1741" s="196"/>
      <c r="BY1741" s="196"/>
      <c r="BZ1741" s="196"/>
      <c r="CA1741" s="196"/>
      <c r="CB1741" s="196"/>
      <c r="CC1741" s="196"/>
      <c r="CD1741" s="196"/>
      <c r="CE1741" s="196"/>
      <c r="CF1741" s="196"/>
      <c r="CG1741" s="196"/>
      <c r="CH1741" s="196"/>
      <c r="CI1741" s="196"/>
      <c r="CJ1741" s="196"/>
      <c r="CK1741" s="196"/>
      <c r="CL1741" s="196"/>
      <c r="CM1741" s="196"/>
      <c r="CN1741" s="196"/>
      <c r="CO1741" s="196"/>
      <c r="CP1741" s="196"/>
      <c r="CQ1741" s="196"/>
      <c r="CR1741" s="196"/>
      <c r="CS1741" s="196"/>
      <c r="CT1741" s="196"/>
      <c r="CU1741" s="196"/>
      <c r="CV1741" s="196"/>
      <c r="CW1741" s="196"/>
      <c r="CX1741" s="196"/>
      <c r="CY1741" s="196"/>
      <c r="CZ1741" s="196"/>
      <c r="DA1741" s="196"/>
      <c r="DB1741" s="196"/>
      <c r="DC1741" s="196"/>
      <c r="DD1741" s="196"/>
      <c r="DE1741" s="196"/>
      <c r="DF1741" s="196"/>
      <c r="DG1741" s="196"/>
      <c r="DH1741" s="196"/>
      <c r="DI1741" s="196"/>
      <c r="DJ1741" s="196"/>
      <c r="DK1741" s="196"/>
      <c r="DL1741" s="196"/>
      <c r="DM1741" s="196"/>
      <c r="DN1741" s="196"/>
      <c r="DO1741" s="196"/>
      <c r="DP1741" s="196"/>
      <c r="DQ1741" s="196"/>
      <c r="DR1741" s="196"/>
      <c r="DS1741" s="196"/>
      <c r="DT1741" s="196"/>
      <c r="DU1741" s="196"/>
      <c r="DV1741" s="196"/>
    </row>
    <row r="1742" spans="1:126" s="171" customFormat="1" x14ac:dyDescent="0.2">
      <c r="A1742" s="153"/>
      <c r="B1742" s="155"/>
      <c r="C1742" s="155"/>
      <c r="AP1742" s="196"/>
      <c r="AQ1742" s="196"/>
      <c r="AR1742" s="196"/>
      <c r="AS1742" s="196"/>
      <c r="AT1742" s="196"/>
      <c r="AU1742" s="196"/>
      <c r="AV1742" s="196"/>
      <c r="AW1742" s="196"/>
      <c r="AX1742" s="196"/>
      <c r="AY1742" s="196"/>
      <c r="AZ1742" s="196"/>
      <c r="BA1742" s="196"/>
      <c r="BB1742" s="196"/>
      <c r="BC1742" s="196"/>
      <c r="BD1742" s="196"/>
      <c r="BE1742" s="196"/>
      <c r="BF1742" s="196"/>
      <c r="BG1742" s="196"/>
      <c r="BH1742" s="196"/>
      <c r="BI1742" s="196"/>
      <c r="BJ1742" s="196"/>
      <c r="BK1742" s="196"/>
      <c r="BL1742" s="196"/>
      <c r="BM1742" s="196"/>
      <c r="BN1742" s="196"/>
      <c r="BO1742" s="196"/>
      <c r="BP1742" s="196"/>
      <c r="BQ1742" s="196"/>
      <c r="BR1742" s="196"/>
      <c r="BS1742" s="196"/>
      <c r="BT1742" s="196"/>
      <c r="BU1742" s="196"/>
      <c r="BV1742" s="196"/>
      <c r="BW1742" s="196"/>
      <c r="BX1742" s="196"/>
      <c r="BY1742" s="196"/>
      <c r="BZ1742" s="196"/>
      <c r="CA1742" s="196"/>
      <c r="CB1742" s="196"/>
      <c r="CC1742" s="196"/>
      <c r="CD1742" s="196"/>
      <c r="CE1742" s="196"/>
      <c r="CF1742" s="196"/>
      <c r="CG1742" s="196"/>
      <c r="CH1742" s="196"/>
      <c r="CI1742" s="196"/>
      <c r="CJ1742" s="196"/>
      <c r="CK1742" s="196"/>
      <c r="CL1742" s="196"/>
      <c r="CM1742" s="196"/>
      <c r="CN1742" s="196"/>
      <c r="CO1742" s="196"/>
      <c r="CP1742" s="196"/>
      <c r="CQ1742" s="196"/>
      <c r="CR1742" s="196"/>
      <c r="CS1742" s="196"/>
      <c r="CT1742" s="196"/>
      <c r="CU1742" s="196"/>
      <c r="CV1742" s="196"/>
      <c r="CW1742" s="196"/>
      <c r="CX1742" s="196"/>
      <c r="CY1742" s="196"/>
      <c r="CZ1742" s="196"/>
      <c r="DA1742" s="196"/>
      <c r="DB1742" s="196"/>
      <c r="DC1742" s="196"/>
      <c r="DD1742" s="196"/>
      <c r="DE1742" s="196"/>
      <c r="DF1742" s="196"/>
      <c r="DG1742" s="196"/>
      <c r="DH1742" s="196"/>
      <c r="DI1742" s="196"/>
      <c r="DJ1742" s="196"/>
      <c r="DK1742" s="196"/>
      <c r="DL1742" s="196"/>
      <c r="DM1742" s="196"/>
      <c r="DN1742" s="196"/>
      <c r="DO1742" s="196"/>
      <c r="DP1742" s="196"/>
      <c r="DQ1742" s="196"/>
      <c r="DR1742" s="196"/>
      <c r="DS1742" s="196"/>
      <c r="DT1742" s="196"/>
      <c r="DU1742" s="196"/>
      <c r="DV1742" s="196"/>
    </row>
    <row r="1743" spans="1:126" s="171" customFormat="1" x14ac:dyDescent="0.2">
      <c r="A1743" s="153"/>
      <c r="B1743" s="155"/>
      <c r="C1743" s="155"/>
      <c r="AP1743" s="196"/>
      <c r="AQ1743" s="196"/>
      <c r="AR1743" s="196"/>
      <c r="AS1743" s="196"/>
      <c r="AT1743" s="196"/>
      <c r="AU1743" s="196"/>
      <c r="AV1743" s="196"/>
      <c r="AW1743" s="196"/>
      <c r="AX1743" s="196"/>
      <c r="AY1743" s="196"/>
      <c r="AZ1743" s="196"/>
      <c r="BA1743" s="196"/>
      <c r="BB1743" s="196"/>
      <c r="BC1743" s="196"/>
      <c r="BD1743" s="196"/>
      <c r="BE1743" s="196"/>
      <c r="BF1743" s="196"/>
      <c r="BG1743" s="196"/>
      <c r="BH1743" s="196"/>
      <c r="BI1743" s="196"/>
      <c r="BJ1743" s="196"/>
      <c r="BK1743" s="196"/>
      <c r="BL1743" s="196"/>
      <c r="BM1743" s="196"/>
      <c r="BN1743" s="196"/>
      <c r="BO1743" s="196"/>
      <c r="BP1743" s="196"/>
      <c r="BQ1743" s="196"/>
      <c r="BR1743" s="196"/>
      <c r="BS1743" s="196"/>
      <c r="BT1743" s="196"/>
      <c r="BU1743" s="196"/>
      <c r="BV1743" s="196"/>
      <c r="BW1743" s="196"/>
      <c r="BX1743" s="196"/>
      <c r="BY1743" s="196"/>
      <c r="BZ1743" s="196"/>
      <c r="CA1743" s="196"/>
      <c r="CB1743" s="196"/>
      <c r="CC1743" s="196"/>
      <c r="CD1743" s="196"/>
      <c r="CE1743" s="196"/>
      <c r="CF1743" s="196"/>
      <c r="CG1743" s="196"/>
      <c r="CH1743" s="196"/>
      <c r="CI1743" s="196"/>
      <c r="CJ1743" s="196"/>
      <c r="CK1743" s="196"/>
      <c r="CL1743" s="196"/>
      <c r="CM1743" s="196"/>
      <c r="CN1743" s="196"/>
      <c r="CO1743" s="196"/>
      <c r="CP1743" s="196"/>
      <c r="CQ1743" s="196"/>
      <c r="CR1743" s="196"/>
      <c r="CS1743" s="196"/>
      <c r="CT1743" s="196"/>
      <c r="CU1743" s="196"/>
      <c r="CV1743" s="196"/>
      <c r="CW1743" s="196"/>
      <c r="CX1743" s="196"/>
      <c r="CY1743" s="196"/>
      <c r="CZ1743" s="196"/>
      <c r="DA1743" s="196"/>
      <c r="DB1743" s="196"/>
      <c r="DC1743" s="196"/>
      <c r="DD1743" s="196"/>
      <c r="DE1743" s="196"/>
      <c r="DF1743" s="196"/>
      <c r="DG1743" s="196"/>
      <c r="DH1743" s="196"/>
      <c r="DI1743" s="196"/>
      <c r="DJ1743" s="196"/>
      <c r="DK1743" s="196"/>
      <c r="DL1743" s="196"/>
      <c r="DM1743" s="196"/>
      <c r="DN1743" s="196"/>
      <c r="DO1743" s="196"/>
      <c r="DP1743" s="196"/>
      <c r="DQ1743" s="196"/>
      <c r="DR1743" s="196"/>
      <c r="DS1743" s="196"/>
      <c r="DT1743" s="196"/>
      <c r="DU1743" s="196"/>
      <c r="DV1743" s="196"/>
    </row>
    <row r="1744" spans="1:126" s="171" customFormat="1" x14ac:dyDescent="0.2">
      <c r="A1744" s="153"/>
      <c r="B1744" s="155"/>
      <c r="C1744" s="155"/>
      <c r="AP1744" s="196"/>
      <c r="AQ1744" s="196"/>
      <c r="AR1744" s="196"/>
      <c r="AS1744" s="196"/>
      <c r="AT1744" s="196"/>
      <c r="AU1744" s="196"/>
      <c r="AV1744" s="196"/>
      <c r="AW1744" s="196"/>
      <c r="AX1744" s="196"/>
      <c r="AY1744" s="196"/>
      <c r="AZ1744" s="196"/>
      <c r="BA1744" s="196"/>
      <c r="BB1744" s="196"/>
      <c r="BC1744" s="196"/>
      <c r="BD1744" s="196"/>
      <c r="BE1744" s="196"/>
      <c r="BF1744" s="196"/>
      <c r="BG1744" s="196"/>
      <c r="BH1744" s="196"/>
      <c r="BI1744" s="196"/>
      <c r="BJ1744" s="196"/>
      <c r="BK1744" s="196"/>
      <c r="BL1744" s="196"/>
      <c r="BM1744" s="196"/>
      <c r="BN1744" s="196"/>
      <c r="BO1744" s="196"/>
      <c r="BP1744" s="196"/>
      <c r="BQ1744" s="196"/>
      <c r="BR1744" s="196"/>
      <c r="BS1744" s="196"/>
      <c r="BT1744" s="196"/>
      <c r="BU1744" s="196"/>
      <c r="BV1744" s="196"/>
      <c r="BW1744" s="196"/>
      <c r="BX1744" s="196"/>
      <c r="BY1744" s="196"/>
      <c r="BZ1744" s="196"/>
      <c r="CA1744" s="196"/>
      <c r="CB1744" s="196"/>
      <c r="CC1744" s="196"/>
      <c r="CD1744" s="196"/>
      <c r="CE1744" s="196"/>
      <c r="CF1744" s="196"/>
      <c r="CG1744" s="196"/>
      <c r="CH1744" s="196"/>
      <c r="CI1744" s="196"/>
      <c r="CJ1744" s="196"/>
      <c r="CK1744" s="196"/>
      <c r="CL1744" s="196"/>
      <c r="CM1744" s="196"/>
      <c r="CN1744" s="196"/>
      <c r="CO1744" s="196"/>
      <c r="CP1744" s="196"/>
      <c r="CQ1744" s="196"/>
      <c r="CR1744" s="196"/>
      <c r="CS1744" s="196"/>
      <c r="CT1744" s="196"/>
      <c r="CU1744" s="196"/>
      <c r="CV1744" s="196"/>
      <c r="CW1744" s="196"/>
      <c r="CX1744" s="196"/>
      <c r="CY1744" s="196"/>
      <c r="CZ1744" s="196"/>
      <c r="DA1744" s="196"/>
      <c r="DB1744" s="196"/>
      <c r="DC1744" s="196"/>
      <c r="DD1744" s="196"/>
      <c r="DE1744" s="196"/>
      <c r="DF1744" s="196"/>
      <c r="DG1744" s="196"/>
      <c r="DH1744" s="196"/>
      <c r="DI1744" s="196"/>
      <c r="DJ1744" s="196"/>
      <c r="DK1744" s="196"/>
      <c r="DL1744" s="196"/>
      <c r="DM1744" s="196"/>
      <c r="DN1744" s="196"/>
      <c r="DO1744" s="196"/>
      <c r="DP1744" s="196"/>
      <c r="DQ1744" s="196"/>
      <c r="DR1744" s="196"/>
      <c r="DS1744" s="196"/>
      <c r="DT1744" s="196"/>
      <c r="DU1744" s="196"/>
      <c r="DV1744" s="196"/>
    </row>
    <row r="1745" spans="1:126" s="171" customFormat="1" x14ac:dyDescent="0.2">
      <c r="A1745" s="153"/>
      <c r="B1745" s="155"/>
      <c r="C1745" s="155"/>
      <c r="AP1745" s="196"/>
      <c r="AQ1745" s="196"/>
      <c r="AR1745" s="196"/>
      <c r="AS1745" s="196"/>
      <c r="AT1745" s="196"/>
      <c r="AU1745" s="196"/>
      <c r="AV1745" s="196"/>
      <c r="AW1745" s="196"/>
      <c r="AX1745" s="196"/>
      <c r="AY1745" s="196"/>
      <c r="AZ1745" s="196"/>
      <c r="BA1745" s="196"/>
      <c r="BB1745" s="196"/>
      <c r="BC1745" s="196"/>
      <c r="BD1745" s="196"/>
      <c r="BE1745" s="196"/>
      <c r="BF1745" s="196"/>
      <c r="BG1745" s="196"/>
      <c r="BH1745" s="196"/>
      <c r="BI1745" s="196"/>
      <c r="BJ1745" s="196"/>
      <c r="BK1745" s="196"/>
      <c r="BL1745" s="196"/>
      <c r="BM1745" s="196"/>
      <c r="BN1745" s="196"/>
      <c r="BO1745" s="196"/>
      <c r="BP1745" s="196"/>
      <c r="BQ1745" s="196"/>
      <c r="BR1745" s="196"/>
      <c r="BS1745" s="196"/>
      <c r="BT1745" s="196"/>
      <c r="BU1745" s="196"/>
      <c r="BV1745" s="196"/>
      <c r="BW1745" s="196"/>
      <c r="BX1745" s="196"/>
      <c r="BY1745" s="196"/>
      <c r="BZ1745" s="196"/>
      <c r="CA1745" s="196"/>
      <c r="CB1745" s="196"/>
      <c r="CC1745" s="196"/>
      <c r="CD1745" s="196"/>
      <c r="CE1745" s="196"/>
      <c r="CF1745" s="196"/>
      <c r="CG1745" s="196"/>
      <c r="CH1745" s="196"/>
      <c r="CI1745" s="196"/>
      <c r="CJ1745" s="196"/>
      <c r="CK1745" s="196"/>
      <c r="CL1745" s="196"/>
      <c r="CM1745" s="196"/>
      <c r="CN1745" s="196"/>
      <c r="CO1745" s="196"/>
      <c r="CP1745" s="196"/>
      <c r="CQ1745" s="196"/>
      <c r="CR1745" s="196"/>
      <c r="CS1745" s="196"/>
      <c r="CT1745" s="196"/>
      <c r="CU1745" s="196"/>
      <c r="CV1745" s="196"/>
      <c r="CW1745" s="196"/>
      <c r="CX1745" s="196"/>
      <c r="CY1745" s="196"/>
      <c r="CZ1745" s="196"/>
      <c r="DA1745" s="196"/>
      <c r="DB1745" s="196"/>
      <c r="DC1745" s="196"/>
      <c r="DD1745" s="196"/>
      <c r="DE1745" s="196"/>
      <c r="DF1745" s="196"/>
      <c r="DG1745" s="196"/>
      <c r="DH1745" s="196"/>
      <c r="DI1745" s="196"/>
      <c r="DJ1745" s="196"/>
      <c r="DK1745" s="196"/>
      <c r="DL1745" s="196"/>
      <c r="DM1745" s="196"/>
      <c r="DN1745" s="196"/>
      <c r="DO1745" s="196"/>
      <c r="DP1745" s="196"/>
      <c r="DQ1745" s="196"/>
      <c r="DR1745" s="196"/>
      <c r="DS1745" s="196"/>
      <c r="DT1745" s="196"/>
      <c r="DU1745" s="196"/>
      <c r="DV1745" s="196"/>
    </row>
    <row r="1746" spans="1:126" s="171" customFormat="1" x14ac:dyDescent="0.2">
      <c r="A1746" s="153"/>
      <c r="B1746" s="155"/>
      <c r="C1746" s="155"/>
      <c r="AP1746" s="196"/>
      <c r="AQ1746" s="196"/>
      <c r="AR1746" s="196"/>
      <c r="AS1746" s="196"/>
      <c r="AT1746" s="196"/>
      <c r="AU1746" s="196"/>
      <c r="AV1746" s="196"/>
      <c r="AW1746" s="196"/>
      <c r="AX1746" s="196"/>
      <c r="AY1746" s="196"/>
      <c r="AZ1746" s="196"/>
      <c r="BA1746" s="196"/>
      <c r="BB1746" s="196"/>
      <c r="BC1746" s="196"/>
      <c r="BD1746" s="196"/>
      <c r="BE1746" s="196"/>
      <c r="BF1746" s="196"/>
      <c r="BG1746" s="196"/>
      <c r="BH1746" s="196"/>
      <c r="BI1746" s="196"/>
      <c r="BJ1746" s="196"/>
      <c r="BK1746" s="196"/>
      <c r="BL1746" s="196"/>
      <c r="BM1746" s="196"/>
      <c r="BN1746" s="196"/>
      <c r="BO1746" s="196"/>
      <c r="BP1746" s="196"/>
      <c r="BQ1746" s="196"/>
      <c r="BR1746" s="196"/>
      <c r="BS1746" s="196"/>
      <c r="BT1746" s="196"/>
      <c r="BU1746" s="196"/>
      <c r="BV1746" s="196"/>
      <c r="BW1746" s="196"/>
      <c r="BX1746" s="196"/>
      <c r="BY1746" s="196"/>
      <c r="BZ1746" s="196"/>
      <c r="CA1746" s="196"/>
      <c r="CB1746" s="196"/>
      <c r="CC1746" s="196"/>
      <c r="CD1746" s="196"/>
      <c r="CE1746" s="196"/>
      <c r="CF1746" s="196"/>
      <c r="CG1746" s="196"/>
      <c r="CH1746" s="196"/>
      <c r="CI1746" s="196"/>
      <c r="CJ1746" s="196"/>
      <c r="CK1746" s="196"/>
      <c r="CL1746" s="196"/>
      <c r="CM1746" s="196"/>
      <c r="CN1746" s="196"/>
      <c r="CO1746" s="196"/>
      <c r="CP1746" s="196"/>
      <c r="CQ1746" s="196"/>
      <c r="CR1746" s="196"/>
      <c r="CS1746" s="196"/>
      <c r="CT1746" s="196"/>
      <c r="CU1746" s="196"/>
      <c r="CV1746" s="196"/>
      <c r="CW1746" s="196"/>
      <c r="CX1746" s="196"/>
      <c r="CY1746" s="196"/>
      <c r="CZ1746" s="196"/>
      <c r="DA1746" s="196"/>
      <c r="DB1746" s="196"/>
      <c r="DC1746" s="196"/>
      <c r="DD1746" s="196"/>
      <c r="DE1746" s="196"/>
      <c r="DF1746" s="196"/>
      <c r="DG1746" s="196"/>
      <c r="DH1746" s="196"/>
      <c r="DI1746" s="196"/>
      <c r="DJ1746" s="196"/>
      <c r="DK1746" s="196"/>
      <c r="DL1746" s="196"/>
      <c r="DM1746" s="196"/>
      <c r="DN1746" s="196"/>
      <c r="DO1746" s="196"/>
      <c r="DP1746" s="196"/>
      <c r="DQ1746" s="196"/>
      <c r="DR1746" s="196"/>
      <c r="DS1746" s="196"/>
      <c r="DT1746" s="196"/>
      <c r="DU1746" s="196"/>
      <c r="DV1746" s="196"/>
    </row>
    <row r="1747" spans="1:126" s="171" customFormat="1" x14ac:dyDescent="0.2">
      <c r="A1747" s="153"/>
      <c r="B1747" s="155"/>
      <c r="C1747" s="155"/>
      <c r="AP1747" s="196"/>
      <c r="AQ1747" s="196"/>
      <c r="AR1747" s="196"/>
      <c r="AS1747" s="196"/>
      <c r="AT1747" s="196"/>
      <c r="AU1747" s="196"/>
      <c r="AV1747" s="196"/>
      <c r="AW1747" s="196"/>
      <c r="AX1747" s="196"/>
      <c r="AY1747" s="196"/>
      <c r="AZ1747" s="196"/>
      <c r="BA1747" s="196"/>
      <c r="BB1747" s="196"/>
      <c r="BC1747" s="196"/>
      <c r="BD1747" s="196"/>
      <c r="BE1747" s="196"/>
      <c r="BF1747" s="196"/>
      <c r="BG1747" s="196"/>
      <c r="BH1747" s="196"/>
      <c r="BI1747" s="196"/>
      <c r="BJ1747" s="196"/>
      <c r="BK1747" s="196"/>
      <c r="BL1747" s="196"/>
      <c r="BM1747" s="196"/>
      <c r="BN1747" s="196"/>
      <c r="BO1747" s="196"/>
      <c r="BP1747" s="196"/>
      <c r="BQ1747" s="196"/>
      <c r="BR1747" s="196"/>
      <c r="BS1747" s="196"/>
      <c r="BT1747" s="196"/>
      <c r="BU1747" s="196"/>
      <c r="BV1747" s="196"/>
      <c r="BW1747" s="196"/>
      <c r="BX1747" s="196"/>
      <c r="BY1747" s="196"/>
      <c r="BZ1747" s="196"/>
      <c r="CA1747" s="196"/>
      <c r="CB1747" s="196"/>
      <c r="CC1747" s="196"/>
      <c r="CD1747" s="196"/>
      <c r="CE1747" s="196"/>
      <c r="CF1747" s="196"/>
      <c r="CG1747" s="196"/>
      <c r="CH1747" s="196"/>
      <c r="CI1747" s="196"/>
      <c r="CJ1747" s="196"/>
      <c r="CK1747" s="196"/>
      <c r="CL1747" s="196"/>
      <c r="CM1747" s="196"/>
      <c r="CN1747" s="196"/>
      <c r="CO1747" s="196"/>
      <c r="CP1747" s="196"/>
      <c r="CQ1747" s="196"/>
      <c r="CR1747" s="196"/>
      <c r="CS1747" s="196"/>
      <c r="CT1747" s="196"/>
      <c r="CU1747" s="196"/>
      <c r="CV1747" s="196"/>
      <c r="CW1747" s="196"/>
      <c r="CX1747" s="196"/>
      <c r="CY1747" s="196"/>
      <c r="CZ1747" s="196"/>
      <c r="DA1747" s="196"/>
      <c r="DB1747" s="196"/>
      <c r="DC1747" s="196"/>
      <c r="DD1747" s="196"/>
      <c r="DE1747" s="196"/>
      <c r="DF1747" s="196"/>
      <c r="DG1747" s="196"/>
      <c r="DH1747" s="196"/>
      <c r="DI1747" s="196"/>
      <c r="DJ1747" s="196"/>
      <c r="DK1747" s="196"/>
      <c r="DL1747" s="196"/>
      <c r="DM1747" s="196"/>
      <c r="DN1747" s="196"/>
      <c r="DO1747" s="196"/>
      <c r="DP1747" s="196"/>
      <c r="DQ1747" s="196"/>
      <c r="DR1747" s="196"/>
      <c r="DS1747" s="196"/>
      <c r="DT1747" s="196"/>
      <c r="DU1747" s="196"/>
      <c r="DV1747" s="196"/>
    </row>
    <row r="1748" spans="1:126" s="171" customFormat="1" x14ac:dyDescent="0.2">
      <c r="A1748" s="153"/>
      <c r="B1748" s="155"/>
      <c r="C1748" s="155"/>
      <c r="AP1748" s="196"/>
      <c r="AQ1748" s="196"/>
      <c r="AR1748" s="196"/>
      <c r="AS1748" s="196"/>
      <c r="AT1748" s="196"/>
      <c r="AU1748" s="196"/>
      <c r="AV1748" s="196"/>
      <c r="AW1748" s="196"/>
      <c r="AX1748" s="196"/>
      <c r="AY1748" s="196"/>
      <c r="AZ1748" s="196"/>
      <c r="BA1748" s="196"/>
      <c r="BB1748" s="196"/>
      <c r="BC1748" s="196"/>
      <c r="BD1748" s="196"/>
      <c r="BE1748" s="196"/>
      <c r="BF1748" s="196"/>
      <c r="BG1748" s="196"/>
      <c r="BH1748" s="196"/>
      <c r="BI1748" s="196"/>
      <c r="BJ1748" s="196"/>
      <c r="BK1748" s="196"/>
      <c r="BL1748" s="196"/>
      <c r="BM1748" s="196"/>
      <c r="BN1748" s="196"/>
      <c r="BO1748" s="196"/>
      <c r="BP1748" s="196"/>
      <c r="BQ1748" s="196"/>
      <c r="BR1748" s="196"/>
      <c r="BS1748" s="196"/>
      <c r="BT1748" s="196"/>
      <c r="BU1748" s="196"/>
      <c r="BV1748" s="196"/>
      <c r="BW1748" s="196"/>
      <c r="BX1748" s="196"/>
      <c r="BY1748" s="196"/>
      <c r="BZ1748" s="196"/>
      <c r="CA1748" s="196"/>
      <c r="CB1748" s="196"/>
      <c r="CC1748" s="196"/>
      <c r="CD1748" s="196"/>
      <c r="CE1748" s="196"/>
      <c r="CF1748" s="196"/>
      <c r="CG1748" s="196"/>
      <c r="CH1748" s="196"/>
      <c r="CI1748" s="196"/>
      <c r="CJ1748" s="196"/>
      <c r="CK1748" s="196"/>
      <c r="CL1748" s="196"/>
      <c r="CM1748" s="196"/>
      <c r="CN1748" s="196"/>
      <c r="CO1748" s="196"/>
      <c r="CP1748" s="196"/>
      <c r="CQ1748" s="196"/>
      <c r="CR1748" s="196"/>
      <c r="CS1748" s="196"/>
      <c r="CT1748" s="196"/>
      <c r="CU1748" s="196"/>
      <c r="CV1748" s="196"/>
      <c r="CW1748" s="196"/>
      <c r="CX1748" s="196"/>
      <c r="CY1748" s="196"/>
      <c r="CZ1748" s="196"/>
      <c r="DA1748" s="196"/>
      <c r="DB1748" s="196"/>
      <c r="DC1748" s="196"/>
      <c r="DD1748" s="196"/>
      <c r="DE1748" s="196"/>
      <c r="DF1748" s="196"/>
      <c r="DG1748" s="196"/>
      <c r="DH1748" s="196"/>
      <c r="DI1748" s="196"/>
      <c r="DJ1748" s="196"/>
      <c r="DK1748" s="196"/>
      <c r="DL1748" s="196"/>
      <c r="DM1748" s="196"/>
      <c r="DN1748" s="196"/>
      <c r="DO1748" s="196"/>
      <c r="DP1748" s="196"/>
      <c r="DQ1748" s="196"/>
      <c r="DR1748" s="196"/>
      <c r="DS1748" s="196"/>
      <c r="DT1748" s="196"/>
      <c r="DU1748" s="196"/>
      <c r="DV1748" s="196"/>
    </row>
    <row r="1749" spans="1:126" s="171" customFormat="1" x14ac:dyDescent="0.2">
      <c r="A1749" s="153"/>
      <c r="B1749" s="155"/>
      <c r="C1749" s="155"/>
      <c r="AP1749" s="196"/>
      <c r="AQ1749" s="196"/>
      <c r="AR1749" s="196"/>
      <c r="AS1749" s="196"/>
      <c r="AT1749" s="196"/>
      <c r="AU1749" s="196"/>
      <c r="AV1749" s="196"/>
      <c r="AW1749" s="196"/>
      <c r="AX1749" s="196"/>
      <c r="AY1749" s="196"/>
      <c r="AZ1749" s="196"/>
      <c r="BA1749" s="196"/>
      <c r="BB1749" s="196"/>
      <c r="BC1749" s="196"/>
      <c r="BD1749" s="196"/>
      <c r="BE1749" s="196"/>
      <c r="BF1749" s="196"/>
      <c r="BG1749" s="196"/>
      <c r="BH1749" s="196"/>
      <c r="BI1749" s="196"/>
      <c r="BJ1749" s="196"/>
      <c r="BK1749" s="196"/>
      <c r="BL1749" s="196"/>
      <c r="BM1749" s="196"/>
      <c r="BN1749" s="196"/>
      <c r="BO1749" s="196"/>
      <c r="BP1749" s="196"/>
      <c r="BQ1749" s="196"/>
      <c r="BR1749" s="196"/>
      <c r="BS1749" s="196"/>
      <c r="BT1749" s="196"/>
      <c r="BU1749" s="196"/>
      <c r="BV1749" s="196"/>
      <c r="BW1749" s="196"/>
      <c r="BX1749" s="196"/>
      <c r="BY1749" s="196"/>
      <c r="BZ1749" s="196"/>
      <c r="CA1749" s="196"/>
      <c r="CB1749" s="196"/>
      <c r="CC1749" s="196"/>
      <c r="CD1749" s="196"/>
      <c r="CE1749" s="196"/>
      <c r="CF1749" s="196"/>
      <c r="CG1749" s="196"/>
      <c r="CH1749" s="196"/>
      <c r="CI1749" s="196"/>
      <c r="CJ1749" s="196"/>
      <c r="CK1749" s="196"/>
      <c r="CL1749" s="196"/>
      <c r="CM1749" s="196"/>
      <c r="CN1749" s="196"/>
      <c r="CO1749" s="196"/>
      <c r="CP1749" s="196"/>
      <c r="CQ1749" s="196"/>
      <c r="CR1749" s="196"/>
      <c r="CS1749" s="196"/>
      <c r="CT1749" s="196"/>
      <c r="CU1749" s="196"/>
      <c r="CV1749" s="196"/>
      <c r="CW1749" s="196"/>
      <c r="CX1749" s="196"/>
      <c r="CY1749" s="196"/>
      <c r="CZ1749" s="196"/>
      <c r="DA1749" s="196"/>
      <c r="DB1749" s="196"/>
      <c r="DC1749" s="196"/>
      <c r="DD1749" s="196"/>
      <c r="DE1749" s="196"/>
      <c r="DF1749" s="196"/>
      <c r="DG1749" s="196"/>
      <c r="DH1749" s="196"/>
      <c r="DI1749" s="196"/>
      <c r="DJ1749" s="196"/>
      <c r="DK1749" s="196"/>
      <c r="DL1749" s="196"/>
      <c r="DM1749" s="196"/>
      <c r="DN1749" s="196"/>
      <c r="DO1749" s="196"/>
      <c r="DP1749" s="196"/>
      <c r="DQ1749" s="196"/>
      <c r="DR1749" s="196"/>
      <c r="DS1749" s="196"/>
      <c r="DT1749" s="196"/>
      <c r="DU1749" s="196"/>
      <c r="DV1749" s="196"/>
    </row>
    <row r="1750" spans="1:126" s="171" customFormat="1" x14ac:dyDescent="0.2">
      <c r="A1750" s="153"/>
      <c r="B1750" s="155"/>
      <c r="C1750" s="155"/>
      <c r="AP1750" s="196"/>
      <c r="AQ1750" s="196"/>
      <c r="AR1750" s="196"/>
      <c r="AS1750" s="196"/>
      <c r="AT1750" s="196"/>
      <c r="AU1750" s="196"/>
      <c r="AV1750" s="196"/>
      <c r="AW1750" s="196"/>
      <c r="AX1750" s="196"/>
      <c r="AY1750" s="196"/>
      <c r="AZ1750" s="196"/>
      <c r="BA1750" s="196"/>
      <c r="BB1750" s="196"/>
      <c r="BC1750" s="196"/>
      <c r="BD1750" s="196"/>
      <c r="BE1750" s="196"/>
      <c r="BF1750" s="196"/>
      <c r="BG1750" s="196"/>
      <c r="BH1750" s="196"/>
      <c r="BI1750" s="196"/>
      <c r="BJ1750" s="196"/>
      <c r="BK1750" s="196"/>
      <c r="BL1750" s="196"/>
      <c r="BM1750" s="196"/>
      <c r="BN1750" s="196"/>
      <c r="BO1750" s="196"/>
      <c r="BP1750" s="196"/>
      <c r="BQ1750" s="196"/>
      <c r="BR1750" s="196"/>
      <c r="BS1750" s="196"/>
      <c r="BT1750" s="196"/>
      <c r="BU1750" s="196"/>
      <c r="BV1750" s="196"/>
      <c r="BW1750" s="196"/>
      <c r="BX1750" s="196"/>
      <c r="BY1750" s="196"/>
      <c r="BZ1750" s="196"/>
      <c r="CA1750" s="196"/>
      <c r="CB1750" s="196"/>
      <c r="CC1750" s="196"/>
      <c r="CD1750" s="196"/>
      <c r="CE1750" s="196"/>
      <c r="CF1750" s="196"/>
      <c r="CG1750" s="196"/>
      <c r="CH1750" s="196"/>
      <c r="CI1750" s="196"/>
      <c r="CJ1750" s="196"/>
      <c r="CK1750" s="196"/>
      <c r="CL1750" s="196"/>
      <c r="CM1750" s="196"/>
      <c r="CN1750" s="196"/>
      <c r="CO1750" s="196"/>
      <c r="CP1750" s="196"/>
      <c r="CQ1750" s="196"/>
      <c r="CR1750" s="196"/>
      <c r="CS1750" s="196"/>
      <c r="CT1750" s="196"/>
      <c r="CU1750" s="196"/>
      <c r="CV1750" s="196"/>
      <c r="CW1750" s="196"/>
      <c r="CX1750" s="196"/>
      <c r="CY1750" s="196"/>
      <c r="CZ1750" s="196"/>
      <c r="DA1750" s="196"/>
      <c r="DB1750" s="196"/>
      <c r="DC1750" s="196"/>
      <c r="DD1750" s="196"/>
      <c r="DE1750" s="196"/>
      <c r="DF1750" s="196"/>
      <c r="DG1750" s="196"/>
      <c r="DH1750" s="196"/>
      <c r="DI1750" s="196"/>
      <c r="DJ1750" s="196"/>
      <c r="DK1750" s="196"/>
      <c r="DL1750" s="196"/>
      <c r="DM1750" s="196"/>
      <c r="DN1750" s="196"/>
      <c r="DO1750" s="196"/>
      <c r="DP1750" s="196"/>
      <c r="DQ1750" s="196"/>
      <c r="DR1750" s="196"/>
      <c r="DS1750" s="196"/>
      <c r="DT1750" s="196"/>
      <c r="DU1750" s="196"/>
      <c r="DV1750" s="196"/>
    </row>
    <row r="1751" spans="1:126" s="171" customFormat="1" x14ac:dyDescent="0.2">
      <c r="A1751" s="153"/>
      <c r="B1751" s="155"/>
      <c r="C1751" s="155"/>
      <c r="AP1751" s="196"/>
      <c r="AQ1751" s="196"/>
      <c r="AR1751" s="196"/>
      <c r="AS1751" s="196"/>
      <c r="AT1751" s="196"/>
      <c r="AU1751" s="196"/>
      <c r="AV1751" s="196"/>
      <c r="AW1751" s="196"/>
      <c r="AX1751" s="196"/>
      <c r="AY1751" s="196"/>
      <c r="AZ1751" s="196"/>
      <c r="BA1751" s="196"/>
      <c r="BB1751" s="196"/>
      <c r="BC1751" s="196"/>
      <c r="BD1751" s="196"/>
      <c r="BE1751" s="196"/>
      <c r="BF1751" s="196"/>
      <c r="BG1751" s="196"/>
      <c r="BH1751" s="196"/>
      <c r="BI1751" s="196"/>
      <c r="BJ1751" s="196"/>
      <c r="BK1751" s="196"/>
      <c r="BL1751" s="196"/>
      <c r="BM1751" s="196"/>
      <c r="BN1751" s="196"/>
      <c r="BO1751" s="196"/>
      <c r="BP1751" s="196"/>
      <c r="BQ1751" s="196"/>
      <c r="BR1751" s="196"/>
      <c r="BS1751" s="196"/>
      <c r="BT1751" s="196"/>
      <c r="BU1751" s="196"/>
      <c r="BV1751" s="196"/>
      <c r="BW1751" s="196"/>
      <c r="BX1751" s="196"/>
      <c r="BY1751" s="196"/>
      <c r="BZ1751" s="196"/>
      <c r="CA1751" s="196"/>
      <c r="CB1751" s="196"/>
      <c r="CC1751" s="196"/>
      <c r="CD1751" s="196"/>
      <c r="CE1751" s="196"/>
      <c r="CF1751" s="196"/>
      <c r="CG1751" s="196"/>
      <c r="CH1751" s="196"/>
      <c r="CI1751" s="196"/>
      <c r="CJ1751" s="196"/>
      <c r="CK1751" s="196"/>
      <c r="CL1751" s="196"/>
      <c r="CM1751" s="196"/>
      <c r="CN1751" s="196"/>
      <c r="CO1751" s="196"/>
      <c r="CP1751" s="196"/>
      <c r="CQ1751" s="196"/>
      <c r="CR1751" s="196"/>
      <c r="CS1751" s="196"/>
      <c r="CT1751" s="196"/>
      <c r="CU1751" s="196"/>
      <c r="CV1751" s="196"/>
      <c r="CW1751" s="196"/>
      <c r="CX1751" s="196"/>
      <c r="CY1751" s="196"/>
      <c r="CZ1751" s="196"/>
      <c r="DA1751" s="196"/>
      <c r="DB1751" s="196"/>
      <c r="DC1751" s="196"/>
      <c r="DD1751" s="196"/>
      <c r="DE1751" s="196"/>
      <c r="DF1751" s="196"/>
      <c r="DG1751" s="196"/>
      <c r="DH1751" s="196"/>
      <c r="DI1751" s="196"/>
      <c r="DJ1751" s="196"/>
      <c r="DK1751" s="196"/>
      <c r="DL1751" s="196"/>
      <c r="DM1751" s="196"/>
      <c r="DN1751" s="196"/>
      <c r="DO1751" s="196"/>
      <c r="DP1751" s="196"/>
      <c r="DQ1751" s="196"/>
      <c r="DR1751" s="196"/>
      <c r="DS1751" s="196"/>
      <c r="DT1751" s="196"/>
      <c r="DU1751" s="196"/>
      <c r="DV1751" s="196"/>
    </row>
    <row r="1752" spans="1:126" s="171" customFormat="1" x14ac:dyDescent="0.2">
      <c r="A1752" s="153"/>
      <c r="B1752" s="155"/>
      <c r="C1752" s="155"/>
      <c r="AP1752" s="196"/>
      <c r="AQ1752" s="196"/>
      <c r="AR1752" s="196"/>
      <c r="AS1752" s="196"/>
      <c r="AT1752" s="196"/>
      <c r="AU1752" s="196"/>
      <c r="AV1752" s="196"/>
      <c r="AW1752" s="196"/>
      <c r="AX1752" s="196"/>
      <c r="AY1752" s="196"/>
      <c r="AZ1752" s="196"/>
      <c r="BA1752" s="196"/>
      <c r="BB1752" s="196"/>
      <c r="BC1752" s="196"/>
      <c r="BD1752" s="196"/>
      <c r="BE1752" s="196"/>
      <c r="BF1752" s="196"/>
      <c r="BG1752" s="196"/>
      <c r="BH1752" s="196"/>
      <c r="BI1752" s="196"/>
      <c r="BJ1752" s="196"/>
      <c r="BK1752" s="196"/>
      <c r="BL1752" s="196"/>
      <c r="BM1752" s="196"/>
      <c r="BN1752" s="196"/>
      <c r="BO1752" s="196"/>
      <c r="BP1752" s="196"/>
      <c r="BQ1752" s="196"/>
      <c r="BR1752" s="196"/>
      <c r="BS1752" s="196"/>
      <c r="BT1752" s="196"/>
      <c r="BU1752" s="196"/>
      <c r="BV1752" s="196"/>
      <c r="BW1752" s="196"/>
      <c r="BX1752" s="196"/>
      <c r="BY1752" s="196"/>
      <c r="BZ1752" s="196"/>
      <c r="CA1752" s="196"/>
      <c r="CB1752" s="196"/>
      <c r="CC1752" s="196"/>
      <c r="CD1752" s="196"/>
      <c r="CE1752" s="196"/>
      <c r="CF1752" s="196"/>
      <c r="CG1752" s="196"/>
      <c r="CH1752" s="196"/>
      <c r="CI1752" s="196"/>
      <c r="CJ1752" s="196"/>
      <c r="CK1752" s="196"/>
      <c r="CL1752" s="196"/>
      <c r="CM1752" s="196"/>
      <c r="CN1752" s="196"/>
      <c r="CO1752" s="196"/>
      <c r="CP1752" s="196"/>
      <c r="CQ1752" s="196"/>
      <c r="CR1752" s="196"/>
      <c r="CS1752" s="196"/>
      <c r="CT1752" s="196"/>
      <c r="CU1752" s="196"/>
      <c r="CV1752" s="196"/>
      <c r="CW1752" s="196"/>
      <c r="CX1752" s="196"/>
      <c r="CY1752" s="196"/>
      <c r="CZ1752" s="196"/>
      <c r="DA1752" s="196"/>
      <c r="DB1752" s="196"/>
      <c r="DC1752" s="196"/>
      <c r="DD1752" s="196"/>
      <c r="DE1752" s="196"/>
      <c r="DF1752" s="196"/>
      <c r="DG1752" s="196"/>
      <c r="DH1752" s="196"/>
      <c r="DI1752" s="196"/>
      <c r="DJ1752" s="196"/>
      <c r="DK1752" s="196"/>
      <c r="DL1752" s="196"/>
      <c r="DM1752" s="196"/>
      <c r="DN1752" s="196"/>
      <c r="DO1752" s="196"/>
      <c r="DP1752" s="196"/>
      <c r="DQ1752" s="196"/>
      <c r="DR1752" s="196"/>
      <c r="DS1752" s="196"/>
      <c r="DT1752" s="196"/>
      <c r="DU1752" s="196"/>
      <c r="DV1752" s="196"/>
    </row>
    <row r="1753" spans="1:126" s="171" customFormat="1" x14ac:dyDescent="0.2">
      <c r="A1753" s="153"/>
      <c r="B1753" s="155"/>
      <c r="C1753" s="155"/>
      <c r="AP1753" s="196"/>
      <c r="AQ1753" s="196"/>
      <c r="AR1753" s="196"/>
      <c r="AS1753" s="196"/>
      <c r="AT1753" s="196"/>
      <c r="AU1753" s="196"/>
      <c r="AV1753" s="196"/>
      <c r="AW1753" s="196"/>
      <c r="AX1753" s="196"/>
      <c r="AY1753" s="196"/>
      <c r="AZ1753" s="196"/>
      <c r="BA1753" s="196"/>
      <c r="BB1753" s="196"/>
      <c r="BC1753" s="196"/>
      <c r="BD1753" s="196"/>
      <c r="BE1753" s="196"/>
      <c r="BF1753" s="196"/>
      <c r="BG1753" s="196"/>
      <c r="BH1753" s="196"/>
      <c r="BI1753" s="196"/>
      <c r="BJ1753" s="196"/>
      <c r="BK1753" s="196"/>
      <c r="BL1753" s="196"/>
      <c r="BM1753" s="196"/>
      <c r="BN1753" s="196"/>
      <c r="BO1753" s="196"/>
      <c r="BP1753" s="196"/>
      <c r="BQ1753" s="196"/>
      <c r="BR1753" s="196"/>
      <c r="BS1753" s="196"/>
      <c r="BT1753" s="196"/>
      <c r="BU1753" s="196"/>
      <c r="BV1753" s="196"/>
      <c r="BW1753" s="196"/>
      <c r="BX1753" s="196"/>
      <c r="BY1753" s="196"/>
      <c r="BZ1753" s="196"/>
      <c r="CA1753" s="196"/>
      <c r="CB1753" s="196"/>
      <c r="CC1753" s="196"/>
      <c r="CD1753" s="196"/>
      <c r="CE1753" s="196"/>
      <c r="CF1753" s="196"/>
      <c r="CG1753" s="196"/>
      <c r="CH1753" s="196"/>
      <c r="CI1753" s="196"/>
      <c r="CJ1753" s="196"/>
      <c r="CK1753" s="196"/>
      <c r="CL1753" s="196"/>
      <c r="CM1753" s="196"/>
      <c r="CN1753" s="196"/>
      <c r="CO1753" s="196"/>
      <c r="CP1753" s="196"/>
      <c r="CQ1753" s="196"/>
      <c r="CR1753" s="196"/>
      <c r="CS1753" s="196"/>
      <c r="CT1753" s="196"/>
      <c r="CU1753" s="196"/>
      <c r="CV1753" s="196"/>
      <c r="CW1753" s="196"/>
      <c r="CX1753" s="196"/>
      <c r="CY1753" s="196"/>
      <c r="CZ1753" s="196"/>
      <c r="DA1753" s="196"/>
      <c r="DB1753" s="196"/>
      <c r="DC1753" s="196"/>
      <c r="DD1753" s="196"/>
      <c r="DE1753" s="196"/>
      <c r="DF1753" s="196"/>
      <c r="DG1753" s="196"/>
      <c r="DH1753" s="196"/>
      <c r="DI1753" s="196"/>
      <c r="DJ1753" s="196"/>
      <c r="DK1753" s="196"/>
      <c r="DL1753" s="196"/>
      <c r="DM1753" s="196"/>
      <c r="DN1753" s="196"/>
      <c r="DO1753" s="196"/>
      <c r="DP1753" s="196"/>
      <c r="DQ1753" s="196"/>
      <c r="DR1753" s="196"/>
      <c r="DS1753" s="196"/>
      <c r="DT1753" s="196"/>
      <c r="DU1753" s="196"/>
      <c r="DV1753" s="196"/>
    </row>
    <row r="1754" spans="1:126" s="171" customFormat="1" x14ac:dyDescent="0.2">
      <c r="A1754" s="153"/>
      <c r="B1754" s="155"/>
      <c r="C1754" s="155"/>
      <c r="AP1754" s="196"/>
      <c r="AQ1754" s="196"/>
      <c r="AR1754" s="196"/>
      <c r="AS1754" s="196"/>
      <c r="AT1754" s="196"/>
      <c r="AU1754" s="196"/>
      <c r="AV1754" s="196"/>
      <c r="AW1754" s="196"/>
      <c r="AX1754" s="196"/>
      <c r="AY1754" s="196"/>
      <c r="AZ1754" s="196"/>
      <c r="BA1754" s="196"/>
      <c r="BB1754" s="196"/>
      <c r="BC1754" s="196"/>
      <c r="BD1754" s="196"/>
      <c r="BE1754" s="196"/>
      <c r="BF1754" s="196"/>
      <c r="BG1754" s="196"/>
      <c r="BH1754" s="196"/>
      <c r="BI1754" s="196"/>
      <c r="BJ1754" s="196"/>
      <c r="BK1754" s="196"/>
      <c r="BL1754" s="196"/>
      <c r="BM1754" s="196"/>
      <c r="BN1754" s="196"/>
      <c r="BO1754" s="196"/>
      <c r="BP1754" s="196"/>
      <c r="BQ1754" s="196"/>
      <c r="BR1754" s="196"/>
      <c r="BS1754" s="196"/>
      <c r="BT1754" s="196"/>
      <c r="BU1754" s="196"/>
      <c r="BV1754" s="196"/>
      <c r="BW1754" s="196"/>
      <c r="BX1754" s="196"/>
      <c r="BY1754" s="196"/>
      <c r="BZ1754" s="196"/>
      <c r="CA1754" s="196"/>
      <c r="CB1754" s="196"/>
      <c r="CC1754" s="196"/>
      <c r="CD1754" s="196"/>
      <c r="CE1754" s="196"/>
      <c r="CF1754" s="196"/>
      <c r="CG1754" s="196"/>
      <c r="CH1754" s="196"/>
      <c r="CI1754" s="196"/>
      <c r="CJ1754" s="196"/>
      <c r="CK1754" s="196"/>
      <c r="CL1754" s="196"/>
      <c r="CM1754" s="196"/>
      <c r="CN1754" s="196"/>
      <c r="CO1754" s="196"/>
      <c r="CP1754" s="196"/>
      <c r="CQ1754" s="196"/>
      <c r="CR1754" s="196"/>
      <c r="CS1754" s="196"/>
      <c r="CT1754" s="196"/>
      <c r="CU1754" s="196"/>
      <c r="CV1754" s="196"/>
      <c r="CW1754" s="196"/>
      <c r="CX1754" s="196"/>
      <c r="CY1754" s="196"/>
      <c r="CZ1754" s="196"/>
      <c r="DA1754" s="196"/>
      <c r="DB1754" s="196"/>
      <c r="DC1754" s="196"/>
      <c r="DD1754" s="196"/>
      <c r="DE1754" s="196"/>
      <c r="DF1754" s="196"/>
      <c r="DG1754" s="196"/>
      <c r="DH1754" s="196"/>
      <c r="DI1754" s="196"/>
      <c r="DJ1754" s="196"/>
      <c r="DK1754" s="196"/>
      <c r="DL1754" s="196"/>
      <c r="DM1754" s="196"/>
      <c r="DN1754" s="196"/>
      <c r="DO1754" s="196"/>
      <c r="DP1754" s="196"/>
      <c r="DQ1754" s="196"/>
      <c r="DR1754" s="196"/>
      <c r="DS1754" s="196"/>
      <c r="DT1754" s="196"/>
      <c r="DU1754" s="196"/>
      <c r="DV1754" s="196"/>
    </row>
    <row r="1755" spans="1:126" s="171" customFormat="1" x14ac:dyDescent="0.2">
      <c r="A1755" s="153"/>
      <c r="B1755" s="155"/>
      <c r="C1755" s="155"/>
      <c r="AP1755" s="196"/>
      <c r="AQ1755" s="196"/>
      <c r="AR1755" s="196"/>
      <c r="AS1755" s="196"/>
      <c r="AT1755" s="196"/>
      <c r="AU1755" s="196"/>
      <c r="AV1755" s="196"/>
      <c r="AW1755" s="196"/>
      <c r="AX1755" s="196"/>
      <c r="AY1755" s="196"/>
      <c r="AZ1755" s="196"/>
      <c r="BA1755" s="196"/>
      <c r="BB1755" s="196"/>
      <c r="BC1755" s="196"/>
      <c r="BD1755" s="196"/>
      <c r="BE1755" s="196"/>
      <c r="BF1755" s="196"/>
      <c r="BG1755" s="196"/>
      <c r="BH1755" s="196"/>
      <c r="BI1755" s="196"/>
      <c r="BJ1755" s="196"/>
      <c r="BK1755" s="196"/>
      <c r="BL1755" s="196"/>
      <c r="BM1755" s="196"/>
      <c r="BN1755" s="196"/>
      <c r="BO1755" s="196"/>
      <c r="BP1755" s="196"/>
      <c r="BQ1755" s="196"/>
      <c r="BR1755" s="196"/>
      <c r="BS1755" s="196"/>
      <c r="BT1755" s="196"/>
      <c r="BU1755" s="196"/>
      <c r="BV1755" s="196"/>
      <c r="BW1755" s="196"/>
      <c r="BX1755" s="196"/>
      <c r="BY1755" s="196"/>
      <c r="BZ1755" s="196"/>
      <c r="CA1755" s="196"/>
      <c r="CB1755" s="196"/>
      <c r="CC1755" s="196"/>
      <c r="CD1755" s="196"/>
      <c r="CE1755" s="196"/>
      <c r="CF1755" s="196"/>
      <c r="CG1755" s="196"/>
      <c r="CH1755" s="196"/>
      <c r="CI1755" s="196"/>
      <c r="CJ1755" s="196"/>
      <c r="CK1755" s="196"/>
      <c r="CL1755" s="196"/>
      <c r="CM1755" s="196"/>
      <c r="CN1755" s="196"/>
      <c r="CO1755" s="196"/>
      <c r="CP1755" s="196"/>
      <c r="CQ1755" s="196"/>
      <c r="CR1755" s="196"/>
      <c r="CS1755" s="196"/>
      <c r="CT1755" s="196"/>
      <c r="CU1755" s="196"/>
      <c r="CV1755" s="196"/>
      <c r="CW1755" s="196"/>
      <c r="CX1755" s="196"/>
      <c r="CY1755" s="196"/>
      <c r="CZ1755" s="196"/>
      <c r="DA1755" s="196"/>
      <c r="DB1755" s="196"/>
      <c r="DC1755" s="196"/>
      <c r="DD1755" s="196"/>
      <c r="DE1755" s="196"/>
      <c r="DF1755" s="196"/>
      <c r="DG1755" s="196"/>
      <c r="DH1755" s="196"/>
      <c r="DI1755" s="196"/>
      <c r="DJ1755" s="196"/>
      <c r="DK1755" s="196"/>
      <c r="DL1755" s="196"/>
      <c r="DM1755" s="196"/>
      <c r="DN1755" s="196"/>
      <c r="DO1755" s="196"/>
      <c r="DP1755" s="196"/>
      <c r="DQ1755" s="196"/>
      <c r="DR1755" s="196"/>
      <c r="DS1755" s="196"/>
      <c r="DT1755" s="196"/>
      <c r="DU1755" s="196"/>
      <c r="DV1755" s="196"/>
    </row>
    <row r="1756" spans="1:126" s="171" customFormat="1" x14ac:dyDescent="0.2">
      <c r="A1756" s="153"/>
      <c r="B1756" s="155"/>
      <c r="C1756" s="155"/>
      <c r="AP1756" s="196"/>
      <c r="AQ1756" s="196"/>
      <c r="AR1756" s="196"/>
      <c r="AS1756" s="196"/>
      <c r="AT1756" s="196"/>
      <c r="AU1756" s="196"/>
      <c r="AV1756" s="196"/>
      <c r="AW1756" s="196"/>
      <c r="AX1756" s="196"/>
      <c r="AY1756" s="196"/>
      <c r="AZ1756" s="196"/>
      <c r="BA1756" s="196"/>
      <c r="BB1756" s="196"/>
      <c r="BC1756" s="196"/>
      <c r="BD1756" s="196"/>
      <c r="BE1756" s="196"/>
      <c r="BF1756" s="196"/>
      <c r="BG1756" s="196"/>
      <c r="BH1756" s="196"/>
      <c r="BI1756" s="196"/>
      <c r="BJ1756" s="196"/>
      <c r="BK1756" s="196"/>
      <c r="BL1756" s="196"/>
      <c r="BM1756" s="196"/>
      <c r="BN1756" s="196"/>
      <c r="BO1756" s="196"/>
      <c r="BP1756" s="196"/>
      <c r="BQ1756" s="196"/>
      <c r="BR1756" s="196"/>
      <c r="BS1756" s="196"/>
      <c r="BT1756" s="196"/>
      <c r="BU1756" s="196"/>
      <c r="BV1756" s="196"/>
      <c r="BW1756" s="196"/>
      <c r="BX1756" s="196"/>
      <c r="BY1756" s="196"/>
      <c r="BZ1756" s="196"/>
      <c r="CA1756" s="196"/>
      <c r="CB1756" s="196"/>
      <c r="CC1756" s="196"/>
      <c r="CD1756" s="196"/>
      <c r="CE1756" s="196"/>
      <c r="CF1756" s="196"/>
      <c r="CG1756" s="196"/>
      <c r="CH1756" s="196"/>
      <c r="CI1756" s="196"/>
      <c r="CJ1756" s="196"/>
      <c r="CK1756" s="196"/>
      <c r="CL1756" s="196"/>
      <c r="CM1756" s="196"/>
      <c r="CN1756" s="196"/>
      <c r="CO1756" s="196"/>
      <c r="CP1756" s="196"/>
      <c r="CQ1756" s="196"/>
      <c r="CR1756" s="196"/>
      <c r="CS1756" s="196"/>
      <c r="CT1756" s="196"/>
      <c r="CU1756" s="196"/>
      <c r="CV1756" s="196"/>
      <c r="CW1756" s="196"/>
      <c r="CX1756" s="196"/>
      <c r="CY1756" s="196"/>
      <c r="CZ1756" s="196"/>
      <c r="DA1756" s="196"/>
      <c r="DB1756" s="196"/>
      <c r="DC1756" s="196"/>
      <c r="DD1756" s="196"/>
      <c r="DE1756" s="196"/>
      <c r="DF1756" s="196"/>
      <c r="DG1756" s="196"/>
      <c r="DH1756" s="196"/>
      <c r="DI1756" s="196"/>
      <c r="DJ1756" s="196"/>
      <c r="DK1756" s="196"/>
      <c r="DL1756" s="196"/>
      <c r="DM1756" s="196"/>
      <c r="DN1756" s="196"/>
      <c r="DO1756" s="196"/>
      <c r="DP1756" s="196"/>
      <c r="DQ1756" s="196"/>
      <c r="DR1756" s="196"/>
      <c r="DS1756" s="196"/>
      <c r="DT1756" s="196"/>
      <c r="DU1756" s="196"/>
      <c r="DV1756" s="196"/>
    </row>
    <row r="1757" spans="1:126" s="171" customFormat="1" x14ac:dyDescent="0.2">
      <c r="A1757" s="153"/>
      <c r="B1757" s="155"/>
      <c r="C1757" s="155"/>
      <c r="AP1757" s="196"/>
      <c r="AQ1757" s="196"/>
      <c r="AR1757" s="196"/>
      <c r="AS1757" s="196"/>
      <c r="AT1757" s="196"/>
      <c r="AU1757" s="196"/>
      <c r="AV1757" s="196"/>
      <c r="AW1757" s="196"/>
      <c r="AX1757" s="196"/>
      <c r="AY1757" s="196"/>
      <c r="AZ1757" s="196"/>
      <c r="BA1757" s="196"/>
      <c r="BB1757" s="196"/>
      <c r="BC1757" s="196"/>
      <c r="BD1757" s="196"/>
      <c r="BE1757" s="196"/>
      <c r="BF1757" s="196"/>
      <c r="BG1757" s="196"/>
      <c r="BH1757" s="196"/>
      <c r="BI1757" s="196"/>
      <c r="BJ1757" s="196"/>
      <c r="BK1757" s="196"/>
      <c r="BL1757" s="196"/>
      <c r="BM1757" s="196"/>
      <c r="BN1757" s="196"/>
      <c r="BO1757" s="196"/>
      <c r="BP1757" s="196"/>
      <c r="BQ1757" s="196"/>
      <c r="BR1757" s="196"/>
      <c r="BS1757" s="196"/>
      <c r="BT1757" s="196"/>
      <c r="BU1757" s="196"/>
      <c r="BV1757" s="196"/>
      <c r="BW1757" s="196"/>
      <c r="BX1757" s="196"/>
      <c r="BY1757" s="196"/>
      <c r="BZ1757" s="196"/>
      <c r="CA1757" s="196"/>
      <c r="CB1757" s="196"/>
      <c r="CC1757" s="196"/>
      <c r="CD1757" s="196"/>
      <c r="CE1757" s="196"/>
      <c r="CF1757" s="196"/>
      <c r="CG1757" s="196"/>
      <c r="CH1757" s="196"/>
      <c r="CI1757" s="196"/>
      <c r="CJ1757" s="196"/>
      <c r="CK1757" s="196"/>
      <c r="CL1757" s="196"/>
      <c r="CM1757" s="196"/>
      <c r="CN1757" s="196"/>
      <c r="CO1757" s="196"/>
      <c r="CP1757" s="196"/>
      <c r="CQ1757" s="196"/>
      <c r="CR1757" s="196"/>
      <c r="CS1757" s="196"/>
      <c r="CT1757" s="196"/>
      <c r="CU1757" s="196"/>
      <c r="CV1757" s="196"/>
      <c r="CW1757" s="196"/>
      <c r="CX1757" s="196"/>
      <c r="CY1757" s="196"/>
      <c r="CZ1757" s="196"/>
      <c r="DA1757" s="196"/>
      <c r="DB1757" s="196"/>
      <c r="DC1757" s="196"/>
      <c r="DD1757" s="196"/>
      <c r="DE1757" s="196"/>
      <c r="DF1757" s="196"/>
      <c r="DG1757" s="196"/>
      <c r="DH1757" s="196"/>
      <c r="DI1757" s="196"/>
      <c r="DJ1757" s="196"/>
      <c r="DK1757" s="196"/>
      <c r="DL1757" s="196"/>
      <c r="DM1757" s="196"/>
      <c r="DN1757" s="196"/>
      <c r="DO1757" s="196"/>
      <c r="DP1757" s="196"/>
      <c r="DQ1757" s="196"/>
      <c r="DR1757" s="196"/>
      <c r="DS1757" s="196"/>
      <c r="DT1757" s="196"/>
      <c r="DU1757" s="196"/>
      <c r="DV1757" s="196"/>
    </row>
    <row r="1758" spans="1:126" s="171" customFormat="1" x14ac:dyDescent="0.2">
      <c r="A1758" s="153"/>
      <c r="B1758" s="155"/>
      <c r="C1758" s="155"/>
      <c r="AP1758" s="196"/>
      <c r="AQ1758" s="196"/>
      <c r="AR1758" s="196"/>
      <c r="AS1758" s="196"/>
      <c r="AT1758" s="196"/>
      <c r="AU1758" s="196"/>
      <c r="AV1758" s="196"/>
      <c r="AW1758" s="196"/>
      <c r="AX1758" s="196"/>
      <c r="AY1758" s="196"/>
      <c r="AZ1758" s="196"/>
      <c r="BA1758" s="196"/>
      <c r="BB1758" s="196"/>
      <c r="BC1758" s="196"/>
      <c r="BD1758" s="196"/>
      <c r="BE1758" s="196"/>
      <c r="BF1758" s="196"/>
      <c r="BG1758" s="196"/>
      <c r="BH1758" s="196"/>
      <c r="BI1758" s="196"/>
      <c r="BJ1758" s="196"/>
      <c r="BK1758" s="196"/>
      <c r="BL1758" s="196"/>
      <c r="BM1758" s="196"/>
      <c r="BN1758" s="196"/>
      <c r="BO1758" s="196"/>
      <c r="BP1758" s="196"/>
      <c r="BQ1758" s="196"/>
      <c r="BR1758" s="196"/>
      <c r="BS1758" s="196"/>
      <c r="BT1758" s="196"/>
      <c r="BU1758" s="196"/>
      <c r="BV1758" s="196"/>
      <c r="BW1758" s="196"/>
      <c r="BX1758" s="196"/>
      <c r="BY1758" s="196"/>
      <c r="BZ1758" s="196"/>
      <c r="CA1758" s="196"/>
      <c r="CB1758" s="196"/>
      <c r="CC1758" s="196"/>
      <c r="CD1758" s="196"/>
      <c r="CE1758" s="196"/>
      <c r="CF1758" s="196"/>
      <c r="CG1758" s="196"/>
      <c r="CH1758" s="196"/>
      <c r="CI1758" s="196"/>
      <c r="CJ1758" s="196"/>
      <c r="CK1758" s="196"/>
      <c r="CL1758" s="196"/>
      <c r="CM1758" s="196"/>
      <c r="CN1758" s="196"/>
      <c r="CO1758" s="196"/>
      <c r="CP1758" s="196"/>
      <c r="CQ1758" s="196"/>
      <c r="CR1758" s="196"/>
      <c r="CS1758" s="196"/>
      <c r="CT1758" s="196"/>
      <c r="CU1758" s="196"/>
      <c r="CV1758" s="196"/>
      <c r="CW1758" s="196"/>
      <c r="CX1758" s="196"/>
      <c r="CY1758" s="196"/>
      <c r="CZ1758" s="196"/>
      <c r="DA1758" s="196"/>
      <c r="DB1758" s="196"/>
      <c r="DC1758" s="196"/>
      <c r="DD1758" s="196"/>
      <c r="DE1758" s="196"/>
      <c r="DF1758" s="196"/>
      <c r="DG1758" s="196"/>
      <c r="DH1758" s="196"/>
      <c r="DI1758" s="196"/>
      <c r="DJ1758" s="196"/>
      <c r="DK1758" s="196"/>
      <c r="DL1758" s="196"/>
      <c r="DM1758" s="196"/>
      <c r="DN1758" s="196"/>
      <c r="DO1758" s="196"/>
      <c r="DP1758" s="196"/>
      <c r="DQ1758" s="196"/>
      <c r="DR1758" s="196"/>
      <c r="DS1758" s="196"/>
      <c r="DT1758" s="196"/>
      <c r="DU1758" s="196"/>
      <c r="DV1758" s="196"/>
    </row>
    <row r="1759" spans="1:126" s="171" customFormat="1" x14ac:dyDescent="0.2">
      <c r="A1759" s="153"/>
      <c r="B1759" s="155"/>
      <c r="C1759" s="155"/>
      <c r="AP1759" s="196"/>
      <c r="AQ1759" s="196"/>
      <c r="AR1759" s="196"/>
      <c r="AS1759" s="196"/>
      <c r="AT1759" s="196"/>
      <c r="AU1759" s="196"/>
      <c r="AV1759" s="196"/>
      <c r="AW1759" s="196"/>
      <c r="AX1759" s="196"/>
      <c r="AY1759" s="196"/>
      <c r="AZ1759" s="196"/>
      <c r="BA1759" s="196"/>
      <c r="BB1759" s="196"/>
      <c r="BC1759" s="196"/>
      <c r="BD1759" s="196"/>
      <c r="BE1759" s="196"/>
      <c r="BF1759" s="196"/>
      <c r="BG1759" s="196"/>
      <c r="BH1759" s="196"/>
      <c r="BI1759" s="196"/>
      <c r="BJ1759" s="196"/>
      <c r="BK1759" s="196"/>
      <c r="BL1759" s="196"/>
      <c r="BM1759" s="196"/>
      <c r="BN1759" s="196"/>
      <c r="BO1759" s="196"/>
      <c r="BP1759" s="196"/>
      <c r="BQ1759" s="196"/>
      <c r="BR1759" s="196"/>
      <c r="BS1759" s="196"/>
      <c r="BT1759" s="196"/>
      <c r="BU1759" s="196"/>
      <c r="BV1759" s="196"/>
      <c r="BW1759" s="196"/>
      <c r="BX1759" s="196"/>
      <c r="BY1759" s="196"/>
      <c r="BZ1759" s="196"/>
      <c r="CA1759" s="196"/>
      <c r="CB1759" s="196"/>
      <c r="CC1759" s="196"/>
      <c r="CD1759" s="196"/>
      <c r="CE1759" s="196"/>
      <c r="CF1759" s="196"/>
      <c r="CG1759" s="196"/>
      <c r="CH1759" s="196"/>
      <c r="CI1759" s="196"/>
      <c r="CJ1759" s="196"/>
      <c r="CK1759" s="196"/>
      <c r="CL1759" s="196"/>
      <c r="CM1759" s="196"/>
      <c r="CN1759" s="196"/>
      <c r="CO1759" s="196"/>
      <c r="CP1759" s="196"/>
      <c r="CQ1759" s="196"/>
      <c r="CR1759" s="196"/>
      <c r="CS1759" s="196"/>
      <c r="CT1759" s="196"/>
      <c r="CU1759" s="196"/>
      <c r="CV1759" s="196"/>
      <c r="CW1759" s="196"/>
      <c r="CX1759" s="196"/>
      <c r="CY1759" s="196"/>
      <c r="CZ1759" s="196"/>
      <c r="DA1759" s="196"/>
      <c r="DB1759" s="196"/>
      <c r="DC1759" s="196"/>
      <c r="DD1759" s="196"/>
      <c r="DE1759" s="196"/>
      <c r="DF1759" s="196"/>
      <c r="DG1759" s="196"/>
      <c r="DH1759" s="196"/>
      <c r="DI1759" s="196"/>
      <c r="DJ1759" s="196"/>
      <c r="DK1759" s="196"/>
      <c r="DL1759" s="196"/>
      <c r="DM1759" s="196"/>
      <c r="DN1759" s="196"/>
      <c r="DO1759" s="196"/>
      <c r="DP1759" s="196"/>
      <c r="DQ1759" s="196"/>
      <c r="DR1759" s="196"/>
      <c r="DS1759" s="196"/>
      <c r="DT1759" s="196"/>
      <c r="DU1759" s="196"/>
      <c r="DV1759" s="196"/>
    </row>
    <row r="1760" spans="1:126" s="171" customFormat="1" x14ac:dyDescent="0.2">
      <c r="A1760" s="153"/>
      <c r="B1760" s="155"/>
      <c r="C1760" s="155"/>
      <c r="AP1760" s="196"/>
      <c r="AQ1760" s="196"/>
      <c r="AR1760" s="196"/>
      <c r="AS1760" s="196"/>
      <c r="AT1760" s="196"/>
      <c r="AU1760" s="196"/>
      <c r="AV1760" s="196"/>
      <c r="AW1760" s="196"/>
      <c r="AX1760" s="196"/>
      <c r="AY1760" s="196"/>
      <c r="AZ1760" s="196"/>
      <c r="BA1760" s="196"/>
      <c r="BB1760" s="196"/>
      <c r="BC1760" s="196"/>
      <c r="BD1760" s="196"/>
      <c r="BE1760" s="196"/>
      <c r="BF1760" s="196"/>
      <c r="BG1760" s="196"/>
      <c r="BH1760" s="196"/>
      <c r="BI1760" s="196"/>
      <c r="BJ1760" s="196"/>
      <c r="BK1760" s="196"/>
      <c r="BL1760" s="196"/>
      <c r="BM1760" s="196"/>
      <c r="BN1760" s="196"/>
      <c r="BO1760" s="196"/>
      <c r="BP1760" s="196"/>
      <c r="BQ1760" s="196"/>
      <c r="BR1760" s="196"/>
      <c r="BS1760" s="196"/>
      <c r="BT1760" s="196"/>
      <c r="BU1760" s="196"/>
      <c r="BV1760" s="196"/>
      <c r="BW1760" s="196"/>
      <c r="BX1760" s="196"/>
      <c r="BY1760" s="196"/>
      <c r="BZ1760" s="196"/>
      <c r="CA1760" s="196"/>
      <c r="CB1760" s="196"/>
      <c r="CC1760" s="196"/>
      <c r="CD1760" s="196"/>
      <c r="CE1760" s="196"/>
      <c r="CF1760" s="196"/>
      <c r="CG1760" s="196"/>
      <c r="CH1760" s="196"/>
      <c r="CI1760" s="196"/>
      <c r="CJ1760" s="196"/>
      <c r="CK1760" s="196"/>
      <c r="CL1760" s="196"/>
      <c r="CM1760" s="196"/>
      <c r="CN1760" s="196"/>
      <c r="CO1760" s="196"/>
      <c r="CP1760" s="196"/>
      <c r="CQ1760" s="196"/>
      <c r="CR1760" s="196"/>
      <c r="CS1760" s="196"/>
      <c r="CT1760" s="196"/>
      <c r="CU1760" s="196"/>
      <c r="CV1760" s="196"/>
      <c r="CW1760" s="196"/>
      <c r="CX1760" s="196"/>
      <c r="CY1760" s="196"/>
      <c r="CZ1760" s="196"/>
      <c r="DA1760" s="196"/>
      <c r="DB1760" s="196"/>
      <c r="DC1760" s="196"/>
      <c r="DD1760" s="196"/>
      <c r="DE1760" s="196"/>
      <c r="DF1760" s="196"/>
      <c r="DG1760" s="196"/>
      <c r="DH1760" s="196"/>
      <c r="DI1760" s="196"/>
      <c r="DJ1760" s="196"/>
      <c r="DK1760" s="196"/>
      <c r="DL1760" s="196"/>
      <c r="DM1760" s="196"/>
      <c r="DN1760" s="196"/>
      <c r="DO1760" s="196"/>
      <c r="DP1760" s="196"/>
      <c r="DQ1760" s="196"/>
      <c r="DR1760" s="196"/>
      <c r="DS1760" s="196"/>
      <c r="DT1760" s="196"/>
      <c r="DU1760" s="196"/>
      <c r="DV1760" s="196"/>
    </row>
    <row r="1761" spans="1:126" s="171" customFormat="1" x14ac:dyDescent="0.2">
      <c r="A1761" s="153"/>
      <c r="B1761" s="155"/>
      <c r="C1761" s="155"/>
      <c r="AP1761" s="196"/>
      <c r="AQ1761" s="196"/>
      <c r="AR1761" s="196"/>
      <c r="AS1761" s="196"/>
      <c r="AT1761" s="196"/>
      <c r="AU1761" s="196"/>
      <c r="AV1761" s="196"/>
      <c r="AW1761" s="196"/>
      <c r="AX1761" s="196"/>
      <c r="AY1761" s="196"/>
      <c r="AZ1761" s="196"/>
      <c r="BA1761" s="196"/>
      <c r="BB1761" s="196"/>
      <c r="BC1761" s="196"/>
      <c r="BD1761" s="196"/>
      <c r="BE1761" s="196"/>
      <c r="BF1761" s="196"/>
      <c r="BG1761" s="196"/>
      <c r="BH1761" s="196"/>
      <c r="BI1761" s="196"/>
      <c r="BJ1761" s="196"/>
      <c r="BK1761" s="196"/>
      <c r="BL1761" s="196"/>
      <c r="BM1761" s="196"/>
      <c r="BN1761" s="196"/>
      <c r="BO1761" s="196"/>
      <c r="BP1761" s="196"/>
      <c r="BQ1761" s="196"/>
      <c r="BR1761" s="196"/>
      <c r="BS1761" s="196"/>
      <c r="BT1761" s="196"/>
      <c r="BU1761" s="196"/>
      <c r="BV1761" s="196"/>
      <c r="BW1761" s="196"/>
      <c r="BX1761" s="196"/>
      <c r="BY1761" s="196"/>
      <c r="BZ1761" s="196"/>
      <c r="CA1761" s="196"/>
      <c r="CB1761" s="196"/>
      <c r="CC1761" s="196"/>
      <c r="CD1761" s="196"/>
      <c r="CE1761" s="196"/>
      <c r="CF1761" s="196"/>
      <c r="CG1761" s="196"/>
      <c r="CH1761" s="196"/>
      <c r="CI1761" s="196"/>
      <c r="CJ1761" s="196"/>
      <c r="CK1761" s="196"/>
      <c r="CL1761" s="196"/>
      <c r="CM1761" s="196"/>
      <c r="CN1761" s="196"/>
      <c r="CO1761" s="196"/>
      <c r="CP1761" s="196"/>
      <c r="CQ1761" s="196"/>
      <c r="CR1761" s="196"/>
      <c r="CS1761" s="196"/>
      <c r="CT1761" s="196"/>
      <c r="CU1761" s="196"/>
      <c r="CV1761" s="196"/>
      <c r="CW1761" s="196"/>
      <c r="CX1761" s="196"/>
      <c r="CY1761" s="196"/>
      <c r="CZ1761" s="196"/>
      <c r="DA1761" s="196"/>
      <c r="DB1761" s="196"/>
      <c r="DC1761" s="196"/>
      <c r="DD1761" s="196"/>
      <c r="DE1761" s="196"/>
      <c r="DF1761" s="196"/>
      <c r="DG1761" s="196"/>
      <c r="DH1761" s="196"/>
      <c r="DI1761" s="196"/>
      <c r="DJ1761" s="196"/>
      <c r="DK1761" s="196"/>
      <c r="DL1761" s="196"/>
      <c r="DM1761" s="196"/>
      <c r="DN1761" s="196"/>
      <c r="DO1761" s="196"/>
      <c r="DP1761" s="196"/>
      <c r="DQ1761" s="196"/>
      <c r="DR1761" s="196"/>
      <c r="DS1761" s="196"/>
      <c r="DT1761" s="196"/>
      <c r="DU1761" s="196"/>
      <c r="DV1761" s="196"/>
    </row>
    <row r="1762" spans="1:126" s="171" customFormat="1" x14ac:dyDescent="0.2">
      <c r="A1762" s="153"/>
      <c r="B1762" s="155"/>
      <c r="C1762" s="155"/>
      <c r="AP1762" s="196"/>
      <c r="AQ1762" s="196"/>
      <c r="AR1762" s="196"/>
      <c r="AS1762" s="196"/>
      <c r="AT1762" s="196"/>
      <c r="AU1762" s="196"/>
      <c r="AV1762" s="196"/>
      <c r="AW1762" s="196"/>
      <c r="AX1762" s="196"/>
      <c r="AY1762" s="196"/>
      <c r="AZ1762" s="196"/>
      <c r="BA1762" s="196"/>
      <c r="BB1762" s="196"/>
      <c r="BC1762" s="196"/>
      <c r="BD1762" s="196"/>
      <c r="BE1762" s="196"/>
      <c r="BF1762" s="196"/>
      <c r="BG1762" s="196"/>
      <c r="BH1762" s="196"/>
      <c r="BI1762" s="196"/>
      <c r="BJ1762" s="196"/>
      <c r="BK1762" s="196"/>
      <c r="BL1762" s="196"/>
      <c r="BM1762" s="196"/>
      <c r="BN1762" s="196"/>
      <c r="BO1762" s="196"/>
      <c r="BP1762" s="196"/>
      <c r="BQ1762" s="196"/>
      <c r="BR1762" s="196"/>
      <c r="BS1762" s="196"/>
      <c r="BT1762" s="196"/>
      <c r="BU1762" s="196"/>
      <c r="BV1762" s="196"/>
      <c r="BW1762" s="196"/>
      <c r="BX1762" s="196"/>
      <c r="BY1762" s="196"/>
      <c r="BZ1762" s="196"/>
      <c r="CA1762" s="196"/>
      <c r="CB1762" s="196"/>
      <c r="CC1762" s="196"/>
      <c r="CD1762" s="196"/>
      <c r="CE1762" s="196"/>
      <c r="CF1762" s="196"/>
      <c r="CG1762" s="196"/>
      <c r="CH1762" s="196"/>
      <c r="CI1762" s="196"/>
      <c r="CJ1762" s="196"/>
      <c r="CK1762" s="196"/>
      <c r="CL1762" s="196"/>
      <c r="CM1762" s="196"/>
      <c r="CN1762" s="196"/>
      <c r="CO1762" s="196"/>
      <c r="CP1762" s="196"/>
      <c r="CQ1762" s="196"/>
      <c r="CR1762" s="196"/>
      <c r="CS1762" s="196"/>
      <c r="CT1762" s="196"/>
      <c r="CU1762" s="196"/>
      <c r="CV1762" s="196"/>
      <c r="CW1762" s="196"/>
      <c r="CX1762" s="196"/>
      <c r="CY1762" s="196"/>
      <c r="CZ1762" s="196"/>
      <c r="DA1762" s="196"/>
      <c r="DB1762" s="196"/>
      <c r="DC1762" s="196"/>
      <c r="DD1762" s="196"/>
      <c r="DE1762" s="196"/>
      <c r="DF1762" s="196"/>
      <c r="DG1762" s="196"/>
      <c r="DH1762" s="196"/>
      <c r="DI1762" s="196"/>
      <c r="DJ1762" s="196"/>
      <c r="DK1762" s="196"/>
      <c r="DL1762" s="196"/>
      <c r="DM1762" s="196"/>
      <c r="DN1762" s="196"/>
      <c r="DO1762" s="196"/>
      <c r="DP1762" s="196"/>
      <c r="DQ1762" s="196"/>
      <c r="DR1762" s="196"/>
      <c r="DS1762" s="196"/>
      <c r="DT1762" s="196"/>
      <c r="DU1762" s="196"/>
      <c r="DV1762" s="196"/>
    </row>
    <row r="1763" spans="1:126" s="171" customFormat="1" x14ac:dyDescent="0.2">
      <c r="A1763" s="153"/>
      <c r="B1763" s="155"/>
      <c r="C1763" s="155"/>
      <c r="AP1763" s="196"/>
      <c r="AQ1763" s="196"/>
      <c r="AR1763" s="196"/>
      <c r="AS1763" s="196"/>
      <c r="AT1763" s="196"/>
      <c r="AU1763" s="196"/>
      <c r="AV1763" s="196"/>
      <c r="AW1763" s="196"/>
      <c r="AX1763" s="196"/>
      <c r="AY1763" s="196"/>
      <c r="AZ1763" s="196"/>
      <c r="BA1763" s="196"/>
      <c r="BB1763" s="196"/>
      <c r="BC1763" s="196"/>
      <c r="BD1763" s="196"/>
      <c r="BE1763" s="196"/>
      <c r="BF1763" s="196"/>
      <c r="BG1763" s="196"/>
      <c r="BH1763" s="196"/>
      <c r="BI1763" s="196"/>
      <c r="BJ1763" s="196"/>
      <c r="BK1763" s="196"/>
      <c r="BL1763" s="196"/>
      <c r="BM1763" s="196"/>
      <c r="BN1763" s="196"/>
      <c r="BO1763" s="196"/>
      <c r="BP1763" s="196"/>
      <c r="BQ1763" s="196"/>
      <c r="BR1763" s="196"/>
      <c r="BS1763" s="196"/>
      <c r="BT1763" s="196"/>
      <c r="BU1763" s="196"/>
      <c r="BV1763" s="196"/>
      <c r="BW1763" s="196"/>
      <c r="BX1763" s="196"/>
      <c r="BY1763" s="196"/>
      <c r="BZ1763" s="196"/>
      <c r="CA1763" s="196"/>
      <c r="CB1763" s="196"/>
      <c r="CC1763" s="196"/>
      <c r="CD1763" s="196"/>
      <c r="CE1763" s="196"/>
      <c r="CF1763" s="196"/>
      <c r="CG1763" s="196"/>
      <c r="CH1763" s="196"/>
      <c r="CI1763" s="196"/>
      <c r="CJ1763" s="196"/>
      <c r="CK1763" s="196"/>
      <c r="CL1763" s="196"/>
      <c r="CM1763" s="196"/>
      <c r="CN1763" s="196"/>
      <c r="CO1763" s="196"/>
      <c r="CP1763" s="196"/>
      <c r="CQ1763" s="196"/>
      <c r="CR1763" s="196"/>
      <c r="CS1763" s="196"/>
      <c r="CT1763" s="196"/>
      <c r="CU1763" s="196"/>
      <c r="CV1763" s="196"/>
      <c r="CW1763" s="196"/>
      <c r="CX1763" s="196"/>
      <c r="CY1763" s="196"/>
      <c r="CZ1763" s="196"/>
      <c r="DA1763" s="196"/>
      <c r="DB1763" s="196"/>
      <c r="DC1763" s="196"/>
      <c r="DD1763" s="196"/>
      <c r="DE1763" s="196"/>
      <c r="DF1763" s="196"/>
      <c r="DG1763" s="196"/>
      <c r="DH1763" s="196"/>
      <c r="DI1763" s="196"/>
      <c r="DJ1763" s="196"/>
      <c r="DK1763" s="196"/>
      <c r="DL1763" s="196"/>
      <c r="DM1763" s="196"/>
      <c r="DN1763" s="196"/>
      <c r="DO1763" s="196"/>
      <c r="DP1763" s="196"/>
      <c r="DQ1763" s="196"/>
      <c r="DR1763" s="196"/>
      <c r="DS1763" s="196"/>
      <c r="DT1763" s="196"/>
      <c r="DU1763" s="196"/>
      <c r="DV1763" s="196"/>
    </row>
    <row r="1764" spans="1:126" s="171" customFormat="1" x14ac:dyDescent="0.2">
      <c r="A1764" s="153"/>
      <c r="B1764" s="155"/>
      <c r="C1764" s="155"/>
      <c r="AP1764" s="196"/>
      <c r="AQ1764" s="196"/>
      <c r="AR1764" s="196"/>
      <c r="AS1764" s="196"/>
      <c r="AT1764" s="196"/>
      <c r="AU1764" s="196"/>
      <c r="AV1764" s="196"/>
      <c r="AW1764" s="196"/>
      <c r="AX1764" s="196"/>
      <c r="AY1764" s="196"/>
      <c r="AZ1764" s="196"/>
      <c r="BA1764" s="196"/>
      <c r="BB1764" s="196"/>
      <c r="BC1764" s="196"/>
      <c r="BD1764" s="196"/>
      <c r="BE1764" s="196"/>
      <c r="BF1764" s="196"/>
      <c r="BG1764" s="196"/>
      <c r="BH1764" s="196"/>
      <c r="BI1764" s="196"/>
      <c r="BJ1764" s="196"/>
      <c r="BK1764" s="196"/>
      <c r="BL1764" s="196"/>
      <c r="BM1764" s="196"/>
      <c r="BN1764" s="196"/>
      <c r="BO1764" s="196"/>
      <c r="BP1764" s="196"/>
      <c r="BQ1764" s="196"/>
      <c r="BR1764" s="196"/>
      <c r="BS1764" s="196"/>
      <c r="BT1764" s="196"/>
      <c r="BU1764" s="196"/>
      <c r="BV1764" s="196"/>
      <c r="BW1764" s="196"/>
      <c r="BX1764" s="196"/>
      <c r="BY1764" s="196"/>
      <c r="BZ1764" s="196"/>
      <c r="CA1764" s="196"/>
      <c r="CB1764" s="196"/>
      <c r="CC1764" s="196"/>
      <c r="CD1764" s="196"/>
      <c r="CE1764" s="196"/>
      <c r="CF1764" s="196"/>
      <c r="CG1764" s="196"/>
      <c r="CH1764" s="196"/>
      <c r="CI1764" s="196"/>
      <c r="CJ1764" s="196"/>
      <c r="CK1764" s="196"/>
      <c r="CL1764" s="196"/>
      <c r="CM1764" s="196"/>
      <c r="CN1764" s="196"/>
      <c r="CO1764" s="196"/>
      <c r="CP1764" s="196"/>
      <c r="CQ1764" s="196"/>
      <c r="CR1764" s="196"/>
      <c r="CS1764" s="196"/>
      <c r="CT1764" s="196"/>
      <c r="CU1764" s="196"/>
      <c r="CV1764" s="196"/>
      <c r="CW1764" s="196"/>
      <c r="CX1764" s="196"/>
      <c r="CY1764" s="196"/>
      <c r="CZ1764" s="196"/>
      <c r="DA1764" s="196"/>
      <c r="DB1764" s="196"/>
      <c r="DC1764" s="196"/>
      <c r="DD1764" s="196"/>
      <c r="DE1764" s="196"/>
      <c r="DF1764" s="196"/>
      <c r="DG1764" s="196"/>
      <c r="DH1764" s="196"/>
      <c r="DI1764" s="196"/>
      <c r="DJ1764" s="196"/>
      <c r="DK1764" s="196"/>
      <c r="DL1764" s="196"/>
      <c r="DM1764" s="196"/>
      <c r="DN1764" s="196"/>
      <c r="DO1764" s="196"/>
      <c r="DP1764" s="196"/>
      <c r="DQ1764" s="196"/>
      <c r="DR1764" s="196"/>
      <c r="DS1764" s="196"/>
      <c r="DT1764" s="196"/>
      <c r="DU1764" s="196"/>
      <c r="DV1764" s="196"/>
    </row>
    <row r="1765" spans="1:126" s="171" customFormat="1" x14ac:dyDescent="0.2">
      <c r="A1765" s="153"/>
      <c r="B1765" s="155"/>
      <c r="C1765" s="155"/>
      <c r="AP1765" s="196"/>
      <c r="AQ1765" s="196"/>
      <c r="AR1765" s="196"/>
      <c r="AS1765" s="196"/>
      <c r="AT1765" s="196"/>
      <c r="AU1765" s="196"/>
      <c r="AV1765" s="196"/>
      <c r="AW1765" s="196"/>
      <c r="AX1765" s="196"/>
      <c r="AY1765" s="196"/>
      <c r="AZ1765" s="196"/>
      <c r="BA1765" s="196"/>
      <c r="BB1765" s="196"/>
      <c r="BC1765" s="196"/>
      <c r="BD1765" s="196"/>
      <c r="BE1765" s="196"/>
      <c r="BF1765" s="196"/>
      <c r="BG1765" s="196"/>
      <c r="BH1765" s="196"/>
      <c r="BI1765" s="196"/>
      <c r="BJ1765" s="196"/>
      <c r="BK1765" s="196"/>
      <c r="BL1765" s="196"/>
      <c r="BM1765" s="196"/>
      <c r="BN1765" s="196"/>
      <c r="BO1765" s="196"/>
      <c r="BP1765" s="196"/>
      <c r="BQ1765" s="196"/>
      <c r="BR1765" s="196"/>
      <c r="BS1765" s="196"/>
      <c r="BT1765" s="196"/>
      <c r="BU1765" s="196"/>
      <c r="BV1765" s="196"/>
      <c r="BW1765" s="196"/>
      <c r="BX1765" s="196"/>
      <c r="BY1765" s="196"/>
      <c r="BZ1765" s="196"/>
      <c r="CA1765" s="196"/>
      <c r="CB1765" s="196"/>
      <c r="CC1765" s="196"/>
      <c r="CD1765" s="196"/>
      <c r="CE1765" s="196"/>
      <c r="CF1765" s="196"/>
      <c r="CG1765" s="196"/>
      <c r="CH1765" s="196"/>
      <c r="CI1765" s="196"/>
      <c r="CJ1765" s="196"/>
      <c r="CK1765" s="196"/>
      <c r="CL1765" s="196"/>
      <c r="CM1765" s="196"/>
      <c r="CN1765" s="196"/>
      <c r="CO1765" s="196"/>
      <c r="CP1765" s="196"/>
      <c r="CQ1765" s="196"/>
      <c r="CR1765" s="196"/>
      <c r="CS1765" s="196"/>
      <c r="CT1765" s="196"/>
      <c r="CU1765" s="196"/>
      <c r="CV1765" s="196"/>
      <c r="CW1765" s="196"/>
      <c r="CX1765" s="196"/>
      <c r="CY1765" s="196"/>
      <c r="CZ1765" s="196"/>
      <c r="DA1765" s="196"/>
      <c r="DB1765" s="196"/>
      <c r="DC1765" s="196"/>
      <c r="DD1765" s="196"/>
      <c r="DE1765" s="196"/>
      <c r="DF1765" s="196"/>
      <c r="DG1765" s="196"/>
      <c r="DH1765" s="196"/>
      <c r="DI1765" s="196"/>
      <c r="DJ1765" s="196"/>
      <c r="DK1765" s="196"/>
      <c r="DL1765" s="196"/>
      <c r="DM1765" s="196"/>
      <c r="DN1765" s="196"/>
      <c r="DO1765" s="196"/>
      <c r="DP1765" s="196"/>
      <c r="DQ1765" s="196"/>
      <c r="DR1765" s="196"/>
      <c r="DS1765" s="196"/>
      <c r="DT1765" s="196"/>
      <c r="DU1765" s="196"/>
      <c r="DV1765" s="196"/>
    </row>
    <row r="1766" spans="1:126" s="171" customFormat="1" x14ac:dyDescent="0.2">
      <c r="A1766" s="153"/>
      <c r="B1766" s="155"/>
      <c r="C1766" s="155"/>
      <c r="AP1766" s="196"/>
      <c r="AQ1766" s="196"/>
      <c r="AR1766" s="196"/>
      <c r="AS1766" s="196"/>
      <c r="AT1766" s="196"/>
      <c r="AU1766" s="196"/>
      <c r="AV1766" s="196"/>
      <c r="AW1766" s="196"/>
      <c r="AX1766" s="196"/>
      <c r="AY1766" s="196"/>
      <c r="AZ1766" s="196"/>
      <c r="BA1766" s="196"/>
      <c r="BB1766" s="196"/>
      <c r="BC1766" s="196"/>
      <c r="BD1766" s="196"/>
      <c r="BE1766" s="196"/>
      <c r="BF1766" s="196"/>
      <c r="BG1766" s="196"/>
      <c r="BH1766" s="196"/>
      <c r="BI1766" s="196"/>
      <c r="BJ1766" s="196"/>
      <c r="BK1766" s="196"/>
      <c r="BL1766" s="196"/>
      <c r="BM1766" s="196"/>
      <c r="BN1766" s="196"/>
      <c r="BO1766" s="196"/>
      <c r="BP1766" s="196"/>
      <c r="BQ1766" s="196"/>
      <c r="BR1766" s="196"/>
      <c r="BS1766" s="196"/>
      <c r="BT1766" s="196"/>
      <c r="BU1766" s="196"/>
      <c r="BV1766" s="196"/>
      <c r="BW1766" s="196"/>
      <c r="BX1766" s="196"/>
      <c r="BY1766" s="196"/>
      <c r="BZ1766" s="196"/>
      <c r="CA1766" s="196"/>
      <c r="CB1766" s="196"/>
      <c r="CC1766" s="196"/>
      <c r="CD1766" s="196"/>
      <c r="CE1766" s="196"/>
      <c r="CF1766" s="196"/>
      <c r="CG1766" s="196"/>
      <c r="CH1766" s="196"/>
      <c r="CI1766" s="196"/>
      <c r="CJ1766" s="196"/>
      <c r="CK1766" s="196"/>
      <c r="CL1766" s="196"/>
      <c r="CM1766" s="196"/>
      <c r="CN1766" s="196"/>
      <c r="CO1766" s="196"/>
      <c r="CP1766" s="196"/>
      <c r="CQ1766" s="196"/>
      <c r="CR1766" s="196"/>
      <c r="CS1766" s="196"/>
      <c r="CT1766" s="196"/>
      <c r="CU1766" s="196"/>
      <c r="CV1766" s="196"/>
      <c r="CW1766" s="196"/>
      <c r="CX1766" s="196"/>
      <c r="CY1766" s="196"/>
      <c r="CZ1766" s="196"/>
      <c r="DA1766" s="196"/>
      <c r="DB1766" s="196"/>
      <c r="DC1766" s="196"/>
      <c r="DD1766" s="196"/>
      <c r="DE1766" s="196"/>
      <c r="DF1766" s="196"/>
      <c r="DG1766" s="196"/>
      <c r="DH1766" s="196"/>
      <c r="DI1766" s="196"/>
      <c r="DJ1766" s="196"/>
      <c r="DK1766" s="196"/>
      <c r="DL1766" s="196"/>
      <c r="DM1766" s="196"/>
      <c r="DN1766" s="196"/>
      <c r="DO1766" s="196"/>
      <c r="DP1766" s="196"/>
      <c r="DQ1766" s="196"/>
      <c r="DR1766" s="196"/>
      <c r="DS1766" s="196"/>
      <c r="DT1766" s="196"/>
      <c r="DU1766" s="196"/>
      <c r="DV1766" s="196"/>
    </row>
    <row r="1767" spans="1:126" s="171" customFormat="1" x14ac:dyDescent="0.2">
      <c r="A1767" s="153"/>
      <c r="B1767" s="155"/>
      <c r="C1767" s="155"/>
      <c r="AP1767" s="196"/>
      <c r="AQ1767" s="196"/>
      <c r="AR1767" s="196"/>
      <c r="AS1767" s="196"/>
      <c r="AT1767" s="196"/>
      <c r="AU1767" s="196"/>
      <c r="AV1767" s="196"/>
      <c r="AW1767" s="196"/>
      <c r="AX1767" s="196"/>
      <c r="AY1767" s="196"/>
      <c r="AZ1767" s="196"/>
      <c r="BA1767" s="196"/>
      <c r="BB1767" s="196"/>
      <c r="BC1767" s="196"/>
      <c r="BD1767" s="196"/>
      <c r="BE1767" s="196"/>
      <c r="BF1767" s="196"/>
      <c r="BG1767" s="196"/>
      <c r="BH1767" s="196"/>
      <c r="BI1767" s="196"/>
      <c r="BJ1767" s="196"/>
      <c r="BK1767" s="196"/>
      <c r="BL1767" s="196"/>
      <c r="BM1767" s="196"/>
      <c r="BN1767" s="196"/>
      <c r="BO1767" s="196"/>
      <c r="BP1767" s="196"/>
      <c r="BQ1767" s="196"/>
      <c r="BR1767" s="196"/>
      <c r="BS1767" s="196"/>
      <c r="BT1767" s="196"/>
      <c r="BU1767" s="196"/>
      <c r="BV1767" s="196"/>
      <c r="BW1767" s="196"/>
      <c r="BX1767" s="196"/>
      <c r="BY1767" s="196"/>
      <c r="BZ1767" s="196"/>
      <c r="CA1767" s="196"/>
      <c r="CB1767" s="196"/>
      <c r="CC1767" s="196"/>
      <c r="CD1767" s="196"/>
      <c r="CE1767" s="196"/>
      <c r="CF1767" s="196"/>
      <c r="CG1767" s="196"/>
      <c r="CH1767" s="196"/>
      <c r="CI1767" s="196"/>
      <c r="CJ1767" s="196"/>
      <c r="CK1767" s="196"/>
      <c r="CL1767" s="196"/>
      <c r="CM1767" s="196"/>
      <c r="CN1767" s="196"/>
      <c r="CO1767" s="196"/>
      <c r="CP1767" s="196"/>
      <c r="CQ1767" s="196"/>
      <c r="CR1767" s="196"/>
      <c r="CS1767" s="196"/>
      <c r="CT1767" s="196"/>
      <c r="CU1767" s="196"/>
      <c r="CV1767" s="196"/>
      <c r="CW1767" s="196"/>
      <c r="CX1767" s="196"/>
      <c r="CY1767" s="196"/>
      <c r="CZ1767" s="196"/>
      <c r="DA1767" s="196"/>
      <c r="DB1767" s="196"/>
      <c r="DC1767" s="196"/>
      <c r="DD1767" s="196"/>
      <c r="DE1767" s="196"/>
      <c r="DF1767" s="196"/>
      <c r="DG1767" s="196"/>
      <c r="DH1767" s="196"/>
      <c r="DI1767" s="196"/>
      <c r="DJ1767" s="196"/>
      <c r="DK1767" s="196"/>
      <c r="DL1767" s="196"/>
      <c r="DM1767" s="196"/>
      <c r="DN1767" s="196"/>
      <c r="DO1767" s="196"/>
      <c r="DP1767" s="196"/>
      <c r="DQ1767" s="196"/>
      <c r="DR1767" s="196"/>
      <c r="DS1767" s="196"/>
      <c r="DT1767" s="196"/>
      <c r="DU1767" s="196"/>
      <c r="DV1767" s="196"/>
    </row>
    <row r="1768" spans="1:126" s="171" customFormat="1" x14ac:dyDescent="0.2">
      <c r="A1768" s="153"/>
      <c r="B1768" s="155"/>
      <c r="C1768" s="155"/>
      <c r="AP1768" s="196"/>
      <c r="AQ1768" s="196"/>
      <c r="AR1768" s="196"/>
      <c r="AS1768" s="196"/>
      <c r="AT1768" s="196"/>
      <c r="AU1768" s="196"/>
      <c r="AV1768" s="196"/>
      <c r="AW1768" s="196"/>
      <c r="AX1768" s="196"/>
      <c r="AY1768" s="196"/>
      <c r="AZ1768" s="196"/>
      <c r="BA1768" s="196"/>
      <c r="BB1768" s="196"/>
      <c r="BC1768" s="196"/>
      <c r="BD1768" s="196"/>
      <c r="BE1768" s="196"/>
      <c r="BF1768" s="196"/>
      <c r="BG1768" s="196"/>
      <c r="BH1768" s="196"/>
      <c r="BI1768" s="196"/>
      <c r="BJ1768" s="196"/>
      <c r="BK1768" s="196"/>
      <c r="BL1768" s="196"/>
      <c r="BM1768" s="196"/>
      <c r="BN1768" s="196"/>
      <c r="BO1768" s="196"/>
      <c r="BP1768" s="196"/>
      <c r="BQ1768" s="196"/>
      <c r="BR1768" s="196"/>
      <c r="BS1768" s="196"/>
      <c r="BT1768" s="196"/>
      <c r="BU1768" s="196"/>
      <c r="BV1768" s="196"/>
      <c r="BW1768" s="196"/>
      <c r="BX1768" s="196"/>
      <c r="BY1768" s="196"/>
      <c r="BZ1768" s="196"/>
      <c r="CA1768" s="196"/>
      <c r="CB1768" s="196"/>
      <c r="CC1768" s="196"/>
      <c r="CD1768" s="196"/>
      <c r="CE1768" s="196"/>
      <c r="CF1768" s="196"/>
      <c r="CG1768" s="196"/>
      <c r="CH1768" s="196"/>
      <c r="CI1768" s="196"/>
      <c r="CJ1768" s="196"/>
      <c r="CK1768" s="196"/>
      <c r="CL1768" s="196"/>
      <c r="CM1768" s="196"/>
      <c r="CN1768" s="196"/>
      <c r="CO1768" s="196"/>
      <c r="CP1768" s="196"/>
      <c r="CQ1768" s="196"/>
      <c r="CR1768" s="196"/>
      <c r="CS1768" s="196"/>
      <c r="CT1768" s="196"/>
      <c r="CU1768" s="196"/>
      <c r="CV1768" s="196"/>
      <c r="CW1768" s="196"/>
      <c r="CX1768" s="196"/>
      <c r="CY1768" s="196"/>
      <c r="CZ1768" s="196"/>
      <c r="DA1768" s="196"/>
      <c r="DB1768" s="196"/>
      <c r="DC1768" s="196"/>
      <c r="DD1768" s="196"/>
      <c r="DE1768" s="196"/>
      <c r="DF1768" s="196"/>
      <c r="DG1768" s="196"/>
      <c r="DH1768" s="196"/>
      <c r="DI1768" s="196"/>
      <c r="DJ1768" s="196"/>
      <c r="DK1768" s="196"/>
      <c r="DL1768" s="196"/>
      <c r="DM1768" s="196"/>
      <c r="DN1768" s="196"/>
      <c r="DO1768" s="196"/>
      <c r="DP1768" s="196"/>
      <c r="DQ1768" s="196"/>
      <c r="DR1768" s="196"/>
      <c r="DS1768" s="196"/>
      <c r="DT1768" s="196"/>
      <c r="DU1768" s="196"/>
      <c r="DV1768" s="196"/>
    </row>
    <row r="1769" spans="1:126" s="171" customFormat="1" x14ac:dyDescent="0.2">
      <c r="A1769" s="153"/>
      <c r="B1769" s="155"/>
      <c r="C1769" s="155"/>
      <c r="AP1769" s="196"/>
      <c r="AQ1769" s="196"/>
      <c r="AR1769" s="196"/>
      <c r="AS1769" s="196"/>
      <c r="AT1769" s="196"/>
      <c r="AU1769" s="196"/>
      <c r="AV1769" s="196"/>
      <c r="AW1769" s="196"/>
      <c r="AX1769" s="196"/>
      <c r="AY1769" s="196"/>
      <c r="AZ1769" s="196"/>
      <c r="BA1769" s="196"/>
      <c r="BB1769" s="196"/>
      <c r="BC1769" s="196"/>
      <c r="BD1769" s="196"/>
      <c r="BE1769" s="196"/>
      <c r="BF1769" s="196"/>
      <c r="BG1769" s="196"/>
      <c r="BH1769" s="196"/>
      <c r="BI1769" s="196"/>
      <c r="BJ1769" s="196"/>
      <c r="BK1769" s="196"/>
      <c r="BL1769" s="196"/>
      <c r="BM1769" s="196"/>
      <c r="BN1769" s="196"/>
      <c r="BO1769" s="196"/>
      <c r="BP1769" s="196"/>
      <c r="BQ1769" s="196"/>
      <c r="BR1769" s="196"/>
      <c r="BS1769" s="196"/>
      <c r="BT1769" s="196"/>
      <c r="BU1769" s="196"/>
      <c r="BV1769" s="196"/>
      <c r="BW1769" s="196"/>
      <c r="BX1769" s="196"/>
      <c r="BY1769" s="196"/>
      <c r="BZ1769" s="196"/>
      <c r="CA1769" s="196"/>
      <c r="CB1769" s="196"/>
      <c r="CC1769" s="196"/>
      <c r="CD1769" s="196"/>
      <c r="CE1769" s="196"/>
      <c r="CF1769" s="196"/>
      <c r="CG1769" s="196"/>
      <c r="CH1769" s="196"/>
      <c r="CI1769" s="196"/>
      <c r="CJ1769" s="196"/>
      <c r="CK1769" s="196"/>
      <c r="CL1769" s="196"/>
      <c r="CM1769" s="196"/>
      <c r="CN1769" s="196"/>
      <c r="CO1769" s="196"/>
      <c r="CP1769" s="196"/>
      <c r="CQ1769" s="196"/>
      <c r="CR1769" s="196"/>
      <c r="CS1769" s="196"/>
      <c r="CT1769" s="196"/>
      <c r="CU1769" s="196"/>
      <c r="CV1769" s="196"/>
      <c r="CW1769" s="196"/>
      <c r="CX1769" s="196"/>
      <c r="CY1769" s="196"/>
      <c r="CZ1769" s="196"/>
      <c r="DA1769" s="196"/>
      <c r="DB1769" s="196"/>
      <c r="DC1769" s="196"/>
      <c r="DD1769" s="196"/>
      <c r="DE1769" s="196"/>
      <c r="DF1769" s="196"/>
      <c r="DG1769" s="196"/>
      <c r="DH1769" s="196"/>
      <c r="DI1769" s="196"/>
      <c r="DJ1769" s="196"/>
      <c r="DK1769" s="196"/>
      <c r="DL1769" s="196"/>
      <c r="DM1769" s="196"/>
      <c r="DN1769" s="196"/>
      <c r="DO1769" s="196"/>
      <c r="DP1769" s="196"/>
      <c r="DQ1769" s="196"/>
      <c r="DR1769" s="196"/>
      <c r="DS1769" s="196"/>
      <c r="DT1769" s="196"/>
      <c r="DU1769" s="196"/>
      <c r="DV1769" s="196"/>
    </row>
    <row r="1770" spans="1:126" s="171" customFormat="1" x14ac:dyDescent="0.2">
      <c r="A1770" s="153"/>
      <c r="B1770" s="155"/>
      <c r="C1770" s="155"/>
      <c r="AP1770" s="196"/>
      <c r="AQ1770" s="196"/>
      <c r="AR1770" s="196"/>
      <c r="AS1770" s="196"/>
      <c r="AT1770" s="196"/>
      <c r="AU1770" s="196"/>
      <c r="AV1770" s="196"/>
      <c r="AW1770" s="196"/>
      <c r="AX1770" s="196"/>
      <c r="AY1770" s="196"/>
      <c r="AZ1770" s="196"/>
      <c r="BA1770" s="196"/>
      <c r="BB1770" s="196"/>
      <c r="BC1770" s="196"/>
      <c r="BD1770" s="196"/>
      <c r="BE1770" s="196"/>
      <c r="BF1770" s="196"/>
      <c r="BG1770" s="196"/>
      <c r="BH1770" s="196"/>
      <c r="BI1770" s="196"/>
      <c r="BJ1770" s="196"/>
      <c r="BK1770" s="196"/>
      <c r="BL1770" s="196"/>
      <c r="BM1770" s="196"/>
      <c r="BN1770" s="196"/>
      <c r="BO1770" s="196"/>
      <c r="BP1770" s="196"/>
      <c r="BQ1770" s="196"/>
      <c r="BR1770" s="196"/>
      <c r="BS1770" s="196"/>
      <c r="BT1770" s="196"/>
      <c r="BU1770" s="196"/>
      <c r="BV1770" s="196"/>
      <c r="BW1770" s="196"/>
      <c r="BX1770" s="196"/>
      <c r="BY1770" s="196"/>
      <c r="BZ1770" s="196"/>
      <c r="CA1770" s="196"/>
      <c r="CB1770" s="196"/>
      <c r="CC1770" s="196"/>
      <c r="CD1770" s="196"/>
      <c r="CE1770" s="196"/>
      <c r="CF1770" s="196"/>
      <c r="CG1770" s="196"/>
      <c r="CH1770" s="196"/>
      <c r="CI1770" s="196"/>
      <c r="CJ1770" s="196"/>
      <c r="CK1770" s="196"/>
      <c r="CL1770" s="196"/>
      <c r="CM1770" s="196"/>
      <c r="CN1770" s="196"/>
      <c r="CO1770" s="196"/>
      <c r="CP1770" s="196"/>
      <c r="CQ1770" s="196"/>
      <c r="CR1770" s="196"/>
      <c r="CS1770" s="196"/>
      <c r="CT1770" s="196"/>
      <c r="CU1770" s="196"/>
      <c r="CV1770" s="196"/>
      <c r="CW1770" s="196"/>
      <c r="CX1770" s="196"/>
      <c r="CY1770" s="196"/>
      <c r="CZ1770" s="196"/>
      <c r="DA1770" s="196"/>
      <c r="DB1770" s="196"/>
      <c r="DC1770" s="196"/>
      <c r="DD1770" s="196"/>
      <c r="DE1770" s="196"/>
      <c r="DF1770" s="196"/>
      <c r="DG1770" s="196"/>
      <c r="DH1770" s="196"/>
      <c r="DI1770" s="196"/>
      <c r="DJ1770" s="196"/>
      <c r="DK1770" s="196"/>
      <c r="DL1770" s="196"/>
      <c r="DM1770" s="196"/>
      <c r="DN1770" s="196"/>
      <c r="DO1770" s="196"/>
      <c r="DP1770" s="196"/>
      <c r="DQ1770" s="196"/>
      <c r="DR1770" s="196"/>
      <c r="DS1770" s="196"/>
      <c r="DT1770" s="196"/>
      <c r="DU1770" s="196"/>
      <c r="DV1770" s="196"/>
    </row>
    <row r="1771" spans="1:126" s="171" customFormat="1" x14ac:dyDescent="0.2">
      <c r="A1771" s="153"/>
      <c r="B1771" s="155"/>
      <c r="C1771" s="155"/>
      <c r="AP1771" s="196"/>
      <c r="AQ1771" s="196"/>
      <c r="AR1771" s="196"/>
      <c r="AS1771" s="196"/>
      <c r="AT1771" s="196"/>
      <c r="AU1771" s="196"/>
      <c r="AV1771" s="196"/>
      <c r="AW1771" s="196"/>
      <c r="AX1771" s="196"/>
      <c r="AY1771" s="196"/>
      <c r="AZ1771" s="196"/>
      <c r="BA1771" s="196"/>
      <c r="BB1771" s="196"/>
      <c r="BC1771" s="196"/>
      <c r="BD1771" s="196"/>
      <c r="BE1771" s="196"/>
      <c r="BF1771" s="196"/>
      <c r="BG1771" s="196"/>
      <c r="BH1771" s="196"/>
      <c r="BI1771" s="196"/>
      <c r="BJ1771" s="196"/>
      <c r="BK1771" s="196"/>
      <c r="BL1771" s="196"/>
      <c r="BM1771" s="196"/>
      <c r="BN1771" s="196"/>
      <c r="BO1771" s="196"/>
      <c r="BP1771" s="196"/>
      <c r="BQ1771" s="196"/>
      <c r="BR1771" s="196"/>
      <c r="BS1771" s="196"/>
      <c r="BT1771" s="196"/>
      <c r="BU1771" s="196"/>
      <c r="BV1771" s="196"/>
      <c r="BW1771" s="196"/>
      <c r="BX1771" s="196"/>
      <c r="BY1771" s="196"/>
      <c r="BZ1771" s="196"/>
      <c r="CA1771" s="196"/>
      <c r="CB1771" s="196"/>
      <c r="CC1771" s="196"/>
      <c r="CD1771" s="196"/>
      <c r="CE1771" s="196"/>
      <c r="CF1771" s="196"/>
      <c r="CG1771" s="196"/>
      <c r="CH1771" s="196"/>
      <c r="CI1771" s="196"/>
      <c r="CJ1771" s="196"/>
      <c r="CK1771" s="196"/>
      <c r="CL1771" s="196"/>
      <c r="CM1771" s="196"/>
      <c r="CN1771" s="196"/>
      <c r="CO1771" s="196"/>
      <c r="CP1771" s="196"/>
      <c r="CQ1771" s="196"/>
      <c r="CR1771" s="196"/>
      <c r="CS1771" s="196"/>
      <c r="CT1771" s="196"/>
      <c r="CU1771" s="196"/>
      <c r="CV1771" s="196"/>
      <c r="CW1771" s="196"/>
      <c r="CX1771" s="196"/>
      <c r="CY1771" s="196"/>
      <c r="CZ1771" s="196"/>
      <c r="DA1771" s="196"/>
      <c r="DB1771" s="196"/>
      <c r="DC1771" s="196"/>
      <c r="DD1771" s="196"/>
      <c r="DE1771" s="196"/>
      <c r="DF1771" s="196"/>
      <c r="DG1771" s="196"/>
      <c r="DH1771" s="196"/>
      <c r="DI1771" s="196"/>
      <c r="DJ1771" s="196"/>
      <c r="DK1771" s="196"/>
      <c r="DL1771" s="196"/>
      <c r="DM1771" s="196"/>
      <c r="DN1771" s="196"/>
      <c r="DO1771" s="196"/>
      <c r="DP1771" s="196"/>
      <c r="DQ1771" s="196"/>
      <c r="DR1771" s="196"/>
      <c r="DS1771" s="196"/>
      <c r="DT1771" s="196"/>
      <c r="DU1771" s="196"/>
      <c r="DV1771" s="196"/>
    </row>
    <row r="1772" spans="1:126" s="171" customFormat="1" x14ac:dyDescent="0.2">
      <c r="A1772" s="153"/>
      <c r="B1772" s="155"/>
      <c r="C1772" s="155"/>
      <c r="AP1772" s="196"/>
      <c r="AQ1772" s="196"/>
      <c r="AR1772" s="196"/>
      <c r="AS1772" s="196"/>
      <c r="AT1772" s="196"/>
      <c r="AU1772" s="196"/>
      <c r="AV1772" s="196"/>
      <c r="AW1772" s="196"/>
      <c r="AX1772" s="196"/>
      <c r="AY1772" s="196"/>
      <c r="AZ1772" s="196"/>
      <c r="BA1772" s="196"/>
      <c r="BB1772" s="196"/>
      <c r="BC1772" s="196"/>
      <c r="BD1772" s="196"/>
      <c r="BE1772" s="196"/>
      <c r="BF1772" s="196"/>
      <c r="BG1772" s="196"/>
      <c r="BH1772" s="196"/>
      <c r="BI1772" s="196"/>
      <c r="BJ1772" s="196"/>
      <c r="BK1772" s="196"/>
      <c r="BL1772" s="196"/>
      <c r="BM1772" s="196"/>
      <c r="BN1772" s="196"/>
      <c r="BO1772" s="196"/>
      <c r="BP1772" s="196"/>
      <c r="BQ1772" s="196"/>
      <c r="BR1772" s="196"/>
      <c r="BS1772" s="196"/>
      <c r="BT1772" s="196"/>
      <c r="BU1772" s="196"/>
      <c r="BV1772" s="196"/>
      <c r="BW1772" s="196"/>
      <c r="BX1772" s="196"/>
      <c r="BY1772" s="196"/>
      <c r="BZ1772" s="196"/>
      <c r="CA1772" s="196"/>
      <c r="CB1772" s="196"/>
      <c r="CC1772" s="196"/>
      <c r="CD1772" s="196"/>
      <c r="CE1772" s="196"/>
      <c r="CF1772" s="196"/>
      <c r="CG1772" s="196"/>
      <c r="CH1772" s="196"/>
      <c r="CI1772" s="196"/>
      <c r="CJ1772" s="196"/>
      <c r="CK1772" s="196"/>
      <c r="CL1772" s="196"/>
      <c r="CM1772" s="196"/>
      <c r="CN1772" s="196"/>
      <c r="CO1772" s="196"/>
      <c r="CP1772" s="196"/>
      <c r="CQ1772" s="196"/>
      <c r="CR1772" s="196"/>
      <c r="CS1772" s="196"/>
      <c r="CT1772" s="196"/>
      <c r="CU1772" s="196"/>
      <c r="CV1772" s="196"/>
      <c r="CW1772" s="196"/>
      <c r="CX1772" s="196"/>
      <c r="CY1772" s="196"/>
      <c r="CZ1772" s="196"/>
      <c r="DA1772" s="196"/>
      <c r="DB1772" s="196"/>
      <c r="DC1772" s="196"/>
      <c r="DD1772" s="196"/>
      <c r="DE1772" s="196"/>
      <c r="DF1772" s="196"/>
      <c r="DG1772" s="196"/>
      <c r="DH1772" s="196"/>
      <c r="DI1772" s="196"/>
      <c r="DJ1772" s="196"/>
      <c r="DK1772" s="196"/>
      <c r="DL1772" s="196"/>
      <c r="DM1772" s="196"/>
      <c r="DN1772" s="196"/>
      <c r="DO1772" s="196"/>
      <c r="DP1772" s="196"/>
      <c r="DQ1772" s="196"/>
      <c r="DR1772" s="196"/>
      <c r="DS1772" s="196"/>
      <c r="DT1772" s="196"/>
      <c r="DU1772" s="196"/>
      <c r="DV1772" s="196"/>
    </row>
    <row r="1773" spans="1:126" s="171" customFormat="1" x14ac:dyDescent="0.2">
      <c r="A1773" s="153"/>
      <c r="B1773" s="155"/>
      <c r="C1773" s="155"/>
      <c r="AP1773" s="196"/>
      <c r="AQ1773" s="196"/>
      <c r="AR1773" s="196"/>
      <c r="AS1773" s="196"/>
      <c r="AT1773" s="196"/>
      <c r="AU1773" s="196"/>
      <c r="AV1773" s="196"/>
      <c r="AW1773" s="196"/>
      <c r="AX1773" s="196"/>
      <c r="AY1773" s="196"/>
      <c r="AZ1773" s="196"/>
      <c r="BA1773" s="196"/>
      <c r="BB1773" s="196"/>
      <c r="BC1773" s="196"/>
      <c r="BD1773" s="196"/>
      <c r="BE1773" s="196"/>
      <c r="BF1773" s="196"/>
      <c r="BG1773" s="196"/>
      <c r="BH1773" s="196"/>
      <c r="BI1773" s="196"/>
      <c r="BJ1773" s="196"/>
      <c r="BK1773" s="196"/>
      <c r="BL1773" s="196"/>
      <c r="BM1773" s="196"/>
      <c r="BN1773" s="196"/>
      <c r="BO1773" s="196"/>
      <c r="BP1773" s="196"/>
      <c r="BQ1773" s="196"/>
      <c r="BR1773" s="196"/>
      <c r="BS1773" s="196"/>
      <c r="BT1773" s="196"/>
      <c r="BU1773" s="196"/>
      <c r="BV1773" s="196"/>
      <c r="BW1773" s="196"/>
      <c r="BX1773" s="196"/>
      <c r="BY1773" s="196"/>
      <c r="BZ1773" s="196"/>
      <c r="CA1773" s="196"/>
      <c r="CB1773" s="196"/>
      <c r="CC1773" s="196"/>
      <c r="CD1773" s="196"/>
      <c r="CE1773" s="196"/>
      <c r="CF1773" s="196"/>
      <c r="CG1773" s="196"/>
      <c r="CH1773" s="196"/>
      <c r="CI1773" s="196"/>
      <c r="CJ1773" s="196"/>
      <c r="CK1773" s="196"/>
      <c r="CL1773" s="196"/>
      <c r="CM1773" s="196"/>
      <c r="CN1773" s="196"/>
      <c r="CO1773" s="196"/>
      <c r="CP1773" s="196"/>
      <c r="CQ1773" s="196"/>
      <c r="CR1773" s="196"/>
      <c r="CS1773" s="196"/>
      <c r="CT1773" s="196"/>
      <c r="CU1773" s="196"/>
      <c r="CV1773" s="196"/>
      <c r="CW1773" s="196"/>
      <c r="CX1773" s="196"/>
      <c r="CY1773" s="196"/>
      <c r="CZ1773" s="196"/>
      <c r="DA1773" s="196"/>
      <c r="DB1773" s="196"/>
      <c r="DC1773" s="196"/>
      <c r="DD1773" s="196"/>
      <c r="DE1773" s="196"/>
      <c r="DF1773" s="196"/>
      <c r="DG1773" s="196"/>
      <c r="DH1773" s="196"/>
      <c r="DI1773" s="196"/>
      <c r="DJ1773" s="196"/>
      <c r="DK1773" s="196"/>
      <c r="DL1773" s="196"/>
      <c r="DM1773" s="196"/>
      <c r="DN1773" s="196"/>
      <c r="DO1773" s="196"/>
      <c r="DP1773" s="196"/>
      <c r="DQ1773" s="196"/>
      <c r="DR1773" s="196"/>
      <c r="DS1773" s="196"/>
      <c r="DT1773" s="196"/>
      <c r="DU1773" s="196"/>
      <c r="DV1773" s="196"/>
    </row>
    <row r="1774" spans="1:126" s="171" customFormat="1" x14ac:dyDescent="0.2">
      <c r="A1774" s="153"/>
      <c r="B1774" s="155"/>
      <c r="C1774" s="155"/>
      <c r="AP1774" s="196"/>
      <c r="AQ1774" s="196"/>
      <c r="AR1774" s="196"/>
      <c r="AS1774" s="196"/>
      <c r="AT1774" s="196"/>
      <c r="AU1774" s="196"/>
      <c r="AV1774" s="196"/>
      <c r="AW1774" s="196"/>
      <c r="AX1774" s="196"/>
      <c r="AY1774" s="196"/>
      <c r="AZ1774" s="196"/>
      <c r="BA1774" s="196"/>
      <c r="BB1774" s="196"/>
      <c r="BC1774" s="196"/>
      <c r="BD1774" s="196"/>
      <c r="BE1774" s="196"/>
      <c r="BF1774" s="196"/>
      <c r="BG1774" s="196"/>
      <c r="BH1774" s="196"/>
      <c r="BI1774" s="196"/>
      <c r="BJ1774" s="196"/>
      <c r="BK1774" s="196"/>
      <c r="BL1774" s="196"/>
      <c r="BM1774" s="196"/>
      <c r="BN1774" s="196"/>
      <c r="BO1774" s="196"/>
      <c r="BP1774" s="196"/>
      <c r="BQ1774" s="196"/>
      <c r="BR1774" s="196"/>
      <c r="BS1774" s="196"/>
      <c r="BT1774" s="196"/>
      <c r="BU1774" s="196"/>
      <c r="BV1774" s="196"/>
      <c r="BW1774" s="196"/>
      <c r="BX1774" s="196"/>
      <c r="BY1774" s="196"/>
      <c r="BZ1774" s="196"/>
      <c r="CA1774" s="196"/>
      <c r="CB1774" s="196"/>
      <c r="CC1774" s="196"/>
      <c r="CD1774" s="196"/>
      <c r="CE1774" s="196"/>
      <c r="CF1774" s="196"/>
      <c r="CG1774" s="196"/>
      <c r="CH1774" s="196"/>
      <c r="CI1774" s="196"/>
      <c r="CJ1774" s="196"/>
      <c r="CK1774" s="196"/>
      <c r="CL1774" s="196"/>
      <c r="CM1774" s="196"/>
      <c r="CN1774" s="196"/>
      <c r="CO1774" s="196"/>
      <c r="CP1774" s="196"/>
      <c r="CQ1774" s="196"/>
      <c r="CR1774" s="196"/>
      <c r="CS1774" s="196"/>
      <c r="CT1774" s="196"/>
      <c r="CU1774" s="196"/>
      <c r="CV1774" s="196"/>
      <c r="CW1774" s="196"/>
      <c r="CX1774" s="196"/>
      <c r="CY1774" s="196"/>
      <c r="CZ1774" s="196"/>
      <c r="DA1774" s="196"/>
      <c r="DB1774" s="196"/>
      <c r="DC1774" s="196"/>
      <c r="DD1774" s="196"/>
      <c r="DE1774" s="196"/>
      <c r="DF1774" s="196"/>
      <c r="DG1774" s="196"/>
      <c r="DH1774" s="196"/>
      <c r="DI1774" s="196"/>
      <c r="DJ1774" s="196"/>
      <c r="DK1774" s="196"/>
      <c r="DL1774" s="196"/>
      <c r="DM1774" s="196"/>
      <c r="DN1774" s="196"/>
      <c r="DO1774" s="196"/>
      <c r="DP1774" s="196"/>
      <c r="DQ1774" s="196"/>
      <c r="DR1774" s="196"/>
      <c r="DS1774" s="196"/>
      <c r="DT1774" s="196"/>
      <c r="DU1774" s="196"/>
      <c r="DV1774" s="196"/>
    </row>
    <row r="1775" spans="1:126" s="171" customFormat="1" x14ac:dyDescent="0.2">
      <c r="A1775" s="153"/>
      <c r="B1775" s="155"/>
      <c r="C1775" s="155"/>
      <c r="AP1775" s="196"/>
      <c r="AQ1775" s="196"/>
      <c r="AR1775" s="196"/>
      <c r="AS1775" s="196"/>
      <c r="AT1775" s="196"/>
      <c r="AU1775" s="196"/>
      <c r="AV1775" s="196"/>
      <c r="AW1775" s="196"/>
      <c r="AX1775" s="196"/>
      <c r="AY1775" s="196"/>
      <c r="AZ1775" s="196"/>
      <c r="BA1775" s="196"/>
      <c r="BB1775" s="196"/>
      <c r="BC1775" s="196"/>
      <c r="BD1775" s="196"/>
      <c r="BE1775" s="196"/>
      <c r="BF1775" s="196"/>
      <c r="BG1775" s="196"/>
      <c r="BH1775" s="196"/>
      <c r="BI1775" s="196"/>
      <c r="BJ1775" s="196"/>
      <c r="BK1775" s="196"/>
      <c r="BL1775" s="196"/>
      <c r="BM1775" s="196"/>
      <c r="BN1775" s="196"/>
      <c r="BO1775" s="196"/>
      <c r="BP1775" s="196"/>
      <c r="BQ1775" s="196"/>
      <c r="BR1775" s="196"/>
      <c r="BS1775" s="196"/>
      <c r="BT1775" s="196"/>
      <c r="BU1775" s="196"/>
      <c r="BV1775" s="196"/>
      <c r="BW1775" s="196"/>
      <c r="BX1775" s="196"/>
      <c r="BY1775" s="196"/>
      <c r="BZ1775" s="196"/>
      <c r="CA1775" s="196"/>
      <c r="CB1775" s="196"/>
      <c r="CC1775" s="196"/>
      <c r="CD1775" s="196"/>
      <c r="CE1775" s="196"/>
      <c r="CF1775" s="196"/>
      <c r="CG1775" s="196"/>
      <c r="CH1775" s="196"/>
      <c r="CI1775" s="196"/>
      <c r="CJ1775" s="196"/>
      <c r="CK1775" s="196"/>
      <c r="CL1775" s="196"/>
      <c r="CM1775" s="196"/>
      <c r="CN1775" s="196"/>
      <c r="CO1775" s="196"/>
      <c r="CP1775" s="196"/>
      <c r="CQ1775" s="196"/>
      <c r="CR1775" s="196"/>
      <c r="CS1775" s="196"/>
      <c r="CT1775" s="196"/>
      <c r="CU1775" s="196"/>
      <c r="CV1775" s="196"/>
      <c r="CW1775" s="196"/>
      <c r="CX1775" s="196"/>
      <c r="CY1775" s="196"/>
      <c r="CZ1775" s="196"/>
      <c r="DA1775" s="196"/>
      <c r="DB1775" s="196"/>
      <c r="DC1775" s="196"/>
      <c r="DD1775" s="196"/>
      <c r="DE1775" s="196"/>
      <c r="DF1775" s="196"/>
      <c r="DG1775" s="196"/>
      <c r="DH1775" s="196"/>
      <c r="DI1775" s="196"/>
      <c r="DJ1775" s="196"/>
      <c r="DK1775" s="196"/>
      <c r="DL1775" s="196"/>
      <c r="DM1775" s="196"/>
      <c r="DN1775" s="196"/>
      <c r="DO1775" s="196"/>
      <c r="DP1775" s="196"/>
      <c r="DQ1775" s="196"/>
      <c r="DR1775" s="196"/>
      <c r="DS1775" s="196"/>
      <c r="DT1775" s="196"/>
      <c r="DU1775" s="196"/>
      <c r="DV1775" s="196"/>
    </row>
    <row r="1776" spans="1:126" s="171" customFormat="1" x14ac:dyDescent="0.2">
      <c r="A1776" s="153"/>
      <c r="B1776" s="155"/>
      <c r="C1776" s="155"/>
      <c r="AP1776" s="196"/>
      <c r="AQ1776" s="196"/>
      <c r="AR1776" s="196"/>
      <c r="AS1776" s="196"/>
      <c r="AT1776" s="196"/>
      <c r="AU1776" s="196"/>
      <c r="AV1776" s="196"/>
      <c r="AW1776" s="196"/>
      <c r="AX1776" s="196"/>
      <c r="AY1776" s="196"/>
      <c r="AZ1776" s="196"/>
      <c r="BA1776" s="196"/>
      <c r="BB1776" s="196"/>
      <c r="BC1776" s="196"/>
      <c r="BD1776" s="196"/>
      <c r="BE1776" s="196"/>
      <c r="BF1776" s="196"/>
      <c r="BG1776" s="196"/>
      <c r="BH1776" s="196"/>
      <c r="BI1776" s="196"/>
      <c r="BJ1776" s="196"/>
      <c r="BK1776" s="196"/>
      <c r="BL1776" s="196"/>
      <c r="BM1776" s="196"/>
      <c r="BN1776" s="196"/>
      <c r="BO1776" s="196"/>
      <c r="BP1776" s="196"/>
      <c r="BQ1776" s="196"/>
      <c r="BR1776" s="196"/>
      <c r="BS1776" s="196"/>
      <c r="BT1776" s="196"/>
      <c r="BU1776" s="196"/>
      <c r="BV1776" s="196"/>
      <c r="BW1776" s="196"/>
      <c r="BX1776" s="196"/>
      <c r="BY1776" s="196"/>
      <c r="BZ1776" s="196"/>
      <c r="CA1776" s="196"/>
      <c r="CB1776" s="196"/>
      <c r="CC1776" s="196"/>
      <c r="CD1776" s="196"/>
      <c r="CE1776" s="196"/>
      <c r="CF1776" s="196"/>
      <c r="CG1776" s="196"/>
      <c r="CH1776" s="196"/>
      <c r="CI1776" s="196"/>
      <c r="CJ1776" s="196"/>
      <c r="CK1776" s="196"/>
      <c r="CL1776" s="196"/>
      <c r="CM1776" s="196"/>
      <c r="CN1776" s="196"/>
      <c r="CO1776" s="196"/>
      <c r="CP1776" s="196"/>
      <c r="CQ1776" s="196"/>
      <c r="CR1776" s="196"/>
      <c r="CS1776" s="196"/>
      <c r="CT1776" s="196"/>
      <c r="CU1776" s="196"/>
      <c r="CV1776" s="196"/>
      <c r="CW1776" s="196"/>
      <c r="CX1776" s="196"/>
      <c r="CY1776" s="196"/>
      <c r="CZ1776" s="196"/>
      <c r="DA1776" s="196"/>
      <c r="DB1776" s="196"/>
      <c r="DC1776" s="196"/>
      <c r="DD1776" s="196"/>
      <c r="DE1776" s="196"/>
      <c r="DF1776" s="196"/>
      <c r="DG1776" s="196"/>
      <c r="DH1776" s="196"/>
      <c r="DI1776" s="196"/>
      <c r="DJ1776" s="196"/>
      <c r="DK1776" s="196"/>
      <c r="DL1776" s="196"/>
      <c r="DM1776" s="196"/>
      <c r="DN1776" s="196"/>
      <c r="DO1776" s="196"/>
      <c r="DP1776" s="196"/>
      <c r="DQ1776" s="196"/>
      <c r="DR1776" s="196"/>
      <c r="DS1776" s="196"/>
      <c r="DT1776" s="196"/>
      <c r="DU1776" s="196"/>
      <c r="DV1776" s="196"/>
    </row>
    <row r="1777" spans="1:126" s="171" customFormat="1" x14ac:dyDescent="0.2">
      <c r="A1777" s="153"/>
      <c r="B1777" s="155"/>
      <c r="C1777" s="155"/>
      <c r="AP1777" s="196"/>
      <c r="AQ1777" s="196"/>
      <c r="AR1777" s="196"/>
      <c r="AS1777" s="196"/>
      <c r="AT1777" s="196"/>
      <c r="AU1777" s="196"/>
      <c r="AV1777" s="196"/>
      <c r="AW1777" s="196"/>
      <c r="AX1777" s="196"/>
      <c r="AY1777" s="196"/>
      <c r="AZ1777" s="196"/>
      <c r="BA1777" s="196"/>
      <c r="BB1777" s="196"/>
      <c r="BC1777" s="196"/>
      <c r="BD1777" s="196"/>
      <c r="BE1777" s="196"/>
      <c r="BF1777" s="196"/>
      <c r="BG1777" s="196"/>
      <c r="BH1777" s="196"/>
      <c r="BI1777" s="196"/>
      <c r="BJ1777" s="196"/>
      <c r="BK1777" s="196"/>
      <c r="BL1777" s="196"/>
      <c r="BM1777" s="196"/>
      <c r="BN1777" s="196"/>
      <c r="BO1777" s="196"/>
      <c r="BP1777" s="196"/>
      <c r="BQ1777" s="196"/>
      <c r="BR1777" s="196"/>
      <c r="BS1777" s="196"/>
      <c r="BT1777" s="196"/>
      <c r="BU1777" s="196"/>
      <c r="BV1777" s="196"/>
      <c r="BW1777" s="196"/>
      <c r="BX1777" s="196"/>
      <c r="BY1777" s="196"/>
      <c r="BZ1777" s="196"/>
      <c r="CA1777" s="196"/>
      <c r="CB1777" s="196"/>
      <c r="CC1777" s="196"/>
      <c r="CD1777" s="196"/>
      <c r="CE1777" s="196"/>
      <c r="CF1777" s="196"/>
      <c r="CG1777" s="196"/>
      <c r="CH1777" s="196"/>
      <c r="CI1777" s="196"/>
      <c r="CJ1777" s="196"/>
      <c r="CK1777" s="196"/>
      <c r="CL1777" s="196"/>
      <c r="CM1777" s="196"/>
      <c r="CN1777" s="196"/>
      <c r="CO1777" s="196"/>
      <c r="CP1777" s="196"/>
      <c r="CQ1777" s="196"/>
      <c r="CR1777" s="196"/>
      <c r="CS1777" s="196"/>
      <c r="CT1777" s="196"/>
      <c r="CU1777" s="196"/>
      <c r="CV1777" s="196"/>
      <c r="CW1777" s="196"/>
      <c r="CX1777" s="196"/>
      <c r="CY1777" s="196"/>
      <c r="CZ1777" s="196"/>
      <c r="DA1777" s="196"/>
      <c r="DB1777" s="196"/>
      <c r="DC1777" s="196"/>
      <c r="DD1777" s="196"/>
      <c r="DE1777" s="196"/>
      <c r="DF1777" s="196"/>
      <c r="DG1777" s="196"/>
      <c r="DH1777" s="196"/>
      <c r="DI1777" s="196"/>
      <c r="DJ1777" s="196"/>
      <c r="DK1777" s="196"/>
      <c r="DL1777" s="196"/>
      <c r="DM1777" s="196"/>
      <c r="DN1777" s="196"/>
      <c r="DO1777" s="196"/>
      <c r="DP1777" s="196"/>
      <c r="DQ1777" s="196"/>
      <c r="DR1777" s="196"/>
      <c r="DS1777" s="196"/>
      <c r="DT1777" s="196"/>
      <c r="DU1777" s="196"/>
      <c r="DV1777" s="196"/>
    </row>
    <row r="1778" spans="1:126" s="171" customFormat="1" x14ac:dyDescent="0.2">
      <c r="A1778" s="153"/>
      <c r="B1778" s="155"/>
      <c r="C1778" s="155"/>
      <c r="AP1778" s="196"/>
      <c r="AQ1778" s="196"/>
      <c r="AR1778" s="196"/>
      <c r="AS1778" s="196"/>
      <c r="AT1778" s="196"/>
      <c r="AU1778" s="196"/>
      <c r="AV1778" s="196"/>
      <c r="AW1778" s="196"/>
      <c r="AX1778" s="196"/>
      <c r="AY1778" s="196"/>
      <c r="AZ1778" s="196"/>
      <c r="BA1778" s="196"/>
      <c r="BB1778" s="196"/>
      <c r="BC1778" s="196"/>
      <c r="BD1778" s="196"/>
      <c r="BE1778" s="196"/>
      <c r="BF1778" s="196"/>
      <c r="BG1778" s="196"/>
      <c r="BH1778" s="196"/>
      <c r="BI1778" s="196"/>
      <c r="BJ1778" s="196"/>
      <c r="BK1778" s="196"/>
      <c r="BL1778" s="196"/>
      <c r="BM1778" s="196"/>
      <c r="BN1778" s="196"/>
      <c r="BO1778" s="196"/>
      <c r="BP1778" s="196"/>
      <c r="BQ1778" s="196"/>
      <c r="BR1778" s="196"/>
      <c r="BS1778" s="196"/>
      <c r="BT1778" s="196"/>
      <c r="BU1778" s="196"/>
      <c r="BV1778" s="196"/>
      <c r="BW1778" s="196"/>
      <c r="BX1778" s="196"/>
      <c r="BY1778" s="196"/>
      <c r="BZ1778" s="196"/>
      <c r="CA1778" s="196"/>
      <c r="CB1778" s="196"/>
      <c r="CC1778" s="196"/>
      <c r="CD1778" s="196"/>
      <c r="CE1778" s="196"/>
      <c r="CF1778" s="196"/>
      <c r="CG1778" s="196"/>
      <c r="CH1778" s="196"/>
      <c r="CI1778" s="196"/>
      <c r="CJ1778" s="196"/>
      <c r="CK1778" s="196"/>
      <c r="CL1778" s="196"/>
      <c r="CM1778" s="196"/>
      <c r="CN1778" s="196"/>
      <c r="CO1778" s="196"/>
      <c r="CP1778" s="196"/>
      <c r="CQ1778" s="196"/>
      <c r="CR1778" s="196"/>
      <c r="CS1778" s="196"/>
      <c r="CT1778" s="196"/>
      <c r="CU1778" s="196"/>
      <c r="CV1778" s="196"/>
      <c r="CW1778" s="196"/>
      <c r="CX1778" s="196"/>
      <c r="CY1778" s="196"/>
      <c r="CZ1778" s="196"/>
      <c r="DA1778" s="196"/>
      <c r="DB1778" s="196"/>
      <c r="DC1778" s="196"/>
      <c r="DD1778" s="196"/>
      <c r="DE1778" s="196"/>
      <c r="DF1778" s="196"/>
      <c r="DG1778" s="196"/>
      <c r="DH1778" s="196"/>
      <c r="DI1778" s="196"/>
      <c r="DJ1778" s="196"/>
      <c r="DK1778" s="196"/>
      <c r="DL1778" s="196"/>
      <c r="DM1778" s="196"/>
      <c r="DN1778" s="196"/>
      <c r="DO1778" s="196"/>
      <c r="DP1778" s="196"/>
      <c r="DQ1778" s="196"/>
      <c r="DR1778" s="196"/>
      <c r="DS1778" s="196"/>
      <c r="DT1778" s="196"/>
      <c r="DU1778" s="196"/>
      <c r="DV1778" s="196"/>
    </row>
    <row r="1779" spans="1:126" s="171" customFormat="1" x14ac:dyDescent="0.2">
      <c r="A1779" s="153"/>
      <c r="B1779" s="155"/>
      <c r="C1779" s="155"/>
      <c r="AP1779" s="196"/>
      <c r="AQ1779" s="196"/>
      <c r="AR1779" s="196"/>
      <c r="AS1779" s="196"/>
      <c r="AT1779" s="196"/>
      <c r="AU1779" s="196"/>
      <c r="AV1779" s="196"/>
      <c r="AW1779" s="196"/>
      <c r="AX1779" s="196"/>
      <c r="AY1779" s="196"/>
      <c r="AZ1779" s="196"/>
      <c r="BA1779" s="196"/>
      <c r="BB1779" s="196"/>
      <c r="BC1779" s="196"/>
      <c r="BD1779" s="196"/>
      <c r="BE1779" s="196"/>
      <c r="BF1779" s="196"/>
      <c r="BG1779" s="196"/>
      <c r="BH1779" s="196"/>
      <c r="BI1779" s="196"/>
      <c r="BJ1779" s="196"/>
      <c r="BK1779" s="196"/>
      <c r="BL1779" s="196"/>
      <c r="BM1779" s="196"/>
      <c r="BN1779" s="196"/>
      <c r="BO1779" s="196"/>
      <c r="BP1779" s="196"/>
      <c r="BQ1779" s="196"/>
      <c r="BR1779" s="196"/>
      <c r="BS1779" s="196"/>
      <c r="BT1779" s="196"/>
      <c r="BU1779" s="196"/>
      <c r="BV1779" s="196"/>
      <c r="BW1779" s="196"/>
      <c r="BX1779" s="196"/>
      <c r="BY1779" s="196"/>
      <c r="BZ1779" s="196"/>
      <c r="CA1779" s="196"/>
      <c r="CB1779" s="196"/>
      <c r="CC1779" s="196"/>
      <c r="CD1779" s="196"/>
      <c r="CE1779" s="196"/>
      <c r="CF1779" s="196"/>
      <c r="CG1779" s="196"/>
      <c r="CH1779" s="196"/>
      <c r="CI1779" s="196"/>
      <c r="CJ1779" s="196"/>
      <c r="CK1779" s="196"/>
      <c r="CL1779" s="196"/>
      <c r="CM1779" s="196"/>
      <c r="CN1779" s="196"/>
      <c r="CO1779" s="196"/>
      <c r="CP1779" s="196"/>
      <c r="CQ1779" s="196"/>
      <c r="CR1779" s="196"/>
      <c r="CS1779" s="196"/>
      <c r="CT1779" s="196"/>
      <c r="CU1779" s="196"/>
      <c r="CV1779" s="196"/>
      <c r="CW1779" s="196"/>
      <c r="CX1779" s="196"/>
      <c r="CY1779" s="196"/>
      <c r="CZ1779" s="196"/>
      <c r="DA1779" s="196"/>
      <c r="DB1779" s="196"/>
      <c r="DC1779" s="196"/>
      <c r="DD1779" s="196"/>
      <c r="DE1779" s="196"/>
      <c r="DF1779" s="196"/>
      <c r="DG1779" s="196"/>
      <c r="DH1779" s="196"/>
      <c r="DI1779" s="196"/>
      <c r="DJ1779" s="196"/>
      <c r="DK1779" s="196"/>
      <c r="DL1779" s="196"/>
      <c r="DM1779" s="196"/>
      <c r="DN1779" s="196"/>
      <c r="DO1779" s="196"/>
      <c r="DP1779" s="196"/>
      <c r="DQ1779" s="196"/>
      <c r="DR1779" s="196"/>
      <c r="DS1779" s="196"/>
      <c r="DT1779" s="196"/>
      <c r="DU1779" s="196"/>
      <c r="DV1779" s="196"/>
    </row>
    <row r="1780" spans="1:126" s="171" customFormat="1" x14ac:dyDescent="0.2">
      <c r="A1780" s="153"/>
      <c r="B1780" s="155"/>
      <c r="C1780" s="155"/>
      <c r="AP1780" s="196"/>
      <c r="AQ1780" s="196"/>
      <c r="AR1780" s="196"/>
      <c r="AS1780" s="196"/>
      <c r="AT1780" s="196"/>
      <c r="AU1780" s="196"/>
      <c r="AV1780" s="196"/>
      <c r="AW1780" s="196"/>
      <c r="AX1780" s="196"/>
      <c r="AY1780" s="196"/>
      <c r="AZ1780" s="196"/>
      <c r="BA1780" s="196"/>
      <c r="BB1780" s="196"/>
      <c r="BC1780" s="196"/>
      <c r="BD1780" s="196"/>
      <c r="BE1780" s="196"/>
      <c r="BF1780" s="196"/>
      <c r="BG1780" s="196"/>
      <c r="BH1780" s="196"/>
      <c r="BI1780" s="196"/>
      <c r="BJ1780" s="196"/>
      <c r="BK1780" s="196"/>
      <c r="BL1780" s="196"/>
      <c r="BM1780" s="196"/>
      <c r="BN1780" s="196"/>
      <c r="BO1780" s="196"/>
      <c r="BP1780" s="196"/>
      <c r="BQ1780" s="196"/>
      <c r="BR1780" s="196"/>
      <c r="BS1780" s="196"/>
      <c r="BT1780" s="196"/>
      <c r="BU1780" s="196"/>
      <c r="BV1780" s="196"/>
      <c r="BW1780" s="196"/>
      <c r="BX1780" s="196"/>
      <c r="BY1780" s="196"/>
      <c r="BZ1780" s="196"/>
      <c r="CA1780" s="196"/>
      <c r="CB1780" s="196"/>
      <c r="CC1780" s="196"/>
      <c r="CD1780" s="196"/>
      <c r="CE1780" s="196"/>
      <c r="CF1780" s="196"/>
      <c r="CG1780" s="196"/>
      <c r="CH1780" s="196"/>
      <c r="CI1780" s="196"/>
      <c r="CJ1780" s="196"/>
      <c r="CK1780" s="196"/>
      <c r="CL1780" s="196"/>
      <c r="CM1780" s="196"/>
      <c r="CN1780" s="196"/>
      <c r="CO1780" s="196"/>
      <c r="CP1780" s="196"/>
      <c r="CQ1780" s="196"/>
      <c r="CR1780" s="196"/>
      <c r="CS1780" s="196"/>
      <c r="CT1780" s="196"/>
      <c r="CU1780" s="196"/>
      <c r="CV1780" s="196"/>
      <c r="CW1780" s="196"/>
      <c r="CX1780" s="196"/>
      <c r="CY1780" s="196"/>
      <c r="CZ1780" s="196"/>
      <c r="DA1780" s="196"/>
      <c r="DB1780" s="196"/>
      <c r="DC1780" s="196"/>
      <c r="DD1780" s="196"/>
      <c r="DE1780" s="196"/>
      <c r="DF1780" s="196"/>
      <c r="DG1780" s="196"/>
      <c r="DH1780" s="196"/>
      <c r="DI1780" s="196"/>
      <c r="DJ1780" s="196"/>
      <c r="DK1780" s="196"/>
      <c r="DL1780" s="196"/>
      <c r="DM1780" s="196"/>
      <c r="DN1780" s="196"/>
      <c r="DO1780" s="196"/>
      <c r="DP1780" s="196"/>
      <c r="DQ1780" s="196"/>
      <c r="DR1780" s="196"/>
      <c r="DS1780" s="196"/>
      <c r="DT1780" s="196"/>
      <c r="DU1780" s="196"/>
      <c r="DV1780" s="196"/>
    </row>
    <row r="1781" spans="1:126" s="171" customFormat="1" x14ac:dyDescent="0.2">
      <c r="A1781" s="153"/>
      <c r="B1781" s="155"/>
      <c r="C1781" s="155"/>
      <c r="AP1781" s="196"/>
      <c r="AQ1781" s="196"/>
      <c r="AR1781" s="196"/>
      <c r="AS1781" s="196"/>
      <c r="AT1781" s="196"/>
      <c r="AU1781" s="196"/>
      <c r="AV1781" s="196"/>
      <c r="AW1781" s="196"/>
      <c r="AX1781" s="196"/>
      <c r="AY1781" s="196"/>
      <c r="AZ1781" s="196"/>
      <c r="BA1781" s="196"/>
      <c r="BB1781" s="196"/>
      <c r="BC1781" s="196"/>
      <c r="BD1781" s="196"/>
      <c r="BE1781" s="196"/>
      <c r="BF1781" s="196"/>
      <c r="BG1781" s="196"/>
      <c r="BH1781" s="196"/>
      <c r="BI1781" s="196"/>
      <c r="BJ1781" s="196"/>
      <c r="BK1781" s="196"/>
      <c r="BL1781" s="196"/>
      <c r="BM1781" s="196"/>
      <c r="BN1781" s="196"/>
      <c r="BO1781" s="196"/>
      <c r="BP1781" s="196"/>
      <c r="BQ1781" s="196"/>
      <c r="BR1781" s="196"/>
      <c r="BS1781" s="196"/>
      <c r="BT1781" s="196"/>
      <c r="BU1781" s="196"/>
      <c r="BV1781" s="196"/>
      <c r="BW1781" s="196"/>
      <c r="BX1781" s="196"/>
      <c r="BY1781" s="196"/>
      <c r="BZ1781" s="196"/>
      <c r="CA1781" s="196"/>
      <c r="CB1781" s="196"/>
      <c r="CC1781" s="196"/>
      <c r="CD1781" s="196"/>
      <c r="CE1781" s="196"/>
      <c r="CF1781" s="196"/>
      <c r="CG1781" s="196"/>
      <c r="CH1781" s="196"/>
      <c r="CI1781" s="196"/>
      <c r="CJ1781" s="196"/>
      <c r="CK1781" s="196"/>
      <c r="CL1781" s="196"/>
      <c r="CM1781" s="196"/>
      <c r="CN1781" s="196"/>
      <c r="CO1781" s="196"/>
      <c r="CP1781" s="196"/>
      <c r="CQ1781" s="196"/>
      <c r="CR1781" s="196"/>
      <c r="CS1781" s="196"/>
      <c r="CT1781" s="196"/>
      <c r="CU1781" s="196"/>
      <c r="CV1781" s="196"/>
      <c r="CW1781" s="196"/>
      <c r="CX1781" s="196"/>
      <c r="CY1781" s="196"/>
      <c r="CZ1781" s="196"/>
      <c r="DA1781" s="196"/>
      <c r="DB1781" s="196"/>
      <c r="DC1781" s="196"/>
      <c r="DD1781" s="196"/>
      <c r="DE1781" s="196"/>
      <c r="DF1781" s="196"/>
      <c r="DG1781" s="196"/>
      <c r="DH1781" s="196"/>
      <c r="DI1781" s="196"/>
      <c r="DJ1781" s="196"/>
      <c r="DK1781" s="196"/>
      <c r="DL1781" s="196"/>
      <c r="DM1781" s="196"/>
      <c r="DN1781" s="196"/>
      <c r="DO1781" s="196"/>
      <c r="DP1781" s="196"/>
      <c r="DQ1781" s="196"/>
      <c r="DR1781" s="196"/>
      <c r="DS1781" s="196"/>
      <c r="DT1781" s="196"/>
      <c r="DU1781" s="196"/>
      <c r="DV1781" s="196"/>
    </row>
    <row r="1782" spans="1:126" s="171" customFormat="1" x14ac:dyDescent="0.2">
      <c r="A1782" s="153"/>
      <c r="B1782" s="155"/>
      <c r="C1782" s="155"/>
      <c r="AP1782" s="196"/>
      <c r="AQ1782" s="196"/>
      <c r="AR1782" s="196"/>
      <c r="AS1782" s="196"/>
      <c r="AT1782" s="196"/>
      <c r="AU1782" s="196"/>
      <c r="AV1782" s="196"/>
      <c r="AW1782" s="196"/>
      <c r="AX1782" s="196"/>
      <c r="AY1782" s="196"/>
      <c r="AZ1782" s="196"/>
      <c r="BA1782" s="196"/>
      <c r="BB1782" s="196"/>
      <c r="BC1782" s="196"/>
      <c r="BD1782" s="196"/>
      <c r="BE1782" s="196"/>
      <c r="BF1782" s="196"/>
      <c r="BG1782" s="196"/>
      <c r="BH1782" s="196"/>
      <c r="BI1782" s="196"/>
      <c r="BJ1782" s="196"/>
      <c r="BK1782" s="196"/>
      <c r="BL1782" s="196"/>
      <c r="BM1782" s="196"/>
      <c r="BN1782" s="196"/>
      <c r="BO1782" s="196"/>
      <c r="BP1782" s="196"/>
      <c r="BQ1782" s="196"/>
      <c r="BR1782" s="196"/>
      <c r="BS1782" s="196"/>
      <c r="BT1782" s="196"/>
      <c r="BU1782" s="196"/>
      <c r="BV1782" s="196"/>
      <c r="BW1782" s="196"/>
      <c r="BX1782" s="196"/>
      <c r="BY1782" s="196"/>
      <c r="BZ1782" s="196"/>
      <c r="CA1782" s="196"/>
      <c r="CB1782" s="196"/>
      <c r="CC1782" s="196"/>
      <c r="CD1782" s="196"/>
      <c r="CE1782" s="196"/>
      <c r="CF1782" s="196"/>
      <c r="CG1782" s="196"/>
      <c r="CH1782" s="196"/>
      <c r="CI1782" s="196"/>
      <c r="CJ1782" s="196"/>
      <c r="CK1782" s="196"/>
      <c r="CL1782" s="196"/>
      <c r="CM1782" s="196"/>
      <c r="CN1782" s="196"/>
      <c r="CO1782" s="196"/>
      <c r="CP1782" s="196"/>
      <c r="CQ1782" s="196"/>
      <c r="CR1782" s="196"/>
      <c r="CS1782" s="196"/>
      <c r="CT1782" s="196"/>
      <c r="CU1782" s="196"/>
      <c r="CV1782" s="196"/>
      <c r="CW1782" s="196"/>
      <c r="CX1782" s="196"/>
      <c r="CY1782" s="196"/>
      <c r="CZ1782" s="196"/>
      <c r="DA1782" s="196"/>
      <c r="DB1782" s="196"/>
      <c r="DC1782" s="196"/>
      <c r="DD1782" s="196"/>
      <c r="DE1782" s="196"/>
      <c r="DF1782" s="196"/>
      <c r="DG1782" s="196"/>
      <c r="DH1782" s="196"/>
      <c r="DI1782" s="196"/>
      <c r="DJ1782" s="196"/>
      <c r="DK1782" s="196"/>
      <c r="DL1782" s="196"/>
      <c r="DM1782" s="196"/>
      <c r="DN1782" s="196"/>
      <c r="DO1782" s="196"/>
      <c r="DP1782" s="196"/>
      <c r="DQ1782" s="196"/>
      <c r="DR1782" s="196"/>
      <c r="DS1782" s="196"/>
      <c r="DT1782" s="196"/>
      <c r="DU1782" s="196"/>
      <c r="DV1782" s="196"/>
    </row>
    <row r="1783" spans="1:126" s="171" customFormat="1" x14ac:dyDescent="0.2">
      <c r="A1783" s="153"/>
      <c r="B1783" s="155"/>
      <c r="C1783" s="155"/>
      <c r="AP1783" s="196"/>
      <c r="AQ1783" s="196"/>
      <c r="AR1783" s="196"/>
      <c r="AS1783" s="196"/>
      <c r="AT1783" s="196"/>
      <c r="AU1783" s="196"/>
      <c r="AV1783" s="196"/>
      <c r="AW1783" s="196"/>
      <c r="AX1783" s="196"/>
      <c r="AY1783" s="196"/>
      <c r="AZ1783" s="196"/>
      <c r="BA1783" s="196"/>
      <c r="BB1783" s="196"/>
      <c r="BC1783" s="196"/>
      <c r="BD1783" s="196"/>
      <c r="BE1783" s="196"/>
      <c r="BF1783" s="196"/>
      <c r="BG1783" s="196"/>
      <c r="BH1783" s="196"/>
      <c r="BI1783" s="196"/>
      <c r="BJ1783" s="196"/>
      <c r="BK1783" s="196"/>
      <c r="BL1783" s="196"/>
      <c r="BM1783" s="196"/>
      <c r="BN1783" s="196"/>
      <c r="BO1783" s="196"/>
      <c r="BP1783" s="196"/>
      <c r="BQ1783" s="196"/>
      <c r="BR1783" s="196"/>
      <c r="BS1783" s="196"/>
      <c r="BT1783" s="196"/>
      <c r="BU1783" s="196"/>
      <c r="BV1783" s="196"/>
      <c r="BW1783" s="196"/>
      <c r="BX1783" s="196"/>
      <c r="BY1783" s="196"/>
      <c r="BZ1783" s="196"/>
      <c r="CA1783" s="196"/>
      <c r="CB1783" s="196"/>
      <c r="CC1783" s="196"/>
      <c r="CD1783" s="196"/>
      <c r="CE1783" s="196"/>
      <c r="CF1783" s="196"/>
      <c r="CG1783" s="196"/>
      <c r="CH1783" s="196"/>
      <c r="CI1783" s="196"/>
      <c r="CJ1783" s="196"/>
      <c r="CK1783" s="196"/>
      <c r="CL1783" s="196"/>
      <c r="CM1783" s="196"/>
      <c r="CN1783" s="196"/>
      <c r="CO1783" s="196"/>
      <c r="CP1783" s="196"/>
      <c r="CQ1783" s="196"/>
      <c r="CR1783" s="196"/>
      <c r="CS1783" s="196"/>
      <c r="CT1783" s="196"/>
      <c r="CU1783" s="196"/>
      <c r="CV1783" s="196"/>
      <c r="CW1783" s="196"/>
      <c r="CX1783" s="196"/>
      <c r="CY1783" s="196"/>
      <c r="CZ1783" s="196"/>
      <c r="DA1783" s="196"/>
      <c r="DB1783" s="196"/>
      <c r="DC1783" s="196"/>
      <c r="DD1783" s="196"/>
      <c r="DE1783" s="196"/>
      <c r="DF1783" s="196"/>
      <c r="DG1783" s="196"/>
      <c r="DH1783" s="196"/>
      <c r="DI1783" s="196"/>
      <c r="DJ1783" s="196"/>
      <c r="DK1783" s="196"/>
      <c r="DL1783" s="196"/>
      <c r="DM1783" s="196"/>
      <c r="DN1783" s="196"/>
      <c r="DO1783" s="196"/>
      <c r="DP1783" s="196"/>
      <c r="DQ1783" s="196"/>
      <c r="DR1783" s="196"/>
      <c r="DS1783" s="196"/>
      <c r="DT1783" s="196"/>
      <c r="DU1783" s="196"/>
      <c r="DV1783" s="196"/>
    </row>
    <row r="1784" spans="1:126" s="171" customFormat="1" x14ac:dyDescent="0.2">
      <c r="A1784" s="153"/>
      <c r="B1784" s="155"/>
      <c r="C1784" s="155"/>
      <c r="AP1784" s="196"/>
      <c r="AQ1784" s="196"/>
      <c r="AR1784" s="196"/>
      <c r="AS1784" s="196"/>
      <c r="AT1784" s="196"/>
      <c r="AU1784" s="196"/>
      <c r="AV1784" s="196"/>
      <c r="AW1784" s="196"/>
      <c r="AX1784" s="196"/>
      <c r="AY1784" s="196"/>
      <c r="AZ1784" s="196"/>
      <c r="BA1784" s="196"/>
      <c r="BB1784" s="196"/>
      <c r="BC1784" s="196"/>
      <c r="BD1784" s="196"/>
      <c r="BE1784" s="196"/>
      <c r="BF1784" s="196"/>
      <c r="BG1784" s="196"/>
      <c r="BH1784" s="196"/>
      <c r="BI1784" s="196"/>
      <c r="BJ1784" s="196"/>
      <c r="BK1784" s="196"/>
      <c r="BL1784" s="196"/>
      <c r="BM1784" s="196"/>
      <c r="BN1784" s="196"/>
      <c r="BO1784" s="196"/>
      <c r="BP1784" s="196"/>
      <c r="BQ1784" s="196"/>
      <c r="BR1784" s="196"/>
      <c r="BS1784" s="196"/>
      <c r="BT1784" s="196"/>
      <c r="BU1784" s="196"/>
      <c r="BV1784" s="196"/>
      <c r="BW1784" s="196"/>
      <c r="BX1784" s="196"/>
      <c r="BY1784" s="196"/>
      <c r="BZ1784" s="196"/>
      <c r="CA1784" s="196"/>
      <c r="CB1784" s="196"/>
      <c r="CC1784" s="196"/>
      <c r="CD1784" s="196"/>
      <c r="CE1784" s="196"/>
      <c r="CF1784" s="196"/>
      <c r="CG1784" s="196"/>
      <c r="CH1784" s="196"/>
      <c r="CI1784" s="196"/>
      <c r="CJ1784" s="196"/>
      <c r="CK1784" s="196"/>
      <c r="CL1784" s="196"/>
      <c r="CM1784" s="196"/>
      <c r="CN1784" s="196"/>
      <c r="CO1784" s="196"/>
      <c r="CP1784" s="196"/>
      <c r="CQ1784" s="196"/>
      <c r="CR1784" s="196"/>
      <c r="CS1784" s="196"/>
      <c r="CT1784" s="196"/>
      <c r="CU1784" s="196"/>
      <c r="CV1784" s="196"/>
      <c r="CW1784" s="196"/>
      <c r="CX1784" s="196"/>
      <c r="CY1784" s="196"/>
      <c r="CZ1784" s="196"/>
      <c r="DA1784" s="196"/>
      <c r="DB1784" s="196"/>
      <c r="DC1784" s="196"/>
      <c r="DD1784" s="196"/>
      <c r="DE1784" s="196"/>
      <c r="DF1784" s="196"/>
      <c r="DG1784" s="196"/>
      <c r="DH1784" s="196"/>
      <c r="DI1784" s="196"/>
      <c r="DJ1784" s="196"/>
      <c r="DK1784" s="196"/>
      <c r="DL1784" s="196"/>
      <c r="DM1784" s="196"/>
      <c r="DN1784" s="196"/>
      <c r="DO1784" s="196"/>
      <c r="DP1784" s="196"/>
      <c r="DQ1784" s="196"/>
      <c r="DR1784" s="196"/>
      <c r="DS1784" s="196"/>
      <c r="DT1784" s="196"/>
      <c r="DU1784" s="196"/>
      <c r="DV1784" s="196"/>
    </row>
    <row r="1785" spans="1:126" s="171" customFormat="1" x14ac:dyDescent="0.2">
      <c r="A1785" s="153"/>
      <c r="B1785" s="155"/>
      <c r="C1785" s="155"/>
      <c r="AP1785" s="196"/>
      <c r="AQ1785" s="196"/>
      <c r="AR1785" s="196"/>
      <c r="AS1785" s="196"/>
      <c r="AT1785" s="196"/>
      <c r="AU1785" s="196"/>
      <c r="AV1785" s="196"/>
      <c r="AW1785" s="196"/>
      <c r="AX1785" s="196"/>
      <c r="AY1785" s="196"/>
      <c r="AZ1785" s="196"/>
      <c r="BA1785" s="196"/>
      <c r="BB1785" s="196"/>
      <c r="BC1785" s="196"/>
      <c r="BD1785" s="196"/>
      <c r="BE1785" s="196"/>
      <c r="BF1785" s="196"/>
      <c r="BG1785" s="196"/>
      <c r="BH1785" s="196"/>
      <c r="BI1785" s="196"/>
      <c r="BJ1785" s="196"/>
      <c r="BK1785" s="196"/>
      <c r="BL1785" s="196"/>
      <c r="BM1785" s="196"/>
      <c r="BN1785" s="196"/>
      <c r="BO1785" s="196"/>
      <c r="BP1785" s="196"/>
      <c r="BQ1785" s="196"/>
      <c r="BR1785" s="196"/>
      <c r="BS1785" s="196"/>
      <c r="BT1785" s="196"/>
      <c r="BU1785" s="196"/>
      <c r="BV1785" s="196"/>
      <c r="BW1785" s="196"/>
      <c r="BX1785" s="196"/>
      <c r="BY1785" s="196"/>
      <c r="BZ1785" s="196"/>
      <c r="CA1785" s="196"/>
      <c r="CB1785" s="196"/>
      <c r="CC1785" s="196"/>
      <c r="CD1785" s="196"/>
      <c r="CE1785" s="196"/>
      <c r="CF1785" s="196"/>
      <c r="CG1785" s="196"/>
      <c r="CH1785" s="196"/>
      <c r="CI1785" s="196"/>
      <c r="CJ1785" s="196"/>
      <c r="CK1785" s="196"/>
      <c r="CL1785" s="196"/>
      <c r="CM1785" s="196"/>
      <c r="CN1785" s="196"/>
      <c r="CO1785" s="196"/>
      <c r="CP1785" s="196"/>
      <c r="CQ1785" s="196"/>
      <c r="CR1785" s="196"/>
      <c r="CS1785" s="196"/>
      <c r="CT1785" s="196"/>
      <c r="CU1785" s="196"/>
      <c r="CV1785" s="196"/>
      <c r="CW1785" s="196"/>
      <c r="CX1785" s="196"/>
      <c r="CY1785" s="196"/>
      <c r="CZ1785" s="196"/>
      <c r="DA1785" s="196"/>
      <c r="DB1785" s="196"/>
      <c r="DC1785" s="196"/>
      <c r="DD1785" s="196"/>
      <c r="DE1785" s="196"/>
      <c r="DF1785" s="196"/>
      <c r="DG1785" s="196"/>
      <c r="DH1785" s="196"/>
      <c r="DI1785" s="196"/>
      <c r="DJ1785" s="196"/>
      <c r="DK1785" s="196"/>
      <c r="DL1785" s="196"/>
      <c r="DM1785" s="196"/>
      <c r="DN1785" s="196"/>
      <c r="DO1785" s="196"/>
      <c r="DP1785" s="196"/>
      <c r="DQ1785" s="196"/>
      <c r="DR1785" s="196"/>
      <c r="DS1785" s="196"/>
      <c r="DT1785" s="196"/>
      <c r="DU1785" s="196"/>
      <c r="DV1785" s="196"/>
    </row>
    <row r="1786" spans="1:126" s="171" customFormat="1" x14ac:dyDescent="0.2">
      <c r="A1786" s="153"/>
      <c r="B1786" s="155"/>
      <c r="C1786" s="155"/>
      <c r="AP1786" s="196"/>
      <c r="AQ1786" s="196"/>
      <c r="AR1786" s="196"/>
      <c r="AS1786" s="196"/>
      <c r="AT1786" s="196"/>
      <c r="AU1786" s="196"/>
      <c r="AV1786" s="196"/>
      <c r="AW1786" s="196"/>
      <c r="AX1786" s="196"/>
      <c r="AY1786" s="196"/>
      <c r="AZ1786" s="196"/>
      <c r="BA1786" s="196"/>
      <c r="BB1786" s="196"/>
      <c r="BC1786" s="196"/>
      <c r="BD1786" s="196"/>
      <c r="BE1786" s="196"/>
      <c r="BF1786" s="196"/>
      <c r="BG1786" s="196"/>
      <c r="BH1786" s="196"/>
      <c r="BI1786" s="196"/>
      <c r="BJ1786" s="196"/>
      <c r="BK1786" s="196"/>
      <c r="BL1786" s="196"/>
      <c r="BM1786" s="196"/>
      <c r="BN1786" s="196"/>
      <c r="BO1786" s="196"/>
      <c r="BP1786" s="196"/>
      <c r="BQ1786" s="196"/>
      <c r="BR1786" s="196"/>
      <c r="BS1786" s="196"/>
      <c r="BT1786" s="196"/>
      <c r="BU1786" s="196"/>
      <c r="BV1786" s="196"/>
      <c r="BW1786" s="196"/>
      <c r="BX1786" s="196"/>
      <c r="BY1786" s="196"/>
      <c r="BZ1786" s="196"/>
      <c r="CA1786" s="196"/>
      <c r="CB1786" s="196"/>
      <c r="CC1786" s="196"/>
      <c r="CD1786" s="196"/>
      <c r="CE1786" s="196"/>
      <c r="CF1786" s="196"/>
      <c r="CG1786" s="196"/>
      <c r="CH1786" s="196"/>
      <c r="CI1786" s="196"/>
      <c r="CJ1786" s="196"/>
      <c r="CK1786" s="196"/>
      <c r="CL1786" s="196"/>
      <c r="CM1786" s="196"/>
      <c r="CN1786" s="196"/>
      <c r="CO1786" s="196"/>
      <c r="CP1786" s="196"/>
      <c r="CQ1786" s="196"/>
      <c r="CR1786" s="196"/>
      <c r="CS1786" s="196"/>
      <c r="CT1786" s="196"/>
      <c r="CU1786" s="196"/>
      <c r="CV1786" s="196"/>
      <c r="CW1786" s="196"/>
      <c r="CX1786" s="196"/>
      <c r="CY1786" s="196"/>
      <c r="CZ1786" s="196"/>
      <c r="DA1786" s="196"/>
      <c r="DB1786" s="196"/>
      <c r="DC1786" s="196"/>
      <c r="DD1786" s="196"/>
      <c r="DE1786" s="196"/>
      <c r="DF1786" s="196"/>
      <c r="DG1786" s="196"/>
      <c r="DH1786" s="196"/>
      <c r="DI1786" s="196"/>
      <c r="DJ1786" s="196"/>
      <c r="DK1786" s="196"/>
      <c r="DL1786" s="196"/>
      <c r="DM1786" s="196"/>
      <c r="DN1786" s="196"/>
      <c r="DO1786" s="196"/>
      <c r="DP1786" s="196"/>
      <c r="DQ1786" s="196"/>
      <c r="DR1786" s="196"/>
      <c r="DS1786" s="196"/>
      <c r="DT1786" s="196"/>
      <c r="DU1786" s="196"/>
      <c r="DV1786" s="196"/>
    </row>
    <row r="1787" spans="1:126" s="171" customFormat="1" x14ac:dyDescent="0.2">
      <c r="A1787" s="153"/>
      <c r="B1787" s="155"/>
      <c r="C1787" s="155"/>
      <c r="AP1787" s="196"/>
      <c r="AQ1787" s="196"/>
      <c r="AR1787" s="196"/>
      <c r="AS1787" s="196"/>
      <c r="AT1787" s="196"/>
      <c r="AU1787" s="196"/>
      <c r="AV1787" s="196"/>
      <c r="AW1787" s="196"/>
      <c r="AX1787" s="196"/>
      <c r="AY1787" s="196"/>
      <c r="AZ1787" s="196"/>
      <c r="BA1787" s="196"/>
      <c r="BB1787" s="196"/>
      <c r="BC1787" s="196"/>
      <c r="BD1787" s="196"/>
      <c r="BE1787" s="196"/>
      <c r="BF1787" s="196"/>
      <c r="BG1787" s="196"/>
      <c r="BH1787" s="196"/>
      <c r="BI1787" s="196"/>
      <c r="BJ1787" s="196"/>
      <c r="BK1787" s="196"/>
      <c r="BL1787" s="196"/>
      <c r="BM1787" s="196"/>
      <c r="BN1787" s="196"/>
      <c r="BO1787" s="196"/>
      <c r="BP1787" s="196"/>
      <c r="BQ1787" s="196"/>
      <c r="BR1787" s="196"/>
      <c r="BS1787" s="196"/>
      <c r="BT1787" s="196"/>
      <c r="BU1787" s="196"/>
      <c r="BV1787" s="196"/>
      <c r="BW1787" s="196"/>
      <c r="BX1787" s="196"/>
      <c r="BY1787" s="196"/>
      <c r="BZ1787" s="196"/>
      <c r="CA1787" s="196"/>
      <c r="CB1787" s="196"/>
      <c r="CC1787" s="196"/>
      <c r="CD1787" s="196"/>
      <c r="CE1787" s="196"/>
      <c r="CF1787" s="196"/>
      <c r="CG1787" s="196"/>
      <c r="CH1787" s="196"/>
      <c r="CI1787" s="196"/>
      <c r="CJ1787" s="196"/>
      <c r="CK1787" s="196"/>
      <c r="CL1787" s="196"/>
      <c r="CM1787" s="196"/>
      <c r="CN1787" s="196"/>
      <c r="CO1787" s="196"/>
      <c r="CP1787" s="196"/>
      <c r="CQ1787" s="196"/>
      <c r="CR1787" s="196"/>
      <c r="CS1787" s="196"/>
      <c r="CT1787" s="196"/>
      <c r="CU1787" s="196"/>
      <c r="CV1787" s="196"/>
      <c r="CW1787" s="196"/>
      <c r="CX1787" s="196"/>
      <c r="CY1787" s="196"/>
      <c r="CZ1787" s="196"/>
      <c r="DA1787" s="196"/>
      <c r="DB1787" s="196"/>
      <c r="DC1787" s="196"/>
      <c r="DD1787" s="196"/>
      <c r="DE1787" s="196"/>
      <c r="DF1787" s="196"/>
      <c r="DG1787" s="196"/>
      <c r="DH1787" s="196"/>
      <c r="DI1787" s="196"/>
      <c r="DJ1787" s="196"/>
      <c r="DK1787" s="196"/>
      <c r="DL1787" s="196"/>
      <c r="DM1787" s="196"/>
      <c r="DN1787" s="196"/>
      <c r="DO1787" s="196"/>
      <c r="DP1787" s="196"/>
      <c r="DQ1787" s="196"/>
      <c r="DR1787" s="196"/>
      <c r="DS1787" s="196"/>
      <c r="DT1787" s="196"/>
      <c r="DU1787" s="196"/>
      <c r="DV1787" s="196"/>
    </row>
    <row r="1788" spans="1:126" s="171" customFormat="1" x14ac:dyDescent="0.2">
      <c r="A1788" s="153"/>
      <c r="B1788" s="155"/>
      <c r="C1788" s="155"/>
      <c r="AP1788" s="196"/>
      <c r="AQ1788" s="196"/>
      <c r="AR1788" s="196"/>
      <c r="AS1788" s="196"/>
      <c r="AT1788" s="196"/>
      <c r="AU1788" s="196"/>
      <c r="AV1788" s="196"/>
      <c r="AW1788" s="196"/>
      <c r="AX1788" s="196"/>
      <c r="AY1788" s="196"/>
      <c r="AZ1788" s="196"/>
      <c r="BA1788" s="196"/>
      <c r="BB1788" s="196"/>
      <c r="BC1788" s="196"/>
      <c r="BD1788" s="196"/>
      <c r="BE1788" s="196"/>
      <c r="BF1788" s="196"/>
      <c r="BG1788" s="196"/>
      <c r="BH1788" s="196"/>
      <c r="BI1788" s="196"/>
      <c r="BJ1788" s="196"/>
      <c r="BK1788" s="196"/>
      <c r="BL1788" s="196"/>
      <c r="BM1788" s="196"/>
      <c r="BN1788" s="196"/>
      <c r="BO1788" s="196"/>
      <c r="BP1788" s="196"/>
      <c r="BQ1788" s="196"/>
      <c r="BR1788" s="196"/>
      <c r="BS1788" s="196"/>
      <c r="BT1788" s="196"/>
      <c r="BU1788" s="196"/>
      <c r="BV1788" s="196"/>
      <c r="BW1788" s="196"/>
      <c r="BX1788" s="196"/>
      <c r="BY1788" s="196"/>
      <c r="BZ1788" s="196"/>
      <c r="CA1788" s="196"/>
      <c r="CB1788" s="196"/>
      <c r="CC1788" s="196"/>
      <c r="CD1788" s="196"/>
      <c r="CE1788" s="196"/>
      <c r="CF1788" s="196"/>
      <c r="CG1788" s="196"/>
      <c r="CH1788" s="196"/>
      <c r="CI1788" s="196"/>
      <c r="CJ1788" s="196"/>
      <c r="CK1788" s="196"/>
      <c r="CL1788" s="196"/>
      <c r="CM1788" s="196"/>
      <c r="CN1788" s="196"/>
      <c r="CO1788" s="196"/>
      <c r="CP1788" s="196"/>
      <c r="CQ1788" s="196"/>
      <c r="CR1788" s="196"/>
      <c r="CS1788" s="196"/>
      <c r="CT1788" s="196"/>
      <c r="CU1788" s="196"/>
      <c r="CV1788" s="196"/>
      <c r="CW1788" s="196"/>
      <c r="CX1788" s="196"/>
      <c r="CY1788" s="196"/>
      <c r="CZ1788" s="196"/>
      <c r="DA1788" s="196"/>
      <c r="DB1788" s="196"/>
      <c r="DC1788" s="196"/>
      <c r="DD1788" s="196"/>
      <c r="DE1788" s="196"/>
      <c r="DF1788" s="196"/>
      <c r="DG1788" s="196"/>
      <c r="DH1788" s="196"/>
      <c r="DI1788" s="196"/>
      <c r="DJ1788" s="196"/>
      <c r="DK1788" s="196"/>
      <c r="DL1788" s="196"/>
      <c r="DM1788" s="196"/>
      <c r="DN1788" s="196"/>
      <c r="DO1788" s="196"/>
      <c r="DP1788" s="196"/>
      <c r="DQ1788" s="196"/>
      <c r="DR1788" s="196"/>
      <c r="DS1788" s="196"/>
      <c r="DT1788" s="196"/>
      <c r="DU1788" s="196"/>
      <c r="DV1788" s="196"/>
    </row>
    <row r="1789" spans="1:126" s="171" customFormat="1" x14ac:dyDescent="0.2">
      <c r="A1789" s="153"/>
      <c r="B1789" s="155"/>
      <c r="C1789" s="155"/>
      <c r="AP1789" s="196"/>
      <c r="AQ1789" s="196"/>
      <c r="AR1789" s="196"/>
      <c r="AS1789" s="196"/>
      <c r="AT1789" s="196"/>
      <c r="AU1789" s="196"/>
      <c r="AV1789" s="196"/>
      <c r="AW1789" s="196"/>
      <c r="AX1789" s="196"/>
      <c r="AY1789" s="196"/>
      <c r="AZ1789" s="196"/>
      <c r="BA1789" s="196"/>
      <c r="BB1789" s="196"/>
      <c r="BC1789" s="196"/>
      <c r="BD1789" s="196"/>
      <c r="BE1789" s="196"/>
      <c r="BF1789" s="196"/>
      <c r="BG1789" s="196"/>
      <c r="BH1789" s="196"/>
      <c r="BI1789" s="196"/>
      <c r="BJ1789" s="196"/>
      <c r="BK1789" s="196"/>
      <c r="BL1789" s="196"/>
      <c r="BM1789" s="196"/>
      <c r="BN1789" s="196"/>
      <c r="BO1789" s="196"/>
      <c r="BP1789" s="196"/>
      <c r="BQ1789" s="196"/>
      <c r="BR1789" s="196"/>
      <c r="BS1789" s="196"/>
      <c r="BT1789" s="196"/>
      <c r="BU1789" s="196"/>
      <c r="BV1789" s="196"/>
      <c r="BW1789" s="196"/>
      <c r="BX1789" s="196"/>
      <c r="BY1789" s="196"/>
      <c r="BZ1789" s="196"/>
      <c r="CA1789" s="196"/>
      <c r="CB1789" s="196"/>
      <c r="CC1789" s="196"/>
      <c r="CD1789" s="196"/>
      <c r="CE1789" s="196"/>
      <c r="CF1789" s="196"/>
      <c r="CG1789" s="196"/>
      <c r="CH1789" s="196"/>
      <c r="CI1789" s="196"/>
      <c r="CJ1789" s="196"/>
      <c r="CK1789" s="196"/>
      <c r="CL1789" s="196"/>
      <c r="CM1789" s="196"/>
      <c r="CN1789" s="196"/>
      <c r="CO1789" s="196"/>
      <c r="CP1789" s="196"/>
      <c r="CQ1789" s="196"/>
      <c r="CR1789" s="196"/>
      <c r="CS1789" s="196"/>
      <c r="CT1789" s="196"/>
      <c r="CU1789" s="196"/>
      <c r="CV1789" s="196"/>
      <c r="CW1789" s="196"/>
      <c r="CX1789" s="196"/>
      <c r="CY1789" s="196"/>
      <c r="CZ1789" s="196"/>
      <c r="DA1789" s="196"/>
      <c r="DB1789" s="196"/>
      <c r="DC1789" s="196"/>
      <c r="DD1789" s="196"/>
      <c r="DE1789" s="196"/>
      <c r="DF1789" s="196"/>
      <c r="DG1789" s="196"/>
      <c r="DH1789" s="196"/>
      <c r="DI1789" s="196"/>
      <c r="DJ1789" s="196"/>
      <c r="DK1789" s="196"/>
      <c r="DL1789" s="196"/>
      <c r="DM1789" s="196"/>
      <c r="DN1789" s="196"/>
      <c r="DO1789" s="196"/>
      <c r="DP1789" s="196"/>
      <c r="DQ1789" s="196"/>
      <c r="DR1789" s="196"/>
      <c r="DS1789" s="196"/>
      <c r="DT1789" s="196"/>
      <c r="DU1789" s="196"/>
      <c r="DV1789" s="196"/>
    </row>
    <row r="1790" spans="1:126" s="171" customFormat="1" x14ac:dyDescent="0.2">
      <c r="A1790" s="153"/>
      <c r="B1790" s="155"/>
      <c r="C1790" s="155"/>
      <c r="AP1790" s="196"/>
      <c r="AQ1790" s="196"/>
      <c r="AR1790" s="196"/>
      <c r="AS1790" s="196"/>
      <c r="AT1790" s="196"/>
      <c r="AU1790" s="196"/>
      <c r="AV1790" s="196"/>
      <c r="AW1790" s="196"/>
      <c r="AX1790" s="196"/>
      <c r="AY1790" s="196"/>
      <c r="AZ1790" s="196"/>
      <c r="BA1790" s="196"/>
      <c r="BB1790" s="196"/>
      <c r="BC1790" s="196"/>
      <c r="BD1790" s="196"/>
      <c r="BE1790" s="196"/>
      <c r="BF1790" s="196"/>
      <c r="BG1790" s="196"/>
      <c r="BH1790" s="196"/>
      <c r="BI1790" s="196"/>
      <c r="BJ1790" s="196"/>
      <c r="BK1790" s="196"/>
      <c r="BL1790" s="196"/>
      <c r="BM1790" s="196"/>
      <c r="BN1790" s="196"/>
      <c r="BO1790" s="196"/>
      <c r="BP1790" s="196"/>
      <c r="BQ1790" s="196"/>
      <c r="BR1790" s="196"/>
      <c r="BS1790" s="196"/>
      <c r="BT1790" s="196"/>
      <c r="BU1790" s="196"/>
      <c r="BV1790" s="196"/>
      <c r="BW1790" s="196"/>
      <c r="BX1790" s="196"/>
      <c r="BY1790" s="196"/>
      <c r="BZ1790" s="196"/>
      <c r="CA1790" s="196"/>
      <c r="CB1790" s="196"/>
      <c r="CC1790" s="196"/>
      <c r="CD1790" s="196"/>
      <c r="CE1790" s="196"/>
      <c r="CF1790" s="196"/>
      <c r="CG1790" s="196"/>
      <c r="CH1790" s="196"/>
      <c r="CI1790" s="196"/>
      <c r="CJ1790" s="196"/>
      <c r="CK1790" s="196"/>
      <c r="CL1790" s="196"/>
      <c r="CM1790" s="196"/>
      <c r="CN1790" s="196"/>
      <c r="CO1790" s="196"/>
      <c r="CP1790" s="196"/>
      <c r="CQ1790" s="196"/>
      <c r="CR1790" s="196"/>
      <c r="CS1790" s="196"/>
      <c r="CT1790" s="196"/>
      <c r="CU1790" s="196"/>
      <c r="CV1790" s="196"/>
      <c r="CW1790" s="196"/>
      <c r="CX1790" s="196"/>
      <c r="CY1790" s="196"/>
      <c r="CZ1790" s="196"/>
      <c r="DA1790" s="196"/>
      <c r="DB1790" s="196"/>
      <c r="DC1790" s="196"/>
      <c r="DD1790" s="196"/>
      <c r="DE1790" s="196"/>
      <c r="DF1790" s="196"/>
      <c r="DG1790" s="196"/>
      <c r="DH1790" s="196"/>
      <c r="DI1790" s="196"/>
      <c r="DJ1790" s="196"/>
      <c r="DK1790" s="196"/>
      <c r="DL1790" s="196"/>
      <c r="DM1790" s="196"/>
      <c r="DN1790" s="196"/>
      <c r="DO1790" s="196"/>
      <c r="DP1790" s="196"/>
      <c r="DQ1790" s="196"/>
      <c r="DR1790" s="196"/>
      <c r="DS1790" s="196"/>
      <c r="DT1790" s="196"/>
      <c r="DU1790" s="196"/>
      <c r="DV1790" s="196"/>
    </row>
    <row r="1791" spans="1:126" s="171" customFormat="1" x14ac:dyDescent="0.2">
      <c r="A1791" s="153"/>
      <c r="B1791" s="155"/>
      <c r="C1791" s="155"/>
      <c r="AP1791" s="196"/>
      <c r="AQ1791" s="196"/>
      <c r="AR1791" s="196"/>
      <c r="AS1791" s="196"/>
      <c r="AT1791" s="196"/>
      <c r="AU1791" s="196"/>
      <c r="AV1791" s="196"/>
      <c r="AW1791" s="196"/>
      <c r="AX1791" s="196"/>
      <c r="AY1791" s="196"/>
      <c r="AZ1791" s="196"/>
      <c r="BA1791" s="196"/>
      <c r="BB1791" s="196"/>
      <c r="BC1791" s="196"/>
      <c r="BD1791" s="196"/>
      <c r="BE1791" s="196"/>
      <c r="BF1791" s="196"/>
      <c r="BG1791" s="196"/>
      <c r="BH1791" s="196"/>
      <c r="BI1791" s="196"/>
      <c r="BJ1791" s="196"/>
      <c r="BK1791" s="196"/>
      <c r="BL1791" s="196"/>
      <c r="BM1791" s="196"/>
      <c r="BN1791" s="196"/>
      <c r="BO1791" s="196"/>
      <c r="BP1791" s="196"/>
      <c r="BQ1791" s="196"/>
      <c r="BR1791" s="196"/>
      <c r="BS1791" s="196"/>
      <c r="BT1791" s="196"/>
      <c r="BU1791" s="196"/>
      <c r="BV1791" s="196"/>
      <c r="BW1791" s="196"/>
      <c r="BX1791" s="196"/>
      <c r="BY1791" s="196"/>
      <c r="BZ1791" s="196"/>
      <c r="CA1791" s="196"/>
      <c r="CB1791" s="196"/>
      <c r="CC1791" s="196"/>
      <c r="CD1791" s="196"/>
      <c r="CE1791" s="196"/>
      <c r="CF1791" s="196"/>
      <c r="CG1791" s="196"/>
      <c r="CH1791" s="196"/>
      <c r="CI1791" s="196"/>
      <c r="CJ1791" s="196"/>
      <c r="CK1791" s="196"/>
      <c r="CL1791" s="196"/>
      <c r="CM1791" s="196"/>
      <c r="CN1791" s="196"/>
      <c r="CO1791" s="196"/>
      <c r="CP1791" s="196"/>
      <c r="CQ1791" s="196"/>
      <c r="CR1791" s="196"/>
      <c r="CS1791" s="196"/>
      <c r="CT1791" s="196"/>
      <c r="CU1791" s="196"/>
      <c r="CV1791" s="196"/>
      <c r="CW1791" s="196"/>
      <c r="CX1791" s="196"/>
      <c r="CY1791" s="196"/>
      <c r="CZ1791" s="196"/>
      <c r="DA1791" s="196"/>
      <c r="DB1791" s="196"/>
      <c r="DC1791" s="196"/>
      <c r="DD1791" s="196"/>
      <c r="DE1791" s="196"/>
      <c r="DF1791" s="196"/>
      <c r="DG1791" s="196"/>
      <c r="DH1791" s="196"/>
      <c r="DI1791" s="196"/>
      <c r="DJ1791" s="196"/>
      <c r="DK1791" s="196"/>
      <c r="DL1791" s="196"/>
      <c r="DM1791" s="196"/>
      <c r="DN1791" s="196"/>
      <c r="DO1791" s="196"/>
      <c r="DP1791" s="196"/>
      <c r="DQ1791" s="196"/>
      <c r="DR1791" s="196"/>
      <c r="DS1791" s="196"/>
      <c r="DT1791" s="196"/>
      <c r="DU1791" s="196"/>
      <c r="DV1791" s="196"/>
    </row>
    <row r="1792" spans="1:126" s="171" customFormat="1" x14ac:dyDescent="0.2">
      <c r="A1792" s="153"/>
      <c r="B1792" s="155"/>
      <c r="C1792" s="155"/>
      <c r="AP1792" s="196"/>
      <c r="AQ1792" s="196"/>
      <c r="AR1792" s="196"/>
      <c r="AS1792" s="196"/>
      <c r="AT1792" s="196"/>
      <c r="AU1792" s="196"/>
      <c r="AV1792" s="196"/>
      <c r="AW1792" s="196"/>
      <c r="AX1792" s="196"/>
      <c r="AY1792" s="196"/>
      <c r="AZ1792" s="196"/>
      <c r="BA1792" s="196"/>
      <c r="BB1792" s="196"/>
      <c r="BC1792" s="196"/>
      <c r="BD1792" s="196"/>
      <c r="BE1792" s="196"/>
      <c r="BF1792" s="196"/>
      <c r="BG1792" s="196"/>
      <c r="BH1792" s="196"/>
      <c r="BI1792" s="196"/>
      <c r="BJ1792" s="196"/>
      <c r="BK1792" s="196"/>
      <c r="BL1792" s="196"/>
      <c r="BM1792" s="196"/>
      <c r="BN1792" s="196"/>
      <c r="BO1792" s="196"/>
      <c r="BP1792" s="196"/>
      <c r="BQ1792" s="196"/>
      <c r="BR1792" s="196"/>
      <c r="BS1792" s="196"/>
      <c r="BT1792" s="196"/>
      <c r="BU1792" s="196"/>
      <c r="BV1792" s="196"/>
      <c r="BW1792" s="196"/>
      <c r="BX1792" s="196"/>
      <c r="BY1792" s="196"/>
      <c r="BZ1792" s="196"/>
      <c r="CA1792" s="196"/>
      <c r="CB1792" s="196"/>
      <c r="CC1792" s="196"/>
      <c r="CD1792" s="196"/>
      <c r="CE1792" s="196"/>
      <c r="CF1792" s="196"/>
      <c r="CG1792" s="196"/>
      <c r="CH1792" s="196"/>
      <c r="CI1792" s="196"/>
      <c r="CJ1792" s="196"/>
      <c r="CK1792" s="196"/>
      <c r="CL1792" s="196"/>
      <c r="CM1792" s="196"/>
      <c r="CN1792" s="196"/>
      <c r="CO1792" s="196"/>
      <c r="CP1792" s="196"/>
      <c r="CQ1792" s="196"/>
      <c r="CR1792" s="196"/>
      <c r="CS1792" s="196"/>
      <c r="CT1792" s="196"/>
      <c r="CU1792" s="196"/>
      <c r="CV1792" s="196"/>
      <c r="CW1792" s="196"/>
      <c r="CX1792" s="196"/>
      <c r="CY1792" s="196"/>
      <c r="CZ1792" s="196"/>
      <c r="DA1792" s="196"/>
      <c r="DB1792" s="196"/>
      <c r="DC1792" s="196"/>
      <c r="DD1792" s="196"/>
      <c r="DE1792" s="196"/>
      <c r="DF1792" s="196"/>
      <c r="DG1792" s="196"/>
      <c r="DH1792" s="196"/>
      <c r="DI1792" s="196"/>
      <c r="DJ1792" s="196"/>
      <c r="DK1792" s="196"/>
      <c r="DL1792" s="196"/>
      <c r="DM1792" s="196"/>
      <c r="DN1792" s="196"/>
      <c r="DO1792" s="196"/>
      <c r="DP1792" s="196"/>
      <c r="DQ1792" s="196"/>
      <c r="DR1792" s="196"/>
      <c r="DS1792" s="196"/>
      <c r="DT1792" s="196"/>
      <c r="DU1792" s="196"/>
      <c r="DV1792" s="196"/>
    </row>
    <row r="1793" spans="1:126" s="171" customFormat="1" x14ac:dyDescent="0.2">
      <c r="A1793" s="153"/>
      <c r="B1793" s="155"/>
      <c r="C1793" s="155"/>
      <c r="AP1793" s="196"/>
      <c r="AQ1793" s="196"/>
      <c r="AR1793" s="196"/>
      <c r="AS1793" s="196"/>
      <c r="AT1793" s="196"/>
      <c r="AU1793" s="196"/>
      <c r="AV1793" s="196"/>
      <c r="AW1793" s="196"/>
      <c r="AX1793" s="196"/>
      <c r="AY1793" s="196"/>
      <c r="AZ1793" s="196"/>
      <c r="BA1793" s="196"/>
      <c r="BB1793" s="196"/>
      <c r="BC1793" s="196"/>
      <c r="BD1793" s="196"/>
      <c r="BE1793" s="196"/>
      <c r="BF1793" s="196"/>
      <c r="BG1793" s="196"/>
      <c r="BH1793" s="196"/>
      <c r="BI1793" s="196"/>
      <c r="BJ1793" s="196"/>
      <c r="BK1793" s="196"/>
      <c r="BL1793" s="196"/>
      <c r="BM1793" s="196"/>
      <c r="BN1793" s="196"/>
      <c r="BO1793" s="196"/>
      <c r="BP1793" s="196"/>
      <c r="BQ1793" s="196"/>
      <c r="BR1793" s="196"/>
      <c r="BS1793" s="196"/>
      <c r="BT1793" s="196"/>
      <c r="BU1793" s="196"/>
      <c r="BV1793" s="196"/>
      <c r="BW1793" s="196"/>
      <c r="BX1793" s="196"/>
      <c r="BY1793" s="196"/>
      <c r="BZ1793" s="196"/>
      <c r="CA1793" s="196"/>
      <c r="CB1793" s="196"/>
      <c r="CC1793" s="196"/>
      <c r="CD1793" s="196"/>
      <c r="CE1793" s="196"/>
      <c r="CF1793" s="196"/>
      <c r="CG1793" s="196"/>
      <c r="CH1793" s="196"/>
      <c r="CI1793" s="196"/>
      <c r="CJ1793" s="196"/>
      <c r="CK1793" s="196"/>
      <c r="CL1793" s="196"/>
      <c r="CM1793" s="196"/>
      <c r="CN1793" s="196"/>
      <c r="CO1793" s="196"/>
      <c r="CP1793" s="196"/>
      <c r="CQ1793" s="196"/>
      <c r="CR1793" s="196"/>
      <c r="CS1793" s="196"/>
      <c r="CT1793" s="196"/>
      <c r="CU1793" s="196"/>
      <c r="CV1793" s="196"/>
      <c r="CW1793" s="196"/>
      <c r="CX1793" s="196"/>
      <c r="CY1793" s="196"/>
      <c r="CZ1793" s="196"/>
      <c r="DA1793" s="196"/>
      <c r="DB1793" s="196"/>
      <c r="DC1793" s="196"/>
      <c r="DD1793" s="196"/>
      <c r="DE1793" s="196"/>
      <c r="DF1793" s="196"/>
      <c r="DG1793" s="196"/>
      <c r="DH1793" s="196"/>
      <c r="DI1793" s="196"/>
      <c r="DJ1793" s="196"/>
      <c r="DK1793" s="196"/>
      <c r="DL1793" s="196"/>
      <c r="DM1793" s="196"/>
      <c r="DN1793" s="196"/>
      <c r="DO1793" s="196"/>
      <c r="DP1793" s="196"/>
      <c r="DQ1793" s="196"/>
      <c r="DR1793" s="196"/>
      <c r="DS1793" s="196"/>
      <c r="DT1793" s="196"/>
      <c r="DU1793" s="196"/>
      <c r="DV1793" s="196"/>
    </row>
    <row r="1794" spans="1:126" s="171" customFormat="1" x14ac:dyDescent="0.2">
      <c r="A1794" s="153"/>
      <c r="B1794" s="155"/>
      <c r="C1794" s="155"/>
      <c r="AP1794" s="196"/>
      <c r="AQ1794" s="196"/>
      <c r="AR1794" s="196"/>
      <c r="AS1794" s="196"/>
      <c r="AT1794" s="196"/>
      <c r="AU1794" s="196"/>
      <c r="AV1794" s="196"/>
      <c r="AW1794" s="196"/>
      <c r="AX1794" s="196"/>
      <c r="AY1794" s="196"/>
      <c r="AZ1794" s="196"/>
      <c r="BA1794" s="196"/>
      <c r="BB1794" s="196"/>
      <c r="BC1794" s="196"/>
      <c r="BD1794" s="196"/>
      <c r="BE1794" s="196"/>
      <c r="BF1794" s="196"/>
      <c r="BG1794" s="196"/>
      <c r="BH1794" s="196"/>
      <c r="BI1794" s="196"/>
      <c r="BJ1794" s="196"/>
      <c r="BK1794" s="196"/>
      <c r="BL1794" s="196"/>
      <c r="BM1794" s="196"/>
      <c r="BN1794" s="196"/>
      <c r="BO1794" s="196"/>
      <c r="BP1794" s="196"/>
      <c r="BQ1794" s="196"/>
      <c r="BR1794" s="196"/>
      <c r="BS1794" s="196"/>
      <c r="BT1794" s="196"/>
      <c r="BU1794" s="196"/>
      <c r="BV1794" s="196"/>
      <c r="BW1794" s="196"/>
      <c r="BX1794" s="196"/>
      <c r="BY1794" s="196"/>
      <c r="BZ1794" s="196"/>
      <c r="CA1794" s="196"/>
      <c r="CB1794" s="196"/>
      <c r="CC1794" s="196"/>
      <c r="CD1794" s="196"/>
      <c r="CE1794" s="196"/>
      <c r="CF1794" s="196"/>
      <c r="CG1794" s="196"/>
      <c r="CH1794" s="196"/>
      <c r="CI1794" s="196"/>
      <c r="CJ1794" s="196"/>
      <c r="CK1794" s="196"/>
      <c r="CL1794" s="196"/>
      <c r="CM1794" s="196"/>
      <c r="CN1794" s="196"/>
      <c r="CO1794" s="196"/>
      <c r="CP1794" s="196"/>
      <c r="CQ1794" s="196"/>
      <c r="CR1794" s="196"/>
      <c r="CS1794" s="196"/>
      <c r="CT1794" s="196"/>
      <c r="CU1794" s="196"/>
      <c r="CV1794" s="196"/>
      <c r="CW1794" s="196"/>
      <c r="CX1794" s="196"/>
      <c r="CY1794" s="196"/>
      <c r="CZ1794" s="196"/>
      <c r="DA1794" s="196"/>
      <c r="DB1794" s="196"/>
      <c r="DC1794" s="196"/>
      <c r="DD1794" s="196"/>
      <c r="DE1794" s="196"/>
      <c r="DF1794" s="196"/>
      <c r="DG1794" s="196"/>
      <c r="DH1794" s="196"/>
      <c r="DI1794" s="196"/>
      <c r="DJ1794" s="196"/>
      <c r="DK1794" s="196"/>
      <c r="DL1794" s="196"/>
      <c r="DM1794" s="196"/>
      <c r="DN1794" s="196"/>
      <c r="DO1794" s="196"/>
      <c r="DP1794" s="196"/>
      <c r="DQ1794" s="196"/>
      <c r="DR1794" s="196"/>
      <c r="DS1794" s="196"/>
      <c r="DT1794" s="196"/>
      <c r="DU1794" s="196"/>
      <c r="DV1794" s="196"/>
    </row>
    <row r="1795" spans="1:126" s="171" customFormat="1" x14ac:dyDescent="0.2">
      <c r="A1795" s="153"/>
      <c r="B1795" s="155"/>
      <c r="C1795" s="155"/>
      <c r="AP1795" s="196"/>
      <c r="AQ1795" s="196"/>
      <c r="AR1795" s="196"/>
      <c r="AS1795" s="196"/>
      <c r="AT1795" s="196"/>
      <c r="AU1795" s="196"/>
      <c r="AV1795" s="196"/>
      <c r="AW1795" s="196"/>
      <c r="AX1795" s="196"/>
      <c r="AY1795" s="196"/>
      <c r="AZ1795" s="196"/>
      <c r="BA1795" s="196"/>
      <c r="BB1795" s="196"/>
      <c r="BC1795" s="196"/>
      <c r="BD1795" s="196"/>
      <c r="BE1795" s="196"/>
      <c r="BF1795" s="196"/>
      <c r="BG1795" s="196"/>
      <c r="BH1795" s="196"/>
      <c r="BI1795" s="196"/>
      <c r="BJ1795" s="196"/>
      <c r="BK1795" s="196"/>
      <c r="BL1795" s="196"/>
      <c r="BM1795" s="196"/>
      <c r="BN1795" s="196"/>
      <c r="BO1795" s="196"/>
      <c r="BP1795" s="196"/>
      <c r="BQ1795" s="196"/>
      <c r="BR1795" s="196"/>
      <c r="BS1795" s="196"/>
      <c r="BT1795" s="196"/>
      <c r="BU1795" s="196"/>
      <c r="BV1795" s="196"/>
      <c r="BW1795" s="196"/>
      <c r="BX1795" s="196"/>
      <c r="BY1795" s="196"/>
      <c r="BZ1795" s="196"/>
      <c r="CA1795" s="196"/>
      <c r="CB1795" s="196"/>
      <c r="CC1795" s="196"/>
      <c r="CD1795" s="196"/>
      <c r="CE1795" s="196"/>
      <c r="CF1795" s="196"/>
      <c r="CG1795" s="196"/>
      <c r="CH1795" s="196"/>
      <c r="CI1795" s="196"/>
      <c r="CJ1795" s="196"/>
      <c r="CK1795" s="196"/>
      <c r="CL1795" s="196"/>
      <c r="CM1795" s="196"/>
      <c r="CN1795" s="196"/>
      <c r="CO1795" s="196"/>
      <c r="CP1795" s="196"/>
      <c r="CQ1795" s="196"/>
      <c r="CR1795" s="196"/>
      <c r="CS1795" s="196"/>
      <c r="CT1795" s="196"/>
      <c r="CU1795" s="196"/>
      <c r="CV1795" s="196"/>
      <c r="CW1795" s="196"/>
      <c r="CX1795" s="196"/>
      <c r="CY1795" s="196"/>
      <c r="CZ1795" s="196"/>
      <c r="DA1795" s="196"/>
      <c r="DB1795" s="196"/>
      <c r="DC1795" s="196"/>
      <c r="DD1795" s="196"/>
      <c r="DE1795" s="196"/>
      <c r="DF1795" s="196"/>
      <c r="DG1795" s="196"/>
      <c r="DH1795" s="196"/>
      <c r="DI1795" s="196"/>
      <c r="DJ1795" s="196"/>
      <c r="DK1795" s="196"/>
      <c r="DL1795" s="196"/>
      <c r="DM1795" s="196"/>
      <c r="DN1795" s="196"/>
      <c r="DO1795" s="196"/>
      <c r="DP1795" s="196"/>
      <c r="DQ1795" s="196"/>
      <c r="DR1795" s="196"/>
      <c r="DS1795" s="196"/>
      <c r="DT1795" s="196"/>
      <c r="DU1795" s="196"/>
      <c r="DV1795" s="196"/>
    </row>
    <row r="1796" spans="1:126" s="171" customFormat="1" x14ac:dyDescent="0.2">
      <c r="A1796" s="153"/>
      <c r="B1796" s="155"/>
      <c r="C1796" s="155"/>
      <c r="AP1796" s="196"/>
      <c r="AQ1796" s="196"/>
      <c r="AR1796" s="196"/>
      <c r="AS1796" s="196"/>
      <c r="AT1796" s="196"/>
      <c r="AU1796" s="196"/>
      <c r="AV1796" s="196"/>
      <c r="AW1796" s="196"/>
      <c r="AX1796" s="196"/>
      <c r="AY1796" s="196"/>
      <c r="AZ1796" s="196"/>
      <c r="BA1796" s="196"/>
      <c r="BB1796" s="196"/>
      <c r="BC1796" s="196"/>
      <c r="BD1796" s="196"/>
      <c r="BE1796" s="196"/>
      <c r="BF1796" s="196"/>
      <c r="BG1796" s="196"/>
      <c r="BH1796" s="196"/>
      <c r="BI1796" s="196"/>
      <c r="BJ1796" s="196"/>
      <c r="BK1796" s="196"/>
      <c r="BL1796" s="196"/>
      <c r="BM1796" s="196"/>
      <c r="BN1796" s="196"/>
      <c r="BO1796" s="196"/>
      <c r="BP1796" s="196"/>
      <c r="BQ1796" s="196"/>
      <c r="BR1796" s="196"/>
      <c r="BS1796" s="196"/>
      <c r="BT1796" s="196"/>
      <c r="BU1796" s="196"/>
      <c r="BV1796" s="196"/>
      <c r="BW1796" s="196"/>
      <c r="BX1796" s="196"/>
      <c r="BY1796" s="196"/>
      <c r="BZ1796" s="196"/>
      <c r="CA1796" s="196"/>
      <c r="CB1796" s="196"/>
      <c r="CC1796" s="196"/>
      <c r="CD1796" s="196"/>
      <c r="CE1796" s="196"/>
      <c r="CF1796" s="196"/>
      <c r="CG1796" s="196"/>
      <c r="CH1796" s="196"/>
      <c r="CI1796" s="196"/>
      <c r="CJ1796" s="196"/>
      <c r="CK1796" s="196"/>
      <c r="CL1796" s="196"/>
      <c r="CM1796" s="196"/>
      <c r="CN1796" s="196"/>
      <c r="CO1796" s="196"/>
      <c r="CP1796" s="196"/>
      <c r="CQ1796" s="196"/>
      <c r="CR1796" s="196"/>
      <c r="CS1796" s="196"/>
      <c r="CT1796" s="196"/>
      <c r="CU1796" s="196"/>
      <c r="CV1796" s="196"/>
      <c r="CW1796" s="196"/>
      <c r="CX1796" s="196"/>
      <c r="CY1796" s="196"/>
      <c r="CZ1796" s="196"/>
      <c r="DA1796" s="196"/>
      <c r="DB1796" s="196"/>
      <c r="DC1796" s="196"/>
      <c r="DD1796" s="196"/>
      <c r="DE1796" s="196"/>
      <c r="DF1796" s="196"/>
      <c r="DG1796" s="196"/>
      <c r="DH1796" s="196"/>
      <c r="DI1796" s="196"/>
      <c r="DJ1796" s="196"/>
      <c r="DK1796" s="196"/>
      <c r="DL1796" s="196"/>
      <c r="DM1796" s="196"/>
      <c r="DN1796" s="196"/>
      <c r="DO1796" s="196"/>
      <c r="DP1796" s="196"/>
      <c r="DQ1796" s="196"/>
      <c r="DR1796" s="196"/>
      <c r="DS1796" s="196"/>
      <c r="DT1796" s="196"/>
      <c r="DU1796" s="196"/>
      <c r="DV1796" s="196"/>
    </row>
    <row r="1797" spans="1:126" s="171" customFormat="1" x14ac:dyDescent="0.2">
      <c r="A1797" s="153"/>
      <c r="B1797" s="155"/>
      <c r="C1797" s="155"/>
      <c r="AP1797" s="196"/>
      <c r="AQ1797" s="196"/>
      <c r="AR1797" s="196"/>
      <c r="AS1797" s="196"/>
      <c r="AT1797" s="196"/>
      <c r="AU1797" s="196"/>
      <c r="AV1797" s="196"/>
      <c r="AW1797" s="196"/>
      <c r="AX1797" s="196"/>
      <c r="AY1797" s="196"/>
      <c r="AZ1797" s="196"/>
      <c r="BA1797" s="196"/>
      <c r="BB1797" s="196"/>
      <c r="BC1797" s="196"/>
      <c r="BD1797" s="196"/>
      <c r="BE1797" s="196"/>
      <c r="BF1797" s="196"/>
      <c r="BG1797" s="196"/>
      <c r="BH1797" s="196"/>
      <c r="BI1797" s="196"/>
      <c r="BJ1797" s="196"/>
      <c r="BK1797" s="196"/>
      <c r="BL1797" s="196"/>
      <c r="BM1797" s="196"/>
      <c r="BN1797" s="196"/>
      <c r="BO1797" s="196"/>
      <c r="BP1797" s="196"/>
      <c r="BQ1797" s="196"/>
      <c r="BR1797" s="196"/>
      <c r="BS1797" s="196"/>
      <c r="BT1797" s="196"/>
      <c r="BU1797" s="196"/>
      <c r="BV1797" s="196"/>
      <c r="BW1797" s="196"/>
      <c r="BX1797" s="196"/>
      <c r="BY1797" s="196"/>
      <c r="BZ1797" s="196"/>
      <c r="CA1797" s="196"/>
      <c r="CB1797" s="196"/>
      <c r="CC1797" s="196"/>
      <c r="CD1797" s="196"/>
      <c r="CE1797" s="196"/>
      <c r="CF1797" s="196"/>
      <c r="CG1797" s="196"/>
      <c r="CH1797" s="196"/>
      <c r="CI1797" s="196"/>
      <c r="CJ1797" s="196"/>
      <c r="CK1797" s="196"/>
      <c r="CL1797" s="196"/>
      <c r="CM1797" s="196"/>
      <c r="CN1797" s="196"/>
      <c r="CO1797" s="196"/>
      <c r="CP1797" s="196"/>
      <c r="CQ1797" s="196"/>
      <c r="CR1797" s="196"/>
      <c r="CS1797" s="196"/>
      <c r="CT1797" s="196"/>
      <c r="CU1797" s="196"/>
      <c r="CV1797" s="196"/>
      <c r="CW1797" s="196"/>
      <c r="CX1797" s="196"/>
      <c r="CY1797" s="196"/>
      <c r="CZ1797" s="196"/>
      <c r="DA1797" s="196"/>
      <c r="DB1797" s="196"/>
      <c r="DC1797" s="196"/>
      <c r="DD1797" s="196"/>
      <c r="DE1797" s="196"/>
      <c r="DF1797" s="196"/>
      <c r="DG1797" s="196"/>
      <c r="DH1797" s="196"/>
      <c r="DI1797" s="196"/>
      <c r="DJ1797" s="196"/>
      <c r="DK1797" s="196"/>
      <c r="DL1797" s="196"/>
      <c r="DM1797" s="196"/>
      <c r="DN1797" s="196"/>
      <c r="DO1797" s="196"/>
      <c r="DP1797" s="196"/>
      <c r="DQ1797" s="196"/>
      <c r="DR1797" s="196"/>
      <c r="DS1797" s="196"/>
      <c r="DT1797" s="196"/>
      <c r="DU1797" s="196"/>
      <c r="DV1797" s="196"/>
    </row>
    <row r="1798" spans="1:126" s="171" customFormat="1" x14ac:dyDescent="0.2">
      <c r="A1798" s="153"/>
      <c r="B1798" s="155"/>
      <c r="C1798" s="155"/>
      <c r="AP1798" s="196"/>
      <c r="AQ1798" s="196"/>
      <c r="AR1798" s="196"/>
      <c r="AS1798" s="196"/>
      <c r="AT1798" s="196"/>
      <c r="AU1798" s="196"/>
      <c r="AV1798" s="196"/>
      <c r="AW1798" s="196"/>
      <c r="AX1798" s="196"/>
      <c r="AY1798" s="196"/>
      <c r="AZ1798" s="196"/>
      <c r="BA1798" s="196"/>
      <c r="BB1798" s="196"/>
      <c r="BC1798" s="196"/>
      <c r="BD1798" s="196"/>
      <c r="BE1798" s="196"/>
      <c r="BF1798" s="196"/>
      <c r="BG1798" s="196"/>
      <c r="BH1798" s="196"/>
      <c r="BI1798" s="196"/>
      <c r="BJ1798" s="196"/>
      <c r="BK1798" s="196"/>
      <c r="BL1798" s="196"/>
      <c r="BM1798" s="196"/>
      <c r="BN1798" s="196"/>
      <c r="BO1798" s="196"/>
      <c r="BP1798" s="196"/>
      <c r="BQ1798" s="196"/>
      <c r="BR1798" s="196"/>
      <c r="BS1798" s="196"/>
      <c r="BT1798" s="196"/>
      <c r="BU1798" s="196"/>
      <c r="BV1798" s="196"/>
      <c r="BW1798" s="196"/>
      <c r="BX1798" s="196"/>
      <c r="BY1798" s="196"/>
      <c r="BZ1798" s="196"/>
      <c r="CA1798" s="196"/>
      <c r="CB1798" s="196"/>
      <c r="CC1798" s="196"/>
      <c r="CD1798" s="196"/>
      <c r="CE1798" s="196"/>
      <c r="CF1798" s="196"/>
      <c r="CG1798" s="196"/>
      <c r="CH1798" s="196"/>
      <c r="CI1798" s="196"/>
      <c r="CJ1798" s="196"/>
      <c r="CK1798" s="196"/>
      <c r="CL1798" s="196"/>
      <c r="CM1798" s="196"/>
      <c r="CN1798" s="196"/>
      <c r="CO1798" s="196"/>
      <c r="CP1798" s="196"/>
      <c r="CQ1798" s="196"/>
      <c r="CR1798" s="196"/>
      <c r="CS1798" s="196"/>
      <c r="CT1798" s="196"/>
      <c r="CU1798" s="196"/>
      <c r="CV1798" s="196"/>
      <c r="CW1798" s="196"/>
      <c r="CX1798" s="196"/>
      <c r="CY1798" s="196"/>
      <c r="CZ1798" s="196"/>
      <c r="DA1798" s="196"/>
      <c r="DB1798" s="196"/>
      <c r="DC1798" s="196"/>
      <c r="DD1798" s="196"/>
      <c r="DE1798" s="196"/>
      <c r="DF1798" s="196"/>
      <c r="DG1798" s="196"/>
      <c r="DH1798" s="196"/>
      <c r="DI1798" s="196"/>
      <c r="DJ1798" s="196"/>
      <c r="DK1798" s="196"/>
      <c r="DL1798" s="196"/>
      <c r="DM1798" s="196"/>
      <c r="DN1798" s="196"/>
      <c r="DO1798" s="196"/>
      <c r="DP1798" s="196"/>
      <c r="DQ1798" s="196"/>
      <c r="DR1798" s="196"/>
      <c r="DS1798" s="196"/>
      <c r="DT1798" s="196"/>
      <c r="DU1798" s="196"/>
      <c r="DV1798" s="196"/>
    </row>
    <row r="1799" spans="1:126" s="171" customFormat="1" x14ac:dyDescent="0.2">
      <c r="A1799" s="153"/>
      <c r="B1799" s="155"/>
      <c r="C1799" s="155"/>
      <c r="AP1799" s="196"/>
      <c r="AQ1799" s="196"/>
      <c r="AR1799" s="196"/>
      <c r="AS1799" s="196"/>
      <c r="AT1799" s="196"/>
      <c r="AU1799" s="196"/>
      <c r="AV1799" s="196"/>
      <c r="AW1799" s="196"/>
      <c r="AX1799" s="196"/>
      <c r="AY1799" s="196"/>
      <c r="AZ1799" s="196"/>
      <c r="BA1799" s="196"/>
      <c r="BB1799" s="196"/>
      <c r="BC1799" s="196"/>
      <c r="BD1799" s="196"/>
      <c r="BE1799" s="196"/>
      <c r="BF1799" s="196"/>
      <c r="BG1799" s="196"/>
      <c r="BH1799" s="196"/>
      <c r="BI1799" s="196"/>
      <c r="BJ1799" s="196"/>
      <c r="BK1799" s="196"/>
      <c r="BL1799" s="196"/>
      <c r="BM1799" s="196"/>
      <c r="BN1799" s="196"/>
      <c r="BO1799" s="196"/>
      <c r="BP1799" s="196"/>
      <c r="BQ1799" s="196"/>
      <c r="BR1799" s="196"/>
      <c r="BS1799" s="196"/>
      <c r="BT1799" s="196"/>
      <c r="BU1799" s="196"/>
      <c r="BV1799" s="196"/>
      <c r="BW1799" s="196"/>
      <c r="BX1799" s="196"/>
      <c r="BY1799" s="196"/>
      <c r="BZ1799" s="196"/>
      <c r="CA1799" s="196"/>
      <c r="CB1799" s="196"/>
      <c r="CC1799" s="196"/>
      <c r="CD1799" s="196"/>
      <c r="CE1799" s="196"/>
      <c r="CF1799" s="196"/>
      <c r="CG1799" s="196"/>
      <c r="CH1799" s="196"/>
      <c r="CI1799" s="196"/>
      <c r="CJ1799" s="196"/>
      <c r="CK1799" s="196"/>
      <c r="CL1799" s="196"/>
      <c r="CM1799" s="196"/>
      <c r="CN1799" s="196"/>
      <c r="CO1799" s="196"/>
      <c r="CP1799" s="196"/>
      <c r="CQ1799" s="196"/>
      <c r="CR1799" s="196"/>
      <c r="CS1799" s="196"/>
      <c r="CT1799" s="196"/>
      <c r="CU1799" s="196"/>
      <c r="CV1799" s="196"/>
      <c r="CW1799" s="196"/>
      <c r="CX1799" s="196"/>
      <c r="CY1799" s="196"/>
      <c r="CZ1799" s="196"/>
      <c r="DA1799" s="196"/>
      <c r="DB1799" s="196"/>
      <c r="DC1799" s="196"/>
      <c r="DD1799" s="196"/>
      <c r="DE1799" s="196"/>
      <c r="DF1799" s="196"/>
      <c r="DG1799" s="196"/>
      <c r="DH1799" s="196"/>
      <c r="DI1799" s="196"/>
      <c r="DJ1799" s="196"/>
      <c r="DK1799" s="196"/>
      <c r="DL1799" s="196"/>
      <c r="DM1799" s="196"/>
      <c r="DN1799" s="196"/>
      <c r="DO1799" s="196"/>
      <c r="DP1799" s="196"/>
      <c r="DQ1799" s="196"/>
      <c r="DR1799" s="196"/>
      <c r="DS1799" s="196"/>
      <c r="DT1799" s="196"/>
      <c r="DU1799" s="196"/>
      <c r="DV1799" s="196"/>
    </row>
    <row r="1800" spans="1:126" s="171" customFormat="1" x14ac:dyDescent="0.2">
      <c r="A1800" s="153"/>
      <c r="B1800" s="155"/>
      <c r="C1800" s="155"/>
      <c r="AP1800" s="196"/>
      <c r="AQ1800" s="196"/>
      <c r="AR1800" s="196"/>
      <c r="AS1800" s="196"/>
      <c r="AT1800" s="196"/>
      <c r="AU1800" s="196"/>
      <c r="AV1800" s="196"/>
      <c r="AW1800" s="196"/>
      <c r="AX1800" s="196"/>
      <c r="AY1800" s="196"/>
      <c r="AZ1800" s="196"/>
      <c r="BA1800" s="196"/>
      <c r="BB1800" s="196"/>
      <c r="BC1800" s="196"/>
      <c r="BD1800" s="196"/>
      <c r="BE1800" s="196"/>
      <c r="BF1800" s="196"/>
      <c r="BG1800" s="196"/>
      <c r="BH1800" s="196"/>
      <c r="BI1800" s="196"/>
      <c r="BJ1800" s="196"/>
      <c r="BK1800" s="196"/>
      <c r="BL1800" s="196"/>
      <c r="BM1800" s="196"/>
      <c r="BN1800" s="196"/>
      <c r="BO1800" s="196"/>
      <c r="BP1800" s="196"/>
      <c r="BQ1800" s="196"/>
      <c r="BR1800" s="196"/>
      <c r="BS1800" s="196"/>
      <c r="BT1800" s="196"/>
      <c r="BU1800" s="196"/>
      <c r="BV1800" s="196"/>
      <c r="BW1800" s="196"/>
      <c r="BX1800" s="196"/>
      <c r="BY1800" s="196"/>
      <c r="BZ1800" s="196"/>
      <c r="CA1800" s="196"/>
      <c r="CB1800" s="196"/>
      <c r="CC1800" s="196"/>
      <c r="CD1800" s="196"/>
      <c r="CE1800" s="196"/>
      <c r="CF1800" s="196"/>
      <c r="CG1800" s="196"/>
      <c r="CH1800" s="196"/>
      <c r="CI1800" s="196"/>
      <c r="CJ1800" s="196"/>
      <c r="CK1800" s="196"/>
      <c r="CL1800" s="196"/>
      <c r="CM1800" s="196"/>
      <c r="CN1800" s="196"/>
      <c r="CO1800" s="196"/>
      <c r="CP1800" s="196"/>
      <c r="CQ1800" s="196"/>
      <c r="CR1800" s="196"/>
      <c r="CS1800" s="196"/>
      <c r="CT1800" s="196"/>
      <c r="CU1800" s="196"/>
      <c r="CV1800" s="196"/>
      <c r="CW1800" s="196"/>
      <c r="CX1800" s="196"/>
      <c r="CY1800" s="196"/>
      <c r="CZ1800" s="196"/>
      <c r="DA1800" s="196"/>
      <c r="DB1800" s="196"/>
      <c r="DC1800" s="196"/>
      <c r="DD1800" s="196"/>
      <c r="DE1800" s="196"/>
      <c r="DF1800" s="196"/>
      <c r="DG1800" s="196"/>
      <c r="DH1800" s="196"/>
      <c r="DI1800" s="196"/>
      <c r="DJ1800" s="196"/>
      <c r="DK1800" s="196"/>
      <c r="DL1800" s="196"/>
      <c r="DM1800" s="196"/>
      <c r="DN1800" s="196"/>
      <c r="DO1800" s="196"/>
      <c r="DP1800" s="196"/>
      <c r="DQ1800" s="196"/>
      <c r="DR1800" s="196"/>
      <c r="DS1800" s="196"/>
      <c r="DT1800" s="196"/>
      <c r="DU1800" s="196"/>
      <c r="DV1800" s="196"/>
    </row>
    <row r="1801" spans="1:126" s="171" customFormat="1" x14ac:dyDescent="0.2">
      <c r="A1801" s="153"/>
      <c r="B1801" s="155"/>
      <c r="C1801" s="155"/>
      <c r="AP1801" s="196"/>
      <c r="AQ1801" s="196"/>
      <c r="AR1801" s="196"/>
      <c r="AS1801" s="196"/>
      <c r="AT1801" s="196"/>
      <c r="AU1801" s="196"/>
      <c r="AV1801" s="196"/>
      <c r="AW1801" s="196"/>
      <c r="AX1801" s="196"/>
      <c r="AY1801" s="196"/>
      <c r="AZ1801" s="196"/>
      <c r="BA1801" s="196"/>
      <c r="BB1801" s="196"/>
      <c r="BC1801" s="196"/>
      <c r="BD1801" s="196"/>
      <c r="BE1801" s="196"/>
      <c r="BF1801" s="196"/>
      <c r="BG1801" s="196"/>
      <c r="BH1801" s="196"/>
      <c r="BI1801" s="196"/>
      <c r="BJ1801" s="196"/>
      <c r="BK1801" s="196"/>
      <c r="BL1801" s="196"/>
      <c r="BM1801" s="196"/>
      <c r="BN1801" s="196"/>
      <c r="BO1801" s="196"/>
      <c r="BP1801" s="196"/>
      <c r="BQ1801" s="196"/>
      <c r="BR1801" s="196"/>
      <c r="BS1801" s="196"/>
      <c r="BT1801" s="196"/>
      <c r="BU1801" s="196"/>
      <c r="BV1801" s="196"/>
      <c r="BW1801" s="196"/>
      <c r="BX1801" s="196"/>
      <c r="BY1801" s="196"/>
      <c r="BZ1801" s="196"/>
      <c r="CA1801" s="196"/>
      <c r="CB1801" s="196"/>
      <c r="CC1801" s="196"/>
      <c r="CD1801" s="196"/>
      <c r="CE1801" s="196"/>
      <c r="CF1801" s="196"/>
      <c r="CG1801" s="196"/>
      <c r="CH1801" s="196"/>
      <c r="CI1801" s="196"/>
      <c r="CJ1801" s="196"/>
      <c r="CK1801" s="196"/>
      <c r="CL1801" s="196"/>
      <c r="CM1801" s="196"/>
      <c r="CN1801" s="196"/>
      <c r="CO1801" s="196"/>
      <c r="CP1801" s="196"/>
      <c r="CQ1801" s="196"/>
      <c r="CR1801" s="196"/>
      <c r="CS1801" s="196"/>
      <c r="CT1801" s="196"/>
      <c r="CU1801" s="196"/>
      <c r="CV1801" s="196"/>
      <c r="CW1801" s="196"/>
      <c r="CX1801" s="196"/>
      <c r="CY1801" s="196"/>
      <c r="CZ1801" s="196"/>
      <c r="DA1801" s="196"/>
      <c r="DB1801" s="196"/>
      <c r="DC1801" s="196"/>
      <c r="DD1801" s="196"/>
      <c r="DE1801" s="196"/>
      <c r="DF1801" s="196"/>
      <c r="DG1801" s="196"/>
      <c r="DH1801" s="196"/>
      <c r="DI1801" s="196"/>
      <c r="DJ1801" s="196"/>
      <c r="DK1801" s="196"/>
      <c r="DL1801" s="196"/>
      <c r="DM1801" s="196"/>
      <c r="DN1801" s="196"/>
      <c r="DO1801" s="196"/>
      <c r="DP1801" s="196"/>
      <c r="DQ1801" s="196"/>
      <c r="DR1801" s="196"/>
      <c r="DS1801" s="196"/>
      <c r="DT1801" s="196"/>
      <c r="DU1801" s="196"/>
      <c r="DV1801" s="196"/>
    </row>
    <row r="1802" spans="1:126" s="171" customFormat="1" x14ac:dyDescent="0.2">
      <c r="A1802" s="153"/>
      <c r="B1802" s="155"/>
      <c r="C1802" s="155"/>
      <c r="AP1802" s="196"/>
      <c r="AQ1802" s="196"/>
      <c r="AR1802" s="196"/>
      <c r="AS1802" s="196"/>
      <c r="AT1802" s="196"/>
      <c r="AU1802" s="196"/>
      <c r="AV1802" s="196"/>
      <c r="AW1802" s="196"/>
      <c r="AX1802" s="196"/>
      <c r="AY1802" s="196"/>
      <c r="AZ1802" s="196"/>
      <c r="BA1802" s="196"/>
      <c r="BB1802" s="196"/>
      <c r="BC1802" s="196"/>
      <c r="BD1802" s="196"/>
      <c r="BE1802" s="196"/>
      <c r="BF1802" s="196"/>
      <c r="BG1802" s="196"/>
      <c r="BH1802" s="196"/>
      <c r="BI1802" s="196"/>
      <c r="BJ1802" s="196"/>
      <c r="BK1802" s="196"/>
      <c r="BL1802" s="196"/>
      <c r="BM1802" s="196"/>
      <c r="BN1802" s="196"/>
      <c r="BO1802" s="196"/>
      <c r="BP1802" s="196"/>
      <c r="BQ1802" s="196"/>
      <c r="BR1802" s="196"/>
      <c r="BS1802" s="196"/>
      <c r="BT1802" s="196"/>
      <c r="BU1802" s="196"/>
      <c r="BV1802" s="196"/>
      <c r="BW1802" s="196"/>
      <c r="BX1802" s="196"/>
      <c r="BY1802" s="196"/>
      <c r="BZ1802" s="196"/>
      <c r="CA1802" s="196"/>
      <c r="CB1802" s="196"/>
      <c r="CC1802" s="196"/>
      <c r="CD1802" s="196"/>
      <c r="CE1802" s="196"/>
      <c r="CF1802" s="196"/>
      <c r="CG1802" s="196"/>
      <c r="CH1802" s="196"/>
      <c r="CI1802" s="196"/>
      <c r="CJ1802" s="196"/>
      <c r="CK1802" s="196"/>
      <c r="CL1802" s="196"/>
      <c r="CM1802" s="196"/>
      <c r="CN1802" s="196"/>
      <c r="CO1802" s="196"/>
      <c r="CP1802" s="196"/>
      <c r="CQ1802" s="196"/>
      <c r="CR1802" s="196"/>
      <c r="CS1802" s="196"/>
      <c r="CT1802" s="196"/>
      <c r="CU1802" s="196"/>
      <c r="CV1802" s="196"/>
      <c r="CW1802" s="196"/>
      <c r="CX1802" s="196"/>
      <c r="CY1802" s="196"/>
      <c r="CZ1802" s="196"/>
      <c r="DA1802" s="196"/>
      <c r="DB1802" s="196"/>
      <c r="DC1802" s="196"/>
      <c r="DD1802" s="196"/>
      <c r="DE1802" s="196"/>
      <c r="DF1802" s="196"/>
      <c r="DG1802" s="196"/>
      <c r="DH1802" s="196"/>
      <c r="DI1802" s="196"/>
      <c r="DJ1802" s="196"/>
      <c r="DK1802" s="196"/>
      <c r="DL1802" s="196"/>
      <c r="DM1802" s="196"/>
      <c r="DN1802" s="196"/>
      <c r="DO1802" s="196"/>
      <c r="DP1802" s="196"/>
      <c r="DQ1802" s="196"/>
      <c r="DR1802" s="196"/>
      <c r="DS1802" s="196"/>
      <c r="DT1802" s="196"/>
      <c r="DU1802" s="196"/>
      <c r="DV1802" s="196"/>
    </row>
    <row r="1803" spans="1:126" s="171" customFormat="1" x14ac:dyDescent="0.2">
      <c r="A1803" s="153"/>
      <c r="B1803" s="155"/>
      <c r="C1803" s="155"/>
      <c r="AP1803" s="196"/>
      <c r="AQ1803" s="196"/>
      <c r="AR1803" s="196"/>
      <c r="AS1803" s="196"/>
      <c r="AT1803" s="196"/>
      <c r="AU1803" s="196"/>
      <c r="AV1803" s="196"/>
      <c r="AW1803" s="196"/>
      <c r="AX1803" s="196"/>
      <c r="AY1803" s="196"/>
      <c r="AZ1803" s="196"/>
      <c r="BA1803" s="196"/>
      <c r="BB1803" s="196"/>
      <c r="BC1803" s="196"/>
      <c r="BD1803" s="196"/>
      <c r="BE1803" s="196"/>
      <c r="BF1803" s="196"/>
      <c r="BG1803" s="196"/>
      <c r="BH1803" s="196"/>
      <c r="BI1803" s="196"/>
      <c r="BJ1803" s="196"/>
      <c r="BK1803" s="196"/>
      <c r="BL1803" s="196"/>
      <c r="BM1803" s="196"/>
      <c r="BN1803" s="196"/>
      <c r="BO1803" s="196"/>
      <c r="BP1803" s="196"/>
      <c r="BQ1803" s="196"/>
      <c r="BR1803" s="196"/>
      <c r="BS1803" s="196"/>
      <c r="BT1803" s="196"/>
      <c r="BU1803" s="196"/>
      <c r="BV1803" s="196"/>
      <c r="BW1803" s="196"/>
      <c r="BX1803" s="196"/>
      <c r="BY1803" s="196"/>
      <c r="BZ1803" s="196"/>
      <c r="CA1803" s="196"/>
      <c r="CB1803" s="196"/>
      <c r="CC1803" s="196"/>
      <c r="CD1803" s="196"/>
      <c r="CE1803" s="196"/>
      <c r="CF1803" s="196"/>
      <c r="CG1803" s="196"/>
      <c r="CH1803" s="196"/>
      <c r="CI1803" s="196"/>
      <c r="CJ1803" s="196"/>
      <c r="CK1803" s="196"/>
      <c r="CL1803" s="196"/>
      <c r="CM1803" s="196"/>
      <c r="CN1803" s="196"/>
      <c r="CO1803" s="196"/>
      <c r="CP1803" s="196"/>
      <c r="CQ1803" s="196"/>
      <c r="CR1803" s="196"/>
      <c r="CS1803" s="196"/>
      <c r="CT1803" s="196"/>
      <c r="CU1803" s="196"/>
      <c r="CV1803" s="196"/>
      <c r="CW1803" s="196"/>
      <c r="CX1803" s="196"/>
      <c r="CY1803" s="196"/>
      <c r="CZ1803" s="196"/>
      <c r="DA1803" s="196"/>
      <c r="DB1803" s="196"/>
      <c r="DC1803" s="196"/>
      <c r="DD1803" s="196"/>
      <c r="DE1803" s="196"/>
      <c r="DF1803" s="196"/>
      <c r="DG1803" s="196"/>
      <c r="DH1803" s="196"/>
      <c r="DI1803" s="196"/>
      <c r="DJ1803" s="196"/>
      <c r="DK1803" s="196"/>
      <c r="DL1803" s="196"/>
      <c r="DM1803" s="196"/>
      <c r="DN1803" s="196"/>
      <c r="DO1803" s="196"/>
      <c r="DP1803" s="196"/>
      <c r="DQ1803" s="196"/>
      <c r="DR1803" s="196"/>
      <c r="DS1803" s="196"/>
      <c r="DT1803" s="196"/>
      <c r="DU1803" s="196"/>
      <c r="DV1803" s="196"/>
    </row>
    <row r="1804" spans="1:126" s="171" customFormat="1" x14ac:dyDescent="0.2">
      <c r="A1804" s="153"/>
      <c r="B1804" s="155"/>
      <c r="C1804" s="155"/>
      <c r="AP1804" s="196"/>
      <c r="AQ1804" s="196"/>
      <c r="AR1804" s="196"/>
      <c r="AS1804" s="196"/>
      <c r="AT1804" s="196"/>
      <c r="AU1804" s="196"/>
      <c r="AV1804" s="196"/>
      <c r="AW1804" s="196"/>
      <c r="AX1804" s="196"/>
      <c r="AY1804" s="196"/>
      <c r="AZ1804" s="196"/>
      <c r="BA1804" s="196"/>
      <c r="BB1804" s="196"/>
      <c r="BC1804" s="196"/>
      <c r="BD1804" s="196"/>
      <c r="BE1804" s="196"/>
      <c r="BF1804" s="196"/>
      <c r="BG1804" s="196"/>
      <c r="BH1804" s="196"/>
      <c r="BI1804" s="196"/>
      <c r="BJ1804" s="196"/>
      <c r="BK1804" s="196"/>
      <c r="BL1804" s="196"/>
      <c r="BM1804" s="196"/>
      <c r="BN1804" s="196"/>
      <c r="BO1804" s="196"/>
      <c r="BP1804" s="196"/>
      <c r="BQ1804" s="196"/>
      <c r="BR1804" s="196"/>
      <c r="BS1804" s="196"/>
      <c r="BT1804" s="196"/>
      <c r="BU1804" s="196"/>
      <c r="BV1804" s="196"/>
      <c r="BW1804" s="196"/>
      <c r="BX1804" s="196"/>
      <c r="BY1804" s="196"/>
      <c r="BZ1804" s="196"/>
      <c r="CA1804" s="196"/>
      <c r="CB1804" s="196"/>
      <c r="CC1804" s="196"/>
      <c r="CD1804" s="196"/>
      <c r="CE1804" s="196"/>
      <c r="CF1804" s="196"/>
      <c r="CG1804" s="196"/>
      <c r="CH1804" s="196"/>
      <c r="CI1804" s="196"/>
      <c r="CJ1804" s="196"/>
      <c r="CK1804" s="196"/>
      <c r="CL1804" s="196"/>
      <c r="CM1804" s="196"/>
      <c r="CN1804" s="196"/>
      <c r="CO1804" s="196"/>
      <c r="CP1804" s="196"/>
      <c r="CQ1804" s="196"/>
      <c r="CR1804" s="196"/>
      <c r="CS1804" s="196"/>
      <c r="CT1804" s="196"/>
      <c r="CU1804" s="196"/>
      <c r="CV1804" s="196"/>
      <c r="CW1804" s="196"/>
      <c r="CX1804" s="196"/>
      <c r="CY1804" s="196"/>
      <c r="CZ1804" s="196"/>
      <c r="DA1804" s="196"/>
      <c r="DB1804" s="196"/>
      <c r="DC1804" s="196"/>
      <c r="DD1804" s="196"/>
      <c r="DE1804" s="196"/>
      <c r="DF1804" s="196"/>
      <c r="DG1804" s="196"/>
      <c r="DH1804" s="196"/>
      <c r="DI1804" s="196"/>
      <c r="DJ1804" s="196"/>
      <c r="DK1804" s="196"/>
      <c r="DL1804" s="196"/>
      <c r="DM1804" s="196"/>
      <c r="DN1804" s="196"/>
      <c r="DO1804" s="196"/>
      <c r="DP1804" s="196"/>
      <c r="DQ1804" s="196"/>
      <c r="DR1804" s="196"/>
      <c r="DS1804" s="196"/>
      <c r="DT1804" s="196"/>
      <c r="DU1804" s="196"/>
      <c r="DV1804" s="196"/>
    </row>
    <row r="1805" spans="1:126" s="171" customFormat="1" x14ac:dyDescent="0.2">
      <c r="A1805" s="153"/>
      <c r="B1805" s="155"/>
      <c r="C1805" s="155"/>
      <c r="AP1805" s="196"/>
      <c r="AQ1805" s="196"/>
      <c r="AR1805" s="196"/>
      <c r="AS1805" s="196"/>
      <c r="AT1805" s="196"/>
      <c r="AU1805" s="196"/>
      <c r="AV1805" s="196"/>
      <c r="AW1805" s="196"/>
      <c r="AX1805" s="196"/>
      <c r="AY1805" s="196"/>
      <c r="AZ1805" s="196"/>
      <c r="BA1805" s="196"/>
      <c r="BB1805" s="196"/>
      <c r="BC1805" s="196"/>
      <c r="BD1805" s="196"/>
      <c r="BE1805" s="196"/>
      <c r="BF1805" s="196"/>
      <c r="BG1805" s="196"/>
      <c r="BH1805" s="196"/>
      <c r="BI1805" s="196"/>
      <c r="BJ1805" s="196"/>
      <c r="BK1805" s="196"/>
      <c r="BL1805" s="196"/>
      <c r="BM1805" s="196"/>
      <c r="BN1805" s="196"/>
      <c r="BO1805" s="196"/>
      <c r="BP1805" s="196"/>
      <c r="BQ1805" s="196"/>
      <c r="BR1805" s="196"/>
      <c r="BS1805" s="196"/>
      <c r="BT1805" s="196"/>
      <c r="BU1805" s="196"/>
      <c r="BV1805" s="196"/>
      <c r="BW1805" s="196"/>
      <c r="BX1805" s="196"/>
      <c r="BY1805" s="196"/>
      <c r="BZ1805" s="196"/>
      <c r="CA1805" s="196"/>
      <c r="CB1805" s="196"/>
      <c r="CC1805" s="196"/>
      <c r="CD1805" s="196"/>
      <c r="CE1805" s="196"/>
      <c r="CF1805" s="196"/>
      <c r="CG1805" s="196"/>
      <c r="CH1805" s="196"/>
      <c r="CI1805" s="196"/>
      <c r="CJ1805" s="196"/>
      <c r="CK1805" s="196"/>
      <c r="CL1805" s="196"/>
      <c r="CM1805" s="196"/>
      <c r="CN1805" s="196"/>
      <c r="CO1805" s="196"/>
      <c r="CP1805" s="196"/>
      <c r="CQ1805" s="196"/>
      <c r="CR1805" s="196"/>
      <c r="CS1805" s="196"/>
      <c r="CT1805" s="196"/>
      <c r="CU1805" s="196"/>
      <c r="CV1805" s="196"/>
      <c r="CW1805" s="196"/>
      <c r="CX1805" s="196"/>
      <c r="CY1805" s="196"/>
      <c r="CZ1805" s="196"/>
      <c r="DA1805" s="196"/>
      <c r="DB1805" s="196"/>
      <c r="DC1805" s="196"/>
      <c r="DD1805" s="196"/>
      <c r="DE1805" s="196"/>
      <c r="DF1805" s="196"/>
      <c r="DG1805" s="196"/>
      <c r="DH1805" s="196"/>
      <c r="DI1805" s="196"/>
      <c r="DJ1805" s="196"/>
      <c r="DK1805" s="196"/>
      <c r="DL1805" s="196"/>
      <c r="DM1805" s="196"/>
      <c r="DN1805" s="196"/>
      <c r="DO1805" s="196"/>
      <c r="DP1805" s="196"/>
      <c r="DQ1805" s="196"/>
      <c r="DR1805" s="196"/>
      <c r="DS1805" s="196"/>
      <c r="DT1805" s="196"/>
      <c r="DU1805" s="196"/>
      <c r="DV1805" s="196"/>
    </row>
    <row r="1806" spans="1:126" s="171" customFormat="1" x14ac:dyDescent="0.2">
      <c r="A1806" s="153"/>
      <c r="B1806" s="155"/>
      <c r="C1806" s="155"/>
      <c r="AP1806" s="196"/>
      <c r="AQ1806" s="196"/>
      <c r="AR1806" s="196"/>
      <c r="AS1806" s="196"/>
      <c r="AT1806" s="196"/>
      <c r="AU1806" s="196"/>
      <c r="AV1806" s="196"/>
      <c r="AW1806" s="196"/>
      <c r="AX1806" s="196"/>
      <c r="AY1806" s="196"/>
      <c r="AZ1806" s="196"/>
      <c r="BA1806" s="196"/>
      <c r="BB1806" s="196"/>
      <c r="BC1806" s="196"/>
      <c r="BD1806" s="196"/>
      <c r="BE1806" s="196"/>
      <c r="BF1806" s="196"/>
      <c r="BG1806" s="196"/>
      <c r="BH1806" s="196"/>
      <c r="BI1806" s="196"/>
      <c r="BJ1806" s="196"/>
      <c r="BK1806" s="196"/>
      <c r="BL1806" s="196"/>
      <c r="BM1806" s="196"/>
      <c r="BN1806" s="196"/>
      <c r="BO1806" s="196"/>
      <c r="BP1806" s="196"/>
      <c r="BQ1806" s="196"/>
      <c r="BR1806" s="196"/>
      <c r="BS1806" s="196"/>
      <c r="BT1806" s="196"/>
      <c r="BU1806" s="196"/>
      <c r="BV1806" s="196"/>
      <c r="BW1806" s="196"/>
      <c r="BX1806" s="196"/>
      <c r="BY1806" s="196"/>
      <c r="BZ1806" s="196"/>
      <c r="CA1806" s="196"/>
      <c r="CB1806" s="196"/>
      <c r="CC1806" s="196"/>
      <c r="CD1806" s="196"/>
      <c r="CE1806" s="196"/>
      <c r="CF1806" s="196"/>
      <c r="CG1806" s="196"/>
      <c r="CH1806" s="196"/>
      <c r="CI1806" s="196"/>
      <c r="CJ1806" s="196"/>
      <c r="CK1806" s="196"/>
      <c r="CL1806" s="196"/>
      <c r="CM1806" s="196"/>
      <c r="CN1806" s="196"/>
      <c r="CO1806" s="196"/>
      <c r="CP1806" s="196"/>
      <c r="CQ1806" s="196"/>
      <c r="CR1806" s="196"/>
      <c r="CS1806" s="196"/>
      <c r="CT1806" s="196"/>
      <c r="CU1806" s="196"/>
      <c r="CV1806" s="196"/>
      <c r="CW1806" s="196"/>
      <c r="CX1806" s="196"/>
      <c r="CY1806" s="196"/>
      <c r="CZ1806" s="196"/>
      <c r="DA1806" s="196"/>
      <c r="DB1806" s="196"/>
      <c r="DC1806" s="196"/>
      <c r="DD1806" s="196"/>
      <c r="DE1806" s="196"/>
      <c r="DF1806" s="196"/>
      <c r="DG1806" s="196"/>
      <c r="DH1806" s="196"/>
      <c r="DI1806" s="196"/>
      <c r="DJ1806" s="196"/>
      <c r="DK1806" s="196"/>
      <c r="DL1806" s="196"/>
      <c r="DM1806" s="196"/>
      <c r="DN1806" s="196"/>
      <c r="DO1806" s="196"/>
      <c r="DP1806" s="196"/>
      <c r="DQ1806" s="196"/>
      <c r="DR1806" s="196"/>
      <c r="DS1806" s="196"/>
      <c r="DT1806" s="196"/>
      <c r="DU1806" s="196"/>
      <c r="DV1806" s="196"/>
    </row>
    <row r="1807" spans="1:126" s="171" customFormat="1" x14ac:dyDescent="0.2">
      <c r="A1807" s="153"/>
      <c r="B1807" s="155"/>
      <c r="C1807" s="155"/>
      <c r="AP1807" s="196"/>
      <c r="AQ1807" s="196"/>
      <c r="AR1807" s="196"/>
      <c r="AS1807" s="196"/>
      <c r="AT1807" s="196"/>
      <c r="AU1807" s="196"/>
      <c r="AV1807" s="196"/>
      <c r="AW1807" s="196"/>
      <c r="AX1807" s="196"/>
      <c r="AY1807" s="196"/>
      <c r="AZ1807" s="196"/>
      <c r="BA1807" s="196"/>
      <c r="BB1807" s="196"/>
      <c r="BC1807" s="196"/>
      <c r="BD1807" s="196"/>
      <c r="BE1807" s="196"/>
      <c r="BF1807" s="196"/>
      <c r="BG1807" s="196"/>
      <c r="BH1807" s="196"/>
      <c r="BI1807" s="196"/>
      <c r="BJ1807" s="196"/>
      <c r="BK1807" s="196"/>
      <c r="BL1807" s="196"/>
      <c r="BM1807" s="196"/>
      <c r="BN1807" s="196"/>
      <c r="BO1807" s="196"/>
      <c r="BP1807" s="196"/>
      <c r="BQ1807" s="196"/>
      <c r="BR1807" s="196"/>
      <c r="BS1807" s="196"/>
      <c r="BT1807" s="196"/>
      <c r="BU1807" s="196"/>
      <c r="BV1807" s="196"/>
      <c r="BW1807" s="196"/>
      <c r="BX1807" s="196"/>
      <c r="BY1807" s="196"/>
      <c r="BZ1807" s="196"/>
      <c r="CA1807" s="196"/>
      <c r="CB1807" s="196"/>
      <c r="CC1807" s="196"/>
      <c r="CD1807" s="196"/>
      <c r="CE1807" s="196"/>
      <c r="CF1807" s="196"/>
      <c r="CG1807" s="196"/>
      <c r="CH1807" s="196"/>
      <c r="CI1807" s="196"/>
      <c r="CJ1807" s="196"/>
      <c r="CK1807" s="196"/>
      <c r="CL1807" s="196"/>
      <c r="CM1807" s="196"/>
      <c r="CN1807" s="196"/>
      <c r="CO1807" s="196"/>
      <c r="CP1807" s="196"/>
      <c r="CQ1807" s="196"/>
      <c r="CR1807" s="196"/>
      <c r="CS1807" s="196"/>
      <c r="CT1807" s="196"/>
      <c r="CU1807" s="196"/>
      <c r="CV1807" s="196"/>
      <c r="CW1807" s="196"/>
      <c r="CX1807" s="196"/>
      <c r="CY1807" s="196"/>
      <c r="CZ1807" s="196"/>
      <c r="DA1807" s="196"/>
      <c r="DB1807" s="196"/>
      <c r="DC1807" s="196"/>
      <c r="DD1807" s="196"/>
      <c r="DE1807" s="196"/>
      <c r="DF1807" s="196"/>
      <c r="DG1807" s="196"/>
      <c r="DH1807" s="196"/>
      <c r="DI1807" s="196"/>
      <c r="DJ1807" s="196"/>
      <c r="DK1807" s="196"/>
      <c r="DL1807" s="196"/>
      <c r="DM1807" s="196"/>
      <c r="DN1807" s="196"/>
      <c r="DO1807" s="196"/>
      <c r="DP1807" s="196"/>
      <c r="DQ1807" s="196"/>
      <c r="DR1807" s="196"/>
      <c r="DS1807" s="196"/>
      <c r="DT1807" s="196"/>
      <c r="DU1807" s="196"/>
      <c r="DV1807" s="196"/>
    </row>
    <row r="1808" spans="1:126" s="171" customFormat="1" x14ac:dyDescent="0.2">
      <c r="A1808" s="153"/>
      <c r="B1808" s="155"/>
      <c r="C1808" s="155"/>
      <c r="AP1808" s="196"/>
      <c r="AQ1808" s="196"/>
      <c r="AR1808" s="196"/>
      <c r="AS1808" s="196"/>
      <c r="AT1808" s="196"/>
      <c r="AU1808" s="196"/>
      <c r="AV1808" s="196"/>
      <c r="AW1808" s="196"/>
      <c r="AX1808" s="196"/>
      <c r="AY1808" s="196"/>
      <c r="AZ1808" s="196"/>
      <c r="BA1808" s="196"/>
      <c r="BB1808" s="196"/>
      <c r="BC1808" s="196"/>
      <c r="BD1808" s="196"/>
      <c r="BE1808" s="196"/>
      <c r="BF1808" s="196"/>
      <c r="BG1808" s="196"/>
      <c r="BH1808" s="196"/>
      <c r="BI1808" s="196"/>
      <c r="BJ1808" s="196"/>
      <c r="BK1808" s="196"/>
      <c r="BL1808" s="196"/>
      <c r="BM1808" s="196"/>
      <c r="BN1808" s="196"/>
      <c r="BO1808" s="196"/>
      <c r="BP1808" s="196"/>
      <c r="BQ1808" s="196"/>
      <c r="BR1808" s="196"/>
      <c r="BS1808" s="196"/>
      <c r="BT1808" s="196"/>
      <c r="BU1808" s="196"/>
      <c r="BV1808" s="196"/>
      <c r="BW1808" s="196"/>
      <c r="BX1808" s="196"/>
      <c r="BY1808" s="196"/>
      <c r="BZ1808" s="196"/>
      <c r="CA1808" s="196"/>
      <c r="CB1808" s="196"/>
      <c r="CC1808" s="196"/>
      <c r="CD1808" s="196"/>
      <c r="CE1808" s="196"/>
      <c r="CF1808" s="196"/>
      <c r="CG1808" s="196"/>
      <c r="CH1808" s="196"/>
      <c r="CI1808" s="196"/>
      <c r="CJ1808" s="196"/>
      <c r="CK1808" s="196"/>
      <c r="CL1808" s="196"/>
      <c r="CM1808" s="196"/>
      <c r="CN1808" s="196"/>
      <c r="CO1808" s="196"/>
      <c r="CP1808" s="196"/>
      <c r="CQ1808" s="196"/>
      <c r="CR1808" s="196"/>
      <c r="CS1808" s="196"/>
      <c r="CT1808" s="196"/>
      <c r="CU1808" s="196"/>
      <c r="CV1808" s="196"/>
      <c r="CW1808" s="196"/>
      <c r="CX1808" s="196"/>
      <c r="CY1808" s="196"/>
      <c r="CZ1808" s="196"/>
      <c r="DA1808" s="196"/>
      <c r="DB1808" s="196"/>
      <c r="DC1808" s="196"/>
      <c r="DD1808" s="196"/>
      <c r="DE1808" s="196"/>
      <c r="DF1808" s="196"/>
      <c r="DG1808" s="196"/>
      <c r="DH1808" s="196"/>
      <c r="DI1808" s="196"/>
      <c r="DJ1808" s="196"/>
      <c r="DK1808" s="196"/>
      <c r="DL1808" s="196"/>
      <c r="DM1808" s="196"/>
      <c r="DN1808" s="196"/>
      <c r="DO1808" s="196"/>
      <c r="DP1808" s="196"/>
      <c r="DQ1808" s="196"/>
      <c r="DR1808" s="196"/>
      <c r="DS1808" s="196"/>
      <c r="DT1808" s="196"/>
      <c r="DU1808" s="196"/>
      <c r="DV1808" s="196"/>
    </row>
    <row r="1809" spans="1:126" s="171" customFormat="1" x14ac:dyDescent="0.2">
      <c r="A1809" s="153"/>
      <c r="B1809" s="155"/>
      <c r="C1809" s="155"/>
      <c r="AP1809" s="196"/>
      <c r="AQ1809" s="196"/>
      <c r="AR1809" s="196"/>
      <c r="AS1809" s="196"/>
      <c r="AT1809" s="196"/>
      <c r="AU1809" s="196"/>
      <c r="AV1809" s="196"/>
      <c r="AW1809" s="196"/>
      <c r="AX1809" s="196"/>
      <c r="AY1809" s="196"/>
      <c r="AZ1809" s="196"/>
      <c r="BA1809" s="196"/>
      <c r="BB1809" s="196"/>
      <c r="BC1809" s="196"/>
      <c r="BD1809" s="196"/>
      <c r="BE1809" s="196"/>
      <c r="BF1809" s="196"/>
      <c r="BG1809" s="196"/>
      <c r="BH1809" s="196"/>
      <c r="BI1809" s="196"/>
      <c r="BJ1809" s="196"/>
      <c r="BK1809" s="196"/>
      <c r="BL1809" s="196"/>
      <c r="BM1809" s="196"/>
      <c r="BN1809" s="196"/>
      <c r="BO1809" s="196"/>
      <c r="BP1809" s="196"/>
      <c r="BQ1809" s="196"/>
      <c r="BR1809" s="196"/>
      <c r="BS1809" s="196"/>
      <c r="BT1809" s="196"/>
      <c r="BU1809" s="196"/>
      <c r="BV1809" s="196"/>
      <c r="BW1809" s="196"/>
      <c r="BX1809" s="196"/>
      <c r="BY1809" s="196"/>
      <c r="BZ1809" s="196"/>
      <c r="CA1809" s="196"/>
      <c r="CB1809" s="196"/>
      <c r="CC1809" s="196"/>
      <c r="CD1809" s="196"/>
      <c r="CE1809" s="196"/>
      <c r="CF1809" s="196"/>
      <c r="CG1809" s="196"/>
      <c r="CH1809" s="196"/>
      <c r="CI1809" s="196"/>
      <c r="CJ1809" s="196"/>
      <c r="CK1809" s="196"/>
      <c r="CL1809" s="196"/>
      <c r="CM1809" s="196"/>
      <c r="CN1809" s="196"/>
      <c r="CO1809" s="196"/>
      <c r="CP1809" s="196"/>
      <c r="CQ1809" s="196"/>
      <c r="CR1809" s="196"/>
      <c r="CS1809" s="196"/>
      <c r="CT1809" s="196"/>
      <c r="CU1809" s="196"/>
      <c r="CV1809" s="196"/>
      <c r="CW1809" s="196"/>
      <c r="CX1809" s="196"/>
      <c r="CY1809" s="196"/>
      <c r="CZ1809" s="196"/>
      <c r="DA1809" s="196"/>
      <c r="DB1809" s="196"/>
      <c r="DC1809" s="196"/>
      <c r="DD1809" s="196"/>
      <c r="DE1809" s="196"/>
      <c r="DF1809" s="196"/>
      <c r="DG1809" s="196"/>
      <c r="DH1809" s="196"/>
      <c r="DI1809" s="196"/>
      <c r="DJ1809" s="196"/>
      <c r="DK1809" s="196"/>
      <c r="DL1809" s="196"/>
      <c r="DM1809" s="196"/>
      <c r="DN1809" s="196"/>
      <c r="DO1809" s="196"/>
      <c r="DP1809" s="196"/>
      <c r="DQ1809" s="196"/>
      <c r="DR1809" s="196"/>
      <c r="DS1809" s="196"/>
      <c r="DT1809" s="196"/>
      <c r="DU1809" s="196"/>
      <c r="DV1809" s="196"/>
    </row>
    <row r="1810" spans="1:126" s="171" customFormat="1" x14ac:dyDescent="0.2">
      <c r="A1810" s="153"/>
      <c r="B1810" s="155"/>
      <c r="C1810" s="155"/>
      <c r="AP1810" s="196"/>
      <c r="AQ1810" s="196"/>
      <c r="AR1810" s="196"/>
      <c r="AS1810" s="196"/>
      <c r="AT1810" s="196"/>
      <c r="AU1810" s="196"/>
      <c r="AV1810" s="196"/>
      <c r="AW1810" s="196"/>
      <c r="AX1810" s="196"/>
      <c r="AY1810" s="196"/>
      <c r="AZ1810" s="196"/>
      <c r="BA1810" s="196"/>
      <c r="BB1810" s="196"/>
      <c r="BC1810" s="196"/>
      <c r="BD1810" s="196"/>
      <c r="BE1810" s="196"/>
      <c r="BF1810" s="196"/>
      <c r="BG1810" s="196"/>
      <c r="BH1810" s="196"/>
      <c r="BI1810" s="196"/>
      <c r="BJ1810" s="196"/>
      <c r="BK1810" s="196"/>
      <c r="BL1810" s="196"/>
      <c r="BM1810" s="196"/>
      <c r="BN1810" s="196"/>
      <c r="BO1810" s="196"/>
      <c r="BP1810" s="196"/>
      <c r="BQ1810" s="196"/>
      <c r="BR1810" s="196"/>
      <c r="BS1810" s="196"/>
      <c r="BT1810" s="196"/>
      <c r="BU1810" s="196"/>
      <c r="BV1810" s="196"/>
      <c r="BW1810" s="196"/>
      <c r="BX1810" s="196"/>
      <c r="BY1810" s="196"/>
      <c r="BZ1810" s="196"/>
      <c r="CA1810" s="196"/>
      <c r="CB1810" s="196"/>
      <c r="CC1810" s="196"/>
      <c r="CD1810" s="196"/>
      <c r="CE1810" s="196"/>
      <c r="CF1810" s="196"/>
      <c r="CG1810" s="196"/>
      <c r="CH1810" s="196"/>
      <c r="CI1810" s="196"/>
      <c r="CJ1810" s="196"/>
      <c r="CK1810" s="196"/>
      <c r="CL1810" s="196"/>
      <c r="CM1810" s="196"/>
      <c r="CN1810" s="196"/>
      <c r="CO1810" s="196"/>
      <c r="CP1810" s="196"/>
      <c r="CQ1810" s="196"/>
      <c r="CR1810" s="196"/>
      <c r="CS1810" s="196"/>
      <c r="CT1810" s="196"/>
      <c r="CU1810" s="196"/>
      <c r="CV1810" s="196"/>
      <c r="CW1810" s="196"/>
      <c r="CX1810" s="196"/>
      <c r="CY1810" s="196"/>
      <c r="CZ1810" s="196"/>
      <c r="DA1810" s="196"/>
      <c r="DB1810" s="196"/>
      <c r="DC1810" s="196"/>
      <c r="DD1810" s="196"/>
      <c r="DE1810" s="196"/>
      <c r="DF1810" s="196"/>
      <c r="DG1810" s="196"/>
      <c r="DH1810" s="196"/>
      <c r="DI1810" s="196"/>
      <c r="DJ1810" s="196"/>
      <c r="DK1810" s="196"/>
      <c r="DL1810" s="196"/>
      <c r="DM1810" s="196"/>
      <c r="DN1810" s="196"/>
      <c r="DO1810" s="196"/>
      <c r="DP1810" s="196"/>
      <c r="DQ1810" s="196"/>
      <c r="DR1810" s="196"/>
      <c r="DS1810" s="196"/>
      <c r="DT1810" s="196"/>
      <c r="DU1810" s="196"/>
      <c r="DV1810" s="196"/>
    </row>
    <row r="1811" spans="1:126" s="171" customFormat="1" x14ac:dyDescent="0.2">
      <c r="A1811" s="153"/>
      <c r="B1811" s="155"/>
      <c r="C1811" s="155"/>
      <c r="AP1811" s="196"/>
      <c r="AQ1811" s="196"/>
      <c r="AR1811" s="196"/>
      <c r="AS1811" s="196"/>
      <c r="AT1811" s="196"/>
      <c r="AU1811" s="196"/>
      <c r="AV1811" s="196"/>
      <c r="AW1811" s="196"/>
      <c r="AX1811" s="196"/>
      <c r="AY1811" s="196"/>
      <c r="AZ1811" s="196"/>
      <c r="BA1811" s="196"/>
      <c r="BB1811" s="196"/>
      <c r="BC1811" s="196"/>
      <c r="BD1811" s="196"/>
      <c r="BE1811" s="196"/>
      <c r="BF1811" s="196"/>
      <c r="BG1811" s="196"/>
      <c r="BH1811" s="196"/>
      <c r="BI1811" s="196"/>
      <c r="BJ1811" s="196"/>
      <c r="BK1811" s="196"/>
      <c r="BL1811" s="196"/>
      <c r="BM1811" s="196"/>
      <c r="BN1811" s="196"/>
      <c r="BO1811" s="196"/>
      <c r="BP1811" s="196"/>
      <c r="BQ1811" s="196"/>
      <c r="BR1811" s="196"/>
      <c r="BS1811" s="196"/>
      <c r="BT1811" s="196"/>
      <c r="BU1811" s="196"/>
      <c r="BV1811" s="196"/>
      <c r="BW1811" s="196"/>
      <c r="BX1811" s="196"/>
      <c r="BY1811" s="196"/>
      <c r="BZ1811" s="196"/>
      <c r="CA1811" s="196"/>
      <c r="CB1811" s="196"/>
      <c r="CC1811" s="196"/>
      <c r="CD1811" s="196"/>
      <c r="CE1811" s="196"/>
      <c r="CF1811" s="196"/>
      <c r="CG1811" s="196"/>
      <c r="CH1811" s="196"/>
      <c r="CI1811" s="196"/>
      <c r="CJ1811" s="196"/>
      <c r="CK1811" s="196"/>
      <c r="CL1811" s="196"/>
      <c r="CM1811" s="196"/>
      <c r="CN1811" s="196"/>
      <c r="CO1811" s="196"/>
      <c r="CP1811" s="196"/>
      <c r="CQ1811" s="196"/>
      <c r="CR1811" s="196"/>
      <c r="CS1811" s="196"/>
      <c r="CT1811" s="196"/>
      <c r="CU1811" s="196"/>
      <c r="CV1811" s="196"/>
      <c r="CW1811" s="196"/>
      <c r="CX1811" s="196"/>
      <c r="CY1811" s="196"/>
      <c r="CZ1811" s="196"/>
      <c r="DA1811" s="196"/>
      <c r="DB1811" s="196"/>
      <c r="DC1811" s="196"/>
      <c r="DD1811" s="196"/>
      <c r="DE1811" s="196"/>
      <c r="DF1811" s="196"/>
      <c r="DG1811" s="196"/>
      <c r="DH1811" s="196"/>
      <c r="DI1811" s="196"/>
      <c r="DJ1811" s="196"/>
      <c r="DK1811" s="196"/>
      <c r="DL1811" s="196"/>
      <c r="DM1811" s="196"/>
      <c r="DN1811" s="196"/>
      <c r="DO1811" s="196"/>
      <c r="DP1811" s="196"/>
      <c r="DQ1811" s="196"/>
      <c r="DR1811" s="196"/>
      <c r="DS1811" s="196"/>
      <c r="DT1811" s="196"/>
      <c r="DU1811" s="196"/>
      <c r="DV1811" s="196"/>
    </row>
    <row r="1812" spans="1:126" s="171" customFormat="1" x14ac:dyDescent="0.2">
      <c r="A1812" s="153"/>
      <c r="B1812" s="155"/>
      <c r="C1812" s="155"/>
      <c r="AP1812" s="196"/>
      <c r="AQ1812" s="196"/>
      <c r="AR1812" s="196"/>
      <c r="AS1812" s="196"/>
      <c r="AT1812" s="196"/>
      <c r="AU1812" s="196"/>
      <c r="AV1812" s="196"/>
      <c r="AW1812" s="196"/>
      <c r="AX1812" s="196"/>
      <c r="AY1812" s="196"/>
      <c r="AZ1812" s="196"/>
      <c r="BA1812" s="196"/>
      <c r="BB1812" s="196"/>
      <c r="BC1812" s="196"/>
      <c r="BD1812" s="196"/>
      <c r="BE1812" s="196"/>
      <c r="BF1812" s="196"/>
      <c r="BG1812" s="196"/>
      <c r="BH1812" s="196"/>
      <c r="BI1812" s="196"/>
      <c r="BJ1812" s="196"/>
      <c r="BK1812" s="196"/>
      <c r="BL1812" s="196"/>
      <c r="BM1812" s="196"/>
      <c r="BN1812" s="196"/>
      <c r="BO1812" s="196"/>
      <c r="BP1812" s="196"/>
      <c r="BQ1812" s="196"/>
      <c r="BR1812" s="196"/>
      <c r="BS1812" s="196"/>
      <c r="BT1812" s="196"/>
      <c r="BU1812" s="196"/>
      <c r="BV1812" s="196"/>
      <c r="BW1812" s="196"/>
      <c r="BX1812" s="196"/>
      <c r="BY1812" s="196"/>
      <c r="BZ1812" s="196"/>
      <c r="CA1812" s="196"/>
      <c r="CB1812" s="196"/>
      <c r="CC1812" s="196"/>
      <c r="CD1812" s="196"/>
      <c r="CE1812" s="196"/>
      <c r="CF1812" s="196"/>
      <c r="CG1812" s="196"/>
      <c r="CH1812" s="196"/>
      <c r="CI1812" s="196"/>
      <c r="CJ1812" s="196"/>
      <c r="CK1812" s="196"/>
      <c r="CL1812" s="196"/>
      <c r="CM1812" s="196"/>
      <c r="CN1812" s="196"/>
      <c r="CO1812" s="196"/>
      <c r="CP1812" s="196"/>
      <c r="CQ1812" s="196"/>
      <c r="CR1812" s="196"/>
      <c r="CS1812" s="196"/>
      <c r="CT1812" s="196"/>
      <c r="CU1812" s="196"/>
      <c r="CV1812" s="196"/>
      <c r="CW1812" s="196"/>
      <c r="CX1812" s="196"/>
      <c r="CY1812" s="196"/>
      <c r="CZ1812" s="196"/>
      <c r="DA1812" s="196"/>
      <c r="DB1812" s="196"/>
      <c r="DC1812" s="196"/>
      <c r="DD1812" s="196"/>
      <c r="DE1812" s="196"/>
      <c r="DF1812" s="196"/>
      <c r="DG1812" s="196"/>
      <c r="DH1812" s="196"/>
      <c r="DI1812" s="196"/>
      <c r="DJ1812" s="196"/>
      <c r="DK1812" s="196"/>
      <c r="DL1812" s="196"/>
      <c r="DM1812" s="196"/>
      <c r="DN1812" s="196"/>
      <c r="DO1812" s="196"/>
      <c r="DP1812" s="196"/>
      <c r="DQ1812" s="196"/>
      <c r="DR1812" s="196"/>
      <c r="DS1812" s="196"/>
      <c r="DT1812" s="196"/>
      <c r="DU1812" s="196"/>
      <c r="DV1812" s="196"/>
    </row>
    <row r="1813" spans="1:126" s="171" customFormat="1" x14ac:dyDescent="0.2">
      <c r="A1813" s="153"/>
      <c r="B1813" s="155"/>
      <c r="C1813" s="155"/>
      <c r="AP1813" s="196"/>
      <c r="AQ1813" s="196"/>
      <c r="AR1813" s="196"/>
      <c r="AS1813" s="196"/>
      <c r="AT1813" s="196"/>
      <c r="AU1813" s="196"/>
      <c r="AV1813" s="196"/>
      <c r="AW1813" s="196"/>
      <c r="AX1813" s="196"/>
      <c r="AY1813" s="196"/>
      <c r="AZ1813" s="196"/>
      <c r="BA1813" s="196"/>
      <c r="BB1813" s="196"/>
      <c r="BC1813" s="196"/>
      <c r="BD1813" s="196"/>
      <c r="BE1813" s="196"/>
      <c r="BF1813" s="196"/>
      <c r="BG1813" s="196"/>
      <c r="BH1813" s="196"/>
      <c r="BI1813" s="196"/>
      <c r="BJ1813" s="196"/>
      <c r="BK1813" s="196"/>
      <c r="BL1813" s="196"/>
      <c r="BM1813" s="196"/>
      <c r="BN1813" s="196"/>
      <c r="BO1813" s="196"/>
      <c r="BP1813" s="196"/>
      <c r="BQ1813" s="196"/>
      <c r="BR1813" s="196"/>
      <c r="BS1813" s="196"/>
      <c r="BT1813" s="196"/>
      <c r="BU1813" s="196"/>
      <c r="BV1813" s="196"/>
      <c r="BW1813" s="196"/>
      <c r="BX1813" s="196"/>
      <c r="BY1813" s="196"/>
      <c r="BZ1813" s="196"/>
      <c r="CA1813" s="196"/>
      <c r="CB1813" s="196"/>
      <c r="CC1813" s="196"/>
      <c r="CD1813" s="196"/>
      <c r="CE1813" s="196"/>
      <c r="CF1813" s="196"/>
      <c r="CG1813" s="196"/>
      <c r="CH1813" s="196"/>
      <c r="CI1813" s="196"/>
      <c r="CJ1813" s="196"/>
      <c r="CK1813" s="196"/>
      <c r="CL1813" s="196"/>
      <c r="CM1813" s="196"/>
      <c r="CN1813" s="196"/>
      <c r="CO1813" s="196"/>
      <c r="CP1813" s="196"/>
      <c r="CQ1813" s="196"/>
      <c r="CR1813" s="196"/>
      <c r="CS1813" s="196"/>
      <c r="CT1813" s="196"/>
      <c r="CU1813" s="196"/>
      <c r="CV1813" s="196"/>
      <c r="CW1813" s="196"/>
      <c r="CX1813" s="196"/>
      <c r="CY1813" s="196"/>
      <c r="CZ1813" s="196"/>
      <c r="DA1813" s="196"/>
      <c r="DB1813" s="196"/>
      <c r="DC1813" s="196"/>
      <c r="DD1813" s="196"/>
      <c r="DE1813" s="196"/>
      <c r="DF1813" s="196"/>
      <c r="DG1813" s="196"/>
      <c r="DH1813" s="196"/>
      <c r="DI1813" s="196"/>
      <c r="DJ1813" s="196"/>
      <c r="DK1813" s="196"/>
      <c r="DL1813" s="196"/>
      <c r="DM1813" s="196"/>
      <c r="DN1813" s="196"/>
      <c r="DO1813" s="196"/>
      <c r="DP1813" s="196"/>
      <c r="DQ1813" s="196"/>
      <c r="DR1813" s="196"/>
      <c r="DS1813" s="196"/>
      <c r="DT1813" s="196"/>
      <c r="DU1813" s="196"/>
      <c r="DV1813" s="196"/>
    </row>
    <row r="1814" spans="1:126" s="171" customFormat="1" x14ac:dyDescent="0.2">
      <c r="A1814" s="153"/>
      <c r="B1814" s="155"/>
      <c r="C1814" s="155"/>
      <c r="AP1814" s="196"/>
      <c r="AQ1814" s="196"/>
      <c r="AR1814" s="196"/>
      <c r="AS1814" s="196"/>
      <c r="AT1814" s="196"/>
      <c r="AU1814" s="196"/>
      <c r="AV1814" s="196"/>
      <c r="AW1814" s="196"/>
      <c r="AX1814" s="196"/>
      <c r="AY1814" s="196"/>
      <c r="AZ1814" s="196"/>
      <c r="BA1814" s="196"/>
      <c r="BB1814" s="196"/>
      <c r="BC1814" s="196"/>
      <c r="BD1814" s="196"/>
      <c r="BE1814" s="196"/>
      <c r="BF1814" s="196"/>
      <c r="BG1814" s="196"/>
      <c r="BH1814" s="196"/>
      <c r="BI1814" s="196"/>
      <c r="BJ1814" s="196"/>
      <c r="BK1814" s="196"/>
      <c r="BL1814" s="196"/>
      <c r="BM1814" s="196"/>
      <c r="BN1814" s="196"/>
      <c r="BO1814" s="196"/>
      <c r="BP1814" s="196"/>
      <c r="BQ1814" s="196"/>
      <c r="BR1814" s="196"/>
      <c r="BS1814" s="196"/>
      <c r="BT1814" s="196"/>
      <c r="BU1814" s="196"/>
      <c r="BV1814" s="196"/>
      <c r="BW1814" s="196"/>
      <c r="BX1814" s="196"/>
      <c r="BY1814" s="196"/>
      <c r="BZ1814" s="196"/>
      <c r="CA1814" s="196"/>
      <c r="CB1814" s="196"/>
      <c r="CC1814" s="196"/>
      <c r="CD1814" s="196"/>
      <c r="CE1814" s="196"/>
      <c r="CF1814" s="196"/>
      <c r="CG1814" s="196"/>
      <c r="CH1814" s="196"/>
      <c r="CI1814" s="196"/>
      <c r="CJ1814" s="196"/>
      <c r="CK1814" s="196"/>
      <c r="CL1814" s="196"/>
      <c r="CM1814" s="196"/>
      <c r="CN1814" s="196"/>
      <c r="CO1814" s="196"/>
      <c r="CP1814" s="196"/>
      <c r="CQ1814" s="196"/>
      <c r="CR1814" s="196"/>
      <c r="CS1814" s="196"/>
      <c r="CT1814" s="196"/>
      <c r="CU1814" s="196"/>
      <c r="CV1814" s="196"/>
      <c r="CW1814" s="196"/>
      <c r="CX1814" s="196"/>
      <c r="CY1814" s="196"/>
      <c r="CZ1814" s="196"/>
      <c r="DA1814" s="196"/>
      <c r="DB1814" s="196"/>
      <c r="DC1814" s="196"/>
      <c r="DD1814" s="196"/>
      <c r="DE1814" s="196"/>
      <c r="DF1814" s="196"/>
      <c r="DG1814" s="196"/>
      <c r="DH1814" s="196"/>
      <c r="DI1814" s="196"/>
      <c r="DJ1814" s="196"/>
      <c r="DK1814" s="196"/>
      <c r="DL1814" s="196"/>
      <c r="DM1814" s="196"/>
      <c r="DN1814" s="196"/>
      <c r="DO1814" s="196"/>
      <c r="DP1814" s="196"/>
      <c r="DQ1814" s="196"/>
      <c r="DR1814" s="196"/>
      <c r="DS1814" s="196"/>
      <c r="DT1814" s="196"/>
      <c r="DU1814" s="196"/>
      <c r="DV1814" s="196"/>
    </row>
    <row r="1815" spans="1:126" s="171" customFormat="1" x14ac:dyDescent="0.2">
      <c r="A1815" s="153"/>
      <c r="B1815" s="155"/>
      <c r="C1815" s="155"/>
      <c r="AP1815" s="196"/>
      <c r="AQ1815" s="196"/>
      <c r="AR1815" s="196"/>
      <c r="AS1815" s="196"/>
      <c r="AT1815" s="196"/>
      <c r="AU1815" s="196"/>
      <c r="AV1815" s="196"/>
      <c r="AW1815" s="196"/>
      <c r="AX1815" s="196"/>
      <c r="AY1815" s="196"/>
      <c r="AZ1815" s="196"/>
      <c r="BA1815" s="196"/>
      <c r="BB1815" s="196"/>
      <c r="BC1815" s="196"/>
      <c r="BD1815" s="196"/>
      <c r="BE1815" s="196"/>
      <c r="BF1815" s="196"/>
      <c r="BG1815" s="196"/>
      <c r="BH1815" s="196"/>
      <c r="BI1815" s="196"/>
      <c r="BJ1815" s="196"/>
      <c r="BK1815" s="196"/>
      <c r="BL1815" s="196"/>
      <c r="BM1815" s="196"/>
      <c r="BN1815" s="196"/>
      <c r="BO1815" s="196"/>
      <c r="BP1815" s="196"/>
      <c r="BQ1815" s="196"/>
      <c r="BR1815" s="196"/>
      <c r="BS1815" s="196"/>
      <c r="BT1815" s="196"/>
      <c r="BU1815" s="196"/>
      <c r="BV1815" s="196"/>
      <c r="BW1815" s="196"/>
      <c r="BX1815" s="196"/>
      <c r="BY1815" s="196"/>
      <c r="BZ1815" s="196"/>
      <c r="CA1815" s="196"/>
      <c r="CB1815" s="196"/>
      <c r="CC1815" s="196"/>
      <c r="CD1815" s="196"/>
      <c r="CE1815" s="196"/>
      <c r="CF1815" s="196"/>
      <c r="CG1815" s="196"/>
      <c r="CH1815" s="196"/>
      <c r="CI1815" s="196"/>
      <c r="CJ1815" s="196"/>
      <c r="CK1815" s="196"/>
      <c r="CL1815" s="196"/>
      <c r="CM1815" s="196"/>
      <c r="CN1815" s="196"/>
      <c r="CO1815" s="196"/>
      <c r="CP1815" s="196"/>
      <c r="CQ1815" s="196"/>
      <c r="CR1815" s="196"/>
      <c r="CS1815" s="196"/>
      <c r="CT1815" s="196"/>
      <c r="CU1815" s="196"/>
      <c r="CV1815" s="196"/>
      <c r="CW1815" s="196"/>
      <c r="CX1815" s="196"/>
      <c r="CY1815" s="196"/>
      <c r="CZ1815" s="196"/>
      <c r="DA1815" s="196"/>
      <c r="DB1815" s="196"/>
      <c r="DC1815" s="196"/>
      <c r="DD1815" s="196"/>
      <c r="DE1815" s="196"/>
      <c r="DF1815" s="196"/>
      <c r="DG1815" s="196"/>
      <c r="DH1815" s="196"/>
      <c r="DI1815" s="196"/>
      <c r="DJ1815" s="196"/>
      <c r="DK1815" s="196"/>
      <c r="DL1815" s="196"/>
      <c r="DM1815" s="196"/>
      <c r="DN1815" s="196"/>
      <c r="DO1815" s="196"/>
      <c r="DP1815" s="196"/>
      <c r="DQ1815" s="196"/>
      <c r="DR1815" s="196"/>
      <c r="DS1815" s="196"/>
      <c r="DT1815" s="196"/>
      <c r="DU1815" s="196"/>
      <c r="DV1815" s="196"/>
    </row>
    <row r="1816" spans="1:126" s="171" customFormat="1" x14ac:dyDescent="0.2">
      <c r="A1816" s="153"/>
      <c r="B1816" s="155"/>
      <c r="C1816" s="155"/>
      <c r="AP1816" s="196"/>
      <c r="AQ1816" s="196"/>
      <c r="AR1816" s="196"/>
      <c r="AS1816" s="196"/>
      <c r="AT1816" s="196"/>
      <c r="AU1816" s="196"/>
      <c r="AV1816" s="196"/>
      <c r="AW1816" s="196"/>
      <c r="AX1816" s="196"/>
      <c r="AY1816" s="196"/>
      <c r="AZ1816" s="196"/>
      <c r="BA1816" s="196"/>
      <c r="BB1816" s="196"/>
      <c r="BC1816" s="196"/>
      <c r="BD1816" s="196"/>
      <c r="BE1816" s="196"/>
      <c r="BF1816" s="196"/>
      <c r="BG1816" s="196"/>
      <c r="BH1816" s="196"/>
      <c r="BI1816" s="196"/>
      <c r="BJ1816" s="196"/>
      <c r="BK1816" s="196"/>
      <c r="BL1816" s="196"/>
      <c r="BM1816" s="196"/>
      <c r="BN1816" s="196"/>
      <c r="BO1816" s="196"/>
      <c r="BP1816" s="196"/>
      <c r="BQ1816" s="196"/>
      <c r="BR1816" s="196"/>
      <c r="BS1816" s="196"/>
      <c r="BT1816" s="196"/>
      <c r="BU1816" s="196"/>
      <c r="BV1816" s="196"/>
      <c r="BW1816" s="196"/>
      <c r="BX1816" s="196"/>
      <c r="BY1816" s="196"/>
      <c r="BZ1816" s="196"/>
      <c r="CA1816" s="196"/>
      <c r="CB1816" s="196"/>
      <c r="CC1816" s="196"/>
      <c r="CD1816" s="196"/>
      <c r="CE1816" s="196"/>
      <c r="CF1816" s="196"/>
      <c r="CG1816" s="196"/>
      <c r="CH1816" s="196"/>
      <c r="CI1816" s="196"/>
      <c r="CJ1816" s="196"/>
      <c r="CK1816" s="196"/>
      <c r="CL1816" s="196"/>
      <c r="CM1816" s="196"/>
      <c r="CN1816" s="196"/>
      <c r="CO1816" s="196"/>
      <c r="CP1816" s="196"/>
      <c r="CQ1816" s="196"/>
      <c r="CR1816" s="196"/>
      <c r="CS1816" s="196"/>
      <c r="CT1816" s="196"/>
      <c r="CU1816" s="196"/>
      <c r="CV1816" s="196"/>
      <c r="CW1816" s="196"/>
      <c r="CX1816" s="196"/>
      <c r="CY1816" s="196"/>
      <c r="CZ1816" s="196"/>
      <c r="DA1816" s="196"/>
      <c r="DB1816" s="196"/>
      <c r="DC1816" s="196"/>
      <c r="DD1816" s="196"/>
      <c r="DE1816" s="196"/>
      <c r="DF1816" s="196"/>
      <c r="DG1816" s="196"/>
      <c r="DH1816" s="196"/>
      <c r="DI1816" s="196"/>
      <c r="DJ1816" s="196"/>
      <c r="DK1816" s="196"/>
      <c r="DL1816" s="196"/>
      <c r="DM1816" s="196"/>
      <c r="DN1816" s="196"/>
      <c r="DO1816" s="196"/>
      <c r="DP1816" s="196"/>
      <c r="DQ1816" s="196"/>
      <c r="DR1816" s="196"/>
      <c r="DS1816" s="196"/>
      <c r="DT1816" s="196"/>
      <c r="DU1816" s="196"/>
      <c r="DV1816" s="196"/>
    </row>
    <row r="1817" spans="1:126" s="171" customFormat="1" x14ac:dyDescent="0.2">
      <c r="A1817" s="153"/>
      <c r="B1817" s="155"/>
      <c r="C1817" s="155"/>
      <c r="AP1817" s="196"/>
      <c r="AQ1817" s="196"/>
      <c r="AR1817" s="196"/>
      <c r="AS1817" s="196"/>
      <c r="AT1817" s="196"/>
      <c r="AU1817" s="196"/>
      <c r="AV1817" s="196"/>
      <c r="AW1817" s="196"/>
      <c r="AX1817" s="196"/>
      <c r="AY1817" s="196"/>
      <c r="AZ1817" s="196"/>
      <c r="BA1817" s="196"/>
      <c r="BB1817" s="196"/>
      <c r="BC1817" s="196"/>
      <c r="BD1817" s="196"/>
      <c r="BE1817" s="196"/>
      <c r="BF1817" s="196"/>
      <c r="BG1817" s="196"/>
      <c r="BH1817" s="196"/>
      <c r="BI1817" s="196"/>
      <c r="BJ1817" s="196"/>
      <c r="BK1817" s="196"/>
      <c r="BL1817" s="196"/>
      <c r="BM1817" s="196"/>
      <c r="BN1817" s="196"/>
      <c r="BO1817" s="196"/>
      <c r="BP1817" s="196"/>
      <c r="BQ1817" s="196"/>
      <c r="BR1817" s="196"/>
      <c r="BS1817" s="196"/>
      <c r="BT1817" s="196"/>
      <c r="BU1817" s="196"/>
      <c r="BV1817" s="196"/>
      <c r="BW1817" s="196"/>
      <c r="BX1817" s="196"/>
      <c r="BY1817" s="196"/>
      <c r="BZ1817" s="196"/>
      <c r="CA1817" s="196"/>
      <c r="CB1817" s="196"/>
      <c r="CC1817" s="196"/>
      <c r="CD1817" s="196"/>
      <c r="CE1817" s="196"/>
      <c r="CF1817" s="196"/>
      <c r="CG1817" s="196"/>
      <c r="CH1817" s="196"/>
      <c r="CI1817" s="196"/>
      <c r="CJ1817" s="196"/>
      <c r="CK1817" s="196"/>
      <c r="CL1817" s="196"/>
      <c r="CM1817" s="196"/>
      <c r="CN1817" s="196"/>
      <c r="CO1817" s="196"/>
      <c r="CP1817" s="196"/>
      <c r="CQ1817" s="196"/>
      <c r="CR1817" s="196"/>
      <c r="CS1817" s="196"/>
      <c r="CT1817" s="196"/>
      <c r="CU1817" s="196"/>
      <c r="CV1817" s="196"/>
      <c r="CW1817" s="196"/>
      <c r="CX1817" s="196"/>
      <c r="CY1817" s="196"/>
      <c r="CZ1817" s="196"/>
      <c r="DA1817" s="196"/>
      <c r="DB1817" s="196"/>
      <c r="DC1817" s="196"/>
      <c r="DD1817" s="196"/>
      <c r="DE1817" s="196"/>
      <c r="DF1817" s="196"/>
      <c r="DG1817" s="196"/>
      <c r="DH1817" s="196"/>
      <c r="DI1817" s="196"/>
      <c r="DJ1817" s="196"/>
      <c r="DK1817" s="196"/>
      <c r="DL1817" s="196"/>
      <c r="DM1817" s="196"/>
      <c r="DN1817" s="196"/>
      <c r="DO1817" s="196"/>
      <c r="DP1817" s="196"/>
      <c r="DQ1817" s="196"/>
      <c r="DR1817" s="196"/>
      <c r="DS1817" s="196"/>
      <c r="DT1817" s="196"/>
      <c r="DU1817" s="196"/>
      <c r="DV1817" s="196"/>
    </row>
    <row r="1818" spans="1:126" s="171" customFormat="1" x14ac:dyDescent="0.2">
      <c r="A1818" s="153"/>
      <c r="B1818" s="155"/>
      <c r="C1818" s="155"/>
      <c r="AP1818" s="196"/>
      <c r="AQ1818" s="196"/>
      <c r="AR1818" s="196"/>
      <c r="AS1818" s="196"/>
      <c r="AT1818" s="196"/>
      <c r="AU1818" s="196"/>
      <c r="AV1818" s="196"/>
      <c r="AW1818" s="196"/>
      <c r="AX1818" s="196"/>
      <c r="AY1818" s="196"/>
      <c r="AZ1818" s="196"/>
      <c r="BA1818" s="196"/>
      <c r="BB1818" s="196"/>
      <c r="BC1818" s="196"/>
      <c r="BD1818" s="196"/>
      <c r="BE1818" s="196"/>
      <c r="BF1818" s="196"/>
      <c r="BG1818" s="196"/>
      <c r="BH1818" s="196"/>
      <c r="BI1818" s="196"/>
      <c r="BJ1818" s="196"/>
      <c r="BK1818" s="196"/>
      <c r="BL1818" s="196"/>
      <c r="BM1818" s="196"/>
      <c r="BN1818" s="196"/>
      <c r="BO1818" s="196"/>
      <c r="BP1818" s="196"/>
      <c r="BQ1818" s="196"/>
      <c r="BR1818" s="196"/>
      <c r="BS1818" s="196"/>
      <c r="BT1818" s="196"/>
      <c r="BU1818" s="196"/>
      <c r="BV1818" s="196"/>
      <c r="BW1818" s="196"/>
      <c r="BX1818" s="196"/>
      <c r="BY1818" s="196"/>
      <c r="BZ1818" s="196"/>
      <c r="CA1818" s="196"/>
      <c r="CB1818" s="196"/>
      <c r="CC1818" s="196"/>
      <c r="CD1818" s="196"/>
      <c r="CE1818" s="196"/>
      <c r="CF1818" s="196"/>
      <c r="CG1818" s="196"/>
      <c r="CH1818" s="196"/>
      <c r="CI1818" s="196"/>
      <c r="CJ1818" s="196"/>
      <c r="CK1818" s="196"/>
      <c r="CL1818" s="196"/>
      <c r="CM1818" s="196"/>
      <c r="CN1818" s="196"/>
      <c r="CO1818" s="196"/>
      <c r="CP1818" s="196"/>
      <c r="CQ1818" s="196"/>
      <c r="CR1818" s="196"/>
      <c r="CS1818" s="196"/>
      <c r="CT1818" s="196"/>
      <c r="CU1818" s="196"/>
      <c r="CV1818" s="196"/>
      <c r="CW1818" s="196"/>
      <c r="CX1818" s="196"/>
      <c r="CY1818" s="196"/>
      <c r="CZ1818" s="196"/>
      <c r="DA1818" s="196"/>
      <c r="DB1818" s="196"/>
      <c r="DC1818" s="196"/>
      <c r="DD1818" s="196"/>
      <c r="DE1818" s="196"/>
      <c r="DF1818" s="196"/>
      <c r="DG1818" s="196"/>
      <c r="DH1818" s="196"/>
      <c r="DI1818" s="196"/>
      <c r="DJ1818" s="196"/>
      <c r="DK1818" s="196"/>
      <c r="DL1818" s="196"/>
      <c r="DM1818" s="196"/>
      <c r="DN1818" s="196"/>
      <c r="DO1818" s="196"/>
      <c r="DP1818" s="196"/>
      <c r="DQ1818" s="196"/>
      <c r="DR1818" s="196"/>
      <c r="DS1818" s="196"/>
      <c r="DT1818" s="196"/>
      <c r="DU1818" s="196"/>
      <c r="DV1818" s="196"/>
    </row>
    <row r="1819" spans="1:126" s="171" customFormat="1" x14ac:dyDescent="0.2">
      <c r="A1819" s="153"/>
      <c r="B1819" s="155"/>
      <c r="C1819" s="155"/>
      <c r="AP1819" s="196"/>
      <c r="AQ1819" s="196"/>
      <c r="AR1819" s="196"/>
      <c r="AS1819" s="196"/>
      <c r="AT1819" s="196"/>
      <c r="AU1819" s="196"/>
      <c r="AV1819" s="196"/>
      <c r="AW1819" s="196"/>
      <c r="AX1819" s="196"/>
      <c r="AY1819" s="196"/>
      <c r="AZ1819" s="196"/>
      <c r="BA1819" s="196"/>
      <c r="BB1819" s="196"/>
      <c r="BC1819" s="196"/>
      <c r="BD1819" s="196"/>
      <c r="BE1819" s="196"/>
      <c r="BF1819" s="196"/>
      <c r="BG1819" s="196"/>
      <c r="BH1819" s="196"/>
      <c r="BI1819" s="196"/>
      <c r="BJ1819" s="196"/>
      <c r="BK1819" s="196"/>
      <c r="BL1819" s="196"/>
      <c r="BM1819" s="196"/>
      <c r="BN1819" s="196"/>
      <c r="BO1819" s="196"/>
      <c r="BP1819" s="196"/>
      <c r="BQ1819" s="196"/>
      <c r="BR1819" s="196"/>
      <c r="BS1819" s="196"/>
      <c r="BT1819" s="196"/>
      <c r="BU1819" s="196"/>
      <c r="BV1819" s="196"/>
      <c r="BW1819" s="196"/>
      <c r="BX1819" s="196"/>
      <c r="BY1819" s="196"/>
      <c r="BZ1819" s="196"/>
      <c r="CA1819" s="196"/>
      <c r="CB1819" s="196"/>
      <c r="CC1819" s="196"/>
      <c r="CD1819" s="196"/>
      <c r="CE1819" s="196"/>
      <c r="CF1819" s="196"/>
      <c r="CG1819" s="196"/>
      <c r="CH1819" s="196"/>
      <c r="CI1819" s="196"/>
      <c r="CJ1819" s="196"/>
      <c r="CK1819" s="196"/>
      <c r="CL1819" s="196"/>
      <c r="CM1819" s="196"/>
      <c r="CN1819" s="196"/>
      <c r="CO1819" s="196"/>
      <c r="CP1819" s="196"/>
      <c r="CQ1819" s="196"/>
      <c r="CR1819" s="196"/>
      <c r="CS1819" s="196"/>
      <c r="CT1819" s="196"/>
      <c r="CU1819" s="196"/>
      <c r="CV1819" s="196"/>
      <c r="CW1819" s="196"/>
      <c r="CX1819" s="196"/>
      <c r="CY1819" s="196"/>
      <c r="CZ1819" s="196"/>
      <c r="DA1819" s="196"/>
      <c r="DB1819" s="196"/>
      <c r="DC1819" s="196"/>
      <c r="DD1819" s="196"/>
      <c r="DE1819" s="196"/>
      <c r="DF1819" s="196"/>
      <c r="DG1819" s="196"/>
      <c r="DH1819" s="196"/>
      <c r="DI1819" s="196"/>
      <c r="DJ1819" s="196"/>
      <c r="DK1819" s="196"/>
      <c r="DL1819" s="196"/>
      <c r="DM1819" s="196"/>
      <c r="DN1819" s="196"/>
      <c r="DO1819" s="196"/>
      <c r="DP1819" s="196"/>
      <c r="DQ1819" s="196"/>
      <c r="DR1819" s="196"/>
      <c r="DS1819" s="196"/>
      <c r="DT1819" s="196"/>
      <c r="DU1819" s="196"/>
      <c r="DV1819" s="196"/>
    </row>
    <row r="1820" spans="1:126" s="171" customFormat="1" x14ac:dyDescent="0.2">
      <c r="A1820" s="153"/>
      <c r="B1820" s="155"/>
      <c r="C1820" s="155"/>
      <c r="AP1820" s="196"/>
      <c r="AQ1820" s="196"/>
      <c r="AR1820" s="196"/>
      <c r="AS1820" s="196"/>
      <c r="AT1820" s="196"/>
      <c r="AU1820" s="196"/>
      <c r="AV1820" s="196"/>
      <c r="AW1820" s="196"/>
      <c r="AX1820" s="196"/>
      <c r="AY1820" s="196"/>
      <c r="AZ1820" s="196"/>
      <c r="BA1820" s="196"/>
      <c r="BB1820" s="196"/>
      <c r="BC1820" s="196"/>
      <c r="BD1820" s="196"/>
      <c r="BE1820" s="196"/>
      <c r="BF1820" s="196"/>
      <c r="BG1820" s="196"/>
      <c r="BH1820" s="196"/>
      <c r="BI1820" s="196"/>
      <c r="BJ1820" s="196"/>
      <c r="BK1820" s="196"/>
      <c r="BL1820" s="196"/>
      <c r="BM1820" s="196"/>
      <c r="BN1820" s="196"/>
      <c r="BO1820" s="196"/>
      <c r="BP1820" s="196"/>
      <c r="BQ1820" s="196"/>
      <c r="BR1820" s="196"/>
      <c r="BS1820" s="196"/>
      <c r="BT1820" s="196"/>
      <c r="BU1820" s="196"/>
      <c r="BV1820" s="196"/>
      <c r="BW1820" s="196"/>
      <c r="BX1820" s="196"/>
      <c r="BY1820" s="196"/>
      <c r="BZ1820" s="196"/>
      <c r="CA1820" s="196"/>
      <c r="CB1820" s="196"/>
      <c r="CC1820" s="196"/>
      <c r="CD1820" s="196"/>
      <c r="CE1820" s="196"/>
      <c r="CF1820" s="196"/>
      <c r="CG1820" s="196"/>
      <c r="CH1820" s="196"/>
      <c r="CI1820" s="196"/>
      <c r="CJ1820" s="196"/>
      <c r="CK1820" s="196"/>
      <c r="CL1820" s="196"/>
      <c r="CM1820" s="196"/>
      <c r="CN1820" s="196"/>
      <c r="CO1820" s="196"/>
      <c r="CP1820" s="196"/>
      <c r="CQ1820" s="196"/>
      <c r="CR1820" s="196"/>
      <c r="CS1820" s="196"/>
      <c r="CT1820" s="196"/>
      <c r="CU1820" s="196"/>
      <c r="CV1820" s="196"/>
      <c r="CW1820" s="196"/>
      <c r="CX1820" s="196"/>
      <c r="CY1820" s="196"/>
      <c r="CZ1820" s="196"/>
      <c r="DA1820" s="196"/>
      <c r="DB1820" s="196"/>
      <c r="DC1820" s="196"/>
      <c r="DD1820" s="196"/>
      <c r="DE1820" s="196"/>
      <c r="DF1820" s="196"/>
      <c r="DG1820" s="196"/>
      <c r="DH1820" s="196"/>
      <c r="DI1820" s="196"/>
      <c r="DJ1820" s="196"/>
      <c r="DK1820" s="196"/>
      <c r="DL1820" s="196"/>
      <c r="DM1820" s="196"/>
      <c r="DN1820" s="196"/>
      <c r="DO1820" s="196"/>
      <c r="DP1820" s="196"/>
      <c r="DQ1820" s="196"/>
      <c r="DR1820" s="196"/>
      <c r="DS1820" s="196"/>
      <c r="DT1820" s="196"/>
      <c r="DU1820" s="196"/>
      <c r="DV1820" s="196"/>
    </row>
    <row r="1821" spans="1:126" s="171" customFormat="1" x14ac:dyDescent="0.2">
      <c r="A1821" s="153"/>
      <c r="B1821" s="155"/>
      <c r="C1821" s="155"/>
      <c r="AP1821" s="196"/>
      <c r="AQ1821" s="196"/>
      <c r="AR1821" s="196"/>
      <c r="AS1821" s="196"/>
      <c r="AT1821" s="196"/>
      <c r="AU1821" s="196"/>
      <c r="AV1821" s="196"/>
      <c r="AW1821" s="196"/>
      <c r="AX1821" s="196"/>
      <c r="AY1821" s="196"/>
      <c r="AZ1821" s="196"/>
      <c r="BA1821" s="196"/>
      <c r="BB1821" s="196"/>
      <c r="BC1821" s="196"/>
      <c r="BD1821" s="196"/>
      <c r="BE1821" s="196"/>
      <c r="BF1821" s="196"/>
      <c r="BG1821" s="196"/>
      <c r="BH1821" s="196"/>
      <c r="BI1821" s="196"/>
      <c r="BJ1821" s="196"/>
      <c r="BK1821" s="196"/>
      <c r="BL1821" s="196"/>
      <c r="BM1821" s="196"/>
      <c r="BN1821" s="196"/>
      <c r="BO1821" s="196"/>
      <c r="BP1821" s="196"/>
      <c r="BQ1821" s="196"/>
      <c r="BR1821" s="196"/>
      <c r="BS1821" s="196"/>
      <c r="BT1821" s="196"/>
      <c r="BU1821" s="196"/>
      <c r="BV1821" s="196"/>
      <c r="BW1821" s="196"/>
      <c r="BX1821" s="196"/>
      <c r="BY1821" s="196"/>
      <c r="BZ1821" s="196"/>
      <c r="CA1821" s="196"/>
      <c r="CB1821" s="196"/>
      <c r="CC1821" s="196"/>
      <c r="CD1821" s="196"/>
      <c r="CE1821" s="196"/>
      <c r="CF1821" s="196"/>
      <c r="CG1821" s="196"/>
      <c r="CH1821" s="196"/>
      <c r="CI1821" s="196"/>
      <c r="CJ1821" s="196"/>
      <c r="CK1821" s="196"/>
      <c r="CL1821" s="196"/>
      <c r="CM1821" s="196"/>
      <c r="CN1821" s="196"/>
      <c r="CO1821" s="196"/>
      <c r="CP1821" s="196"/>
      <c r="CQ1821" s="196"/>
      <c r="CR1821" s="196"/>
      <c r="CS1821" s="196"/>
      <c r="CT1821" s="196"/>
      <c r="CU1821" s="196"/>
      <c r="CV1821" s="196"/>
      <c r="CW1821" s="196"/>
      <c r="CX1821" s="196"/>
      <c r="CY1821" s="196"/>
      <c r="CZ1821" s="196"/>
      <c r="DA1821" s="196"/>
      <c r="DB1821" s="196"/>
      <c r="DC1821" s="196"/>
      <c r="DD1821" s="196"/>
      <c r="DE1821" s="196"/>
      <c r="DF1821" s="196"/>
      <c r="DG1821" s="196"/>
      <c r="DH1821" s="196"/>
      <c r="DI1821" s="196"/>
      <c r="DJ1821" s="196"/>
      <c r="DK1821" s="196"/>
      <c r="DL1821" s="196"/>
      <c r="DM1821" s="196"/>
      <c r="DN1821" s="196"/>
      <c r="DO1821" s="196"/>
      <c r="DP1821" s="196"/>
      <c r="DQ1821" s="196"/>
      <c r="DR1821" s="196"/>
      <c r="DS1821" s="196"/>
      <c r="DT1821" s="196"/>
      <c r="DU1821" s="196"/>
      <c r="DV1821" s="196"/>
    </row>
    <row r="1822" spans="1:126" s="171" customFormat="1" x14ac:dyDescent="0.2">
      <c r="A1822" s="153"/>
      <c r="B1822" s="155"/>
      <c r="C1822" s="155"/>
      <c r="AP1822" s="196"/>
      <c r="AQ1822" s="196"/>
      <c r="AR1822" s="196"/>
      <c r="AS1822" s="196"/>
      <c r="AT1822" s="196"/>
      <c r="AU1822" s="196"/>
      <c r="AV1822" s="196"/>
      <c r="AW1822" s="196"/>
      <c r="AX1822" s="196"/>
      <c r="AY1822" s="196"/>
      <c r="AZ1822" s="196"/>
      <c r="BA1822" s="196"/>
      <c r="BB1822" s="196"/>
      <c r="BC1822" s="196"/>
      <c r="BD1822" s="196"/>
      <c r="BE1822" s="196"/>
      <c r="BF1822" s="196"/>
      <c r="BG1822" s="196"/>
      <c r="BH1822" s="196"/>
      <c r="BI1822" s="196"/>
      <c r="BJ1822" s="196"/>
      <c r="BK1822" s="196"/>
      <c r="BL1822" s="196"/>
      <c r="BM1822" s="196"/>
      <c r="BN1822" s="196"/>
      <c r="BO1822" s="196"/>
      <c r="BP1822" s="196"/>
      <c r="BQ1822" s="196"/>
      <c r="BR1822" s="196"/>
      <c r="BS1822" s="196"/>
      <c r="BT1822" s="196"/>
      <c r="BU1822" s="196"/>
      <c r="BV1822" s="196"/>
      <c r="BW1822" s="196"/>
      <c r="BX1822" s="196"/>
      <c r="BY1822" s="196"/>
      <c r="BZ1822" s="196"/>
      <c r="CA1822" s="196"/>
      <c r="CB1822" s="196"/>
      <c r="CC1822" s="196"/>
      <c r="CD1822" s="196"/>
      <c r="CE1822" s="196"/>
      <c r="CF1822" s="196"/>
      <c r="CG1822" s="196"/>
      <c r="CH1822" s="196"/>
      <c r="CI1822" s="196"/>
      <c r="CJ1822" s="196"/>
      <c r="CK1822" s="196"/>
      <c r="CL1822" s="196"/>
      <c r="CM1822" s="196"/>
      <c r="CN1822" s="196"/>
      <c r="CO1822" s="196"/>
      <c r="CP1822" s="196"/>
      <c r="CQ1822" s="196"/>
      <c r="CR1822" s="196"/>
      <c r="CS1822" s="196"/>
      <c r="CT1822" s="196"/>
      <c r="CU1822" s="196"/>
      <c r="CV1822" s="196"/>
      <c r="CW1822" s="196"/>
      <c r="CX1822" s="196"/>
      <c r="CY1822" s="196"/>
      <c r="CZ1822" s="196"/>
      <c r="DA1822" s="196"/>
      <c r="DB1822" s="196"/>
      <c r="DC1822" s="196"/>
      <c r="DD1822" s="196"/>
      <c r="DE1822" s="196"/>
      <c r="DF1822" s="196"/>
      <c r="DG1822" s="196"/>
      <c r="DH1822" s="196"/>
      <c r="DI1822" s="196"/>
      <c r="DJ1822" s="196"/>
      <c r="DK1822" s="196"/>
      <c r="DL1822" s="196"/>
      <c r="DM1822" s="196"/>
      <c r="DN1822" s="196"/>
      <c r="DO1822" s="196"/>
      <c r="DP1822" s="196"/>
      <c r="DQ1822" s="196"/>
      <c r="DR1822" s="196"/>
      <c r="DS1822" s="196"/>
      <c r="DT1822" s="196"/>
      <c r="DU1822" s="196"/>
      <c r="DV1822" s="196"/>
    </row>
    <row r="1823" spans="1:126" s="171" customFormat="1" x14ac:dyDescent="0.2">
      <c r="A1823" s="153"/>
      <c r="B1823" s="155"/>
      <c r="C1823" s="155"/>
      <c r="AP1823" s="196"/>
      <c r="AQ1823" s="196"/>
      <c r="AR1823" s="196"/>
      <c r="AS1823" s="196"/>
      <c r="AT1823" s="196"/>
      <c r="AU1823" s="196"/>
      <c r="AV1823" s="196"/>
      <c r="AW1823" s="196"/>
      <c r="AX1823" s="196"/>
      <c r="AY1823" s="196"/>
      <c r="AZ1823" s="196"/>
      <c r="BA1823" s="196"/>
      <c r="BB1823" s="196"/>
      <c r="BC1823" s="196"/>
      <c r="BD1823" s="196"/>
      <c r="BE1823" s="196"/>
      <c r="BF1823" s="196"/>
      <c r="BG1823" s="196"/>
      <c r="BH1823" s="196"/>
      <c r="BI1823" s="196"/>
      <c r="BJ1823" s="196"/>
      <c r="BK1823" s="196"/>
      <c r="BL1823" s="196"/>
      <c r="BM1823" s="196"/>
      <c r="BN1823" s="196"/>
      <c r="BO1823" s="196"/>
      <c r="BP1823" s="196"/>
      <c r="BQ1823" s="196"/>
      <c r="BR1823" s="196"/>
      <c r="BS1823" s="196"/>
      <c r="BT1823" s="196"/>
      <c r="BU1823" s="196"/>
      <c r="BV1823" s="196"/>
      <c r="BW1823" s="196"/>
      <c r="BX1823" s="196"/>
      <c r="BY1823" s="196"/>
      <c r="BZ1823" s="196"/>
      <c r="CA1823" s="196"/>
      <c r="CB1823" s="196"/>
      <c r="CC1823" s="196"/>
      <c r="CD1823" s="196"/>
      <c r="CE1823" s="196"/>
      <c r="CF1823" s="196"/>
      <c r="CG1823" s="196"/>
      <c r="CH1823" s="196"/>
      <c r="CI1823" s="196"/>
      <c r="CJ1823" s="196"/>
      <c r="CK1823" s="196"/>
      <c r="CL1823" s="196"/>
      <c r="CM1823" s="196"/>
      <c r="CN1823" s="196"/>
      <c r="CO1823" s="196"/>
      <c r="CP1823" s="196"/>
      <c r="CQ1823" s="196"/>
      <c r="CR1823" s="196"/>
      <c r="CS1823" s="196"/>
      <c r="CT1823" s="196"/>
      <c r="CU1823" s="196"/>
      <c r="CV1823" s="196"/>
      <c r="CW1823" s="196"/>
      <c r="CX1823" s="196"/>
      <c r="CY1823" s="196"/>
      <c r="CZ1823" s="196"/>
      <c r="DA1823" s="196"/>
      <c r="DB1823" s="196"/>
      <c r="DC1823" s="196"/>
      <c r="DD1823" s="196"/>
      <c r="DE1823" s="196"/>
      <c r="DF1823" s="196"/>
      <c r="DG1823" s="196"/>
      <c r="DH1823" s="196"/>
      <c r="DI1823" s="196"/>
      <c r="DJ1823" s="196"/>
      <c r="DK1823" s="196"/>
      <c r="DL1823" s="196"/>
      <c r="DM1823" s="196"/>
      <c r="DN1823" s="196"/>
      <c r="DO1823" s="196"/>
      <c r="DP1823" s="196"/>
      <c r="DQ1823" s="196"/>
      <c r="DR1823" s="196"/>
      <c r="DS1823" s="196"/>
      <c r="DT1823" s="196"/>
      <c r="DU1823" s="196"/>
      <c r="DV1823" s="196"/>
    </row>
    <row r="1824" spans="1:126" s="171" customFormat="1" x14ac:dyDescent="0.2">
      <c r="A1824" s="153"/>
      <c r="B1824" s="155"/>
      <c r="C1824" s="155"/>
      <c r="AP1824" s="196"/>
      <c r="AQ1824" s="196"/>
      <c r="AR1824" s="196"/>
      <c r="AS1824" s="196"/>
      <c r="AT1824" s="196"/>
      <c r="AU1824" s="196"/>
      <c r="AV1824" s="196"/>
      <c r="AW1824" s="196"/>
      <c r="AX1824" s="196"/>
      <c r="AY1824" s="196"/>
      <c r="AZ1824" s="196"/>
      <c r="BA1824" s="196"/>
      <c r="BB1824" s="196"/>
      <c r="BC1824" s="196"/>
      <c r="BD1824" s="196"/>
      <c r="BE1824" s="196"/>
      <c r="BF1824" s="196"/>
      <c r="BG1824" s="196"/>
      <c r="BH1824" s="196"/>
      <c r="BI1824" s="196"/>
      <c r="BJ1824" s="196"/>
      <c r="BK1824" s="196"/>
      <c r="BL1824" s="196"/>
      <c r="BM1824" s="196"/>
      <c r="BN1824" s="196"/>
      <c r="BO1824" s="196"/>
      <c r="BP1824" s="196"/>
      <c r="BQ1824" s="196"/>
      <c r="BR1824" s="196"/>
      <c r="BS1824" s="196"/>
      <c r="BT1824" s="196"/>
      <c r="BU1824" s="196"/>
      <c r="BV1824" s="196"/>
      <c r="BW1824" s="196"/>
      <c r="BX1824" s="196"/>
      <c r="BY1824" s="196"/>
      <c r="BZ1824" s="196"/>
      <c r="CA1824" s="196"/>
      <c r="CB1824" s="196"/>
      <c r="CC1824" s="196"/>
      <c r="CD1824" s="196"/>
      <c r="CE1824" s="196"/>
      <c r="CF1824" s="196"/>
      <c r="CG1824" s="196"/>
      <c r="CH1824" s="196"/>
      <c r="CI1824" s="196"/>
      <c r="CJ1824" s="196"/>
      <c r="CK1824" s="196"/>
      <c r="CL1824" s="196"/>
      <c r="CM1824" s="196"/>
      <c r="CN1824" s="196"/>
      <c r="CO1824" s="196"/>
      <c r="CP1824" s="196"/>
      <c r="CQ1824" s="196"/>
      <c r="CR1824" s="196"/>
      <c r="CS1824" s="196"/>
      <c r="CT1824" s="196"/>
      <c r="CU1824" s="196"/>
      <c r="CV1824" s="196"/>
      <c r="CW1824" s="196"/>
      <c r="CX1824" s="196"/>
      <c r="CY1824" s="196"/>
      <c r="CZ1824" s="196"/>
      <c r="DA1824" s="196"/>
      <c r="DB1824" s="196"/>
      <c r="DC1824" s="196"/>
      <c r="DD1824" s="196"/>
      <c r="DE1824" s="196"/>
      <c r="DF1824" s="196"/>
      <c r="DG1824" s="196"/>
      <c r="DH1824" s="196"/>
      <c r="DI1824" s="196"/>
      <c r="DJ1824" s="196"/>
      <c r="DK1824" s="196"/>
      <c r="DL1824" s="196"/>
      <c r="DM1824" s="196"/>
      <c r="DN1824" s="196"/>
      <c r="DO1824" s="196"/>
      <c r="DP1824" s="196"/>
      <c r="DQ1824" s="196"/>
      <c r="DR1824" s="196"/>
      <c r="DS1824" s="196"/>
      <c r="DT1824" s="196"/>
      <c r="DU1824" s="196"/>
      <c r="DV1824" s="196"/>
    </row>
    <row r="1825" spans="1:126" s="171" customFormat="1" x14ac:dyDescent="0.2">
      <c r="A1825" s="153"/>
      <c r="B1825" s="155"/>
      <c r="C1825" s="155"/>
      <c r="AP1825" s="196"/>
      <c r="AQ1825" s="196"/>
      <c r="AR1825" s="196"/>
      <c r="AS1825" s="196"/>
      <c r="AT1825" s="196"/>
      <c r="AU1825" s="196"/>
      <c r="AV1825" s="196"/>
      <c r="AW1825" s="196"/>
      <c r="AX1825" s="196"/>
      <c r="AY1825" s="196"/>
      <c r="AZ1825" s="196"/>
      <c r="BA1825" s="196"/>
      <c r="BB1825" s="196"/>
      <c r="BC1825" s="196"/>
      <c r="BD1825" s="196"/>
      <c r="BE1825" s="196"/>
      <c r="BF1825" s="196"/>
      <c r="BG1825" s="196"/>
      <c r="BH1825" s="196"/>
      <c r="BI1825" s="196"/>
      <c r="BJ1825" s="196"/>
      <c r="BK1825" s="196"/>
      <c r="BL1825" s="196"/>
      <c r="BM1825" s="196"/>
      <c r="BN1825" s="196"/>
      <c r="BO1825" s="196"/>
      <c r="BP1825" s="196"/>
      <c r="BQ1825" s="196"/>
      <c r="BR1825" s="196"/>
      <c r="BS1825" s="196"/>
      <c r="BT1825" s="196"/>
      <c r="BU1825" s="196"/>
      <c r="BV1825" s="196"/>
      <c r="BW1825" s="196"/>
      <c r="BX1825" s="196"/>
      <c r="BY1825" s="196"/>
      <c r="BZ1825" s="196"/>
      <c r="CA1825" s="196"/>
      <c r="CB1825" s="196"/>
      <c r="CC1825" s="196"/>
      <c r="CD1825" s="196"/>
      <c r="CE1825" s="196"/>
      <c r="CF1825" s="196"/>
      <c r="CG1825" s="196"/>
      <c r="CH1825" s="196"/>
      <c r="CI1825" s="196"/>
      <c r="CJ1825" s="196"/>
      <c r="CK1825" s="196"/>
      <c r="CL1825" s="196"/>
      <c r="CM1825" s="196"/>
      <c r="CN1825" s="196"/>
      <c r="CO1825" s="196"/>
      <c r="CP1825" s="196"/>
      <c r="CQ1825" s="196"/>
      <c r="CR1825" s="196"/>
      <c r="CS1825" s="196"/>
      <c r="CT1825" s="196"/>
      <c r="CU1825" s="196"/>
      <c r="CV1825" s="196"/>
      <c r="CW1825" s="196"/>
      <c r="CX1825" s="196"/>
      <c r="CY1825" s="196"/>
      <c r="CZ1825" s="196"/>
      <c r="DA1825" s="196"/>
      <c r="DB1825" s="196"/>
      <c r="DC1825" s="196"/>
      <c r="DD1825" s="196"/>
      <c r="DE1825" s="196"/>
      <c r="DF1825" s="196"/>
      <c r="DG1825" s="196"/>
      <c r="DH1825" s="196"/>
      <c r="DI1825" s="196"/>
      <c r="DJ1825" s="196"/>
      <c r="DK1825" s="196"/>
      <c r="DL1825" s="196"/>
      <c r="DM1825" s="196"/>
      <c r="DN1825" s="196"/>
      <c r="DO1825" s="196"/>
      <c r="DP1825" s="196"/>
      <c r="DQ1825" s="196"/>
      <c r="DR1825" s="196"/>
      <c r="DS1825" s="196"/>
      <c r="DT1825" s="196"/>
      <c r="DU1825" s="196"/>
      <c r="DV1825" s="196"/>
    </row>
    <row r="1826" spans="1:126" s="171" customFormat="1" x14ac:dyDescent="0.2">
      <c r="A1826" s="153"/>
      <c r="B1826" s="155"/>
      <c r="C1826" s="155"/>
      <c r="AP1826" s="196"/>
      <c r="AQ1826" s="196"/>
      <c r="AR1826" s="196"/>
      <c r="AS1826" s="196"/>
      <c r="AT1826" s="196"/>
      <c r="AU1826" s="196"/>
      <c r="AV1826" s="196"/>
      <c r="AW1826" s="196"/>
      <c r="AX1826" s="196"/>
      <c r="AY1826" s="196"/>
      <c r="AZ1826" s="196"/>
      <c r="BA1826" s="196"/>
      <c r="BB1826" s="196"/>
      <c r="BC1826" s="196"/>
      <c r="BD1826" s="196"/>
      <c r="BE1826" s="196"/>
      <c r="BF1826" s="196"/>
      <c r="BG1826" s="196"/>
      <c r="BH1826" s="196"/>
      <c r="BI1826" s="196"/>
      <c r="BJ1826" s="196"/>
      <c r="BK1826" s="196"/>
      <c r="BL1826" s="196"/>
      <c r="BM1826" s="196"/>
      <c r="BN1826" s="196"/>
      <c r="BO1826" s="196"/>
      <c r="BP1826" s="196"/>
      <c r="BQ1826" s="196"/>
      <c r="BR1826" s="196"/>
      <c r="BS1826" s="196"/>
      <c r="BT1826" s="196"/>
      <c r="BU1826" s="196"/>
      <c r="BV1826" s="196"/>
      <c r="BW1826" s="196"/>
      <c r="BX1826" s="196"/>
      <c r="BY1826" s="196"/>
      <c r="BZ1826" s="196"/>
      <c r="CA1826" s="196"/>
      <c r="CB1826" s="196"/>
      <c r="CC1826" s="196"/>
      <c r="CD1826" s="196"/>
      <c r="CE1826" s="196"/>
      <c r="CF1826" s="196"/>
      <c r="CG1826" s="196"/>
      <c r="CH1826" s="196"/>
      <c r="CI1826" s="196"/>
      <c r="CJ1826" s="196"/>
      <c r="CK1826" s="196"/>
      <c r="CL1826" s="196"/>
      <c r="CM1826" s="196"/>
      <c r="CN1826" s="196"/>
      <c r="CO1826" s="196"/>
      <c r="CP1826" s="196"/>
      <c r="CQ1826" s="196"/>
      <c r="CR1826" s="196"/>
      <c r="CS1826" s="196"/>
      <c r="CT1826" s="196"/>
      <c r="CU1826" s="196"/>
      <c r="CV1826" s="196"/>
      <c r="CW1826" s="196"/>
      <c r="CX1826" s="196"/>
      <c r="CY1826" s="196"/>
      <c r="CZ1826" s="196"/>
      <c r="DA1826" s="196"/>
      <c r="DB1826" s="196"/>
      <c r="DC1826" s="196"/>
      <c r="DD1826" s="196"/>
      <c r="DE1826" s="196"/>
      <c r="DF1826" s="196"/>
      <c r="DG1826" s="196"/>
      <c r="DH1826" s="196"/>
      <c r="DI1826" s="196"/>
      <c r="DJ1826" s="196"/>
      <c r="DK1826" s="196"/>
      <c r="DL1826" s="196"/>
      <c r="DM1826" s="196"/>
      <c r="DN1826" s="196"/>
      <c r="DO1826" s="196"/>
      <c r="DP1826" s="196"/>
      <c r="DQ1826" s="196"/>
      <c r="DR1826" s="196"/>
      <c r="DS1826" s="196"/>
      <c r="DT1826" s="196"/>
      <c r="DU1826" s="196"/>
      <c r="DV1826" s="196"/>
    </row>
    <row r="1827" spans="1:126" s="171" customFormat="1" x14ac:dyDescent="0.2">
      <c r="A1827" s="153"/>
      <c r="B1827" s="155"/>
      <c r="C1827" s="155"/>
      <c r="AP1827" s="196"/>
      <c r="AQ1827" s="196"/>
      <c r="AR1827" s="196"/>
      <c r="AS1827" s="196"/>
      <c r="AT1827" s="196"/>
      <c r="AU1827" s="196"/>
      <c r="AV1827" s="196"/>
      <c r="AW1827" s="196"/>
      <c r="AX1827" s="196"/>
      <c r="AY1827" s="196"/>
      <c r="AZ1827" s="196"/>
      <c r="BA1827" s="196"/>
      <c r="BB1827" s="196"/>
      <c r="BC1827" s="196"/>
      <c r="BD1827" s="196"/>
      <c r="BE1827" s="196"/>
      <c r="BF1827" s="196"/>
      <c r="BG1827" s="196"/>
      <c r="BH1827" s="196"/>
      <c r="BI1827" s="196"/>
      <c r="BJ1827" s="196"/>
      <c r="BK1827" s="196"/>
      <c r="BL1827" s="196"/>
      <c r="BM1827" s="196"/>
      <c r="BN1827" s="196"/>
      <c r="BO1827" s="196"/>
      <c r="BP1827" s="196"/>
      <c r="BQ1827" s="196"/>
      <c r="BR1827" s="196"/>
      <c r="BS1827" s="196"/>
      <c r="BT1827" s="196"/>
      <c r="BU1827" s="196"/>
      <c r="BV1827" s="196"/>
      <c r="BW1827" s="196"/>
      <c r="BX1827" s="196"/>
      <c r="BY1827" s="196"/>
      <c r="BZ1827" s="196"/>
      <c r="CA1827" s="196"/>
      <c r="CB1827" s="196"/>
      <c r="CC1827" s="196"/>
      <c r="CD1827" s="196"/>
      <c r="CE1827" s="196"/>
      <c r="CF1827" s="196"/>
      <c r="CG1827" s="196"/>
      <c r="CH1827" s="196"/>
      <c r="CI1827" s="196"/>
      <c r="CJ1827" s="196"/>
      <c r="CK1827" s="196"/>
      <c r="CL1827" s="196"/>
      <c r="CM1827" s="196"/>
      <c r="CN1827" s="196"/>
      <c r="CO1827" s="196"/>
      <c r="CP1827" s="196"/>
      <c r="CQ1827" s="196"/>
      <c r="CR1827" s="196"/>
      <c r="CS1827" s="196"/>
      <c r="CT1827" s="196"/>
      <c r="CU1827" s="196"/>
      <c r="CV1827" s="196"/>
      <c r="CW1827" s="196"/>
      <c r="CX1827" s="196"/>
      <c r="CY1827" s="196"/>
      <c r="CZ1827" s="196"/>
      <c r="DA1827" s="196"/>
      <c r="DB1827" s="196"/>
      <c r="DC1827" s="196"/>
      <c r="DD1827" s="196"/>
      <c r="DE1827" s="196"/>
      <c r="DF1827" s="196"/>
      <c r="DG1827" s="196"/>
      <c r="DH1827" s="196"/>
      <c r="DI1827" s="196"/>
      <c r="DJ1827" s="196"/>
      <c r="DK1827" s="196"/>
      <c r="DL1827" s="196"/>
      <c r="DM1827" s="196"/>
      <c r="DN1827" s="196"/>
      <c r="DO1827" s="196"/>
      <c r="DP1827" s="196"/>
      <c r="DQ1827" s="196"/>
      <c r="DR1827" s="196"/>
      <c r="DS1827" s="196"/>
      <c r="DT1827" s="196"/>
      <c r="DU1827" s="196"/>
      <c r="DV1827" s="196"/>
    </row>
    <row r="1828" spans="1:126" s="171" customFormat="1" x14ac:dyDescent="0.2">
      <c r="A1828" s="153"/>
      <c r="B1828" s="155"/>
      <c r="C1828" s="155"/>
      <c r="AP1828" s="196"/>
      <c r="AQ1828" s="196"/>
      <c r="AR1828" s="196"/>
      <c r="AS1828" s="196"/>
      <c r="AT1828" s="196"/>
      <c r="AU1828" s="196"/>
      <c r="AV1828" s="196"/>
      <c r="AW1828" s="196"/>
      <c r="AX1828" s="196"/>
      <c r="AY1828" s="196"/>
      <c r="AZ1828" s="196"/>
      <c r="BA1828" s="196"/>
      <c r="BB1828" s="196"/>
      <c r="BC1828" s="196"/>
      <c r="BD1828" s="196"/>
      <c r="BE1828" s="196"/>
      <c r="BF1828" s="196"/>
      <c r="BG1828" s="196"/>
      <c r="BH1828" s="196"/>
      <c r="BI1828" s="196"/>
      <c r="BJ1828" s="196"/>
      <c r="BK1828" s="196"/>
      <c r="BL1828" s="196"/>
      <c r="BM1828" s="196"/>
      <c r="BN1828" s="196"/>
      <c r="BO1828" s="196"/>
      <c r="BP1828" s="196"/>
      <c r="BQ1828" s="196"/>
      <c r="BR1828" s="196"/>
      <c r="BS1828" s="196"/>
      <c r="BT1828" s="196"/>
      <c r="BU1828" s="196"/>
      <c r="BV1828" s="196"/>
      <c r="BW1828" s="196"/>
      <c r="BX1828" s="196"/>
      <c r="BY1828" s="196"/>
      <c r="BZ1828" s="196"/>
      <c r="CA1828" s="196"/>
      <c r="CB1828" s="196"/>
      <c r="CC1828" s="196"/>
      <c r="CD1828" s="196"/>
      <c r="CE1828" s="196"/>
      <c r="CF1828" s="196"/>
      <c r="CG1828" s="196"/>
      <c r="CH1828" s="196"/>
      <c r="CI1828" s="196"/>
      <c r="CJ1828" s="196"/>
      <c r="CK1828" s="196"/>
      <c r="CL1828" s="196"/>
      <c r="CM1828" s="196"/>
      <c r="CN1828" s="196"/>
      <c r="CO1828" s="196"/>
      <c r="CP1828" s="196"/>
      <c r="CQ1828" s="196"/>
      <c r="CR1828" s="196"/>
      <c r="CS1828" s="196"/>
      <c r="CT1828" s="196"/>
      <c r="CU1828" s="196"/>
      <c r="CV1828" s="196"/>
      <c r="CW1828" s="196"/>
      <c r="CX1828" s="196"/>
      <c r="CY1828" s="196"/>
      <c r="CZ1828" s="196"/>
      <c r="DA1828" s="196"/>
      <c r="DB1828" s="196"/>
      <c r="DC1828" s="196"/>
      <c r="DD1828" s="196"/>
      <c r="DE1828" s="196"/>
      <c r="DF1828" s="196"/>
      <c r="DG1828" s="196"/>
      <c r="DH1828" s="196"/>
      <c r="DI1828" s="196"/>
      <c r="DJ1828" s="196"/>
      <c r="DK1828" s="196"/>
      <c r="DL1828" s="196"/>
      <c r="DM1828" s="196"/>
      <c r="DN1828" s="196"/>
      <c r="DO1828" s="196"/>
      <c r="DP1828" s="196"/>
      <c r="DQ1828" s="196"/>
      <c r="DR1828" s="196"/>
      <c r="DS1828" s="196"/>
      <c r="DT1828" s="196"/>
      <c r="DU1828" s="196"/>
      <c r="DV1828" s="196"/>
    </row>
    <row r="1829" spans="1:126" s="171" customFormat="1" x14ac:dyDescent="0.2">
      <c r="A1829" s="153"/>
      <c r="B1829" s="155"/>
      <c r="C1829" s="155"/>
      <c r="AP1829" s="196"/>
      <c r="AQ1829" s="196"/>
      <c r="AR1829" s="196"/>
      <c r="AS1829" s="196"/>
      <c r="AT1829" s="196"/>
      <c r="AU1829" s="196"/>
      <c r="AV1829" s="196"/>
      <c r="AW1829" s="196"/>
      <c r="AX1829" s="196"/>
      <c r="AY1829" s="196"/>
      <c r="AZ1829" s="196"/>
      <c r="BA1829" s="196"/>
      <c r="BB1829" s="196"/>
      <c r="BC1829" s="196"/>
      <c r="BD1829" s="196"/>
      <c r="BE1829" s="196"/>
      <c r="BF1829" s="196"/>
      <c r="BG1829" s="196"/>
      <c r="BH1829" s="196"/>
      <c r="BI1829" s="196"/>
      <c r="BJ1829" s="196"/>
      <c r="BK1829" s="196"/>
      <c r="BL1829" s="196"/>
      <c r="BM1829" s="196"/>
      <c r="BN1829" s="196"/>
      <c r="BO1829" s="196"/>
      <c r="BP1829" s="196"/>
      <c r="BQ1829" s="196"/>
      <c r="BR1829" s="196"/>
      <c r="BS1829" s="196"/>
      <c r="BT1829" s="196"/>
      <c r="BU1829" s="196"/>
      <c r="BV1829" s="196"/>
      <c r="BW1829" s="196"/>
      <c r="BX1829" s="196"/>
      <c r="BY1829" s="196"/>
      <c r="BZ1829" s="196"/>
      <c r="CA1829" s="196"/>
      <c r="CB1829" s="196"/>
      <c r="CC1829" s="196"/>
      <c r="CD1829" s="196"/>
      <c r="CE1829" s="196"/>
      <c r="CF1829" s="196"/>
      <c r="CG1829" s="196"/>
      <c r="CH1829" s="196"/>
      <c r="CI1829" s="196"/>
      <c r="CJ1829" s="196"/>
      <c r="CK1829" s="196"/>
      <c r="CL1829" s="196"/>
      <c r="CM1829" s="196"/>
      <c r="CN1829" s="196"/>
      <c r="CO1829" s="196"/>
      <c r="CP1829" s="196"/>
      <c r="CQ1829" s="196"/>
      <c r="CR1829" s="196"/>
      <c r="CS1829" s="196"/>
      <c r="CT1829" s="196"/>
      <c r="CU1829" s="196"/>
      <c r="CV1829" s="196"/>
      <c r="CW1829" s="196"/>
      <c r="CX1829" s="196"/>
      <c r="CY1829" s="196"/>
      <c r="CZ1829" s="196"/>
      <c r="DA1829" s="196"/>
      <c r="DB1829" s="196"/>
      <c r="DC1829" s="196"/>
      <c r="DD1829" s="196"/>
      <c r="DE1829" s="196"/>
      <c r="DF1829" s="196"/>
      <c r="DG1829" s="196"/>
      <c r="DH1829" s="196"/>
      <c r="DI1829" s="196"/>
      <c r="DJ1829" s="196"/>
      <c r="DK1829" s="196"/>
      <c r="DL1829" s="196"/>
      <c r="DM1829" s="196"/>
      <c r="DN1829" s="196"/>
      <c r="DO1829" s="196"/>
      <c r="DP1829" s="196"/>
      <c r="DQ1829" s="196"/>
      <c r="DR1829" s="196"/>
      <c r="DS1829" s="196"/>
      <c r="DT1829" s="196"/>
      <c r="DU1829" s="196"/>
      <c r="DV1829" s="196"/>
    </row>
    <row r="1830" spans="1:126" s="171" customFormat="1" x14ac:dyDescent="0.2">
      <c r="A1830" s="153"/>
      <c r="B1830" s="155"/>
      <c r="C1830" s="155"/>
      <c r="AP1830" s="196"/>
      <c r="AQ1830" s="196"/>
      <c r="AR1830" s="196"/>
      <c r="AS1830" s="196"/>
      <c r="AT1830" s="196"/>
      <c r="AU1830" s="196"/>
      <c r="AV1830" s="196"/>
      <c r="AW1830" s="196"/>
      <c r="AX1830" s="196"/>
      <c r="AY1830" s="196"/>
      <c r="AZ1830" s="196"/>
      <c r="BA1830" s="196"/>
      <c r="BB1830" s="196"/>
      <c r="BC1830" s="196"/>
      <c r="BD1830" s="196"/>
      <c r="BE1830" s="196"/>
      <c r="BF1830" s="196"/>
      <c r="BG1830" s="196"/>
      <c r="BH1830" s="196"/>
      <c r="BI1830" s="196"/>
      <c r="BJ1830" s="196"/>
      <c r="BK1830" s="196"/>
      <c r="BL1830" s="196"/>
      <c r="BM1830" s="196"/>
      <c r="BN1830" s="196"/>
      <c r="BO1830" s="196"/>
      <c r="BP1830" s="196"/>
      <c r="BQ1830" s="196"/>
      <c r="BR1830" s="196"/>
      <c r="BS1830" s="196"/>
      <c r="BT1830" s="196"/>
      <c r="BU1830" s="196"/>
      <c r="BV1830" s="196"/>
      <c r="BW1830" s="196"/>
      <c r="BX1830" s="196"/>
      <c r="BY1830" s="196"/>
      <c r="BZ1830" s="196"/>
      <c r="CA1830" s="196"/>
      <c r="CB1830" s="196"/>
      <c r="CC1830" s="196"/>
      <c r="CD1830" s="196"/>
      <c r="CE1830" s="196"/>
      <c r="CF1830" s="196"/>
      <c r="CG1830" s="196"/>
      <c r="CH1830" s="196"/>
      <c r="CI1830" s="196"/>
      <c r="CJ1830" s="196"/>
      <c r="CK1830" s="196"/>
      <c r="CL1830" s="196"/>
      <c r="CM1830" s="196"/>
      <c r="CN1830" s="196"/>
      <c r="CO1830" s="196"/>
      <c r="CP1830" s="196"/>
      <c r="CQ1830" s="196"/>
      <c r="CR1830" s="196"/>
      <c r="CS1830" s="196"/>
      <c r="CT1830" s="196"/>
      <c r="CU1830" s="196"/>
      <c r="CV1830" s="196"/>
      <c r="CW1830" s="196"/>
      <c r="CX1830" s="196"/>
      <c r="CY1830" s="196"/>
      <c r="CZ1830" s="196"/>
      <c r="DA1830" s="196"/>
      <c r="DB1830" s="196"/>
      <c r="DC1830" s="196"/>
      <c r="DD1830" s="196"/>
      <c r="DE1830" s="196"/>
      <c r="DF1830" s="196"/>
      <c r="DG1830" s="196"/>
      <c r="DH1830" s="196"/>
      <c r="DI1830" s="196"/>
      <c r="DJ1830" s="196"/>
      <c r="DK1830" s="196"/>
      <c r="DL1830" s="196"/>
      <c r="DM1830" s="196"/>
      <c r="DN1830" s="196"/>
      <c r="DO1830" s="196"/>
      <c r="DP1830" s="196"/>
      <c r="DQ1830" s="196"/>
      <c r="DR1830" s="196"/>
      <c r="DS1830" s="196"/>
      <c r="DT1830" s="196"/>
      <c r="DU1830" s="196"/>
      <c r="DV1830" s="196"/>
    </row>
    <row r="1831" spans="1:126" s="171" customFormat="1" x14ac:dyDescent="0.2">
      <c r="A1831" s="153"/>
      <c r="B1831" s="155"/>
      <c r="C1831" s="155"/>
      <c r="AP1831" s="196"/>
      <c r="AQ1831" s="196"/>
      <c r="AR1831" s="196"/>
      <c r="AS1831" s="196"/>
      <c r="AT1831" s="196"/>
      <c r="AU1831" s="196"/>
      <c r="AV1831" s="196"/>
      <c r="AW1831" s="196"/>
      <c r="AX1831" s="196"/>
      <c r="AY1831" s="196"/>
      <c r="AZ1831" s="196"/>
      <c r="BA1831" s="196"/>
      <c r="BB1831" s="196"/>
      <c r="BC1831" s="196"/>
      <c r="BD1831" s="196"/>
      <c r="BE1831" s="196"/>
      <c r="BF1831" s="196"/>
      <c r="BG1831" s="196"/>
      <c r="BH1831" s="196"/>
      <c r="BI1831" s="196"/>
      <c r="BJ1831" s="196"/>
      <c r="BK1831" s="196"/>
      <c r="BL1831" s="196"/>
      <c r="BM1831" s="196"/>
      <c r="BN1831" s="196"/>
      <c r="BO1831" s="196"/>
      <c r="BP1831" s="196"/>
      <c r="BQ1831" s="196"/>
      <c r="BR1831" s="196"/>
      <c r="BS1831" s="196"/>
      <c r="BT1831" s="196"/>
      <c r="BU1831" s="196"/>
      <c r="BV1831" s="196"/>
      <c r="BW1831" s="196"/>
      <c r="BX1831" s="196"/>
      <c r="BY1831" s="196"/>
      <c r="BZ1831" s="196"/>
      <c r="CA1831" s="196"/>
      <c r="CB1831" s="196"/>
      <c r="CC1831" s="196"/>
      <c r="CD1831" s="196"/>
      <c r="CE1831" s="196"/>
      <c r="CF1831" s="196"/>
      <c r="CG1831" s="196"/>
      <c r="CH1831" s="196"/>
      <c r="CI1831" s="196"/>
      <c r="CJ1831" s="196"/>
      <c r="CK1831" s="196"/>
      <c r="CL1831" s="196"/>
      <c r="CM1831" s="196"/>
      <c r="CN1831" s="196"/>
      <c r="CO1831" s="196"/>
      <c r="CP1831" s="196"/>
      <c r="CQ1831" s="196"/>
      <c r="CR1831" s="196"/>
      <c r="CS1831" s="196"/>
      <c r="CT1831" s="196"/>
      <c r="CU1831" s="196"/>
      <c r="CV1831" s="196"/>
      <c r="CW1831" s="196"/>
      <c r="CX1831" s="196"/>
      <c r="CY1831" s="196"/>
      <c r="CZ1831" s="196"/>
      <c r="DA1831" s="196"/>
      <c r="DB1831" s="196"/>
      <c r="DC1831" s="196"/>
      <c r="DD1831" s="196"/>
      <c r="DE1831" s="196"/>
      <c r="DF1831" s="196"/>
      <c r="DG1831" s="196"/>
      <c r="DH1831" s="196"/>
      <c r="DI1831" s="196"/>
      <c r="DJ1831" s="196"/>
      <c r="DK1831" s="196"/>
      <c r="DL1831" s="196"/>
      <c r="DM1831" s="196"/>
      <c r="DN1831" s="196"/>
      <c r="DO1831" s="196"/>
      <c r="DP1831" s="196"/>
      <c r="DQ1831" s="196"/>
      <c r="DR1831" s="196"/>
      <c r="DS1831" s="196"/>
      <c r="DT1831" s="196"/>
      <c r="DU1831" s="196"/>
      <c r="DV1831" s="196"/>
    </row>
    <row r="1832" spans="1:126" s="171" customFormat="1" x14ac:dyDescent="0.2">
      <c r="A1832" s="153"/>
      <c r="B1832" s="155"/>
      <c r="C1832" s="155"/>
      <c r="AP1832" s="196"/>
      <c r="AQ1832" s="196"/>
      <c r="AR1832" s="196"/>
      <c r="AS1832" s="196"/>
      <c r="AT1832" s="196"/>
      <c r="AU1832" s="196"/>
      <c r="AV1832" s="196"/>
      <c r="AW1832" s="196"/>
      <c r="AX1832" s="196"/>
      <c r="AY1832" s="196"/>
      <c r="AZ1832" s="196"/>
      <c r="BA1832" s="196"/>
      <c r="BB1832" s="196"/>
      <c r="BC1832" s="196"/>
      <c r="BD1832" s="196"/>
      <c r="BE1832" s="196"/>
      <c r="BF1832" s="196"/>
      <c r="BG1832" s="196"/>
      <c r="BH1832" s="196"/>
      <c r="BI1832" s="196"/>
      <c r="BJ1832" s="196"/>
      <c r="BK1832" s="196"/>
      <c r="BL1832" s="196"/>
      <c r="BM1832" s="196"/>
      <c r="BN1832" s="196"/>
      <c r="BO1832" s="196"/>
      <c r="BP1832" s="196"/>
      <c r="BQ1832" s="196"/>
      <c r="BR1832" s="196"/>
      <c r="BS1832" s="196"/>
      <c r="BT1832" s="196"/>
      <c r="BU1832" s="196"/>
      <c r="BV1832" s="196"/>
      <c r="BW1832" s="196"/>
      <c r="BX1832" s="196"/>
      <c r="BY1832" s="196"/>
      <c r="BZ1832" s="196"/>
      <c r="CA1832" s="196"/>
      <c r="CB1832" s="196"/>
      <c r="CC1832" s="196"/>
      <c r="CD1832" s="196"/>
      <c r="CE1832" s="196"/>
      <c r="CF1832" s="196"/>
      <c r="CG1832" s="196"/>
      <c r="CH1832" s="196"/>
      <c r="CI1832" s="196"/>
      <c r="CJ1832" s="196"/>
      <c r="CK1832" s="196"/>
      <c r="CL1832" s="196"/>
      <c r="CM1832" s="196"/>
      <c r="CN1832" s="196"/>
      <c r="CO1832" s="196"/>
      <c r="CP1832" s="196"/>
      <c r="CQ1832" s="196"/>
      <c r="CR1832" s="196"/>
      <c r="CS1832" s="196"/>
      <c r="CT1832" s="196"/>
      <c r="CU1832" s="196"/>
      <c r="CV1832" s="196"/>
      <c r="CW1832" s="196"/>
      <c r="CX1832" s="196"/>
      <c r="CY1832" s="196"/>
      <c r="CZ1832" s="196"/>
      <c r="DA1832" s="196"/>
      <c r="DB1832" s="196"/>
      <c r="DC1832" s="196"/>
      <c r="DD1832" s="196"/>
      <c r="DE1832" s="196"/>
      <c r="DF1832" s="196"/>
      <c r="DG1832" s="196"/>
      <c r="DH1832" s="196"/>
      <c r="DI1832" s="196"/>
      <c r="DJ1832" s="196"/>
      <c r="DK1832" s="196"/>
      <c r="DL1832" s="196"/>
      <c r="DM1832" s="196"/>
      <c r="DN1832" s="196"/>
      <c r="DO1832" s="196"/>
      <c r="DP1832" s="196"/>
      <c r="DQ1832" s="196"/>
      <c r="DR1832" s="196"/>
      <c r="DS1832" s="196"/>
      <c r="DT1832" s="196"/>
      <c r="DU1832" s="196"/>
      <c r="DV1832" s="196"/>
    </row>
    <row r="1833" spans="1:126" s="171" customFormat="1" x14ac:dyDescent="0.2">
      <c r="A1833" s="153"/>
      <c r="B1833" s="155"/>
      <c r="C1833" s="155"/>
      <c r="AP1833" s="196"/>
      <c r="AQ1833" s="196"/>
      <c r="AR1833" s="196"/>
      <c r="AS1833" s="196"/>
      <c r="AT1833" s="196"/>
      <c r="AU1833" s="196"/>
      <c r="AV1833" s="196"/>
      <c r="AW1833" s="196"/>
      <c r="AX1833" s="196"/>
      <c r="AY1833" s="196"/>
      <c r="AZ1833" s="196"/>
      <c r="BA1833" s="196"/>
      <c r="BB1833" s="196"/>
      <c r="BC1833" s="196"/>
      <c r="BD1833" s="196"/>
      <c r="BE1833" s="196"/>
      <c r="BF1833" s="196"/>
      <c r="BG1833" s="196"/>
      <c r="BH1833" s="196"/>
      <c r="BI1833" s="196"/>
      <c r="BJ1833" s="196"/>
      <c r="BK1833" s="196"/>
      <c r="BL1833" s="196"/>
      <c r="BM1833" s="196"/>
      <c r="BN1833" s="196"/>
      <c r="BO1833" s="196"/>
      <c r="BP1833" s="196"/>
      <c r="BQ1833" s="196"/>
      <c r="BR1833" s="196"/>
      <c r="BS1833" s="196"/>
      <c r="BT1833" s="196"/>
      <c r="BU1833" s="196"/>
      <c r="BV1833" s="196"/>
      <c r="BW1833" s="196"/>
      <c r="BX1833" s="196"/>
      <c r="BY1833" s="196"/>
      <c r="BZ1833" s="196"/>
      <c r="CA1833" s="196"/>
      <c r="CB1833" s="196"/>
      <c r="CC1833" s="196"/>
      <c r="CD1833" s="196"/>
      <c r="CE1833" s="196"/>
      <c r="CF1833" s="196"/>
      <c r="CG1833" s="196"/>
      <c r="CH1833" s="196"/>
      <c r="CI1833" s="196"/>
      <c r="CJ1833" s="196"/>
      <c r="CK1833" s="196"/>
      <c r="CL1833" s="196"/>
      <c r="CM1833" s="196"/>
      <c r="CN1833" s="196"/>
      <c r="CO1833" s="196"/>
      <c r="CP1833" s="196"/>
      <c r="CQ1833" s="196"/>
      <c r="CR1833" s="196"/>
      <c r="CS1833" s="196"/>
      <c r="CT1833" s="196"/>
      <c r="CU1833" s="196"/>
      <c r="CV1833" s="196"/>
      <c r="CW1833" s="196"/>
      <c r="CX1833" s="196"/>
      <c r="CY1833" s="196"/>
      <c r="CZ1833" s="196"/>
      <c r="DA1833" s="196"/>
      <c r="DB1833" s="196"/>
      <c r="DC1833" s="196"/>
      <c r="DD1833" s="196"/>
      <c r="DE1833" s="196"/>
      <c r="DF1833" s="196"/>
      <c r="DG1833" s="196"/>
      <c r="DH1833" s="196"/>
      <c r="DI1833" s="196"/>
      <c r="DJ1833" s="196"/>
      <c r="DK1833" s="196"/>
      <c r="DL1833" s="196"/>
      <c r="DM1833" s="196"/>
      <c r="DN1833" s="196"/>
      <c r="DO1833" s="196"/>
      <c r="DP1833" s="196"/>
      <c r="DQ1833" s="196"/>
      <c r="DR1833" s="196"/>
      <c r="DS1833" s="196"/>
      <c r="DT1833" s="196"/>
      <c r="DU1833" s="196"/>
      <c r="DV1833" s="196"/>
    </row>
    <row r="1834" spans="1:126" s="171" customFormat="1" x14ac:dyDescent="0.2">
      <c r="A1834" s="153"/>
      <c r="B1834" s="155"/>
      <c r="C1834" s="155"/>
      <c r="AP1834" s="196"/>
      <c r="AQ1834" s="196"/>
      <c r="AR1834" s="196"/>
      <c r="AS1834" s="196"/>
      <c r="AT1834" s="196"/>
      <c r="AU1834" s="196"/>
      <c r="AV1834" s="196"/>
      <c r="AW1834" s="196"/>
      <c r="AX1834" s="196"/>
      <c r="AY1834" s="196"/>
      <c r="AZ1834" s="196"/>
      <c r="BA1834" s="196"/>
      <c r="BB1834" s="196"/>
      <c r="BC1834" s="196"/>
      <c r="BD1834" s="196"/>
      <c r="BE1834" s="196"/>
      <c r="BF1834" s="196"/>
      <c r="BG1834" s="196"/>
      <c r="BH1834" s="196"/>
      <c r="BI1834" s="196"/>
      <c r="BJ1834" s="196"/>
      <c r="BK1834" s="196"/>
      <c r="BL1834" s="196"/>
      <c r="BM1834" s="196"/>
      <c r="BN1834" s="196"/>
      <c r="BO1834" s="196"/>
      <c r="BP1834" s="196"/>
      <c r="BQ1834" s="196"/>
      <c r="BR1834" s="196"/>
      <c r="BS1834" s="196"/>
      <c r="BT1834" s="196"/>
      <c r="BU1834" s="196"/>
      <c r="BV1834" s="196"/>
      <c r="BW1834" s="196"/>
      <c r="BX1834" s="196"/>
      <c r="BY1834" s="196"/>
      <c r="BZ1834" s="196"/>
      <c r="CA1834" s="196"/>
      <c r="CB1834" s="196"/>
      <c r="CC1834" s="196"/>
      <c r="CD1834" s="196"/>
      <c r="CE1834" s="196"/>
      <c r="CF1834" s="196"/>
      <c r="CG1834" s="196"/>
      <c r="CH1834" s="196"/>
      <c r="CI1834" s="196"/>
      <c r="CJ1834" s="196"/>
      <c r="CK1834" s="196"/>
      <c r="CL1834" s="196"/>
      <c r="CM1834" s="196"/>
      <c r="CN1834" s="196"/>
      <c r="CO1834" s="196"/>
      <c r="CP1834" s="196"/>
      <c r="CQ1834" s="196"/>
      <c r="CR1834" s="196"/>
      <c r="CS1834" s="196"/>
      <c r="CT1834" s="196"/>
      <c r="CU1834" s="196"/>
      <c r="CV1834" s="196"/>
      <c r="CW1834" s="196"/>
      <c r="CX1834" s="196"/>
      <c r="CY1834" s="196"/>
      <c r="CZ1834" s="196"/>
      <c r="DA1834" s="196"/>
      <c r="DB1834" s="196"/>
      <c r="DC1834" s="196"/>
      <c r="DD1834" s="196"/>
      <c r="DE1834" s="196"/>
      <c r="DF1834" s="196"/>
      <c r="DG1834" s="196"/>
      <c r="DH1834" s="196"/>
      <c r="DI1834" s="196"/>
      <c r="DJ1834" s="196"/>
      <c r="DK1834" s="196"/>
      <c r="DL1834" s="196"/>
      <c r="DM1834" s="196"/>
      <c r="DN1834" s="196"/>
      <c r="DO1834" s="196"/>
      <c r="DP1834" s="196"/>
      <c r="DQ1834" s="196"/>
      <c r="DR1834" s="196"/>
      <c r="DS1834" s="196"/>
      <c r="DT1834" s="196"/>
      <c r="DU1834" s="196"/>
      <c r="DV1834" s="196"/>
    </row>
    <row r="1835" spans="1:126" s="171" customFormat="1" x14ac:dyDescent="0.2">
      <c r="A1835" s="153"/>
      <c r="B1835" s="155"/>
      <c r="C1835" s="155"/>
      <c r="AP1835" s="196"/>
      <c r="AQ1835" s="196"/>
      <c r="AR1835" s="196"/>
      <c r="AS1835" s="196"/>
      <c r="AT1835" s="196"/>
      <c r="AU1835" s="196"/>
      <c r="AV1835" s="196"/>
      <c r="AW1835" s="196"/>
      <c r="AX1835" s="196"/>
      <c r="AY1835" s="196"/>
      <c r="AZ1835" s="196"/>
      <c r="BA1835" s="196"/>
      <c r="BB1835" s="196"/>
      <c r="BC1835" s="196"/>
      <c r="BD1835" s="196"/>
      <c r="BE1835" s="196"/>
      <c r="BF1835" s="196"/>
      <c r="BG1835" s="196"/>
      <c r="BH1835" s="196"/>
      <c r="BI1835" s="196"/>
      <c r="BJ1835" s="196"/>
      <c r="BK1835" s="196"/>
      <c r="BL1835" s="196"/>
      <c r="BM1835" s="196"/>
      <c r="BN1835" s="196"/>
      <c r="BO1835" s="196"/>
      <c r="BP1835" s="196"/>
      <c r="BQ1835" s="196"/>
      <c r="BR1835" s="196"/>
      <c r="BS1835" s="196"/>
      <c r="BT1835" s="196"/>
      <c r="BU1835" s="196"/>
      <c r="BV1835" s="196"/>
      <c r="BW1835" s="196"/>
      <c r="BX1835" s="196"/>
      <c r="BY1835" s="196"/>
      <c r="BZ1835" s="196"/>
      <c r="CA1835" s="196"/>
      <c r="CB1835" s="196"/>
      <c r="CC1835" s="196"/>
      <c r="CD1835" s="196"/>
      <c r="CE1835" s="196"/>
      <c r="CF1835" s="196"/>
      <c r="CG1835" s="196"/>
      <c r="CH1835" s="196"/>
      <c r="CI1835" s="196"/>
      <c r="CJ1835" s="196"/>
      <c r="CK1835" s="196"/>
      <c r="CL1835" s="196"/>
      <c r="CM1835" s="196"/>
      <c r="CN1835" s="196"/>
      <c r="CO1835" s="196"/>
      <c r="CP1835" s="196"/>
      <c r="CQ1835" s="196"/>
      <c r="CR1835" s="196"/>
      <c r="CS1835" s="196"/>
      <c r="CT1835" s="196"/>
      <c r="CU1835" s="196"/>
      <c r="CV1835" s="196"/>
      <c r="CW1835" s="196"/>
      <c r="CX1835" s="196"/>
      <c r="CY1835" s="196"/>
      <c r="CZ1835" s="196"/>
      <c r="DA1835" s="196"/>
      <c r="DB1835" s="196"/>
      <c r="DC1835" s="196"/>
      <c r="DD1835" s="196"/>
      <c r="DE1835" s="196"/>
      <c r="DF1835" s="196"/>
      <c r="DG1835" s="196"/>
      <c r="DH1835" s="196"/>
      <c r="DI1835" s="196"/>
      <c r="DJ1835" s="196"/>
      <c r="DK1835" s="196"/>
      <c r="DL1835" s="196"/>
      <c r="DM1835" s="196"/>
      <c r="DN1835" s="196"/>
      <c r="DO1835" s="196"/>
      <c r="DP1835" s="196"/>
      <c r="DQ1835" s="196"/>
      <c r="DR1835" s="196"/>
      <c r="DS1835" s="196"/>
      <c r="DT1835" s="196"/>
      <c r="DU1835" s="196"/>
      <c r="DV1835" s="196"/>
    </row>
    <row r="1836" spans="1:126" s="171" customFormat="1" x14ac:dyDescent="0.2">
      <c r="A1836" s="153"/>
      <c r="B1836" s="155"/>
      <c r="C1836" s="155"/>
      <c r="AP1836" s="196"/>
      <c r="AQ1836" s="196"/>
      <c r="AR1836" s="196"/>
      <c r="AS1836" s="196"/>
      <c r="AT1836" s="196"/>
      <c r="AU1836" s="196"/>
      <c r="AV1836" s="196"/>
      <c r="AW1836" s="196"/>
      <c r="AX1836" s="196"/>
      <c r="AY1836" s="196"/>
      <c r="AZ1836" s="196"/>
      <c r="BA1836" s="196"/>
      <c r="BB1836" s="196"/>
      <c r="BC1836" s="196"/>
      <c r="BD1836" s="196"/>
      <c r="BE1836" s="196"/>
      <c r="BF1836" s="196"/>
      <c r="BG1836" s="196"/>
      <c r="BH1836" s="196"/>
      <c r="BI1836" s="196"/>
      <c r="BJ1836" s="196"/>
      <c r="BK1836" s="196"/>
      <c r="BL1836" s="196"/>
      <c r="BM1836" s="196"/>
      <c r="BN1836" s="196"/>
      <c r="BO1836" s="196"/>
      <c r="BP1836" s="196"/>
      <c r="BQ1836" s="196"/>
      <c r="BR1836" s="196"/>
      <c r="BS1836" s="196"/>
      <c r="BT1836" s="196"/>
      <c r="BU1836" s="196"/>
      <c r="BV1836" s="196"/>
      <c r="BW1836" s="196"/>
      <c r="BX1836" s="196"/>
      <c r="BY1836" s="196"/>
      <c r="BZ1836" s="196"/>
      <c r="CA1836" s="196"/>
      <c r="CB1836" s="196"/>
      <c r="CC1836" s="196"/>
      <c r="CD1836" s="196"/>
      <c r="CE1836" s="196"/>
      <c r="CF1836" s="196"/>
      <c r="CG1836" s="196"/>
      <c r="CH1836" s="196"/>
      <c r="CI1836" s="196"/>
      <c r="CJ1836" s="196"/>
      <c r="CK1836" s="196"/>
      <c r="CL1836" s="196"/>
      <c r="CM1836" s="196"/>
      <c r="CN1836" s="196"/>
      <c r="CO1836" s="196"/>
      <c r="CP1836" s="196"/>
      <c r="CQ1836" s="196"/>
      <c r="CR1836" s="196"/>
      <c r="CS1836" s="196"/>
      <c r="CT1836" s="196"/>
      <c r="CU1836" s="196"/>
      <c r="CV1836" s="196"/>
      <c r="CW1836" s="196"/>
      <c r="CX1836" s="196"/>
      <c r="CY1836" s="196"/>
      <c r="CZ1836" s="196"/>
      <c r="DA1836" s="196"/>
      <c r="DB1836" s="196"/>
      <c r="DC1836" s="196"/>
      <c r="DD1836" s="196"/>
      <c r="DE1836" s="196"/>
      <c r="DF1836" s="196"/>
      <c r="DG1836" s="196"/>
      <c r="DH1836" s="196"/>
      <c r="DI1836" s="196"/>
      <c r="DJ1836" s="196"/>
      <c r="DK1836" s="196"/>
      <c r="DL1836" s="196"/>
      <c r="DM1836" s="196"/>
      <c r="DN1836" s="196"/>
      <c r="DO1836" s="196"/>
      <c r="DP1836" s="196"/>
      <c r="DQ1836" s="196"/>
      <c r="DR1836" s="196"/>
      <c r="DS1836" s="196"/>
      <c r="DT1836" s="196"/>
      <c r="DU1836" s="196"/>
      <c r="DV1836" s="196"/>
    </row>
    <row r="1837" spans="1:126" s="171" customFormat="1" x14ac:dyDescent="0.2">
      <c r="A1837" s="153"/>
      <c r="B1837" s="155"/>
      <c r="C1837" s="155"/>
      <c r="AP1837" s="196"/>
      <c r="AQ1837" s="196"/>
      <c r="AR1837" s="196"/>
      <c r="AS1837" s="196"/>
      <c r="AT1837" s="196"/>
      <c r="AU1837" s="196"/>
      <c r="AV1837" s="196"/>
      <c r="AW1837" s="196"/>
      <c r="AX1837" s="196"/>
      <c r="AY1837" s="196"/>
      <c r="AZ1837" s="196"/>
      <c r="BA1837" s="196"/>
      <c r="BB1837" s="196"/>
      <c r="BC1837" s="196"/>
      <c r="BD1837" s="196"/>
      <c r="BE1837" s="196"/>
      <c r="BF1837" s="196"/>
      <c r="BG1837" s="196"/>
      <c r="BH1837" s="196"/>
      <c r="BI1837" s="196"/>
      <c r="BJ1837" s="196"/>
      <c r="BK1837" s="196"/>
      <c r="BL1837" s="196"/>
      <c r="BM1837" s="196"/>
      <c r="BN1837" s="196"/>
      <c r="BO1837" s="196"/>
      <c r="BP1837" s="196"/>
      <c r="BQ1837" s="196"/>
      <c r="BR1837" s="196"/>
      <c r="BS1837" s="196"/>
      <c r="BT1837" s="196"/>
      <c r="BU1837" s="196"/>
      <c r="BV1837" s="196"/>
      <c r="BW1837" s="196"/>
      <c r="BX1837" s="196"/>
      <c r="BY1837" s="196"/>
      <c r="BZ1837" s="196"/>
      <c r="CA1837" s="196"/>
      <c r="CB1837" s="196"/>
      <c r="CC1837" s="196"/>
      <c r="CD1837" s="196"/>
      <c r="CE1837" s="196"/>
      <c r="CF1837" s="196"/>
      <c r="CG1837" s="196"/>
      <c r="CH1837" s="196"/>
      <c r="CI1837" s="196"/>
      <c r="CJ1837" s="196"/>
      <c r="CK1837" s="196"/>
      <c r="CL1837" s="196"/>
      <c r="CM1837" s="196"/>
      <c r="CN1837" s="196"/>
      <c r="CO1837" s="196"/>
      <c r="CP1837" s="196"/>
      <c r="CQ1837" s="196"/>
      <c r="CR1837" s="196"/>
      <c r="CS1837" s="196"/>
      <c r="CT1837" s="196"/>
      <c r="CU1837" s="196"/>
      <c r="CV1837" s="196"/>
      <c r="CW1837" s="196"/>
      <c r="CX1837" s="196"/>
      <c r="CY1837" s="196"/>
      <c r="CZ1837" s="196"/>
      <c r="DA1837" s="196"/>
      <c r="DB1837" s="196"/>
      <c r="DC1837" s="196"/>
      <c r="DD1837" s="196"/>
      <c r="DE1837" s="196"/>
      <c r="DF1837" s="196"/>
      <c r="DG1837" s="196"/>
      <c r="DH1837" s="196"/>
      <c r="DI1837" s="196"/>
      <c r="DJ1837" s="196"/>
      <c r="DK1837" s="196"/>
      <c r="DL1837" s="196"/>
      <c r="DM1837" s="196"/>
      <c r="DN1837" s="196"/>
      <c r="DO1837" s="196"/>
      <c r="DP1837" s="196"/>
      <c r="DQ1837" s="196"/>
      <c r="DR1837" s="196"/>
      <c r="DS1837" s="196"/>
      <c r="DT1837" s="196"/>
      <c r="DU1837" s="196"/>
      <c r="DV1837" s="196"/>
    </row>
    <row r="1838" spans="1:126" s="171" customFormat="1" x14ac:dyDescent="0.2">
      <c r="A1838" s="153"/>
      <c r="B1838" s="155"/>
      <c r="C1838" s="155"/>
      <c r="AP1838" s="196"/>
      <c r="AQ1838" s="196"/>
      <c r="AR1838" s="196"/>
      <c r="AS1838" s="196"/>
      <c r="AT1838" s="196"/>
      <c r="AU1838" s="196"/>
      <c r="AV1838" s="196"/>
      <c r="AW1838" s="196"/>
      <c r="AX1838" s="196"/>
      <c r="AY1838" s="196"/>
      <c r="AZ1838" s="196"/>
      <c r="BA1838" s="196"/>
      <c r="BB1838" s="196"/>
      <c r="BC1838" s="196"/>
      <c r="BD1838" s="196"/>
      <c r="BE1838" s="196"/>
      <c r="BF1838" s="196"/>
      <c r="BG1838" s="196"/>
      <c r="BH1838" s="196"/>
      <c r="BI1838" s="196"/>
      <c r="BJ1838" s="196"/>
      <c r="BK1838" s="196"/>
      <c r="BL1838" s="196"/>
      <c r="BM1838" s="196"/>
      <c r="BN1838" s="196"/>
      <c r="BO1838" s="196"/>
      <c r="BP1838" s="196"/>
      <c r="BQ1838" s="196"/>
      <c r="BR1838" s="196"/>
      <c r="BS1838" s="196"/>
      <c r="BT1838" s="196"/>
      <c r="BU1838" s="196"/>
      <c r="BV1838" s="196"/>
      <c r="BW1838" s="196"/>
      <c r="BX1838" s="196"/>
      <c r="BY1838" s="196"/>
      <c r="BZ1838" s="196"/>
      <c r="CA1838" s="196"/>
      <c r="CB1838" s="196"/>
      <c r="CC1838" s="196"/>
      <c r="CD1838" s="196"/>
      <c r="CE1838" s="196"/>
      <c r="CF1838" s="196"/>
      <c r="CG1838" s="196"/>
      <c r="CH1838" s="196"/>
      <c r="CI1838" s="196"/>
      <c r="CJ1838" s="196"/>
      <c r="CK1838" s="196"/>
      <c r="CL1838" s="196"/>
      <c r="CM1838" s="196"/>
      <c r="CN1838" s="196"/>
      <c r="CO1838" s="196"/>
      <c r="CP1838" s="196"/>
      <c r="CQ1838" s="196"/>
      <c r="CR1838" s="196"/>
      <c r="CS1838" s="196"/>
      <c r="CT1838" s="196"/>
      <c r="CU1838" s="196"/>
      <c r="CV1838" s="196"/>
      <c r="CW1838" s="196"/>
      <c r="CX1838" s="196"/>
      <c r="CY1838" s="196"/>
      <c r="CZ1838" s="196"/>
      <c r="DA1838" s="196"/>
      <c r="DB1838" s="196"/>
      <c r="DC1838" s="196"/>
      <c r="DD1838" s="196"/>
      <c r="DE1838" s="196"/>
      <c r="DF1838" s="196"/>
      <c r="DG1838" s="196"/>
      <c r="DH1838" s="196"/>
      <c r="DI1838" s="196"/>
      <c r="DJ1838" s="196"/>
      <c r="DK1838" s="196"/>
      <c r="DL1838" s="196"/>
      <c r="DM1838" s="196"/>
      <c r="DN1838" s="196"/>
      <c r="DO1838" s="196"/>
      <c r="DP1838" s="196"/>
      <c r="DQ1838" s="196"/>
      <c r="DR1838" s="196"/>
      <c r="DS1838" s="196"/>
      <c r="DT1838" s="196"/>
      <c r="DU1838" s="196"/>
      <c r="DV1838" s="196"/>
    </row>
    <row r="1839" spans="1:126" s="171" customFormat="1" x14ac:dyDescent="0.2">
      <c r="A1839" s="153"/>
      <c r="B1839" s="155"/>
      <c r="C1839" s="155"/>
      <c r="AP1839" s="196"/>
      <c r="AQ1839" s="196"/>
      <c r="AR1839" s="196"/>
      <c r="AS1839" s="196"/>
      <c r="AT1839" s="196"/>
      <c r="AU1839" s="196"/>
      <c r="AV1839" s="196"/>
      <c r="AW1839" s="196"/>
      <c r="AX1839" s="196"/>
      <c r="AY1839" s="196"/>
      <c r="AZ1839" s="196"/>
      <c r="BA1839" s="196"/>
      <c r="BB1839" s="196"/>
      <c r="BC1839" s="196"/>
      <c r="BD1839" s="196"/>
      <c r="BE1839" s="196"/>
      <c r="BF1839" s="196"/>
      <c r="BG1839" s="196"/>
      <c r="BH1839" s="196"/>
      <c r="BI1839" s="196"/>
      <c r="BJ1839" s="196"/>
      <c r="BK1839" s="196"/>
      <c r="BL1839" s="196"/>
      <c r="BM1839" s="196"/>
      <c r="BN1839" s="196"/>
      <c r="BO1839" s="196"/>
      <c r="BP1839" s="196"/>
      <c r="BQ1839" s="196"/>
      <c r="BR1839" s="196"/>
      <c r="BS1839" s="196"/>
      <c r="BT1839" s="196"/>
      <c r="BU1839" s="196"/>
      <c r="BV1839" s="196"/>
      <c r="BW1839" s="196"/>
      <c r="BX1839" s="196"/>
      <c r="BY1839" s="196"/>
      <c r="BZ1839" s="196"/>
      <c r="CA1839" s="196"/>
      <c r="CB1839" s="196"/>
      <c r="CC1839" s="196"/>
      <c r="CD1839" s="196"/>
      <c r="CE1839" s="196"/>
      <c r="CF1839" s="196"/>
      <c r="CG1839" s="196"/>
      <c r="CH1839" s="196"/>
      <c r="CI1839" s="196"/>
      <c r="CJ1839" s="196"/>
      <c r="CK1839" s="196"/>
      <c r="CL1839" s="196"/>
      <c r="CM1839" s="196"/>
      <c r="CN1839" s="196"/>
      <c r="CO1839" s="196"/>
      <c r="CP1839" s="196"/>
      <c r="CQ1839" s="196"/>
      <c r="CR1839" s="196"/>
      <c r="CS1839" s="196"/>
      <c r="CT1839" s="196"/>
      <c r="CU1839" s="196"/>
      <c r="CV1839" s="196"/>
      <c r="CW1839" s="196"/>
      <c r="CX1839" s="196"/>
      <c r="CY1839" s="196"/>
      <c r="CZ1839" s="196"/>
      <c r="DA1839" s="196"/>
      <c r="DB1839" s="196"/>
      <c r="DC1839" s="196"/>
      <c r="DD1839" s="196"/>
      <c r="DE1839" s="196"/>
      <c r="DF1839" s="196"/>
      <c r="DG1839" s="196"/>
      <c r="DH1839" s="196"/>
      <c r="DI1839" s="196"/>
      <c r="DJ1839" s="196"/>
      <c r="DK1839" s="196"/>
      <c r="DL1839" s="196"/>
      <c r="DM1839" s="196"/>
      <c r="DN1839" s="196"/>
      <c r="DO1839" s="196"/>
      <c r="DP1839" s="196"/>
      <c r="DQ1839" s="196"/>
      <c r="DR1839" s="196"/>
      <c r="DS1839" s="196"/>
      <c r="DT1839" s="196"/>
      <c r="DU1839" s="196"/>
      <c r="DV1839" s="196"/>
    </row>
    <row r="1840" spans="1:126" s="171" customFormat="1" x14ac:dyDescent="0.2">
      <c r="A1840" s="153"/>
      <c r="B1840" s="155"/>
      <c r="C1840" s="155"/>
      <c r="AP1840" s="196"/>
      <c r="AQ1840" s="196"/>
      <c r="AR1840" s="196"/>
      <c r="AS1840" s="196"/>
      <c r="AT1840" s="196"/>
      <c r="AU1840" s="196"/>
      <c r="AV1840" s="196"/>
      <c r="AW1840" s="196"/>
      <c r="AX1840" s="196"/>
      <c r="AY1840" s="196"/>
      <c r="AZ1840" s="196"/>
      <c r="BA1840" s="196"/>
      <c r="BB1840" s="196"/>
      <c r="BC1840" s="196"/>
      <c r="BD1840" s="196"/>
      <c r="BE1840" s="196"/>
      <c r="BF1840" s="196"/>
      <c r="BG1840" s="196"/>
      <c r="BH1840" s="196"/>
      <c r="BI1840" s="196"/>
      <c r="BJ1840" s="196"/>
      <c r="BK1840" s="196"/>
      <c r="BL1840" s="196"/>
      <c r="BM1840" s="196"/>
      <c r="BN1840" s="196"/>
      <c r="BO1840" s="196"/>
      <c r="BP1840" s="196"/>
      <c r="BQ1840" s="196"/>
      <c r="BR1840" s="196"/>
      <c r="BS1840" s="196"/>
      <c r="BT1840" s="196"/>
      <c r="BU1840" s="196"/>
      <c r="BV1840" s="196"/>
      <c r="BW1840" s="196"/>
      <c r="BX1840" s="196"/>
      <c r="BY1840" s="196"/>
      <c r="BZ1840" s="196"/>
      <c r="CA1840" s="196"/>
      <c r="CB1840" s="196"/>
      <c r="CC1840" s="196"/>
      <c r="CD1840" s="196"/>
      <c r="CE1840" s="196"/>
      <c r="CF1840" s="196"/>
      <c r="CG1840" s="196"/>
      <c r="CH1840" s="196"/>
      <c r="CI1840" s="196"/>
      <c r="CJ1840" s="196"/>
      <c r="CK1840" s="196"/>
      <c r="CL1840" s="196"/>
      <c r="CM1840" s="196"/>
      <c r="CN1840" s="196"/>
      <c r="CO1840" s="196"/>
      <c r="CP1840" s="196"/>
      <c r="CQ1840" s="196"/>
      <c r="CR1840" s="196"/>
      <c r="CS1840" s="196"/>
      <c r="CT1840" s="196"/>
      <c r="CU1840" s="196"/>
      <c r="CV1840" s="196"/>
      <c r="CW1840" s="196"/>
      <c r="CX1840" s="196"/>
      <c r="CY1840" s="196"/>
      <c r="CZ1840" s="196"/>
      <c r="DA1840" s="196"/>
      <c r="DB1840" s="196"/>
      <c r="DC1840" s="196"/>
      <c r="DD1840" s="196"/>
      <c r="DE1840" s="196"/>
      <c r="DF1840" s="196"/>
      <c r="DG1840" s="196"/>
      <c r="DH1840" s="196"/>
      <c r="DI1840" s="196"/>
      <c r="DJ1840" s="196"/>
      <c r="DK1840" s="196"/>
      <c r="DL1840" s="196"/>
      <c r="DM1840" s="196"/>
      <c r="DN1840" s="196"/>
      <c r="DO1840" s="196"/>
      <c r="DP1840" s="196"/>
      <c r="DQ1840" s="196"/>
      <c r="DR1840" s="196"/>
      <c r="DS1840" s="196"/>
      <c r="DT1840" s="196"/>
      <c r="DU1840" s="196"/>
      <c r="DV1840" s="196"/>
    </row>
    <row r="1841" spans="1:126" s="171" customFormat="1" x14ac:dyDescent="0.2">
      <c r="A1841" s="153"/>
      <c r="B1841" s="155"/>
      <c r="C1841" s="155"/>
      <c r="AP1841" s="196"/>
      <c r="AQ1841" s="196"/>
      <c r="AR1841" s="196"/>
      <c r="AS1841" s="196"/>
      <c r="AT1841" s="196"/>
      <c r="AU1841" s="196"/>
      <c r="AV1841" s="196"/>
      <c r="AW1841" s="196"/>
      <c r="AX1841" s="196"/>
      <c r="AY1841" s="196"/>
      <c r="AZ1841" s="196"/>
      <c r="BA1841" s="196"/>
      <c r="BB1841" s="196"/>
      <c r="BC1841" s="196"/>
      <c r="BD1841" s="196"/>
      <c r="BE1841" s="196"/>
      <c r="BF1841" s="196"/>
      <c r="BG1841" s="196"/>
      <c r="BH1841" s="196"/>
      <c r="BI1841" s="196"/>
      <c r="BJ1841" s="196"/>
      <c r="BK1841" s="196"/>
      <c r="BL1841" s="196"/>
      <c r="BM1841" s="196"/>
      <c r="BN1841" s="196"/>
      <c r="BO1841" s="196"/>
      <c r="BP1841" s="196"/>
      <c r="BQ1841" s="196"/>
      <c r="BR1841" s="196"/>
      <c r="BS1841" s="196"/>
      <c r="BT1841" s="196"/>
      <c r="BU1841" s="196"/>
      <c r="BV1841" s="196"/>
      <c r="BW1841" s="196"/>
      <c r="BX1841" s="196"/>
      <c r="BY1841" s="196"/>
      <c r="BZ1841" s="196"/>
      <c r="CA1841" s="196"/>
      <c r="CB1841" s="196"/>
      <c r="CC1841" s="196"/>
      <c r="CD1841" s="196"/>
      <c r="CE1841" s="196"/>
      <c r="CF1841" s="196"/>
      <c r="CG1841" s="196"/>
      <c r="CH1841" s="196"/>
      <c r="CI1841" s="196"/>
      <c r="CJ1841" s="196"/>
      <c r="CK1841" s="196"/>
      <c r="CL1841" s="196"/>
      <c r="CM1841" s="196"/>
      <c r="CN1841" s="196"/>
      <c r="CO1841" s="196"/>
      <c r="CP1841" s="196"/>
      <c r="CQ1841" s="196"/>
      <c r="CR1841" s="196"/>
      <c r="CS1841" s="196"/>
      <c r="CT1841" s="196"/>
      <c r="CU1841" s="196"/>
      <c r="CV1841" s="196"/>
      <c r="CW1841" s="196"/>
      <c r="CX1841" s="196"/>
      <c r="CY1841" s="196"/>
      <c r="CZ1841" s="196"/>
      <c r="DA1841" s="196"/>
      <c r="DB1841" s="196"/>
      <c r="DC1841" s="196"/>
      <c r="DD1841" s="196"/>
      <c r="DE1841" s="196"/>
      <c r="DF1841" s="196"/>
      <c r="DG1841" s="196"/>
      <c r="DH1841" s="196"/>
      <c r="DI1841" s="196"/>
      <c r="DJ1841" s="196"/>
      <c r="DK1841" s="196"/>
      <c r="DL1841" s="196"/>
      <c r="DM1841" s="196"/>
      <c r="DN1841" s="196"/>
      <c r="DO1841" s="196"/>
      <c r="DP1841" s="196"/>
      <c r="DQ1841" s="196"/>
      <c r="DR1841" s="196"/>
      <c r="DS1841" s="196"/>
      <c r="DT1841" s="196"/>
      <c r="DU1841" s="196"/>
      <c r="DV1841" s="196"/>
    </row>
    <row r="1842" spans="1:126" s="171" customFormat="1" x14ac:dyDescent="0.2">
      <c r="A1842" s="153"/>
      <c r="B1842" s="155"/>
      <c r="C1842" s="155"/>
      <c r="AP1842" s="196"/>
      <c r="AQ1842" s="196"/>
      <c r="AR1842" s="196"/>
      <c r="AS1842" s="196"/>
      <c r="AT1842" s="196"/>
      <c r="AU1842" s="196"/>
      <c r="AV1842" s="196"/>
      <c r="AW1842" s="196"/>
      <c r="AX1842" s="196"/>
      <c r="AY1842" s="196"/>
      <c r="AZ1842" s="196"/>
      <c r="BA1842" s="196"/>
      <c r="BB1842" s="196"/>
      <c r="BC1842" s="196"/>
      <c r="BD1842" s="196"/>
      <c r="BE1842" s="196"/>
      <c r="BF1842" s="196"/>
      <c r="BG1842" s="196"/>
      <c r="BH1842" s="196"/>
      <c r="BI1842" s="196"/>
      <c r="BJ1842" s="196"/>
      <c r="BK1842" s="196"/>
      <c r="BL1842" s="196"/>
      <c r="BM1842" s="196"/>
      <c r="BN1842" s="196"/>
      <c r="BO1842" s="196"/>
      <c r="BP1842" s="196"/>
      <c r="BQ1842" s="196"/>
      <c r="BR1842" s="196"/>
      <c r="BS1842" s="196"/>
      <c r="BT1842" s="196"/>
      <c r="BU1842" s="196"/>
      <c r="BV1842" s="196"/>
      <c r="BW1842" s="196"/>
      <c r="BX1842" s="196"/>
      <c r="BY1842" s="196"/>
      <c r="BZ1842" s="196"/>
      <c r="CA1842" s="196"/>
      <c r="CB1842" s="196"/>
      <c r="CC1842" s="196"/>
      <c r="CD1842" s="196"/>
      <c r="CE1842" s="196"/>
      <c r="CF1842" s="196"/>
      <c r="CG1842" s="196"/>
      <c r="CH1842" s="196"/>
      <c r="CI1842" s="196"/>
      <c r="CJ1842" s="196"/>
      <c r="CK1842" s="196"/>
      <c r="CL1842" s="196"/>
      <c r="CM1842" s="196"/>
      <c r="CN1842" s="196"/>
      <c r="CO1842" s="196"/>
      <c r="CP1842" s="196"/>
      <c r="CQ1842" s="196"/>
      <c r="CR1842" s="196"/>
      <c r="CS1842" s="196"/>
      <c r="CT1842" s="196"/>
      <c r="CU1842" s="196"/>
      <c r="CV1842" s="196"/>
      <c r="CW1842" s="196"/>
      <c r="CX1842" s="196"/>
      <c r="CY1842" s="196"/>
      <c r="CZ1842" s="196"/>
      <c r="DA1842" s="196"/>
      <c r="DB1842" s="196"/>
      <c r="DC1842" s="196"/>
      <c r="DD1842" s="196"/>
      <c r="DE1842" s="196"/>
      <c r="DF1842" s="196"/>
      <c r="DG1842" s="196"/>
      <c r="DH1842" s="196"/>
      <c r="DI1842" s="196"/>
      <c r="DJ1842" s="196"/>
      <c r="DK1842" s="196"/>
      <c r="DL1842" s="196"/>
      <c r="DM1842" s="196"/>
      <c r="DN1842" s="196"/>
      <c r="DO1842" s="196"/>
      <c r="DP1842" s="196"/>
      <c r="DQ1842" s="196"/>
      <c r="DR1842" s="196"/>
      <c r="DS1842" s="196"/>
      <c r="DT1842" s="196"/>
      <c r="DU1842" s="196"/>
      <c r="DV1842" s="196"/>
    </row>
    <row r="1843" spans="1:126" s="171" customFormat="1" x14ac:dyDescent="0.2">
      <c r="A1843" s="153"/>
      <c r="B1843" s="155"/>
      <c r="C1843" s="155"/>
      <c r="AP1843" s="196"/>
      <c r="AQ1843" s="196"/>
      <c r="AR1843" s="196"/>
      <c r="AS1843" s="196"/>
      <c r="AT1843" s="196"/>
      <c r="AU1843" s="196"/>
      <c r="AV1843" s="196"/>
      <c r="AW1843" s="196"/>
      <c r="AX1843" s="196"/>
      <c r="AY1843" s="196"/>
      <c r="AZ1843" s="196"/>
      <c r="BA1843" s="196"/>
      <c r="BB1843" s="196"/>
      <c r="BC1843" s="196"/>
      <c r="BD1843" s="196"/>
      <c r="BE1843" s="196"/>
      <c r="BF1843" s="196"/>
      <c r="BG1843" s="196"/>
      <c r="BH1843" s="196"/>
      <c r="BI1843" s="196"/>
      <c r="BJ1843" s="196"/>
      <c r="BK1843" s="196"/>
      <c r="BL1843" s="196"/>
      <c r="BM1843" s="196"/>
      <c r="BN1843" s="196"/>
      <c r="BO1843" s="196"/>
      <c r="BP1843" s="196"/>
      <c r="BQ1843" s="196"/>
      <c r="BR1843" s="196"/>
      <c r="BS1843" s="196"/>
      <c r="BT1843" s="196"/>
      <c r="BU1843" s="196"/>
      <c r="BV1843" s="196"/>
      <c r="BW1843" s="196"/>
      <c r="BX1843" s="196"/>
      <c r="BY1843" s="196"/>
      <c r="BZ1843" s="196"/>
      <c r="CA1843" s="196"/>
      <c r="CB1843" s="196"/>
      <c r="CC1843" s="196"/>
      <c r="CD1843" s="196"/>
      <c r="CE1843" s="196"/>
      <c r="CF1843" s="196"/>
      <c r="CG1843" s="196"/>
      <c r="CH1843" s="196"/>
      <c r="CI1843" s="196"/>
      <c r="CJ1843" s="196"/>
      <c r="CK1843" s="196"/>
      <c r="CL1843" s="196"/>
      <c r="CM1843" s="196"/>
      <c r="CN1843" s="196"/>
      <c r="CO1843" s="196"/>
      <c r="CP1843" s="196"/>
      <c r="CQ1843" s="196"/>
      <c r="CR1843" s="196"/>
      <c r="CS1843" s="196"/>
      <c r="CT1843" s="196"/>
      <c r="CU1843" s="196"/>
      <c r="CV1843" s="196"/>
      <c r="CW1843" s="196"/>
      <c r="CX1843" s="196"/>
      <c r="CY1843" s="196"/>
      <c r="CZ1843" s="196"/>
      <c r="DA1843" s="196"/>
      <c r="DB1843" s="196"/>
      <c r="DC1843" s="196"/>
      <c r="DD1843" s="196"/>
      <c r="DE1843" s="196"/>
      <c r="DF1843" s="196"/>
      <c r="DG1843" s="196"/>
      <c r="DH1843" s="196"/>
      <c r="DI1843" s="196"/>
      <c r="DJ1843" s="196"/>
      <c r="DK1843" s="196"/>
      <c r="DL1843" s="196"/>
      <c r="DM1843" s="196"/>
      <c r="DN1843" s="196"/>
      <c r="DO1843" s="196"/>
      <c r="DP1843" s="196"/>
      <c r="DQ1843" s="196"/>
      <c r="DR1843" s="196"/>
      <c r="DS1843" s="196"/>
      <c r="DT1843" s="196"/>
      <c r="DU1843" s="196"/>
      <c r="DV1843" s="196"/>
    </row>
    <row r="1844" spans="1:126" s="171" customFormat="1" x14ac:dyDescent="0.2">
      <c r="A1844" s="153"/>
      <c r="B1844" s="155"/>
      <c r="C1844" s="155"/>
      <c r="AP1844" s="196"/>
      <c r="AQ1844" s="196"/>
      <c r="AR1844" s="196"/>
      <c r="AS1844" s="196"/>
      <c r="AT1844" s="196"/>
      <c r="AU1844" s="196"/>
      <c r="AV1844" s="196"/>
      <c r="AW1844" s="196"/>
      <c r="AX1844" s="196"/>
      <c r="AY1844" s="196"/>
      <c r="AZ1844" s="196"/>
      <c r="BA1844" s="196"/>
      <c r="BB1844" s="196"/>
      <c r="BC1844" s="196"/>
      <c r="BD1844" s="196"/>
      <c r="BE1844" s="196"/>
      <c r="BF1844" s="196"/>
      <c r="BG1844" s="196"/>
      <c r="BH1844" s="196"/>
      <c r="BI1844" s="196"/>
      <c r="BJ1844" s="196"/>
      <c r="BK1844" s="196"/>
      <c r="BL1844" s="196"/>
      <c r="BM1844" s="196"/>
      <c r="BN1844" s="196"/>
      <c r="BO1844" s="196"/>
      <c r="BP1844" s="196"/>
      <c r="BQ1844" s="196"/>
      <c r="BR1844" s="196"/>
      <c r="BS1844" s="196"/>
      <c r="BT1844" s="196"/>
      <c r="BU1844" s="196"/>
      <c r="BV1844" s="196"/>
      <c r="BW1844" s="196"/>
      <c r="BX1844" s="196"/>
      <c r="BY1844" s="196"/>
      <c r="BZ1844" s="196"/>
      <c r="CA1844" s="196"/>
      <c r="CB1844" s="196"/>
      <c r="CC1844" s="196"/>
      <c r="CD1844" s="196"/>
      <c r="CE1844" s="196"/>
      <c r="CF1844" s="196"/>
      <c r="CG1844" s="196"/>
      <c r="CH1844" s="196"/>
      <c r="CI1844" s="196"/>
      <c r="CJ1844" s="196"/>
      <c r="CK1844" s="196"/>
      <c r="CL1844" s="196"/>
      <c r="CM1844" s="196"/>
      <c r="CN1844" s="196"/>
      <c r="CO1844" s="196"/>
      <c r="CP1844" s="196"/>
      <c r="CQ1844" s="196"/>
      <c r="CR1844" s="196"/>
      <c r="CS1844" s="196"/>
      <c r="CT1844" s="196"/>
      <c r="CU1844" s="196"/>
      <c r="CV1844" s="196"/>
      <c r="CW1844" s="196"/>
      <c r="CX1844" s="196"/>
      <c r="CY1844" s="196"/>
      <c r="CZ1844" s="196"/>
      <c r="DA1844" s="196"/>
      <c r="DB1844" s="196"/>
      <c r="DC1844" s="196"/>
      <c r="DD1844" s="196"/>
      <c r="DE1844" s="196"/>
      <c r="DF1844" s="196"/>
      <c r="DG1844" s="196"/>
      <c r="DH1844" s="196"/>
      <c r="DI1844" s="196"/>
      <c r="DJ1844" s="196"/>
      <c r="DK1844" s="196"/>
      <c r="DL1844" s="196"/>
      <c r="DM1844" s="196"/>
      <c r="DN1844" s="196"/>
      <c r="DO1844" s="196"/>
      <c r="DP1844" s="196"/>
      <c r="DQ1844" s="196"/>
      <c r="DR1844" s="196"/>
      <c r="DS1844" s="196"/>
      <c r="DT1844" s="196"/>
      <c r="DU1844" s="196"/>
      <c r="DV1844" s="196"/>
    </row>
    <row r="1845" spans="1:126" s="171" customFormat="1" x14ac:dyDescent="0.2">
      <c r="A1845" s="153"/>
      <c r="B1845" s="155"/>
      <c r="C1845" s="155"/>
      <c r="AP1845" s="196"/>
      <c r="AQ1845" s="196"/>
      <c r="AR1845" s="196"/>
      <c r="AS1845" s="196"/>
      <c r="AT1845" s="196"/>
      <c r="AU1845" s="196"/>
      <c r="AV1845" s="196"/>
      <c r="AW1845" s="196"/>
      <c r="AX1845" s="196"/>
      <c r="AY1845" s="196"/>
      <c r="AZ1845" s="196"/>
      <c r="BA1845" s="196"/>
      <c r="BB1845" s="196"/>
      <c r="BC1845" s="196"/>
      <c r="BD1845" s="196"/>
      <c r="BE1845" s="196"/>
      <c r="BF1845" s="196"/>
      <c r="BG1845" s="196"/>
      <c r="BH1845" s="196"/>
      <c r="BI1845" s="196"/>
      <c r="BJ1845" s="196"/>
      <c r="BK1845" s="196"/>
      <c r="BL1845" s="196"/>
      <c r="BM1845" s="196"/>
      <c r="BN1845" s="196"/>
      <c r="BO1845" s="196"/>
      <c r="BP1845" s="196"/>
      <c r="BQ1845" s="196"/>
      <c r="BR1845" s="196"/>
      <c r="BS1845" s="196"/>
      <c r="BT1845" s="196"/>
      <c r="BU1845" s="196"/>
      <c r="BV1845" s="196"/>
      <c r="BW1845" s="196"/>
      <c r="BX1845" s="196"/>
      <c r="BY1845" s="196"/>
      <c r="BZ1845" s="196"/>
      <c r="CA1845" s="196"/>
      <c r="CB1845" s="196"/>
      <c r="CC1845" s="196"/>
      <c r="CD1845" s="196"/>
      <c r="CE1845" s="196"/>
      <c r="CF1845" s="196"/>
      <c r="CG1845" s="196"/>
      <c r="CH1845" s="196"/>
      <c r="CI1845" s="196"/>
      <c r="CJ1845" s="196"/>
      <c r="CK1845" s="196"/>
      <c r="CL1845" s="196"/>
      <c r="CM1845" s="196"/>
      <c r="CN1845" s="196"/>
      <c r="CO1845" s="196"/>
      <c r="CP1845" s="196"/>
      <c r="CQ1845" s="196"/>
      <c r="CR1845" s="196"/>
      <c r="CS1845" s="196"/>
      <c r="CT1845" s="196"/>
      <c r="CU1845" s="196"/>
      <c r="CV1845" s="196"/>
      <c r="CW1845" s="196"/>
      <c r="CX1845" s="196"/>
      <c r="CY1845" s="196"/>
      <c r="CZ1845" s="196"/>
      <c r="DA1845" s="196"/>
      <c r="DB1845" s="196"/>
      <c r="DC1845" s="196"/>
      <c r="DD1845" s="196"/>
      <c r="DE1845" s="196"/>
      <c r="DF1845" s="196"/>
      <c r="DG1845" s="196"/>
      <c r="DH1845" s="196"/>
      <c r="DI1845" s="196"/>
      <c r="DJ1845" s="196"/>
      <c r="DK1845" s="196"/>
      <c r="DL1845" s="196"/>
      <c r="DM1845" s="196"/>
      <c r="DN1845" s="196"/>
      <c r="DO1845" s="196"/>
      <c r="DP1845" s="196"/>
      <c r="DQ1845" s="196"/>
      <c r="DR1845" s="196"/>
      <c r="DS1845" s="196"/>
      <c r="DT1845" s="196"/>
      <c r="DU1845" s="196"/>
      <c r="DV1845" s="196"/>
    </row>
    <row r="1846" spans="1:126" s="171" customFormat="1" x14ac:dyDescent="0.2">
      <c r="A1846" s="153"/>
      <c r="B1846" s="155"/>
      <c r="C1846" s="155"/>
      <c r="AP1846" s="196"/>
      <c r="AQ1846" s="196"/>
      <c r="AR1846" s="196"/>
      <c r="AS1846" s="196"/>
      <c r="AT1846" s="196"/>
      <c r="AU1846" s="196"/>
      <c r="AV1846" s="196"/>
      <c r="AW1846" s="196"/>
      <c r="AX1846" s="196"/>
      <c r="AY1846" s="196"/>
      <c r="AZ1846" s="196"/>
      <c r="BA1846" s="196"/>
      <c r="BB1846" s="196"/>
      <c r="BC1846" s="196"/>
      <c r="BD1846" s="196"/>
      <c r="BE1846" s="196"/>
      <c r="BF1846" s="196"/>
      <c r="BG1846" s="196"/>
      <c r="BH1846" s="196"/>
      <c r="BI1846" s="196"/>
      <c r="BJ1846" s="196"/>
      <c r="BK1846" s="196"/>
      <c r="BL1846" s="196"/>
      <c r="BM1846" s="196"/>
      <c r="BN1846" s="196"/>
      <c r="BO1846" s="196"/>
      <c r="BP1846" s="196"/>
      <c r="BQ1846" s="196"/>
      <c r="BR1846" s="196"/>
      <c r="BS1846" s="196"/>
      <c r="BT1846" s="196"/>
      <c r="BU1846" s="196"/>
      <c r="BV1846" s="196"/>
      <c r="BW1846" s="196"/>
      <c r="BX1846" s="196"/>
      <c r="BY1846" s="196"/>
      <c r="BZ1846" s="196"/>
      <c r="CA1846" s="196"/>
      <c r="CB1846" s="196"/>
      <c r="CC1846" s="196"/>
      <c r="CD1846" s="196"/>
      <c r="CE1846" s="196"/>
      <c r="CF1846" s="196"/>
      <c r="CG1846" s="196"/>
      <c r="CH1846" s="196"/>
      <c r="CI1846" s="196"/>
      <c r="CJ1846" s="196"/>
      <c r="CK1846" s="196"/>
      <c r="CL1846" s="196"/>
      <c r="CM1846" s="196"/>
      <c r="CN1846" s="196"/>
      <c r="CO1846" s="196"/>
      <c r="CP1846" s="196"/>
      <c r="CQ1846" s="196"/>
      <c r="CR1846" s="196"/>
      <c r="CS1846" s="196"/>
      <c r="CT1846" s="196"/>
      <c r="CU1846" s="196"/>
      <c r="CV1846" s="196"/>
      <c r="CW1846" s="196"/>
      <c r="CX1846" s="196"/>
      <c r="CY1846" s="196"/>
      <c r="CZ1846" s="196"/>
      <c r="DA1846" s="196"/>
      <c r="DB1846" s="196"/>
      <c r="DC1846" s="196"/>
      <c r="DD1846" s="196"/>
      <c r="DE1846" s="196"/>
      <c r="DF1846" s="196"/>
      <c r="DG1846" s="196"/>
      <c r="DH1846" s="196"/>
      <c r="DI1846" s="196"/>
      <c r="DJ1846" s="196"/>
      <c r="DK1846" s="196"/>
      <c r="DL1846" s="196"/>
      <c r="DM1846" s="196"/>
      <c r="DN1846" s="196"/>
      <c r="DO1846" s="196"/>
      <c r="DP1846" s="196"/>
      <c r="DQ1846" s="196"/>
      <c r="DR1846" s="196"/>
      <c r="DS1846" s="196"/>
      <c r="DT1846" s="196"/>
      <c r="DU1846" s="196"/>
      <c r="DV1846" s="196"/>
    </row>
    <row r="1847" spans="1:126" s="171" customFormat="1" x14ac:dyDescent="0.2">
      <c r="A1847" s="153"/>
      <c r="B1847" s="155"/>
      <c r="C1847" s="155"/>
      <c r="AP1847" s="196"/>
      <c r="AQ1847" s="196"/>
      <c r="AR1847" s="196"/>
      <c r="AS1847" s="196"/>
      <c r="AT1847" s="196"/>
      <c r="AU1847" s="196"/>
      <c r="AV1847" s="196"/>
      <c r="AW1847" s="196"/>
      <c r="AX1847" s="196"/>
      <c r="AY1847" s="196"/>
      <c r="AZ1847" s="196"/>
      <c r="BA1847" s="196"/>
      <c r="BB1847" s="196"/>
      <c r="BC1847" s="196"/>
      <c r="BD1847" s="196"/>
      <c r="BE1847" s="196"/>
      <c r="BF1847" s="196"/>
      <c r="BG1847" s="196"/>
      <c r="BH1847" s="196"/>
      <c r="BI1847" s="196"/>
      <c r="BJ1847" s="196"/>
      <c r="BK1847" s="196"/>
      <c r="BL1847" s="196"/>
      <c r="BM1847" s="196"/>
      <c r="BN1847" s="196"/>
      <c r="BO1847" s="196"/>
      <c r="BP1847" s="196"/>
      <c r="BQ1847" s="196"/>
      <c r="BR1847" s="196"/>
      <c r="BS1847" s="196"/>
      <c r="BT1847" s="196"/>
      <c r="BU1847" s="196"/>
      <c r="BV1847" s="196"/>
      <c r="BW1847" s="196"/>
      <c r="BX1847" s="196"/>
      <c r="BY1847" s="196"/>
      <c r="BZ1847" s="196"/>
      <c r="CA1847" s="196"/>
      <c r="CB1847" s="196"/>
      <c r="CC1847" s="196"/>
      <c r="CD1847" s="196"/>
      <c r="CE1847" s="196"/>
      <c r="CF1847" s="196"/>
      <c r="CG1847" s="196"/>
      <c r="CH1847" s="196"/>
      <c r="CI1847" s="196"/>
      <c r="CJ1847" s="196"/>
      <c r="CK1847" s="196"/>
      <c r="CL1847" s="196"/>
      <c r="CM1847" s="196"/>
      <c r="CN1847" s="196"/>
      <c r="CO1847" s="196"/>
      <c r="CP1847" s="196"/>
      <c r="CQ1847" s="196"/>
      <c r="CR1847" s="196"/>
      <c r="CS1847" s="196"/>
      <c r="CT1847" s="196"/>
      <c r="CU1847" s="196"/>
      <c r="CV1847" s="196"/>
      <c r="CW1847" s="196"/>
      <c r="CX1847" s="196"/>
      <c r="CY1847" s="196"/>
      <c r="CZ1847" s="196"/>
      <c r="DA1847" s="196"/>
      <c r="DB1847" s="196"/>
      <c r="DC1847" s="196"/>
      <c r="DD1847" s="196"/>
      <c r="DE1847" s="196"/>
      <c r="DF1847" s="196"/>
      <c r="DG1847" s="196"/>
      <c r="DH1847" s="196"/>
      <c r="DI1847" s="196"/>
      <c r="DJ1847" s="196"/>
      <c r="DK1847" s="196"/>
      <c r="DL1847" s="196"/>
      <c r="DM1847" s="196"/>
      <c r="DN1847" s="196"/>
      <c r="DO1847" s="196"/>
      <c r="DP1847" s="196"/>
      <c r="DQ1847" s="196"/>
      <c r="DR1847" s="196"/>
      <c r="DS1847" s="196"/>
      <c r="DT1847" s="196"/>
      <c r="DU1847" s="196"/>
      <c r="DV1847" s="196"/>
    </row>
    <row r="1848" spans="1:126" s="171" customFormat="1" x14ac:dyDescent="0.2">
      <c r="A1848" s="153"/>
      <c r="B1848" s="155"/>
      <c r="C1848" s="155"/>
      <c r="AP1848" s="196"/>
      <c r="AQ1848" s="196"/>
      <c r="AR1848" s="196"/>
      <c r="AS1848" s="196"/>
      <c r="AT1848" s="196"/>
      <c r="AU1848" s="196"/>
      <c r="AV1848" s="196"/>
      <c r="AW1848" s="196"/>
      <c r="AX1848" s="196"/>
      <c r="AY1848" s="196"/>
      <c r="AZ1848" s="196"/>
      <c r="BA1848" s="196"/>
      <c r="BB1848" s="196"/>
      <c r="BC1848" s="196"/>
      <c r="BD1848" s="196"/>
      <c r="BE1848" s="196"/>
      <c r="BF1848" s="196"/>
      <c r="BG1848" s="196"/>
      <c r="BH1848" s="196"/>
      <c r="BI1848" s="196"/>
      <c r="BJ1848" s="196"/>
      <c r="BK1848" s="196"/>
      <c r="BL1848" s="196"/>
      <c r="BM1848" s="196"/>
      <c r="BN1848" s="196"/>
      <c r="BO1848" s="196"/>
      <c r="BP1848" s="196"/>
      <c r="BQ1848" s="196"/>
      <c r="BR1848" s="196"/>
      <c r="BS1848" s="196"/>
      <c r="BT1848" s="196"/>
      <c r="BU1848" s="196"/>
      <c r="BV1848" s="196"/>
      <c r="BW1848" s="196"/>
      <c r="BX1848" s="196"/>
      <c r="BY1848" s="196"/>
      <c r="BZ1848" s="196"/>
      <c r="CA1848" s="196"/>
      <c r="CB1848" s="196"/>
      <c r="CC1848" s="196"/>
      <c r="CD1848" s="196"/>
      <c r="CE1848" s="196"/>
      <c r="CF1848" s="196"/>
      <c r="CG1848" s="196"/>
      <c r="CH1848" s="196"/>
      <c r="CI1848" s="196"/>
      <c r="CJ1848" s="196"/>
      <c r="CK1848" s="196"/>
      <c r="CL1848" s="196"/>
      <c r="CM1848" s="196"/>
      <c r="CN1848" s="196"/>
      <c r="CO1848" s="196"/>
      <c r="CP1848" s="196"/>
      <c r="CQ1848" s="196"/>
      <c r="CR1848" s="196"/>
      <c r="CS1848" s="196"/>
      <c r="CT1848" s="196"/>
      <c r="CU1848" s="196"/>
      <c r="CV1848" s="196"/>
      <c r="CW1848" s="196"/>
      <c r="CX1848" s="196"/>
      <c r="CY1848" s="196"/>
      <c r="CZ1848" s="196"/>
      <c r="DA1848" s="196"/>
      <c r="DB1848" s="196"/>
      <c r="DC1848" s="196"/>
      <c r="DD1848" s="196"/>
      <c r="DE1848" s="196"/>
      <c r="DF1848" s="196"/>
      <c r="DG1848" s="196"/>
      <c r="DH1848" s="196"/>
      <c r="DI1848" s="196"/>
      <c r="DJ1848" s="196"/>
      <c r="DK1848" s="196"/>
      <c r="DL1848" s="196"/>
      <c r="DM1848" s="196"/>
      <c r="DN1848" s="196"/>
      <c r="DO1848" s="196"/>
      <c r="DP1848" s="196"/>
      <c r="DQ1848" s="196"/>
      <c r="DR1848" s="196"/>
      <c r="DS1848" s="196"/>
      <c r="DT1848" s="196"/>
      <c r="DU1848" s="196"/>
      <c r="DV1848" s="196"/>
    </row>
    <row r="1849" spans="1:126" s="171" customFormat="1" x14ac:dyDescent="0.2">
      <c r="A1849" s="153"/>
      <c r="B1849" s="155"/>
      <c r="C1849" s="155"/>
      <c r="AP1849" s="196"/>
      <c r="AQ1849" s="196"/>
      <c r="AR1849" s="196"/>
      <c r="AS1849" s="196"/>
      <c r="AT1849" s="196"/>
      <c r="AU1849" s="196"/>
      <c r="AV1849" s="196"/>
      <c r="AW1849" s="196"/>
      <c r="AX1849" s="196"/>
      <c r="AY1849" s="196"/>
      <c r="AZ1849" s="196"/>
      <c r="BA1849" s="196"/>
      <c r="BB1849" s="196"/>
      <c r="BC1849" s="196"/>
      <c r="BD1849" s="196"/>
      <c r="BE1849" s="196"/>
      <c r="BF1849" s="196"/>
      <c r="BG1849" s="196"/>
      <c r="BH1849" s="196"/>
      <c r="BI1849" s="196"/>
      <c r="BJ1849" s="196"/>
      <c r="BK1849" s="196"/>
      <c r="BL1849" s="196"/>
      <c r="BM1849" s="196"/>
      <c r="BN1849" s="196"/>
      <c r="BO1849" s="196"/>
      <c r="BP1849" s="196"/>
      <c r="BQ1849" s="196"/>
      <c r="BR1849" s="196"/>
      <c r="BS1849" s="196"/>
      <c r="BT1849" s="196"/>
      <c r="BU1849" s="196"/>
      <c r="BV1849" s="196"/>
      <c r="BW1849" s="196"/>
      <c r="BX1849" s="196"/>
      <c r="BY1849" s="196"/>
      <c r="BZ1849" s="196"/>
      <c r="CA1849" s="196"/>
      <c r="CB1849" s="196"/>
      <c r="CC1849" s="196"/>
      <c r="CD1849" s="196"/>
      <c r="CE1849" s="196"/>
      <c r="CF1849" s="196"/>
      <c r="CG1849" s="196"/>
      <c r="CH1849" s="196"/>
      <c r="CI1849" s="196"/>
      <c r="CJ1849" s="196"/>
      <c r="CK1849" s="196"/>
      <c r="CL1849" s="196"/>
      <c r="CM1849" s="196"/>
      <c r="CN1849" s="196"/>
      <c r="CO1849" s="196"/>
      <c r="CP1849" s="196"/>
      <c r="CQ1849" s="196"/>
      <c r="CR1849" s="196"/>
      <c r="CS1849" s="196"/>
      <c r="CT1849" s="196"/>
      <c r="CU1849" s="196"/>
      <c r="CV1849" s="196"/>
      <c r="CW1849" s="196"/>
      <c r="CX1849" s="196"/>
      <c r="CY1849" s="196"/>
      <c r="CZ1849" s="196"/>
      <c r="DA1849" s="196"/>
      <c r="DB1849" s="196"/>
      <c r="DC1849" s="196"/>
      <c r="DD1849" s="196"/>
      <c r="DE1849" s="196"/>
      <c r="DF1849" s="196"/>
      <c r="DG1849" s="196"/>
      <c r="DH1849" s="196"/>
      <c r="DI1849" s="196"/>
      <c r="DJ1849" s="196"/>
      <c r="DK1849" s="196"/>
      <c r="DL1849" s="196"/>
      <c r="DM1849" s="196"/>
      <c r="DN1849" s="196"/>
      <c r="DO1849" s="196"/>
      <c r="DP1849" s="196"/>
      <c r="DQ1849" s="196"/>
      <c r="DR1849" s="196"/>
      <c r="DS1849" s="196"/>
      <c r="DT1849" s="196"/>
      <c r="DU1849" s="196"/>
      <c r="DV1849" s="196"/>
    </row>
    <row r="1850" spans="1:126" x14ac:dyDescent="0.2">
      <c r="D1850" s="171"/>
      <c r="E1850" s="171"/>
      <c r="F1850" s="171"/>
      <c r="G1850" s="171"/>
      <c r="H1850" s="171"/>
      <c r="I1850" s="171"/>
      <c r="J1850" s="171"/>
      <c r="K1850" s="171"/>
      <c r="L1850" s="171"/>
      <c r="M1850" s="171"/>
      <c r="N1850" s="171"/>
      <c r="O1850" s="171"/>
      <c r="P1850" s="171"/>
      <c r="Q1850" s="171"/>
      <c r="R1850" s="171"/>
      <c r="S1850" s="171"/>
      <c r="T1850" s="171"/>
      <c r="U1850" s="171"/>
      <c r="V1850" s="171"/>
      <c r="W1850" s="171"/>
      <c r="X1850" s="171"/>
      <c r="Y1850" s="171"/>
      <c r="Z1850" s="171"/>
      <c r="AA1850" s="171"/>
      <c r="AB1850" s="171"/>
      <c r="AC1850" s="171"/>
      <c r="AD1850" s="171"/>
      <c r="AE1850" s="171"/>
      <c r="AF1850" s="171"/>
      <c r="AG1850" s="171"/>
      <c r="AH1850" s="171"/>
      <c r="AI1850" s="171"/>
      <c r="AJ1850" s="171"/>
      <c r="AK1850" s="171"/>
      <c r="AL1850" s="171"/>
      <c r="AM1850" s="171"/>
      <c r="AN1850" s="171"/>
      <c r="AO1850" s="171"/>
      <c r="AP1850" s="196"/>
      <c r="AQ1850" s="196"/>
      <c r="AR1850" s="196"/>
      <c r="AS1850" s="196"/>
      <c r="AT1850" s="196"/>
      <c r="AU1850" s="196"/>
      <c r="AV1850" s="196"/>
      <c r="AW1850" s="196"/>
      <c r="AX1850" s="196"/>
      <c r="AY1850" s="196"/>
      <c r="AZ1850" s="196"/>
      <c r="BA1850" s="196"/>
      <c r="BB1850" s="196"/>
      <c r="BC1850" s="196"/>
      <c r="BD1850" s="196"/>
      <c r="BE1850" s="196"/>
      <c r="BF1850" s="196"/>
      <c r="BG1850" s="196"/>
      <c r="BH1850" s="196"/>
      <c r="BI1850" s="196"/>
      <c r="BJ1850" s="196"/>
      <c r="BK1850" s="196"/>
      <c r="BL1850" s="196"/>
      <c r="BM1850" s="196"/>
      <c r="BN1850" s="196"/>
      <c r="BO1850" s="196"/>
      <c r="BP1850" s="196"/>
      <c r="BQ1850" s="196"/>
      <c r="BR1850" s="196"/>
      <c r="BS1850" s="196"/>
      <c r="BT1850" s="196"/>
      <c r="BU1850" s="196"/>
      <c r="BV1850" s="196"/>
      <c r="BW1850" s="196"/>
      <c r="BX1850" s="196"/>
      <c r="BY1850" s="196"/>
      <c r="BZ1850" s="196"/>
    </row>
    <row r="1851" spans="1:126" x14ac:dyDescent="0.2">
      <c r="D1851" s="171"/>
      <c r="E1851" s="171"/>
      <c r="F1851" s="171"/>
      <c r="G1851" s="171"/>
      <c r="H1851" s="171"/>
      <c r="I1851" s="171"/>
      <c r="J1851" s="171"/>
      <c r="K1851" s="171"/>
      <c r="L1851" s="171"/>
      <c r="M1851" s="171"/>
      <c r="N1851" s="171"/>
      <c r="O1851" s="171"/>
      <c r="P1851" s="171"/>
      <c r="Q1851" s="171"/>
      <c r="R1851" s="171"/>
      <c r="S1851" s="171"/>
      <c r="T1851" s="171"/>
      <c r="U1851" s="171"/>
      <c r="V1851" s="171"/>
      <c r="W1851" s="171"/>
      <c r="X1851" s="171"/>
      <c r="Y1851" s="171"/>
      <c r="Z1851" s="171"/>
      <c r="AA1851" s="171"/>
      <c r="AB1851" s="171"/>
      <c r="AC1851" s="171"/>
      <c r="AD1851" s="171"/>
      <c r="AE1851" s="171"/>
      <c r="AF1851" s="171"/>
      <c r="AG1851" s="171"/>
      <c r="AH1851" s="171"/>
      <c r="AI1851" s="171"/>
      <c r="AJ1851" s="171"/>
      <c r="AK1851" s="171"/>
      <c r="AL1851" s="171"/>
      <c r="AM1851" s="171"/>
      <c r="AN1851" s="171"/>
      <c r="AO1851" s="171"/>
      <c r="AP1851" s="196"/>
      <c r="AQ1851" s="196"/>
      <c r="AR1851" s="196"/>
      <c r="AS1851" s="196"/>
      <c r="AT1851" s="196"/>
      <c r="AU1851" s="196"/>
      <c r="AV1851" s="196"/>
      <c r="AW1851" s="196"/>
      <c r="AX1851" s="196"/>
      <c r="AY1851" s="196"/>
      <c r="AZ1851" s="196"/>
      <c r="BA1851" s="196"/>
      <c r="BB1851" s="196"/>
      <c r="BC1851" s="196"/>
      <c r="BD1851" s="196"/>
      <c r="BE1851" s="196"/>
      <c r="BF1851" s="196"/>
      <c r="BG1851" s="196"/>
      <c r="BH1851" s="196"/>
      <c r="BI1851" s="196"/>
      <c r="BJ1851" s="196"/>
      <c r="BK1851" s="196"/>
      <c r="BL1851" s="196"/>
      <c r="BM1851" s="196"/>
      <c r="BN1851" s="196"/>
      <c r="BO1851" s="196"/>
      <c r="BP1851" s="196"/>
      <c r="BQ1851" s="196"/>
      <c r="BR1851" s="196"/>
      <c r="BS1851" s="196"/>
      <c r="BT1851" s="196"/>
      <c r="BU1851" s="196"/>
      <c r="BV1851" s="196"/>
      <c r="BW1851" s="196"/>
      <c r="BX1851" s="196"/>
      <c r="BY1851" s="196"/>
      <c r="BZ1851" s="196"/>
    </row>
    <row r="1852" spans="1:126" x14ac:dyDescent="0.2">
      <c r="D1852" s="171"/>
      <c r="E1852" s="171"/>
      <c r="F1852" s="171"/>
      <c r="G1852" s="171"/>
      <c r="H1852" s="171"/>
      <c r="I1852" s="171"/>
      <c r="J1852" s="171"/>
      <c r="K1852" s="171"/>
      <c r="L1852" s="171"/>
      <c r="M1852" s="171"/>
      <c r="N1852" s="171"/>
      <c r="O1852" s="171"/>
      <c r="P1852" s="171"/>
      <c r="Q1852" s="171"/>
      <c r="R1852" s="171"/>
      <c r="S1852" s="171"/>
      <c r="T1852" s="171"/>
      <c r="U1852" s="171"/>
      <c r="V1852" s="171"/>
      <c r="W1852" s="171"/>
      <c r="X1852" s="171"/>
      <c r="Y1852" s="171"/>
      <c r="Z1852" s="171"/>
      <c r="AA1852" s="171"/>
      <c r="AB1852" s="171"/>
      <c r="AC1852" s="171"/>
      <c r="AD1852" s="171"/>
      <c r="AE1852" s="171"/>
      <c r="AF1852" s="171"/>
      <c r="AG1852" s="171"/>
      <c r="AH1852" s="171"/>
      <c r="AI1852" s="171"/>
      <c r="AJ1852" s="171"/>
      <c r="AK1852" s="171"/>
      <c r="AL1852" s="171"/>
      <c r="AM1852" s="171"/>
      <c r="AN1852" s="171"/>
      <c r="AO1852" s="171"/>
      <c r="AP1852" s="196"/>
      <c r="AQ1852" s="196"/>
      <c r="AR1852" s="196"/>
      <c r="AS1852" s="196"/>
      <c r="AT1852" s="196"/>
      <c r="AU1852" s="196"/>
      <c r="AV1852" s="196"/>
      <c r="AW1852" s="196"/>
      <c r="AX1852" s="196"/>
      <c r="AY1852" s="196"/>
      <c r="AZ1852" s="196"/>
      <c r="BA1852" s="196"/>
      <c r="BB1852" s="196"/>
      <c r="BC1852" s="196"/>
      <c r="BD1852" s="196"/>
      <c r="BE1852" s="196"/>
      <c r="BF1852" s="196"/>
      <c r="BG1852" s="196"/>
      <c r="BH1852" s="196"/>
      <c r="BI1852" s="196"/>
      <c r="BJ1852" s="196"/>
      <c r="BK1852" s="196"/>
      <c r="BL1852" s="196"/>
      <c r="BM1852" s="196"/>
      <c r="BN1852" s="196"/>
      <c r="BO1852" s="196"/>
      <c r="BP1852" s="196"/>
      <c r="BQ1852" s="196"/>
      <c r="BR1852" s="196"/>
      <c r="BS1852" s="196"/>
      <c r="BT1852" s="196"/>
      <c r="BU1852" s="196"/>
      <c r="BV1852" s="196"/>
      <c r="BW1852" s="196"/>
      <c r="BX1852" s="196"/>
      <c r="BY1852" s="196"/>
      <c r="BZ1852" s="196"/>
    </row>
    <row r="1853" spans="1:126" x14ac:dyDescent="0.2">
      <c r="D1853" s="171"/>
      <c r="E1853" s="171"/>
      <c r="F1853" s="171"/>
      <c r="G1853" s="171"/>
      <c r="H1853" s="171"/>
      <c r="I1853" s="171"/>
      <c r="J1853" s="171"/>
      <c r="K1853" s="171"/>
      <c r="L1853" s="171"/>
      <c r="M1853" s="171"/>
      <c r="N1853" s="171"/>
      <c r="O1853" s="171"/>
      <c r="P1853" s="171"/>
      <c r="Q1853" s="171"/>
      <c r="R1853" s="171"/>
      <c r="S1853" s="171"/>
      <c r="T1853" s="171"/>
      <c r="U1853" s="171"/>
      <c r="V1853" s="171"/>
      <c r="W1853" s="171"/>
      <c r="X1853" s="171"/>
      <c r="Y1853" s="171"/>
      <c r="Z1853" s="171"/>
      <c r="AA1853" s="171"/>
      <c r="AB1853" s="171"/>
      <c r="AC1853" s="171"/>
      <c r="AD1853" s="171"/>
      <c r="AE1853" s="171"/>
      <c r="AF1853" s="171"/>
      <c r="AG1853" s="171"/>
      <c r="AH1853" s="171"/>
      <c r="AI1853" s="171"/>
      <c r="AJ1853" s="171"/>
      <c r="AK1853" s="171"/>
      <c r="AL1853" s="171"/>
      <c r="AM1853" s="171"/>
      <c r="AN1853" s="171"/>
      <c r="AO1853" s="171"/>
      <c r="AP1853" s="196"/>
      <c r="AQ1853" s="196"/>
      <c r="AR1853" s="196"/>
      <c r="AS1853" s="196"/>
      <c r="AT1853" s="196"/>
      <c r="AU1853" s="196"/>
      <c r="AV1853" s="196"/>
      <c r="AW1853" s="196"/>
      <c r="AX1853" s="196"/>
      <c r="AY1853" s="196"/>
      <c r="AZ1853" s="196"/>
      <c r="BA1853" s="196"/>
      <c r="BB1853" s="196"/>
      <c r="BC1853" s="196"/>
      <c r="BD1853" s="196"/>
      <c r="BE1853" s="196"/>
      <c r="BF1853" s="196"/>
      <c r="BG1853" s="196"/>
      <c r="BH1853" s="196"/>
      <c r="BI1853" s="196"/>
      <c r="BJ1853" s="196"/>
      <c r="BK1853" s="196"/>
      <c r="BL1853" s="196"/>
      <c r="BM1853" s="196"/>
      <c r="BN1853" s="196"/>
      <c r="BO1853" s="196"/>
      <c r="BP1853" s="196"/>
      <c r="BQ1853" s="196"/>
      <c r="BR1853" s="196"/>
      <c r="BS1853" s="196"/>
      <c r="BT1853" s="196"/>
      <c r="BU1853" s="196"/>
      <c r="BV1853" s="196"/>
      <c r="BW1853" s="196"/>
      <c r="BX1853" s="196"/>
      <c r="BY1853" s="196"/>
      <c r="BZ1853" s="196"/>
    </row>
    <row r="1854" spans="1:126" x14ac:dyDescent="0.2">
      <c r="D1854" s="171"/>
      <c r="E1854" s="171"/>
      <c r="F1854" s="171"/>
      <c r="G1854" s="171"/>
      <c r="H1854" s="171"/>
      <c r="I1854" s="171"/>
      <c r="J1854" s="171"/>
      <c r="K1854" s="171"/>
      <c r="L1854" s="171"/>
      <c r="M1854" s="171"/>
      <c r="N1854" s="171"/>
      <c r="O1854" s="171"/>
      <c r="P1854" s="171"/>
      <c r="Q1854" s="171"/>
      <c r="R1854" s="171"/>
      <c r="S1854" s="171"/>
      <c r="T1854" s="171"/>
      <c r="U1854" s="171"/>
      <c r="V1854" s="171"/>
      <c r="W1854" s="171"/>
      <c r="X1854" s="171"/>
      <c r="Y1854" s="171"/>
      <c r="Z1854" s="171"/>
      <c r="AA1854" s="171"/>
      <c r="AB1854" s="171"/>
      <c r="AC1854" s="171"/>
      <c r="AD1854" s="171"/>
      <c r="AE1854" s="171"/>
      <c r="AF1854" s="171"/>
      <c r="AG1854" s="171"/>
      <c r="AH1854" s="171"/>
      <c r="AI1854" s="171"/>
      <c r="AJ1854" s="171"/>
      <c r="AK1854" s="171"/>
      <c r="AL1854" s="171"/>
      <c r="AM1854" s="171"/>
      <c r="AN1854" s="171"/>
      <c r="AO1854" s="171"/>
      <c r="AP1854" s="196"/>
      <c r="AQ1854" s="196"/>
      <c r="AR1854" s="196"/>
      <c r="AS1854" s="196"/>
      <c r="AT1854" s="196"/>
      <c r="AU1854" s="196"/>
      <c r="AV1854" s="196"/>
      <c r="AW1854" s="196"/>
      <c r="AX1854" s="196"/>
      <c r="AY1854" s="196"/>
      <c r="AZ1854" s="196"/>
      <c r="BA1854" s="196"/>
      <c r="BB1854" s="196"/>
      <c r="BC1854" s="196"/>
      <c r="BD1854" s="196"/>
      <c r="BE1854" s="196"/>
      <c r="BF1854" s="196"/>
      <c r="BG1854" s="196"/>
      <c r="BH1854" s="196"/>
      <c r="BI1854" s="196"/>
      <c r="BJ1854" s="196"/>
      <c r="BK1854" s="196"/>
      <c r="BL1854" s="196"/>
      <c r="BM1854" s="196"/>
      <c r="BN1854" s="196"/>
      <c r="BO1854" s="196"/>
      <c r="BP1854" s="196"/>
      <c r="BQ1854" s="196"/>
      <c r="BR1854" s="196"/>
      <c r="BS1854" s="196"/>
      <c r="BT1854" s="196"/>
      <c r="BU1854" s="196"/>
      <c r="BV1854" s="196"/>
      <c r="BW1854" s="196"/>
      <c r="BX1854" s="196"/>
      <c r="BY1854" s="196"/>
      <c r="BZ1854" s="196"/>
    </row>
    <row r="1855" spans="1:126" x14ac:dyDescent="0.2">
      <c r="D1855" s="171"/>
      <c r="E1855" s="171"/>
      <c r="F1855" s="171"/>
      <c r="G1855" s="171"/>
      <c r="H1855" s="171"/>
      <c r="I1855" s="171"/>
      <c r="J1855" s="171"/>
      <c r="K1855" s="171"/>
      <c r="L1855" s="171"/>
      <c r="M1855" s="171"/>
      <c r="N1855" s="171"/>
      <c r="O1855" s="171"/>
      <c r="P1855" s="171"/>
      <c r="Q1855" s="171"/>
      <c r="R1855" s="171"/>
      <c r="S1855" s="171"/>
      <c r="T1855" s="171"/>
      <c r="U1855" s="171"/>
      <c r="V1855" s="171"/>
      <c r="W1855" s="171"/>
      <c r="X1855" s="171"/>
      <c r="Y1855" s="171"/>
      <c r="Z1855" s="171"/>
      <c r="AA1855" s="171"/>
      <c r="AB1855" s="171"/>
      <c r="AC1855" s="171"/>
      <c r="AD1855" s="171"/>
      <c r="AE1855" s="171"/>
      <c r="AF1855" s="171"/>
      <c r="AG1855" s="171"/>
      <c r="AH1855" s="171"/>
      <c r="AI1855" s="171"/>
      <c r="AJ1855" s="171"/>
      <c r="AK1855" s="171"/>
      <c r="AL1855" s="171"/>
      <c r="AM1855" s="171"/>
      <c r="AN1855" s="171"/>
      <c r="AO1855" s="171"/>
      <c r="AP1855" s="196"/>
      <c r="AQ1855" s="196"/>
      <c r="AR1855" s="196"/>
      <c r="AS1855" s="196"/>
      <c r="AT1855" s="196"/>
      <c r="AU1855" s="196"/>
      <c r="AV1855" s="196"/>
      <c r="AW1855" s="196"/>
      <c r="AX1855" s="196"/>
      <c r="AY1855" s="196"/>
      <c r="AZ1855" s="196"/>
      <c r="BA1855" s="196"/>
      <c r="BB1855" s="196"/>
      <c r="BC1855" s="196"/>
      <c r="BD1855" s="196"/>
      <c r="BE1855" s="196"/>
      <c r="BF1855" s="196"/>
      <c r="BG1855" s="196"/>
      <c r="BH1855" s="196"/>
      <c r="BI1855" s="196"/>
      <c r="BJ1855" s="196"/>
      <c r="BK1855" s="196"/>
      <c r="BL1855" s="196"/>
      <c r="BM1855" s="196"/>
      <c r="BN1855" s="196"/>
      <c r="BO1855" s="196"/>
      <c r="BP1855" s="196"/>
      <c r="BQ1855" s="196"/>
      <c r="BR1855" s="196"/>
      <c r="BS1855" s="196"/>
      <c r="BT1855" s="196"/>
      <c r="BU1855" s="196"/>
      <c r="BV1855" s="196"/>
      <c r="BW1855" s="196"/>
      <c r="BX1855" s="196"/>
      <c r="BY1855" s="196"/>
      <c r="BZ1855" s="196"/>
    </row>
    <row r="1856" spans="1:126" x14ac:dyDescent="0.2">
      <c r="D1856" s="171"/>
      <c r="E1856" s="171"/>
      <c r="F1856" s="171"/>
      <c r="G1856" s="171"/>
      <c r="H1856" s="171"/>
      <c r="I1856" s="171"/>
      <c r="J1856" s="171"/>
      <c r="K1856" s="171"/>
      <c r="L1856" s="171"/>
      <c r="M1856" s="171"/>
      <c r="N1856" s="171"/>
      <c r="O1856" s="171"/>
      <c r="P1856" s="171"/>
      <c r="Q1856" s="171"/>
      <c r="R1856" s="171"/>
      <c r="S1856" s="171"/>
      <c r="T1856" s="171"/>
      <c r="U1856" s="171"/>
      <c r="V1856" s="171"/>
      <c r="W1856" s="171"/>
      <c r="X1856" s="171"/>
      <c r="Y1856" s="171"/>
      <c r="Z1856" s="171"/>
      <c r="AA1856" s="171"/>
      <c r="AB1856" s="171"/>
      <c r="AC1856" s="171"/>
      <c r="AD1856" s="171"/>
      <c r="AE1856" s="171"/>
      <c r="AF1856" s="171"/>
      <c r="AG1856" s="171"/>
      <c r="AH1856" s="171"/>
      <c r="AI1856" s="171"/>
      <c r="AJ1856" s="171"/>
      <c r="AK1856" s="171"/>
      <c r="AL1856" s="171"/>
      <c r="AM1856" s="171"/>
      <c r="AN1856" s="171"/>
      <c r="AO1856" s="171"/>
      <c r="AP1856" s="196"/>
      <c r="AQ1856" s="196"/>
      <c r="AR1856" s="196"/>
      <c r="AS1856" s="196"/>
      <c r="AT1856" s="196"/>
      <c r="AU1856" s="196"/>
      <c r="AV1856" s="196"/>
      <c r="AW1856" s="196"/>
      <c r="AX1856" s="196"/>
      <c r="AY1856" s="196"/>
      <c r="AZ1856" s="196"/>
      <c r="BA1856" s="196"/>
      <c r="BB1856" s="196"/>
      <c r="BC1856" s="196"/>
      <c r="BD1856" s="196"/>
      <c r="BE1856" s="196"/>
      <c r="BF1856" s="196"/>
      <c r="BG1856" s="196"/>
      <c r="BH1856" s="196"/>
      <c r="BI1856" s="196"/>
      <c r="BJ1856" s="196"/>
      <c r="BK1856" s="196"/>
      <c r="BL1856" s="196"/>
      <c r="BM1856" s="196"/>
      <c r="BN1856" s="196"/>
      <c r="BO1856" s="196"/>
      <c r="BP1856" s="196"/>
      <c r="BQ1856" s="196"/>
      <c r="BR1856" s="196"/>
      <c r="BS1856" s="196"/>
      <c r="BT1856" s="196"/>
      <c r="BU1856" s="196"/>
      <c r="BV1856" s="196"/>
      <c r="BW1856" s="196"/>
      <c r="BX1856" s="196"/>
      <c r="BY1856" s="196"/>
      <c r="BZ1856" s="196"/>
    </row>
    <row r="1857" spans="4:78" x14ac:dyDescent="0.2">
      <c r="D1857" s="171"/>
      <c r="E1857" s="171"/>
      <c r="F1857" s="171"/>
      <c r="G1857" s="171"/>
      <c r="H1857" s="171"/>
      <c r="I1857" s="171"/>
      <c r="J1857" s="171"/>
      <c r="K1857" s="171"/>
      <c r="L1857" s="171"/>
      <c r="M1857" s="171"/>
      <c r="N1857" s="171"/>
      <c r="O1857" s="171"/>
      <c r="P1857" s="171"/>
      <c r="Q1857" s="171"/>
      <c r="R1857" s="171"/>
      <c r="S1857" s="171"/>
      <c r="T1857" s="171"/>
      <c r="U1857" s="171"/>
      <c r="V1857" s="171"/>
      <c r="W1857" s="171"/>
      <c r="X1857" s="171"/>
      <c r="Y1857" s="171"/>
      <c r="Z1857" s="171"/>
      <c r="AA1857" s="171"/>
      <c r="AB1857" s="171"/>
      <c r="AC1857" s="171"/>
      <c r="AD1857" s="171"/>
      <c r="AE1857" s="171"/>
      <c r="AF1857" s="171"/>
      <c r="AG1857" s="171"/>
      <c r="AH1857" s="171"/>
      <c r="AI1857" s="171"/>
      <c r="AJ1857" s="171"/>
      <c r="AK1857" s="171"/>
      <c r="AL1857" s="171"/>
      <c r="AM1857" s="171"/>
      <c r="AN1857" s="171"/>
      <c r="AO1857" s="171"/>
      <c r="AP1857" s="196"/>
      <c r="AQ1857" s="196"/>
      <c r="AR1857" s="196"/>
      <c r="AS1857" s="196"/>
      <c r="AT1857" s="196"/>
      <c r="AU1857" s="196"/>
      <c r="AV1857" s="196"/>
      <c r="AW1857" s="196"/>
      <c r="AX1857" s="196"/>
      <c r="AY1857" s="196"/>
      <c r="AZ1857" s="196"/>
      <c r="BA1857" s="196"/>
      <c r="BB1857" s="196"/>
      <c r="BC1857" s="196"/>
      <c r="BD1857" s="196"/>
      <c r="BE1857" s="196"/>
      <c r="BF1857" s="196"/>
      <c r="BG1857" s="196"/>
      <c r="BH1857" s="196"/>
      <c r="BI1857" s="196"/>
      <c r="BJ1857" s="196"/>
      <c r="BK1857" s="196"/>
      <c r="BL1857" s="196"/>
      <c r="BM1857" s="196"/>
      <c r="BN1857" s="196"/>
      <c r="BO1857" s="196"/>
      <c r="BP1857" s="196"/>
      <c r="BQ1857" s="196"/>
      <c r="BR1857" s="196"/>
      <c r="BS1857" s="196"/>
      <c r="BT1857" s="196"/>
      <c r="BU1857" s="196"/>
      <c r="BV1857" s="196"/>
      <c r="BW1857" s="196"/>
      <c r="BX1857" s="196"/>
      <c r="BY1857" s="196"/>
      <c r="BZ1857" s="196"/>
    </row>
    <row r="1858" spans="4:78" x14ac:dyDescent="0.2">
      <c r="D1858" s="171"/>
      <c r="E1858" s="171"/>
      <c r="F1858" s="171"/>
      <c r="G1858" s="171"/>
      <c r="H1858" s="171"/>
      <c r="I1858" s="171"/>
      <c r="J1858" s="171"/>
      <c r="K1858" s="171"/>
      <c r="L1858" s="171"/>
      <c r="M1858" s="171"/>
      <c r="N1858" s="171"/>
      <c r="O1858" s="171"/>
      <c r="P1858" s="171"/>
      <c r="Q1858" s="171"/>
      <c r="R1858" s="171"/>
      <c r="S1858" s="171"/>
      <c r="T1858" s="171"/>
      <c r="U1858" s="171"/>
      <c r="V1858" s="171"/>
      <c r="W1858" s="171"/>
      <c r="X1858" s="171"/>
      <c r="Y1858" s="171"/>
      <c r="Z1858" s="171"/>
      <c r="AA1858" s="171"/>
      <c r="AB1858" s="171"/>
      <c r="AC1858" s="171"/>
      <c r="AD1858" s="171"/>
      <c r="AE1858" s="171"/>
      <c r="AF1858" s="171"/>
      <c r="AG1858" s="171"/>
      <c r="AH1858" s="171"/>
      <c r="AI1858" s="171"/>
      <c r="AJ1858" s="171"/>
      <c r="AK1858" s="171"/>
      <c r="AL1858" s="171"/>
      <c r="AM1858" s="171"/>
      <c r="AN1858" s="171"/>
      <c r="AO1858" s="171"/>
      <c r="AP1858" s="196"/>
      <c r="AQ1858" s="196"/>
      <c r="AR1858" s="196"/>
      <c r="AS1858" s="196"/>
      <c r="AT1858" s="196"/>
      <c r="AU1858" s="196"/>
      <c r="AV1858" s="196"/>
      <c r="AW1858" s="196"/>
      <c r="AX1858" s="196"/>
      <c r="AY1858" s="196"/>
      <c r="AZ1858" s="196"/>
      <c r="BA1858" s="196"/>
      <c r="BB1858" s="196"/>
      <c r="BC1858" s="196"/>
      <c r="BD1858" s="196"/>
      <c r="BE1858" s="196"/>
      <c r="BF1858" s="196"/>
      <c r="BG1858" s="196"/>
      <c r="BH1858" s="196"/>
      <c r="BI1858" s="196"/>
      <c r="BJ1858" s="196"/>
      <c r="BK1858" s="196"/>
      <c r="BL1858" s="196"/>
      <c r="BM1858" s="196"/>
      <c r="BN1858" s="196"/>
      <c r="BO1858" s="196"/>
      <c r="BP1858" s="196"/>
      <c r="BQ1858" s="196"/>
      <c r="BR1858" s="196"/>
      <c r="BS1858" s="196"/>
      <c r="BT1858" s="196"/>
      <c r="BU1858" s="196"/>
      <c r="BV1858" s="196"/>
      <c r="BW1858" s="196"/>
      <c r="BX1858" s="196"/>
      <c r="BY1858" s="196"/>
      <c r="BZ1858" s="196"/>
    </row>
    <row r="1859" spans="4:78" x14ac:dyDescent="0.2">
      <c r="D1859" s="171"/>
      <c r="E1859" s="171"/>
      <c r="F1859" s="171"/>
      <c r="G1859" s="171"/>
      <c r="H1859" s="171"/>
      <c r="I1859" s="171"/>
      <c r="J1859" s="171"/>
      <c r="K1859" s="171"/>
      <c r="L1859" s="171"/>
      <c r="M1859" s="171"/>
      <c r="N1859" s="171"/>
      <c r="O1859" s="171"/>
      <c r="P1859" s="171"/>
      <c r="Q1859" s="171"/>
      <c r="R1859" s="171"/>
      <c r="S1859" s="171"/>
      <c r="T1859" s="171"/>
      <c r="U1859" s="171"/>
      <c r="V1859" s="171"/>
      <c r="W1859" s="171"/>
      <c r="X1859" s="171"/>
      <c r="Y1859" s="171"/>
      <c r="Z1859" s="171"/>
      <c r="AA1859" s="171"/>
      <c r="AB1859" s="171"/>
      <c r="AC1859" s="171"/>
      <c r="AD1859" s="171"/>
      <c r="AE1859" s="171"/>
      <c r="AF1859" s="171"/>
      <c r="AG1859" s="171"/>
      <c r="AH1859" s="171"/>
      <c r="AI1859" s="171"/>
      <c r="AJ1859" s="171"/>
      <c r="AK1859" s="171"/>
      <c r="AL1859" s="171"/>
      <c r="AM1859" s="171"/>
      <c r="AN1859" s="171"/>
      <c r="AO1859" s="171"/>
      <c r="AP1859" s="196"/>
      <c r="AQ1859" s="196"/>
      <c r="AR1859" s="196"/>
      <c r="AS1859" s="196"/>
      <c r="AT1859" s="196"/>
      <c r="AU1859" s="196"/>
      <c r="AV1859" s="196"/>
      <c r="AW1859" s="196"/>
      <c r="AX1859" s="196"/>
      <c r="AY1859" s="196"/>
      <c r="AZ1859" s="196"/>
      <c r="BA1859" s="196"/>
      <c r="BB1859" s="196"/>
      <c r="BC1859" s="196"/>
      <c r="BD1859" s="196"/>
      <c r="BE1859" s="196"/>
      <c r="BF1859" s="196"/>
      <c r="BG1859" s="196"/>
      <c r="BH1859" s="196"/>
      <c r="BI1859" s="196"/>
      <c r="BJ1859" s="196"/>
      <c r="BK1859" s="196"/>
      <c r="BL1859" s="196"/>
      <c r="BM1859" s="196"/>
      <c r="BN1859" s="196"/>
      <c r="BO1859" s="196"/>
      <c r="BP1859" s="196"/>
      <c r="BQ1859" s="196"/>
      <c r="BR1859" s="196"/>
      <c r="BS1859" s="196"/>
      <c r="BT1859" s="196"/>
      <c r="BU1859" s="196"/>
      <c r="BV1859" s="196"/>
      <c r="BW1859" s="196"/>
      <c r="BX1859" s="196"/>
      <c r="BY1859" s="196"/>
      <c r="BZ1859" s="196"/>
    </row>
    <row r="1860" spans="4:78" x14ac:dyDescent="0.2">
      <c r="D1860" s="171"/>
      <c r="E1860" s="171"/>
      <c r="F1860" s="171"/>
      <c r="G1860" s="171"/>
      <c r="H1860" s="171"/>
      <c r="I1860" s="171"/>
      <c r="J1860" s="171"/>
      <c r="K1860" s="171"/>
      <c r="L1860" s="171"/>
      <c r="M1860" s="171"/>
      <c r="N1860" s="171"/>
      <c r="O1860" s="171"/>
      <c r="P1860" s="171"/>
      <c r="Q1860" s="171"/>
      <c r="R1860" s="171"/>
      <c r="S1860" s="171"/>
      <c r="T1860" s="171"/>
      <c r="U1860" s="171"/>
      <c r="V1860" s="171"/>
      <c r="W1860" s="171"/>
      <c r="X1860" s="171"/>
      <c r="Y1860" s="171"/>
      <c r="Z1860" s="171"/>
      <c r="AA1860" s="171"/>
      <c r="AB1860" s="171"/>
      <c r="AC1860" s="171"/>
      <c r="AD1860" s="171"/>
      <c r="AE1860" s="171"/>
      <c r="AF1860" s="171"/>
      <c r="AG1860" s="171"/>
      <c r="AH1860" s="171"/>
      <c r="AI1860" s="171"/>
      <c r="AJ1860" s="171"/>
      <c r="AK1860" s="171"/>
      <c r="AL1860" s="171"/>
      <c r="AM1860" s="171"/>
      <c r="AN1860" s="171"/>
      <c r="AO1860" s="171"/>
      <c r="AP1860" s="196"/>
      <c r="AQ1860" s="196"/>
      <c r="AR1860" s="196"/>
      <c r="AS1860" s="196"/>
      <c r="AT1860" s="196"/>
      <c r="AU1860" s="196"/>
      <c r="AV1860" s="196"/>
      <c r="AW1860" s="196"/>
      <c r="AX1860" s="196"/>
      <c r="AY1860" s="196"/>
      <c r="AZ1860" s="196"/>
      <c r="BA1860" s="196"/>
      <c r="BB1860" s="196"/>
      <c r="BC1860" s="196"/>
      <c r="BD1860" s="196"/>
      <c r="BE1860" s="196"/>
      <c r="BF1860" s="196"/>
      <c r="BG1860" s="196"/>
      <c r="BH1860" s="196"/>
      <c r="BI1860" s="196"/>
      <c r="BJ1860" s="196"/>
      <c r="BK1860" s="196"/>
      <c r="BL1860" s="196"/>
      <c r="BM1860" s="196"/>
      <c r="BN1860" s="196"/>
      <c r="BO1860" s="196"/>
      <c r="BP1860" s="196"/>
      <c r="BQ1860" s="196"/>
      <c r="BR1860" s="196"/>
      <c r="BS1860" s="196"/>
      <c r="BT1860" s="196"/>
      <c r="BU1860" s="196"/>
      <c r="BV1860" s="196"/>
      <c r="BW1860" s="196"/>
      <c r="BX1860" s="196"/>
      <c r="BY1860" s="196"/>
      <c r="BZ1860" s="196"/>
    </row>
    <row r="1861" spans="4:78" x14ac:dyDescent="0.2">
      <c r="D1861" s="171"/>
      <c r="E1861" s="171"/>
      <c r="F1861" s="171"/>
      <c r="G1861" s="171"/>
      <c r="H1861" s="171"/>
      <c r="I1861" s="171"/>
      <c r="J1861" s="171"/>
      <c r="K1861" s="171"/>
      <c r="L1861" s="171"/>
      <c r="M1861" s="171"/>
      <c r="N1861" s="171"/>
      <c r="O1861" s="171"/>
      <c r="P1861" s="171"/>
      <c r="Q1861" s="171"/>
      <c r="R1861" s="171"/>
      <c r="S1861" s="171"/>
      <c r="T1861" s="171"/>
      <c r="U1861" s="171"/>
      <c r="V1861" s="171"/>
      <c r="W1861" s="171"/>
      <c r="X1861" s="171"/>
      <c r="Y1861" s="171"/>
      <c r="Z1861" s="171"/>
      <c r="AA1861" s="171"/>
      <c r="AB1861" s="171"/>
      <c r="AC1861" s="171"/>
      <c r="AD1861" s="171"/>
      <c r="AE1861" s="171"/>
      <c r="AF1861" s="171"/>
      <c r="AG1861" s="171"/>
      <c r="AH1861" s="171"/>
      <c r="AI1861" s="171"/>
      <c r="AJ1861" s="171"/>
      <c r="AK1861" s="171"/>
      <c r="AL1861" s="171"/>
      <c r="AM1861" s="171"/>
      <c r="AN1861" s="171"/>
      <c r="AO1861" s="171"/>
      <c r="AP1861" s="196"/>
      <c r="AQ1861" s="196"/>
      <c r="AR1861" s="196"/>
      <c r="AS1861" s="196"/>
      <c r="AT1861" s="196"/>
      <c r="AU1861" s="196"/>
      <c r="AV1861" s="196"/>
      <c r="AW1861" s="196"/>
      <c r="AX1861" s="196"/>
      <c r="AY1861" s="196"/>
      <c r="AZ1861" s="196"/>
      <c r="BA1861" s="196"/>
      <c r="BB1861" s="196"/>
      <c r="BC1861" s="196"/>
      <c r="BD1861" s="196"/>
      <c r="BE1861" s="196"/>
      <c r="BF1861" s="196"/>
      <c r="BG1861" s="196"/>
      <c r="BH1861" s="196"/>
      <c r="BI1861" s="196"/>
      <c r="BJ1861" s="196"/>
      <c r="BK1861" s="196"/>
      <c r="BL1861" s="196"/>
      <c r="BM1861" s="196"/>
      <c r="BN1861" s="196"/>
      <c r="BO1861" s="196"/>
      <c r="BP1861" s="196"/>
      <c r="BQ1861" s="196"/>
      <c r="BR1861" s="196"/>
      <c r="BS1861" s="196"/>
      <c r="BT1861" s="196"/>
      <c r="BU1861" s="196"/>
      <c r="BV1861" s="196"/>
      <c r="BW1861" s="196"/>
      <c r="BX1861" s="196"/>
      <c r="BY1861" s="196"/>
      <c r="BZ1861" s="196"/>
    </row>
    <row r="1862" spans="4:78" x14ac:dyDescent="0.2">
      <c r="D1862" s="171"/>
      <c r="E1862" s="171"/>
      <c r="F1862" s="171"/>
      <c r="G1862" s="171"/>
      <c r="H1862" s="171"/>
      <c r="I1862" s="171"/>
      <c r="J1862" s="171"/>
      <c r="K1862" s="171"/>
      <c r="L1862" s="171"/>
      <c r="M1862" s="171"/>
      <c r="N1862" s="171"/>
      <c r="O1862" s="171"/>
      <c r="P1862" s="171"/>
      <c r="Q1862" s="171"/>
      <c r="R1862" s="171"/>
      <c r="S1862" s="171"/>
      <c r="T1862" s="171"/>
      <c r="U1862" s="171"/>
      <c r="V1862" s="171"/>
      <c r="W1862" s="171"/>
      <c r="X1862" s="171"/>
      <c r="Y1862" s="171"/>
      <c r="Z1862" s="171"/>
      <c r="AA1862" s="171"/>
      <c r="AB1862" s="171"/>
      <c r="AC1862" s="171"/>
      <c r="AD1862" s="171"/>
      <c r="AE1862" s="171"/>
      <c r="AF1862" s="171"/>
      <c r="AG1862" s="171"/>
      <c r="AH1862" s="171"/>
      <c r="AI1862" s="171"/>
      <c r="AJ1862" s="171"/>
      <c r="AK1862" s="171"/>
      <c r="AL1862" s="171"/>
      <c r="AM1862" s="171"/>
      <c r="AN1862" s="171"/>
      <c r="AO1862" s="171"/>
      <c r="AP1862" s="196"/>
      <c r="AQ1862" s="196"/>
      <c r="AR1862" s="196"/>
      <c r="AS1862" s="196"/>
      <c r="AT1862" s="196"/>
      <c r="AU1862" s="196"/>
      <c r="AV1862" s="196"/>
      <c r="AW1862" s="196"/>
      <c r="AX1862" s="196"/>
      <c r="AY1862" s="196"/>
      <c r="AZ1862" s="196"/>
      <c r="BA1862" s="196"/>
      <c r="BB1862" s="196"/>
      <c r="BC1862" s="196"/>
      <c r="BD1862" s="196"/>
      <c r="BE1862" s="196"/>
      <c r="BF1862" s="196"/>
      <c r="BG1862" s="196"/>
      <c r="BH1862" s="196"/>
      <c r="BI1862" s="196"/>
      <c r="BJ1862" s="196"/>
      <c r="BK1862" s="196"/>
      <c r="BL1862" s="196"/>
      <c r="BM1862" s="196"/>
      <c r="BN1862" s="196"/>
      <c r="BO1862" s="196"/>
      <c r="BP1862" s="196"/>
      <c r="BQ1862" s="196"/>
      <c r="BR1862" s="196"/>
      <c r="BS1862" s="196"/>
      <c r="BT1862" s="196"/>
      <c r="BU1862" s="196"/>
      <c r="BV1862" s="196"/>
      <c r="BW1862" s="196"/>
      <c r="BX1862" s="196"/>
      <c r="BY1862" s="196"/>
      <c r="BZ1862" s="196"/>
    </row>
    <row r="1863" spans="4:78" x14ac:dyDescent="0.2">
      <c r="D1863" s="171"/>
      <c r="E1863" s="171"/>
      <c r="F1863" s="171"/>
      <c r="G1863" s="171"/>
      <c r="H1863" s="171"/>
      <c r="I1863" s="171"/>
      <c r="J1863" s="171"/>
      <c r="K1863" s="171"/>
      <c r="L1863" s="171"/>
      <c r="M1863" s="171"/>
      <c r="N1863" s="171"/>
      <c r="O1863" s="171"/>
      <c r="P1863" s="171"/>
      <c r="Q1863" s="171"/>
      <c r="R1863" s="171"/>
      <c r="S1863" s="171"/>
      <c r="T1863" s="171"/>
      <c r="U1863" s="171"/>
      <c r="V1863" s="171"/>
      <c r="W1863" s="171"/>
      <c r="X1863" s="171"/>
      <c r="Y1863" s="171"/>
      <c r="Z1863" s="171"/>
      <c r="AA1863" s="171"/>
      <c r="AB1863" s="171"/>
      <c r="AC1863" s="171"/>
      <c r="AD1863" s="171"/>
      <c r="AE1863" s="171"/>
      <c r="AF1863" s="171"/>
      <c r="AG1863" s="171"/>
      <c r="AH1863" s="171"/>
      <c r="AI1863" s="171"/>
      <c r="AJ1863" s="171"/>
      <c r="AK1863" s="171"/>
      <c r="AL1863" s="171"/>
      <c r="AM1863" s="171"/>
      <c r="AN1863" s="171"/>
      <c r="AO1863" s="171"/>
      <c r="AP1863" s="196"/>
      <c r="AQ1863" s="196"/>
      <c r="AR1863" s="196"/>
      <c r="AS1863" s="196"/>
      <c r="AT1863" s="196"/>
      <c r="AU1863" s="196"/>
      <c r="AV1863" s="196"/>
      <c r="AW1863" s="196"/>
      <c r="AX1863" s="196"/>
      <c r="AY1863" s="196"/>
      <c r="AZ1863" s="196"/>
      <c r="BA1863" s="196"/>
      <c r="BB1863" s="196"/>
      <c r="BC1863" s="196"/>
      <c r="BD1863" s="196"/>
      <c r="BE1863" s="196"/>
      <c r="BF1863" s="196"/>
      <c r="BG1863" s="196"/>
      <c r="BH1863" s="196"/>
      <c r="BI1863" s="196"/>
      <c r="BJ1863" s="196"/>
      <c r="BK1863" s="196"/>
      <c r="BL1863" s="196"/>
      <c r="BM1863" s="196"/>
      <c r="BN1863" s="196"/>
      <c r="BO1863" s="196"/>
      <c r="BP1863" s="196"/>
      <c r="BQ1863" s="196"/>
      <c r="BR1863" s="196"/>
      <c r="BS1863" s="196"/>
      <c r="BT1863" s="196"/>
      <c r="BU1863" s="196"/>
      <c r="BV1863" s="196"/>
      <c r="BW1863" s="196"/>
      <c r="BX1863" s="196"/>
      <c r="BY1863" s="196"/>
      <c r="BZ1863" s="196"/>
    </row>
    <row r="1864" spans="4:78" x14ac:dyDescent="0.2">
      <c r="D1864" s="171"/>
      <c r="E1864" s="171"/>
      <c r="F1864" s="171"/>
      <c r="G1864" s="171"/>
      <c r="H1864" s="171"/>
      <c r="I1864" s="171"/>
      <c r="J1864" s="171"/>
      <c r="K1864" s="171"/>
      <c r="L1864" s="171"/>
      <c r="M1864" s="171"/>
      <c r="N1864" s="171"/>
      <c r="O1864" s="171"/>
      <c r="P1864" s="171"/>
      <c r="Q1864" s="171"/>
      <c r="R1864" s="171"/>
      <c r="S1864" s="171"/>
      <c r="T1864" s="171"/>
      <c r="U1864" s="171"/>
      <c r="V1864" s="171"/>
      <c r="W1864" s="171"/>
      <c r="X1864" s="171"/>
      <c r="Y1864" s="171"/>
      <c r="Z1864" s="171"/>
      <c r="AA1864" s="171"/>
      <c r="AB1864" s="171"/>
      <c r="AC1864" s="171"/>
      <c r="AD1864" s="171"/>
      <c r="AE1864" s="171"/>
      <c r="AF1864" s="171"/>
      <c r="AG1864" s="171"/>
      <c r="AH1864" s="171"/>
      <c r="AI1864" s="171"/>
      <c r="AJ1864" s="171"/>
      <c r="AK1864" s="171"/>
      <c r="AL1864" s="171"/>
      <c r="AM1864" s="171"/>
      <c r="AN1864" s="171"/>
      <c r="AO1864" s="171"/>
      <c r="AP1864" s="196"/>
      <c r="AQ1864" s="196"/>
      <c r="AR1864" s="196"/>
      <c r="AS1864" s="196"/>
      <c r="AT1864" s="196"/>
      <c r="AU1864" s="196"/>
      <c r="AV1864" s="196"/>
      <c r="AW1864" s="196"/>
      <c r="AX1864" s="196"/>
      <c r="AY1864" s="196"/>
      <c r="AZ1864" s="196"/>
      <c r="BA1864" s="196"/>
      <c r="BB1864" s="196"/>
      <c r="BC1864" s="196"/>
      <c r="BD1864" s="196"/>
      <c r="BE1864" s="196"/>
      <c r="BF1864" s="196"/>
      <c r="BG1864" s="196"/>
      <c r="BH1864" s="196"/>
      <c r="BI1864" s="196"/>
      <c r="BJ1864" s="196"/>
      <c r="BK1864" s="196"/>
      <c r="BL1864" s="196"/>
      <c r="BM1864" s="196"/>
      <c r="BN1864" s="196"/>
      <c r="BO1864" s="196"/>
      <c r="BP1864" s="196"/>
      <c r="BQ1864" s="196"/>
      <c r="BR1864" s="196"/>
      <c r="BS1864" s="196"/>
      <c r="BT1864" s="196"/>
      <c r="BU1864" s="196"/>
      <c r="BV1864" s="196"/>
      <c r="BW1864" s="196"/>
      <c r="BX1864" s="196"/>
      <c r="BY1864" s="196"/>
      <c r="BZ1864" s="196"/>
    </row>
    <row r="1865" spans="4:78" x14ac:dyDescent="0.2">
      <c r="D1865" s="171"/>
      <c r="E1865" s="171"/>
      <c r="F1865" s="171"/>
      <c r="G1865" s="171"/>
      <c r="H1865" s="171"/>
      <c r="I1865" s="171"/>
      <c r="J1865" s="171"/>
      <c r="K1865" s="171"/>
      <c r="L1865" s="171"/>
      <c r="M1865" s="171"/>
      <c r="N1865" s="171"/>
      <c r="O1865" s="171"/>
      <c r="P1865" s="171"/>
      <c r="Q1865" s="171"/>
      <c r="R1865" s="171"/>
      <c r="S1865" s="171"/>
      <c r="T1865" s="171"/>
      <c r="U1865" s="171"/>
      <c r="V1865" s="171"/>
      <c r="W1865" s="171"/>
      <c r="X1865" s="171"/>
      <c r="Y1865" s="171"/>
      <c r="Z1865" s="171"/>
      <c r="AA1865" s="171"/>
      <c r="AB1865" s="171"/>
      <c r="AC1865" s="171"/>
      <c r="AD1865" s="171"/>
      <c r="AE1865" s="171"/>
      <c r="AF1865" s="171"/>
      <c r="AG1865" s="171"/>
      <c r="AH1865" s="171"/>
      <c r="AI1865" s="171"/>
      <c r="AJ1865" s="171"/>
      <c r="AK1865" s="171"/>
      <c r="AL1865" s="171"/>
      <c r="AM1865" s="171"/>
      <c r="AN1865" s="171"/>
      <c r="AO1865" s="171"/>
      <c r="AP1865" s="196"/>
      <c r="AQ1865" s="196"/>
      <c r="AR1865" s="196"/>
      <c r="AS1865" s="196"/>
      <c r="AT1865" s="196"/>
      <c r="AU1865" s="196"/>
      <c r="AV1865" s="196"/>
      <c r="AW1865" s="196"/>
      <c r="AX1865" s="196"/>
      <c r="AY1865" s="196"/>
      <c r="AZ1865" s="196"/>
      <c r="BA1865" s="196"/>
      <c r="BB1865" s="196"/>
      <c r="BC1865" s="196"/>
      <c r="BD1865" s="196"/>
      <c r="BE1865" s="196"/>
      <c r="BF1865" s="196"/>
      <c r="BG1865" s="196"/>
      <c r="BH1865" s="196"/>
      <c r="BI1865" s="196"/>
      <c r="BJ1865" s="196"/>
      <c r="BK1865" s="196"/>
      <c r="BL1865" s="196"/>
      <c r="BM1865" s="196"/>
      <c r="BN1865" s="196"/>
      <c r="BO1865" s="196"/>
      <c r="BP1865" s="196"/>
      <c r="BQ1865" s="196"/>
      <c r="BR1865" s="196"/>
      <c r="BS1865" s="196"/>
      <c r="BT1865" s="196"/>
      <c r="BU1865" s="196"/>
      <c r="BV1865" s="196"/>
      <c r="BW1865" s="196"/>
      <c r="BX1865" s="196"/>
      <c r="BY1865" s="196"/>
      <c r="BZ1865" s="196"/>
    </row>
    <row r="1866" spans="4:78" x14ac:dyDescent="0.2">
      <c r="D1866" s="171"/>
      <c r="E1866" s="171"/>
      <c r="F1866" s="171"/>
      <c r="G1866" s="171"/>
      <c r="H1866" s="171"/>
      <c r="I1866" s="171"/>
      <c r="J1866" s="171"/>
      <c r="K1866" s="171"/>
      <c r="L1866" s="171"/>
      <c r="M1866" s="171"/>
      <c r="N1866" s="171"/>
      <c r="O1866" s="171"/>
      <c r="P1866" s="171"/>
      <c r="Q1866" s="171"/>
      <c r="R1866" s="171"/>
      <c r="S1866" s="171"/>
      <c r="T1866" s="171"/>
      <c r="U1866" s="171"/>
      <c r="V1866" s="171"/>
      <c r="W1866" s="171"/>
      <c r="X1866" s="171"/>
      <c r="Y1866" s="171"/>
      <c r="Z1866" s="171"/>
      <c r="AA1866" s="171"/>
      <c r="AB1866" s="171"/>
      <c r="AC1866" s="171"/>
      <c r="AD1866" s="171"/>
      <c r="AE1866" s="171"/>
      <c r="AF1866" s="171"/>
      <c r="AG1866" s="171"/>
      <c r="AH1866" s="171"/>
      <c r="AI1866" s="171"/>
      <c r="AJ1866" s="171"/>
      <c r="AK1866" s="171"/>
      <c r="AL1866" s="171"/>
      <c r="AM1866" s="171"/>
      <c r="AN1866" s="171"/>
      <c r="AO1866" s="171"/>
      <c r="AP1866" s="196"/>
      <c r="AQ1866" s="196"/>
      <c r="AR1866" s="196"/>
      <c r="AS1866" s="196"/>
      <c r="AT1866" s="196"/>
      <c r="AU1866" s="196"/>
      <c r="AV1866" s="196"/>
      <c r="AW1866" s="196"/>
      <c r="AX1866" s="196"/>
      <c r="AY1866" s="196"/>
      <c r="AZ1866" s="196"/>
      <c r="BA1866" s="196"/>
      <c r="BB1866" s="196"/>
      <c r="BC1866" s="196"/>
      <c r="BD1866" s="196"/>
      <c r="BE1866" s="196"/>
      <c r="BF1866" s="196"/>
      <c r="BG1866" s="196"/>
      <c r="BH1866" s="196"/>
      <c r="BI1866" s="196"/>
      <c r="BJ1866" s="196"/>
      <c r="BK1866" s="196"/>
      <c r="BL1866" s="196"/>
      <c r="BM1866" s="196"/>
      <c r="BN1866" s="196"/>
      <c r="BO1866" s="196"/>
      <c r="BP1866" s="196"/>
      <c r="BQ1866" s="196"/>
      <c r="BR1866" s="196"/>
      <c r="BS1866" s="196"/>
      <c r="BT1866" s="196"/>
      <c r="BU1866" s="196"/>
      <c r="BV1866" s="196"/>
      <c r="BW1866" s="196"/>
      <c r="BX1866" s="196"/>
      <c r="BY1866" s="196"/>
      <c r="BZ1866" s="196"/>
    </row>
    <row r="1867" spans="4:78" x14ac:dyDescent="0.2">
      <c r="D1867" s="171"/>
      <c r="E1867" s="171"/>
      <c r="F1867" s="171"/>
      <c r="G1867" s="171"/>
      <c r="H1867" s="171"/>
      <c r="I1867" s="171"/>
      <c r="J1867" s="171"/>
      <c r="K1867" s="171"/>
      <c r="L1867" s="171"/>
      <c r="M1867" s="171"/>
      <c r="N1867" s="171"/>
      <c r="O1867" s="171"/>
      <c r="P1867" s="171"/>
      <c r="Q1867" s="171"/>
      <c r="R1867" s="171"/>
      <c r="S1867" s="171"/>
      <c r="T1867" s="171"/>
      <c r="U1867" s="171"/>
      <c r="V1867" s="171"/>
      <c r="W1867" s="171"/>
      <c r="X1867" s="171"/>
      <c r="Y1867" s="171"/>
      <c r="Z1867" s="171"/>
      <c r="AA1867" s="171"/>
      <c r="AB1867" s="171"/>
      <c r="AC1867" s="171"/>
      <c r="AD1867" s="171"/>
      <c r="AE1867" s="171"/>
      <c r="AF1867" s="171"/>
      <c r="AG1867" s="171"/>
      <c r="AH1867" s="171"/>
      <c r="AI1867" s="171"/>
      <c r="AJ1867" s="171"/>
      <c r="AK1867" s="171"/>
      <c r="AL1867" s="171"/>
      <c r="AM1867" s="171"/>
      <c r="AN1867" s="171"/>
      <c r="AO1867" s="171"/>
      <c r="AP1867" s="196"/>
      <c r="AQ1867" s="196"/>
      <c r="AR1867" s="196"/>
      <c r="AS1867" s="196"/>
      <c r="AT1867" s="196"/>
      <c r="AU1867" s="196"/>
      <c r="AV1867" s="196"/>
      <c r="AW1867" s="196"/>
      <c r="AX1867" s="196"/>
      <c r="AY1867" s="196"/>
      <c r="AZ1867" s="196"/>
      <c r="BA1867" s="196"/>
      <c r="BB1867" s="196"/>
      <c r="BC1867" s="196"/>
      <c r="BD1867" s="196"/>
      <c r="BE1867" s="196"/>
      <c r="BF1867" s="196"/>
      <c r="BG1867" s="196"/>
      <c r="BH1867" s="196"/>
      <c r="BI1867" s="196"/>
      <c r="BJ1867" s="196"/>
      <c r="BK1867" s="196"/>
      <c r="BL1867" s="196"/>
      <c r="BM1867" s="196"/>
      <c r="BN1867" s="196"/>
      <c r="BO1867" s="196"/>
      <c r="BP1867" s="196"/>
      <c r="BQ1867" s="196"/>
      <c r="BR1867" s="196"/>
      <c r="BS1867" s="196"/>
      <c r="BT1867" s="196"/>
      <c r="BU1867" s="196"/>
      <c r="BV1867" s="196"/>
      <c r="BW1867" s="196"/>
      <c r="BX1867" s="196"/>
      <c r="BY1867" s="196"/>
      <c r="BZ1867" s="196"/>
    </row>
    <row r="1868" spans="4:78" x14ac:dyDescent="0.2">
      <c r="D1868" s="171"/>
      <c r="E1868" s="171"/>
      <c r="F1868" s="171"/>
      <c r="G1868" s="171"/>
      <c r="H1868" s="171"/>
      <c r="I1868" s="171"/>
      <c r="J1868" s="171"/>
      <c r="K1868" s="171"/>
      <c r="L1868" s="171"/>
      <c r="M1868" s="171"/>
      <c r="N1868" s="171"/>
      <c r="O1868" s="171"/>
      <c r="P1868" s="171"/>
      <c r="Q1868" s="171"/>
      <c r="R1868" s="171"/>
      <c r="S1868" s="171"/>
      <c r="T1868" s="171"/>
      <c r="U1868" s="171"/>
      <c r="V1868" s="171"/>
      <c r="W1868" s="171"/>
      <c r="X1868" s="171"/>
      <c r="Y1868" s="171"/>
      <c r="Z1868" s="171"/>
      <c r="AA1868" s="171"/>
      <c r="AB1868" s="171"/>
      <c r="AC1868" s="171"/>
      <c r="AD1868" s="171"/>
      <c r="AE1868" s="171"/>
      <c r="AF1868" s="171"/>
      <c r="AG1868" s="171"/>
      <c r="AH1868" s="171"/>
      <c r="AI1868" s="171"/>
      <c r="AJ1868" s="171"/>
      <c r="AK1868" s="171"/>
      <c r="AL1868" s="171"/>
      <c r="AM1868" s="171"/>
      <c r="AN1868" s="171"/>
      <c r="AO1868" s="171"/>
      <c r="AP1868" s="196"/>
      <c r="AQ1868" s="196"/>
      <c r="AR1868" s="196"/>
      <c r="AS1868" s="196"/>
      <c r="AT1868" s="196"/>
      <c r="AU1868" s="196"/>
      <c r="AV1868" s="196"/>
      <c r="AW1868" s="196"/>
      <c r="AX1868" s="196"/>
      <c r="AY1868" s="196"/>
      <c r="AZ1868" s="196"/>
      <c r="BA1868" s="196"/>
      <c r="BB1868" s="196"/>
      <c r="BC1868" s="196"/>
      <c r="BD1868" s="196"/>
      <c r="BE1868" s="196"/>
      <c r="BF1868" s="196"/>
      <c r="BG1868" s="196"/>
      <c r="BH1868" s="196"/>
      <c r="BI1868" s="196"/>
      <c r="BJ1868" s="196"/>
      <c r="BK1868" s="196"/>
      <c r="BL1868" s="196"/>
      <c r="BM1868" s="196"/>
      <c r="BN1868" s="196"/>
      <c r="BO1868" s="196"/>
      <c r="BP1868" s="196"/>
      <c r="BQ1868" s="196"/>
      <c r="BR1868" s="196"/>
      <c r="BS1868" s="196"/>
      <c r="BT1868" s="196"/>
      <c r="BU1868" s="196"/>
      <c r="BV1868" s="196"/>
      <c r="BW1868" s="196"/>
      <c r="BX1868" s="196"/>
      <c r="BY1868" s="196"/>
      <c r="BZ1868" s="196"/>
    </row>
    <row r="1869" spans="4:78" x14ac:dyDescent="0.2">
      <c r="D1869" s="171"/>
      <c r="E1869" s="171"/>
      <c r="F1869" s="171"/>
      <c r="G1869" s="171"/>
      <c r="H1869" s="171"/>
      <c r="I1869" s="171"/>
      <c r="J1869" s="171"/>
      <c r="K1869" s="171"/>
      <c r="L1869" s="171"/>
      <c r="M1869" s="171"/>
      <c r="N1869" s="171"/>
      <c r="O1869" s="171"/>
      <c r="P1869" s="171"/>
      <c r="Q1869" s="171"/>
      <c r="R1869" s="171"/>
      <c r="S1869" s="171"/>
      <c r="T1869" s="171"/>
      <c r="U1869" s="171"/>
      <c r="V1869" s="171"/>
      <c r="W1869" s="171"/>
      <c r="X1869" s="171"/>
      <c r="Y1869" s="171"/>
      <c r="Z1869" s="171"/>
      <c r="AA1869" s="171"/>
      <c r="AB1869" s="171"/>
      <c r="AC1869" s="171"/>
      <c r="AD1869" s="171"/>
      <c r="AE1869" s="171"/>
      <c r="AF1869" s="171"/>
      <c r="AG1869" s="171"/>
      <c r="AH1869" s="171"/>
      <c r="AI1869" s="171"/>
      <c r="AJ1869" s="171"/>
      <c r="AK1869" s="171"/>
      <c r="AL1869" s="171"/>
      <c r="AM1869" s="171"/>
      <c r="AN1869" s="171"/>
      <c r="AO1869" s="171"/>
      <c r="AP1869" s="196"/>
      <c r="AQ1869" s="196"/>
      <c r="AR1869" s="196"/>
      <c r="AS1869" s="196"/>
      <c r="AT1869" s="196"/>
      <c r="AU1869" s="196"/>
      <c r="AV1869" s="196"/>
      <c r="AW1869" s="196"/>
      <c r="AX1869" s="196"/>
      <c r="AY1869" s="196"/>
      <c r="AZ1869" s="196"/>
      <c r="BA1869" s="196"/>
      <c r="BB1869" s="196"/>
      <c r="BC1869" s="196"/>
      <c r="BD1869" s="196"/>
      <c r="BE1869" s="196"/>
      <c r="BF1869" s="196"/>
      <c r="BG1869" s="196"/>
      <c r="BH1869" s="196"/>
      <c r="BI1869" s="196"/>
      <c r="BJ1869" s="196"/>
      <c r="BK1869" s="196"/>
      <c r="BL1869" s="196"/>
      <c r="BM1869" s="196"/>
      <c r="BN1869" s="196"/>
      <c r="BO1869" s="196"/>
      <c r="BP1869" s="196"/>
      <c r="BQ1869" s="196"/>
      <c r="BR1869" s="196"/>
      <c r="BS1869" s="196"/>
      <c r="BT1869" s="196"/>
      <c r="BU1869" s="196"/>
      <c r="BV1869" s="196"/>
      <c r="BW1869" s="196"/>
      <c r="BX1869" s="196"/>
      <c r="BY1869" s="196"/>
      <c r="BZ1869" s="196"/>
    </row>
    <row r="1870" spans="4:78" x14ac:dyDescent="0.2">
      <c r="D1870" s="171"/>
      <c r="E1870" s="171"/>
      <c r="F1870" s="171"/>
      <c r="G1870" s="171"/>
      <c r="H1870" s="171"/>
      <c r="I1870" s="171"/>
      <c r="J1870" s="171"/>
      <c r="K1870" s="171"/>
      <c r="L1870" s="171"/>
      <c r="M1870" s="171"/>
      <c r="N1870" s="171"/>
      <c r="O1870" s="171"/>
      <c r="P1870" s="171"/>
      <c r="Q1870" s="171"/>
      <c r="R1870" s="171"/>
      <c r="S1870" s="171"/>
      <c r="T1870" s="171"/>
      <c r="U1870" s="171"/>
      <c r="V1870" s="171"/>
      <c r="W1870" s="171"/>
      <c r="X1870" s="171"/>
      <c r="Y1870" s="171"/>
      <c r="Z1870" s="171"/>
      <c r="AA1870" s="171"/>
      <c r="AB1870" s="171"/>
      <c r="AC1870" s="171"/>
      <c r="AD1870" s="171"/>
      <c r="AE1870" s="171"/>
      <c r="AF1870" s="171"/>
      <c r="AG1870" s="171"/>
      <c r="AH1870" s="171"/>
      <c r="AI1870" s="171"/>
      <c r="AJ1870" s="171"/>
      <c r="AK1870" s="171"/>
      <c r="AL1870" s="171"/>
      <c r="AM1870" s="171"/>
      <c r="AN1870" s="171"/>
      <c r="AO1870" s="171"/>
      <c r="AP1870" s="196"/>
      <c r="AQ1870" s="196"/>
      <c r="AR1870" s="196"/>
      <c r="AS1870" s="196"/>
      <c r="AT1870" s="196"/>
      <c r="AU1870" s="196"/>
      <c r="AV1870" s="196"/>
      <c r="AW1870" s="196"/>
      <c r="AX1870" s="196"/>
      <c r="AY1870" s="196"/>
      <c r="AZ1870" s="196"/>
      <c r="BA1870" s="196"/>
      <c r="BB1870" s="196"/>
      <c r="BC1870" s="196"/>
      <c r="BD1870" s="196"/>
      <c r="BE1870" s="196"/>
      <c r="BF1870" s="196"/>
      <c r="BG1870" s="196"/>
      <c r="BH1870" s="196"/>
      <c r="BI1870" s="196"/>
      <c r="BJ1870" s="196"/>
      <c r="BK1870" s="196"/>
      <c r="BL1870" s="196"/>
      <c r="BM1870" s="196"/>
      <c r="BN1870" s="196"/>
      <c r="BO1870" s="196"/>
      <c r="BP1870" s="196"/>
      <c r="BQ1870" s="196"/>
      <c r="BR1870" s="196"/>
      <c r="BS1870" s="196"/>
      <c r="BT1870" s="196"/>
      <c r="BU1870" s="196"/>
      <c r="BV1870" s="196"/>
      <c r="BW1870" s="196"/>
      <c r="BX1870" s="196"/>
      <c r="BY1870" s="196"/>
      <c r="BZ1870" s="196"/>
    </row>
    <row r="1871" spans="4:78" x14ac:dyDescent="0.2">
      <c r="D1871" s="171"/>
      <c r="E1871" s="171"/>
      <c r="F1871" s="171"/>
      <c r="G1871" s="171"/>
      <c r="H1871" s="171"/>
      <c r="I1871" s="171"/>
      <c r="J1871" s="171"/>
      <c r="K1871" s="171"/>
      <c r="L1871" s="171"/>
      <c r="M1871" s="171"/>
      <c r="N1871" s="171"/>
      <c r="O1871" s="171"/>
      <c r="P1871" s="171"/>
      <c r="Q1871" s="171"/>
      <c r="R1871" s="171"/>
      <c r="S1871" s="171"/>
      <c r="T1871" s="171"/>
      <c r="U1871" s="171"/>
      <c r="V1871" s="171"/>
      <c r="W1871" s="171"/>
      <c r="X1871" s="171"/>
      <c r="Y1871" s="171"/>
      <c r="Z1871" s="171"/>
      <c r="AA1871" s="171"/>
      <c r="AB1871" s="171"/>
      <c r="AC1871" s="171"/>
      <c r="AD1871" s="171"/>
      <c r="AE1871" s="171"/>
      <c r="AF1871" s="171"/>
      <c r="AG1871" s="171"/>
      <c r="AH1871" s="171"/>
      <c r="AI1871" s="171"/>
      <c r="AJ1871" s="171"/>
      <c r="AK1871" s="171"/>
      <c r="AL1871" s="171"/>
      <c r="AM1871" s="171"/>
      <c r="AN1871" s="171"/>
      <c r="AO1871" s="171"/>
      <c r="AP1871" s="196"/>
      <c r="AQ1871" s="196"/>
      <c r="AR1871" s="196"/>
      <c r="AS1871" s="196"/>
      <c r="AT1871" s="196"/>
      <c r="AU1871" s="196"/>
      <c r="AV1871" s="196"/>
      <c r="AW1871" s="196"/>
      <c r="AX1871" s="196"/>
      <c r="AY1871" s="196"/>
      <c r="AZ1871" s="196"/>
      <c r="BA1871" s="196"/>
      <c r="BB1871" s="196"/>
      <c r="BC1871" s="196"/>
      <c r="BD1871" s="196"/>
      <c r="BE1871" s="196"/>
      <c r="BF1871" s="196"/>
      <c r="BG1871" s="196"/>
      <c r="BH1871" s="196"/>
      <c r="BI1871" s="196"/>
      <c r="BJ1871" s="196"/>
      <c r="BK1871" s="196"/>
      <c r="BL1871" s="196"/>
      <c r="BM1871" s="196"/>
      <c r="BN1871" s="196"/>
      <c r="BO1871" s="196"/>
      <c r="BP1871" s="196"/>
      <c r="BQ1871" s="196"/>
      <c r="BR1871" s="196"/>
      <c r="BS1871" s="196"/>
      <c r="BT1871" s="196"/>
      <c r="BU1871" s="196"/>
      <c r="BV1871" s="196"/>
      <c r="BW1871" s="196"/>
      <c r="BX1871" s="196"/>
      <c r="BY1871" s="196"/>
      <c r="BZ1871" s="196"/>
    </row>
    <row r="1872" spans="4:78" x14ac:dyDescent="0.2">
      <c r="D1872" s="171"/>
      <c r="E1872" s="171"/>
      <c r="F1872" s="171"/>
      <c r="G1872" s="171"/>
      <c r="H1872" s="171"/>
      <c r="I1872" s="171"/>
      <c r="J1872" s="171"/>
      <c r="K1872" s="171"/>
      <c r="L1872" s="171"/>
      <c r="M1872" s="171"/>
      <c r="N1872" s="171"/>
      <c r="O1872" s="171"/>
      <c r="P1872" s="171"/>
      <c r="Q1872" s="171"/>
      <c r="R1872" s="171"/>
      <c r="S1872" s="171"/>
      <c r="T1872" s="171"/>
      <c r="U1872" s="171"/>
      <c r="V1872" s="171"/>
      <c r="W1872" s="171"/>
      <c r="X1872" s="171"/>
      <c r="Y1872" s="171"/>
      <c r="Z1872" s="171"/>
      <c r="AA1872" s="171"/>
      <c r="AB1872" s="171"/>
      <c r="AC1872" s="171"/>
      <c r="AD1872" s="171"/>
      <c r="AE1872" s="171"/>
      <c r="AF1872" s="171"/>
      <c r="AG1872" s="171"/>
      <c r="AH1872" s="171"/>
      <c r="AI1872" s="171"/>
      <c r="AJ1872" s="171"/>
      <c r="AK1872" s="171"/>
      <c r="AL1872" s="171"/>
      <c r="AM1872" s="171"/>
      <c r="AN1872" s="171"/>
      <c r="AO1872" s="171"/>
      <c r="AP1872" s="196"/>
      <c r="AQ1872" s="196"/>
      <c r="AR1872" s="196"/>
      <c r="AS1872" s="196"/>
      <c r="AT1872" s="196"/>
      <c r="AU1872" s="196"/>
      <c r="AV1872" s="196"/>
      <c r="AW1872" s="196"/>
      <c r="AX1872" s="196"/>
      <c r="AY1872" s="196"/>
      <c r="AZ1872" s="196"/>
      <c r="BA1872" s="196"/>
      <c r="BB1872" s="196"/>
      <c r="BC1872" s="196"/>
      <c r="BD1872" s="196"/>
      <c r="BE1872" s="196"/>
      <c r="BF1872" s="196"/>
      <c r="BG1872" s="196"/>
      <c r="BH1872" s="196"/>
      <c r="BI1872" s="196"/>
      <c r="BJ1872" s="196"/>
      <c r="BK1872" s="196"/>
      <c r="BL1872" s="196"/>
      <c r="BM1872" s="196"/>
      <c r="BN1872" s="196"/>
      <c r="BO1872" s="196"/>
      <c r="BP1872" s="196"/>
      <c r="BQ1872" s="196"/>
      <c r="BR1872" s="196"/>
      <c r="BS1872" s="196"/>
      <c r="BT1872" s="196"/>
      <c r="BU1872" s="196"/>
      <c r="BV1872" s="196"/>
      <c r="BW1872" s="196"/>
      <c r="BX1872" s="196"/>
      <c r="BY1872" s="196"/>
      <c r="BZ1872" s="196"/>
    </row>
    <row r="1873" spans="4:78" x14ac:dyDescent="0.2">
      <c r="D1873" s="171"/>
      <c r="E1873" s="171"/>
      <c r="F1873" s="171"/>
      <c r="G1873" s="171"/>
      <c r="H1873" s="171"/>
      <c r="I1873" s="171"/>
      <c r="J1873" s="171"/>
      <c r="K1873" s="171"/>
      <c r="L1873" s="171"/>
      <c r="M1873" s="171"/>
      <c r="N1873" s="171"/>
      <c r="O1873" s="171"/>
      <c r="P1873" s="171"/>
      <c r="Q1873" s="171"/>
      <c r="R1873" s="171"/>
      <c r="S1873" s="171"/>
      <c r="T1873" s="171"/>
      <c r="U1873" s="171"/>
      <c r="V1873" s="171"/>
      <c r="W1873" s="171"/>
      <c r="X1873" s="171"/>
      <c r="Y1873" s="171"/>
      <c r="Z1873" s="171"/>
      <c r="AA1873" s="171"/>
      <c r="AB1873" s="171"/>
      <c r="AC1873" s="171"/>
      <c r="AD1873" s="171"/>
      <c r="AE1873" s="171"/>
      <c r="AF1873" s="171"/>
      <c r="AG1873" s="171"/>
      <c r="AH1873" s="171"/>
      <c r="AI1873" s="171"/>
      <c r="AJ1873" s="171"/>
      <c r="AK1873" s="171"/>
      <c r="AL1873" s="171"/>
      <c r="AM1873" s="171"/>
      <c r="AN1873" s="171"/>
      <c r="AO1873" s="171"/>
      <c r="AP1873" s="196"/>
      <c r="AQ1873" s="196"/>
      <c r="AR1873" s="196"/>
      <c r="AS1873" s="196"/>
      <c r="AT1873" s="196"/>
      <c r="AU1873" s="196"/>
      <c r="AV1873" s="196"/>
      <c r="AW1873" s="196"/>
      <c r="AX1873" s="196"/>
      <c r="AY1873" s="196"/>
      <c r="AZ1873" s="196"/>
      <c r="BA1873" s="196"/>
      <c r="BB1873" s="196"/>
      <c r="BC1873" s="196"/>
      <c r="BD1873" s="196"/>
      <c r="BE1873" s="196"/>
      <c r="BF1873" s="196"/>
      <c r="BG1873" s="196"/>
      <c r="BH1873" s="196"/>
      <c r="BI1873" s="196"/>
      <c r="BJ1873" s="196"/>
      <c r="BK1873" s="196"/>
      <c r="BL1873" s="196"/>
      <c r="BM1873" s="196"/>
      <c r="BN1873" s="196"/>
      <c r="BO1873" s="196"/>
      <c r="BP1873" s="196"/>
      <c r="BQ1873" s="196"/>
      <c r="BR1873" s="196"/>
      <c r="BS1873" s="196"/>
      <c r="BT1873" s="196"/>
      <c r="BU1873" s="196"/>
      <c r="BV1873" s="196"/>
      <c r="BW1873" s="196"/>
      <c r="BX1873" s="196"/>
      <c r="BY1873" s="196"/>
      <c r="BZ1873" s="196"/>
    </row>
    <row r="1874" spans="4:78" x14ac:dyDescent="0.2">
      <c r="D1874" s="171"/>
      <c r="E1874" s="171"/>
      <c r="F1874" s="171"/>
      <c r="G1874" s="171"/>
      <c r="H1874" s="171"/>
      <c r="I1874" s="171"/>
      <c r="J1874" s="171"/>
      <c r="K1874" s="171"/>
      <c r="L1874" s="171"/>
      <c r="M1874" s="171"/>
      <c r="N1874" s="171"/>
      <c r="O1874" s="171"/>
      <c r="P1874" s="171"/>
      <c r="Q1874" s="171"/>
      <c r="R1874" s="171"/>
      <c r="S1874" s="171"/>
      <c r="T1874" s="171"/>
      <c r="U1874" s="171"/>
      <c r="V1874" s="171"/>
      <c r="W1874" s="171"/>
      <c r="X1874" s="171"/>
      <c r="Y1874" s="171"/>
      <c r="Z1874" s="171"/>
      <c r="AA1874" s="171"/>
      <c r="AB1874" s="171"/>
      <c r="AC1874" s="171"/>
      <c r="AD1874" s="171"/>
      <c r="AE1874" s="171"/>
      <c r="AF1874" s="171"/>
      <c r="AG1874" s="171"/>
      <c r="AH1874" s="171"/>
      <c r="AI1874" s="171"/>
      <c r="AJ1874" s="171"/>
      <c r="AK1874" s="171"/>
      <c r="AL1874" s="171"/>
      <c r="AM1874" s="171"/>
      <c r="AN1874" s="171"/>
      <c r="AO1874" s="171"/>
      <c r="AP1874" s="196"/>
      <c r="AQ1874" s="196"/>
      <c r="AR1874" s="196"/>
      <c r="AS1874" s="196"/>
      <c r="AT1874" s="196"/>
      <c r="AU1874" s="196"/>
      <c r="AV1874" s="196"/>
      <c r="AW1874" s="196"/>
      <c r="AX1874" s="196"/>
      <c r="AY1874" s="196"/>
      <c r="AZ1874" s="196"/>
      <c r="BA1874" s="196"/>
      <c r="BB1874" s="196"/>
      <c r="BC1874" s="196"/>
      <c r="BD1874" s="196"/>
      <c r="BE1874" s="196"/>
      <c r="BF1874" s="196"/>
      <c r="BG1874" s="196"/>
      <c r="BH1874" s="196"/>
      <c r="BI1874" s="196"/>
      <c r="BJ1874" s="196"/>
      <c r="BK1874" s="196"/>
      <c r="BL1874" s="196"/>
      <c r="BM1874" s="196"/>
      <c r="BN1874" s="196"/>
      <c r="BO1874" s="196"/>
      <c r="BP1874" s="196"/>
      <c r="BQ1874" s="196"/>
      <c r="BR1874" s="196"/>
      <c r="BS1874" s="196"/>
      <c r="BT1874" s="196"/>
      <c r="BU1874" s="196"/>
      <c r="BV1874" s="196"/>
      <c r="BW1874" s="196"/>
      <c r="BX1874" s="196"/>
      <c r="BY1874" s="196"/>
      <c r="BZ1874" s="196"/>
    </row>
    <row r="1875" spans="4:78" x14ac:dyDescent="0.2">
      <c r="D1875" s="171"/>
      <c r="E1875" s="171"/>
      <c r="F1875" s="171"/>
      <c r="G1875" s="171"/>
      <c r="H1875" s="171"/>
      <c r="I1875" s="171"/>
      <c r="J1875" s="171"/>
      <c r="K1875" s="171"/>
      <c r="L1875" s="171"/>
      <c r="M1875" s="171"/>
      <c r="N1875" s="171"/>
      <c r="O1875" s="171"/>
      <c r="P1875" s="171"/>
      <c r="Q1875" s="171"/>
      <c r="R1875" s="171"/>
      <c r="S1875" s="171"/>
      <c r="T1875" s="171"/>
      <c r="U1875" s="171"/>
      <c r="V1875" s="171"/>
      <c r="W1875" s="171"/>
      <c r="X1875" s="171"/>
      <c r="Y1875" s="171"/>
      <c r="Z1875" s="171"/>
      <c r="AA1875" s="171"/>
      <c r="AB1875" s="171"/>
      <c r="AC1875" s="171"/>
      <c r="AD1875" s="171"/>
      <c r="AE1875" s="171"/>
      <c r="AF1875" s="171"/>
      <c r="AG1875" s="171"/>
      <c r="AH1875" s="171"/>
      <c r="AI1875" s="171"/>
      <c r="AJ1875" s="171"/>
      <c r="AK1875" s="171"/>
      <c r="AL1875" s="171"/>
      <c r="AM1875" s="171"/>
      <c r="AN1875" s="171"/>
      <c r="AO1875" s="171"/>
      <c r="AP1875" s="196"/>
      <c r="AQ1875" s="196"/>
      <c r="AR1875" s="196"/>
      <c r="AS1875" s="196"/>
      <c r="AT1875" s="196"/>
      <c r="AU1875" s="196"/>
      <c r="AV1875" s="196"/>
      <c r="AW1875" s="196"/>
      <c r="AX1875" s="196"/>
      <c r="AY1875" s="196"/>
      <c r="AZ1875" s="196"/>
      <c r="BA1875" s="196"/>
      <c r="BB1875" s="196"/>
      <c r="BC1875" s="196"/>
      <c r="BD1875" s="196"/>
      <c r="BE1875" s="196"/>
      <c r="BF1875" s="196"/>
      <c r="BG1875" s="196"/>
      <c r="BH1875" s="196"/>
      <c r="BI1875" s="196"/>
      <c r="BJ1875" s="196"/>
      <c r="BK1875" s="196"/>
      <c r="BL1875" s="196"/>
      <c r="BM1875" s="196"/>
      <c r="BN1875" s="196"/>
      <c r="BO1875" s="196"/>
      <c r="BP1875" s="196"/>
      <c r="BQ1875" s="196"/>
      <c r="BR1875" s="196"/>
      <c r="BS1875" s="196"/>
      <c r="BT1875" s="196"/>
      <c r="BU1875" s="196"/>
      <c r="BV1875" s="196"/>
      <c r="BW1875" s="196"/>
      <c r="BX1875" s="196"/>
      <c r="BY1875" s="196"/>
      <c r="BZ1875" s="196"/>
    </row>
    <row r="1876" spans="4:78" x14ac:dyDescent="0.2">
      <c r="D1876" s="171"/>
      <c r="E1876" s="171"/>
      <c r="F1876" s="171"/>
      <c r="G1876" s="171"/>
      <c r="H1876" s="171"/>
      <c r="I1876" s="171"/>
      <c r="J1876" s="171"/>
      <c r="K1876" s="171"/>
      <c r="L1876" s="171"/>
      <c r="M1876" s="171"/>
      <c r="N1876" s="171"/>
      <c r="O1876" s="171"/>
      <c r="P1876" s="171"/>
      <c r="Q1876" s="171"/>
      <c r="R1876" s="171"/>
      <c r="S1876" s="171"/>
      <c r="T1876" s="171"/>
      <c r="U1876" s="171"/>
      <c r="V1876" s="171"/>
      <c r="W1876" s="171"/>
      <c r="X1876" s="171"/>
      <c r="Y1876" s="171"/>
      <c r="Z1876" s="171"/>
      <c r="AA1876" s="171"/>
      <c r="AB1876" s="171"/>
      <c r="AC1876" s="171"/>
      <c r="AD1876" s="171"/>
      <c r="AE1876" s="171"/>
      <c r="AF1876" s="171"/>
      <c r="AG1876" s="171"/>
      <c r="AH1876" s="171"/>
      <c r="AI1876" s="171"/>
      <c r="AJ1876" s="171"/>
      <c r="AK1876" s="171"/>
      <c r="AL1876" s="171"/>
      <c r="AM1876" s="171"/>
      <c r="AN1876" s="171"/>
      <c r="AO1876" s="171"/>
      <c r="AP1876" s="196"/>
      <c r="AQ1876" s="196"/>
      <c r="AR1876" s="196"/>
      <c r="AS1876" s="196"/>
      <c r="AT1876" s="196"/>
      <c r="AU1876" s="196"/>
      <c r="AV1876" s="196"/>
      <c r="AW1876" s="196"/>
      <c r="AX1876" s="196"/>
      <c r="AY1876" s="196"/>
      <c r="AZ1876" s="196"/>
      <c r="BA1876" s="196"/>
      <c r="BB1876" s="196"/>
      <c r="BC1876" s="196"/>
      <c r="BD1876" s="196"/>
      <c r="BE1876" s="196"/>
      <c r="BF1876" s="196"/>
      <c r="BG1876" s="196"/>
      <c r="BH1876" s="196"/>
      <c r="BI1876" s="196"/>
      <c r="BJ1876" s="196"/>
      <c r="BK1876" s="196"/>
      <c r="BL1876" s="196"/>
      <c r="BM1876" s="196"/>
      <c r="BN1876" s="196"/>
      <c r="BO1876" s="196"/>
      <c r="BP1876" s="196"/>
      <c r="BQ1876" s="196"/>
      <c r="BR1876" s="196"/>
      <c r="BS1876" s="196"/>
      <c r="BT1876" s="196"/>
      <c r="BU1876" s="196"/>
      <c r="BV1876" s="196"/>
      <c r="BW1876" s="196"/>
      <c r="BX1876" s="196"/>
      <c r="BY1876" s="196"/>
      <c r="BZ1876" s="196"/>
    </row>
    <row r="1877" spans="4:78" x14ac:dyDescent="0.2">
      <c r="D1877" s="171"/>
      <c r="E1877" s="171"/>
      <c r="F1877" s="171"/>
      <c r="G1877" s="171"/>
      <c r="H1877" s="171"/>
      <c r="I1877" s="171"/>
      <c r="J1877" s="171"/>
      <c r="K1877" s="171"/>
      <c r="L1877" s="171"/>
      <c r="M1877" s="171"/>
      <c r="N1877" s="171"/>
      <c r="O1877" s="171"/>
      <c r="P1877" s="171"/>
      <c r="Q1877" s="171"/>
      <c r="R1877" s="171"/>
      <c r="S1877" s="171"/>
      <c r="T1877" s="171"/>
      <c r="U1877" s="171"/>
      <c r="V1877" s="171"/>
      <c r="W1877" s="171"/>
      <c r="X1877" s="171"/>
      <c r="Y1877" s="171"/>
      <c r="Z1877" s="171"/>
      <c r="AA1877" s="171"/>
      <c r="AB1877" s="171"/>
      <c r="AC1877" s="171"/>
      <c r="AD1877" s="171"/>
      <c r="AE1877" s="171"/>
      <c r="AF1877" s="171"/>
      <c r="AG1877" s="171"/>
      <c r="AH1877" s="171"/>
      <c r="AI1877" s="171"/>
      <c r="AJ1877" s="171"/>
      <c r="AK1877" s="171"/>
      <c r="AL1877" s="171"/>
      <c r="AM1877" s="171"/>
      <c r="AN1877" s="171"/>
      <c r="AO1877" s="171"/>
      <c r="AP1877" s="196"/>
      <c r="AQ1877" s="196"/>
      <c r="AR1877" s="196"/>
      <c r="AS1877" s="196"/>
      <c r="AT1877" s="196"/>
      <c r="AU1877" s="196"/>
      <c r="AV1877" s="196"/>
      <c r="AW1877" s="196"/>
      <c r="AX1877" s="196"/>
      <c r="AY1877" s="196"/>
      <c r="AZ1877" s="196"/>
      <c r="BA1877" s="196"/>
      <c r="BB1877" s="196"/>
      <c r="BC1877" s="196"/>
      <c r="BD1877" s="196"/>
      <c r="BE1877" s="196"/>
      <c r="BF1877" s="196"/>
      <c r="BG1877" s="196"/>
      <c r="BH1877" s="196"/>
      <c r="BI1877" s="196"/>
      <c r="BJ1877" s="196"/>
      <c r="BK1877" s="196"/>
      <c r="BL1877" s="196"/>
      <c r="BM1877" s="196"/>
      <c r="BN1877" s="196"/>
      <c r="BO1877" s="196"/>
      <c r="BP1877" s="196"/>
      <c r="BQ1877" s="196"/>
      <c r="BR1877" s="196"/>
      <c r="BS1877" s="196"/>
      <c r="BT1877" s="196"/>
      <c r="BU1877" s="196"/>
      <c r="BV1877" s="196"/>
      <c r="BW1877" s="196"/>
      <c r="BX1877" s="196"/>
      <c r="BY1877" s="196"/>
      <c r="BZ1877" s="196"/>
    </row>
    <row r="1878" spans="4:78" x14ac:dyDescent="0.2">
      <c r="D1878" s="171"/>
      <c r="E1878" s="171"/>
      <c r="F1878" s="171"/>
      <c r="G1878" s="171"/>
      <c r="H1878" s="171"/>
      <c r="I1878" s="171"/>
      <c r="J1878" s="171"/>
      <c r="K1878" s="171"/>
      <c r="L1878" s="171"/>
      <c r="M1878" s="171"/>
      <c r="N1878" s="171"/>
      <c r="O1878" s="171"/>
      <c r="P1878" s="171"/>
      <c r="Q1878" s="171"/>
      <c r="R1878" s="171"/>
      <c r="S1878" s="171"/>
      <c r="T1878" s="171"/>
      <c r="U1878" s="171"/>
      <c r="V1878" s="171"/>
      <c r="W1878" s="171"/>
      <c r="X1878" s="171"/>
      <c r="Y1878" s="171"/>
      <c r="Z1878" s="171"/>
      <c r="AA1878" s="171"/>
      <c r="AB1878" s="171"/>
      <c r="AC1878" s="171"/>
      <c r="AD1878" s="171"/>
      <c r="AE1878" s="171"/>
      <c r="AF1878" s="171"/>
      <c r="AG1878" s="171"/>
      <c r="AH1878" s="171"/>
      <c r="AI1878" s="171"/>
      <c r="AJ1878" s="171"/>
      <c r="AK1878" s="171"/>
      <c r="AL1878" s="171"/>
      <c r="AM1878" s="171"/>
      <c r="AN1878" s="171"/>
      <c r="AO1878" s="171"/>
      <c r="AP1878" s="196"/>
      <c r="AQ1878" s="196"/>
      <c r="AR1878" s="196"/>
      <c r="AS1878" s="196"/>
      <c r="AT1878" s="196"/>
      <c r="AU1878" s="196"/>
      <c r="AV1878" s="196"/>
      <c r="AW1878" s="196"/>
      <c r="AX1878" s="196"/>
      <c r="AY1878" s="196"/>
      <c r="AZ1878" s="196"/>
      <c r="BA1878" s="196"/>
      <c r="BB1878" s="196"/>
      <c r="BC1878" s="196"/>
      <c r="BD1878" s="196"/>
      <c r="BE1878" s="196"/>
      <c r="BF1878" s="196"/>
      <c r="BG1878" s="196"/>
      <c r="BH1878" s="196"/>
      <c r="BI1878" s="196"/>
      <c r="BJ1878" s="196"/>
      <c r="BK1878" s="196"/>
      <c r="BL1878" s="196"/>
      <c r="BM1878" s="196"/>
      <c r="BN1878" s="196"/>
      <c r="BO1878" s="196"/>
      <c r="BP1878" s="196"/>
      <c r="BQ1878" s="196"/>
      <c r="BR1878" s="196"/>
      <c r="BS1878" s="196"/>
      <c r="BT1878" s="196"/>
      <c r="BU1878" s="196"/>
      <c r="BV1878" s="196"/>
      <c r="BW1878" s="196"/>
      <c r="BX1878" s="196"/>
      <c r="BY1878" s="196"/>
      <c r="BZ1878" s="196"/>
    </row>
    <row r="1879" spans="4:78" x14ac:dyDescent="0.2">
      <c r="D1879" s="171"/>
      <c r="E1879" s="171"/>
      <c r="F1879" s="171"/>
      <c r="G1879" s="171"/>
      <c r="H1879" s="171"/>
      <c r="I1879" s="171"/>
      <c r="J1879" s="171"/>
      <c r="K1879" s="171"/>
      <c r="L1879" s="171"/>
      <c r="M1879" s="171"/>
      <c r="N1879" s="171"/>
      <c r="O1879" s="171"/>
      <c r="P1879" s="171"/>
      <c r="Q1879" s="171"/>
      <c r="R1879" s="171"/>
      <c r="S1879" s="171"/>
      <c r="T1879" s="171"/>
      <c r="U1879" s="171"/>
      <c r="V1879" s="171"/>
      <c r="W1879" s="171"/>
      <c r="X1879" s="171"/>
      <c r="Y1879" s="171"/>
      <c r="Z1879" s="171"/>
      <c r="AA1879" s="171"/>
      <c r="AB1879" s="171"/>
      <c r="AC1879" s="171"/>
      <c r="AD1879" s="171"/>
      <c r="AE1879" s="171"/>
      <c r="AF1879" s="171"/>
      <c r="AG1879" s="171"/>
      <c r="AH1879" s="171"/>
      <c r="AI1879" s="171"/>
      <c r="AJ1879" s="171"/>
      <c r="AK1879" s="171"/>
      <c r="AL1879" s="171"/>
      <c r="AM1879" s="171"/>
      <c r="AN1879" s="171"/>
      <c r="AO1879" s="171"/>
      <c r="AP1879" s="196"/>
      <c r="AQ1879" s="196"/>
      <c r="AR1879" s="196"/>
      <c r="AS1879" s="196"/>
      <c r="AT1879" s="196"/>
      <c r="AU1879" s="196"/>
      <c r="AV1879" s="196"/>
      <c r="AW1879" s="196"/>
      <c r="AX1879" s="196"/>
      <c r="AY1879" s="196"/>
      <c r="AZ1879" s="196"/>
      <c r="BA1879" s="196"/>
      <c r="BB1879" s="196"/>
      <c r="BC1879" s="196"/>
      <c r="BD1879" s="196"/>
      <c r="BE1879" s="196"/>
      <c r="BF1879" s="196"/>
      <c r="BG1879" s="196"/>
      <c r="BH1879" s="196"/>
      <c r="BI1879" s="196"/>
      <c r="BJ1879" s="196"/>
      <c r="BK1879" s="196"/>
      <c r="BL1879" s="196"/>
      <c r="BM1879" s="196"/>
      <c r="BN1879" s="196"/>
      <c r="BO1879" s="196"/>
      <c r="BP1879" s="196"/>
      <c r="BQ1879" s="196"/>
      <c r="BR1879" s="196"/>
      <c r="BS1879" s="196"/>
      <c r="BT1879" s="196"/>
      <c r="BU1879" s="196"/>
      <c r="BV1879" s="196"/>
      <c r="BW1879" s="196"/>
      <c r="BX1879" s="196"/>
      <c r="BY1879" s="196"/>
      <c r="BZ1879" s="196"/>
    </row>
    <row r="1880" spans="4:78" x14ac:dyDescent="0.2">
      <c r="D1880" s="171"/>
      <c r="E1880" s="171"/>
      <c r="F1880" s="171"/>
      <c r="G1880" s="171"/>
      <c r="H1880" s="171"/>
      <c r="I1880" s="171"/>
      <c r="J1880" s="171"/>
      <c r="K1880" s="171"/>
      <c r="L1880" s="171"/>
      <c r="M1880" s="171"/>
      <c r="N1880" s="171"/>
      <c r="O1880" s="171"/>
      <c r="P1880" s="171"/>
      <c r="Q1880" s="171"/>
      <c r="R1880" s="171"/>
      <c r="S1880" s="171"/>
      <c r="T1880" s="171"/>
      <c r="U1880" s="171"/>
      <c r="V1880" s="171"/>
      <c r="W1880" s="171"/>
      <c r="X1880" s="171"/>
      <c r="Y1880" s="171"/>
      <c r="Z1880" s="171"/>
      <c r="AA1880" s="171"/>
      <c r="AB1880" s="171"/>
      <c r="AC1880" s="171"/>
      <c r="AD1880" s="171"/>
      <c r="AE1880" s="171"/>
      <c r="AF1880" s="171"/>
      <c r="AG1880" s="171"/>
      <c r="AH1880" s="171"/>
      <c r="AI1880" s="171"/>
      <c r="AJ1880" s="171"/>
      <c r="AK1880" s="171"/>
      <c r="AL1880" s="171"/>
      <c r="AM1880" s="171"/>
      <c r="AN1880" s="171"/>
      <c r="AO1880" s="171"/>
      <c r="AP1880" s="196"/>
      <c r="AQ1880" s="196"/>
      <c r="AR1880" s="196"/>
      <c r="AS1880" s="196"/>
      <c r="AT1880" s="196"/>
      <c r="AU1880" s="196"/>
      <c r="AV1880" s="196"/>
      <c r="AW1880" s="196"/>
      <c r="AX1880" s="196"/>
      <c r="AY1880" s="196"/>
      <c r="AZ1880" s="196"/>
      <c r="BA1880" s="196"/>
      <c r="BB1880" s="196"/>
      <c r="BC1880" s="196"/>
      <c r="BD1880" s="196"/>
      <c r="BE1880" s="196"/>
      <c r="BF1880" s="196"/>
      <c r="BG1880" s="196"/>
      <c r="BH1880" s="196"/>
      <c r="BI1880" s="196"/>
      <c r="BJ1880" s="196"/>
      <c r="BK1880" s="196"/>
      <c r="BL1880" s="196"/>
      <c r="BM1880" s="196"/>
      <c r="BN1880" s="196"/>
      <c r="BO1880" s="196"/>
      <c r="BP1880" s="196"/>
      <c r="BQ1880" s="196"/>
      <c r="BR1880" s="196"/>
      <c r="BS1880" s="196"/>
      <c r="BT1880" s="196"/>
      <c r="BU1880" s="196"/>
      <c r="BV1880" s="196"/>
      <c r="BW1880" s="196"/>
      <c r="BX1880" s="196"/>
      <c r="BY1880" s="196"/>
      <c r="BZ1880" s="196"/>
    </row>
    <row r="1881" spans="4:78" x14ac:dyDescent="0.2">
      <c r="D1881" s="171"/>
      <c r="E1881" s="171"/>
      <c r="F1881" s="171"/>
      <c r="G1881" s="171"/>
      <c r="H1881" s="171"/>
      <c r="I1881" s="171"/>
      <c r="J1881" s="171"/>
      <c r="K1881" s="171"/>
      <c r="L1881" s="171"/>
      <c r="M1881" s="171"/>
      <c r="N1881" s="171"/>
      <c r="O1881" s="171"/>
      <c r="P1881" s="171"/>
      <c r="Q1881" s="171"/>
      <c r="R1881" s="171"/>
      <c r="S1881" s="171"/>
      <c r="T1881" s="171"/>
      <c r="U1881" s="171"/>
      <c r="V1881" s="171"/>
      <c r="W1881" s="171"/>
      <c r="X1881" s="171"/>
      <c r="Y1881" s="171"/>
      <c r="Z1881" s="171"/>
      <c r="AA1881" s="171"/>
      <c r="AB1881" s="171"/>
      <c r="AC1881" s="171"/>
      <c r="AD1881" s="171"/>
      <c r="AE1881" s="171"/>
      <c r="AF1881" s="171"/>
      <c r="AG1881" s="171"/>
      <c r="AH1881" s="171"/>
      <c r="AI1881" s="171"/>
      <c r="AJ1881" s="171"/>
      <c r="AK1881" s="171"/>
      <c r="AL1881" s="171"/>
      <c r="AM1881" s="171"/>
      <c r="AN1881" s="171"/>
      <c r="AO1881" s="171"/>
      <c r="AP1881" s="196"/>
      <c r="AQ1881" s="196"/>
      <c r="AR1881" s="196"/>
      <c r="AS1881" s="196"/>
      <c r="AT1881" s="196"/>
      <c r="AU1881" s="196"/>
      <c r="AV1881" s="196"/>
      <c r="AW1881" s="196"/>
      <c r="AX1881" s="196"/>
      <c r="AY1881" s="196"/>
      <c r="AZ1881" s="196"/>
      <c r="BA1881" s="196"/>
      <c r="BB1881" s="196"/>
      <c r="BC1881" s="196"/>
      <c r="BD1881" s="196"/>
      <c r="BE1881" s="196"/>
      <c r="BF1881" s="196"/>
      <c r="BG1881" s="196"/>
      <c r="BH1881" s="196"/>
      <c r="BI1881" s="196"/>
      <c r="BJ1881" s="196"/>
      <c r="BK1881" s="196"/>
      <c r="BL1881" s="196"/>
      <c r="BM1881" s="196"/>
      <c r="BN1881" s="196"/>
      <c r="BO1881" s="196"/>
      <c r="BP1881" s="196"/>
      <c r="BQ1881" s="196"/>
      <c r="BR1881" s="196"/>
      <c r="BS1881" s="196"/>
      <c r="BT1881" s="196"/>
      <c r="BU1881" s="196"/>
      <c r="BV1881" s="196"/>
      <c r="BW1881" s="196"/>
      <c r="BX1881" s="196"/>
      <c r="BY1881" s="196"/>
      <c r="BZ1881" s="196"/>
    </row>
    <row r="1882" spans="4:78" x14ac:dyDescent="0.2">
      <c r="D1882" s="171"/>
      <c r="E1882" s="171"/>
      <c r="F1882" s="171"/>
      <c r="G1882" s="171"/>
      <c r="H1882" s="171"/>
      <c r="I1882" s="171"/>
      <c r="J1882" s="171"/>
      <c r="K1882" s="171"/>
      <c r="L1882" s="171"/>
      <c r="M1882" s="171"/>
      <c r="N1882" s="171"/>
      <c r="O1882" s="171"/>
      <c r="P1882" s="171"/>
      <c r="Q1882" s="171"/>
      <c r="R1882" s="171"/>
      <c r="S1882" s="171"/>
      <c r="T1882" s="171"/>
      <c r="U1882" s="171"/>
      <c r="V1882" s="171"/>
      <c r="W1882" s="171"/>
      <c r="X1882" s="171"/>
      <c r="Y1882" s="171"/>
      <c r="Z1882" s="171"/>
      <c r="AA1882" s="171"/>
      <c r="AB1882" s="171"/>
      <c r="AC1882" s="171"/>
      <c r="AD1882" s="171"/>
      <c r="AE1882" s="171"/>
      <c r="AF1882" s="171"/>
      <c r="AG1882" s="171"/>
      <c r="AH1882" s="171"/>
      <c r="AI1882" s="171"/>
      <c r="AJ1882" s="171"/>
      <c r="AK1882" s="171"/>
      <c r="AL1882" s="171"/>
      <c r="AM1882" s="171"/>
      <c r="AN1882" s="171"/>
      <c r="AO1882" s="171"/>
      <c r="AP1882" s="196"/>
      <c r="AQ1882" s="196"/>
      <c r="AR1882" s="196"/>
      <c r="AS1882" s="196"/>
      <c r="AT1882" s="196"/>
      <c r="AU1882" s="196"/>
      <c r="AV1882" s="196"/>
      <c r="AW1882" s="196"/>
      <c r="AX1882" s="196"/>
      <c r="AY1882" s="196"/>
      <c r="AZ1882" s="196"/>
      <c r="BA1882" s="196"/>
      <c r="BB1882" s="196"/>
      <c r="BC1882" s="196"/>
      <c r="BD1882" s="196"/>
      <c r="BE1882" s="196"/>
      <c r="BF1882" s="196"/>
      <c r="BG1882" s="196"/>
      <c r="BH1882" s="196"/>
      <c r="BI1882" s="196"/>
      <c r="BJ1882" s="196"/>
      <c r="BK1882" s="196"/>
      <c r="BL1882" s="196"/>
      <c r="BM1882" s="196"/>
      <c r="BN1882" s="196"/>
      <c r="BO1882" s="196"/>
      <c r="BP1882" s="196"/>
      <c r="BQ1882" s="196"/>
      <c r="BR1882" s="196"/>
      <c r="BS1882" s="196"/>
      <c r="BT1882" s="196"/>
      <c r="BU1882" s="196"/>
      <c r="BV1882" s="196"/>
      <c r="BW1882" s="196"/>
      <c r="BX1882" s="196"/>
      <c r="BY1882" s="196"/>
      <c r="BZ1882" s="196"/>
    </row>
    <row r="1883" spans="4:78" x14ac:dyDescent="0.2">
      <c r="D1883" s="171"/>
      <c r="E1883" s="171"/>
      <c r="F1883" s="171"/>
      <c r="G1883" s="171"/>
      <c r="H1883" s="171"/>
      <c r="I1883" s="171"/>
      <c r="J1883" s="171"/>
      <c r="K1883" s="171"/>
      <c r="L1883" s="171"/>
      <c r="M1883" s="171"/>
      <c r="N1883" s="171"/>
      <c r="O1883" s="171"/>
      <c r="P1883" s="171"/>
      <c r="Q1883" s="171"/>
      <c r="R1883" s="171"/>
      <c r="S1883" s="171"/>
      <c r="T1883" s="171"/>
      <c r="U1883" s="171"/>
      <c r="V1883" s="171"/>
      <c r="W1883" s="171"/>
      <c r="X1883" s="171"/>
      <c r="Y1883" s="171"/>
      <c r="Z1883" s="171"/>
      <c r="AA1883" s="171"/>
      <c r="AB1883" s="171"/>
      <c r="AC1883" s="171"/>
      <c r="AD1883" s="171"/>
      <c r="AE1883" s="171"/>
      <c r="AF1883" s="171"/>
      <c r="AG1883" s="171"/>
      <c r="AH1883" s="171"/>
      <c r="AI1883" s="171"/>
      <c r="AJ1883" s="171"/>
      <c r="AK1883" s="171"/>
      <c r="AL1883" s="171"/>
      <c r="AM1883" s="171"/>
      <c r="AN1883" s="171"/>
      <c r="AO1883" s="171"/>
      <c r="AP1883" s="196"/>
      <c r="AQ1883" s="196"/>
      <c r="AR1883" s="196"/>
      <c r="AS1883" s="196"/>
      <c r="AT1883" s="196"/>
      <c r="AU1883" s="196"/>
      <c r="AV1883" s="196"/>
      <c r="AW1883" s="196"/>
      <c r="AX1883" s="196"/>
      <c r="AY1883" s="196"/>
      <c r="AZ1883" s="196"/>
      <c r="BA1883" s="196"/>
      <c r="BB1883" s="196"/>
      <c r="BC1883" s="196"/>
      <c r="BD1883" s="196"/>
      <c r="BE1883" s="196"/>
      <c r="BF1883" s="196"/>
      <c r="BG1883" s="196"/>
      <c r="BH1883" s="196"/>
      <c r="BI1883" s="196"/>
      <c r="BJ1883" s="196"/>
      <c r="BK1883" s="196"/>
      <c r="BL1883" s="196"/>
      <c r="BM1883" s="196"/>
      <c r="BN1883" s="196"/>
      <c r="BO1883" s="196"/>
      <c r="BP1883" s="196"/>
      <c r="BQ1883" s="196"/>
      <c r="BR1883" s="196"/>
      <c r="BS1883" s="196"/>
      <c r="BT1883" s="196"/>
      <c r="BU1883" s="196"/>
      <c r="BV1883" s="196"/>
      <c r="BW1883" s="196"/>
      <c r="BX1883" s="196"/>
      <c r="BY1883" s="196"/>
      <c r="BZ1883" s="196"/>
    </row>
    <row r="1884" spans="4:78" x14ac:dyDescent="0.2">
      <c r="D1884" s="171"/>
      <c r="E1884" s="171"/>
      <c r="F1884" s="171"/>
      <c r="G1884" s="171"/>
      <c r="H1884" s="171"/>
      <c r="I1884" s="171"/>
      <c r="J1884" s="171"/>
      <c r="K1884" s="171"/>
      <c r="L1884" s="171"/>
      <c r="M1884" s="171"/>
      <c r="N1884" s="171"/>
      <c r="O1884" s="171"/>
      <c r="P1884" s="171"/>
      <c r="Q1884" s="171"/>
      <c r="R1884" s="171"/>
      <c r="S1884" s="171"/>
      <c r="T1884" s="171"/>
      <c r="U1884" s="171"/>
      <c r="V1884" s="171"/>
      <c r="W1884" s="171"/>
      <c r="X1884" s="171"/>
      <c r="Y1884" s="171"/>
      <c r="Z1884" s="171"/>
      <c r="AA1884" s="171"/>
      <c r="AB1884" s="171"/>
      <c r="AC1884" s="171"/>
      <c r="AD1884" s="171"/>
      <c r="AE1884" s="171"/>
      <c r="AF1884" s="171"/>
      <c r="AG1884" s="171"/>
      <c r="AH1884" s="171"/>
      <c r="AI1884" s="171"/>
      <c r="AJ1884" s="171"/>
      <c r="AK1884" s="171"/>
      <c r="AL1884" s="171"/>
      <c r="AM1884" s="171"/>
      <c r="AN1884" s="171"/>
      <c r="AO1884" s="171"/>
      <c r="AP1884" s="196"/>
      <c r="AQ1884" s="196"/>
      <c r="AR1884" s="196"/>
      <c r="AS1884" s="196"/>
      <c r="AT1884" s="196"/>
      <c r="AU1884" s="196"/>
      <c r="AV1884" s="196"/>
      <c r="AW1884" s="196"/>
      <c r="AX1884" s="196"/>
      <c r="AY1884" s="196"/>
      <c r="AZ1884" s="196"/>
      <c r="BA1884" s="196"/>
      <c r="BB1884" s="196"/>
      <c r="BC1884" s="196"/>
      <c r="BD1884" s="196"/>
      <c r="BE1884" s="196"/>
      <c r="BF1884" s="196"/>
      <c r="BG1884" s="196"/>
      <c r="BH1884" s="196"/>
      <c r="BI1884" s="196"/>
      <c r="BJ1884" s="196"/>
      <c r="BK1884" s="196"/>
      <c r="BL1884" s="196"/>
      <c r="BM1884" s="196"/>
      <c r="BN1884" s="196"/>
      <c r="BO1884" s="196"/>
      <c r="BP1884" s="196"/>
      <c r="BQ1884" s="196"/>
      <c r="BR1884" s="196"/>
      <c r="BS1884" s="196"/>
      <c r="BT1884" s="196"/>
      <c r="BU1884" s="196"/>
      <c r="BV1884" s="196"/>
      <c r="BW1884" s="196"/>
      <c r="BX1884" s="196"/>
      <c r="BY1884" s="196"/>
      <c r="BZ1884" s="196"/>
    </row>
    <row r="1885" spans="4:78" x14ac:dyDescent="0.2">
      <c r="D1885" s="171"/>
      <c r="E1885" s="171"/>
      <c r="F1885" s="171"/>
      <c r="G1885" s="171"/>
      <c r="H1885" s="171"/>
      <c r="I1885" s="171"/>
      <c r="J1885" s="171"/>
      <c r="K1885" s="171"/>
      <c r="L1885" s="171"/>
      <c r="M1885" s="171"/>
      <c r="N1885" s="171"/>
      <c r="O1885" s="171"/>
      <c r="P1885" s="171"/>
      <c r="Q1885" s="171"/>
      <c r="R1885" s="171"/>
      <c r="S1885" s="171"/>
      <c r="T1885" s="171"/>
      <c r="U1885" s="171"/>
      <c r="V1885" s="171"/>
      <c r="W1885" s="171"/>
      <c r="X1885" s="171"/>
      <c r="Y1885" s="171"/>
      <c r="Z1885" s="171"/>
      <c r="AA1885" s="171"/>
      <c r="AB1885" s="171"/>
      <c r="AC1885" s="171"/>
      <c r="AD1885" s="171"/>
      <c r="AE1885" s="171"/>
      <c r="AF1885" s="171"/>
      <c r="AG1885" s="171"/>
      <c r="AH1885" s="171"/>
      <c r="AI1885" s="171"/>
      <c r="AJ1885" s="171"/>
      <c r="AK1885" s="171"/>
      <c r="AL1885" s="171"/>
      <c r="AM1885" s="171"/>
      <c r="AN1885" s="171"/>
      <c r="AO1885" s="171"/>
      <c r="AP1885" s="196"/>
      <c r="AQ1885" s="196"/>
      <c r="AR1885" s="196"/>
      <c r="AS1885" s="196"/>
      <c r="AT1885" s="196"/>
      <c r="AU1885" s="196"/>
      <c r="AV1885" s="196"/>
      <c r="AW1885" s="196"/>
      <c r="AX1885" s="196"/>
      <c r="AY1885" s="196"/>
      <c r="AZ1885" s="196"/>
      <c r="BA1885" s="196"/>
      <c r="BB1885" s="196"/>
      <c r="BC1885" s="196"/>
      <c r="BD1885" s="196"/>
      <c r="BE1885" s="196"/>
      <c r="BF1885" s="196"/>
      <c r="BG1885" s="196"/>
      <c r="BH1885" s="196"/>
      <c r="BI1885" s="196"/>
      <c r="BJ1885" s="196"/>
      <c r="BK1885" s="196"/>
      <c r="BL1885" s="196"/>
      <c r="BM1885" s="196"/>
      <c r="BN1885" s="196"/>
      <c r="BO1885" s="196"/>
      <c r="BP1885" s="196"/>
      <c r="BQ1885" s="196"/>
      <c r="BR1885" s="196"/>
      <c r="BS1885" s="196"/>
      <c r="BT1885" s="196"/>
      <c r="BU1885" s="196"/>
      <c r="BV1885" s="196"/>
      <c r="BW1885" s="196"/>
      <c r="BX1885" s="196"/>
      <c r="BY1885" s="196"/>
      <c r="BZ1885" s="196"/>
    </row>
    <row r="1886" spans="4:78" x14ac:dyDescent="0.2">
      <c r="D1886" s="171"/>
      <c r="E1886" s="171"/>
      <c r="F1886" s="171"/>
      <c r="G1886" s="171"/>
      <c r="H1886" s="171"/>
      <c r="I1886" s="171"/>
      <c r="J1886" s="171"/>
      <c r="K1886" s="171"/>
      <c r="L1886" s="171"/>
      <c r="M1886" s="171"/>
      <c r="N1886" s="171"/>
      <c r="O1886" s="171"/>
      <c r="P1886" s="171"/>
      <c r="Q1886" s="171"/>
      <c r="R1886" s="171"/>
      <c r="S1886" s="171"/>
      <c r="T1886" s="171"/>
      <c r="U1886" s="171"/>
      <c r="V1886" s="171"/>
      <c r="W1886" s="171"/>
      <c r="X1886" s="171"/>
      <c r="Y1886" s="171"/>
      <c r="Z1886" s="171"/>
      <c r="AA1886" s="171"/>
      <c r="AB1886" s="171"/>
      <c r="AC1886" s="171"/>
      <c r="AD1886" s="171"/>
      <c r="AE1886" s="171"/>
      <c r="AF1886" s="171"/>
      <c r="AG1886" s="171"/>
      <c r="AH1886" s="171"/>
      <c r="AI1886" s="171"/>
      <c r="AJ1886" s="171"/>
      <c r="AK1886" s="171"/>
      <c r="AL1886" s="171"/>
      <c r="AM1886" s="171"/>
      <c r="AN1886" s="171"/>
      <c r="AO1886" s="171"/>
      <c r="AP1886" s="196"/>
      <c r="AQ1886" s="196"/>
      <c r="AR1886" s="196"/>
      <c r="AS1886" s="196"/>
      <c r="AT1886" s="196"/>
      <c r="AU1886" s="196"/>
      <c r="AV1886" s="196"/>
      <c r="AW1886" s="196"/>
      <c r="AX1886" s="196"/>
      <c r="AY1886" s="196"/>
      <c r="AZ1886" s="196"/>
      <c r="BA1886" s="196"/>
      <c r="BB1886" s="196"/>
      <c r="BC1886" s="196"/>
      <c r="BD1886" s="196"/>
      <c r="BE1886" s="196"/>
      <c r="BF1886" s="196"/>
      <c r="BG1886" s="196"/>
      <c r="BH1886" s="196"/>
      <c r="BI1886" s="196"/>
      <c r="BJ1886" s="196"/>
      <c r="BK1886" s="196"/>
      <c r="BL1886" s="196"/>
      <c r="BM1886" s="196"/>
      <c r="BN1886" s="196"/>
      <c r="BO1886" s="196"/>
      <c r="BP1886" s="196"/>
      <c r="BQ1886" s="196"/>
      <c r="BR1886" s="196"/>
      <c r="BS1886" s="196"/>
      <c r="BT1886" s="196"/>
      <c r="BU1886" s="196"/>
      <c r="BV1886" s="196"/>
      <c r="BW1886" s="196"/>
      <c r="BX1886" s="196"/>
      <c r="BY1886" s="196"/>
      <c r="BZ1886" s="196"/>
    </row>
    <row r="1887" spans="4:78" x14ac:dyDescent="0.2">
      <c r="D1887" s="171"/>
      <c r="E1887" s="171"/>
      <c r="F1887" s="171"/>
      <c r="G1887" s="171"/>
      <c r="H1887" s="171"/>
      <c r="I1887" s="171"/>
      <c r="J1887" s="171"/>
      <c r="K1887" s="171"/>
      <c r="L1887" s="171"/>
      <c r="M1887" s="171"/>
      <c r="N1887" s="171"/>
      <c r="O1887" s="171"/>
      <c r="P1887" s="171"/>
      <c r="Q1887" s="171"/>
      <c r="R1887" s="171"/>
      <c r="S1887" s="171"/>
      <c r="T1887" s="171"/>
      <c r="U1887" s="171"/>
      <c r="V1887" s="171"/>
      <c r="W1887" s="171"/>
      <c r="X1887" s="171"/>
      <c r="Y1887" s="171"/>
      <c r="Z1887" s="171"/>
      <c r="AA1887" s="171"/>
      <c r="AB1887" s="171"/>
      <c r="AC1887" s="171"/>
      <c r="AD1887" s="171"/>
      <c r="AE1887" s="171"/>
      <c r="AF1887" s="171"/>
      <c r="AG1887" s="171"/>
      <c r="AH1887" s="171"/>
      <c r="AI1887" s="171"/>
      <c r="AJ1887" s="171"/>
      <c r="AK1887" s="171"/>
      <c r="AL1887" s="171"/>
      <c r="AM1887" s="171"/>
      <c r="AN1887" s="171"/>
      <c r="AO1887" s="171"/>
      <c r="AP1887" s="196"/>
      <c r="AQ1887" s="196"/>
      <c r="AR1887" s="196"/>
      <c r="AS1887" s="196"/>
      <c r="AT1887" s="196"/>
      <c r="AU1887" s="196"/>
      <c r="AV1887" s="196"/>
      <c r="AW1887" s="196"/>
      <c r="AX1887" s="196"/>
      <c r="AY1887" s="196"/>
      <c r="AZ1887" s="196"/>
      <c r="BA1887" s="196"/>
      <c r="BB1887" s="196"/>
      <c r="BC1887" s="196"/>
      <c r="BD1887" s="196"/>
      <c r="BE1887" s="196"/>
      <c r="BF1887" s="196"/>
      <c r="BG1887" s="196"/>
      <c r="BH1887" s="196"/>
      <c r="BI1887" s="196"/>
      <c r="BJ1887" s="196"/>
      <c r="BK1887" s="196"/>
      <c r="BL1887" s="196"/>
      <c r="BM1887" s="196"/>
      <c r="BN1887" s="196"/>
      <c r="BO1887" s="196"/>
      <c r="BP1887" s="196"/>
      <c r="BQ1887" s="196"/>
      <c r="BR1887" s="196"/>
      <c r="BS1887" s="196"/>
      <c r="BT1887" s="196"/>
      <c r="BU1887" s="196"/>
      <c r="BV1887" s="196"/>
      <c r="BW1887" s="196"/>
      <c r="BX1887" s="196"/>
      <c r="BY1887" s="196"/>
      <c r="BZ1887" s="196"/>
    </row>
    <row r="1888" spans="4:78" x14ac:dyDescent="0.2">
      <c r="D1888" s="171"/>
      <c r="E1888" s="171"/>
      <c r="F1888" s="171"/>
      <c r="G1888" s="171"/>
      <c r="H1888" s="171"/>
      <c r="I1888" s="171"/>
      <c r="J1888" s="171"/>
      <c r="K1888" s="171"/>
      <c r="L1888" s="171"/>
      <c r="M1888" s="171"/>
      <c r="N1888" s="171"/>
      <c r="O1888" s="171"/>
      <c r="P1888" s="171"/>
      <c r="Q1888" s="171"/>
      <c r="R1888" s="171"/>
      <c r="S1888" s="171"/>
      <c r="T1888" s="171"/>
      <c r="U1888" s="171"/>
      <c r="V1888" s="171"/>
      <c r="W1888" s="171"/>
      <c r="X1888" s="171"/>
      <c r="Y1888" s="171"/>
      <c r="Z1888" s="171"/>
      <c r="AA1888" s="171"/>
      <c r="AB1888" s="171"/>
      <c r="AC1888" s="171"/>
      <c r="AD1888" s="171"/>
      <c r="AE1888" s="171"/>
      <c r="AF1888" s="171"/>
      <c r="AG1888" s="171"/>
      <c r="AH1888" s="171"/>
      <c r="AI1888" s="171"/>
      <c r="AJ1888" s="171"/>
      <c r="AK1888" s="171"/>
      <c r="AL1888" s="171"/>
      <c r="AM1888" s="171"/>
      <c r="AN1888" s="171"/>
      <c r="AO1888" s="171"/>
      <c r="AP1888" s="196"/>
      <c r="AQ1888" s="196"/>
      <c r="AR1888" s="196"/>
      <c r="AS1888" s="196"/>
      <c r="AT1888" s="196"/>
      <c r="AU1888" s="196"/>
      <c r="AV1888" s="196"/>
      <c r="AW1888" s="196"/>
      <c r="AX1888" s="196"/>
      <c r="AY1888" s="196"/>
      <c r="AZ1888" s="196"/>
      <c r="BA1888" s="196"/>
      <c r="BB1888" s="196"/>
      <c r="BC1888" s="196"/>
      <c r="BD1888" s="196"/>
      <c r="BE1888" s="196"/>
      <c r="BF1888" s="196"/>
      <c r="BG1888" s="196"/>
      <c r="BH1888" s="196"/>
      <c r="BI1888" s="196"/>
      <c r="BJ1888" s="196"/>
      <c r="BK1888" s="196"/>
      <c r="BL1888" s="196"/>
      <c r="BM1888" s="196"/>
      <c r="BN1888" s="196"/>
      <c r="BO1888" s="196"/>
      <c r="BP1888" s="196"/>
      <c r="BQ1888" s="196"/>
      <c r="BR1888" s="196"/>
      <c r="BS1888" s="196"/>
      <c r="BT1888" s="196"/>
      <c r="BU1888" s="196"/>
      <c r="BV1888" s="196"/>
      <c r="BW1888" s="196"/>
      <c r="BX1888" s="196"/>
      <c r="BY1888" s="196"/>
      <c r="BZ1888" s="196"/>
    </row>
    <row r="1889" spans="4:78" x14ac:dyDescent="0.2">
      <c r="D1889" s="171"/>
      <c r="E1889" s="171"/>
      <c r="F1889" s="171"/>
      <c r="G1889" s="171"/>
      <c r="H1889" s="171"/>
      <c r="I1889" s="171"/>
      <c r="J1889" s="171"/>
      <c r="K1889" s="171"/>
      <c r="L1889" s="171"/>
      <c r="M1889" s="171"/>
      <c r="N1889" s="171"/>
      <c r="O1889" s="171"/>
      <c r="P1889" s="171"/>
      <c r="Q1889" s="171"/>
      <c r="R1889" s="171"/>
      <c r="S1889" s="171"/>
      <c r="T1889" s="171"/>
      <c r="U1889" s="171"/>
      <c r="V1889" s="171"/>
      <c r="W1889" s="171"/>
      <c r="X1889" s="171"/>
      <c r="Y1889" s="171"/>
      <c r="Z1889" s="171"/>
      <c r="AA1889" s="171"/>
      <c r="AB1889" s="171"/>
      <c r="AC1889" s="171"/>
      <c r="AD1889" s="171"/>
      <c r="AE1889" s="171"/>
      <c r="AF1889" s="171"/>
      <c r="AG1889" s="171"/>
      <c r="AH1889" s="171"/>
      <c r="AI1889" s="171"/>
      <c r="AJ1889" s="171"/>
      <c r="AK1889" s="171"/>
      <c r="AL1889" s="171"/>
      <c r="AM1889" s="171"/>
      <c r="AN1889" s="171"/>
      <c r="AO1889" s="171"/>
      <c r="AP1889" s="196"/>
      <c r="AQ1889" s="196"/>
      <c r="AR1889" s="196"/>
      <c r="AS1889" s="196"/>
      <c r="AT1889" s="196"/>
      <c r="AU1889" s="196"/>
      <c r="AV1889" s="196"/>
      <c r="AW1889" s="196"/>
      <c r="AX1889" s="196"/>
      <c r="AY1889" s="196"/>
      <c r="AZ1889" s="196"/>
      <c r="BA1889" s="196"/>
      <c r="BB1889" s="196"/>
      <c r="BC1889" s="196"/>
      <c r="BD1889" s="196"/>
      <c r="BE1889" s="196"/>
      <c r="BF1889" s="196"/>
      <c r="BG1889" s="196"/>
      <c r="BH1889" s="196"/>
      <c r="BI1889" s="196"/>
      <c r="BJ1889" s="196"/>
      <c r="BK1889" s="196"/>
      <c r="BL1889" s="196"/>
      <c r="BM1889" s="196"/>
      <c r="BN1889" s="196"/>
      <c r="BO1889" s="196"/>
      <c r="BP1889" s="196"/>
      <c r="BQ1889" s="196"/>
      <c r="BR1889" s="196"/>
      <c r="BS1889" s="196"/>
      <c r="BT1889" s="196"/>
      <c r="BU1889" s="196"/>
      <c r="BV1889" s="196"/>
      <c r="BW1889" s="196"/>
      <c r="BX1889" s="196"/>
      <c r="BY1889" s="196"/>
      <c r="BZ1889" s="196"/>
    </row>
    <row r="1890" spans="4:78" x14ac:dyDescent="0.2">
      <c r="D1890" s="171"/>
      <c r="E1890" s="171"/>
      <c r="F1890" s="171"/>
      <c r="G1890" s="171"/>
      <c r="H1890" s="171"/>
      <c r="I1890" s="171"/>
      <c r="J1890" s="171"/>
      <c r="K1890" s="171"/>
      <c r="L1890" s="171"/>
      <c r="M1890" s="171"/>
      <c r="N1890" s="171"/>
      <c r="O1890" s="171"/>
      <c r="P1890" s="171"/>
      <c r="Q1890" s="171"/>
      <c r="R1890" s="171"/>
      <c r="S1890" s="171"/>
      <c r="T1890" s="171"/>
      <c r="U1890" s="171"/>
      <c r="V1890" s="171"/>
      <c r="W1890" s="171"/>
      <c r="X1890" s="171"/>
      <c r="Y1890" s="171"/>
      <c r="Z1890" s="171"/>
      <c r="AA1890" s="171"/>
      <c r="AB1890" s="171"/>
      <c r="AC1890" s="171"/>
      <c r="AD1890" s="171"/>
      <c r="AE1890" s="171"/>
      <c r="AF1890" s="171"/>
      <c r="AG1890" s="171"/>
      <c r="AH1890" s="171"/>
      <c r="AI1890" s="171"/>
      <c r="AJ1890" s="171"/>
      <c r="AK1890" s="171"/>
      <c r="AL1890" s="171"/>
      <c r="AM1890" s="171"/>
      <c r="AN1890" s="171"/>
      <c r="AO1890" s="171"/>
      <c r="AP1890" s="196"/>
      <c r="AQ1890" s="196"/>
      <c r="AR1890" s="196"/>
      <c r="AS1890" s="196"/>
      <c r="AT1890" s="196"/>
      <c r="AU1890" s="196"/>
      <c r="AV1890" s="196"/>
      <c r="AW1890" s="196"/>
      <c r="AX1890" s="196"/>
      <c r="AY1890" s="196"/>
      <c r="AZ1890" s="196"/>
      <c r="BA1890" s="196"/>
      <c r="BB1890" s="196"/>
      <c r="BC1890" s="196"/>
      <c r="BD1890" s="196"/>
      <c r="BE1890" s="196"/>
      <c r="BF1890" s="196"/>
      <c r="BG1890" s="196"/>
      <c r="BH1890" s="196"/>
      <c r="BI1890" s="196"/>
      <c r="BJ1890" s="196"/>
      <c r="BK1890" s="196"/>
      <c r="BL1890" s="196"/>
      <c r="BM1890" s="196"/>
      <c r="BN1890" s="196"/>
      <c r="BO1890" s="196"/>
      <c r="BP1890" s="196"/>
      <c r="BQ1890" s="196"/>
      <c r="BR1890" s="196"/>
      <c r="BS1890" s="196"/>
      <c r="BT1890" s="196"/>
      <c r="BU1890" s="196"/>
      <c r="BV1890" s="196"/>
      <c r="BW1890" s="196"/>
      <c r="BX1890" s="196"/>
      <c r="BY1890" s="196"/>
      <c r="BZ1890" s="196"/>
    </row>
    <row r="1891" spans="4:78" x14ac:dyDescent="0.2">
      <c r="D1891" s="171"/>
      <c r="E1891" s="171"/>
      <c r="F1891" s="171"/>
      <c r="G1891" s="171"/>
      <c r="H1891" s="171"/>
      <c r="I1891" s="171"/>
      <c r="J1891" s="171"/>
      <c r="K1891" s="171"/>
      <c r="L1891" s="171"/>
      <c r="M1891" s="171"/>
      <c r="N1891" s="171"/>
      <c r="O1891" s="171"/>
      <c r="P1891" s="171"/>
      <c r="Q1891" s="171"/>
      <c r="R1891" s="171"/>
      <c r="S1891" s="171"/>
      <c r="T1891" s="171"/>
      <c r="U1891" s="171"/>
      <c r="V1891" s="171"/>
      <c r="W1891" s="171"/>
      <c r="X1891" s="171"/>
      <c r="Y1891" s="171"/>
      <c r="Z1891" s="171"/>
      <c r="AA1891" s="171"/>
      <c r="AB1891" s="171"/>
      <c r="AC1891" s="171"/>
      <c r="AD1891" s="171"/>
      <c r="AE1891" s="171"/>
      <c r="AF1891" s="171"/>
      <c r="AG1891" s="171"/>
      <c r="AH1891" s="171"/>
      <c r="AI1891" s="171"/>
      <c r="AJ1891" s="171"/>
      <c r="AK1891" s="171"/>
      <c r="AL1891" s="171"/>
      <c r="AM1891" s="171"/>
      <c r="AN1891" s="171"/>
      <c r="AO1891" s="171"/>
      <c r="AP1891" s="196"/>
      <c r="AQ1891" s="196"/>
      <c r="AR1891" s="196"/>
      <c r="AS1891" s="196"/>
      <c r="AT1891" s="196"/>
      <c r="AU1891" s="196"/>
      <c r="AV1891" s="196"/>
      <c r="AW1891" s="196"/>
      <c r="AX1891" s="196"/>
      <c r="AY1891" s="196"/>
      <c r="AZ1891" s="196"/>
      <c r="BA1891" s="196"/>
      <c r="BB1891" s="196"/>
      <c r="BC1891" s="196"/>
      <c r="BD1891" s="196"/>
      <c r="BE1891" s="196"/>
      <c r="BF1891" s="196"/>
      <c r="BG1891" s="196"/>
      <c r="BH1891" s="196"/>
      <c r="BI1891" s="196"/>
      <c r="BJ1891" s="196"/>
      <c r="BK1891" s="196"/>
      <c r="BL1891" s="196"/>
      <c r="BM1891" s="196"/>
      <c r="BN1891" s="196"/>
      <c r="BO1891" s="196"/>
      <c r="BP1891" s="196"/>
      <c r="BQ1891" s="196"/>
      <c r="BR1891" s="196"/>
      <c r="BS1891" s="196"/>
      <c r="BT1891" s="196"/>
      <c r="BU1891" s="196"/>
      <c r="BV1891" s="196"/>
      <c r="BW1891" s="196"/>
      <c r="BX1891" s="196"/>
      <c r="BY1891" s="196"/>
      <c r="BZ1891" s="196"/>
    </row>
    <row r="1892" spans="4:78" x14ac:dyDescent="0.2">
      <c r="D1892" s="171"/>
      <c r="E1892" s="171"/>
      <c r="F1892" s="171"/>
      <c r="G1892" s="171"/>
      <c r="H1892" s="171"/>
      <c r="I1892" s="171"/>
      <c r="J1892" s="171"/>
      <c r="K1892" s="171"/>
      <c r="L1892" s="171"/>
      <c r="M1892" s="171"/>
      <c r="N1892" s="171"/>
      <c r="O1892" s="171"/>
      <c r="P1892" s="171"/>
      <c r="Q1892" s="171"/>
      <c r="R1892" s="171"/>
      <c r="S1892" s="171"/>
      <c r="T1892" s="171"/>
      <c r="U1892" s="171"/>
      <c r="V1892" s="171"/>
      <c r="W1892" s="171"/>
      <c r="X1892" s="171"/>
      <c r="Y1892" s="171"/>
      <c r="Z1892" s="171"/>
      <c r="AA1892" s="171"/>
      <c r="AB1892" s="171"/>
      <c r="AC1892" s="171"/>
      <c r="AD1892" s="171"/>
      <c r="AE1892" s="171"/>
      <c r="AF1892" s="171"/>
      <c r="AG1892" s="171"/>
      <c r="AH1892" s="171"/>
      <c r="AI1892" s="171"/>
      <c r="AJ1892" s="171"/>
      <c r="AK1892" s="171"/>
      <c r="AL1892" s="171"/>
      <c r="AM1892" s="171"/>
      <c r="AN1892" s="171"/>
      <c r="AO1892" s="171"/>
      <c r="AP1892" s="196"/>
      <c r="AQ1892" s="196"/>
      <c r="AR1892" s="196"/>
      <c r="AS1892" s="196"/>
      <c r="AT1892" s="196"/>
      <c r="AU1892" s="196"/>
      <c r="AV1892" s="196"/>
      <c r="AW1892" s="196"/>
      <c r="AX1892" s="196"/>
      <c r="AY1892" s="196"/>
      <c r="AZ1892" s="196"/>
      <c r="BA1892" s="196"/>
      <c r="BB1892" s="196"/>
      <c r="BC1892" s="196"/>
      <c r="BD1892" s="196"/>
      <c r="BE1892" s="196"/>
      <c r="BF1892" s="196"/>
      <c r="BG1892" s="196"/>
      <c r="BH1892" s="196"/>
      <c r="BI1892" s="196"/>
      <c r="BJ1892" s="196"/>
      <c r="BK1892" s="196"/>
      <c r="BL1892" s="196"/>
      <c r="BM1892" s="196"/>
      <c r="BN1892" s="196"/>
      <c r="BO1892" s="196"/>
      <c r="BP1892" s="196"/>
      <c r="BQ1892" s="196"/>
      <c r="BR1892" s="196"/>
      <c r="BS1892" s="196"/>
      <c r="BT1892" s="196"/>
      <c r="BU1892" s="196"/>
      <c r="BV1892" s="196"/>
      <c r="BW1892" s="196"/>
      <c r="BX1892" s="196"/>
      <c r="BY1892" s="196"/>
      <c r="BZ1892" s="196"/>
    </row>
    <row r="1893" spans="4:78" x14ac:dyDescent="0.2">
      <c r="D1893" s="171"/>
      <c r="E1893" s="171"/>
      <c r="F1893" s="171"/>
      <c r="G1893" s="171"/>
      <c r="H1893" s="171"/>
      <c r="I1893" s="171"/>
      <c r="J1893" s="171"/>
      <c r="K1893" s="171"/>
      <c r="L1893" s="171"/>
      <c r="M1893" s="171"/>
      <c r="N1893" s="171"/>
      <c r="O1893" s="171"/>
      <c r="P1893" s="171"/>
      <c r="Q1893" s="171"/>
      <c r="R1893" s="171"/>
      <c r="S1893" s="171"/>
      <c r="T1893" s="171"/>
      <c r="U1893" s="171"/>
      <c r="V1893" s="171"/>
      <c r="W1893" s="171"/>
      <c r="X1893" s="171"/>
      <c r="Y1893" s="171"/>
      <c r="Z1893" s="171"/>
      <c r="AA1893" s="171"/>
      <c r="AB1893" s="171"/>
      <c r="AC1893" s="171"/>
      <c r="AD1893" s="171"/>
      <c r="AE1893" s="171"/>
      <c r="AF1893" s="171"/>
      <c r="AG1893" s="171"/>
      <c r="AH1893" s="171"/>
      <c r="AI1893" s="171"/>
      <c r="AJ1893" s="171"/>
      <c r="AK1893" s="171"/>
      <c r="AL1893" s="171"/>
      <c r="AM1893" s="171"/>
      <c r="AN1893" s="171"/>
      <c r="AO1893" s="171"/>
      <c r="AP1893" s="196"/>
      <c r="AQ1893" s="196"/>
      <c r="AR1893" s="196"/>
      <c r="AS1893" s="196"/>
      <c r="AT1893" s="196"/>
      <c r="AU1893" s="196"/>
      <c r="AV1893" s="196"/>
      <c r="AW1893" s="196"/>
      <c r="AX1893" s="196"/>
      <c r="AY1893" s="196"/>
      <c r="AZ1893" s="196"/>
      <c r="BA1893" s="196"/>
      <c r="BB1893" s="196"/>
      <c r="BC1893" s="196"/>
      <c r="BD1893" s="196"/>
      <c r="BE1893" s="196"/>
      <c r="BF1893" s="196"/>
      <c r="BG1893" s="196"/>
      <c r="BH1893" s="196"/>
      <c r="BI1893" s="196"/>
      <c r="BJ1893" s="196"/>
      <c r="BK1893" s="196"/>
      <c r="BL1893" s="196"/>
      <c r="BM1893" s="196"/>
      <c r="BN1893" s="196"/>
      <c r="BO1893" s="196"/>
      <c r="BP1893" s="196"/>
      <c r="BQ1893" s="196"/>
      <c r="BR1893" s="196"/>
      <c r="BS1893" s="196"/>
      <c r="BT1893" s="196"/>
      <c r="BU1893" s="196"/>
      <c r="BV1893" s="196"/>
      <c r="BW1893" s="196"/>
      <c r="BX1893" s="196"/>
      <c r="BY1893" s="196"/>
      <c r="BZ1893" s="196"/>
    </row>
    <row r="1894" spans="4:78" x14ac:dyDescent="0.2">
      <c r="D1894" s="171"/>
      <c r="E1894" s="171"/>
      <c r="F1894" s="171"/>
      <c r="G1894" s="171"/>
      <c r="H1894" s="171"/>
      <c r="I1894" s="171"/>
      <c r="J1894" s="171"/>
      <c r="K1894" s="171"/>
      <c r="L1894" s="171"/>
      <c r="M1894" s="171"/>
      <c r="N1894" s="171"/>
      <c r="O1894" s="171"/>
      <c r="P1894" s="171"/>
      <c r="Q1894" s="171"/>
      <c r="R1894" s="171"/>
      <c r="S1894" s="171"/>
      <c r="T1894" s="171"/>
      <c r="U1894" s="171"/>
      <c r="V1894" s="171"/>
      <c r="W1894" s="171"/>
      <c r="X1894" s="171"/>
      <c r="Y1894" s="171"/>
      <c r="Z1894" s="171"/>
      <c r="AA1894" s="171"/>
      <c r="AB1894" s="171"/>
      <c r="AC1894" s="171"/>
      <c r="AD1894" s="171"/>
      <c r="AE1894" s="171"/>
      <c r="AF1894" s="171"/>
      <c r="AG1894" s="171"/>
      <c r="AH1894" s="171"/>
      <c r="AI1894" s="171"/>
      <c r="AJ1894" s="171"/>
      <c r="AK1894" s="171"/>
      <c r="AL1894" s="171"/>
      <c r="AM1894" s="171"/>
      <c r="AN1894" s="171"/>
      <c r="AO1894" s="171"/>
      <c r="AP1894" s="196"/>
      <c r="AQ1894" s="196"/>
      <c r="AR1894" s="196"/>
      <c r="AS1894" s="196"/>
      <c r="AT1894" s="196"/>
      <c r="AU1894" s="196"/>
      <c r="AV1894" s="196"/>
      <c r="AW1894" s="196"/>
      <c r="AX1894" s="196"/>
      <c r="AY1894" s="196"/>
      <c r="AZ1894" s="196"/>
      <c r="BA1894" s="196"/>
      <c r="BB1894" s="196"/>
      <c r="BC1894" s="196"/>
      <c r="BD1894" s="196"/>
      <c r="BE1894" s="196"/>
      <c r="BF1894" s="196"/>
      <c r="BG1894" s="196"/>
      <c r="BH1894" s="196"/>
      <c r="BI1894" s="196"/>
      <c r="BJ1894" s="196"/>
      <c r="BK1894" s="196"/>
      <c r="BL1894" s="196"/>
      <c r="BM1894" s="196"/>
      <c r="BN1894" s="196"/>
      <c r="BO1894" s="196"/>
      <c r="BP1894" s="196"/>
      <c r="BQ1894" s="196"/>
      <c r="BR1894" s="196"/>
      <c r="BS1894" s="196"/>
      <c r="BT1894" s="196"/>
      <c r="BU1894" s="196"/>
      <c r="BV1894" s="196"/>
      <c r="BW1894" s="196"/>
      <c r="BX1894" s="196"/>
      <c r="BY1894" s="196"/>
      <c r="BZ1894" s="196"/>
    </row>
    <row r="1895" spans="4:78" x14ac:dyDescent="0.2">
      <c r="D1895" s="171"/>
      <c r="E1895" s="171"/>
      <c r="F1895" s="171"/>
      <c r="G1895" s="171"/>
      <c r="H1895" s="171"/>
      <c r="I1895" s="171"/>
      <c r="J1895" s="171"/>
      <c r="K1895" s="171"/>
      <c r="L1895" s="171"/>
      <c r="M1895" s="171"/>
      <c r="N1895" s="171"/>
      <c r="O1895" s="171"/>
      <c r="P1895" s="171"/>
      <c r="Q1895" s="171"/>
      <c r="R1895" s="171"/>
      <c r="S1895" s="171"/>
      <c r="T1895" s="171"/>
      <c r="U1895" s="171"/>
      <c r="V1895" s="171"/>
      <c r="W1895" s="171"/>
      <c r="X1895" s="171"/>
      <c r="Y1895" s="171"/>
      <c r="Z1895" s="171"/>
      <c r="AA1895" s="171"/>
      <c r="AB1895" s="171"/>
      <c r="AC1895" s="171"/>
      <c r="AD1895" s="171"/>
      <c r="AE1895" s="171"/>
      <c r="AF1895" s="171"/>
      <c r="AG1895" s="171"/>
      <c r="AH1895" s="171"/>
      <c r="AI1895" s="171"/>
      <c r="AJ1895" s="171"/>
      <c r="AK1895" s="171"/>
      <c r="AL1895" s="171"/>
      <c r="AM1895" s="171"/>
      <c r="AN1895" s="171"/>
      <c r="AO1895" s="171"/>
      <c r="AP1895" s="196"/>
      <c r="AQ1895" s="196"/>
      <c r="AR1895" s="196"/>
      <c r="AS1895" s="196"/>
      <c r="AT1895" s="196"/>
      <c r="AU1895" s="196"/>
      <c r="AV1895" s="196"/>
      <c r="AW1895" s="196"/>
      <c r="AX1895" s="196"/>
      <c r="AY1895" s="196"/>
      <c r="AZ1895" s="196"/>
      <c r="BA1895" s="196"/>
      <c r="BB1895" s="196"/>
      <c r="BC1895" s="196"/>
      <c r="BD1895" s="196"/>
      <c r="BE1895" s="196"/>
      <c r="BF1895" s="196"/>
      <c r="BG1895" s="196"/>
      <c r="BH1895" s="196"/>
      <c r="BI1895" s="196"/>
      <c r="BJ1895" s="196"/>
      <c r="BK1895" s="196"/>
      <c r="BL1895" s="196"/>
      <c r="BM1895" s="196"/>
      <c r="BN1895" s="196"/>
      <c r="BO1895" s="196"/>
      <c r="BP1895" s="196"/>
      <c r="BQ1895" s="196"/>
      <c r="BR1895" s="196"/>
      <c r="BS1895" s="196"/>
      <c r="BT1895" s="196"/>
      <c r="BU1895" s="196"/>
      <c r="BV1895" s="196"/>
      <c r="BW1895" s="196"/>
      <c r="BX1895" s="196"/>
      <c r="BY1895" s="196"/>
      <c r="BZ1895" s="196"/>
    </row>
    <row r="1896" spans="4:78" x14ac:dyDescent="0.2">
      <c r="D1896" s="171"/>
      <c r="E1896" s="171"/>
      <c r="F1896" s="171"/>
      <c r="G1896" s="171"/>
      <c r="H1896" s="171"/>
      <c r="I1896" s="171"/>
      <c r="J1896" s="171"/>
      <c r="K1896" s="171"/>
      <c r="L1896" s="171"/>
      <c r="M1896" s="171"/>
      <c r="N1896" s="171"/>
      <c r="O1896" s="171"/>
      <c r="P1896" s="171"/>
      <c r="Q1896" s="171"/>
      <c r="R1896" s="171"/>
      <c r="S1896" s="171"/>
      <c r="T1896" s="171"/>
      <c r="U1896" s="171"/>
      <c r="V1896" s="171"/>
      <c r="W1896" s="171"/>
      <c r="X1896" s="171"/>
      <c r="Y1896" s="171"/>
      <c r="Z1896" s="171"/>
      <c r="AA1896" s="171"/>
      <c r="AB1896" s="171"/>
      <c r="AC1896" s="171"/>
      <c r="AD1896" s="171"/>
      <c r="AE1896" s="171"/>
      <c r="AF1896" s="171"/>
      <c r="AG1896" s="171"/>
      <c r="AH1896" s="171"/>
      <c r="AI1896" s="171"/>
      <c r="AJ1896" s="171"/>
      <c r="AK1896" s="171"/>
      <c r="AL1896" s="171"/>
      <c r="AM1896" s="171"/>
      <c r="AN1896" s="171"/>
      <c r="AO1896" s="171"/>
      <c r="AP1896" s="196"/>
      <c r="AQ1896" s="196"/>
      <c r="AR1896" s="196"/>
      <c r="AS1896" s="196"/>
      <c r="AT1896" s="196"/>
      <c r="AU1896" s="196"/>
      <c r="AV1896" s="196"/>
      <c r="AW1896" s="196"/>
      <c r="AX1896" s="196"/>
      <c r="AY1896" s="196"/>
      <c r="AZ1896" s="196"/>
      <c r="BA1896" s="196"/>
      <c r="BB1896" s="196"/>
      <c r="BC1896" s="196"/>
      <c r="BD1896" s="196"/>
      <c r="BE1896" s="196"/>
      <c r="BF1896" s="196"/>
      <c r="BG1896" s="196"/>
      <c r="BH1896" s="196"/>
      <c r="BI1896" s="196"/>
      <c r="BJ1896" s="196"/>
      <c r="BK1896" s="196"/>
      <c r="BL1896" s="196"/>
      <c r="BM1896" s="196"/>
      <c r="BN1896" s="196"/>
      <c r="BO1896" s="196"/>
      <c r="BP1896" s="196"/>
      <c r="BQ1896" s="196"/>
      <c r="BR1896" s="196"/>
      <c r="BS1896" s="196"/>
      <c r="BT1896" s="196"/>
      <c r="BU1896" s="196"/>
      <c r="BV1896" s="196"/>
      <c r="BW1896" s="196"/>
      <c r="BX1896" s="196"/>
      <c r="BY1896" s="196"/>
      <c r="BZ1896" s="196"/>
    </row>
    <row r="1897" spans="4:78" x14ac:dyDescent="0.2">
      <c r="D1897" s="171"/>
      <c r="E1897" s="171"/>
      <c r="F1897" s="171"/>
      <c r="G1897" s="171"/>
      <c r="H1897" s="171"/>
      <c r="I1897" s="171"/>
      <c r="J1897" s="171"/>
      <c r="K1897" s="171"/>
      <c r="L1897" s="171"/>
      <c r="M1897" s="171"/>
      <c r="N1897" s="171"/>
      <c r="O1897" s="171"/>
      <c r="P1897" s="171"/>
      <c r="Q1897" s="171"/>
      <c r="R1897" s="171"/>
      <c r="S1897" s="171"/>
      <c r="T1897" s="171"/>
      <c r="U1897" s="171"/>
      <c r="V1897" s="171"/>
      <c r="W1897" s="171"/>
      <c r="X1897" s="171"/>
      <c r="Y1897" s="171"/>
      <c r="Z1897" s="171"/>
      <c r="AA1897" s="171"/>
      <c r="AB1897" s="171"/>
      <c r="AC1897" s="171"/>
      <c r="AD1897" s="171"/>
      <c r="AE1897" s="171"/>
      <c r="AF1897" s="171"/>
      <c r="AG1897" s="171"/>
      <c r="AH1897" s="171"/>
      <c r="AI1897" s="171"/>
      <c r="AJ1897" s="171"/>
      <c r="AK1897" s="171"/>
      <c r="AL1897" s="171"/>
      <c r="AM1897" s="171"/>
      <c r="AN1897" s="171"/>
      <c r="AO1897" s="171"/>
      <c r="AP1897" s="196"/>
      <c r="AQ1897" s="196"/>
      <c r="AR1897" s="196"/>
      <c r="AS1897" s="196"/>
      <c r="AT1897" s="196"/>
      <c r="AU1897" s="196"/>
      <c r="AV1897" s="196"/>
      <c r="AW1897" s="196"/>
      <c r="AX1897" s="196"/>
      <c r="AY1897" s="196"/>
      <c r="AZ1897" s="196"/>
      <c r="BA1897" s="196"/>
      <c r="BB1897" s="196"/>
      <c r="BC1897" s="196"/>
      <c r="BD1897" s="196"/>
      <c r="BE1897" s="196"/>
      <c r="BF1897" s="196"/>
      <c r="BG1897" s="196"/>
      <c r="BH1897" s="196"/>
      <c r="BI1897" s="196"/>
      <c r="BJ1897" s="196"/>
      <c r="BK1897" s="196"/>
      <c r="BL1897" s="196"/>
      <c r="BM1897" s="196"/>
      <c r="BN1897" s="196"/>
      <c r="BO1897" s="196"/>
      <c r="BP1897" s="196"/>
      <c r="BQ1897" s="196"/>
      <c r="BR1897" s="196"/>
      <c r="BS1897" s="196"/>
      <c r="BT1897" s="196"/>
      <c r="BU1897" s="196"/>
      <c r="BV1897" s="196"/>
      <c r="BW1897" s="196"/>
      <c r="BX1897" s="196"/>
      <c r="BY1897" s="196"/>
      <c r="BZ1897" s="196"/>
    </row>
    <row r="1898" spans="4:78" x14ac:dyDescent="0.2">
      <c r="D1898" s="171"/>
      <c r="E1898" s="171"/>
      <c r="F1898" s="171"/>
      <c r="G1898" s="171"/>
      <c r="H1898" s="171"/>
      <c r="I1898" s="171"/>
      <c r="J1898" s="171"/>
      <c r="K1898" s="171"/>
      <c r="L1898" s="171"/>
      <c r="M1898" s="171"/>
      <c r="N1898" s="171"/>
      <c r="O1898" s="171"/>
      <c r="P1898" s="171"/>
      <c r="Q1898" s="171"/>
      <c r="R1898" s="171"/>
      <c r="S1898" s="171"/>
      <c r="T1898" s="171"/>
      <c r="U1898" s="171"/>
      <c r="V1898" s="171"/>
      <c r="W1898" s="171"/>
      <c r="X1898" s="171"/>
      <c r="Y1898" s="171"/>
      <c r="Z1898" s="171"/>
      <c r="AA1898" s="171"/>
      <c r="AB1898" s="171"/>
      <c r="AC1898" s="171"/>
      <c r="AD1898" s="171"/>
      <c r="AE1898" s="171"/>
      <c r="AF1898" s="171"/>
      <c r="AG1898" s="171"/>
      <c r="AH1898" s="171"/>
      <c r="AI1898" s="171"/>
      <c r="AJ1898" s="171"/>
      <c r="AK1898" s="171"/>
      <c r="AL1898" s="171"/>
      <c r="AM1898" s="171"/>
      <c r="AN1898" s="171"/>
      <c r="AO1898" s="171"/>
      <c r="AP1898" s="196"/>
      <c r="AQ1898" s="196"/>
      <c r="AR1898" s="196"/>
      <c r="AS1898" s="196"/>
      <c r="AT1898" s="196"/>
      <c r="AU1898" s="196"/>
      <c r="AV1898" s="196"/>
      <c r="AW1898" s="196"/>
      <c r="AX1898" s="196"/>
      <c r="AY1898" s="196"/>
      <c r="AZ1898" s="196"/>
      <c r="BA1898" s="196"/>
      <c r="BB1898" s="196"/>
      <c r="BC1898" s="196"/>
      <c r="BD1898" s="196"/>
      <c r="BE1898" s="196"/>
      <c r="BF1898" s="196"/>
      <c r="BG1898" s="196"/>
      <c r="BH1898" s="196"/>
      <c r="BI1898" s="196"/>
      <c r="BJ1898" s="196"/>
      <c r="BK1898" s="196"/>
      <c r="BL1898" s="196"/>
      <c r="BM1898" s="196"/>
      <c r="BN1898" s="196"/>
      <c r="BO1898" s="196"/>
      <c r="BP1898" s="196"/>
      <c r="BQ1898" s="196"/>
      <c r="BR1898" s="196"/>
      <c r="BS1898" s="196"/>
      <c r="BT1898" s="196"/>
      <c r="BU1898" s="196"/>
      <c r="BV1898" s="196"/>
      <c r="BW1898" s="196"/>
      <c r="BX1898" s="196"/>
      <c r="BY1898" s="196"/>
      <c r="BZ1898" s="196"/>
    </row>
    <row r="1899" spans="4:78" x14ac:dyDescent="0.2">
      <c r="D1899" s="171"/>
      <c r="E1899" s="171"/>
      <c r="F1899" s="171"/>
      <c r="G1899" s="171"/>
      <c r="H1899" s="171"/>
      <c r="I1899" s="171"/>
      <c r="J1899" s="171"/>
      <c r="K1899" s="171"/>
      <c r="L1899" s="171"/>
      <c r="M1899" s="171"/>
      <c r="N1899" s="171"/>
      <c r="O1899" s="171"/>
      <c r="P1899" s="171"/>
      <c r="Q1899" s="171"/>
      <c r="R1899" s="171"/>
      <c r="S1899" s="171"/>
      <c r="T1899" s="171"/>
      <c r="U1899" s="171"/>
      <c r="V1899" s="171"/>
      <c r="W1899" s="171"/>
      <c r="X1899" s="171"/>
      <c r="Y1899" s="171"/>
      <c r="Z1899" s="171"/>
      <c r="AA1899" s="171"/>
      <c r="AB1899" s="171"/>
      <c r="AC1899" s="171"/>
      <c r="AD1899" s="171"/>
      <c r="AE1899" s="171"/>
      <c r="AF1899" s="171"/>
      <c r="AG1899" s="171"/>
      <c r="AH1899" s="171"/>
      <c r="AI1899" s="171"/>
      <c r="AJ1899" s="171"/>
      <c r="AK1899" s="171"/>
      <c r="AL1899" s="171"/>
      <c r="AM1899" s="171"/>
      <c r="AN1899" s="171"/>
      <c r="AO1899" s="171"/>
      <c r="AP1899" s="196"/>
      <c r="AQ1899" s="196"/>
      <c r="AR1899" s="196"/>
      <c r="AS1899" s="196"/>
      <c r="AT1899" s="196"/>
      <c r="AU1899" s="196"/>
      <c r="AV1899" s="196"/>
      <c r="AW1899" s="196"/>
      <c r="AX1899" s="196"/>
      <c r="AY1899" s="196"/>
      <c r="AZ1899" s="196"/>
      <c r="BA1899" s="196"/>
      <c r="BB1899" s="196"/>
      <c r="BC1899" s="196"/>
      <c r="BD1899" s="196"/>
      <c r="BE1899" s="196"/>
      <c r="BF1899" s="196"/>
      <c r="BG1899" s="196"/>
      <c r="BH1899" s="196"/>
      <c r="BI1899" s="196"/>
      <c r="BJ1899" s="196"/>
      <c r="BK1899" s="196"/>
      <c r="BL1899" s="196"/>
      <c r="BM1899" s="196"/>
      <c r="BN1899" s="196"/>
      <c r="BO1899" s="196"/>
      <c r="BP1899" s="196"/>
      <c r="BQ1899" s="196"/>
      <c r="BR1899" s="196"/>
      <c r="BS1899" s="196"/>
      <c r="BT1899" s="196"/>
      <c r="BU1899" s="196"/>
      <c r="BV1899" s="196"/>
      <c r="BW1899" s="196"/>
      <c r="BX1899" s="196"/>
      <c r="BY1899" s="196"/>
      <c r="BZ1899" s="196"/>
    </row>
    <row r="1900" spans="4:78" x14ac:dyDescent="0.2">
      <c r="D1900" s="171"/>
      <c r="E1900" s="171"/>
      <c r="F1900" s="171"/>
      <c r="G1900" s="171"/>
      <c r="H1900" s="171"/>
      <c r="I1900" s="171"/>
      <c r="J1900" s="171"/>
      <c r="K1900" s="171"/>
      <c r="L1900" s="171"/>
      <c r="M1900" s="171"/>
      <c r="N1900" s="171"/>
      <c r="O1900" s="171"/>
      <c r="P1900" s="171"/>
      <c r="Q1900" s="171"/>
      <c r="R1900" s="171"/>
      <c r="S1900" s="171"/>
      <c r="T1900" s="171"/>
      <c r="U1900" s="171"/>
      <c r="V1900" s="171"/>
      <c r="W1900" s="171"/>
      <c r="X1900" s="171"/>
      <c r="Y1900" s="171"/>
      <c r="Z1900" s="171"/>
      <c r="AA1900" s="171"/>
      <c r="AB1900" s="171"/>
      <c r="AC1900" s="171"/>
      <c r="AD1900" s="171"/>
      <c r="AE1900" s="171"/>
      <c r="AF1900" s="171"/>
      <c r="AG1900" s="171"/>
      <c r="AH1900" s="171"/>
      <c r="AI1900" s="171"/>
      <c r="AJ1900" s="171"/>
      <c r="AK1900" s="171"/>
      <c r="AL1900" s="171"/>
      <c r="AM1900" s="171"/>
      <c r="AN1900" s="171"/>
      <c r="AO1900" s="171"/>
      <c r="AP1900" s="196"/>
      <c r="AQ1900" s="196"/>
      <c r="AR1900" s="196"/>
      <c r="AS1900" s="196"/>
      <c r="AT1900" s="196"/>
      <c r="AU1900" s="196"/>
      <c r="AV1900" s="196"/>
      <c r="AW1900" s="196"/>
      <c r="AX1900" s="196"/>
      <c r="AY1900" s="196"/>
      <c r="AZ1900" s="196"/>
      <c r="BA1900" s="196"/>
      <c r="BB1900" s="196"/>
      <c r="BC1900" s="196"/>
      <c r="BD1900" s="196"/>
      <c r="BE1900" s="196"/>
      <c r="BF1900" s="196"/>
      <c r="BG1900" s="196"/>
      <c r="BH1900" s="196"/>
      <c r="BI1900" s="196"/>
      <c r="BJ1900" s="196"/>
      <c r="BK1900" s="196"/>
      <c r="BL1900" s="196"/>
      <c r="BM1900" s="196"/>
      <c r="BN1900" s="196"/>
      <c r="BO1900" s="196"/>
      <c r="BP1900" s="196"/>
      <c r="BQ1900" s="196"/>
      <c r="BR1900" s="196"/>
      <c r="BS1900" s="196"/>
      <c r="BT1900" s="196"/>
      <c r="BU1900" s="196"/>
      <c r="BV1900" s="196"/>
      <c r="BW1900" s="196"/>
      <c r="BX1900" s="196"/>
      <c r="BY1900" s="196"/>
      <c r="BZ1900" s="196"/>
    </row>
    <row r="1901" spans="4:78" x14ac:dyDescent="0.2">
      <c r="D1901" s="171"/>
      <c r="E1901" s="171"/>
      <c r="F1901" s="171"/>
      <c r="G1901" s="171"/>
      <c r="H1901" s="171"/>
      <c r="I1901" s="171"/>
      <c r="J1901" s="171"/>
      <c r="K1901" s="171"/>
      <c r="L1901" s="171"/>
      <c r="M1901" s="171"/>
      <c r="N1901" s="171"/>
      <c r="O1901" s="171"/>
      <c r="P1901" s="171"/>
      <c r="Q1901" s="171"/>
      <c r="R1901" s="171"/>
      <c r="S1901" s="171"/>
      <c r="T1901" s="171"/>
      <c r="U1901" s="171"/>
      <c r="V1901" s="171"/>
      <c r="W1901" s="171"/>
      <c r="X1901" s="171"/>
      <c r="Y1901" s="171"/>
      <c r="Z1901" s="171"/>
      <c r="AA1901" s="171"/>
      <c r="AB1901" s="171"/>
      <c r="AC1901" s="171"/>
      <c r="AD1901" s="171"/>
      <c r="AE1901" s="171"/>
      <c r="AF1901" s="171"/>
      <c r="AG1901" s="171"/>
      <c r="AH1901" s="171"/>
      <c r="AI1901" s="171"/>
      <c r="AJ1901" s="171"/>
      <c r="AK1901" s="171"/>
      <c r="AL1901" s="171"/>
      <c r="AM1901" s="171"/>
      <c r="AN1901" s="171"/>
      <c r="AO1901" s="171"/>
      <c r="AP1901" s="196"/>
      <c r="AQ1901" s="196"/>
      <c r="AR1901" s="196"/>
      <c r="AS1901" s="196"/>
      <c r="AT1901" s="196"/>
      <c r="AU1901" s="196"/>
      <c r="AV1901" s="196"/>
      <c r="AW1901" s="196"/>
      <c r="AX1901" s="196"/>
      <c r="AY1901" s="196"/>
      <c r="AZ1901" s="196"/>
      <c r="BA1901" s="196"/>
      <c r="BB1901" s="196"/>
      <c r="BC1901" s="196"/>
      <c r="BD1901" s="196"/>
      <c r="BE1901" s="196"/>
      <c r="BF1901" s="196"/>
      <c r="BG1901" s="196"/>
      <c r="BH1901" s="196"/>
      <c r="BI1901" s="196"/>
      <c r="BJ1901" s="196"/>
      <c r="BK1901" s="196"/>
      <c r="BL1901" s="196"/>
      <c r="BM1901" s="196"/>
      <c r="BN1901" s="196"/>
      <c r="BO1901" s="196"/>
      <c r="BP1901" s="196"/>
      <c r="BQ1901" s="196"/>
      <c r="BR1901" s="196"/>
      <c r="BS1901" s="196"/>
      <c r="BT1901" s="196"/>
      <c r="BU1901" s="196"/>
      <c r="BV1901" s="196"/>
      <c r="BW1901" s="196"/>
      <c r="BX1901" s="196"/>
      <c r="BY1901" s="196"/>
      <c r="BZ1901" s="196"/>
    </row>
    <row r="1902" spans="4:78" x14ac:dyDescent="0.2">
      <c r="D1902" s="171"/>
      <c r="E1902" s="171"/>
      <c r="F1902" s="171"/>
      <c r="G1902" s="171"/>
      <c r="H1902" s="171"/>
      <c r="I1902" s="171"/>
      <c r="J1902" s="171"/>
      <c r="K1902" s="171"/>
      <c r="L1902" s="171"/>
      <c r="M1902" s="171"/>
      <c r="N1902" s="171"/>
      <c r="O1902" s="171"/>
      <c r="P1902" s="171"/>
      <c r="Q1902" s="171"/>
      <c r="R1902" s="171"/>
      <c r="S1902" s="171"/>
      <c r="T1902" s="171"/>
      <c r="U1902" s="171"/>
      <c r="V1902" s="171"/>
      <c r="W1902" s="171"/>
      <c r="X1902" s="171"/>
      <c r="Y1902" s="171"/>
      <c r="Z1902" s="171"/>
      <c r="AA1902" s="171"/>
      <c r="AB1902" s="171"/>
      <c r="AC1902" s="171"/>
      <c r="AD1902" s="171"/>
      <c r="AE1902" s="171"/>
      <c r="AF1902" s="171"/>
      <c r="AG1902" s="171"/>
      <c r="AH1902" s="171"/>
      <c r="AI1902" s="171"/>
      <c r="AJ1902" s="171"/>
      <c r="AK1902" s="171"/>
      <c r="AL1902" s="171"/>
      <c r="AM1902" s="171"/>
      <c r="AN1902" s="171"/>
      <c r="AO1902" s="171"/>
      <c r="AP1902" s="196"/>
      <c r="AQ1902" s="196"/>
      <c r="AR1902" s="196"/>
      <c r="AS1902" s="196"/>
      <c r="AT1902" s="196"/>
      <c r="AU1902" s="196"/>
      <c r="AV1902" s="196"/>
      <c r="AW1902" s="196"/>
      <c r="AX1902" s="196"/>
      <c r="AY1902" s="196"/>
      <c r="AZ1902" s="196"/>
      <c r="BA1902" s="196"/>
      <c r="BB1902" s="196"/>
      <c r="BC1902" s="196"/>
      <c r="BD1902" s="196"/>
      <c r="BE1902" s="196"/>
      <c r="BF1902" s="196"/>
      <c r="BG1902" s="196"/>
      <c r="BH1902" s="196"/>
      <c r="BI1902" s="196"/>
      <c r="BJ1902" s="196"/>
      <c r="BK1902" s="196"/>
      <c r="BL1902" s="196"/>
      <c r="BM1902" s="196"/>
      <c r="BN1902" s="196"/>
      <c r="BO1902" s="196"/>
      <c r="BP1902" s="196"/>
      <c r="BQ1902" s="196"/>
      <c r="BR1902" s="196"/>
      <c r="BS1902" s="196"/>
      <c r="BT1902" s="196"/>
      <c r="BU1902" s="196"/>
      <c r="BV1902" s="196"/>
      <c r="BW1902" s="196"/>
      <c r="BX1902" s="196"/>
      <c r="BY1902" s="196"/>
      <c r="BZ1902" s="196"/>
    </row>
    <row r="1903" spans="4:78" x14ac:dyDescent="0.2">
      <c r="D1903" s="171"/>
      <c r="E1903" s="171"/>
      <c r="F1903" s="171"/>
      <c r="G1903" s="171"/>
      <c r="H1903" s="171"/>
      <c r="I1903" s="171"/>
      <c r="J1903" s="171"/>
      <c r="K1903" s="171"/>
      <c r="L1903" s="171"/>
      <c r="M1903" s="171"/>
      <c r="N1903" s="171"/>
      <c r="O1903" s="171"/>
      <c r="P1903" s="171"/>
      <c r="Q1903" s="171"/>
      <c r="R1903" s="171"/>
      <c r="S1903" s="171"/>
      <c r="T1903" s="171"/>
      <c r="U1903" s="171"/>
      <c r="V1903" s="171"/>
      <c r="W1903" s="171"/>
      <c r="X1903" s="171"/>
      <c r="Y1903" s="171"/>
      <c r="Z1903" s="171"/>
      <c r="AA1903" s="171"/>
      <c r="AB1903" s="171"/>
      <c r="AC1903" s="171"/>
      <c r="AD1903" s="171"/>
      <c r="AE1903" s="171"/>
      <c r="AF1903" s="171"/>
      <c r="AG1903" s="171"/>
      <c r="AH1903" s="171"/>
      <c r="AI1903" s="171"/>
      <c r="AJ1903" s="171"/>
      <c r="AK1903" s="171"/>
      <c r="AL1903" s="171"/>
      <c r="AM1903" s="171"/>
      <c r="AN1903" s="171"/>
      <c r="AO1903" s="171"/>
      <c r="AP1903" s="196"/>
      <c r="AQ1903" s="196"/>
      <c r="AR1903" s="196"/>
      <c r="AS1903" s="196"/>
      <c r="AT1903" s="196"/>
      <c r="AU1903" s="196"/>
      <c r="AV1903" s="196"/>
      <c r="AW1903" s="196"/>
      <c r="AX1903" s="196"/>
      <c r="AY1903" s="196"/>
      <c r="AZ1903" s="196"/>
      <c r="BA1903" s="196"/>
      <c r="BB1903" s="196"/>
      <c r="BC1903" s="196"/>
      <c r="BD1903" s="196"/>
      <c r="BE1903" s="196"/>
      <c r="BF1903" s="196"/>
      <c r="BG1903" s="196"/>
      <c r="BH1903" s="196"/>
      <c r="BI1903" s="196"/>
      <c r="BJ1903" s="196"/>
      <c r="BK1903" s="196"/>
      <c r="BL1903" s="196"/>
      <c r="BM1903" s="196"/>
      <c r="BN1903" s="196"/>
      <c r="BO1903" s="196"/>
      <c r="BP1903" s="196"/>
      <c r="BQ1903" s="196"/>
      <c r="BR1903" s="196"/>
      <c r="BS1903" s="196"/>
      <c r="BT1903" s="196"/>
      <c r="BU1903" s="196"/>
      <c r="BV1903" s="196"/>
      <c r="BW1903" s="196"/>
      <c r="BX1903" s="196"/>
      <c r="BY1903" s="196"/>
      <c r="BZ1903" s="196"/>
    </row>
    <row r="1904" spans="4:78" x14ac:dyDescent="0.2">
      <c r="D1904" s="171"/>
      <c r="E1904" s="171"/>
      <c r="F1904" s="171"/>
      <c r="G1904" s="171"/>
      <c r="H1904" s="171"/>
      <c r="I1904" s="171"/>
      <c r="J1904" s="171"/>
      <c r="K1904" s="171"/>
      <c r="L1904" s="171"/>
      <c r="M1904" s="171"/>
      <c r="N1904" s="171"/>
      <c r="O1904" s="171"/>
      <c r="P1904" s="171"/>
      <c r="Q1904" s="171"/>
      <c r="R1904" s="171"/>
      <c r="S1904" s="171"/>
      <c r="T1904" s="171"/>
      <c r="U1904" s="171"/>
      <c r="V1904" s="171"/>
      <c r="W1904" s="171"/>
      <c r="X1904" s="171"/>
      <c r="Y1904" s="171"/>
      <c r="Z1904" s="171"/>
      <c r="AA1904" s="171"/>
      <c r="AB1904" s="171"/>
      <c r="AC1904" s="171"/>
      <c r="AD1904" s="171"/>
      <c r="AE1904" s="171"/>
      <c r="AF1904" s="171"/>
      <c r="AG1904" s="171"/>
      <c r="AH1904" s="171"/>
      <c r="AI1904" s="171"/>
      <c r="AJ1904" s="171"/>
      <c r="AK1904" s="171"/>
      <c r="AL1904" s="171"/>
      <c r="AM1904" s="171"/>
      <c r="AN1904" s="171"/>
      <c r="AO1904" s="171"/>
      <c r="AP1904" s="196"/>
      <c r="AQ1904" s="196"/>
      <c r="AR1904" s="196"/>
      <c r="AS1904" s="196"/>
      <c r="AT1904" s="196"/>
      <c r="AU1904" s="196"/>
      <c r="AV1904" s="196"/>
      <c r="AW1904" s="196"/>
      <c r="AX1904" s="196"/>
      <c r="AY1904" s="196"/>
      <c r="AZ1904" s="196"/>
      <c r="BA1904" s="196"/>
      <c r="BB1904" s="196"/>
      <c r="BC1904" s="196"/>
      <c r="BD1904" s="196"/>
      <c r="BE1904" s="196"/>
      <c r="BF1904" s="196"/>
      <c r="BG1904" s="196"/>
      <c r="BH1904" s="196"/>
      <c r="BI1904" s="196"/>
      <c r="BJ1904" s="196"/>
      <c r="BK1904" s="196"/>
      <c r="BL1904" s="196"/>
      <c r="BM1904" s="196"/>
      <c r="BN1904" s="196"/>
      <c r="BO1904" s="196"/>
      <c r="BP1904" s="196"/>
      <c r="BQ1904" s="196"/>
      <c r="BR1904" s="196"/>
      <c r="BS1904" s="196"/>
      <c r="BT1904" s="196"/>
      <c r="BU1904" s="196"/>
      <c r="BV1904" s="196"/>
      <c r="BW1904" s="196"/>
      <c r="BX1904" s="196"/>
      <c r="BY1904" s="196"/>
      <c r="BZ1904" s="196"/>
    </row>
    <row r="1905" spans="4:78" x14ac:dyDescent="0.2">
      <c r="D1905" s="171"/>
      <c r="E1905" s="171"/>
      <c r="F1905" s="171"/>
      <c r="G1905" s="171"/>
      <c r="H1905" s="171"/>
      <c r="I1905" s="171"/>
      <c r="J1905" s="171"/>
      <c r="K1905" s="171"/>
      <c r="L1905" s="171"/>
      <c r="M1905" s="171"/>
      <c r="N1905" s="171"/>
      <c r="O1905" s="171"/>
      <c r="P1905" s="171"/>
      <c r="Q1905" s="171"/>
      <c r="R1905" s="171"/>
      <c r="S1905" s="171"/>
      <c r="T1905" s="171"/>
      <c r="U1905" s="171"/>
      <c r="V1905" s="171"/>
      <c r="W1905" s="171"/>
      <c r="X1905" s="171"/>
      <c r="Y1905" s="171"/>
      <c r="Z1905" s="171"/>
      <c r="AA1905" s="171"/>
      <c r="AB1905" s="171"/>
      <c r="AC1905" s="171"/>
      <c r="AD1905" s="171"/>
      <c r="AE1905" s="171"/>
      <c r="AF1905" s="171"/>
      <c r="AG1905" s="171"/>
      <c r="AH1905" s="171"/>
      <c r="AI1905" s="171"/>
      <c r="AJ1905" s="171"/>
      <c r="AK1905" s="171"/>
      <c r="AL1905" s="171"/>
      <c r="AM1905" s="171"/>
      <c r="AN1905" s="171"/>
      <c r="AO1905" s="171"/>
      <c r="AP1905" s="196"/>
      <c r="AQ1905" s="196"/>
      <c r="AR1905" s="196"/>
      <c r="AS1905" s="196"/>
      <c r="AT1905" s="196"/>
      <c r="AU1905" s="196"/>
      <c r="AV1905" s="196"/>
      <c r="AW1905" s="196"/>
      <c r="AX1905" s="196"/>
      <c r="AY1905" s="196"/>
      <c r="AZ1905" s="196"/>
      <c r="BA1905" s="196"/>
      <c r="BB1905" s="196"/>
      <c r="BC1905" s="196"/>
      <c r="BD1905" s="196"/>
      <c r="BE1905" s="196"/>
      <c r="BF1905" s="196"/>
      <c r="BG1905" s="196"/>
      <c r="BH1905" s="196"/>
      <c r="BI1905" s="196"/>
      <c r="BJ1905" s="196"/>
      <c r="BK1905" s="196"/>
      <c r="BL1905" s="196"/>
      <c r="BM1905" s="196"/>
      <c r="BN1905" s="196"/>
      <c r="BO1905" s="196"/>
      <c r="BP1905" s="196"/>
      <c r="BQ1905" s="196"/>
      <c r="BR1905" s="196"/>
      <c r="BS1905" s="196"/>
      <c r="BT1905" s="196"/>
      <c r="BU1905" s="196"/>
      <c r="BV1905" s="196"/>
      <c r="BW1905" s="196"/>
      <c r="BX1905" s="196"/>
      <c r="BY1905" s="196"/>
      <c r="BZ1905" s="196"/>
    </row>
    <row r="1906" spans="4:78" x14ac:dyDescent="0.2">
      <c r="D1906" s="171"/>
      <c r="E1906" s="171"/>
      <c r="F1906" s="171"/>
      <c r="G1906" s="171"/>
      <c r="H1906" s="171"/>
      <c r="I1906" s="171"/>
      <c r="J1906" s="171"/>
      <c r="K1906" s="171"/>
      <c r="L1906" s="171"/>
      <c r="M1906" s="171"/>
      <c r="N1906" s="171"/>
      <c r="O1906" s="171"/>
      <c r="P1906" s="171"/>
      <c r="Q1906" s="171"/>
      <c r="R1906" s="171"/>
      <c r="S1906" s="171"/>
      <c r="T1906" s="171"/>
      <c r="U1906" s="171"/>
      <c r="V1906" s="171"/>
      <c r="W1906" s="171"/>
      <c r="X1906" s="171"/>
      <c r="Y1906" s="171"/>
      <c r="Z1906" s="171"/>
      <c r="AA1906" s="171"/>
      <c r="AB1906" s="171"/>
      <c r="AC1906" s="171"/>
      <c r="AD1906" s="171"/>
      <c r="AE1906" s="171"/>
      <c r="AF1906" s="171"/>
      <c r="AG1906" s="171"/>
      <c r="AH1906" s="171"/>
      <c r="AI1906" s="171"/>
      <c r="AJ1906" s="171"/>
      <c r="AK1906" s="171"/>
      <c r="AL1906" s="171"/>
      <c r="AM1906" s="171"/>
      <c r="AN1906" s="171"/>
      <c r="AO1906" s="171"/>
      <c r="AP1906" s="196"/>
      <c r="AQ1906" s="196"/>
      <c r="AR1906" s="196"/>
      <c r="AS1906" s="196"/>
      <c r="AT1906" s="196"/>
      <c r="AU1906" s="196"/>
      <c r="AV1906" s="196"/>
      <c r="AW1906" s="196"/>
      <c r="AX1906" s="196"/>
      <c r="AY1906" s="196"/>
      <c r="AZ1906" s="196"/>
      <c r="BA1906" s="196"/>
      <c r="BB1906" s="196"/>
      <c r="BC1906" s="196"/>
      <c r="BD1906" s="196"/>
      <c r="BE1906" s="196"/>
      <c r="BF1906" s="196"/>
      <c r="BG1906" s="196"/>
      <c r="BH1906" s="196"/>
      <c r="BI1906" s="196"/>
      <c r="BJ1906" s="196"/>
      <c r="BK1906" s="196"/>
      <c r="BL1906" s="196"/>
      <c r="BM1906" s="196"/>
      <c r="BN1906" s="196"/>
      <c r="BO1906" s="196"/>
      <c r="BP1906" s="196"/>
      <c r="BQ1906" s="196"/>
      <c r="BR1906" s="196"/>
      <c r="BS1906" s="196"/>
      <c r="BT1906" s="196"/>
      <c r="BU1906" s="196"/>
      <c r="BV1906" s="196"/>
      <c r="BW1906" s="196"/>
      <c r="BX1906" s="196"/>
      <c r="BY1906" s="196"/>
      <c r="BZ1906" s="196"/>
    </row>
    <row r="1907" spans="4:78" x14ac:dyDescent="0.2">
      <c r="D1907" s="171"/>
      <c r="E1907" s="171"/>
      <c r="F1907" s="171"/>
      <c r="G1907" s="171"/>
      <c r="H1907" s="171"/>
      <c r="I1907" s="171"/>
      <c r="J1907" s="171"/>
      <c r="K1907" s="171"/>
      <c r="L1907" s="171"/>
      <c r="M1907" s="171"/>
      <c r="N1907" s="171"/>
      <c r="O1907" s="171"/>
      <c r="P1907" s="171"/>
      <c r="Q1907" s="171"/>
      <c r="R1907" s="171"/>
      <c r="S1907" s="171"/>
      <c r="T1907" s="171"/>
      <c r="U1907" s="171"/>
      <c r="V1907" s="171"/>
      <c r="W1907" s="171"/>
      <c r="X1907" s="171"/>
      <c r="Y1907" s="171"/>
      <c r="Z1907" s="171"/>
      <c r="AA1907" s="171"/>
      <c r="AB1907" s="171"/>
      <c r="AC1907" s="171"/>
      <c r="AD1907" s="171"/>
      <c r="AE1907" s="171"/>
      <c r="AF1907" s="171"/>
      <c r="AG1907" s="171"/>
      <c r="AH1907" s="171"/>
      <c r="AI1907" s="171"/>
      <c r="AJ1907" s="171"/>
      <c r="AK1907" s="171"/>
      <c r="AL1907" s="171"/>
      <c r="AM1907" s="171"/>
      <c r="AN1907" s="171"/>
      <c r="AO1907" s="171"/>
      <c r="AP1907" s="196"/>
      <c r="AQ1907" s="196"/>
      <c r="AR1907" s="196"/>
      <c r="AS1907" s="196"/>
      <c r="AT1907" s="196"/>
      <c r="AU1907" s="196"/>
      <c r="AV1907" s="196"/>
      <c r="AW1907" s="196"/>
      <c r="AX1907" s="196"/>
      <c r="AY1907" s="196"/>
      <c r="AZ1907" s="196"/>
      <c r="BA1907" s="196"/>
      <c r="BB1907" s="196"/>
      <c r="BC1907" s="196"/>
      <c r="BD1907" s="196"/>
      <c r="BE1907" s="196"/>
      <c r="BF1907" s="196"/>
      <c r="BG1907" s="196"/>
      <c r="BH1907" s="196"/>
      <c r="BI1907" s="196"/>
      <c r="BJ1907" s="196"/>
      <c r="BK1907" s="196"/>
      <c r="BL1907" s="196"/>
      <c r="BM1907" s="196"/>
      <c r="BN1907" s="196"/>
      <c r="BO1907" s="196"/>
      <c r="BP1907" s="196"/>
      <c r="BQ1907" s="196"/>
      <c r="BR1907" s="196"/>
      <c r="BS1907" s="196"/>
      <c r="BT1907" s="196"/>
      <c r="BU1907" s="196"/>
      <c r="BV1907" s="196"/>
      <c r="BW1907" s="196"/>
      <c r="BX1907" s="196"/>
      <c r="BY1907" s="196"/>
      <c r="BZ1907" s="196"/>
    </row>
    <row r="1908" spans="4:78" x14ac:dyDescent="0.2">
      <c r="D1908" s="171"/>
      <c r="E1908" s="171"/>
      <c r="F1908" s="171"/>
      <c r="G1908" s="171"/>
      <c r="H1908" s="171"/>
      <c r="I1908" s="171"/>
      <c r="J1908" s="171"/>
      <c r="K1908" s="171"/>
      <c r="L1908" s="171"/>
      <c r="M1908" s="171"/>
      <c r="N1908" s="171"/>
      <c r="O1908" s="171"/>
      <c r="P1908" s="171"/>
      <c r="Q1908" s="171"/>
      <c r="R1908" s="171"/>
      <c r="S1908" s="171"/>
      <c r="T1908" s="171"/>
      <c r="U1908" s="171"/>
      <c r="V1908" s="171"/>
      <c r="W1908" s="171"/>
      <c r="X1908" s="171"/>
      <c r="Y1908" s="171"/>
      <c r="Z1908" s="171"/>
      <c r="AA1908" s="171"/>
      <c r="AB1908" s="171"/>
      <c r="AC1908" s="171"/>
      <c r="AD1908" s="171"/>
      <c r="AE1908" s="171"/>
      <c r="AF1908" s="171"/>
      <c r="AG1908" s="171"/>
      <c r="AH1908" s="171"/>
      <c r="AI1908" s="171"/>
      <c r="AJ1908" s="171"/>
      <c r="AK1908" s="171"/>
      <c r="AL1908" s="171"/>
      <c r="AM1908" s="171"/>
      <c r="AN1908" s="171"/>
      <c r="AO1908" s="171"/>
      <c r="AP1908" s="196"/>
      <c r="AQ1908" s="196"/>
      <c r="AR1908" s="196"/>
      <c r="AS1908" s="196"/>
      <c r="AT1908" s="196"/>
      <c r="AU1908" s="196"/>
      <c r="AV1908" s="196"/>
      <c r="AW1908" s="196"/>
      <c r="AX1908" s="196"/>
      <c r="AY1908" s="196"/>
      <c r="AZ1908" s="196"/>
      <c r="BA1908" s="196"/>
      <c r="BB1908" s="196"/>
      <c r="BC1908" s="196"/>
      <c r="BD1908" s="196"/>
      <c r="BE1908" s="196"/>
      <c r="BF1908" s="196"/>
      <c r="BG1908" s="196"/>
      <c r="BH1908" s="196"/>
      <c r="BI1908" s="196"/>
      <c r="BJ1908" s="196"/>
      <c r="BK1908" s="196"/>
      <c r="BL1908" s="196"/>
      <c r="BM1908" s="196"/>
      <c r="BN1908" s="196"/>
      <c r="BO1908" s="196"/>
      <c r="BP1908" s="196"/>
      <c r="BQ1908" s="196"/>
      <c r="BR1908" s="196"/>
      <c r="BS1908" s="196"/>
      <c r="BT1908" s="196"/>
      <c r="BU1908" s="196"/>
      <c r="BV1908" s="196"/>
      <c r="BW1908" s="196"/>
      <c r="BX1908" s="196"/>
      <c r="BY1908" s="196"/>
      <c r="BZ1908" s="196"/>
    </row>
    <row r="1909" spans="4:78" x14ac:dyDescent="0.2">
      <c r="D1909" s="171"/>
      <c r="E1909" s="171"/>
      <c r="F1909" s="171"/>
      <c r="G1909" s="171"/>
      <c r="H1909" s="171"/>
      <c r="I1909" s="171"/>
      <c r="J1909" s="171"/>
      <c r="K1909" s="171"/>
      <c r="L1909" s="171"/>
      <c r="M1909" s="171"/>
      <c r="N1909" s="171"/>
      <c r="O1909" s="171"/>
      <c r="P1909" s="171"/>
      <c r="Q1909" s="171"/>
      <c r="R1909" s="171"/>
      <c r="S1909" s="171"/>
      <c r="T1909" s="171"/>
      <c r="U1909" s="171"/>
      <c r="V1909" s="171"/>
      <c r="W1909" s="171"/>
      <c r="X1909" s="171"/>
      <c r="Y1909" s="171"/>
      <c r="Z1909" s="171"/>
      <c r="AA1909" s="171"/>
      <c r="AB1909" s="171"/>
      <c r="AC1909" s="171"/>
      <c r="AD1909" s="171"/>
      <c r="AE1909" s="171"/>
      <c r="AF1909" s="171"/>
      <c r="AG1909" s="171"/>
      <c r="AH1909" s="171"/>
      <c r="AI1909" s="171"/>
      <c r="AJ1909" s="171"/>
      <c r="AK1909" s="171"/>
      <c r="AL1909" s="171"/>
      <c r="AM1909" s="171"/>
      <c r="AN1909" s="171"/>
      <c r="AO1909" s="171"/>
      <c r="AP1909" s="196"/>
      <c r="AQ1909" s="196"/>
      <c r="AR1909" s="196"/>
      <c r="AS1909" s="196"/>
      <c r="AT1909" s="196"/>
      <c r="AU1909" s="196"/>
      <c r="AV1909" s="196"/>
      <c r="AW1909" s="196"/>
      <c r="AX1909" s="196"/>
      <c r="AY1909" s="196"/>
      <c r="AZ1909" s="196"/>
      <c r="BA1909" s="196"/>
      <c r="BB1909" s="196"/>
      <c r="BC1909" s="196"/>
      <c r="BD1909" s="196"/>
      <c r="BE1909" s="196"/>
      <c r="BF1909" s="196"/>
      <c r="BG1909" s="196"/>
      <c r="BH1909" s="196"/>
      <c r="BI1909" s="196"/>
      <c r="BJ1909" s="196"/>
      <c r="BK1909" s="196"/>
      <c r="BL1909" s="196"/>
      <c r="BM1909" s="196"/>
      <c r="BN1909" s="196"/>
      <c r="BO1909" s="196"/>
      <c r="BP1909" s="196"/>
      <c r="BQ1909" s="196"/>
      <c r="BR1909" s="196"/>
      <c r="BS1909" s="196"/>
      <c r="BT1909" s="196"/>
      <c r="BU1909" s="196"/>
      <c r="BV1909" s="196"/>
      <c r="BW1909" s="196"/>
      <c r="BX1909" s="196"/>
      <c r="BY1909" s="196"/>
      <c r="BZ1909" s="196"/>
    </row>
    <row r="1910" spans="4:78" x14ac:dyDescent="0.2">
      <c r="D1910" s="171"/>
      <c r="E1910" s="171"/>
      <c r="F1910" s="171"/>
      <c r="G1910" s="171"/>
      <c r="H1910" s="171"/>
      <c r="I1910" s="171"/>
      <c r="J1910" s="171"/>
      <c r="K1910" s="171"/>
      <c r="L1910" s="171"/>
      <c r="M1910" s="171"/>
      <c r="N1910" s="171"/>
      <c r="O1910" s="171"/>
      <c r="P1910" s="171"/>
      <c r="Q1910" s="171"/>
      <c r="R1910" s="171"/>
      <c r="S1910" s="171"/>
      <c r="T1910" s="171"/>
      <c r="U1910" s="171"/>
      <c r="V1910" s="171"/>
      <c r="W1910" s="171"/>
      <c r="X1910" s="171"/>
      <c r="Y1910" s="171"/>
      <c r="Z1910" s="171"/>
      <c r="AA1910" s="171"/>
      <c r="AB1910" s="171"/>
      <c r="AC1910" s="171"/>
      <c r="AD1910" s="171"/>
      <c r="AE1910" s="171"/>
      <c r="AF1910" s="171"/>
      <c r="AG1910" s="171"/>
      <c r="AH1910" s="171"/>
      <c r="AI1910" s="171"/>
      <c r="AJ1910" s="171"/>
      <c r="AK1910" s="171"/>
      <c r="AL1910" s="171"/>
      <c r="AM1910" s="171"/>
      <c r="AN1910" s="171"/>
      <c r="AO1910" s="171"/>
      <c r="AP1910" s="196"/>
      <c r="AQ1910" s="196"/>
      <c r="AR1910" s="196"/>
      <c r="AS1910" s="196"/>
      <c r="AT1910" s="196"/>
      <c r="AU1910" s="196"/>
      <c r="AV1910" s="196"/>
      <c r="AW1910" s="196"/>
      <c r="AX1910" s="196"/>
      <c r="AY1910" s="196"/>
      <c r="AZ1910" s="196"/>
      <c r="BA1910" s="196"/>
      <c r="BB1910" s="196"/>
      <c r="BC1910" s="196"/>
      <c r="BD1910" s="196"/>
      <c r="BE1910" s="196"/>
      <c r="BF1910" s="196"/>
      <c r="BG1910" s="196"/>
      <c r="BH1910" s="196"/>
      <c r="BI1910" s="196"/>
      <c r="BJ1910" s="196"/>
      <c r="BK1910" s="196"/>
      <c r="BL1910" s="196"/>
      <c r="BM1910" s="196"/>
      <c r="BN1910" s="196"/>
      <c r="BO1910" s="196"/>
      <c r="BP1910" s="196"/>
      <c r="BQ1910" s="196"/>
      <c r="BR1910" s="196"/>
      <c r="BS1910" s="196"/>
      <c r="BT1910" s="196"/>
      <c r="BU1910" s="196"/>
      <c r="BV1910" s="196"/>
      <c r="BW1910" s="196"/>
      <c r="BX1910" s="196"/>
      <c r="BY1910" s="196"/>
      <c r="BZ1910" s="196"/>
    </row>
    <row r="1911" spans="4:78" x14ac:dyDescent="0.2">
      <c r="D1911" s="171"/>
      <c r="E1911" s="171"/>
      <c r="F1911" s="171"/>
      <c r="G1911" s="171"/>
      <c r="H1911" s="171"/>
      <c r="I1911" s="171"/>
      <c r="J1911" s="171"/>
      <c r="K1911" s="171"/>
      <c r="L1911" s="171"/>
      <c r="M1911" s="171"/>
      <c r="N1911" s="171"/>
      <c r="O1911" s="171"/>
      <c r="P1911" s="171"/>
      <c r="Q1911" s="171"/>
      <c r="R1911" s="171"/>
      <c r="S1911" s="171"/>
      <c r="T1911" s="171"/>
      <c r="U1911" s="171"/>
      <c r="V1911" s="171"/>
      <c r="W1911" s="171"/>
      <c r="X1911" s="171"/>
      <c r="Y1911" s="171"/>
      <c r="Z1911" s="171"/>
      <c r="AA1911" s="171"/>
      <c r="AB1911" s="171"/>
      <c r="AC1911" s="171"/>
      <c r="AD1911" s="171"/>
      <c r="AE1911" s="171"/>
      <c r="AF1911" s="171"/>
      <c r="AG1911" s="171"/>
      <c r="AH1911" s="171"/>
      <c r="AI1911" s="171"/>
      <c r="AJ1911" s="171"/>
      <c r="AK1911" s="171"/>
      <c r="AL1911" s="171"/>
      <c r="AM1911" s="171"/>
      <c r="AN1911" s="171"/>
      <c r="AO1911" s="171"/>
      <c r="AP1911" s="196"/>
      <c r="AQ1911" s="196"/>
      <c r="AR1911" s="196"/>
      <c r="AS1911" s="196"/>
      <c r="AT1911" s="196"/>
      <c r="AU1911" s="196"/>
      <c r="AV1911" s="196"/>
      <c r="AW1911" s="196"/>
      <c r="AX1911" s="196"/>
      <c r="AY1911" s="196"/>
      <c r="AZ1911" s="196"/>
      <c r="BA1911" s="196"/>
      <c r="BB1911" s="196"/>
      <c r="BC1911" s="196"/>
      <c r="BD1911" s="196"/>
      <c r="BE1911" s="196"/>
      <c r="BF1911" s="196"/>
      <c r="BG1911" s="196"/>
      <c r="BH1911" s="196"/>
      <c r="BI1911" s="196"/>
      <c r="BJ1911" s="196"/>
      <c r="BK1911" s="196"/>
      <c r="BL1911" s="196"/>
      <c r="BM1911" s="196"/>
      <c r="BN1911" s="196"/>
      <c r="BO1911" s="196"/>
      <c r="BP1911" s="196"/>
      <c r="BQ1911" s="196"/>
      <c r="BR1911" s="196"/>
      <c r="BS1911" s="196"/>
      <c r="BT1911" s="196"/>
      <c r="BU1911" s="196"/>
      <c r="BV1911" s="196"/>
      <c r="BW1911" s="196"/>
      <c r="BX1911" s="196"/>
      <c r="BY1911" s="196"/>
      <c r="BZ1911" s="196"/>
    </row>
    <row r="1912" spans="4:78" x14ac:dyDescent="0.2">
      <c r="D1912" s="171"/>
      <c r="E1912" s="171"/>
      <c r="F1912" s="171"/>
      <c r="G1912" s="171"/>
      <c r="H1912" s="171"/>
      <c r="I1912" s="171"/>
      <c r="J1912" s="171"/>
      <c r="K1912" s="171"/>
      <c r="L1912" s="171"/>
      <c r="M1912" s="171"/>
      <c r="N1912" s="171"/>
      <c r="O1912" s="171"/>
      <c r="P1912" s="171"/>
      <c r="Q1912" s="171"/>
      <c r="R1912" s="171"/>
      <c r="S1912" s="171"/>
      <c r="T1912" s="171"/>
      <c r="U1912" s="171"/>
      <c r="V1912" s="171"/>
      <c r="W1912" s="171"/>
      <c r="X1912" s="171"/>
      <c r="Y1912" s="171"/>
      <c r="Z1912" s="171"/>
      <c r="AA1912" s="171"/>
      <c r="AB1912" s="171"/>
      <c r="AC1912" s="171"/>
      <c r="AD1912" s="171"/>
      <c r="AE1912" s="171"/>
      <c r="AF1912" s="171"/>
      <c r="AG1912" s="171"/>
      <c r="AH1912" s="171"/>
      <c r="AI1912" s="171"/>
      <c r="AJ1912" s="171"/>
      <c r="AK1912" s="171"/>
      <c r="AL1912" s="171"/>
      <c r="AM1912" s="171"/>
      <c r="AN1912" s="171"/>
      <c r="AO1912" s="171"/>
      <c r="AP1912" s="196"/>
      <c r="AQ1912" s="196"/>
      <c r="AR1912" s="196"/>
      <c r="AS1912" s="196"/>
      <c r="AT1912" s="196"/>
      <c r="AU1912" s="196"/>
      <c r="AV1912" s="196"/>
      <c r="AW1912" s="196"/>
      <c r="AX1912" s="196"/>
      <c r="AY1912" s="196"/>
      <c r="AZ1912" s="196"/>
      <c r="BA1912" s="196"/>
      <c r="BB1912" s="196"/>
      <c r="BC1912" s="196"/>
      <c r="BD1912" s="196"/>
      <c r="BE1912" s="196"/>
      <c r="BF1912" s="196"/>
      <c r="BG1912" s="196"/>
      <c r="BH1912" s="196"/>
      <c r="BI1912" s="196"/>
      <c r="BJ1912" s="196"/>
      <c r="BK1912" s="196"/>
      <c r="BL1912" s="196"/>
      <c r="BM1912" s="196"/>
      <c r="BN1912" s="196"/>
      <c r="BO1912" s="196"/>
      <c r="BP1912" s="196"/>
      <c r="BQ1912" s="196"/>
      <c r="BR1912" s="196"/>
      <c r="BS1912" s="196"/>
      <c r="BT1912" s="196"/>
      <c r="BU1912" s="196"/>
      <c r="BV1912" s="196"/>
      <c r="BW1912" s="196"/>
      <c r="BX1912" s="196"/>
      <c r="BY1912" s="196"/>
      <c r="BZ1912" s="196"/>
    </row>
    <row r="1913" spans="4:78" x14ac:dyDescent="0.2">
      <c r="D1913" s="171"/>
      <c r="E1913" s="171"/>
      <c r="F1913" s="171"/>
      <c r="G1913" s="171"/>
      <c r="H1913" s="171"/>
      <c r="I1913" s="171"/>
      <c r="J1913" s="171"/>
      <c r="K1913" s="171"/>
      <c r="L1913" s="171"/>
      <c r="M1913" s="171"/>
      <c r="N1913" s="171"/>
      <c r="O1913" s="171"/>
      <c r="P1913" s="171"/>
      <c r="Q1913" s="171"/>
      <c r="R1913" s="171"/>
      <c r="S1913" s="171"/>
      <c r="T1913" s="171"/>
      <c r="U1913" s="171"/>
      <c r="V1913" s="171"/>
      <c r="W1913" s="171"/>
      <c r="X1913" s="171"/>
      <c r="Y1913" s="171"/>
      <c r="Z1913" s="171"/>
      <c r="AA1913" s="171"/>
      <c r="AB1913" s="171"/>
      <c r="AC1913" s="171"/>
      <c r="AD1913" s="171"/>
      <c r="AE1913" s="171"/>
      <c r="AF1913" s="171"/>
      <c r="AG1913" s="171"/>
      <c r="AH1913" s="171"/>
      <c r="AI1913" s="171"/>
      <c r="AJ1913" s="171"/>
      <c r="AK1913" s="171"/>
      <c r="AL1913" s="171"/>
      <c r="AM1913" s="171"/>
      <c r="AN1913" s="171"/>
      <c r="AO1913" s="171"/>
      <c r="AP1913" s="196"/>
      <c r="AQ1913" s="196"/>
      <c r="AR1913" s="196"/>
      <c r="AS1913" s="196"/>
      <c r="AT1913" s="196"/>
      <c r="AU1913" s="196"/>
      <c r="AV1913" s="196"/>
      <c r="AW1913" s="196"/>
      <c r="AX1913" s="196"/>
      <c r="AY1913" s="196"/>
      <c r="AZ1913" s="196"/>
      <c r="BA1913" s="196"/>
      <c r="BB1913" s="196"/>
      <c r="BC1913" s="196"/>
      <c r="BD1913" s="196"/>
      <c r="BE1913" s="196"/>
      <c r="BF1913" s="196"/>
      <c r="BG1913" s="196"/>
      <c r="BH1913" s="196"/>
      <c r="BI1913" s="196"/>
      <c r="BJ1913" s="196"/>
      <c r="BK1913" s="196"/>
      <c r="BL1913" s="196"/>
      <c r="BM1913" s="196"/>
      <c r="BN1913" s="196"/>
      <c r="BO1913" s="196"/>
      <c r="BP1913" s="196"/>
      <c r="BQ1913" s="196"/>
      <c r="BR1913" s="196"/>
      <c r="BS1913" s="196"/>
      <c r="BT1913" s="196"/>
      <c r="BU1913" s="196"/>
      <c r="BV1913" s="196"/>
      <c r="BW1913" s="196"/>
      <c r="BX1913" s="196"/>
      <c r="BY1913" s="196"/>
      <c r="BZ1913" s="196"/>
    </row>
    <row r="1914" spans="4:78" x14ac:dyDescent="0.2">
      <c r="D1914" s="171"/>
      <c r="E1914" s="171"/>
      <c r="F1914" s="171"/>
      <c r="G1914" s="171"/>
      <c r="H1914" s="171"/>
      <c r="I1914" s="171"/>
      <c r="J1914" s="171"/>
      <c r="K1914" s="171"/>
      <c r="L1914" s="171"/>
      <c r="M1914" s="171"/>
      <c r="N1914" s="171"/>
      <c r="O1914" s="171"/>
      <c r="P1914" s="171"/>
      <c r="Q1914" s="171"/>
      <c r="R1914" s="171"/>
      <c r="S1914" s="171"/>
      <c r="T1914" s="171"/>
      <c r="U1914" s="171"/>
      <c r="V1914" s="171"/>
      <c r="W1914" s="171"/>
      <c r="X1914" s="171"/>
      <c r="Y1914" s="171"/>
      <c r="Z1914" s="171"/>
      <c r="AA1914" s="171"/>
      <c r="AB1914" s="171"/>
      <c r="AC1914" s="171"/>
      <c r="AD1914" s="171"/>
      <c r="AE1914" s="171"/>
      <c r="AF1914" s="171"/>
      <c r="AG1914" s="171"/>
      <c r="AH1914" s="171"/>
      <c r="AI1914" s="171"/>
      <c r="AJ1914" s="171"/>
      <c r="AK1914" s="171"/>
      <c r="AL1914" s="171"/>
      <c r="AM1914" s="171"/>
      <c r="AN1914" s="171"/>
      <c r="AO1914" s="171"/>
      <c r="AP1914" s="196"/>
      <c r="AQ1914" s="196"/>
      <c r="AR1914" s="196"/>
      <c r="AS1914" s="196"/>
      <c r="AT1914" s="196"/>
      <c r="AU1914" s="196"/>
      <c r="AV1914" s="196"/>
      <c r="AW1914" s="196"/>
      <c r="AX1914" s="196"/>
      <c r="AY1914" s="196"/>
      <c r="AZ1914" s="196"/>
      <c r="BA1914" s="196"/>
      <c r="BB1914" s="196"/>
      <c r="BC1914" s="196"/>
      <c r="BD1914" s="196"/>
      <c r="BE1914" s="196"/>
      <c r="BF1914" s="196"/>
      <c r="BG1914" s="196"/>
      <c r="BH1914" s="196"/>
      <c r="BI1914" s="196"/>
      <c r="BJ1914" s="196"/>
      <c r="BK1914" s="196"/>
      <c r="BL1914" s="196"/>
      <c r="BM1914" s="196"/>
      <c r="BN1914" s="196"/>
      <c r="BO1914" s="196"/>
      <c r="BP1914" s="196"/>
      <c r="BQ1914" s="196"/>
      <c r="BR1914" s="196"/>
      <c r="BS1914" s="196"/>
      <c r="BT1914" s="196"/>
      <c r="BU1914" s="196"/>
      <c r="BV1914" s="196"/>
      <c r="BW1914" s="196"/>
      <c r="BX1914" s="196"/>
      <c r="BY1914" s="196"/>
      <c r="BZ1914" s="196"/>
    </row>
    <row r="1915" spans="4:78" x14ac:dyDescent="0.2">
      <c r="D1915" s="171"/>
      <c r="E1915" s="171"/>
      <c r="F1915" s="171"/>
      <c r="G1915" s="171"/>
      <c r="H1915" s="171"/>
      <c r="I1915" s="171"/>
      <c r="J1915" s="171"/>
      <c r="K1915" s="171"/>
      <c r="L1915" s="171"/>
      <c r="M1915" s="171"/>
      <c r="N1915" s="171"/>
      <c r="O1915" s="171"/>
      <c r="P1915" s="171"/>
      <c r="Q1915" s="171"/>
      <c r="R1915" s="171"/>
      <c r="S1915" s="171"/>
      <c r="T1915" s="171"/>
      <c r="U1915" s="171"/>
      <c r="V1915" s="171"/>
      <c r="W1915" s="171"/>
      <c r="X1915" s="171"/>
      <c r="Y1915" s="171"/>
      <c r="Z1915" s="171"/>
      <c r="AA1915" s="171"/>
      <c r="AB1915" s="171"/>
      <c r="AC1915" s="171"/>
      <c r="AD1915" s="171"/>
      <c r="AE1915" s="171"/>
      <c r="AF1915" s="171"/>
      <c r="AG1915" s="171"/>
      <c r="AH1915" s="171"/>
      <c r="AI1915" s="171"/>
      <c r="AJ1915" s="171"/>
      <c r="AK1915" s="171"/>
      <c r="AL1915" s="171"/>
      <c r="AM1915" s="171"/>
      <c r="AN1915" s="171"/>
      <c r="AO1915" s="171"/>
      <c r="AP1915" s="196"/>
      <c r="AQ1915" s="196"/>
      <c r="AR1915" s="196"/>
      <c r="AS1915" s="196"/>
      <c r="AT1915" s="196"/>
      <c r="AU1915" s="196"/>
      <c r="AV1915" s="196"/>
      <c r="AW1915" s="196"/>
      <c r="AX1915" s="196"/>
      <c r="AY1915" s="196"/>
      <c r="AZ1915" s="196"/>
      <c r="BA1915" s="196"/>
      <c r="BB1915" s="196"/>
      <c r="BC1915" s="196"/>
      <c r="BD1915" s="196"/>
      <c r="BE1915" s="196"/>
      <c r="BF1915" s="196"/>
      <c r="BG1915" s="196"/>
      <c r="BH1915" s="196"/>
      <c r="BI1915" s="196"/>
      <c r="BJ1915" s="196"/>
      <c r="BK1915" s="196"/>
      <c r="BL1915" s="196"/>
      <c r="BM1915" s="196"/>
      <c r="BN1915" s="196"/>
      <c r="BO1915" s="196"/>
      <c r="BP1915" s="196"/>
      <c r="BQ1915" s="196"/>
      <c r="BR1915" s="196"/>
      <c r="BS1915" s="196"/>
      <c r="BT1915" s="196"/>
      <c r="BU1915" s="196"/>
      <c r="BV1915" s="196"/>
      <c r="BW1915" s="196"/>
      <c r="BX1915" s="196"/>
      <c r="BY1915" s="196"/>
      <c r="BZ1915" s="196"/>
    </row>
    <row r="1916" spans="4:78" x14ac:dyDescent="0.2">
      <c r="D1916" s="171"/>
      <c r="E1916" s="171"/>
      <c r="F1916" s="171"/>
      <c r="G1916" s="171"/>
      <c r="H1916" s="171"/>
      <c r="I1916" s="171"/>
      <c r="J1916" s="171"/>
      <c r="K1916" s="171"/>
      <c r="L1916" s="171"/>
      <c r="M1916" s="171"/>
      <c r="N1916" s="171"/>
      <c r="O1916" s="171"/>
      <c r="P1916" s="171"/>
      <c r="Q1916" s="171"/>
      <c r="R1916" s="171"/>
      <c r="S1916" s="171"/>
      <c r="T1916" s="171"/>
      <c r="U1916" s="171"/>
      <c r="V1916" s="171"/>
      <c r="W1916" s="171"/>
      <c r="X1916" s="171"/>
      <c r="Y1916" s="171"/>
      <c r="Z1916" s="171"/>
      <c r="AA1916" s="171"/>
      <c r="AB1916" s="171"/>
      <c r="AC1916" s="171"/>
      <c r="AD1916" s="171"/>
      <c r="AE1916" s="171"/>
      <c r="AF1916" s="171"/>
      <c r="AG1916" s="171"/>
      <c r="AH1916" s="171"/>
      <c r="AI1916" s="171"/>
      <c r="AJ1916" s="171"/>
      <c r="AK1916" s="171"/>
      <c r="AL1916" s="171"/>
      <c r="AM1916" s="171"/>
      <c r="AN1916" s="171"/>
      <c r="AO1916" s="171"/>
      <c r="AP1916" s="196"/>
      <c r="AQ1916" s="196"/>
      <c r="AR1916" s="196"/>
      <c r="AS1916" s="196"/>
      <c r="AT1916" s="196"/>
      <c r="AU1916" s="196"/>
      <c r="AV1916" s="196"/>
      <c r="AW1916" s="196"/>
      <c r="AX1916" s="196"/>
      <c r="AY1916" s="196"/>
      <c r="AZ1916" s="196"/>
      <c r="BA1916" s="196"/>
      <c r="BB1916" s="196"/>
      <c r="BC1916" s="196"/>
      <c r="BD1916" s="196"/>
      <c r="BE1916" s="196"/>
      <c r="BF1916" s="196"/>
      <c r="BG1916" s="196"/>
      <c r="BH1916" s="196"/>
      <c r="BI1916" s="196"/>
      <c r="BJ1916" s="196"/>
      <c r="BK1916" s="196"/>
      <c r="BL1916" s="196"/>
      <c r="BM1916" s="196"/>
      <c r="BN1916" s="196"/>
      <c r="BO1916" s="196"/>
      <c r="BP1916" s="196"/>
      <c r="BQ1916" s="196"/>
      <c r="BR1916" s="196"/>
      <c r="BS1916" s="196"/>
      <c r="BT1916" s="196"/>
      <c r="BU1916" s="196"/>
      <c r="BV1916" s="196"/>
      <c r="BW1916" s="196"/>
      <c r="BX1916" s="196"/>
      <c r="BY1916" s="196"/>
      <c r="BZ1916" s="196"/>
    </row>
    <row r="1917" spans="4:78" x14ac:dyDescent="0.2">
      <c r="D1917" s="171"/>
      <c r="E1917" s="171"/>
      <c r="F1917" s="171"/>
      <c r="G1917" s="171"/>
      <c r="H1917" s="171"/>
      <c r="I1917" s="171"/>
      <c r="J1917" s="171"/>
      <c r="K1917" s="171"/>
      <c r="L1917" s="171"/>
      <c r="M1917" s="171"/>
      <c r="N1917" s="171"/>
      <c r="O1917" s="171"/>
      <c r="P1917" s="171"/>
      <c r="Q1917" s="171"/>
      <c r="R1917" s="171"/>
      <c r="S1917" s="171"/>
      <c r="T1917" s="171"/>
      <c r="U1917" s="171"/>
      <c r="V1917" s="171"/>
      <c r="W1917" s="171"/>
      <c r="X1917" s="171"/>
      <c r="Y1917" s="171"/>
      <c r="Z1917" s="171"/>
      <c r="AA1917" s="171"/>
      <c r="AB1917" s="171"/>
      <c r="AC1917" s="171"/>
      <c r="AD1917" s="171"/>
      <c r="AE1917" s="171"/>
      <c r="AF1917" s="171"/>
      <c r="AG1917" s="171"/>
      <c r="AH1917" s="171"/>
      <c r="AI1917" s="171"/>
      <c r="AJ1917" s="171"/>
      <c r="AK1917" s="171"/>
      <c r="AL1917" s="171"/>
      <c r="AM1917" s="171"/>
      <c r="AN1917" s="171"/>
      <c r="AO1917" s="171"/>
      <c r="AP1917" s="196"/>
      <c r="AQ1917" s="196"/>
      <c r="AR1917" s="196"/>
      <c r="AS1917" s="196"/>
      <c r="AT1917" s="196"/>
      <c r="AU1917" s="196"/>
      <c r="AV1917" s="196"/>
      <c r="AW1917" s="196"/>
      <c r="AX1917" s="196"/>
      <c r="AY1917" s="196"/>
      <c r="AZ1917" s="196"/>
      <c r="BA1917" s="196"/>
      <c r="BB1917" s="196"/>
      <c r="BC1917" s="196"/>
      <c r="BD1917" s="196"/>
      <c r="BE1917" s="196"/>
      <c r="BF1917" s="196"/>
      <c r="BG1917" s="196"/>
      <c r="BH1917" s="196"/>
      <c r="BI1917" s="196"/>
      <c r="BJ1917" s="196"/>
      <c r="BK1917" s="196"/>
      <c r="BL1917" s="196"/>
      <c r="BM1917" s="196"/>
      <c r="BN1917" s="196"/>
      <c r="BO1917" s="196"/>
      <c r="BP1917" s="196"/>
      <c r="BQ1917" s="196"/>
      <c r="BR1917" s="196"/>
      <c r="BS1917" s="196"/>
      <c r="BT1917" s="196"/>
      <c r="BU1917" s="196"/>
      <c r="BV1917" s="196"/>
      <c r="BW1917" s="196"/>
      <c r="BX1917" s="196"/>
      <c r="BY1917" s="196"/>
      <c r="BZ1917" s="196"/>
    </row>
    <row r="1918" spans="4:78" x14ac:dyDescent="0.2">
      <c r="D1918" s="171"/>
      <c r="E1918" s="171"/>
      <c r="F1918" s="171"/>
      <c r="G1918" s="171"/>
      <c r="H1918" s="171"/>
      <c r="I1918" s="171"/>
      <c r="J1918" s="171"/>
      <c r="K1918" s="171"/>
      <c r="L1918" s="171"/>
      <c r="M1918" s="171"/>
      <c r="N1918" s="171"/>
      <c r="O1918" s="171"/>
      <c r="P1918" s="171"/>
      <c r="Q1918" s="171"/>
      <c r="R1918" s="171"/>
      <c r="S1918" s="171"/>
      <c r="T1918" s="171"/>
      <c r="U1918" s="171"/>
      <c r="V1918" s="171"/>
      <c r="W1918" s="171"/>
      <c r="X1918" s="171"/>
      <c r="Y1918" s="171"/>
      <c r="Z1918" s="171"/>
      <c r="AA1918" s="171"/>
      <c r="AB1918" s="171"/>
      <c r="AC1918" s="171"/>
      <c r="AD1918" s="171"/>
      <c r="AE1918" s="171"/>
      <c r="AF1918" s="171"/>
      <c r="AG1918" s="171"/>
      <c r="AH1918" s="171"/>
      <c r="AI1918" s="171"/>
      <c r="AJ1918" s="171"/>
      <c r="AK1918" s="171"/>
      <c r="AL1918" s="171"/>
      <c r="AM1918" s="171"/>
      <c r="AN1918" s="171"/>
      <c r="AO1918" s="171"/>
      <c r="AP1918" s="196"/>
      <c r="AQ1918" s="196"/>
      <c r="AR1918" s="196"/>
      <c r="AS1918" s="196"/>
      <c r="AT1918" s="196"/>
      <c r="AU1918" s="196"/>
      <c r="AV1918" s="196"/>
      <c r="AW1918" s="196"/>
      <c r="AX1918" s="196"/>
      <c r="AY1918" s="196"/>
      <c r="AZ1918" s="196"/>
      <c r="BA1918" s="196"/>
      <c r="BB1918" s="196"/>
      <c r="BC1918" s="196"/>
      <c r="BD1918" s="196"/>
      <c r="BE1918" s="196"/>
      <c r="BF1918" s="196"/>
      <c r="BG1918" s="196"/>
      <c r="BH1918" s="196"/>
      <c r="BI1918" s="196"/>
      <c r="BJ1918" s="196"/>
      <c r="BK1918" s="196"/>
      <c r="BL1918" s="196"/>
      <c r="BM1918" s="196"/>
      <c r="BN1918" s="196"/>
      <c r="BO1918" s="196"/>
      <c r="BP1918" s="196"/>
      <c r="BQ1918" s="196"/>
      <c r="BR1918" s="196"/>
      <c r="BS1918" s="196"/>
      <c r="BT1918" s="196"/>
      <c r="BU1918" s="196"/>
      <c r="BV1918" s="196"/>
      <c r="BW1918" s="196"/>
      <c r="BX1918" s="196"/>
      <c r="BY1918" s="196"/>
      <c r="BZ1918" s="196"/>
    </row>
    <row r="1919" spans="4:78" x14ac:dyDescent="0.2">
      <c r="D1919" s="171"/>
      <c r="E1919" s="171"/>
      <c r="F1919" s="171"/>
      <c r="G1919" s="171"/>
      <c r="H1919" s="171"/>
      <c r="I1919" s="171"/>
      <c r="J1919" s="171"/>
      <c r="K1919" s="171"/>
      <c r="L1919" s="171"/>
      <c r="M1919" s="171"/>
      <c r="N1919" s="171"/>
      <c r="O1919" s="171"/>
      <c r="P1919" s="171"/>
      <c r="Q1919" s="171"/>
      <c r="R1919" s="171"/>
      <c r="S1919" s="171"/>
      <c r="T1919" s="171"/>
      <c r="U1919" s="171"/>
      <c r="V1919" s="171"/>
      <c r="W1919" s="171"/>
      <c r="X1919" s="171"/>
      <c r="Y1919" s="171"/>
      <c r="Z1919" s="171"/>
      <c r="AA1919" s="171"/>
      <c r="AB1919" s="171"/>
      <c r="AC1919" s="171"/>
      <c r="AD1919" s="171"/>
      <c r="AE1919" s="171"/>
      <c r="AF1919" s="171"/>
      <c r="AG1919" s="171"/>
      <c r="AH1919" s="171"/>
      <c r="AI1919" s="171"/>
      <c r="AJ1919" s="171"/>
      <c r="AK1919" s="171"/>
      <c r="AL1919" s="171"/>
      <c r="AM1919" s="171"/>
      <c r="AN1919" s="171"/>
      <c r="AO1919" s="171"/>
      <c r="AP1919" s="196"/>
      <c r="AQ1919" s="196"/>
      <c r="AR1919" s="196"/>
      <c r="AS1919" s="196"/>
      <c r="AT1919" s="196"/>
      <c r="AU1919" s="196"/>
      <c r="AV1919" s="196"/>
      <c r="AW1919" s="196"/>
      <c r="AX1919" s="196"/>
      <c r="AY1919" s="196"/>
      <c r="AZ1919" s="196"/>
      <c r="BA1919" s="196"/>
      <c r="BB1919" s="196"/>
      <c r="BC1919" s="196"/>
      <c r="BD1919" s="196"/>
      <c r="BE1919" s="196"/>
      <c r="BF1919" s="196"/>
      <c r="BG1919" s="196"/>
      <c r="BH1919" s="196"/>
      <c r="BI1919" s="196"/>
      <c r="BJ1919" s="196"/>
      <c r="BK1919" s="196"/>
      <c r="BL1919" s="196"/>
      <c r="BM1919" s="196"/>
      <c r="BN1919" s="196"/>
      <c r="BO1919" s="196"/>
      <c r="BP1919" s="196"/>
      <c r="BQ1919" s="196"/>
      <c r="BR1919" s="196"/>
      <c r="BS1919" s="196"/>
      <c r="BT1919" s="196"/>
      <c r="BU1919" s="196"/>
      <c r="BV1919" s="196"/>
      <c r="BW1919" s="196"/>
      <c r="BX1919" s="196"/>
      <c r="BY1919" s="196"/>
      <c r="BZ1919" s="196"/>
    </row>
    <row r="1920" spans="4:78" x14ac:dyDescent="0.2">
      <c r="D1920" s="171"/>
      <c r="E1920" s="171"/>
      <c r="F1920" s="171"/>
      <c r="G1920" s="171"/>
      <c r="H1920" s="171"/>
      <c r="I1920" s="171"/>
      <c r="J1920" s="171"/>
      <c r="K1920" s="171"/>
      <c r="L1920" s="171"/>
      <c r="M1920" s="171"/>
      <c r="N1920" s="171"/>
      <c r="O1920" s="171"/>
      <c r="P1920" s="171"/>
      <c r="Q1920" s="171"/>
      <c r="R1920" s="171"/>
      <c r="S1920" s="171"/>
      <c r="T1920" s="171"/>
      <c r="U1920" s="171"/>
      <c r="V1920" s="171"/>
      <c r="W1920" s="171"/>
      <c r="X1920" s="171"/>
      <c r="Y1920" s="171"/>
      <c r="Z1920" s="171"/>
      <c r="AA1920" s="171"/>
      <c r="AB1920" s="171"/>
      <c r="AC1920" s="171"/>
      <c r="AD1920" s="171"/>
      <c r="AE1920" s="171"/>
      <c r="AF1920" s="171"/>
      <c r="AG1920" s="171"/>
      <c r="AH1920" s="171"/>
      <c r="AI1920" s="171"/>
      <c r="AJ1920" s="171"/>
      <c r="AK1920" s="171"/>
      <c r="AL1920" s="171"/>
      <c r="AM1920" s="171"/>
      <c r="AN1920" s="171"/>
      <c r="AO1920" s="171"/>
      <c r="AP1920" s="196"/>
      <c r="AQ1920" s="196"/>
      <c r="AR1920" s="196"/>
      <c r="AS1920" s="196"/>
      <c r="AT1920" s="196"/>
      <c r="AU1920" s="196"/>
      <c r="AV1920" s="196"/>
      <c r="AW1920" s="196"/>
      <c r="AX1920" s="196"/>
      <c r="AY1920" s="196"/>
      <c r="AZ1920" s="196"/>
      <c r="BA1920" s="196"/>
      <c r="BB1920" s="196"/>
      <c r="BC1920" s="196"/>
      <c r="BD1920" s="196"/>
      <c r="BE1920" s="196"/>
      <c r="BF1920" s="196"/>
      <c r="BG1920" s="196"/>
      <c r="BH1920" s="196"/>
      <c r="BI1920" s="196"/>
      <c r="BJ1920" s="196"/>
      <c r="BK1920" s="196"/>
      <c r="BL1920" s="196"/>
      <c r="BM1920" s="196"/>
      <c r="BN1920" s="196"/>
      <c r="BO1920" s="196"/>
      <c r="BP1920" s="196"/>
      <c r="BQ1920" s="196"/>
      <c r="BR1920" s="196"/>
      <c r="BS1920" s="196"/>
      <c r="BT1920" s="196"/>
      <c r="BU1920" s="196"/>
      <c r="BV1920" s="196"/>
      <c r="BW1920" s="196"/>
      <c r="BX1920" s="196"/>
      <c r="BY1920" s="196"/>
      <c r="BZ1920" s="196"/>
    </row>
    <row r="1921" spans="4:78" x14ac:dyDescent="0.2">
      <c r="D1921" s="171"/>
      <c r="E1921" s="171"/>
      <c r="F1921" s="171"/>
      <c r="G1921" s="171"/>
      <c r="H1921" s="171"/>
      <c r="I1921" s="171"/>
      <c r="J1921" s="171"/>
      <c r="K1921" s="171"/>
      <c r="L1921" s="171"/>
      <c r="M1921" s="171"/>
      <c r="N1921" s="171"/>
      <c r="O1921" s="171"/>
      <c r="P1921" s="171"/>
      <c r="Q1921" s="171"/>
      <c r="R1921" s="171"/>
      <c r="S1921" s="171"/>
      <c r="T1921" s="171"/>
      <c r="U1921" s="171"/>
      <c r="V1921" s="171"/>
      <c r="W1921" s="171"/>
      <c r="X1921" s="171"/>
      <c r="Y1921" s="171"/>
      <c r="Z1921" s="171"/>
      <c r="AA1921" s="171"/>
      <c r="AB1921" s="171"/>
      <c r="AC1921" s="171"/>
      <c r="AD1921" s="171"/>
      <c r="AE1921" s="171"/>
      <c r="AF1921" s="171"/>
      <c r="AG1921" s="171"/>
      <c r="AH1921" s="171"/>
      <c r="AI1921" s="171"/>
      <c r="AJ1921" s="171"/>
      <c r="AK1921" s="171"/>
      <c r="AL1921" s="171"/>
      <c r="AM1921" s="171"/>
      <c r="AN1921" s="171"/>
      <c r="AO1921" s="171"/>
      <c r="AP1921" s="196"/>
      <c r="AQ1921" s="196"/>
      <c r="AR1921" s="196"/>
      <c r="AS1921" s="196"/>
      <c r="AT1921" s="196"/>
      <c r="AU1921" s="196"/>
      <c r="AV1921" s="196"/>
      <c r="AW1921" s="196"/>
      <c r="AX1921" s="196"/>
      <c r="AY1921" s="196"/>
      <c r="AZ1921" s="196"/>
      <c r="BA1921" s="196"/>
      <c r="BB1921" s="196"/>
      <c r="BC1921" s="196"/>
      <c r="BD1921" s="196"/>
      <c r="BE1921" s="196"/>
      <c r="BF1921" s="196"/>
      <c r="BG1921" s="196"/>
      <c r="BH1921" s="196"/>
      <c r="BI1921" s="196"/>
      <c r="BJ1921" s="196"/>
      <c r="BK1921" s="196"/>
      <c r="BL1921" s="196"/>
      <c r="BM1921" s="196"/>
      <c r="BN1921" s="196"/>
      <c r="BO1921" s="196"/>
      <c r="BP1921" s="196"/>
      <c r="BQ1921" s="196"/>
      <c r="BR1921" s="196"/>
      <c r="BS1921" s="196"/>
      <c r="BT1921" s="196"/>
      <c r="BU1921" s="196"/>
      <c r="BV1921" s="196"/>
      <c r="BW1921" s="196"/>
      <c r="BX1921" s="196"/>
      <c r="BY1921" s="196"/>
      <c r="BZ1921" s="196"/>
    </row>
    <row r="1922" spans="4:78" x14ac:dyDescent="0.2">
      <c r="D1922" s="171"/>
      <c r="E1922" s="171"/>
      <c r="F1922" s="171"/>
      <c r="G1922" s="171"/>
      <c r="H1922" s="171"/>
      <c r="I1922" s="171"/>
      <c r="J1922" s="171"/>
      <c r="K1922" s="171"/>
      <c r="L1922" s="171"/>
      <c r="M1922" s="171"/>
      <c r="N1922" s="171"/>
      <c r="O1922" s="171"/>
      <c r="P1922" s="171"/>
      <c r="Q1922" s="171"/>
      <c r="R1922" s="171"/>
      <c r="S1922" s="171"/>
      <c r="T1922" s="171"/>
      <c r="U1922" s="171"/>
      <c r="V1922" s="171"/>
      <c r="W1922" s="171"/>
      <c r="X1922" s="171"/>
      <c r="Y1922" s="171"/>
      <c r="Z1922" s="171"/>
      <c r="AA1922" s="171"/>
      <c r="AB1922" s="171"/>
      <c r="AC1922" s="171"/>
      <c r="AD1922" s="171"/>
      <c r="AE1922" s="171"/>
      <c r="AF1922" s="171"/>
      <c r="AG1922" s="171"/>
      <c r="AH1922" s="171"/>
      <c r="AI1922" s="171"/>
      <c r="AJ1922" s="171"/>
      <c r="AK1922" s="171"/>
      <c r="AL1922" s="171"/>
      <c r="AM1922" s="171"/>
      <c r="AN1922" s="171"/>
      <c r="AO1922" s="171"/>
      <c r="AP1922" s="196"/>
      <c r="AQ1922" s="196"/>
      <c r="AR1922" s="196"/>
      <c r="AS1922" s="196"/>
      <c r="AT1922" s="196"/>
      <c r="AU1922" s="196"/>
      <c r="AV1922" s="196"/>
      <c r="AW1922" s="196"/>
      <c r="AX1922" s="196"/>
      <c r="AY1922" s="196"/>
      <c r="AZ1922" s="196"/>
      <c r="BA1922" s="196"/>
      <c r="BB1922" s="196"/>
      <c r="BC1922" s="196"/>
      <c r="BD1922" s="196"/>
      <c r="BE1922" s="196"/>
      <c r="BF1922" s="196"/>
      <c r="BG1922" s="196"/>
      <c r="BH1922" s="196"/>
      <c r="BI1922" s="196"/>
      <c r="BJ1922" s="196"/>
      <c r="BK1922" s="196"/>
      <c r="BL1922" s="196"/>
      <c r="BM1922" s="196"/>
      <c r="BN1922" s="196"/>
      <c r="BO1922" s="196"/>
      <c r="BP1922" s="196"/>
      <c r="BQ1922" s="196"/>
      <c r="BR1922" s="196"/>
      <c r="BS1922" s="196"/>
      <c r="BT1922" s="196"/>
      <c r="BU1922" s="196"/>
      <c r="BV1922" s="196"/>
      <c r="BW1922" s="196"/>
      <c r="BX1922" s="196"/>
      <c r="BY1922" s="196"/>
      <c r="BZ1922" s="196"/>
    </row>
    <row r="1923" spans="4:78" x14ac:dyDescent="0.2">
      <c r="D1923" s="171"/>
      <c r="E1923" s="171"/>
      <c r="F1923" s="171"/>
      <c r="G1923" s="171"/>
      <c r="H1923" s="171"/>
      <c r="I1923" s="171"/>
      <c r="J1923" s="171"/>
      <c r="K1923" s="171"/>
      <c r="L1923" s="171"/>
      <c r="M1923" s="171"/>
      <c r="N1923" s="171"/>
      <c r="O1923" s="171"/>
      <c r="P1923" s="171"/>
      <c r="Q1923" s="171"/>
      <c r="R1923" s="171"/>
      <c r="S1923" s="171"/>
      <c r="T1923" s="171"/>
      <c r="U1923" s="171"/>
      <c r="V1923" s="171"/>
      <c r="W1923" s="171"/>
      <c r="X1923" s="171"/>
      <c r="Y1923" s="171"/>
      <c r="Z1923" s="171"/>
      <c r="AA1923" s="171"/>
      <c r="AB1923" s="171"/>
      <c r="AC1923" s="171"/>
      <c r="AD1923" s="171"/>
      <c r="AE1923" s="171"/>
      <c r="AF1923" s="171"/>
      <c r="AG1923" s="171"/>
      <c r="AH1923" s="171"/>
      <c r="AI1923" s="171"/>
      <c r="AJ1923" s="171"/>
      <c r="AK1923" s="171"/>
      <c r="AL1923" s="171"/>
      <c r="AM1923" s="171"/>
      <c r="AN1923" s="171"/>
      <c r="AO1923" s="171"/>
      <c r="AP1923" s="196"/>
      <c r="AQ1923" s="196"/>
      <c r="AR1923" s="196"/>
      <c r="AS1923" s="196"/>
      <c r="AT1923" s="196"/>
      <c r="AU1923" s="196"/>
      <c r="AV1923" s="196"/>
      <c r="AW1923" s="196"/>
      <c r="AX1923" s="196"/>
      <c r="AY1923" s="196"/>
      <c r="AZ1923" s="196"/>
      <c r="BA1923" s="196"/>
      <c r="BB1923" s="196"/>
      <c r="BC1923" s="196"/>
      <c r="BD1923" s="196"/>
      <c r="BE1923" s="196"/>
      <c r="BF1923" s="196"/>
      <c r="BG1923" s="196"/>
      <c r="BH1923" s="196"/>
      <c r="BI1923" s="196"/>
      <c r="BJ1923" s="196"/>
      <c r="BK1923" s="196"/>
      <c r="BL1923" s="196"/>
      <c r="BM1923" s="196"/>
      <c r="BN1923" s="196"/>
      <c r="BO1923" s="196"/>
      <c r="BP1923" s="196"/>
      <c r="BQ1923" s="196"/>
      <c r="BR1923" s="196"/>
      <c r="BS1923" s="196"/>
      <c r="BT1923" s="196"/>
      <c r="BU1923" s="196"/>
      <c r="BV1923" s="196"/>
      <c r="BW1923" s="196"/>
      <c r="BX1923" s="196"/>
      <c r="BY1923" s="196"/>
      <c r="BZ1923" s="196"/>
    </row>
    <row r="1924" spans="4:78" x14ac:dyDescent="0.2">
      <c r="D1924" s="171"/>
      <c r="E1924" s="171"/>
      <c r="F1924" s="171"/>
      <c r="G1924" s="171"/>
      <c r="H1924" s="171"/>
      <c r="I1924" s="171"/>
      <c r="J1924" s="171"/>
      <c r="K1924" s="171"/>
      <c r="L1924" s="171"/>
      <c r="M1924" s="171"/>
      <c r="N1924" s="171"/>
      <c r="O1924" s="171"/>
      <c r="P1924" s="171"/>
      <c r="Q1924" s="171"/>
      <c r="R1924" s="171"/>
      <c r="S1924" s="171"/>
      <c r="T1924" s="171"/>
      <c r="U1924" s="171"/>
      <c r="V1924" s="171"/>
      <c r="W1924" s="171"/>
      <c r="X1924" s="171"/>
      <c r="Y1924" s="171"/>
      <c r="Z1924" s="171"/>
      <c r="AA1924" s="171"/>
      <c r="AB1924" s="171"/>
      <c r="AC1924" s="171"/>
      <c r="AD1924" s="171"/>
      <c r="AE1924" s="171"/>
      <c r="AF1924" s="171"/>
      <c r="AG1924" s="171"/>
      <c r="AH1924" s="171"/>
      <c r="AI1924" s="171"/>
      <c r="AJ1924" s="171"/>
      <c r="AK1924" s="171"/>
      <c r="AL1924" s="171"/>
      <c r="AM1924" s="171"/>
      <c r="AN1924" s="171"/>
      <c r="AO1924" s="171"/>
      <c r="AP1924" s="196"/>
      <c r="AQ1924" s="196"/>
      <c r="AR1924" s="196"/>
      <c r="AS1924" s="196"/>
      <c r="AT1924" s="196"/>
      <c r="AU1924" s="196"/>
      <c r="AV1924" s="196"/>
      <c r="AW1924" s="196"/>
      <c r="AX1924" s="196"/>
      <c r="AY1924" s="196"/>
      <c r="AZ1924" s="196"/>
      <c r="BA1924" s="196"/>
      <c r="BB1924" s="196"/>
      <c r="BC1924" s="196"/>
      <c r="BD1924" s="196"/>
      <c r="BE1924" s="196"/>
      <c r="BF1924" s="196"/>
      <c r="BG1924" s="196"/>
      <c r="BH1924" s="196"/>
      <c r="BI1924" s="196"/>
      <c r="BJ1924" s="196"/>
      <c r="BK1924" s="196"/>
      <c r="BL1924" s="196"/>
      <c r="BM1924" s="196"/>
      <c r="BN1924" s="196"/>
      <c r="BO1924" s="196"/>
      <c r="BP1924" s="196"/>
      <c r="BQ1924" s="196"/>
      <c r="BR1924" s="196"/>
      <c r="BS1924" s="196"/>
      <c r="BT1924" s="196"/>
      <c r="BU1924" s="196"/>
      <c r="BV1924" s="196"/>
      <c r="BW1924" s="196"/>
      <c r="BX1924" s="196"/>
      <c r="BY1924" s="196"/>
      <c r="BZ1924" s="196"/>
    </row>
    <row r="1925" spans="4:78" x14ac:dyDescent="0.2">
      <c r="D1925" s="171"/>
      <c r="E1925" s="171"/>
      <c r="F1925" s="171"/>
      <c r="G1925" s="171"/>
      <c r="H1925" s="171"/>
      <c r="I1925" s="171"/>
      <c r="J1925" s="171"/>
      <c r="K1925" s="171"/>
      <c r="L1925" s="171"/>
      <c r="M1925" s="171"/>
      <c r="N1925" s="171"/>
      <c r="O1925" s="171"/>
      <c r="P1925" s="171"/>
      <c r="Q1925" s="171"/>
      <c r="R1925" s="171"/>
      <c r="S1925" s="171"/>
      <c r="T1925" s="171"/>
      <c r="U1925" s="171"/>
      <c r="V1925" s="171"/>
      <c r="W1925" s="171"/>
      <c r="X1925" s="171"/>
      <c r="Y1925" s="171"/>
      <c r="Z1925" s="171"/>
      <c r="AA1925" s="171"/>
      <c r="AB1925" s="171"/>
      <c r="AC1925" s="171"/>
      <c r="AD1925" s="171"/>
      <c r="AE1925" s="171"/>
      <c r="AF1925" s="171"/>
      <c r="AG1925" s="171"/>
      <c r="AH1925" s="171"/>
      <c r="AI1925" s="171"/>
      <c r="AJ1925" s="171"/>
      <c r="AK1925" s="171"/>
      <c r="AL1925" s="171"/>
      <c r="AM1925" s="171"/>
      <c r="AN1925" s="171"/>
      <c r="AO1925" s="171"/>
      <c r="AP1925" s="196"/>
      <c r="AQ1925" s="196"/>
      <c r="AR1925" s="196"/>
      <c r="AS1925" s="196"/>
      <c r="AT1925" s="196"/>
      <c r="AU1925" s="196"/>
      <c r="AV1925" s="196"/>
      <c r="AW1925" s="196"/>
      <c r="AX1925" s="196"/>
      <c r="AY1925" s="196"/>
      <c r="AZ1925" s="196"/>
      <c r="BA1925" s="196"/>
      <c r="BB1925" s="196"/>
      <c r="BC1925" s="196"/>
      <c r="BD1925" s="196"/>
      <c r="BE1925" s="196"/>
      <c r="BF1925" s="196"/>
      <c r="BG1925" s="196"/>
      <c r="BH1925" s="196"/>
      <c r="BI1925" s="196"/>
      <c r="BJ1925" s="196"/>
      <c r="BK1925" s="196"/>
      <c r="BL1925" s="196"/>
      <c r="BM1925" s="196"/>
      <c r="BN1925" s="196"/>
      <c r="BO1925" s="196"/>
      <c r="BP1925" s="196"/>
      <c r="BQ1925" s="196"/>
      <c r="BR1925" s="196"/>
      <c r="BS1925" s="196"/>
      <c r="BT1925" s="196"/>
      <c r="BU1925" s="196"/>
      <c r="BV1925" s="196"/>
      <c r="BW1925" s="196"/>
      <c r="BX1925" s="196"/>
      <c r="BY1925" s="196"/>
      <c r="BZ1925" s="196"/>
    </row>
    <row r="1926" spans="4:78" x14ac:dyDescent="0.2">
      <c r="D1926" s="171"/>
      <c r="E1926" s="171"/>
      <c r="F1926" s="171"/>
      <c r="G1926" s="171"/>
      <c r="H1926" s="171"/>
      <c r="I1926" s="171"/>
      <c r="J1926" s="171"/>
      <c r="K1926" s="171"/>
      <c r="L1926" s="171"/>
      <c r="M1926" s="171"/>
      <c r="N1926" s="171"/>
      <c r="O1926" s="171"/>
      <c r="P1926" s="171"/>
      <c r="Q1926" s="171"/>
      <c r="R1926" s="171"/>
      <c r="S1926" s="171"/>
      <c r="T1926" s="171"/>
      <c r="U1926" s="171"/>
      <c r="V1926" s="171"/>
      <c r="W1926" s="171"/>
      <c r="X1926" s="171"/>
      <c r="Y1926" s="171"/>
      <c r="Z1926" s="171"/>
      <c r="AA1926" s="171"/>
      <c r="AB1926" s="171"/>
      <c r="AC1926" s="171"/>
      <c r="AD1926" s="171"/>
      <c r="AE1926" s="171"/>
      <c r="AF1926" s="171"/>
      <c r="AG1926" s="171"/>
      <c r="AH1926" s="171"/>
      <c r="AI1926" s="171"/>
      <c r="AJ1926" s="171"/>
      <c r="AK1926" s="171"/>
      <c r="AL1926" s="171"/>
      <c r="AM1926" s="171"/>
      <c r="AN1926" s="171"/>
      <c r="AO1926" s="171"/>
      <c r="AP1926" s="196"/>
      <c r="AQ1926" s="196"/>
      <c r="AR1926" s="196"/>
      <c r="AS1926" s="196"/>
      <c r="AT1926" s="196"/>
      <c r="AU1926" s="196"/>
      <c r="AV1926" s="196"/>
      <c r="AW1926" s="196"/>
      <c r="AX1926" s="196"/>
      <c r="AY1926" s="196"/>
      <c r="AZ1926" s="196"/>
      <c r="BA1926" s="196"/>
      <c r="BB1926" s="196"/>
      <c r="BC1926" s="196"/>
      <c r="BD1926" s="196"/>
      <c r="BE1926" s="196"/>
      <c r="BF1926" s="196"/>
      <c r="BG1926" s="196"/>
      <c r="BH1926" s="196"/>
      <c r="BI1926" s="196"/>
      <c r="BJ1926" s="196"/>
      <c r="BK1926" s="196"/>
      <c r="BL1926" s="196"/>
      <c r="BM1926" s="196"/>
      <c r="BN1926" s="196"/>
      <c r="BO1926" s="196"/>
      <c r="BP1926" s="196"/>
      <c r="BQ1926" s="196"/>
      <c r="BR1926" s="196"/>
      <c r="BS1926" s="196"/>
      <c r="BT1926" s="196"/>
      <c r="BU1926" s="196"/>
      <c r="BV1926" s="196"/>
      <c r="BW1926" s="196"/>
      <c r="BX1926" s="196"/>
      <c r="BY1926" s="196"/>
      <c r="BZ1926" s="196"/>
    </row>
    <row r="1927" spans="4:78" x14ac:dyDescent="0.2">
      <c r="D1927" s="171"/>
      <c r="E1927" s="171"/>
      <c r="F1927" s="171"/>
      <c r="G1927" s="171"/>
      <c r="H1927" s="171"/>
      <c r="I1927" s="171"/>
      <c r="J1927" s="171"/>
      <c r="K1927" s="171"/>
      <c r="L1927" s="171"/>
      <c r="M1927" s="171"/>
      <c r="N1927" s="171"/>
      <c r="O1927" s="171"/>
      <c r="P1927" s="171"/>
      <c r="Q1927" s="171"/>
      <c r="R1927" s="171"/>
      <c r="S1927" s="171"/>
      <c r="T1927" s="171"/>
      <c r="U1927" s="171"/>
      <c r="V1927" s="171"/>
      <c r="W1927" s="171"/>
      <c r="X1927" s="171"/>
      <c r="Y1927" s="171"/>
      <c r="Z1927" s="171"/>
      <c r="AA1927" s="171"/>
      <c r="AB1927" s="171"/>
      <c r="AC1927" s="171"/>
      <c r="AD1927" s="171"/>
      <c r="AE1927" s="171"/>
      <c r="AF1927" s="171"/>
      <c r="AG1927" s="171"/>
      <c r="AH1927" s="171"/>
      <c r="AI1927" s="171"/>
      <c r="AJ1927" s="171"/>
      <c r="AK1927" s="171"/>
      <c r="AL1927" s="171"/>
      <c r="AM1927" s="171"/>
      <c r="AN1927" s="171"/>
      <c r="AO1927" s="171"/>
      <c r="AP1927" s="196"/>
      <c r="AQ1927" s="196"/>
      <c r="AR1927" s="196"/>
      <c r="AS1927" s="196"/>
      <c r="AT1927" s="196"/>
      <c r="AU1927" s="196"/>
      <c r="AV1927" s="196"/>
      <c r="AW1927" s="196"/>
      <c r="AX1927" s="196"/>
      <c r="AY1927" s="196"/>
      <c r="AZ1927" s="196"/>
      <c r="BA1927" s="196"/>
      <c r="BB1927" s="196"/>
      <c r="BC1927" s="196"/>
      <c r="BD1927" s="196"/>
      <c r="BE1927" s="196"/>
      <c r="BF1927" s="196"/>
      <c r="BG1927" s="196"/>
      <c r="BH1927" s="196"/>
      <c r="BI1927" s="196"/>
      <c r="BJ1927" s="196"/>
      <c r="BK1927" s="196"/>
      <c r="BL1927" s="196"/>
      <c r="BM1927" s="196"/>
      <c r="BN1927" s="196"/>
      <c r="BO1927" s="196"/>
      <c r="BP1927" s="196"/>
      <c r="BQ1927" s="196"/>
      <c r="BR1927" s="196"/>
      <c r="BS1927" s="196"/>
      <c r="BT1927" s="196"/>
      <c r="BU1927" s="196"/>
      <c r="BV1927" s="196"/>
      <c r="BW1927" s="196"/>
      <c r="BX1927" s="196"/>
      <c r="BY1927" s="196"/>
      <c r="BZ1927" s="196"/>
    </row>
    <row r="1928" spans="4:78" x14ac:dyDescent="0.2">
      <c r="D1928" s="171"/>
      <c r="E1928" s="171"/>
      <c r="F1928" s="171"/>
      <c r="G1928" s="171"/>
      <c r="H1928" s="171"/>
      <c r="I1928" s="171"/>
      <c r="J1928" s="171"/>
      <c r="K1928" s="171"/>
      <c r="L1928" s="171"/>
      <c r="M1928" s="171"/>
      <c r="N1928" s="171"/>
      <c r="O1928" s="171"/>
      <c r="P1928" s="171"/>
      <c r="Q1928" s="171"/>
      <c r="R1928" s="171"/>
      <c r="S1928" s="171"/>
      <c r="T1928" s="171"/>
      <c r="U1928" s="171"/>
      <c r="V1928" s="171"/>
      <c r="W1928" s="171"/>
      <c r="X1928" s="171"/>
      <c r="Y1928" s="171"/>
      <c r="Z1928" s="171"/>
      <c r="AA1928" s="171"/>
      <c r="AB1928" s="171"/>
      <c r="AC1928" s="171"/>
      <c r="AD1928" s="171"/>
      <c r="AE1928" s="171"/>
      <c r="AF1928" s="171"/>
      <c r="AG1928" s="171"/>
      <c r="AH1928" s="171"/>
      <c r="AI1928" s="171"/>
      <c r="AJ1928" s="171"/>
      <c r="AK1928" s="171"/>
      <c r="AL1928" s="171"/>
      <c r="AM1928" s="171"/>
      <c r="AN1928" s="171"/>
      <c r="AO1928" s="171"/>
      <c r="AP1928" s="196"/>
      <c r="AQ1928" s="196"/>
      <c r="AR1928" s="196"/>
      <c r="AS1928" s="196"/>
      <c r="AT1928" s="196"/>
      <c r="AU1928" s="196"/>
      <c r="AV1928" s="196"/>
      <c r="AW1928" s="196"/>
      <c r="AX1928" s="196"/>
      <c r="AY1928" s="196"/>
      <c r="AZ1928" s="196"/>
      <c r="BA1928" s="196"/>
      <c r="BB1928" s="196"/>
      <c r="BC1928" s="196"/>
      <c r="BD1928" s="196"/>
      <c r="BE1928" s="196"/>
      <c r="BF1928" s="196"/>
      <c r="BG1928" s="196"/>
      <c r="BH1928" s="196"/>
      <c r="BI1928" s="196"/>
      <c r="BJ1928" s="196"/>
      <c r="BK1928" s="196"/>
      <c r="BL1928" s="196"/>
      <c r="BM1928" s="196"/>
      <c r="BN1928" s="196"/>
      <c r="BO1928" s="196"/>
      <c r="BP1928" s="196"/>
      <c r="BQ1928" s="196"/>
      <c r="BR1928" s="196"/>
      <c r="BS1928" s="196"/>
      <c r="BT1928" s="196"/>
      <c r="BU1928" s="196"/>
      <c r="BV1928" s="196"/>
      <c r="BW1928" s="196"/>
      <c r="BX1928" s="196"/>
      <c r="BY1928" s="196"/>
      <c r="BZ1928" s="196"/>
    </row>
    <row r="1929" spans="4:78" x14ac:dyDescent="0.2">
      <c r="D1929" s="171"/>
      <c r="E1929" s="171"/>
      <c r="F1929" s="171"/>
      <c r="G1929" s="171"/>
      <c r="H1929" s="171"/>
      <c r="I1929" s="171"/>
      <c r="J1929" s="171"/>
      <c r="K1929" s="171"/>
      <c r="L1929" s="171"/>
      <c r="M1929" s="171"/>
      <c r="N1929" s="171"/>
      <c r="O1929" s="171"/>
      <c r="P1929" s="171"/>
      <c r="Q1929" s="171"/>
      <c r="R1929" s="171"/>
      <c r="S1929" s="171"/>
      <c r="T1929" s="171"/>
      <c r="U1929" s="171"/>
      <c r="V1929" s="171"/>
      <c r="W1929" s="171"/>
      <c r="X1929" s="171"/>
      <c r="Y1929" s="171"/>
      <c r="Z1929" s="171"/>
      <c r="AA1929" s="171"/>
      <c r="AB1929" s="171"/>
      <c r="AC1929" s="171"/>
      <c r="AD1929" s="171"/>
      <c r="AE1929" s="171"/>
      <c r="AF1929" s="171"/>
      <c r="AG1929" s="171"/>
      <c r="AH1929" s="171"/>
      <c r="AI1929" s="171"/>
      <c r="AJ1929" s="171"/>
      <c r="AK1929" s="171"/>
      <c r="AL1929" s="171"/>
      <c r="AM1929" s="171"/>
      <c r="AN1929" s="171"/>
      <c r="AO1929" s="171"/>
      <c r="AP1929" s="196"/>
      <c r="AQ1929" s="196"/>
      <c r="AR1929" s="196"/>
      <c r="AS1929" s="196"/>
      <c r="AT1929" s="196"/>
      <c r="AU1929" s="196"/>
      <c r="AV1929" s="196"/>
      <c r="AW1929" s="196"/>
      <c r="AX1929" s="196"/>
      <c r="AY1929" s="196"/>
      <c r="AZ1929" s="196"/>
      <c r="BA1929" s="196"/>
      <c r="BB1929" s="196"/>
      <c r="BC1929" s="196"/>
      <c r="BD1929" s="196"/>
      <c r="BE1929" s="196"/>
      <c r="BF1929" s="196"/>
      <c r="BG1929" s="196"/>
      <c r="BH1929" s="196"/>
      <c r="BI1929" s="196"/>
      <c r="BJ1929" s="196"/>
      <c r="BK1929" s="196"/>
      <c r="BL1929" s="196"/>
      <c r="BM1929" s="196"/>
      <c r="BN1929" s="196"/>
      <c r="BO1929" s="196"/>
      <c r="BP1929" s="196"/>
      <c r="BQ1929" s="196"/>
      <c r="BR1929" s="196"/>
      <c r="BS1929" s="196"/>
      <c r="BT1929" s="196"/>
      <c r="BU1929" s="196"/>
      <c r="BV1929" s="196"/>
      <c r="BW1929" s="196"/>
      <c r="BX1929" s="196"/>
      <c r="BY1929" s="196"/>
      <c r="BZ1929" s="196"/>
    </row>
    <row r="1930" spans="4:78" x14ac:dyDescent="0.2">
      <c r="D1930" s="171"/>
      <c r="E1930" s="171"/>
      <c r="F1930" s="171"/>
      <c r="G1930" s="171"/>
      <c r="H1930" s="171"/>
      <c r="I1930" s="171"/>
      <c r="J1930" s="171"/>
      <c r="K1930" s="171"/>
      <c r="L1930" s="171"/>
      <c r="M1930" s="171"/>
      <c r="N1930" s="171"/>
      <c r="O1930" s="171"/>
      <c r="P1930" s="171"/>
      <c r="Q1930" s="171"/>
      <c r="R1930" s="171"/>
      <c r="S1930" s="171"/>
      <c r="T1930" s="171"/>
      <c r="U1930" s="171"/>
      <c r="V1930" s="171"/>
      <c r="W1930" s="171"/>
      <c r="X1930" s="171"/>
      <c r="Y1930" s="171"/>
      <c r="Z1930" s="171"/>
      <c r="AA1930" s="171"/>
      <c r="AB1930" s="171"/>
      <c r="AC1930" s="171"/>
      <c r="AD1930" s="171"/>
      <c r="AE1930" s="171"/>
      <c r="AF1930" s="171"/>
      <c r="AG1930" s="171"/>
      <c r="AH1930" s="171"/>
      <c r="AI1930" s="171"/>
      <c r="AJ1930" s="171"/>
      <c r="AK1930" s="171"/>
      <c r="AL1930" s="171"/>
      <c r="AM1930" s="171"/>
      <c r="AN1930" s="171"/>
      <c r="AO1930" s="171"/>
      <c r="AP1930" s="196"/>
      <c r="AQ1930" s="196"/>
      <c r="AR1930" s="196"/>
      <c r="AS1930" s="196"/>
      <c r="AT1930" s="196"/>
      <c r="AU1930" s="196"/>
      <c r="AV1930" s="196"/>
      <c r="AW1930" s="196"/>
      <c r="AX1930" s="196"/>
      <c r="AY1930" s="196"/>
      <c r="AZ1930" s="196"/>
      <c r="BA1930" s="196"/>
      <c r="BB1930" s="196"/>
      <c r="BC1930" s="196"/>
      <c r="BD1930" s="196"/>
      <c r="BE1930" s="196"/>
      <c r="BF1930" s="196"/>
      <c r="BG1930" s="196"/>
      <c r="BH1930" s="196"/>
      <c r="BI1930" s="196"/>
      <c r="BJ1930" s="196"/>
      <c r="BK1930" s="196"/>
      <c r="BL1930" s="196"/>
      <c r="BM1930" s="196"/>
      <c r="BN1930" s="196"/>
      <c r="BO1930" s="196"/>
      <c r="BP1930" s="196"/>
      <c r="BQ1930" s="196"/>
      <c r="BR1930" s="196"/>
      <c r="BS1930" s="196"/>
      <c r="BT1930" s="196"/>
      <c r="BU1930" s="196"/>
      <c r="BV1930" s="196"/>
      <c r="BW1930" s="196"/>
      <c r="BX1930" s="196"/>
      <c r="BY1930" s="196"/>
      <c r="BZ1930" s="196"/>
    </row>
    <row r="1931" spans="4:78" x14ac:dyDescent="0.2">
      <c r="D1931" s="171"/>
      <c r="E1931" s="171"/>
      <c r="F1931" s="171"/>
      <c r="G1931" s="171"/>
      <c r="H1931" s="171"/>
      <c r="I1931" s="171"/>
      <c r="J1931" s="171"/>
      <c r="K1931" s="171"/>
      <c r="L1931" s="171"/>
      <c r="M1931" s="171"/>
      <c r="N1931" s="171"/>
      <c r="O1931" s="171"/>
      <c r="P1931" s="171"/>
      <c r="Q1931" s="171"/>
      <c r="R1931" s="171"/>
      <c r="S1931" s="171"/>
      <c r="T1931" s="171"/>
      <c r="U1931" s="171"/>
      <c r="V1931" s="171"/>
      <c r="W1931" s="171"/>
      <c r="X1931" s="171"/>
      <c r="Y1931" s="171"/>
      <c r="Z1931" s="171"/>
      <c r="AA1931" s="171"/>
      <c r="AB1931" s="171"/>
      <c r="AC1931" s="171"/>
      <c r="AD1931" s="171"/>
      <c r="AE1931" s="171"/>
      <c r="AF1931" s="171"/>
      <c r="AG1931" s="171"/>
      <c r="AH1931" s="171"/>
      <c r="AI1931" s="171"/>
      <c r="AJ1931" s="171"/>
      <c r="AK1931" s="171"/>
      <c r="AL1931" s="171"/>
      <c r="AM1931" s="171"/>
      <c r="AN1931" s="171"/>
      <c r="AO1931" s="171"/>
      <c r="AP1931" s="196"/>
      <c r="AQ1931" s="196"/>
      <c r="AR1931" s="196"/>
      <c r="AS1931" s="196"/>
      <c r="AT1931" s="196"/>
      <c r="AU1931" s="196"/>
      <c r="AV1931" s="196"/>
      <c r="AW1931" s="196"/>
      <c r="AX1931" s="196"/>
      <c r="AY1931" s="196"/>
      <c r="AZ1931" s="196"/>
      <c r="BA1931" s="196"/>
      <c r="BB1931" s="196"/>
      <c r="BC1931" s="196"/>
      <c r="BD1931" s="196"/>
      <c r="BE1931" s="196"/>
      <c r="BF1931" s="196"/>
      <c r="BG1931" s="196"/>
      <c r="BH1931" s="196"/>
      <c r="BI1931" s="196"/>
      <c r="BJ1931" s="196"/>
      <c r="BK1931" s="196"/>
      <c r="BL1931" s="196"/>
      <c r="BM1931" s="196"/>
      <c r="BN1931" s="196"/>
      <c r="BO1931" s="196"/>
      <c r="BP1931" s="196"/>
      <c r="BQ1931" s="196"/>
      <c r="BR1931" s="196"/>
      <c r="BS1931" s="196"/>
      <c r="BT1931" s="196"/>
      <c r="BU1931" s="196"/>
      <c r="BV1931" s="196"/>
      <c r="BW1931" s="196"/>
      <c r="BX1931" s="196"/>
      <c r="BY1931" s="196"/>
      <c r="BZ1931" s="196"/>
    </row>
    <row r="1932" spans="4:78" x14ac:dyDescent="0.2">
      <c r="D1932" s="171"/>
      <c r="E1932" s="171"/>
      <c r="F1932" s="171"/>
      <c r="G1932" s="171"/>
      <c r="H1932" s="171"/>
      <c r="I1932" s="171"/>
      <c r="J1932" s="171"/>
      <c r="K1932" s="171"/>
      <c r="L1932" s="171"/>
      <c r="M1932" s="171"/>
      <c r="N1932" s="171"/>
      <c r="O1932" s="171"/>
      <c r="P1932" s="171"/>
      <c r="Q1932" s="171"/>
      <c r="R1932" s="171"/>
      <c r="S1932" s="171"/>
      <c r="T1932" s="171"/>
      <c r="U1932" s="171"/>
      <c r="V1932" s="171"/>
      <c r="W1932" s="171"/>
      <c r="X1932" s="171"/>
      <c r="Y1932" s="171"/>
      <c r="Z1932" s="171"/>
      <c r="AA1932" s="171"/>
      <c r="AB1932" s="171"/>
      <c r="AC1932" s="171"/>
      <c r="AD1932" s="171"/>
      <c r="AE1932" s="171"/>
      <c r="AF1932" s="171"/>
      <c r="AG1932" s="171"/>
      <c r="AH1932" s="171"/>
      <c r="AI1932" s="171"/>
      <c r="AJ1932" s="171"/>
      <c r="AK1932" s="171"/>
      <c r="AL1932" s="171"/>
      <c r="AM1932" s="171"/>
      <c r="AN1932" s="171"/>
      <c r="AO1932" s="171"/>
      <c r="AP1932" s="196"/>
      <c r="AQ1932" s="196"/>
      <c r="AR1932" s="196"/>
      <c r="AS1932" s="196"/>
      <c r="AT1932" s="196"/>
      <c r="AU1932" s="196"/>
      <c r="AV1932" s="196"/>
      <c r="AW1932" s="196"/>
      <c r="AX1932" s="196"/>
      <c r="AY1932" s="196"/>
      <c r="AZ1932" s="196"/>
      <c r="BA1932" s="196"/>
      <c r="BB1932" s="196"/>
      <c r="BC1932" s="196"/>
      <c r="BD1932" s="196"/>
      <c r="BE1932" s="196"/>
      <c r="BF1932" s="196"/>
      <c r="BG1932" s="196"/>
      <c r="BH1932" s="196"/>
      <c r="BI1932" s="196"/>
      <c r="BJ1932" s="196"/>
      <c r="BK1932" s="196"/>
      <c r="BL1932" s="196"/>
      <c r="BM1932" s="196"/>
      <c r="BN1932" s="196"/>
      <c r="BO1932" s="196"/>
      <c r="BP1932" s="196"/>
      <c r="BQ1932" s="196"/>
      <c r="BR1932" s="196"/>
      <c r="BS1932" s="196"/>
      <c r="BT1932" s="196"/>
      <c r="BU1932" s="196"/>
      <c r="BV1932" s="196"/>
      <c r="BW1932" s="196"/>
      <c r="BX1932" s="196"/>
      <c r="BY1932" s="196"/>
      <c r="BZ1932" s="196"/>
    </row>
    <row r="1933" spans="4:78" x14ac:dyDescent="0.2">
      <c r="D1933" s="171"/>
      <c r="E1933" s="171"/>
      <c r="F1933" s="171"/>
      <c r="G1933" s="171"/>
      <c r="H1933" s="171"/>
      <c r="I1933" s="171"/>
      <c r="J1933" s="171"/>
      <c r="K1933" s="171"/>
      <c r="L1933" s="171"/>
      <c r="M1933" s="171"/>
      <c r="N1933" s="171"/>
      <c r="O1933" s="171"/>
      <c r="P1933" s="171"/>
      <c r="Q1933" s="171"/>
      <c r="R1933" s="171"/>
      <c r="S1933" s="171"/>
      <c r="T1933" s="171"/>
      <c r="U1933" s="171"/>
      <c r="V1933" s="171"/>
      <c r="W1933" s="171"/>
      <c r="X1933" s="171"/>
      <c r="Y1933" s="171"/>
      <c r="Z1933" s="171"/>
      <c r="AA1933" s="171"/>
      <c r="AB1933" s="171"/>
      <c r="AC1933" s="171"/>
      <c r="AD1933" s="171"/>
      <c r="AE1933" s="171"/>
      <c r="AF1933" s="171"/>
      <c r="AG1933" s="171"/>
      <c r="AH1933" s="171"/>
      <c r="AI1933" s="171"/>
      <c r="AJ1933" s="171"/>
      <c r="AK1933" s="171"/>
      <c r="AL1933" s="171"/>
      <c r="AM1933" s="171"/>
      <c r="AN1933" s="171"/>
      <c r="AO1933" s="171"/>
      <c r="AP1933" s="196"/>
      <c r="AQ1933" s="196"/>
      <c r="AR1933" s="196"/>
      <c r="AS1933" s="196"/>
      <c r="AT1933" s="196"/>
      <c r="AU1933" s="196"/>
      <c r="AV1933" s="196"/>
      <c r="AW1933" s="196"/>
      <c r="AX1933" s="196"/>
      <c r="AY1933" s="196"/>
      <c r="AZ1933" s="196"/>
      <c r="BA1933" s="196"/>
      <c r="BB1933" s="196"/>
      <c r="BC1933" s="196"/>
      <c r="BD1933" s="196"/>
      <c r="BE1933" s="196"/>
      <c r="BF1933" s="196"/>
      <c r="BG1933" s="196"/>
      <c r="BH1933" s="196"/>
      <c r="BI1933" s="196"/>
      <c r="BJ1933" s="196"/>
      <c r="BK1933" s="196"/>
      <c r="BL1933" s="196"/>
      <c r="BM1933" s="196"/>
      <c r="BN1933" s="196"/>
      <c r="BO1933" s="196"/>
      <c r="BP1933" s="196"/>
      <c r="BQ1933" s="196"/>
      <c r="BR1933" s="196"/>
      <c r="BS1933" s="196"/>
      <c r="BT1933" s="196"/>
      <c r="BU1933" s="196"/>
      <c r="BV1933" s="196"/>
      <c r="BW1933" s="196"/>
      <c r="BX1933" s="196"/>
      <c r="BY1933" s="196"/>
      <c r="BZ1933" s="196"/>
    </row>
    <row r="1934" spans="4:78" x14ac:dyDescent="0.2">
      <c r="D1934" s="171"/>
      <c r="E1934" s="171"/>
      <c r="F1934" s="171"/>
      <c r="G1934" s="171"/>
      <c r="H1934" s="171"/>
      <c r="I1934" s="171"/>
      <c r="J1934" s="171"/>
      <c r="K1934" s="171"/>
      <c r="L1934" s="171"/>
      <c r="M1934" s="171"/>
      <c r="N1934" s="171"/>
      <c r="O1934" s="171"/>
      <c r="P1934" s="171"/>
      <c r="Q1934" s="171"/>
      <c r="R1934" s="171"/>
      <c r="S1934" s="171"/>
      <c r="T1934" s="171"/>
      <c r="U1934" s="171"/>
      <c r="V1934" s="171"/>
      <c r="W1934" s="171"/>
      <c r="X1934" s="171"/>
      <c r="Y1934" s="171"/>
      <c r="Z1934" s="171"/>
      <c r="AA1934" s="171"/>
      <c r="AB1934" s="171"/>
      <c r="AC1934" s="171"/>
      <c r="AD1934" s="171"/>
      <c r="AE1934" s="171"/>
      <c r="AF1934" s="171"/>
      <c r="AG1934" s="171"/>
      <c r="AH1934" s="171"/>
      <c r="AI1934" s="171"/>
      <c r="AJ1934" s="171"/>
      <c r="AK1934" s="171"/>
      <c r="AL1934" s="171"/>
      <c r="AM1934" s="171"/>
      <c r="AN1934" s="171"/>
      <c r="AO1934" s="171"/>
      <c r="AP1934" s="196"/>
      <c r="AQ1934" s="196"/>
      <c r="AR1934" s="196"/>
      <c r="AS1934" s="196"/>
      <c r="AT1934" s="196"/>
      <c r="AU1934" s="196"/>
      <c r="AV1934" s="196"/>
      <c r="AW1934" s="196"/>
      <c r="AX1934" s="196"/>
      <c r="AY1934" s="196"/>
      <c r="AZ1934" s="196"/>
      <c r="BA1934" s="196"/>
      <c r="BB1934" s="196"/>
      <c r="BC1934" s="196"/>
      <c r="BD1934" s="196"/>
      <c r="BE1934" s="196"/>
      <c r="BF1934" s="196"/>
      <c r="BG1934" s="196"/>
      <c r="BH1934" s="196"/>
      <c r="BI1934" s="196"/>
      <c r="BJ1934" s="196"/>
      <c r="BK1934" s="196"/>
      <c r="BL1934" s="196"/>
      <c r="BM1934" s="196"/>
      <c r="BN1934" s="196"/>
      <c r="BO1934" s="196"/>
      <c r="BP1934" s="196"/>
      <c r="BQ1934" s="196"/>
      <c r="BR1934" s="196"/>
      <c r="BS1934" s="196"/>
      <c r="BT1934" s="196"/>
      <c r="BU1934" s="196"/>
      <c r="BV1934" s="196"/>
      <c r="BW1934" s="196"/>
      <c r="BX1934" s="196"/>
      <c r="BY1934" s="196"/>
      <c r="BZ1934" s="196"/>
    </row>
    <row r="1935" spans="4:78" x14ac:dyDescent="0.2">
      <c r="D1935" s="171"/>
      <c r="E1935" s="171"/>
      <c r="F1935" s="171"/>
      <c r="G1935" s="171"/>
      <c r="H1935" s="171"/>
      <c r="I1935" s="171"/>
      <c r="J1935" s="171"/>
      <c r="K1935" s="171"/>
      <c r="L1935" s="171"/>
      <c r="M1935" s="171"/>
      <c r="N1935" s="171"/>
      <c r="O1935" s="171"/>
      <c r="P1935" s="171"/>
      <c r="Q1935" s="171"/>
      <c r="R1935" s="171"/>
      <c r="S1935" s="171"/>
      <c r="T1935" s="171"/>
      <c r="U1935" s="171"/>
      <c r="V1935" s="171"/>
      <c r="W1935" s="171"/>
      <c r="X1935" s="171"/>
      <c r="Y1935" s="171"/>
      <c r="Z1935" s="171"/>
      <c r="AA1935" s="171"/>
      <c r="AB1935" s="171"/>
      <c r="AC1935" s="171"/>
      <c r="AD1935" s="171"/>
      <c r="AE1935" s="171"/>
      <c r="AF1935" s="171"/>
      <c r="AG1935" s="171"/>
      <c r="AH1935" s="171"/>
      <c r="AI1935" s="171"/>
      <c r="AJ1935" s="171"/>
      <c r="AK1935" s="171"/>
      <c r="AL1935" s="171"/>
      <c r="AM1935" s="171"/>
      <c r="AN1935" s="171"/>
      <c r="AO1935" s="171"/>
      <c r="AP1935" s="196"/>
      <c r="AQ1935" s="196"/>
      <c r="AR1935" s="196"/>
      <c r="AS1935" s="196"/>
      <c r="AT1935" s="196"/>
      <c r="AU1935" s="196"/>
      <c r="AV1935" s="196"/>
      <c r="AW1935" s="196"/>
      <c r="AX1935" s="196"/>
      <c r="AY1935" s="196"/>
      <c r="AZ1935" s="196"/>
      <c r="BA1935" s="196"/>
      <c r="BB1935" s="196"/>
      <c r="BC1935" s="196"/>
      <c r="BD1935" s="196"/>
      <c r="BE1935" s="196"/>
      <c r="BF1935" s="196"/>
      <c r="BG1935" s="196"/>
      <c r="BH1935" s="196"/>
      <c r="BI1935" s="196"/>
      <c r="BJ1935" s="196"/>
      <c r="BK1935" s="196"/>
      <c r="BL1935" s="196"/>
      <c r="BM1935" s="196"/>
      <c r="BN1935" s="196"/>
      <c r="BO1935" s="196"/>
      <c r="BP1935" s="196"/>
      <c r="BQ1935" s="196"/>
      <c r="BR1935" s="196"/>
      <c r="BS1935" s="196"/>
      <c r="BT1935" s="196"/>
      <c r="BU1935" s="196"/>
      <c r="BV1935" s="196"/>
      <c r="BW1935" s="196"/>
      <c r="BX1935" s="196"/>
      <c r="BY1935" s="196"/>
      <c r="BZ1935" s="196"/>
    </row>
    <row r="1936" spans="4:78" x14ac:dyDescent="0.2">
      <c r="D1936" s="171"/>
      <c r="E1936" s="171"/>
      <c r="F1936" s="171"/>
      <c r="G1936" s="171"/>
      <c r="H1936" s="171"/>
      <c r="I1936" s="171"/>
      <c r="J1936" s="171"/>
      <c r="K1936" s="171"/>
      <c r="L1936" s="171"/>
      <c r="M1936" s="171"/>
      <c r="N1936" s="171"/>
      <c r="O1936" s="171"/>
      <c r="P1936" s="171"/>
      <c r="Q1936" s="171"/>
      <c r="R1936" s="171"/>
      <c r="S1936" s="171"/>
      <c r="T1936" s="171"/>
      <c r="U1936" s="171"/>
      <c r="V1936" s="171"/>
      <c r="W1936" s="171"/>
      <c r="X1936" s="171"/>
      <c r="Y1936" s="171"/>
      <c r="Z1936" s="171"/>
      <c r="AA1936" s="171"/>
      <c r="AB1936" s="171"/>
      <c r="AC1936" s="171"/>
      <c r="AD1936" s="171"/>
      <c r="AE1936" s="171"/>
      <c r="AF1936" s="171"/>
      <c r="AG1936" s="171"/>
      <c r="AH1936" s="171"/>
      <c r="AI1936" s="171"/>
      <c r="AJ1936" s="171"/>
      <c r="AK1936" s="171"/>
      <c r="AL1936" s="171"/>
      <c r="AM1936" s="171"/>
      <c r="AN1936" s="171"/>
      <c r="AO1936" s="171"/>
      <c r="AP1936" s="196"/>
      <c r="AQ1936" s="196"/>
      <c r="AR1936" s="196"/>
      <c r="AS1936" s="196"/>
      <c r="AT1936" s="196"/>
      <c r="AU1936" s="196"/>
      <c r="AV1936" s="196"/>
      <c r="AW1936" s="196"/>
      <c r="AX1936" s="196"/>
      <c r="AY1936" s="196"/>
      <c r="AZ1936" s="196"/>
      <c r="BA1936" s="196"/>
      <c r="BB1936" s="196"/>
      <c r="BC1936" s="196"/>
      <c r="BD1936" s="196"/>
      <c r="BE1936" s="196"/>
      <c r="BF1936" s="196"/>
      <c r="BG1936" s="196"/>
      <c r="BH1936" s="196"/>
      <c r="BI1936" s="196"/>
      <c r="BJ1936" s="196"/>
      <c r="BK1936" s="196"/>
      <c r="BL1936" s="196"/>
      <c r="BM1936" s="196"/>
      <c r="BN1936" s="196"/>
      <c r="BO1936" s="196"/>
      <c r="BP1936" s="196"/>
      <c r="BQ1936" s="196"/>
      <c r="BR1936" s="196"/>
      <c r="BS1936" s="196"/>
      <c r="BT1936" s="196"/>
      <c r="BU1936" s="196"/>
      <c r="BV1936" s="196"/>
      <c r="BW1936" s="196"/>
      <c r="BX1936" s="196"/>
      <c r="BY1936" s="196"/>
      <c r="BZ1936" s="196"/>
    </row>
    <row r="1937" spans="4:78" x14ac:dyDescent="0.2">
      <c r="D1937" s="171"/>
      <c r="E1937" s="171"/>
      <c r="F1937" s="171"/>
      <c r="G1937" s="171"/>
      <c r="H1937" s="171"/>
      <c r="I1937" s="171"/>
      <c r="J1937" s="171"/>
      <c r="K1937" s="171"/>
      <c r="L1937" s="171"/>
      <c r="M1937" s="171"/>
      <c r="N1937" s="171"/>
      <c r="O1937" s="171"/>
      <c r="P1937" s="171"/>
      <c r="Q1937" s="171"/>
      <c r="R1937" s="171"/>
      <c r="S1937" s="171"/>
      <c r="T1937" s="171"/>
      <c r="U1937" s="171"/>
      <c r="V1937" s="171"/>
      <c r="W1937" s="171"/>
      <c r="X1937" s="171"/>
      <c r="Y1937" s="171"/>
      <c r="Z1937" s="171"/>
      <c r="AA1937" s="171"/>
      <c r="AB1937" s="171"/>
      <c r="AC1937" s="171"/>
      <c r="AD1937" s="171"/>
      <c r="AE1937" s="171"/>
      <c r="AF1937" s="171"/>
      <c r="AG1937" s="171"/>
      <c r="AH1937" s="171"/>
      <c r="AI1937" s="171"/>
      <c r="AJ1937" s="171"/>
      <c r="AK1937" s="171"/>
      <c r="AL1937" s="171"/>
      <c r="AM1937" s="171"/>
      <c r="AN1937" s="171"/>
      <c r="AO1937" s="171"/>
      <c r="AP1937" s="196"/>
      <c r="AQ1937" s="196"/>
      <c r="AR1937" s="196"/>
      <c r="AS1937" s="196"/>
      <c r="AT1937" s="196"/>
      <c r="AU1937" s="196"/>
      <c r="AV1937" s="196"/>
      <c r="AW1937" s="196"/>
      <c r="AX1937" s="196"/>
      <c r="AY1937" s="196"/>
      <c r="AZ1937" s="196"/>
      <c r="BA1937" s="196"/>
      <c r="BB1937" s="196"/>
      <c r="BC1937" s="196"/>
      <c r="BD1937" s="196"/>
      <c r="BE1937" s="196"/>
      <c r="BF1937" s="196"/>
      <c r="BG1937" s="196"/>
      <c r="BH1937" s="196"/>
      <c r="BI1937" s="196"/>
      <c r="BJ1937" s="196"/>
      <c r="BK1937" s="196"/>
      <c r="BL1937" s="196"/>
      <c r="BM1937" s="196"/>
      <c r="BN1937" s="196"/>
      <c r="BO1937" s="196"/>
      <c r="BP1937" s="196"/>
      <c r="BQ1937" s="196"/>
      <c r="BR1937" s="196"/>
      <c r="BS1937" s="196"/>
      <c r="BT1937" s="196"/>
      <c r="BU1937" s="196"/>
      <c r="BV1937" s="196"/>
      <c r="BW1937" s="196"/>
      <c r="BX1937" s="196"/>
      <c r="BY1937" s="196"/>
      <c r="BZ1937" s="196"/>
    </row>
    <row r="1938" spans="4:78" x14ac:dyDescent="0.2">
      <c r="D1938" s="171"/>
      <c r="E1938" s="171"/>
      <c r="F1938" s="171"/>
      <c r="G1938" s="171"/>
      <c r="H1938" s="171"/>
      <c r="I1938" s="171"/>
      <c r="J1938" s="171"/>
      <c r="K1938" s="171"/>
      <c r="L1938" s="171"/>
      <c r="M1938" s="171"/>
      <c r="N1938" s="171"/>
      <c r="O1938" s="171"/>
      <c r="P1938" s="171"/>
      <c r="Q1938" s="171"/>
      <c r="R1938" s="171"/>
      <c r="S1938" s="171"/>
      <c r="T1938" s="171"/>
      <c r="U1938" s="171"/>
      <c r="V1938" s="171"/>
      <c r="W1938" s="171"/>
      <c r="X1938" s="171"/>
      <c r="Y1938" s="171"/>
      <c r="Z1938" s="171"/>
      <c r="AA1938" s="171"/>
      <c r="AB1938" s="171"/>
      <c r="AC1938" s="171"/>
      <c r="AD1938" s="171"/>
      <c r="AE1938" s="171"/>
      <c r="AF1938" s="171"/>
      <c r="AG1938" s="171"/>
      <c r="AH1938" s="171"/>
      <c r="AI1938" s="171"/>
      <c r="AJ1938" s="171"/>
      <c r="AK1938" s="171"/>
      <c r="AL1938" s="171"/>
      <c r="AM1938" s="171"/>
      <c r="AN1938" s="171"/>
      <c r="AO1938" s="171"/>
      <c r="AP1938" s="196"/>
      <c r="AQ1938" s="196"/>
      <c r="AR1938" s="196"/>
      <c r="AS1938" s="196"/>
      <c r="AT1938" s="196"/>
      <c r="AU1938" s="196"/>
      <c r="AV1938" s="196"/>
      <c r="AW1938" s="196"/>
      <c r="AX1938" s="196"/>
      <c r="AY1938" s="196"/>
      <c r="AZ1938" s="196"/>
      <c r="BA1938" s="196"/>
      <c r="BB1938" s="196"/>
      <c r="BC1938" s="196"/>
      <c r="BD1938" s="196"/>
      <c r="BE1938" s="196"/>
      <c r="BF1938" s="196"/>
      <c r="BG1938" s="196"/>
      <c r="BH1938" s="196"/>
      <c r="BI1938" s="196"/>
      <c r="BJ1938" s="196"/>
      <c r="BK1938" s="196"/>
      <c r="BL1938" s="196"/>
      <c r="BM1938" s="196"/>
      <c r="BN1938" s="196"/>
      <c r="BO1938" s="196"/>
      <c r="BP1938" s="196"/>
      <c r="BQ1938" s="196"/>
      <c r="BR1938" s="196"/>
      <c r="BS1938" s="196"/>
      <c r="BT1938" s="196"/>
      <c r="BU1938" s="196"/>
      <c r="BV1938" s="196"/>
      <c r="BW1938" s="196"/>
      <c r="BX1938" s="196"/>
      <c r="BY1938" s="196"/>
      <c r="BZ1938" s="196"/>
    </row>
    <row r="1939" spans="4:78" x14ac:dyDescent="0.2">
      <c r="D1939" s="171"/>
      <c r="E1939" s="171"/>
      <c r="F1939" s="171"/>
      <c r="G1939" s="171"/>
      <c r="H1939" s="171"/>
      <c r="I1939" s="171"/>
      <c r="J1939" s="171"/>
      <c r="K1939" s="171"/>
      <c r="L1939" s="171"/>
      <c r="M1939" s="171"/>
      <c r="N1939" s="171"/>
      <c r="O1939" s="171"/>
      <c r="P1939" s="171"/>
      <c r="Q1939" s="171"/>
      <c r="R1939" s="171"/>
      <c r="S1939" s="171"/>
      <c r="T1939" s="171"/>
      <c r="U1939" s="171"/>
      <c r="V1939" s="171"/>
      <c r="W1939" s="171"/>
      <c r="X1939" s="171"/>
      <c r="Y1939" s="171"/>
      <c r="Z1939" s="171"/>
      <c r="AA1939" s="171"/>
      <c r="AB1939" s="171"/>
      <c r="AC1939" s="171"/>
      <c r="AD1939" s="171"/>
      <c r="AE1939" s="171"/>
      <c r="AF1939" s="171"/>
      <c r="AG1939" s="171"/>
      <c r="AH1939" s="171"/>
      <c r="AI1939" s="171"/>
      <c r="AJ1939" s="171"/>
      <c r="AK1939" s="171"/>
      <c r="AL1939" s="171"/>
      <c r="AM1939" s="171"/>
      <c r="AN1939" s="171"/>
      <c r="AO1939" s="171"/>
      <c r="AP1939" s="196"/>
      <c r="AQ1939" s="196"/>
      <c r="AR1939" s="196"/>
      <c r="AS1939" s="196"/>
      <c r="AT1939" s="196"/>
      <c r="AU1939" s="196"/>
      <c r="AV1939" s="196"/>
      <c r="AW1939" s="196"/>
      <c r="AX1939" s="196"/>
      <c r="AY1939" s="196"/>
      <c r="AZ1939" s="196"/>
      <c r="BA1939" s="196"/>
      <c r="BB1939" s="196"/>
      <c r="BC1939" s="196"/>
      <c r="BD1939" s="196"/>
      <c r="BE1939" s="196"/>
      <c r="BF1939" s="196"/>
      <c r="BG1939" s="196"/>
      <c r="BH1939" s="196"/>
      <c r="BI1939" s="196"/>
      <c r="BJ1939" s="196"/>
      <c r="BK1939" s="196"/>
      <c r="BL1939" s="196"/>
      <c r="BM1939" s="196"/>
      <c r="BN1939" s="196"/>
      <c r="BO1939" s="196"/>
      <c r="BP1939" s="196"/>
      <c r="BQ1939" s="196"/>
      <c r="BR1939" s="196"/>
      <c r="BS1939" s="196"/>
      <c r="BT1939" s="196"/>
      <c r="BU1939" s="196"/>
      <c r="BV1939" s="196"/>
      <c r="BW1939" s="196"/>
      <c r="BX1939" s="196"/>
      <c r="BY1939" s="196"/>
      <c r="BZ1939" s="196"/>
    </row>
    <row r="1940" spans="4:78" x14ac:dyDescent="0.2">
      <c r="D1940" s="171"/>
      <c r="E1940" s="171"/>
      <c r="F1940" s="171"/>
      <c r="G1940" s="171"/>
      <c r="H1940" s="171"/>
      <c r="I1940" s="171"/>
      <c r="J1940" s="171"/>
      <c r="K1940" s="171"/>
      <c r="L1940" s="171"/>
      <c r="M1940" s="171"/>
      <c r="N1940" s="171"/>
      <c r="O1940" s="171"/>
      <c r="P1940" s="171"/>
      <c r="Q1940" s="171"/>
      <c r="R1940" s="171"/>
      <c r="S1940" s="171"/>
      <c r="T1940" s="171"/>
      <c r="U1940" s="171"/>
      <c r="V1940" s="171"/>
      <c r="W1940" s="171"/>
      <c r="X1940" s="171"/>
      <c r="Y1940" s="171"/>
      <c r="Z1940" s="171"/>
      <c r="AA1940" s="171"/>
      <c r="AB1940" s="171"/>
      <c r="AC1940" s="171"/>
      <c r="AD1940" s="171"/>
      <c r="AE1940" s="171"/>
      <c r="AF1940" s="171"/>
      <c r="AG1940" s="171"/>
      <c r="AH1940" s="171"/>
      <c r="AI1940" s="171"/>
      <c r="AJ1940" s="171"/>
      <c r="AK1940" s="171"/>
      <c r="AL1940" s="171"/>
      <c r="AM1940" s="171"/>
      <c r="AN1940" s="171"/>
      <c r="AO1940" s="171"/>
      <c r="AP1940" s="196"/>
      <c r="AQ1940" s="196"/>
      <c r="AR1940" s="196"/>
      <c r="AS1940" s="196"/>
      <c r="AT1940" s="196"/>
      <c r="AU1940" s="196"/>
      <c r="AV1940" s="196"/>
      <c r="AW1940" s="196"/>
      <c r="AX1940" s="196"/>
      <c r="AY1940" s="196"/>
      <c r="AZ1940" s="196"/>
      <c r="BA1940" s="196"/>
      <c r="BB1940" s="196"/>
      <c r="BC1940" s="196"/>
      <c r="BD1940" s="196"/>
      <c r="BE1940" s="196"/>
      <c r="BF1940" s="196"/>
      <c r="BG1940" s="196"/>
      <c r="BH1940" s="196"/>
      <c r="BI1940" s="196"/>
      <c r="BJ1940" s="196"/>
      <c r="BK1940" s="196"/>
      <c r="BL1940" s="196"/>
      <c r="BM1940" s="196"/>
      <c r="BN1940" s="196"/>
      <c r="BO1940" s="196"/>
      <c r="BP1940" s="196"/>
      <c r="BQ1940" s="196"/>
      <c r="BR1940" s="196"/>
      <c r="BS1940" s="196"/>
      <c r="BT1940" s="196"/>
      <c r="BU1940" s="196"/>
      <c r="BV1940" s="196"/>
      <c r="BW1940" s="196"/>
      <c r="BX1940" s="196"/>
      <c r="BY1940" s="196"/>
      <c r="BZ1940" s="196"/>
    </row>
    <row r="1941" spans="4:78" x14ac:dyDescent="0.2">
      <c r="D1941" s="171"/>
      <c r="E1941" s="171"/>
      <c r="F1941" s="171"/>
      <c r="G1941" s="171"/>
      <c r="H1941" s="171"/>
      <c r="I1941" s="171"/>
      <c r="J1941" s="171"/>
      <c r="K1941" s="171"/>
      <c r="L1941" s="171"/>
      <c r="M1941" s="171"/>
      <c r="N1941" s="171"/>
      <c r="O1941" s="171"/>
      <c r="P1941" s="171"/>
      <c r="Q1941" s="171"/>
      <c r="R1941" s="171"/>
      <c r="S1941" s="171"/>
      <c r="T1941" s="171"/>
      <c r="U1941" s="171"/>
      <c r="V1941" s="171"/>
      <c r="W1941" s="171"/>
      <c r="X1941" s="171"/>
      <c r="Y1941" s="171"/>
      <c r="Z1941" s="171"/>
      <c r="AA1941" s="171"/>
      <c r="AB1941" s="171"/>
      <c r="AC1941" s="171"/>
      <c r="AD1941" s="171"/>
      <c r="AE1941" s="171"/>
      <c r="AF1941" s="171"/>
      <c r="AG1941" s="171"/>
      <c r="AH1941" s="171"/>
      <c r="AI1941" s="171"/>
      <c r="AJ1941" s="171"/>
      <c r="AK1941" s="171"/>
      <c r="AL1941" s="171"/>
      <c r="AM1941" s="171"/>
      <c r="AN1941" s="171"/>
      <c r="AO1941" s="171"/>
      <c r="AP1941" s="196"/>
      <c r="AQ1941" s="196"/>
      <c r="AR1941" s="196"/>
      <c r="AS1941" s="196"/>
      <c r="AT1941" s="196"/>
      <c r="AU1941" s="196"/>
      <c r="AV1941" s="196"/>
      <c r="AW1941" s="196"/>
      <c r="AX1941" s="196"/>
      <c r="AY1941" s="196"/>
      <c r="AZ1941" s="196"/>
      <c r="BA1941" s="196"/>
      <c r="BB1941" s="196"/>
      <c r="BC1941" s="196"/>
      <c r="BD1941" s="196"/>
      <c r="BE1941" s="196"/>
      <c r="BF1941" s="196"/>
      <c r="BG1941" s="196"/>
      <c r="BH1941" s="196"/>
      <c r="BI1941" s="196"/>
      <c r="BJ1941" s="196"/>
      <c r="BK1941" s="196"/>
      <c r="BL1941" s="196"/>
      <c r="BM1941" s="196"/>
      <c r="BN1941" s="196"/>
      <c r="BO1941" s="196"/>
      <c r="BP1941" s="196"/>
      <c r="BQ1941" s="196"/>
      <c r="BR1941" s="196"/>
      <c r="BS1941" s="196"/>
      <c r="BT1941" s="196"/>
      <c r="BU1941" s="196"/>
      <c r="BV1941" s="196"/>
      <c r="BW1941" s="196"/>
      <c r="BX1941" s="196"/>
      <c r="BY1941" s="196"/>
      <c r="BZ1941" s="196"/>
    </row>
    <row r="1942" spans="4:78" x14ac:dyDescent="0.2">
      <c r="D1942" s="171"/>
      <c r="E1942" s="171"/>
      <c r="F1942" s="171"/>
      <c r="G1942" s="171"/>
      <c r="H1942" s="171"/>
      <c r="I1942" s="171"/>
      <c r="J1942" s="171"/>
      <c r="K1942" s="171"/>
      <c r="L1942" s="171"/>
      <c r="M1942" s="171"/>
      <c r="N1942" s="171"/>
      <c r="O1942" s="171"/>
      <c r="P1942" s="171"/>
      <c r="Q1942" s="171"/>
      <c r="R1942" s="171"/>
      <c r="S1942" s="171"/>
      <c r="T1942" s="171"/>
      <c r="U1942" s="171"/>
      <c r="V1942" s="171"/>
      <c r="W1942" s="171"/>
      <c r="X1942" s="171"/>
      <c r="Y1942" s="171"/>
      <c r="Z1942" s="171"/>
      <c r="AA1942" s="171"/>
      <c r="AB1942" s="171"/>
      <c r="AC1942" s="171"/>
      <c r="AD1942" s="171"/>
      <c r="AE1942" s="171"/>
      <c r="AF1942" s="171"/>
      <c r="AG1942" s="171"/>
      <c r="AH1942" s="171"/>
      <c r="AI1942" s="171"/>
      <c r="AJ1942" s="171"/>
      <c r="AK1942" s="171"/>
      <c r="AL1942" s="171"/>
      <c r="AM1942" s="171"/>
      <c r="AN1942" s="171"/>
      <c r="AO1942" s="171"/>
      <c r="AP1942" s="196"/>
      <c r="AQ1942" s="196"/>
      <c r="AR1942" s="196"/>
      <c r="AS1942" s="196"/>
      <c r="AT1942" s="196"/>
      <c r="AU1942" s="196"/>
      <c r="AV1942" s="196"/>
      <c r="AW1942" s="196"/>
      <c r="AX1942" s="196"/>
      <c r="AY1942" s="196"/>
      <c r="AZ1942" s="196"/>
      <c r="BA1942" s="196"/>
      <c r="BB1942" s="196"/>
      <c r="BC1942" s="196"/>
      <c r="BD1942" s="196"/>
      <c r="BE1942" s="196"/>
      <c r="BF1942" s="196"/>
      <c r="BG1942" s="196"/>
      <c r="BH1942" s="196"/>
      <c r="BI1942" s="196"/>
      <c r="BJ1942" s="196"/>
      <c r="BK1942" s="196"/>
      <c r="BL1942" s="196"/>
      <c r="BM1942" s="196"/>
      <c r="BN1942" s="196"/>
      <c r="BO1942" s="196"/>
      <c r="BP1942" s="196"/>
      <c r="BQ1942" s="196"/>
      <c r="BR1942" s="196"/>
      <c r="BS1942" s="196"/>
      <c r="BT1942" s="196"/>
      <c r="BU1942" s="196"/>
      <c r="BV1942" s="196"/>
      <c r="BW1942" s="196"/>
      <c r="BX1942" s="196"/>
      <c r="BY1942" s="196"/>
      <c r="BZ1942" s="196"/>
    </row>
    <row r="1943" spans="4:78" x14ac:dyDescent="0.2">
      <c r="D1943" s="171"/>
      <c r="E1943" s="171"/>
      <c r="F1943" s="171"/>
      <c r="G1943" s="171"/>
      <c r="H1943" s="171"/>
      <c r="I1943" s="171"/>
      <c r="J1943" s="171"/>
      <c r="K1943" s="171"/>
      <c r="L1943" s="171"/>
      <c r="M1943" s="171"/>
      <c r="N1943" s="171"/>
      <c r="O1943" s="171"/>
      <c r="P1943" s="171"/>
      <c r="Q1943" s="171"/>
      <c r="R1943" s="171"/>
      <c r="S1943" s="171"/>
      <c r="T1943" s="171"/>
      <c r="U1943" s="171"/>
      <c r="V1943" s="171"/>
      <c r="W1943" s="171"/>
      <c r="X1943" s="171"/>
      <c r="Y1943" s="171"/>
      <c r="Z1943" s="171"/>
      <c r="AA1943" s="171"/>
      <c r="AB1943" s="171"/>
      <c r="AC1943" s="171"/>
      <c r="AD1943" s="171"/>
      <c r="AE1943" s="171"/>
      <c r="AF1943" s="171"/>
      <c r="AG1943" s="171"/>
      <c r="AH1943" s="171"/>
      <c r="AI1943" s="171"/>
      <c r="AJ1943" s="171"/>
      <c r="AK1943" s="171"/>
      <c r="AL1943" s="171"/>
      <c r="AM1943" s="171"/>
      <c r="AN1943" s="171"/>
      <c r="AO1943" s="171"/>
      <c r="AP1943" s="196"/>
      <c r="AQ1943" s="196"/>
      <c r="AR1943" s="196"/>
      <c r="AS1943" s="196"/>
      <c r="AT1943" s="196"/>
      <c r="AU1943" s="196"/>
      <c r="AV1943" s="196"/>
      <c r="AW1943" s="196"/>
      <c r="AX1943" s="196"/>
      <c r="AY1943" s="196"/>
      <c r="AZ1943" s="196"/>
      <c r="BA1943" s="196"/>
      <c r="BB1943" s="196"/>
      <c r="BC1943" s="196"/>
      <c r="BD1943" s="196"/>
      <c r="BE1943" s="196"/>
      <c r="BF1943" s="196"/>
      <c r="BG1943" s="196"/>
      <c r="BH1943" s="196"/>
      <c r="BI1943" s="196"/>
      <c r="BJ1943" s="196"/>
      <c r="BK1943" s="196"/>
      <c r="BL1943" s="196"/>
      <c r="BM1943" s="196"/>
      <c r="BN1943" s="196"/>
      <c r="BO1943" s="196"/>
      <c r="BP1943" s="196"/>
      <c r="BQ1943" s="196"/>
      <c r="BR1943" s="196"/>
      <c r="BS1943" s="196"/>
      <c r="BT1943" s="196"/>
      <c r="BU1943" s="196"/>
      <c r="BV1943" s="196"/>
      <c r="BW1943" s="196"/>
      <c r="BX1943" s="196"/>
      <c r="BY1943" s="196"/>
      <c r="BZ1943" s="196"/>
    </row>
    <row r="1944" spans="4:78" x14ac:dyDescent="0.2">
      <c r="D1944" s="171"/>
      <c r="E1944" s="171"/>
      <c r="F1944" s="171"/>
      <c r="G1944" s="171"/>
      <c r="H1944" s="171"/>
      <c r="I1944" s="171"/>
      <c r="J1944" s="171"/>
      <c r="K1944" s="171"/>
      <c r="L1944" s="171"/>
      <c r="M1944" s="171"/>
      <c r="N1944" s="171"/>
      <c r="O1944" s="171"/>
      <c r="P1944" s="171"/>
      <c r="Q1944" s="171"/>
      <c r="R1944" s="171"/>
      <c r="S1944" s="171"/>
      <c r="T1944" s="171"/>
      <c r="U1944" s="171"/>
      <c r="V1944" s="171"/>
      <c r="W1944" s="171"/>
      <c r="X1944" s="171"/>
      <c r="Y1944" s="171"/>
      <c r="Z1944" s="171"/>
      <c r="AA1944" s="171"/>
      <c r="AB1944" s="171"/>
      <c r="AC1944" s="171"/>
      <c r="AD1944" s="171"/>
      <c r="AE1944" s="171"/>
      <c r="AF1944" s="171"/>
      <c r="AG1944" s="171"/>
      <c r="AH1944" s="171"/>
      <c r="AI1944" s="171"/>
      <c r="AJ1944" s="171"/>
      <c r="AK1944" s="171"/>
      <c r="AL1944" s="171"/>
      <c r="AM1944" s="171"/>
      <c r="AN1944" s="171"/>
      <c r="AO1944" s="171"/>
      <c r="AP1944" s="196"/>
      <c r="AQ1944" s="196"/>
      <c r="AR1944" s="196"/>
      <c r="AS1944" s="196"/>
      <c r="AT1944" s="196"/>
      <c r="AU1944" s="196"/>
      <c r="AV1944" s="196"/>
      <c r="AW1944" s="196"/>
      <c r="AX1944" s="196"/>
      <c r="AY1944" s="196"/>
      <c r="AZ1944" s="196"/>
      <c r="BA1944" s="196"/>
      <c r="BB1944" s="196"/>
      <c r="BC1944" s="196"/>
      <c r="BD1944" s="196"/>
      <c r="BE1944" s="196"/>
      <c r="BF1944" s="196"/>
      <c r="BG1944" s="196"/>
      <c r="BH1944" s="196"/>
      <c r="BI1944" s="196"/>
      <c r="BJ1944" s="196"/>
      <c r="BK1944" s="196"/>
      <c r="BL1944" s="196"/>
      <c r="BM1944" s="196"/>
      <c r="BN1944" s="196"/>
      <c r="BO1944" s="196"/>
      <c r="BP1944" s="196"/>
      <c r="BQ1944" s="196"/>
      <c r="BR1944" s="196"/>
      <c r="BS1944" s="196"/>
      <c r="BT1944" s="196"/>
      <c r="BU1944" s="196"/>
      <c r="BV1944" s="196"/>
      <c r="BW1944" s="196"/>
      <c r="BX1944" s="196"/>
      <c r="BY1944" s="196"/>
      <c r="BZ1944" s="196"/>
    </row>
    <row r="1945" spans="4:78" x14ac:dyDescent="0.2">
      <c r="D1945" s="171"/>
      <c r="E1945" s="171"/>
      <c r="F1945" s="171"/>
      <c r="G1945" s="171"/>
      <c r="H1945" s="171"/>
      <c r="I1945" s="171"/>
      <c r="J1945" s="171"/>
      <c r="K1945" s="171"/>
      <c r="L1945" s="171"/>
      <c r="M1945" s="171"/>
      <c r="N1945" s="171"/>
      <c r="O1945" s="171"/>
      <c r="P1945" s="171"/>
      <c r="Q1945" s="171"/>
      <c r="R1945" s="171"/>
      <c r="S1945" s="171"/>
      <c r="T1945" s="171"/>
      <c r="U1945" s="171"/>
      <c r="V1945" s="171"/>
      <c r="W1945" s="171"/>
      <c r="X1945" s="171"/>
      <c r="Y1945" s="171"/>
      <c r="Z1945" s="171"/>
      <c r="AA1945" s="171"/>
      <c r="AB1945" s="171"/>
      <c r="AC1945" s="171"/>
      <c r="AD1945" s="171"/>
      <c r="AE1945" s="171"/>
      <c r="AF1945" s="171"/>
      <c r="AG1945" s="171"/>
      <c r="AH1945" s="171"/>
      <c r="AI1945" s="171"/>
      <c r="AJ1945" s="171"/>
      <c r="AK1945" s="171"/>
      <c r="AL1945" s="171"/>
      <c r="AM1945" s="171"/>
      <c r="AN1945" s="171"/>
      <c r="AO1945" s="171"/>
      <c r="AP1945" s="196"/>
      <c r="AQ1945" s="196"/>
      <c r="AR1945" s="196"/>
      <c r="AS1945" s="196"/>
      <c r="AT1945" s="196"/>
      <c r="AU1945" s="196"/>
      <c r="AV1945" s="196"/>
      <c r="AW1945" s="196"/>
      <c r="AX1945" s="196"/>
      <c r="AY1945" s="196"/>
      <c r="AZ1945" s="196"/>
      <c r="BA1945" s="196"/>
      <c r="BB1945" s="196"/>
      <c r="BC1945" s="196"/>
      <c r="BD1945" s="196"/>
      <c r="BE1945" s="196"/>
      <c r="BF1945" s="196"/>
      <c r="BG1945" s="196"/>
      <c r="BH1945" s="196"/>
      <c r="BI1945" s="196"/>
      <c r="BJ1945" s="196"/>
      <c r="BK1945" s="196"/>
      <c r="BL1945" s="196"/>
      <c r="BM1945" s="196"/>
      <c r="BN1945" s="196"/>
      <c r="BO1945" s="196"/>
      <c r="BP1945" s="196"/>
      <c r="BQ1945" s="196"/>
      <c r="BR1945" s="196"/>
      <c r="BS1945" s="196"/>
      <c r="BT1945" s="196"/>
      <c r="BU1945" s="196"/>
      <c r="BV1945" s="196"/>
      <c r="BW1945" s="196"/>
      <c r="BX1945" s="196"/>
      <c r="BY1945" s="196"/>
      <c r="BZ1945" s="196"/>
    </row>
    <row r="1946" spans="4:78" x14ac:dyDescent="0.2">
      <c r="D1946" s="171"/>
      <c r="E1946" s="171"/>
      <c r="F1946" s="171"/>
      <c r="G1946" s="171"/>
      <c r="H1946" s="171"/>
      <c r="I1946" s="171"/>
      <c r="J1946" s="171"/>
      <c r="K1946" s="171"/>
      <c r="L1946" s="171"/>
      <c r="M1946" s="171"/>
      <c r="N1946" s="171"/>
      <c r="O1946" s="171"/>
      <c r="P1946" s="171"/>
      <c r="Q1946" s="171"/>
      <c r="R1946" s="171"/>
      <c r="S1946" s="171"/>
      <c r="T1946" s="171"/>
      <c r="U1946" s="171"/>
      <c r="V1946" s="171"/>
      <c r="W1946" s="171"/>
      <c r="X1946" s="171"/>
      <c r="Y1946" s="171"/>
      <c r="Z1946" s="171"/>
      <c r="AA1946" s="171"/>
      <c r="AB1946" s="171"/>
      <c r="AC1946" s="171"/>
      <c r="AD1946" s="171"/>
      <c r="AE1946" s="171"/>
      <c r="AF1946" s="171"/>
      <c r="AG1946" s="171"/>
      <c r="AH1946" s="171"/>
      <c r="AI1946" s="171"/>
      <c r="AJ1946" s="171"/>
      <c r="AK1946" s="171"/>
      <c r="AL1946" s="171"/>
      <c r="AM1946" s="171"/>
      <c r="AN1946" s="171"/>
      <c r="AO1946" s="171"/>
      <c r="AP1946" s="196"/>
      <c r="AQ1946" s="196"/>
      <c r="AR1946" s="196"/>
      <c r="AS1946" s="196"/>
      <c r="AT1946" s="196"/>
      <c r="AU1946" s="196"/>
      <c r="AV1946" s="196"/>
      <c r="AW1946" s="196"/>
      <c r="AX1946" s="196"/>
      <c r="AY1946" s="196"/>
      <c r="AZ1946" s="196"/>
      <c r="BA1946" s="196"/>
      <c r="BB1946" s="196"/>
      <c r="BC1946" s="196"/>
      <c r="BD1946" s="196"/>
      <c r="BE1946" s="196"/>
      <c r="BF1946" s="196"/>
      <c r="BG1946" s="196"/>
      <c r="BH1946" s="196"/>
      <c r="BI1946" s="196"/>
      <c r="BJ1946" s="196"/>
      <c r="BK1946" s="196"/>
      <c r="BL1946" s="196"/>
      <c r="BM1946" s="196"/>
      <c r="BN1946" s="196"/>
      <c r="BO1946" s="196"/>
      <c r="BP1946" s="196"/>
      <c r="BQ1946" s="196"/>
      <c r="BR1946" s="196"/>
      <c r="BS1946" s="196"/>
      <c r="BT1946" s="196"/>
      <c r="BU1946" s="196"/>
      <c r="BV1946" s="196"/>
      <c r="BW1946" s="196"/>
      <c r="BX1946" s="196"/>
      <c r="BY1946" s="196"/>
      <c r="BZ1946" s="196"/>
    </row>
    <row r="1947" spans="4:78" x14ac:dyDescent="0.2">
      <c r="D1947" s="171"/>
      <c r="E1947" s="171"/>
      <c r="F1947" s="171"/>
      <c r="G1947" s="171"/>
      <c r="H1947" s="171"/>
      <c r="I1947" s="171"/>
      <c r="J1947" s="171"/>
      <c r="K1947" s="171"/>
      <c r="L1947" s="171"/>
      <c r="M1947" s="171"/>
      <c r="N1947" s="171"/>
      <c r="O1947" s="171"/>
      <c r="P1947" s="171"/>
      <c r="Q1947" s="171"/>
      <c r="R1947" s="171"/>
      <c r="S1947" s="171"/>
      <c r="T1947" s="171"/>
      <c r="U1947" s="171"/>
      <c r="V1947" s="171"/>
      <c r="W1947" s="171"/>
      <c r="X1947" s="171"/>
      <c r="Y1947" s="171"/>
      <c r="Z1947" s="171"/>
      <c r="AA1947" s="171"/>
      <c r="AB1947" s="171"/>
      <c r="AC1947" s="171"/>
      <c r="AD1947" s="171"/>
      <c r="AE1947" s="171"/>
      <c r="AF1947" s="171"/>
      <c r="AG1947" s="171"/>
      <c r="AH1947" s="171"/>
      <c r="AI1947" s="171"/>
      <c r="AJ1947" s="171"/>
      <c r="AK1947" s="171"/>
      <c r="AL1947" s="171"/>
      <c r="AM1947" s="171"/>
      <c r="AN1947" s="171"/>
      <c r="AO1947" s="171"/>
      <c r="AP1947" s="196"/>
      <c r="AQ1947" s="196"/>
      <c r="AR1947" s="196"/>
      <c r="AS1947" s="196"/>
      <c r="AT1947" s="196"/>
      <c r="AU1947" s="196"/>
      <c r="AV1947" s="196"/>
      <c r="AW1947" s="196"/>
      <c r="AX1947" s="196"/>
      <c r="AY1947" s="196"/>
      <c r="AZ1947" s="196"/>
      <c r="BA1947" s="196"/>
      <c r="BB1947" s="196"/>
      <c r="BC1947" s="196"/>
      <c r="BD1947" s="196"/>
      <c r="BE1947" s="196"/>
      <c r="BF1947" s="196"/>
      <c r="BG1947" s="196"/>
      <c r="BH1947" s="196"/>
      <c r="BI1947" s="196"/>
      <c r="BJ1947" s="196"/>
      <c r="BK1947" s="196"/>
      <c r="BL1947" s="196"/>
      <c r="BM1947" s="196"/>
      <c r="BN1947" s="196"/>
      <c r="BO1947" s="196"/>
      <c r="BP1947" s="196"/>
      <c r="BQ1947" s="196"/>
      <c r="BR1947" s="196"/>
      <c r="BS1947" s="196"/>
      <c r="BT1947" s="196"/>
      <c r="BU1947" s="196"/>
      <c r="BV1947" s="196"/>
      <c r="BW1947" s="196"/>
      <c r="BX1947" s="196"/>
      <c r="BY1947" s="196"/>
      <c r="BZ1947" s="196"/>
    </row>
    <row r="1948" spans="4:78" x14ac:dyDescent="0.2">
      <c r="D1948" s="171"/>
      <c r="E1948" s="171"/>
      <c r="F1948" s="171"/>
      <c r="G1948" s="171"/>
      <c r="H1948" s="171"/>
      <c r="I1948" s="171"/>
      <c r="J1948" s="171"/>
      <c r="K1948" s="171"/>
      <c r="L1948" s="171"/>
      <c r="M1948" s="171"/>
      <c r="N1948" s="171"/>
      <c r="O1948" s="171"/>
      <c r="P1948" s="171"/>
      <c r="Q1948" s="171"/>
      <c r="R1948" s="171"/>
      <c r="S1948" s="171"/>
      <c r="T1948" s="171"/>
      <c r="U1948" s="171"/>
      <c r="V1948" s="171"/>
      <c r="W1948" s="171"/>
      <c r="X1948" s="171"/>
      <c r="Y1948" s="171"/>
      <c r="Z1948" s="171"/>
      <c r="AA1948" s="171"/>
      <c r="AB1948" s="171"/>
      <c r="AC1948" s="171"/>
      <c r="AD1948" s="171"/>
      <c r="AE1948" s="171"/>
      <c r="AF1948" s="171"/>
      <c r="AG1948" s="171"/>
      <c r="AH1948" s="171"/>
      <c r="AI1948" s="171"/>
      <c r="AJ1948" s="171"/>
      <c r="AK1948" s="171"/>
      <c r="AL1948" s="171"/>
      <c r="AM1948" s="171"/>
      <c r="AN1948" s="171"/>
      <c r="AO1948" s="171"/>
      <c r="AP1948" s="196"/>
      <c r="AQ1948" s="196"/>
      <c r="AR1948" s="196"/>
      <c r="AS1948" s="196"/>
      <c r="AT1948" s="196"/>
      <c r="AU1948" s="196"/>
      <c r="AV1948" s="196"/>
      <c r="AW1948" s="196"/>
      <c r="AX1948" s="196"/>
      <c r="AY1948" s="196"/>
      <c r="AZ1948" s="196"/>
      <c r="BA1948" s="196"/>
      <c r="BB1948" s="196"/>
      <c r="BC1948" s="196"/>
      <c r="BD1948" s="196"/>
      <c r="BE1948" s="196"/>
      <c r="BF1948" s="196"/>
      <c r="BG1948" s="196"/>
      <c r="BH1948" s="196"/>
      <c r="BI1948" s="196"/>
      <c r="BJ1948" s="196"/>
      <c r="BK1948" s="196"/>
      <c r="BL1948" s="196"/>
      <c r="BM1948" s="196"/>
      <c r="BN1948" s="196"/>
      <c r="BO1948" s="196"/>
      <c r="BP1948" s="196"/>
      <c r="BQ1948" s="196"/>
      <c r="BR1948" s="196"/>
      <c r="BS1948" s="196"/>
      <c r="BT1948" s="196"/>
      <c r="BU1948" s="196"/>
      <c r="BV1948" s="196"/>
      <c r="BW1948" s="196"/>
      <c r="BX1948" s="196"/>
      <c r="BY1948" s="196"/>
      <c r="BZ1948" s="196"/>
    </row>
    <row r="1949" spans="4:78" x14ac:dyDescent="0.2">
      <c r="D1949" s="171"/>
      <c r="E1949" s="171"/>
      <c r="F1949" s="171"/>
      <c r="G1949" s="171"/>
      <c r="H1949" s="171"/>
      <c r="I1949" s="171"/>
      <c r="J1949" s="171"/>
      <c r="K1949" s="171"/>
      <c r="L1949" s="171"/>
      <c r="M1949" s="171"/>
      <c r="N1949" s="171"/>
      <c r="O1949" s="171"/>
      <c r="P1949" s="171"/>
      <c r="Q1949" s="171"/>
      <c r="R1949" s="171"/>
      <c r="S1949" s="171"/>
      <c r="T1949" s="171"/>
      <c r="U1949" s="171"/>
      <c r="V1949" s="171"/>
      <c r="W1949" s="171"/>
      <c r="X1949" s="171"/>
      <c r="Y1949" s="171"/>
      <c r="Z1949" s="171"/>
      <c r="AA1949" s="171"/>
      <c r="AB1949" s="171"/>
      <c r="AC1949" s="171"/>
      <c r="AD1949" s="171"/>
      <c r="AE1949" s="171"/>
      <c r="AF1949" s="171"/>
      <c r="AG1949" s="171"/>
      <c r="AH1949" s="171"/>
      <c r="AI1949" s="171"/>
      <c r="AJ1949" s="171"/>
      <c r="AK1949" s="171"/>
      <c r="AL1949" s="171"/>
      <c r="AM1949" s="171"/>
      <c r="AN1949" s="171"/>
      <c r="AO1949" s="171"/>
      <c r="AP1949" s="196"/>
      <c r="AQ1949" s="196"/>
      <c r="AR1949" s="196"/>
      <c r="AS1949" s="196"/>
      <c r="AT1949" s="196"/>
      <c r="AU1949" s="196"/>
      <c r="AV1949" s="196"/>
      <c r="AW1949" s="196"/>
      <c r="AX1949" s="196"/>
      <c r="AY1949" s="196"/>
      <c r="AZ1949" s="196"/>
      <c r="BA1949" s="196"/>
      <c r="BB1949" s="196"/>
      <c r="BC1949" s="196"/>
      <c r="BD1949" s="196"/>
      <c r="BE1949" s="196"/>
      <c r="BF1949" s="196"/>
      <c r="BG1949" s="196"/>
      <c r="BH1949" s="196"/>
      <c r="BI1949" s="196"/>
      <c r="BJ1949" s="196"/>
      <c r="BK1949" s="196"/>
      <c r="BL1949" s="196"/>
      <c r="BM1949" s="196"/>
      <c r="BN1949" s="196"/>
      <c r="BO1949" s="196"/>
      <c r="BP1949" s="196"/>
      <c r="BQ1949" s="196"/>
      <c r="BR1949" s="196"/>
      <c r="BS1949" s="196"/>
      <c r="BT1949" s="196"/>
      <c r="BU1949" s="196"/>
      <c r="BV1949" s="196"/>
      <c r="BW1949" s="196"/>
      <c r="BX1949" s="196"/>
      <c r="BY1949" s="196"/>
      <c r="BZ1949" s="196"/>
    </row>
    <row r="1950" spans="4:78" x14ac:dyDescent="0.2">
      <c r="D1950" s="171"/>
      <c r="E1950" s="171"/>
      <c r="F1950" s="171"/>
      <c r="G1950" s="171"/>
      <c r="H1950" s="171"/>
      <c r="I1950" s="171"/>
      <c r="J1950" s="171"/>
      <c r="K1950" s="171"/>
      <c r="L1950" s="171"/>
      <c r="M1950" s="171"/>
      <c r="N1950" s="171"/>
      <c r="O1950" s="171"/>
      <c r="P1950" s="171"/>
      <c r="Q1950" s="171"/>
      <c r="R1950" s="171"/>
      <c r="S1950" s="171"/>
      <c r="T1950" s="171"/>
      <c r="U1950" s="171"/>
      <c r="V1950" s="171"/>
      <c r="W1950" s="171"/>
      <c r="X1950" s="171"/>
      <c r="Y1950" s="171"/>
      <c r="Z1950" s="171"/>
      <c r="AA1950" s="171"/>
      <c r="AB1950" s="171"/>
      <c r="AC1950" s="171"/>
      <c r="AD1950" s="171"/>
      <c r="AE1950" s="171"/>
      <c r="AF1950" s="171"/>
      <c r="AG1950" s="171"/>
      <c r="AH1950" s="171"/>
      <c r="AI1950" s="171"/>
      <c r="AJ1950" s="171"/>
      <c r="AK1950" s="171"/>
      <c r="AL1950" s="171"/>
      <c r="AM1950" s="171"/>
      <c r="AN1950" s="171"/>
      <c r="AO1950" s="171"/>
      <c r="AP1950" s="196"/>
      <c r="AQ1950" s="196"/>
      <c r="AR1950" s="196"/>
      <c r="AS1950" s="196"/>
      <c r="AT1950" s="196"/>
      <c r="AU1950" s="196"/>
      <c r="AV1950" s="196"/>
      <c r="AW1950" s="196"/>
      <c r="AX1950" s="196"/>
      <c r="AY1950" s="196"/>
      <c r="AZ1950" s="196"/>
      <c r="BA1950" s="196"/>
      <c r="BB1950" s="196"/>
      <c r="BC1950" s="196"/>
      <c r="BD1950" s="196"/>
      <c r="BE1950" s="196"/>
      <c r="BF1950" s="196"/>
      <c r="BG1950" s="196"/>
      <c r="BH1950" s="196"/>
      <c r="BI1950" s="196"/>
      <c r="BJ1950" s="196"/>
      <c r="BK1950" s="196"/>
      <c r="BL1950" s="196"/>
      <c r="BM1950" s="196"/>
      <c r="BN1950" s="196"/>
      <c r="BO1950" s="196"/>
      <c r="BP1950" s="196"/>
      <c r="BQ1950" s="196"/>
      <c r="BR1950" s="196"/>
      <c r="BS1950" s="196"/>
      <c r="BT1950" s="196"/>
      <c r="BU1950" s="196"/>
      <c r="BV1950" s="196"/>
      <c r="BW1950" s="196"/>
      <c r="BX1950" s="196"/>
      <c r="BY1950" s="196"/>
      <c r="BZ1950" s="196"/>
    </row>
    <row r="1951" spans="4:78" x14ac:dyDescent="0.2">
      <c r="D1951" s="171"/>
      <c r="E1951" s="171"/>
      <c r="F1951" s="171"/>
      <c r="G1951" s="171"/>
      <c r="H1951" s="171"/>
      <c r="I1951" s="171"/>
      <c r="J1951" s="171"/>
      <c r="K1951" s="171"/>
      <c r="L1951" s="171"/>
      <c r="M1951" s="171"/>
      <c r="N1951" s="171"/>
      <c r="O1951" s="171"/>
      <c r="P1951" s="171"/>
      <c r="Q1951" s="171"/>
      <c r="R1951" s="171"/>
      <c r="S1951" s="171"/>
      <c r="T1951" s="171"/>
      <c r="U1951" s="171"/>
      <c r="V1951" s="171"/>
      <c r="W1951" s="171"/>
      <c r="X1951" s="171"/>
      <c r="Y1951" s="171"/>
      <c r="Z1951" s="171"/>
      <c r="AA1951" s="171"/>
      <c r="AB1951" s="171"/>
      <c r="AC1951" s="171"/>
      <c r="AD1951" s="171"/>
      <c r="AE1951" s="171"/>
      <c r="AF1951" s="171"/>
      <c r="AG1951" s="171"/>
      <c r="AH1951" s="171"/>
      <c r="AI1951" s="171"/>
      <c r="AJ1951" s="171"/>
      <c r="AK1951" s="171"/>
      <c r="AL1951" s="171"/>
      <c r="AM1951" s="171"/>
      <c r="AN1951" s="171"/>
      <c r="AO1951" s="171"/>
      <c r="AP1951" s="196"/>
      <c r="AQ1951" s="196"/>
      <c r="AR1951" s="196"/>
      <c r="AS1951" s="196"/>
      <c r="AT1951" s="196"/>
      <c r="AU1951" s="196"/>
      <c r="AV1951" s="196"/>
      <c r="AW1951" s="196"/>
      <c r="AX1951" s="196"/>
      <c r="AY1951" s="196"/>
      <c r="AZ1951" s="196"/>
      <c r="BA1951" s="196"/>
      <c r="BB1951" s="196"/>
      <c r="BC1951" s="196"/>
      <c r="BD1951" s="196"/>
      <c r="BE1951" s="196"/>
      <c r="BF1951" s="196"/>
      <c r="BG1951" s="196"/>
      <c r="BH1951" s="196"/>
      <c r="BI1951" s="196"/>
      <c r="BJ1951" s="196"/>
      <c r="BK1951" s="196"/>
      <c r="BL1951" s="196"/>
      <c r="BM1951" s="196"/>
      <c r="BN1951" s="196"/>
      <c r="BO1951" s="196"/>
      <c r="BP1951" s="196"/>
      <c r="BQ1951" s="196"/>
      <c r="BR1951" s="196"/>
      <c r="BS1951" s="196"/>
      <c r="BT1951" s="196"/>
      <c r="BU1951" s="196"/>
      <c r="BV1951" s="196"/>
      <c r="BW1951" s="196"/>
      <c r="BX1951" s="196"/>
      <c r="BY1951" s="196"/>
      <c r="BZ1951" s="196"/>
    </row>
    <row r="1952" spans="4:78" x14ac:dyDescent="0.2">
      <c r="D1952" s="171"/>
      <c r="E1952" s="171"/>
      <c r="F1952" s="171"/>
      <c r="G1952" s="171"/>
      <c r="H1952" s="171"/>
      <c r="I1952" s="171"/>
      <c r="J1952" s="171"/>
      <c r="K1952" s="171"/>
      <c r="L1952" s="171"/>
      <c r="M1952" s="171"/>
      <c r="N1952" s="171"/>
      <c r="O1952" s="171"/>
      <c r="P1952" s="171"/>
      <c r="Q1952" s="171"/>
      <c r="R1952" s="171"/>
      <c r="S1952" s="171"/>
      <c r="T1952" s="171"/>
      <c r="U1952" s="171"/>
      <c r="V1952" s="171"/>
      <c r="W1952" s="171"/>
      <c r="X1952" s="171"/>
      <c r="Y1952" s="171"/>
      <c r="Z1952" s="171"/>
      <c r="AA1952" s="171"/>
      <c r="AB1952" s="171"/>
      <c r="AC1952" s="171"/>
      <c r="AD1952" s="171"/>
      <c r="AE1952" s="171"/>
      <c r="AF1952" s="171"/>
      <c r="AG1952" s="171"/>
      <c r="AH1952" s="171"/>
      <c r="AI1952" s="171"/>
      <c r="AJ1952" s="171"/>
      <c r="AK1952" s="171"/>
      <c r="AL1952" s="171"/>
      <c r="AM1952" s="171"/>
      <c r="AN1952" s="171"/>
      <c r="AO1952" s="171"/>
      <c r="AP1952" s="196"/>
      <c r="AQ1952" s="196"/>
      <c r="AR1952" s="196"/>
      <c r="AS1952" s="196"/>
      <c r="AT1952" s="196"/>
      <c r="AU1952" s="196"/>
      <c r="AV1952" s="196"/>
      <c r="AW1952" s="196"/>
      <c r="AX1952" s="196"/>
      <c r="AY1952" s="196"/>
      <c r="AZ1952" s="196"/>
      <c r="BA1952" s="196"/>
      <c r="BB1952" s="196"/>
      <c r="BC1952" s="196"/>
      <c r="BD1952" s="196"/>
      <c r="BE1952" s="196"/>
      <c r="BF1952" s="196"/>
      <c r="BG1952" s="196"/>
      <c r="BH1952" s="196"/>
      <c r="BI1952" s="196"/>
      <c r="BJ1952" s="196"/>
      <c r="BK1952" s="196"/>
      <c r="BL1952" s="196"/>
      <c r="BM1952" s="196"/>
      <c r="BN1952" s="196"/>
      <c r="BO1952" s="196"/>
      <c r="BP1952" s="196"/>
      <c r="BQ1952" s="196"/>
      <c r="BR1952" s="196"/>
      <c r="BS1952" s="196"/>
      <c r="BT1952" s="196"/>
      <c r="BU1952" s="196"/>
      <c r="BV1952" s="196"/>
      <c r="BW1952" s="196"/>
      <c r="BX1952" s="196"/>
      <c r="BY1952" s="196"/>
      <c r="BZ1952" s="196"/>
    </row>
    <row r="1953" spans="4:78" x14ac:dyDescent="0.2">
      <c r="D1953" s="171"/>
      <c r="E1953" s="171"/>
      <c r="F1953" s="171"/>
      <c r="G1953" s="171"/>
      <c r="H1953" s="171"/>
      <c r="I1953" s="171"/>
      <c r="J1953" s="171"/>
      <c r="K1953" s="171"/>
      <c r="L1953" s="171"/>
      <c r="M1953" s="171"/>
      <c r="N1953" s="171"/>
      <c r="O1953" s="171"/>
      <c r="P1953" s="171"/>
      <c r="Q1953" s="171"/>
      <c r="R1953" s="171"/>
      <c r="S1953" s="171"/>
      <c r="T1953" s="171"/>
      <c r="U1953" s="171"/>
      <c r="V1953" s="171"/>
      <c r="W1953" s="171"/>
      <c r="X1953" s="171"/>
      <c r="Y1953" s="171"/>
      <c r="Z1953" s="171"/>
      <c r="AA1953" s="171"/>
      <c r="AB1953" s="171"/>
      <c r="AC1953" s="171"/>
      <c r="AD1953" s="171"/>
      <c r="AE1953" s="171"/>
      <c r="AF1953" s="171"/>
      <c r="AG1953" s="171"/>
      <c r="AH1953" s="171"/>
      <c r="AI1953" s="171"/>
      <c r="AJ1953" s="171"/>
      <c r="AK1953" s="171"/>
      <c r="AL1953" s="171"/>
      <c r="AM1953" s="171"/>
      <c r="AN1953" s="171"/>
      <c r="AO1953" s="171"/>
      <c r="AP1953" s="196"/>
      <c r="AQ1953" s="196"/>
      <c r="AR1953" s="196"/>
      <c r="AS1953" s="196"/>
      <c r="AT1953" s="196"/>
      <c r="AU1953" s="196"/>
      <c r="AV1953" s="196"/>
      <c r="AW1953" s="196"/>
      <c r="AX1953" s="196"/>
      <c r="AY1953" s="196"/>
      <c r="AZ1953" s="196"/>
      <c r="BA1953" s="196"/>
      <c r="BB1953" s="196"/>
      <c r="BC1953" s="196"/>
      <c r="BD1953" s="196"/>
      <c r="BE1953" s="196"/>
      <c r="BF1953" s="196"/>
      <c r="BG1953" s="196"/>
      <c r="BH1953" s="196"/>
      <c r="BI1953" s="196"/>
      <c r="BJ1953" s="196"/>
      <c r="BK1953" s="196"/>
      <c r="BL1953" s="196"/>
      <c r="BM1953" s="196"/>
      <c r="BN1953" s="196"/>
      <c r="BO1953" s="196"/>
      <c r="BP1953" s="196"/>
      <c r="BQ1953" s="196"/>
      <c r="BR1953" s="196"/>
      <c r="BS1953" s="196"/>
      <c r="BT1953" s="196"/>
      <c r="BU1953" s="196"/>
      <c r="BV1953" s="196"/>
      <c r="BW1953" s="196"/>
      <c r="BX1953" s="196"/>
      <c r="BY1953" s="196"/>
      <c r="BZ1953" s="196"/>
    </row>
    <row r="1954" spans="4:78" x14ac:dyDescent="0.2">
      <c r="D1954" s="171"/>
      <c r="E1954" s="171"/>
      <c r="F1954" s="171"/>
      <c r="G1954" s="171"/>
      <c r="H1954" s="171"/>
      <c r="I1954" s="171"/>
      <c r="J1954" s="171"/>
      <c r="K1954" s="171"/>
      <c r="L1954" s="171"/>
      <c r="M1954" s="171"/>
      <c r="N1954" s="171"/>
      <c r="O1954" s="171"/>
      <c r="P1954" s="171"/>
      <c r="Q1954" s="171"/>
      <c r="R1954" s="171"/>
      <c r="S1954" s="171"/>
      <c r="T1954" s="171"/>
      <c r="U1954" s="171"/>
      <c r="V1954" s="171"/>
      <c r="W1954" s="171"/>
      <c r="X1954" s="171"/>
      <c r="Y1954" s="171"/>
      <c r="Z1954" s="171"/>
      <c r="AA1954" s="171"/>
      <c r="AB1954" s="171"/>
      <c r="AC1954" s="171"/>
      <c r="AD1954" s="171"/>
      <c r="AE1954" s="171"/>
      <c r="AF1954" s="171"/>
      <c r="AG1954" s="171"/>
      <c r="AH1954" s="171"/>
      <c r="AI1954" s="171"/>
      <c r="AJ1954" s="171"/>
      <c r="AK1954" s="171"/>
      <c r="AL1954" s="171"/>
      <c r="AM1954" s="171"/>
      <c r="AN1954" s="171"/>
      <c r="AO1954" s="171"/>
      <c r="AP1954" s="196"/>
      <c r="AQ1954" s="196"/>
      <c r="AR1954" s="196"/>
      <c r="AS1954" s="196"/>
      <c r="AT1954" s="196"/>
      <c r="AU1954" s="196"/>
      <c r="AV1954" s="196"/>
      <c r="AW1954" s="196"/>
      <c r="AX1954" s="196"/>
      <c r="AY1954" s="196"/>
      <c r="AZ1954" s="196"/>
      <c r="BA1954" s="196"/>
      <c r="BB1954" s="196"/>
      <c r="BC1954" s="196"/>
      <c r="BD1954" s="196"/>
      <c r="BE1954" s="196"/>
      <c r="BF1954" s="196"/>
      <c r="BG1954" s="196"/>
      <c r="BH1954" s="196"/>
      <c r="BI1954" s="196"/>
      <c r="BJ1954" s="196"/>
      <c r="BK1954" s="196"/>
      <c r="BL1954" s="196"/>
      <c r="BM1954" s="196"/>
      <c r="BN1954" s="196"/>
      <c r="BO1954" s="196"/>
      <c r="BP1954" s="196"/>
      <c r="BQ1954" s="196"/>
      <c r="BR1954" s="196"/>
      <c r="BS1954" s="196"/>
      <c r="BT1954" s="196"/>
      <c r="BU1954" s="196"/>
      <c r="BV1954" s="196"/>
      <c r="BW1954" s="196"/>
      <c r="BX1954" s="196"/>
      <c r="BY1954" s="196"/>
      <c r="BZ1954" s="196"/>
    </row>
    <row r="1955" spans="4:78" x14ac:dyDescent="0.2">
      <c r="D1955" s="171"/>
      <c r="E1955" s="171"/>
      <c r="F1955" s="171"/>
      <c r="G1955" s="171"/>
      <c r="H1955" s="171"/>
      <c r="I1955" s="171"/>
      <c r="J1955" s="171"/>
      <c r="K1955" s="171"/>
      <c r="L1955" s="171"/>
      <c r="M1955" s="171"/>
      <c r="N1955" s="171"/>
      <c r="O1955" s="171"/>
      <c r="P1955" s="171"/>
      <c r="Q1955" s="171"/>
      <c r="R1955" s="171"/>
      <c r="S1955" s="171"/>
      <c r="T1955" s="171"/>
      <c r="U1955" s="171"/>
      <c r="V1955" s="171"/>
      <c r="W1955" s="171"/>
      <c r="X1955" s="171"/>
      <c r="Y1955" s="171"/>
      <c r="Z1955" s="171"/>
      <c r="AA1955" s="171"/>
      <c r="AB1955" s="171"/>
      <c r="AC1955" s="171"/>
      <c r="AD1955" s="171"/>
      <c r="AE1955" s="171"/>
      <c r="AF1955" s="171"/>
      <c r="AG1955" s="171"/>
      <c r="AH1955" s="171"/>
      <c r="AI1955" s="171"/>
      <c r="AJ1955" s="171"/>
      <c r="AK1955" s="171"/>
      <c r="AL1955" s="171"/>
      <c r="AM1955" s="171"/>
      <c r="AN1955" s="171"/>
      <c r="AO1955" s="171"/>
      <c r="AP1955" s="196"/>
      <c r="AQ1955" s="196"/>
      <c r="AR1955" s="196"/>
      <c r="AS1955" s="196"/>
      <c r="AT1955" s="196"/>
      <c r="AU1955" s="196"/>
      <c r="AV1955" s="196"/>
      <c r="AW1955" s="196"/>
      <c r="AX1955" s="196"/>
      <c r="AY1955" s="196"/>
      <c r="AZ1955" s="196"/>
      <c r="BA1955" s="196"/>
      <c r="BB1955" s="196"/>
      <c r="BC1955" s="196"/>
      <c r="BD1955" s="196"/>
      <c r="BE1955" s="196"/>
      <c r="BF1955" s="196"/>
      <c r="BG1955" s="196"/>
      <c r="BH1955" s="196"/>
      <c r="BI1955" s="196"/>
      <c r="BJ1955" s="196"/>
      <c r="BK1955" s="196"/>
      <c r="BL1955" s="196"/>
      <c r="BM1955" s="196"/>
      <c r="BN1955" s="196"/>
      <c r="BO1955" s="196"/>
      <c r="BP1955" s="196"/>
      <c r="BQ1955" s="196"/>
      <c r="BR1955" s="196"/>
      <c r="BS1955" s="196"/>
      <c r="BT1955" s="196"/>
      <c r="BU1955" s="196"/>
      <c r="BV1955" s="196"/>
      <c r="BW1955" s="196"/>
      <c r="BX1955" s="196"/>
      <c r="BY1955" s="196"/>
      <c r="BZ1955" s="196"/>
    </row>
    <row r="1956" spans="4:78" x14ac:dyDescent="0.2">
      <c r="D1956" s="171"/>
      <c r="E1956" s="171"/>
      <c r="F1956" s="171"/>
      <c r="G1956" s="171"/>
      <c r="H1956" s="171"/>
      <c r="I1956" s="171"/>
      <c r="J1956" s="171"/>
      <c r="K1956" s="171"/>
      <c r="L1956" s="171"/>
      <c r="M1956" s="171"/>
      <c r="N1956" s="171"/>
      <c r="O1956" s="171"/>
      <c r="P1956" s="171"/>
      <c r="Q1956" s="171"/>
      <c r="R1956" s="171"/>
      <c r="S1956" s="171"/>
      <c r="T1956" s="171"/>
      <c r="U1956" s="171"/>
      <c r="V1956" s="171"/>
      <c r="W1956" s="171"/>
      <c r="X1956" s="171"/>
      <c r="Y1956" s="171"/>
      <c r="Z1956" s="171"/>
      <c r="AA1956" s="171"/>
      <c r="AB1956" s="171"/>
      <c r="AC1956" s="171"/>
      <c r="AD1956" s="171"/>
      <c r="AE1956" s="171"/>
      <c r="AF1956" s="171"/>
      <c r="AG1956" s="171"/>
      <c r="AH1956" s="171"/>
      <c r="AI1956" s="171"/>
      <c r="AJ1956" s="171"/>
      <c r="AK1956" s="171"/>
      <c r="AL1956" s="171"/>
      <c r="AM1956" s="171"/>
      <c r="AN1956" s="171"/>
      <c r="AO1956" s="171"/>
      <c r="AP1956" s="196"/>
      <c r="AQ1956" s="196"/>
      <c r="AR1956" s="196"/>
      <c r="AS1956" s="196"/>
      <c r="AT1956" s="196"/>
      <c r="AU1956" s="196"/>
      <c r="AV1956" s="196"/>
      <c r="AW1956" s="196"/>
      <c r="AX1956" s="196"/>
      <c r="AY1956" s="196"/>
      <c r="AZ1956" s="196"/>
      <c r="BA1956" s="196"/>
      <c r="BB1956" s="196"/>
      <c r="BC1956" s="196"/>
      <c r="BD1956" s="196"/>
      <c r="BE1956" s="196"/>
      <c r="BF1956" s="196"/>
      <c r="BG1956" s="196"/>
      <c r="BH1956" s="196"/>
      <c r="BI1956" s="196"/>
      <c r="BJ1956" s="196"/>
      <c r="BK1956" s="196"/>
      <c r="BL1956" s="196"/>
      <c r="BM1956" s="196"/>
      <c r="BN1956" s="196"/>
      <c r="BO1956" s="196"/>
      <c r="BP1956" s="196"/>
      <c r="BQ1956" s="196"/>
      <c r="BR1956" s="196"/>
      <c r="BS1956" s="196"/>
      <c r="BT1956" s="196"/>
      <c r="BU1956" s="196"/>
      <c r="BV1956" s="196"/>
      <c r="BW1956" s="196"/>
      <c r="BX1956" s="196"/>
      <c r="BY1956" s="196"/>
      <c r="BZ1956" s="196"/>
    </row>
    <row r="1957" spans="4:78" x14ac:dyDescent="0.2">
      <c r="D1957" s="171"/>
      <c r="E1957" s="171"/>
      <c r="F1957" s="171"/>
      <c r="G1957" s="171"/>
      <c r="H1957" s="171"/>
      <c r="I1957" s="171"/>
      <c r="J1957" s="171"/>
      <c r="K1957" s="171"/>
      <c r="L1957" s="171"/>
      <c r="M1957" s="171"/>
      <c r="N1957" s="171"/>
      <c r="O1957" s="171"/>
      <c r="P1957" s="171"/>
      <c r="Q1957" s="171"/>
      <c r="R1957" s="171"/>
      <c r="S1957" s="171"/>
      <c r="T1957" s="171"/>
      <c r="U1957" s="171"/>
      <c r="V1957" s="171"/>
      <c r="W1957" s="171"/>
      <c r="X1957" s="171"/>
      <c r="Y1957" s="171"/>
      <c r="Z1957" s="171"/>
      <c r="AA1957" s="171"/>
      <c r="AB1957" s="171"/>
      <c r="AC1957" s="171"/>
      <c r="AD1957" s="171"/>
      <c r="AE1957" s="171"/>
      <c r="AF1957" s="171"/>
      <c r="AG1957" s="171"/>
      <c r="AH1957" s="171"/>
      <c r="AI1957" s="171"/>
      <c r="AJ1957" s="171"/>
      <c r="AK1957" s="171"/>
      <c r="AL1957" s="171"/>
      <c r="AM1957" s="171"/>
      <c r="AN1957" s="171"/>
      <c r="AO1957" s="171"/>
      <c r="AP1957" s="196"/>
      <c r="AQ1957" s="196"/>
      <c r="AR1957" s="196"/>
      <c r="AS1957" s="196"/>
      <c r="AT1957" s="196"/>
      <c r="AU1957" s="196"/>
      <c r="AV1957" s="196"/>
      <c r="AW1957" s="196"/>
      <c r="AX1957" s="196"/>
      <c r="AY1957" s="196"/>
      <c r="AZ1957" s="196"/>
      <c r="BA1957" s="196"/>
      <c r="BB1957" s="196"/>
      <c r="BC1957" s="196"/>
      <c r="BD1957" s="196"/>
      <c r="BE1957" s="196"/>
      <c r="BF1957" s="196"/>
      <c r="BG1957" s="196"/>
      <c r="BH1957" s="196"/>
      <c r="BI1957" s="196"/>
      <c r="BJ1957" s="196"/>
      <c r="BK1957" s="196"/>
      <c r="BL1957" s="196"/>
      <c r="BM1957" s="196"/>
      <c r="BN1957" s="196"/>
      <c r="BO1957" s="196"/>
      <c r="BP1957" s="196"/>
      <c r="BQ1957" s="196"/>
      <c r="BR1957" s="196"/>
      <c r="BS1957" s="196"/>
      <c r="BT1957" s="196"/>
      <c r="BU1957" s="196"/>
      <c r="BV1957" s="196"/>
      <c r="BW1957" s="196"/>
      <c r="BX1957" s="196"/>
      <c r="BY1957" s="196"/>
      <c r="BZ1957" s="196"/>
    </row>
    <row r="1958" spans="4:78" x14ac:dyDescent="0.2">
      <c r="D1958" s="171"/>
      <c r="E1958" s="171"/>
      <c r="F1958" s="171"/>
      <c r="G1958" s="171"/>
      <c r="H1958" s="171"/>
      <c r="I1958" s="171"/>
      <c r="J1958" s="171"/>
      <c r="K1958" s="171"/>
      <c r="L1958" s="171"/>
      <c r="M1958" s="171"/>
      <c r="N1958" s="171"/>
      <c r="O1958" s="171"/>
      <c r="P1958" s="171"/>
      <c r="Q1958" s="171"/>
      <c r="R1958" s="171"/>
      <c r="S1958" s="171"/>
      <c r="T1958" s="171"/>
      <c r="U1958" s="171"/>
      <c r="V1958" s="171"/>
      <c r="W1958" s="171"/>
      <c r="X1958" s="171"/>
      <c r="Y1958" s="171"/>
      <c r="Z1958" s="171"/>
      <c r="AA1958" s="171"/>
      <c r="AB1958" s="171"/>
      <c r="AC1958" s="171"/>
      <c r="AD1958" s="171"/>
      <c r="AE1958" s="171"/>
      <c r="AF1958" s="171"/>
      <c r="AG1958" s="171"/>
      <c r="AH1958" s="171"/>
      <c r="AI1958" s="171"/>
      <c r="AJ1958" s="171"/>
      <c r="AK1958" s="171"/>
      <c r="AL1958" s="171"/>
      <c r="AM1958" s="171"/>
      <c r="AN1958" s="171"/>
      <c r="AO1958" s="171"/>
      <c r="AP1958" s="196"/>
      <c r="AQ1958" s="196"/>
      <c r="AR1958" s="196"/>
      <c r="AS1958" s="196"/>
      <c r="AT1958" s="196"/>
      <c r="AU1958" s="196"/>
      <c r="AV1958" s="196"/>
      <c r="AW1958" s="196"/>
      <c r="AX1958" s="196"/>
      <c r="AY1958" s="196"/>
      <c r="AZ1958" s="196"/>
      <c r="BA1958" s="196"/>
      <c r="BB1958" s="196"/>
      <c r="BC1958" s="196"/>
      <c r="BD1958" s="196"/>
      <c r="BE1958" s="196"/>
      <c r="BF1958" s="196"/>
      <c r="BG1958" s="196"/>
      <c r="BH1958" s="196"/>
      <c r="BI1958" s="196"/>
      <c r="BJ1958" s="196"/>
      <c r="BK1958" s="196"/>
      <c r="BL1958" s="196"/>
      <c r="BM1958" s="196"/>
      <c r="BN1958" s="196"/>
      <c r="BO1958" s="196"/>
      <c r="BP1958" s="196"/>
      <c r="BQ1958" s="196"/>
      <c r="BR1958" s="196"/>
      <c r="BS1958" s="196"/>
      <c r="BT1958" s="196"/>
      <c r="BU1958" s="196"/>
      <c r="BV1958" s="196"/>
      <c r="BW1958" s="196"/>
      <c r="BX1958" s="196"/>
      <c r="BY1958" s="196"/>
      <c r="BZ1958" s="196"/>
    </row>
    <row r="1959" spans="4:78" x14ac:dyDescent="0.2">
      <c r="D1959" s="171"/>
      <c r="E1959" s="171"/>
      <c r="F1959" s="171"/>
      <c r="G1959" s="171"/>
      <c r="H1959" s="171"/>
      <c r="I1959" s="171"/>
      <c r="J1959" s="171"/>
      <c r="K1959" s="171"/>
      <c r="L1959" s="171"/>
      <c r="M1959" s="171"/>
      <c r="N1959" s="171"/>
      <c r="O1959" s="171"/>
      <c r="P1959" s="171"/>
      <c r="Q1959" s="171"/>
      <c r="R1959" s="171"/>
      <c r="S1959" s="171"/>
      <c r="T1959" s="171"/>
      <c r="U1959" s="171"/>
      <c r="V1959" s="171"/>
      <c r="W1959" s="171"/>
      <c r="X1959" s="171"/>
      <c r="Y1959" s="171"/>
      <c r="Z1959" s="171"/>
      <c r="AA1959" s="171"/>
      <c r="AB1959" s="171"/>
      <c r="AC1959" s="171"/>
      <c r="AD1959" s="171"/>
      <c r="AE1959" s="171"/>
      <c r="AF1959" s="171"/>
      <c r="AG1959" s="171"/>
      <c r="AH1959" s="171"/>
      <c r="AI1959" s="171"/>
      <c r="AJ1959" s="171"/>
      <c r="AK1959" s="171"/>
      <c r="AL1959" s="171"/>
      <c r="AM1959" s="171"/>
      <c r="AN1959" s="171"/>
      <c r="AO1959" s="171"/>
      <c r="AP1959" s="196"/>
      <c r="AQ1959" s="196"/>
      <c r="AR1959" s="196"/>
      <c r="AS1959" s="196"/>
      <c r="AT1959" s="196"/>
      <c r="AU1959" s="196"/>
      <c r="AV1959" s="196"/>
      <c r="AW1959" s="196"/>
      <c r="AX1959" s="196"/>
      <c r="AY1959" s="196"/>
      <c r="AZ1959" s="196"/>
      <c r="BA1959" s="196"/>
      <c r="BB1959" s="196"/>
      <c r="BC1959" s="196"/>
      <c r="BD1959" s="196"/>
      <c r="BE1959" s="196"/>
      <c r="BF1959" s="196"/>
      <c r="BG1959" s="196"/>
      <c r="BH1959" s="196"/>
      <c r="BI1959" s="196"/>
      <c r="BJ1959" s="196"/>
      <c r="BK1959" s="196"/>
      <c r="BL1959" s="196"/>
      <c r="BM1959" s="196"/>
      <c r="BN1959" s="196"/>
      <c r="BO1959" s="196"/>
      <c r="BP1959" s="196"/>
      <c r="BQ1959" s="196"/>
      <c r="BR1959" s="196"/>
      <c r="BS1959" s="196"/>
      <c r="BT1959" s="196"/>
      <c r="BU1959" s="196"/>
      <c r="BV1959" s="196"/>
      <c r="BW1959" s="196"/>
      <c r="BX1959" s="196"/>
      <c r="BY1959" s="196"/>
      <c r="BZ1959" s="196"/>
    </row>
    <row r="1960" spans="4:78" x14ac:dyDescent="0.2">
      <c r="D1960" s="171"/>
      <c r="E1960" s="171"/>
      <c r="F1960" s="171"/>
      <c r="G1960" s="171"/>
      <c r="H1960" s="171"/>
      <c r="I1960" s="171"/>
      <c r="J1960" s="171"/>
      <c r="K1960" s="171"/>
      <c r="L1960" s="171"/>
      <c r="M1960" s="171"/>
      <c r="N1960" s="171"/>
      <c r="O1960" s="171"/>
      <c r="P1960" s="171"/>
      <c r="Q1960" s="171"/>
      <c r="R1960" s="171"/>
      <c r="S1960" s="171"/>
      <c r="T1960" s="171"/>
      <c r="U1960" s="171"/>
      <c r="V1960" s="171"/>
      <c r="W1960" s="171"/>
      <c r="X1960" s="171"/>
      <c r="Y1960" s="171"/>
      <c r="Z1960" s="171"/>
      <c r="AA1960" s="171"/>
      <c r="AB1960" s="171"/>
      <c r="AC1960" s="171"/>
      <c r="AD1960" s="171"/>
      <c r="AE1960" s="171"/>
      <c r="AF1960" s="171"/>
      <c r="AG1960" s="171"/>
      <c r="AH1960" s="171"/>
      <c r="AI1960" s="171"/>
      <c r="AJ1960" s="171"/>
      <c r="AK1960" s="171"/>
      <c r="AL1960" s="171"/>
      <c r="AM1960" s="171"/>
      <c r="AN1960" s="171"/>
      <c r="AO1960" s="171"/>
      <c r="AP1960" s="196"/>
      <c r="AQ1960" s="196"/>
      <c r="AR1960" s="196"/>
      <c r="AS1960" s="196"/>
      <c r="AT1960" s="196"/>
      <c r="AU1960" s="196"/>
      <c r="AV1960" s="196"/>
      <c r="AW1960" s="196"/>
      <c r="AX1960" s="196"/>
      <c r="AY1960" s="196"/>
      <c r="AZ1960" s="196"/>
      <c r="BA1960" s="196"/>
      <c r="BB1960" s="196"/>
      <c r="BC1960" s="196"/>
      <c r="BD1960" s="196"/>
      <c r="BE1960" s="196"/>
      <c r="BF1960" s="196"/>
      <c r="BG1960" s="196"/>
      <c r="BH1960" s="196"/>
      <c r="BI1960" s="196"/>
      <c r="BJ1960" s="196"/>
      <c r="BK1960" s="196"/>
      <c r="BL1960" s="196"/>
      <c r="BM1960" s="196"/>
      <c r="BN1960" s="196"/>
      <c r="BO1960" s="196"/>
      <c r="BP1960" s="196"/>
      <c r="BQ1960" s="196"/>
      <c r="BR1960" s="196"/>
      <c r="BS1960" s="196"/>
      <c r="BT1960" s="196"/>
      <c r="BU1960" s="196"/>
      <c r="BV1960" s="196"/>
      <c r="BW1960" s="196"/>
      <c r="BX1960" s="196"/>
      <c r="BY1960" s="196"/>
      <c r="BZ1960" s="196"/>
    </row>
    <row r="1961" spans="4:78" x14ac:dyDescent="0.2">
      <c r="D1961" s="171"/>
      <c r="E1961" s="171"/>
      <c r="F1961" s="171"/>
      <c r="G1961" s="171"/>
      <c r="H1961" s="171"/>
      <c r="I1961" s="171"/>
      <c r="J1961" s="171"/>
      <c r="K1961" s="171"/>
      <c r="L1961" s="171"/>
      <c r="M1961" s="171"/>
      <c r="N1961" s="171"/>
      <c r="O1961" s="171"/>
      <c r="P1961" s="171"/>
      <c r="Q1961" s="171"/>
      <c r="R1961" s="171"/>
      <c r="S1961" s="171"/>
      <c r="T1961" s="171"/>
      <c r="U1961" s="171"/>
      <c r="V1961" s="171"/>
      <c r="W1961" s="171"/>
      <c r="X1961" s="171"/>
      <c r="Y1961" s="171"/>
      <c r="Z1961" s="171"/>
      <c r="AA1961" s="171"/>
      <c r="AB1961" s="171"/>
      <c r="AC1961" s="171"/>
      <c r="AD1961" s="171"/>
      <c r="AE1961" s="171"/>
      <c r="AF1961" s="171"/>
      <c r="AG1961" s="171"/>
      <c r="AH1961" s="171"/>
      <c r="AI1961" s="171"/>
      <c r="AJ1961" s="171"/>
      <c r="AK1961" s="171"/>
      <c r="AL1961" s="171"/>
      <c r="AM1961" s="171"/>
      <c r="AN1961" s="171"/>
      <c r="AO1961" s="171"/>
      <c r="AP1961" s="196"/>
      <c r="AQ1961" s="196"/>
      <c r="AR1961" s="196"/>
      <c r="AS1961" s="196"/>
      <c r="AT1961" s="196"/>
      <c r="AU1961" s="196"/>
      <c r="AV1961" s="196"/>
      <c r="AW1961" s="196"/>
      <c r="AX1961" s="196"/>
      <c r="AY1961" s="196"/>
      <c r="AZ1961" s="196"/>
      <c r="BA1961" s="196"/>
      <c r="BB1961" s="196"/>
      <c r="BC1961" s="196"/>
      <c r="BD1961" s="196"/>
      <c r="BE1961" s="196"/>
      <c r="BF1961" s="196"/>
      <c r="BG1961" s="196"/>
      <c r="BH1961" s="196"/>
      <c r="BI1961" s="196"/>
      <c r="BJ1961" s="196"/>
      <c r="BK1961" s="196"/>
      <c r="BL1961" s="196"/>
      <c r="BM1961" s="196"/>
      <c r="BN1961" s="196"/>
      <c r="BO1961" s="196"/>
      <c r="BP1961" s="196"/>
      <c r="BQ1961" s="196"/>
      <c r="BR1961" s="196"/>
      <c r="BS1961" s="196"/>
      <c r="BT1961" s="196"/>
      <c r="BU1961" s="196"/>
      <c r="BV1961" s="196"/>
      <c r="BW1961" s="196"/>
      <c r="BX1961" s="196"/>
      <c r="BY1961" s="196"/>
      <c r="BZ1961" s="196"/>
    </row>
    <row r="1962" spans="4:78" x14ac:dyDescent="0.2">
      <c r="D1962" s="171"/>
      <c r="E1962" s="171"/>
      <c r="F1962" s="171"/>
      <c r="G1962" s="171"/>
      <c r="H1962" s="171"/>
      <c r="I1962" s="171"/>
      <c r="J1962" s="171"/>
      <c r="K1962" s="171"/>
      <c r="L1962" s="171"/>
      <c r="M1962" s="171"/>
      <c r="N1962" s="171"/>
      <c r="O1962" s="171"/>
      <c r="P1962" s="171"/>
      <c r="Q1962" s="171"/>
      <c r="R1962" s="171"/>
      <c r="S1962" s="171"/>
      <c r="T1962" s="171"/>
      <c r="U1962" s="171"/>
      <c r="V1962" s="171"/>
      <c r="W1962" s="171"/>
      <c r="X1962" s="171"/>
      <c r="Y1962" s="171"/>
      <c r="Z1962" s="171"/>
      <c r="AA1962" s="171"/>
      <c r="AB1962" s="171"/>
      <c r="AC1962" s="171"/>
      <c r="AD1962" s="171"/>
      <c r="AE1962" s="171"/>
      <c r="AF1962" s="171"/>
      <c r="AG1962" s="171"/>
      <c r="AH1962" s="171"/>
      <c r="AI1962" s="171"/>
      <c r="AJ1962" s="171"/>
      <c r="AK1962" s="171"/>
      <c r="AL1962" s="171"/>
      <c r="AM1962" s="171"/>
      <c r="AN1962" s="171"/>
      <c r="AO1962" s="171"/>
      <c r="AP1962" s="196"/>
      <c r="AQ1962" s="196"/>
      <c r="AR1962" s="196"/>
      <c r="AS1962" s="196"/>
      <c r="AT1962" s="196"/>
      <c r="AU1962" s="196"/>
      <c r="AV1962" s="196"/>
      <c r="AW1962" s="196"/>
      <c r="AX1962" s="196"/>
      <c r="AY1962" s="196"/>
      <c r="AZ1962" s="196"/>
      <c r="BA1962" s="196"/>
      <c r="BB1962" s="196"/>
      <c r="BC1962" s="196"/>
      <c r="BD1962" s="196"/>
      <c r="BE1962" s="196"/>
      <c r="BF1962" s="196"/>
      <c r="BG1962" s="196"/>
      <c r="BH1962" s="196"/>
      <c r="BI1962" s="196"/>
      <c r="BJ1962" s="196"/>
      <c r="BK1962" s="196"/>
      <c r="BL1962" s="196"/>
      <c r="BM1962" s="196"/>
      <c r="BN1962" s="196"/>
      <c r="BO1962" s="196"/>
      <c r="BP1962" s="196"/>
      <c r="BQ1962" s="196"/>
      <c r="BR1962" s="196"/>
      <c r="BS1962" s="196"/>
      <c r="BT1962" s="196"/>
      <c r="BU1962" s="196"/>
      <c r="BV1962" s="196"/>
      <c r="BW1962" s="196"/>
      <c r="BX1962" s="196"/>
      <c r="BY1962" s="196"/>
      <c r="BZ1962" s="196"/>
    </row>
    <row r="1963" spans="4:78" x14ac:dyDescent="0.2">
      <c r="D1963" s="171"/>
      <c r="E1963" s="171"/>
      <c r="F1963" s="171"/>
      <c r="G1963" s="171"/>
      <c r="H1963" s="171"/>
      <c r="I1963" s="171"/>
      <c r="J1963" s="171"/>
      <c r="K1963" s="171"/>
      <c r="L1963" s="171"/>
      <c r="M1963" s="171"/>
      <c r="N1963" s="171"/>
      <c r="O1963" s="171"/>
      <c r="P1963" s="171"/>
      <c r="Q1963" s="171"/>
      <c r="R1963" s="171"/>
      <c r="S1963" s="171"/>
      <c r="T1963" s="171"/>
      <c r="U1963" s="171"/>
      <c r="V1963" s="171"/>
      <c r="W1963" s="171"/>
      <c r="X1963" s="171"/>
      <c r="Y1963" s="171"/>
      <c r="Z1963" s="171"/>
      <c r="AA1963" s="171"/>
      <c r="AB1963" s="171"/>
      <c r="AC1963" s="171"/>
      <c r="AD1963" s="171"/>
      <c r="AE1963" s="171"/>
      <c r="AF1963" s="171"/>
      <c r="AG1963" s="171"/>
      <c r="AH1963" s="171"/>
      <c r="AI1963" s="171"/>
      <c r="AJ1963" s="171"/>
      <c r="AK1963" s="171"/>
      <c r="AL1963" s="171"/>
      <c r="AM1963" s="171"/>
      <c r="AN1963" s="171"/>
      <c r="AO1963" s="171"/>
      <c r="AP1963" s="196"/>
      <c r="AQ1963" s="196"/>
      <c r="AR1963" s="196"/>
      <c r="AS1963" s="196"/>
      <c r="AT1963" s="196"/>
      <c r="AU1963" s="196"/>
      <c r="AV1963" s="196"/>
      <c r="AW1963" s="196"/>
      <c r="AX1963" s="196"/>
      <c r="AY1963" s="196"/>
      <c r="AZ1963" s="196"/>
      <c r="BA1963" s="196"/>
      <c r="BB1963" s="196"/>
      <c r="BC1963" s="196"/>
      <c r="BD1963" s="196"/>
      <c r="BE1963" s="196"/>
      <c r="BF1963" s="196"/>
      <c r="BG1963" s="196"/>
      <c r="BH1963" s="196"/>
      <c r="BI1963" s="196"/>
      <c r="BJ1963" s="196"/>
      <c r="BK1963" s="196"/>
      <c r="BL1963" s="196"/>
      <c r="BM1963" s="196"/>
      <c r="BN1963" s="196"/>
      <c r="BO1963" s="196"/>
      <c r="BP1963" s="196"/>
      <c r="BQ1963" s="196"/>
      <c r="BR1963" s="196"/>
      <c r="BS1963" s="196"/>
      <c r="BT1963" s="196"/>
      <c r="BU1963" s="196"/>
      <c r="BV1963" s="196"/>
      <c r="BW1963" s="196"/>
      <c r="BX1963" s="196"/>
      <c r="BY1963" s="196"/>
      <c r="BZ1963" s="196"/>
    </row>
    <row r="1964" spans="4:78" x14ac:dyDescent="0.2">
      <c r="D1964" s="171"/>
      <c r="E1964" s="171"/>
      <c r="F1964" s="171"/>
      <c r="G1964" s="171"/>
      <c r="H1964" s="171"/>
      <c r="I1964" s="171"/>
      <c r="J1964" s="171"/>
      <c r="K1964" s="171"/>
      <c r="L1964" s="171"/>
      <c r="M1964" s="171"/>
      <c r="N1964" s="171"/>
      <c r="O1964" s="171"/>
      <c r="P1964" s="171"/>
      <c r="Q1964" s="171"/>
      <c r="R1964" s="171"/>
      <c r="S1964" s="171"/>
      <c r="T1964" s="171"/>
      <c r="U1964" s="171"/>
      <c r="V1964" s="171"/>
      <c r="W1964" s="171"/>
      <c r="X1964" s="171"/>
      <c r="Y1964" s="171"/>
      <c r="Z1964" s="171"/>
      <c r="AA1964" s="171"/>
      <c r="AB1964" s="171"/>
      <c r="AC1964" s="171"/>
      <c r="AD1964" s="171"/>
      <c r="AE1964" s="171"/>
      <c r="AF1964" s="171"/>
      <c r="AG1964" s="171"/>
      <c r="AH1964" s="171"/>
      <c r="AI1964" s="171"/>
      <c r="AJ1964" s="171"/>
      <c r="AK1964" s="171"/>
      <c r="AL1964" s="171"/>
      <c r="AM1964" s="171"/>
      <c r="AN1964" s="171"/>
      <c r="AO1964" s="171"/>
      <c r="AP1964" s="196"/>
      <c r="AQ1964" s="196"/>
      <c r="AR1964" s="196"/>
      <c r="AS1964" s="196"/>
      <c r="AT1964" s="196"/>
      <c r="AU1964" s="196"/>
      <c r="AV1964" s="196"/>
      <c r="AW1964" s="196"/>
      <c r="AX1964" s="196"/>
      <c r="AY1964" s="196"/>
      <c r="AZ1964" s="196"/>
      <c r="BA1964" s="196"/>
      <c r="BB1964" s="196"/>
      <c r="BC1964" s="196"/>
      <c r="BD1964" s="196"/>
      <c r="BE1964" s="196"/>
      <c r="BF1964" s="196"/>
      <c r="BG1964" s="196"/>
      <c r="BH1964" s="196"/>
      <c r="BI1964" s="196"/>
      <c r="BJ1964" s="196"/>
      <c r="BK1964" s="196"/>
      <c r="BL1964" s="196"/>
      <c r="BM1964" s="196"/>
      <c r="BN1964" s="196"/>
      <c r="BO1964" s="196"/>
      <c r="BP1964" s="196"/>
      <c r="BQ1964" s="196"/>
      <c r="BR1964" s="196"/>
      <c r="BS1964" s="196"/>
      <c r="BT1964" s="196"/>
      <c r="BU1964" s="196"/>
      <c r="BV1964" s="196"/>
      <c r="BW1964" s="196"/>
      <c r="BX1964" s="196"/>
      <c r="BY1964" s="196"/>
      <c r="BZ1964" s="196"/>
    </row>
    <row r="1965" spans="4:78" x14ac:dyDescent="0.2">
      <c r="D1965" s="171"/>
      <c r="E1965" s="171"/>
      <c r="F1965" s="171"/>
      <c r="G1965" s="171"/>
      <c r="H1965" s="171"/>
      <c r="I1965" s="171"/>
      <c r="J1965" s="171"/>
      <c r="K1965" s="171"/>
      <c r="L1965" s="171"/>
      <c r="M1965" s="171"/>
      <c r="N1965" s="171"/>
      <c r="O1965" s="171"/>
      <c r="P1965" s="171"/>
      <c r="Q1965" s="171"/>
      <c r="R1965" s="171"/>
      <c r="S1965" s="171"/>
      <c r="T1965" s="171"/>
      <c r="U1965" s="171"/>
      <c r="V1965" s="171"/>
      <c r="W1965" s="171"/>
      <c r="X1965" s="171"/>
      <c r="Y1965" s="171"/>
      <c r="Z1965" s="171"/>
      <c r="AA1965" s="171"/>
      <c r="AB1965" s="171"/>
      <c r="AC1965" s="171"/>
      <c r="AD1965" s="171"/>
      <c r="AE1965" s="171"/>
      <c r="AF1965" s="171"/>
      <c r="AG1965" s="171"/>
      <c r="AH1965" s="171"/>
      <c r="AI1965" s="171"/>
      <c r="AJ1965" s="171"/>
      <c r="AK1965" s="171"/>
      <c r="AL1965" s="171"/>
      <c r="AM1965" s="171"/>
      <c r="AN1965" s="171"/>
      <c r="AO1965" s="171"/>
      <c r="AP1965" s="196"/>
      <c r="AQ1965" s="196"/>
      <c r="AR1965" s="196"/>
      <c r="AS1965" s="196"/>
      <c r="AT1965" s="196"/>
      <c r="AU1965" s="196"/>
      <c r="AV1965" s="196"/>
      <c r="AW1965" s="196"/>
      <c r="AX1965" s="196"/>
      <c r="AY1965" s="196"/>
      <c r="AZ1965" s="196"/>
      <c r="BA1965" s="196"/>
      <c r="BB1965" s="196"/>
      <c r="BC1965" s="196"/>
      <c r="BD1965" s="196"/>
      <c r="BE1965" s="196"/>
      <c r="BF1965" s="196"/>
      <c r="BG1965" s="196"/>
      <c r="BH1965" s="196"/>
      <c r="BI1965" s="196"/>
      <c r="BJ1965" s="196"/>
      <c r="BK1965" s="196"/>
      <c r="BL1965" s="196"/>
      <c r="BM1965" s="196"/>
      <c r="BN1965" s="196"/>
      <c r="BO1965" s="196"/>
      <c r="BP1965" s="196"/>
      <c r="BQ1965" s="196"/>
      <c r="BR1965" s="196"/>
      <c r="BS1965" s="196"/>
      <c r="BT1965" s="196"/>
      <c r="BU1965" s="196"/>
      <c r="BV1965" s="196"/>
      <c r="BW1965" s="196"/>
      <c r="BX1965" s="196"/>
      <c r="BY1965" s="196"/>
      <c r="BZ1965" s="196"/>
    </row>
    <row r="1966" spans="4:78" x14ac:dyDescent="0.2">
      <c r="D1966" s="171"/>
      <c r="E1966" s="171"/>
      <c r="F1966" s="171"/>
      <c r="G1966" s="171"/>
      <c r="H1966" s="171"/>
      <c r="I1966" s="171"/>
      <c r="J1966" s="171"/>
      <c r="K1966" s="171"/>
      <c r="L1966" s="171"/>
      <c r="M1966" s="171"/>
      <c r="N1966" s="171"/>
      <c r="O1966" s="171"/>
      <c r="P1966" s="171"/>
      <c r="Q1966" s="171"/>
      <c r="R1966" s="171"/>
      <c r="S1966" s="171"/>
      <c r="T1966" s="171"/>
      <c r="U1966" s="171"/>
      <c r="V1966" s="171"/>
      <c r="W1966" s="171"/>
      <c r="X1966" s="171"/>
      <c r="Y1966" s="171"/>
      <c r="Z1966" s="171"/>
      <c r="AA1966" s="171"/>
      <c r="AB1966" s="171"/>
      <c r="AC1966" s="171"/>
      <c r="AD1966" s="171"/>
      <c r="AE1966" s="171"/>
      <c r="AF1966" s="171"/>
      <c r="AG1966" s="171"/>
      <c r="AH1966" s="171"/>
      <c r="AI1966" s="171"/>
      <c r="AJ1966" s="171"/>
      <c r="AK1966" s="171"/>
      <c r="AL1966" s="171"/>
      <c r="AM1966" s="171"/>
      <c r="AN1966" s="171"/>
      <c r="AO1966" s="171"/>
      <c r="AP1966" s="196"/>
      <c r="AQ1966" s="196"/>
      <c r="AR1966" s="196"/>
      <c r="AS1966" s="196"/>
      <c r="AT1966" s="196"/>
      <c r="AU1966" s="196"/>
      <c r="AV1966" s="196"/>
      <c r="AW1966" s="196"/>
      <c r="AX1966" s="196"/>
      <c r="AY1966" s="196"/>
      <c r="AZ1966" s="196"/>
      <c r="BA1966" s="196"/>
      <c r="BB1966" s="196"/>
      <c r="BC1966" s="196"/>
      <c r="BD1966" s="196"/>
      <c r="BE1966" s="196"/>
      <c r="BF1966" s="196"/>
      <c r="BG1966" s="196"/>
      <c r="BH1966" s="196"/>
      <c r="BI1966" s="196"/>
      <c r="BJ1966" s="196"/>
      <c r="BK1966" s="196"/>
      <c r="BL1966" s="196"/>
      <c r="BM1966" s="196"/>
      <c r="BN1966" s="196"/>
      <c r="BO1966" s="196"/>
      <c r="BP1966" s="196"/>
      <c r="BQ1966" s="196"/>
      <c r="BR1966" s="196"/>
      <c r="BS1966" s="196"/>
      <c r="BT1966" s="196"/>
      <c r="BU1966" s="196"/>
      <c r="BV1966" s="196"/>
      <c r="BW1966" s="196"/>
      <c r="BX1966" s="196"/>
      <c r="BY1966" s="196"/>
      <c r="BZ1966" s="196"/>
    </row>
    <row r="1967" spans="4:78" x14ac:dyDescent="0.2">
      <c r="D1967" s="171"/>
      <c r="E1967" s="171"/>
      <c r="F1967" s="171"/>
      <c r="G1967" s="171"/>
      <c r="H1967" s="171"/>
      <c r="I1967" s="171"/>
      <c r="J1967" s="171"/>
      <c r="K1967" s="171"/>
      <c r="L1967" s="171"/>
      <c r="M1967" s="171"/>
      <c r="N1967" s="171"/>
      <c r="O1967" s="171"/>
      <c r="P1967" s="171"/>
      <c r="Q1967" s="171"/>
      <c r="R1967" s="171"/>
      <c r="S1967" s="171"/>
      <c r="T1967" s="171"/>
      <c r="U1967" s="171"/>
      <c r="V1967" s="171"/>
      <c r="W1967" s="171"/>
      <c r="X1967" s="171"/>
      <c r="Y1967" s="171"/>
      <c r="Z1967" s="171"/>
      <c r="AA1967" s="171"/>
      <c r="AB1967" s="171"/>
      <c r="AC1967" s="171"/>
      <c r="AD1967" s="171"/>
      <c r="AE1967" s="171"/>
      <c r="AF1967" s="171"/>
      <c r="AG1967" s="171"/>
      <c r="AH1967" s="171"/>
      <c r="AI1967" s="171"/>
      <c r="AJ1967" s="171"/>
      <c r="AK1967" s="171"/>
      <c r="AL1967" s="171"/>
      <c r="AM1967" s="171"/>
      <c r="AN1967" s="171"/>
      <c r="AO1967" s="171"/>
      <c r="AP1967" s="196"/>
      <c r="AQ1967" s="196"/>
      <c r="AR1967" s="196"/>
      <c r="AS1967" s="196"/>
      <c r="AT1967" s="196"/>
      <c r="AU1967" s="196"/>
      <c r="AV1967" s="196"/>
      <c r="AW1967" s="196"/>
      <c r="AX1967" s="196"/>
      <c r="AY1967" s="196"/>
      <c r="AZ1967" s="196"/>
      <c r="BA1967" s="196"/>
      <c r="BB1967" s="196"/>
      <c r="BC1967" s="196"/>
      <c r="BD1967" s="196"/>
      <c r="BE1967" s="196"/>
      <c r="BF1967" s="196"/>
      <c r="BG1967" s="196"/>
      <c r="BH1967" s="196"/>
      <c r="BI1967" s="196"/>
      <c r="BJ1967" s="196"/>
      <c r="BK1967" s="196"/>
      <c r="BL1967" s="196"/>
      <c r="BM1967" s="196"/>
      <c r="BN1967" s="196"/>
      <c r="BO1967" s="196"/>
      <c r="BP1967" s="196"/>
      <c r="BQ1967" s="196"/>
      <c r="BR1967" s="196"/>
      <c r="BS1967" s="196"/>
      <c r="BT1967" s="196"/>
      <c r="BU1967" s="196"/>
      <c r="BV1967" s="196"/>
      <c r="BW1967" s="196"/>
      <c r="BX1967" s="196"/>
      <c r="BY1967" s="196"/>
      <c r="BZ1967" s="196"/>
    </row>
    <row r="1968" spans="4:78" x14ac:dyDescent="0.2">
      <c r="D1968" s="171"/>
      <c r="E1968" s="171"/>
      <c r="F1968" s="171"/>
      <c r="G1968" s="171"/>
      <c r="H1968" s="171"/>
      <c r="I1968" s="171"/>
      <c r="J1968" s="171"/>
      <c r="K1968" s="171"/>
      <c r="L1968" s="171"/>
      <c r="M1968" s="171"/>
      <c r="N1968" s="171"/>
      <c r="O1968" s="171"/>
      <c r="P1968" s="171"/>
      <c r="Q1968" s="171"/>
      <c r="R1968" s="171"/>
      <c r="S1968" s="171"/>
      <c r="T1968" s="171"/>
      <c r="U1968" s="171"/>
      <c r="V1968" s="171"/>
      <c r="W1968" s="171"/>
      <c r="X1968" s="171"/>
      <c r="Y1968" s="171"/>
      <c r="Z1968" s="171"/>
      <c r="AA1968" s="171"/>
      <c r="AB1968" s="171"/>
      <c r="AC1968" s="171"/>
      <c r="AD1968" s="171"/>
      <c r="AE1968" s="171"/>
      <c r="AF1968" s="171"/>
      <c r="AG1968" s="171"/>
      <c r="AH1968" s="171"/>
      <c r="AI1968" s="171"/>
      <c r="AJ1968" s="171"/>
      <c r="AK1968" s="171"/>
      <c r="AL1968" s="171"/>
      <c r="AM1968" s="171"/>
      <c r="AN1968" s="171"/>
      <c r="AO1968" s="171"/>
      <c r="AP1968" s="196"/>
      <c r="AQ1968" s="196"/>
      <c r="AR1968" s="196"/>
      <c r="AS1968" s="196"/>
      <c r="AT1968" s="196"/>
      <c r="AU1968" s="196"/>
      <c r="AV1968" s="196"/>
      <c r="AW1968" s="196"/>
      <c r="AX1968" s="196"/>
      <c r="AY1968" s="196"/>
      <c r="AZ1968" s="196"/>
      <c r="BA1968" s="196"/>
      <c r="BB1968" s="196"/>
      <c r="BC1968" s="196"/>
      <c r="BD1968" s="196"/>
      <c r="BE1968" s="196"/>
      <c r="BF1968" s="196"/>
      <c r="BG1968" s="196"/>
      <c r="BH1968" s="196"/>
      <c r="BI1968" s="196"/>
      <c r="BJ1968" s="196"/>
      <c r="BK1968" s="196"/>
      <c r="BL1968" s="196"/>
      <c r="BM1968" s="196"/>
      <c r="BN1968" s="196"/>
      <c r="BO1968" s="196"/>
      <c r="BP1968" s="196"/>
      <c r="BQ1968" s="196"/>
      <c r="BR1968" s="196"/>
      <c r="BS1968" s="196"/>
      <c r="BT1968" s="196"/>
      <c r="BU1968" s="196"/>
      <c r="BV1968" s="196"/>
      <c r="BW1968" s="196"/>
      <c r="BX1968" s="196"/>
      <c r="BY1968" s="196"/>
      <c r="BZ1968" s="196"/>
    </row>
    <row r="1969" spans="4:78" x14ac:dyDescent="0.2">
      <c r="D1969" s="171"/>
      <c r="E1969" s="171"/>
      <c r="F1969" s="171"/>
      <c r="G1969" s="171"/>
      <c r="H1969" s="171"/>
      <c r="I1969" s="171"/>
      <c r="J1969" s="171"/>
      <c r="K1969" s="171"/>
      <c r="L1969" s="171"/>
      <c r="M1969" s="171"/>
      <c r="N1969" s="171"/>
      <c r="O1969" s="171"/>
      <c r="P1969" s="171"/>
      <c r="Q1969" s="171"/>
      <c r="R1969" s="171"/>
      <c r="S1969" s="171"/>
      <c r="T1969" s="171"/>
      <c r="U1969" s="171"/>
      <c r="V1969" s="171"/>
      <c r="W1969" s="171"/>
      <c r="X1969" s="171"/>
      <c r="Y1969" s="171"/>
      <c r="Z1969" s="171"/>
      <c r="AA1969" s="171"/>
      <c r="AB1969" s="171"/>
      <c r="AC1969" s="171"/>
      <c r="AD1969" s="171"/>
      <c r="AE1969" s="171"/>
      <c r="AF1969" s="171"/>
      <c r="AG1969" s="171"/>
      <c r="AH1969" s="171"/>
      <c r="AI1969" s="171"/>
      <c r="AJ1969" s="171"/>
      <c r="AK1969" s="171"/>
      <c r="AL1969" s="171"/>
      <c r="AM1969" s="171"/>
      <c r="AN1969" s="171"/>
      <c r="AO1969" s="171"/>
      <c r="AP1969" s="196"/>
      <c r="AQ1969" s="196"/>
      <c r="AR1969" s="196"/>
      <c r="AS1969" s="196"/>
      <c r="AT1969" s="196"/>
      <c r="AU1969" s="196"/>
      <c r="AV1969" s="196"/>
      <c r="AW1969" s="196"/>
      <c r="AX1969" s="196"/>
      <c r="AY1969" s="196"/>
      <c r="AZ1969" s="196"/>
      <c r="BA1969" s="196"/>
      <c r="BB1969" s="196"/>
      <c r="BC1969" s="196"/>
      <c r="BD1969" s="196"/>
      <c r="BE1969" s="196"/>
      <c r="BF1969" s="196"/>
      <c r="BG1969" s="196"/>
      <c r="BH1969" s="196"/>
      <c r="BI1969" s="196"/>
      <c r="BJ1969" s="196"/>
      <c r="BK1969" s="196"/>
      <c r="BL1969" s="196"/>
      <c r="BM1969" s="196"/>
      <c r="BN1969" s="196"/>
      <c r="BO1969" s="196"/>
      <c r="BP1969" s="196"/>
      <c r="BQ1969" s="196"/>
      <c r="BR1969" s="196"/>
      <c r="BS1969" s="196"/>
      <c r="BT1969" s="196"/>
      <c r="BU1969" s="196"/>
      <c r="BV1969" s="196"/>
      <c r="BW1969" s="196"/>
      <c r="BX1969" s="196"/>
      <c r="BY1969" s="196"/>
      <c r="BZ1969" s="196"/>
    </row>
    <row r="1970" spans="4:78" x14ac:dyDescent="0.2">
      <c r="D1970" s="171"/>
      <c r="E1970" s="171"/>
      <c r="F1970" s="171"/>
      <c r="G1970" s="171"/>
      <c r="H1970" s="171"/>
      <c r="I1970" s="171"/>
      <c r="J1970" s="171"/>
      <c r="K1970" s="171"/>
      <c r="L1970" s="171"/>
      <c r="M1970" s="171"/>
      <c r="N1970" s="171"/>
      <c r="O1970" s="171"/>
      <c r="P1970" s="171"/>
      <c r="Q1970" s="171"/>
      <c r="R1970" s="171"/>
      <c r="S1970" s="171"/>
      <c r="T1970" s="171"/>
      <c r="U1970" s="171"/>
      <c r="V1970" s="171"/>
      <c r="W1970" s="171"/>
      <c r="X1970" s="171"/>
      <c r="Y1970" s="171"/>
      <c r="Z1970" s="171"/>
      <c r="AA1970" s="171"/>
      <c r="AB1970" s="171"/>
      <c r="AC1970" s="171"/>
      <c r="AD1970" s="171"/>
      <c r="AE1970" s="171"/>
      <c r="AF1970" s="171"/>
      <c r="AG1970" s="171"/>
      <c r="AH1970" s="171"/>
      <c r="AI1970" s="171"/>
      <c r="AJ1970" s="171"/>
      <c r="AK1970" s="171"/>
      <c r="AL1970" s="171"/>
      <c r="AM1970" s="171"/>
      <c r="AN1970" s="171"/>
      <c r="AO1970" s="171"/>
      <c r="AP1970" s="196"/>
      <c r="AQ1970" s="196"/>
      <c r="AR1970" s="196"/>
      <c r="AS1970" s="196"/>
      <c r="AT1970" s="196"/>
      <c r="AU1970" s="196"/>
      <c r="AV1970" s="196"/>
      <c r="AW1970" s="196"/>
      <c r="AX1970" s="196"/>
      <c r="AY1970" s="196"/>
      <c r="AZ1970" s="196"/>
      <c r="BA1970" s="196"/>
      <c r="BB1970" s="196"/>
      <c r="BC1970" s="196"/>
      <c r="BD1970" s="196"/>
      <c r="BE1970" s="196"/>
      <c r="BF1970" s="196"/>
      <c r="BG1970" s="196"/>
      <c r="BH1970" s="196"/>
      <c r="BI1970" s="196"/>
      <c r="BJ1970" s="196"/>
      <c r="BK1970" s="196"/>
      <c r="BL1970" s="196"/>
      <c r="BM1970" s="196"/>
      <c r="BN1970" s="196"/>
      <c r="BO1970" s="196"/>
      <c r="BP1970" s="196"/>
      <c r="BQ1970" s="196"/>
      <c r="BR1970" s="196"/>
      <c r="BS1970" s="196"/>
      <c r="BT1970" s="196"/>
      <c r="BU1970" s="196"/>
      <c r="BV1970" s="196"/>
      <c r="BW1970" s="196"/>
      <c r="BX1970" s="196"/>
      <c r="BY1970" s="196"/>
      <c r="BZ1970" s="196"/>
    </row>
    <row r="1971" spans="4:78" x14ac:dyDescent="0.2">
      <c r="D1971" s="171"/>
      <c r="E1971" s="171"/>
      <c r="F1971" s="171"/>
      <c r="G1971" s="171"/>
      <c r="H1971" s="171"/>
      <c r="I1971" s="171"/>
      <c r="J1971" s="171"/>
      <c r="K1971" s="171"/>
      <c r="L1971" s="171"/>
      <c r="M1971" s="171"/>
      <c r="N1971" s="171"/>
      <c r="O1971" s="171"/>
      <c r="P1971" s="171"/>
      <c r="Q1971" s="171"/>
      <c r="R1971" s="171"/>
      <c r="S1971" s="171"/>
      <c r="T1971" s="171"/>
      <c r="U1971" s="171"/>
      <c r="V1971" s="171"/>
      <c r="W1971" s="171"/>
      <c r="X1971" s="171"/>
      <c r="Y1971" s="171"/>
      <c r="Z1971" s="171"/>
      <c r="AA1971" s="171"/>
      <c r="AB1971" s="171"/>
      <c r="AC1971" s="171"/>
      <c r="AD1971" s="171"/>
      <c r="AE1971" s="171"/>
      <c r="AF1971" s="171"/>
      <c r="AG1971" s="171"/>
      <c r="AH1971" s="171"/>
      <c r="AI1971" s="171"/>
      <c r="AJ1971" s="171"/>
      <c r="AK1971" s="171"/>
      <c r="AL1971" s="171"/>
      <c r="AM1971" s="171"/>
      <c r="AN1971" s="171"/>
      <c r="AO1971" s="171"/>
      <c r="AP1971" s="196"/>
      <c r="AQ1971" s="196"/>
      <c r="AR1971" s="196"/>
      <c r="AS1971" s="196"/>
      <c r="AT1971" s="196"/>
      <c r="AU1971" s="196"/>
      <c r="AV1971" s="196"/>
      <c r="AW1971" s="196"/>
      <c r="AX1971" s="196"/>
      <c r="AY1971" s="196"/>
      <c r="AZ1971" s="196"/>
      <c r="BA1971" s="196"/>
      <c r="BB1971" s="196"/>
      <c r="BC1971" s="196"/>
      <c r="BD1971" s="196"/>
      <c r="BE1971" s="196"/>
      <c r="BF1971" s="196"/>
      <c r="BG1971" s="196"/>
      <c r="BH1971" s="196"/>
      <c r="BI1971" s="196"/>
      <c r="BJ1971" s="196"/>
      <c r="BK1971" s="196"/>
      <c r="BL1971" s="196"/>
      <c r="BM1971" s="196"/>
      <c r="BN1971" s="196"/>
      <c r="BO1971" s="196"/>
      <c r="BP1971" s="196"/>
      <c r="BQ1971" s="196"/>
      <c r="BR1971" s="196"/>
      <c r="BS1971" s="196"/>
      <c r="BT1971" s="196"/>
      <c r="BU1971" s="196"/>
      <c r="BV1971" s="196"/>
      <c r="BW1971" s="196"/>
      <c r="BX1971" s="196"/>
      <c r="BY1971" s="196"/>
      <c r="BZ1971" s="196"/>
    </row>
    <row r="1972" spans="4:78" x14ac:dyDescent="0.2">
      <c r="D1972" s="171"/>
      <c r="E1972" s="171"/>
      <c r="F1972" s="171"/>
      <c r="G1972" s="171"/>
      <c r="H1972" s="171"/>
      <c r="I1972" s="171"/>
      <c r="J1972" s="171"/>
      <c r="K1972" s="171"/>
      <c r="L1972" s="171"/>
      <c r="M1972" s="171"/>
      <c r="N1972" s="171"/>
      <c r="O1972" s="171"/>
      <c r="P1972" s="171"/>
      <c r="Q1972" s="171"/>
      <c r="R1972" s="171"/>
      <c r="S1972" s="171"/>
      <c r="T1972" s="171"/>
      <c r="U1972" s="171"/>
      <c r="V1972" s="171"/>
      <c r="W1972" s="171"/>
      <c r="X1972" s="171"/>
      <c r="Y1972" s="171"/>
      <c r="Z1972" s="171"/>
      <c r="AA1972" s="171"/>
      <c r="AB1972" s="171"/>
      <c r="AC1972" s="171"/>
      <c r="AD1972" s="171"/>
      <c r="AE1972" s="171"/>
      <c r="AF1972" s="171"/>
      <c r="AG1972" s="171"/>
      <c r="AH1972" s="171"/>
      <c r="AI1972" s="171"/>
      <c r="AJ1972" s="171"/>
      <c r="AK1972" s="171"/>
      <c r="AL1972" s="171"/>
      <c r="AM1972" s="171"/>
      <c r="AN1972" s="171"/>
      <c r="AO1972" s="171"/>
      <c r="AP1972" s="196"/>
      <c r="AQ1972" s="196"/>
      <c r="AR1972" s="196"/>
      <c r="AS1972" s="196"/>
      <c r="AT1972" s="196"/>
      <c r="AU1972" s="196"/>
      <c r="AV1972" s="196"/>
      <c r="AW1972" s="196"/>
      <c r="AX1972" s="196"/>
      <c r="AY1972" s="196"/>
      <c r="AZ1972" s="196"/>
      <c r="BA1972" s="196"/>
      <c r="BB1972" s="196"/>
      <c r="BC1972" s="196"/>
      <c r="BD1972" s="196"/>
      <c r="BE1972" s="196"/>
      <c r="BF1972" s="196"/>
      <c r="BG1972" s="196"/>
      <c r="BH1972" s="196"/>
      <c r="BI1972" s="196"/>
      <c r="BJ1972" s="196"/>
      <c r="BK1972" s="196"/>
      <c r="BL1972" s="196"/>
      <c r="BM1972" s="196"/>
      <c r="BN1972" s="196"/>
      <c r="BO1972" s="196"/>
      <c r="BP1972" s="196"/>
      <c r="BQ1972" s="196"/>
      <c r="BR1972" s="196"/>
      <c r="BS1972" s="196"/>
      <c r="BT1972" s="196"/>
      <c r="BU1972" s="196"/>
      <c r="BV1972" s="196"/>
      <c r="BW1972" s="196"/>
      <c r="BX1972" s="196"/>
      <c r="BY1972" s="196"/>
      <c r="BZ1972" s="196"/>
    </row>
    <row r="1973" spans="4:78" x14ac:dyDescent="0.2">
      <c r="D1973" s="171"/>
      <c r="E1973" s="171"/>
      <c r="F1973" s="171"/>
      <c r="G1973" s="171"/>
      <c r="H1973" s="171"/>
      <c r="I1973" s="171"/>
      <c r="J1973" s="171"/>
      <c r="K1973" s="171"/>
      <c r="L1973" s="171"/>
      <c r="M1973" s="171"/>
      <c r="N1973" s="171"/>
      <c r="O1973" s="171"/>
      <c r="P1973" s="171"/>
      <c r="Q1973" s="171"/>
      <c r="R1973" s="171"/>
      <c r="S1973" s="171"/>
      <c r="T1973" s="171"/>
      <c r="U1973" s="171"/>
      <c r="V1973" s="171"/>
      <c r="W1973" s="171"/>
      <c r="X1973" s="171"/>
      <c r="Y1973" s="171"/>
      <c r="Z1973" s="171"/>
      <c r="AA1973" s="171"/>
      <c r="AB1973" s="171"/>
      <c r="AC1973" s="171"/>
      <c r="AD1973" s="171"/>
      <c r="AE1973" s="171"/>
      <c r="AF1973" s="171"/>
      <c r="AG1973" s="171"/>
      <c r="AH1973" s="171"/>
      <c r="AI1973" s="171"/>
      <c r="AJ1973" s="171"/>
      <c r="AK1973" s="171"/>
      <c r="AL1973" s="171"/>
      <c r="AM1973" s="171"/>
      <c r="AN1973" s="171"/>
      <c r="AO1973" s="171"/>
      <c r="AP1973" s="196"/>
      <c r="AQ1973" s="196"/>
      <c r="AR1973" s="196"/>
      <c r="AS1973" s="196"/>
      <c r="AT1973" s="196"/>
      <c r="AU1973" s="196"/>
      <c r="AV1973" s="196"/>
      <c r="AW1973" s="196"/>
      <c r="AX1973" s="196"/>
      <c r="AY1973" s="196"/>
      <c r="AZ1973" s="196"/>
      <c r="BA1973" s="196"/>
      <c r="BB1973" s="196"/>
      <c r="BC1973" s="196"/>
      <c r="BD1973" s="196"/>
      <c r="BE1973" s="196"/>
      <c r="BF1973" s="196"/>
      <c r="BG1973" s="196"/>
      <c r="BH1973" s="196"/>
      <c r="BI1973" s="196"/>
      <c r="BJ1973" s="196"/>
      <c r="BK1973" s="196"/>
      <c r="BL1973" s="196"/>
      <c r="BM1973" s="196"/>
      <c r="BN1973" s="196"/>
      <c r="BO1973" s="196"/>
      <c r="BP1973" s="196"/>
      <c r="BQ1973" s="196"/>
      <c r="BR1973" s="196"/>
      <c r="BS1973" s="196"/>
      <c r="BT1973" s="196"/>
      <c r="BU1973" s="196"/>
      <c r="BV1973" s="196"/>
      <c r="BW1973" s="196"/>
      <c r="BX1973" s="196"/>
      <c r="BY1973" s="196"/>
      <c r="BZ1973" s="196"/>
    </row>
    <row r="1974" spans="4:78" x14ac:dyDescent="0.2">
      <c r="D1974" s="171"/>
      <c r="E1974" s="171"/>
      <c r="F1974" s="171"/>
      <c r="G1974" s="171"/>
      <c r="H1974" s="171"/>
      <c r="I1974" s="171"/>
      <c r="J1974" s="171"/>
      <c r="K1974" s="171"/>
      <c r="L1974" s="171"/>
      <c r="M1974" s="171"/>
      <c r="N1974" s="171"/>
      <c r="O1974" s="171"/>
      <c r="P1974" s="171"/>
      <c r="Q1974" s="171"/>
      <c r="R1974" s="171"/>
      <c r="S1974" s="171"/>
      <c r="T1974" s="171"/>
      <c r="U1974" s="171"/>
      <c r="V1974" s="171"/>
      <c r="W1974" s="171"/>
      <c r="X1974" s="171"/>
      <c r="Y1974" s="171"/>
      <c r="Z1974" s="171"/>
      <c r="AA1974" s="171"/>
      <c r="AB1974" s="171"/>
      <c r="AC1974" s="171"/>
      <c r="AD1974" s="171"/>
      <c r="AE1974" s="171"/>
      <c r="AF1974" s="171"/>
      <c r="AG1974" s="171"/>
      <c r="AH1974" s="171"/>
      <c r="AI1974" s="171"/>
      <c r="AJ1974" s="171"/>
      <c r="AK1974" s="171"/>
      <c r="AL1974" s="171"/>
      <c r="AM1974" s="171"/>
      <c r="AN1974" s="171"/>
      <c r="AO1974" s="171"/>
      <c r="AP1974" s="196"/>
      <c r="AQ1974" s="196"/>
      <c r="AR1974" s="196"/>
      <c r="AS1974" s="196"/>
      <c r="AT1974" s="196"/>
      <c r="AU1974" s="196"/>
      <c r="AV1974" s="196"/>
      <c r="AW1974" s="196"/>
      <c r="AX1974" s="196"/>
      <c r="AY1974" s="196"/>
      <c r="AZ1974" s="196"/>
      <c r="BA1974" s="196"/>
      <c r="BB1974" s="196"/>
      <c r="BC1974" s="196"/>
      <c r="BD1974" s="196"/>
      <c r="BE1974" s="196"/>
      <c r="BF1974" s="196"/>
      <c r="BG1974" s="196"/>
      <c r="BH1974" s="196"/>
      <c r="BI1974" s="196"/>
      <c r="BJ1974" s="196"/>
      <c r="BK1974" s="196"/>
      <c r="BL1974" s="196"/>
      <c r="BM1974" s="196"/>
      <c r="BN1974" s="196"/>
      <c r="BO1974" s="196"/>
      <c r="BP1974" s="196"/>
      <c r="BQ1974" s="196"/>
      <c r="BR1974" s="196"/>
      <c r="BS1974" s="196"/>
      <c r="BT1974" s="196"/>
      <c r="BU1974" s="196"/>
      <c r="BV1974" s="196"/>
      <c r="BW1974" s="196"/>
      <c r="BX1974" s="196"/>
      <c r="BY1974" s="196"/>
      <c r="BZ1974" s="196"/>
    </row>
    <row r="1975" spans="4:78" x14ac:dyDescent="0.2">
      <c r="D1975" s="171"/>
      <c r="E1975" s="171"/>
      <c r="F1975" s="171"/>
      <c r="G1975" s="171"/>
      <c r="H1975" s="171"/>
      <c r="I1975" s="171"/>
      <c r="J1975" s="171"/>
      <c r="K1975" s="171"/>
      <c r="L1975" s="171"/>
      <c r="M1975" s="171"/>
      <c r="N1975" s="171"/>
      <c r="O1975" s="171"/>
      <c r="P1975" s="171"/>
      <c r="Q1975" s="171"/>
      <c r="R1975" s="171"/>
      <c r="S1975" s="171"/>
      <c r="T1975" s="171"/>
      <c r="U1975" s="171"/>
      <c r="V1975" s="171"/>
      <c r="W1975" s="171"/>
      <c r="X1975" s="171"/>
      <c r="Y1975" s="171"/>
      <c r="Z1975" s="171"/>
      <c r="AA1975" s="171"/>
      <c r="AB1975" s="171"/>
      <c r="AC1975" s="171"/>
      <c r="AD1975" s="171"/>
      <c r="AE1975" s="171"/>
      <c r="AF1975" s="171"/>
      <c r="AG1975" s="171"/>
      <c r="AH1975" s="171"/>
      <c r="AI1975" s="171"/>
      <c r="AJ1975" s="171"/>
      <c r="AK1975" s="171"/>
      <c r="AL1975" s="171"/>
      <c r="AM1975" s="171"/>
      <c r="AN1975" s="171"/>
      <c r="AO1975" s="171"/>
      <c r="AP1975" s="196"/>
      <c r="AQ1975" s="196"/>
      <c r="AR1975" s="196"/>
      <c r="AS1975" s="196"/>
      <c r="AT1975" s="196"/>
      <c r="AU1975" s="196"/>
      <c r="AV1975" s="196"/>
      <c r="AW1975" s="196"/>
      <c r="AX1975" s="196"/>
      <c r="AY1975" s="196"/>
      <c r="AZ1975" s="196"/>
      <c r="BA1975" s="196"/>
      <c r="BB1975" s="196"/>
      <c r="BC1975" s="196"/>
      <c r="BD1975" s="196"/>
      <c r="BE1975" s="196"/>
      <c r="BF1975" s="196"/>
      <c r="BG1975" s="196"/>
      <c r="BH1975" s="196"/>
      <c r="BI1975" s="196"/>
      <c r="BJ1975" s="196"/>
      <c r="BK1975" s="196"/>
      <c r="BL1975" s="196"/>
      <c r="BM1975" s="196"/>
      <c r="BN1975" s="196"/>
      <c r="BO1975" s="196"/>
      <c r="BP1975" s="196"/>
      <c r="BQ1975" s="196"/>
      <c r="BR1975" s="196"/>
      <c r="BS1975" s="196"/>
      <c r="BT1975" s="196"/>
      <c r="BU1975" s="196"/>
      <c r="BV1975" s="196"/>
      <c r="BW1975" s="196"/>
      <c r="BX1975" s="196"/>
      <c r="BY1975" s="196"/>
      <c r="BZ1975" s="196"/>
    </row>
    <row r="1976" spans="4:78" x14ac:dyDescent="0.2">
      <c r="D1976" s="171"/>
      <c r="E1976" s="171"/>
      <c r="F1976" s="171"/>
      <c r="G1976" s="171"/>
      <c r="H1976" s="171"/>
      <c r="I1976" s="171"/>
      <c r="J1976" s="171"/>
      <c r="K1976" s="171"/>
      <c r="L1976" s="171"/>
      <c r="M1976" s="171"/>
      <c r="N1976" s="171"/>
      <c r="O1976" s="171"/>
      <c r="P1976" s="171"/>
      <c r="Q1976" s="171"/>
      <c r="R1976" s="171"/>
      <c r="S1976" s="171"/>
      <c r="T1976" s="171"/>
      <c r="U1976" s="171"/>
      <c r="V1976" s="171"/>
      <c r="W1976" s="171"/>
      <c r="X1976" s="171"/>
      <c r="Y1976" s="171"/>
      <c r="Z1976" s="171"/>
      <c r="AA1976" s="171"/>
      <c r="AB1976" s="171"/>
      <c r="AC1976" s="171"/>
      <c r="AD1976" s="171"/>
      <c r="AE1976" s="171"/>
      <c r="AF1976" s="171"/>
      <c r="AG1976" s="171"/>
      <c r="AH1976" s="171"/>
      <c r="AI1976" s="171"/>
      <c r="AJ1976" s="171"/>
      <c r="AK1976" s="171"/>
      <c r="AL1976" s="171"/>
      <c r="AM1976" s="171"/>
      <c r="AN1976" s="171"/>
      <c r="AO1976" s="171"/>
      <c r="AP1976" s="196"/>
      <c r="AQ1976" s="196"/>
      <c r="AR1976" s="196"/>
      <c r="AS1976" s="196"/>
      <c r="AT1976" s="196"/>
      <c r="AU1976" s="196"/>
      <c r="AV1976" s="196"/>
      <c r="AW1976" s="196"/>
      <c r="AX1976" s="196"/>
      <c r="AY1976" s="196"/>
      <c r="AZ1976" s="196"/>
      <c r="BA1976" s="196"/>
      <c r="BB1976" s="196"/>
      <c r="BC1976" s="196"/>
      <c r="BD1976" s="196"/>
      <c r="BE1976" s="196"/>
      <c r="BF1976" s="196"/>
      <c r="BG1976" s="196"/>
      <c r="BH1976" s="196"/>
      <c r="BI1976" s="196"/>
      <c r="BJ1976" s="196"/>
      <c r="BK1976" s="196"/>
      <c r="BL1976" s="196"/>
      <c r="BM1976" s="196"/>
      <c r="BN1976" s="196"/>
      <c r="BO1976" s="196"/>
      <c r="BP1976" s="196"/>
      <c r="BQ1976" s="196"/>
      <c r="BR1976" s="196"/>
      <c r="BS1976" s="196"/>
      <c r="BT1976" s="196"/>
      <c r="BU1976" s="196"/>
      <c r="BV1976" s="196"/>
      <c r="BW1976" s="196"/>
      <c r="BX1976" s="196"/>
      <c r="BY1976" s="196"/>
      <c r="BZ1976" s="196"/>
    </row>
    <row r="1977" spans="4:78" x14ac:dyDescent="0.2">
      <c r="D1977" s="171"/>
      <c r="E1977" s="171"/>
      <c r="F1977" s="171"/>
      <c r="G1977" s="171"/>
      <c r="H1977" s="171"/>
      <c r="I1977" s="171"/>
      <c r="J1977" s="171"/>
      <c r="K1977" s="171"/>
      <c r="L1977" s="171"/>
      <c r="M1977" s="171"/>
      <c r="N1977" s="171"/>
      <c r="O1977" s="171"/>
      <c r="P1977" s="171"/>
      <c r="Q1977" s="171"/>
      <c r="R1977" s="171"/>
      <c r="S1977" s="171"/>
      <c r="T1977" s="171"/>
      <c r="U1977" s="171"/>
      <c r="V1977" s="171"/>
      <c r="W1977" s="171"/>
      <c r="X1977" s="171"/>
      <c r="Y1977" s="171"/>
      <c r="Z1977" s="171"/>
      <c r="AA1977" s="171"/>
      <c r="AB1977" s="171"/>
      <c r="AC1977" s="171"/>
      <c r="AD1977" s="171"/>
      <c r="AE1977" s="171"/>
      <c r="AF1977" s="171"/>
      <c r="AG1977" s="171"/>
      <c r="AH1977" s="171"/>
      <c r="AI1977" s="171"/>
      <c r="AJ1977" s="171"/>
      <c r="AK1977" s="171"/>
      <c r="AL1977" s="171"/>
      <c r="AM1977" s="171"/>
      <c r="AN1977" s="171"/>
      <c r="AO1977" s="171"/>
      <c r="AP1977" s="196"/>
      <c r="AQ1977" s="196"/>
      <c r="AR1977" s="196"/>
      <c r="AS1977" s="196"/>
      <c r="AT1977" s="196"/>
      <c r="AU1977" s="196"/>
      <c r="AV1977" s="196"/>
      <c r="AW1977" s="196"/>
      <c r="AX1977" s="196"/>
      <c r="AY1977" s="196"/>
      <c r="AZ1977" s="196"/>
      <c r="BA1977" s="196"/>
      <c r="BB1977" s="196"/>
      <c r="BC1977" s="196"/>
      <c r="BD1977" s="196"/>
      <c r="BE1977" s="196"/>
      <c r="BF1977" s="196"/>
      <c r="BG1977" s="196"/>
      <c r="BH1977" s="196"/>
      <c r="BI1977" s="196"/>
      <c r="BJ1977" s="196"/>
      <c r="BK1977" s="196"/>
      <c r="BL1977" s="196"/>
      <c r="BM1977" s="196"/>
      <c r="BN1977" s="196"/>
      <c r="BO1977" s="196"/>
      <c r="BP1977" s="196"/>
      <c r="BQ1977" s="196"/>
      <c r="BR1977" s="196"/>
      <c r="BS1977" s="196"/>
      <c r="BT1977" s="196"/>
      <c r="BU1977" s="196"/>
      <c r="BV1977" s="196"/>
      <c r="BW1977" s="196"/>
      <c r="BX1977" s="196"/>
      <c r="BY1977" s="196"/>
      <c r="BZ1977" s="196"/>
    </row>
    <row r="1978" spans="4:78" x14ac:dyDescent="0.2">
      <c r="D1978" s="171"/>
      <c r="E1978" s="171"/>
      <c r="F1978" s="171"/>
      <c r="G1978" s="171"/>
      <c r="H1978" s="171"/>
      <c r="I1978" s="171"/>
      <c r="J1978" s="171"/>
      <c r="K1978" s="171"/>
      <c r="L1978" s="171"/>
      <c r="M1978" s="171"/>
      <c r="N1978" s="171"/>
      <c r="O1978" s="171"/>
      <c r="P1978" s="171"/>
      <c r="Q1978" s="171"/>
      <c r="R1978" s="171"/>
      <c r="S1978" s="171"/>
      <c r="T1978" s="171"/>
      <c r="U1978" s="171"/>
      <c r="V1978" s="171"/>
      <c r="W1978" s="171"/>
      <c r="X1978" s="171"/>
      <c r="Y1978" s="171"/>
      <c r="Z1978" s="171"/>
      <c r="AA1978" s="171"/>
      <c r="AB1978" s="171"/>
      <c r="AC1978" s="171"/>
      <c r="AD1978" s="171"/>
      <c r="AE1978" s="171"/>
      <c r="AF1978" s="171"/>
      <c r="AG1978" s="171"/>
      <c r="AH1978" s="171"/>
      <c r="AI1978" s="171"/>
      <c r="AJ1978" s="171"/>
      <c r="AK1978" s="171"/>
      <c r="AL1978" s="171"/>
      <c r="AM1978" s="171"/>
      <c r="AN1978" s="171"/>
      <c r="AO1978" s="171"/>
      <c r="AP1978" s="196"/>
      <c r="AQ1978" s="196"/>
      <c r="AR1978" s="196"/>
      <c r="AS1978" s="196"/>
      <c r="AT1978" s="196"/>
      <c r="AU1978" s="196"/>
      <c r="AV1978" s="196"/>
      <c r="AW1978" s="196"/>
      <c r="AX1978" s="196"/>
      <c r="AY1978" s="196"/>
      <c r="AZ1978" s="196"/>
      <c r="BA1978" s="196"/>
      <c r="BB1978" s="196"/>
      <c r="BC1978" s="196"/>
      <c r="BD1978" s="196"/>
      <c r="BE1978" s="196"/>
      <c r="BF1978" s="196"/>
      <c r="BG1978" s="196"/>
      <c r="BH1978" s="196"/>
      <c r="BI1978" s="196"/>
      <c r="BJ1978" s="196"/>
      <c r="BK1978" s="196"/>
      <c r="BL1978" s="196"/>
      <c r="BM1978" s="196"/>
      <c r="BN1978" s="196"/>
      <c r="BO1978" s="196"/>
      <c r="BP1978" s="196"/>
      <c r="BQ1978" s="196"/>
      <c r="BR1978" s="196"/>
      <c r="BS1978" s="196"/>
      <c r="BT1978" s="196"/>
      <c r="BU1978" s="196"/>
      <c r="BV1978" s="196"/>
      <c r="BW1978" s="196"/>
      <c r="BX1978" s="196"/>
      <c r="BY1978" s="196"/>
      <c r="BZ1978" s="196"/>
    </row>
    <row r="1979" spans="4:78" x14ac:dyDescent="0.2">
      <c r="D1979" s="171"/>
      <c r="E1979" s="171"/>
      <c r="F1979" s="171"/>
      <c r="G1979" s="171"/>
      <c r="H1979" s="171"/>
      <c r="I1979" s="171"/>
      <c r="J1979" s="171"/>
      <c r="K1979" s="171"/>
      <c r="L1979" s="171"/>
      <c r="M1979" s="171"/>
      <c r="N1979" s="171"/>
      <c r="O1979" s="171"/>
      <c r="P1979" s="171"/>
      <c r="Q1979" s="171"/>
      <c r="R1979" s="171"/>
      <c r="S1979" s="171"/>
      <c r="T1979" s="171"/>
      <c r="U1979" s="171"/>
      <c r="V1979" s="171"/>
      <c r="W1979" s="171"/>
      <c r="X1979" s="171"/>
      <c r="Y1979" s="171"/>
      <c r="Z1979" s="171"/>
      <c r="AA1979" s="171"/>
      <c r="AB1979" s="171"/>
      <c r="AC1979" s="171"/>
      <c r="AD1979" s="171"/>
      <c r="AE1979" s="171"/>
      <c r="AF1979" s="171"/>
      <c r="AG1979" s="171"/>
      <c r="AH1979" s="171"/>
      <c r="AI1979" s="171"/>
      <c r="AJ1979" s="171"/>
      <c r="AK1979" s="171"/>
      <c r="AL1979" s="171"/>
      <c r="AM1979" s="171"/>
      <c r="AN1979" s="171"/>
      <c r="AO1979" s="171"/>
      <c r="AP1979" s="196"/>
      <c r="AQ1979" s="196"/>
      <c r="AR1979" s="196"/>
      <c r="AS1979" s="196"/>
      <c r="AT1979" s="196"/>
      <c r="AU1979" s="196"/>
      <c r="AV1979" s="196"/>
      <c r="AW1979" s="196"/>
      <c r="AX1979" s="196"/>
      <c r="AY1979" s="196"/>
      <c r="AZ1979" s="196"/>
      <c r="BA1979" s="196"/>
      <c r="BB1979" s="196"/>
      <c r="BC1979" s="196"/>
      <c r="BD1979" s="196"/>
      <c r="BE1979" s="196"/>
      <c r="BF1979" s="196"/>
      <c r="BG1979" s="196"/>
      <c r="BH1979" s="196"/>
      <c r="BI1979" s="196"/>
      <c r="BJ1979" s="196"/>
      <c r="BK1979" s="196"/>
      <c r="BL1979" s="196"/>
      <c r="BM1979" s="196"/>
      <c r="BN1979" s="196"/>
      <c r="BO1979" s="196"/>
      <c r="BP1979" s="196"/>
      <c r="BQ1979" s="196"/>
      <c r="BR1979" s="196"/>
      <c r="BS1979" s="196"/>
      <c r="BT1979" s="196"/>
      <c r="BU1979" s="196"/>
      <c r="BV1979" s="196"/>
      <c r="BW1979" s="196"/>
      <c r="BX1979" s="196"/>
      <c r="BY1979" s="196"/>
      <c r="BZ1979" s="196"/>
    </row>
    <row r="1980" spans="4:78" x14ac:dyDescent="0.2">
      <c r="D1980" s="171"/>
      <c r="E1980" s="171"/>
      <c r="F1980" s="171"/>
      <c r="G1980" s="171"/>
      <c r="H1980" s="171"/>
      <c r="I1980" s="171"/>
      <c r="J1980" s="171"/>
      <c r="K1980" s="171"/>
      <c r="L1980" s="171"/>
      <c r="M1980" s="171"/>
      <c r="N1980" s="171"/>
      <c r="O1980" s="171"/>
      <c r="P1980" s="171"/>
      <c r="Q1980" s="171"/>
      <c r="R1980" s="171"/>
      <c r="S1980" s="171"/>
      <c r="T1980" s="171"/>
      <c r="U1980" s="171"/>
      <c r="V1980" s="171"/>
      <c r="W1980" s="171"/>
      <c r="X1980" s="171"/>
      <c r="Y1980" s="171"/>
      <c r="Z1980" s="171"/>
      <c r="AA1980" s="171"/>
      <c r="AB1980" s="171"/>
      <c r="AC1980" s="171"/>
      <c r="AD1980" s="171"/>
      <c r="AE1980" s="171"/>
      <c r="AF1980" s="171"/>
      <c r="AG1980" s="171"/>
      <c r="AH1980" s="171"/>
      <c r="AI1980" s="171"/>
      <c r="AJ1980" s="171"/>
      <c r="AK1980" s="171"/>
      <c r="AL1980" s="171"/>
      <c r="AM1980" s="171"/>
      <c r="AN1980" s="171"/>
      <c r="AO1980" s="171"/>
      <c r="AP1980" s="196"/>
      <c r="AQ1980" s="196"/>
      <c r="AR1980" s="196"/>
      <c r="AS1980" s="196"/>
      <c r="AT1980" s="196"/>
      <c r="AU1980" s="196"/>
      <c r="AV1980" s="196"/>
      <c r="AW1980" s="196"/>
      <c r="AX1980" s="196"/>
      <c r="AY1980" s="196"/>
      <c r="AZ1980" s="196"/>
      <c r="BA1980" s="196"/>
      <c r="BB1980" s="196"/>
      <c r="BC1980" s="196"/>
      <c r="BD1980" s="196"/>
      <c r="BE1980" s="196"/>
      <c r="BF1980" s="196"/>
      <c r="BG1980" s="196"/>
      <c r="BH1980" s="196"/>
      <c r="BI1980" s="196"/>
      <c r="BJ1980" s="196"/>
      <c r="BK1980" s="196"/>
      <c r="BL1980" s="196"/>
      <c r="BM1980" s="196"/>
      <c r="BN1980" s="196"/>
      <c r="BO1980" s="196"/>
      <c r="BP1980" s="196"/>
      <c r="BQ1980" s="196"/>
      <c r="BR1980" s="196"/>
      <c r="BS1980" s="196"/>
      <c r="BT1980" s="196"/>
      <c r="BU1980" s="196"/>
      <c r="BV1980" s="196"/>
      <c r="BW1980" s="196"/>
      <c r="BX1980" s="196"/>
      <c r="BY1980" s="196"/>
      <c r="BZ1980" s="196"/>
    </row>
    <row r="1981" spans="4:78" x14ac:dyDescent="0.2">
      <c r="D1981" s="171"/>
      <c r="E1981" s="171"/>
      <c r="F1981" s="171"/>
      <c r="G1981" s="171"/>
      <c r="H1981" s="171"/>
      <c r="I1981" s="171"/>
      <c r="J1981" s="171"/>
      <c r="K1981" s="171"/>
      <c r="L1981" s="171"/>
      <c r="M1981" s="171"/>
      <c r="N1981" s="171"/>
      <c r="O1981" s="171"/>
      <c r="P1981" s="171"/>
      <c r="Q1981" s="171"/>
      <c r="R1981" s="171"/>
      <c r="S1981" s="171"/>
      <c r="T1981" s="171"/>
      <c r="U1981" s="171"/>
      <c r="V1981" s="171"/>
      <c r="W1981" s="171"/>
      <c r="X1981" s="171"/>
      <c r="Y1981" s="171"/>
      <c r="Z1981" s="171"/>
      <c r="AA1981" s="171"/>
      <c r="AB1981" s="171"/>
      <c r="AC1981" s="171"/>
      <c r="AD1981" s="171"/>
      <c r="AE1981" s="171"/>
      <c r="AF1981" s="171"/>
      <c r="AG1981" s="171"/>
      <c r="AH1981" s="171"/>
      <c r="AI1981" s="171"/>
      <c r="AJ1981" s="171"/>
      <c r="AK1981" s="171"/>
      <c r="AL1981" s="171"/>
      <c r="AM1981" s="171"/>
      <c r="AN1981" s="171"/>
      <c r="AO1981" s="171"/>
      <c r="AP1981" s="196"/>
      <c r="AQ1981" s="196"/>
      <c r="AR1981" s="196"/>
      <c r="AS1981" s="196"/>
      <c r="AT1981" s="196"/>
      <c r="AU1981" s="196"/>
      <c r="AV1981" s="196"/>
      <c r="AW1981" s="196"/>
      <c r="AX1981" s="196"/>
      <c r="AY1981" s="196"/>
      <c r="AZ1981" s="196"/>
      <c r="BA1981" s="196"/>
      <c r="BB1981" s="196"/>
      <c r="BC1981" s="196"/>
      <c r="BD1981" s="196"/>
      <c r="BE1981" s="196"/>
      <c r="BF1981" s="196"/>
      <c r="BG1981" s="196"/>
      <c r="BH1981" s="196"/>
      <c r="BI1981" s="196"/>
      <c r="BJ1981" s="196"/>
      <c r="BK1981" s="196"/>
      <c r="BL1981" s="196"/>
      <c r="BM1981" s="196"/>
      <c r="BN1981" s="196"/>
      <c r="BO1981" s="196"/>
      <c r="BP1981" s="196"/>
      <c r="BQ1981" s="196"/>
      <c r="BR1981" s="196"/>
      <c r="BS1981" s="196"/>
      <c r="BT1981" s="196"/>
      <c r="BU1981" s="196"/>
      <c r="BV1981" s="196"/>
      <c r="BW1981" s="196"/>
      <c r="BX1981" s="196"/>
      <c r="BY1981" s="196"/>
      <c r="BZ1981" s="196"/>
    </row>
    <row r="1982" spans="4:78" x14ac:dyDescent="0.2">
      <c r="D1982" s="171"/>
      <c r="E1982" s="171"/>
      <c r="F1982" s="171"/>
      <c r="G1982" s="171"/>
      <c r="H1982" s="171"/>
      <c r="I1982" s="171"/>
      <c r="J1982" s="171"/>
      <c r="K1982" s="171"/>
      <c r="L1982" s="171"/>
      <c r="M1982" s="171"/>
      <c r="N1982" s="171"/>
      <c r="O1982" s="171"/>
      <c r="P1982" s="171"/>
      <c r="Q1982" s="171"/>
      <c r="R1982" s="171"/>
      <c r="S1982" s="171"/>
      <c r="T1982" s="171"/>
      <c r="U1982" s="171"/>
      <c r="V1982" s="171"/>
      <c r="W1982" s="171"/>
      <c r="X1982" s="171"/>
      <c r="Y1982" s="171"/>
      <c r="Z1982" s="171"/>
      <c r="AA1982" s="171"/>
      <c r="AB1982" s="171"/>
      <c r="AC1982" s="171"/>
      <c r="AD1982" s="171"/>
      <c r="AE1982" s="171"/>
      <c r="AF1982" s="171"/>
      <c r="AG1982" s="171"/>
      <c r="AH1982" s="171"/>
      <c r="AI1982" s="171"/>
      <c r="AJ1982" s="171"/>
      <c r="AK1982" s="171"/>
      <c r="AL1982" s="171"/>
      <c r="AM1982" s="171"/>
      <c r="AN1982" s="171"/>
      <c r="AO1982" s="171"/>
      <c r="AP1982" s="196"/>
      <c r="AQ1982" s="196"/>
      <c r="AR1982" s="196"/>
      <c r="AS1982" s="196"/>
      <c r="AT1982" s="196"/>
      <c r="AU1982" s="196"/>
      <c r="AV1982" s="196"/>
      <c r="AW1982" s="196"/>
      <c r="AX1982" s="196"/>
      <c r="AY1982" s="196"/>
      <c r="AZ1982" s="196"/>
      <c r="BA1982" s="196"/>
      <c r="BB1982" s="196"/>
      <c r="BC1982" s="196"/>
      <c r="BD1982" s="196"/>
      <c r="BE1982" s="196"/>
      <c r="BF1982" s="196"/>
      <c r="BG1982" s="196"/>
      <c r="BH1982" s="196"/>
      <c r="BI1982" s="196"/>
      <c r="BJ1982" s="196"/>
      <c r="BK1982" s="196"/>
      <c r="BL1982" s="196"/>
      <c r="BM1982" s="196"/>
      <c r="BN1982" s="196"/>
      <c r="BO1982" s="196"/>
      <c r="BP1982" s="196"/>
      <c r="BQ1982" s="196"/>
      <c r="BR1982" s="196"/>
      <c r="BS1982" s="196"/>
      <c r="BT1982" s="196"/>
      <c r="BU1982" s="196"/>
      <c r="BV1982" s="196"/>
      <c r="BW1982" s="196"/>
      <c r="BX1982" s="196"/>
      <c r="BY1982" s="196"/>
      <c r="BZ1982" s="196"/>
    </row>
    <row r="1983" spans="4:78" x14ac:dyDescent="0.2">
      <c r="D1983" s="171"/>
      <c r="E1983" s="171"/>
      <c r="F1983" s="171"/>
      <c r="G1983" s="171"/>
      <c r="H1983" s="171"/>
      <c r="I1983" s="171"/>
      <c r="J1983" s="171"/>
      <c r="K1983" s="171"/>
      <c r="L1983" s="171"/>
      <c r="M1983" s="171"/>
      <c r="N1983" s="171"/>
      <c r="O1983" s="171"/>
      <c r="P1983" s="171"/>
      <c r="Q1983" s="171"/>
      <c r="R1983" s="171"/>
      <c r="S1983" s="171"/>
      <c r="T1983" s="171"/>
      <c r="U1983" s="171"/>
      <c r="V1983" s="171"/>
      <c r="W1983" s="171"/>
      <c r="X1983" s="171"/>
      <c r="Y1983" s="171"/>
      <c r="Z1983" s="171"/>
      <c r="AA1983" s="171"/>
      <c r="AB1983" s="171"/>
      <c r="AC1983" s="171"/>
      <c r="AD1983" s="171"/>
      <c r="AE1983" s="171"/>
      <c r="AF1983" s="171"/>
      <c r="AG1983" s="171"/>
      <c r="AH1983" s="171"/>
      <c r="AI1983" s="171"/>
      <c r="AJ1983" s="171"/>
      <c r="AK1983" s="171"/>
      <c r="AL1983" s="171"/>
      <c r="AM1983" s="171"/>
      <c r="AN1983" s="171"/>
      <c r="AO1983" s="171"/>
      <c r="AP1983" s="196"/>
      <c r="AQ1983" s="196"/>
      <c r="AR1983" s="196"/>
      <c r="AS1983" s="196"/>
      <c r="AT1983" s="196"/>
      <c r="AU1983" s="196"/>
      <c r="AV1983" s="196"/>
      <c r="AW1983" s="196"/>
      <c r="AX1983" s="196"/>
      <c r="AY1983" s="196"/>
      <c r="AZ1983" s="196"/>
      <c r="BA1983" s="196"/>
      <c r="BB1983" s="196"/>
      <c r="BC1983" s="196"/>
      <c r="BD1983" s="196"/>
      <c r="BE1983" s="196"/>
      <c r="BF1983" s="196"/>
      <c r="BG1983" s="196"/>
      <c r="BH1983" s="196"/>
      <c r="BI1983" s="196"/>
      <c r="BJ1983" s="196"/>
      <c r="BK1983" s="196"/>
      <c r="BL1983" s="196"/>
      <c r="BM1983" s="196"/>
      <c r="BN1983" s="196"/>
      <c r="BO1983" s="196"/>
      <c r="BP1983" s="196"/>
      <c r="BQ1983" s="196"/>
      <c r="BR1983" s="196"/>
      <c r="BS1983" s="196"/>
      <c r="BT1983" s="196"/>
      <c r="BU1983" s="196"/>
      <c r="BV1983" s="196"/>
      <c r="BW1983" s="196"/>
      <c r="BX1983" s="196"/>
      <c r="BY1983" s="196"/>
      <c r="BZ1983" s="196"/>
    </row>
    <row r="1984" spans="4:78" x14ac:dyDescent="0.2">
      <c r="D1984" s="171"/>
      <c r="E1984" s="171"/>
      <c r="F1984" s="171"/>
      <c r="G1984" s="171"/>
      <c r="H1984" s="171"/>
      <c r="I1984" s="171"/>
      <c r="J1984" s="171"/>
      <c r="K1984" s="171"/>
      <c r="L1984" s="171"/>
      <c r="M1984" s="171"/>
      <c r="N1984" s="171"/>
      <c r="O1984" s="171"/>
      <c r="P1984" s="171"/>
      <c r="Q1984" s="171"/>
      <c r="R1984" s="171"/>
      <c r="S1984" s="171"/>
      <c r="T1984" s="171"/>
      <c r="U1984" s="171"/>
      <c r="V1984" s="171"/>
      <c r="W1984" s="171"/>
      <c r="X1984" s="171"/>
      <c r="Y1984" s="171"/>
      <c r="Z1984" s="171"/>
      <c r="AA1984" s="171"/>
      <c r="AB1984" s="171"/>
      <c r="AC1984" s="171"/>
      <c r="AD1984" s="171"/>
      <c r="AE1984" s="171"/>
      <c r="AF1984" s="171"/>
      <c r="AG1984" s="171"/>
      <c r="AH1984" s="171"/>
      <c r="AI1984" s="171"/>
      <c r="AJ1984" s="171"/>
      <c r="AK1984" s="171"/>
      <c r="AL1984" s="171"/>
      <c r="AM1984" s="171"/>
      <c r="AN1984" s="171"/>
      <c r="AO1984" s="171"/>
      <c r="AP1984" s="196"/>
      <c r="AQ1984" s="196"/>
      <c r="AR1984" s="196"/>
      <c r="AS1984" s="196"/>
      <c r="AT1984" s="196"/>
      <c r="AU1984" s="196"/>
      <c r="AV1984" s="196"/>
      <c r="AW1984" s="196"/>
      <c r="AX1984" s="196"/>
      <c r="AY1984" s="196"/>
      <c r="AZ1984" s="196"/>
      <c r="BA1984" s="196"/>
      <c r="BB1984" s="196"/>
      <c r="BC1984" s="196"/>
      <c r="BD1984" s="196"/>
      <c r="BE1984" s="196"/>
      <c r="BF1984" s="196"/>
      <c r="BG1984" s="196"/>
      <c r="BH1984" s="196"/>
      <c r="BI1984" s="196"/>
      <c r="BJ1984" s="196"/>
      <c r="BK1984" s="196"/>
      <c r="BL1984" s="196"/>
      <c r="BM1984" s="196"/>
      <c r="BN1984" s="196"/>
      <c r="BO1984" s="196"/>
      <c r="BP1984" s="196"/>
      <c r="BQ1984" s="196"/>
      <c r="BR1984" s="196"/>
      <c r="BS1984" s="196"/>
      <c r="BT1984" s="196"/>
      <c r="BU1984" s="196"/>
      <c r="BV1984" s="196"/>
      <c r="BW1984" s="196"/>
      <c r="BX1984" s="196"/>
      <c r="BY1984" s="196"/>
      <c r="BZ1984" s="196"/>
    </row>
    <row r="1985" spans="4:78" x14ac:dyDescent="0.2">
      <c r="D1985" s="171"/>
      <c r="E1985" s="171"/>
      <c r="F1985" s="171"/>
      <c r="G1985" s="171"/>
      <c r="H1985" s="171"/>
      <c r="I1985" s="171"/>
      <c r="J1985" s="171"/>
      <c r="K1985" s="171"/>
      <c r="L1985" s="171"/>
      <c r="M1985" s="171"/>
      <c r="N1985" s="171"/>
      <c r="O1985" s="171"/>
      <c r="P1985" s="171"/>
      <c r="Q1985" s="171"/>
      <c r="R1985" s="171"/>
      <c r="S1985" s="171"/>
      <c r="T1985" s="171"/>
      <c r="U1985" s="171"/>
      <c r="V1985" s="171"/>
      <c r="W1985" s="171"/>
      <c r="X1985" s="171"/>
      <c r="Y1985" s="171"/>
      <c r="Z1985" s="171"/>
      <c r="AA1985" s="171"/>
      <c r="AB1985" s="171"/>
      <c r="AC1985" s="171"/>
      <c r="AD1985" s="171"/>
      <c r="AE1985" s="171"/>
      <c r="AF1985" s="171"/>
      <c r="AG1985" s="171"/>
      <c r="AH1985" s="171"/>
      <c r="AI1985" s="171"/>
      <c r="AJ1985" s="171"/>
      <c r="AK1985" s="171"/>
      <c r="AL1985" s="171"/>
      <c r="AM1985" s="171"/>
      <c r="AN1985" s="171"/>
      <c r="AO1985" s="171"/>
      <c r="AP1985" s="196"/>
      <c r="AQ1985" s="196"/>
      <c r="AR1985" s="196"/>
      <c r="AS1985" s="196"/>
      <c r="AT1985" s="196"/>
      <c r="AU1985" s="196"/>
      <c r="AV1985" s="196"/>
      <c r="AW1985" s="196"/>
      <c r="AX1985" s="196"/>
      <c r="AY1985" s="196"/>
      <c r="AZ1985" s="196"/>
      <c r="BA1985" s="196"/>
      <c r="BB1985" s="196"/>
      <c r="BC1985" s="196"/>
      <c r="BD1985" s="196"/>
      <c r="BE1985" s="196"/>
      <c r="BF1985" s="196"/>
      <c r="BG1985" s="196"/>
      <c r="BH1985" s="196"/>
      <c r="BI1985" s="196"/>
      <c r="BJ1985" s="196"/>
      <c r="BK1985" s="196"/>
      <c r="BL1985" s="196"/>
      <c r="BM1985" s="196"/>
      <c r="BN1985" s="196"/>
      <c r="BO1985" s="196"/>
      <c r="BP1985" s="196"/>
      <c r="BQ1985" s="196"/>
      <c r="BR1985" s="196"/>
      <c r="BS1985" s="196"/>
      <c r="BT1985" s="196"/>
      <c r="BU1985" s="196"/>
      <c r="BV1985" s="196"/>
      <c r="BW1985" s="196"/>
      <c r="BX1985" s="196"/>
      <c r="BY1985" s="196"/>
      <c r="BZ1985" s="196"/>
    </row>
    <row r="1986" spans="4:78" x14ac:dyDescent="0.2">
      <c r="D1986" s="171"/>
      <c r="E1986" s="171"/>
      <c r="F1986" s="171"/>
      <c r="G1986" s="171"/>
      <c r="H1986" s="171"/>
      <c r="I1986" s="171"/>
      <c r="J1986" s="171"/>
      <c r="K1986" s="171"/>
      <c r="L1986" s="171"/>
      <c r="M1986" s="171"/>
      <c r="N1986" s="171"/>
      <c r="O1986" s="171"/>
      <c r="P1986" s="171"/>
      <c r="Q1986" s="171"/>
      <c r="R1986" s="171"/>
      <c r="S1986" s="171"/>
      <c r="T1986" s="171"/>
      <c r="U1986" s="171"/>
      <c r="V1986" s="171"/>
      <c r="W1986" s="171"/>
      <c r="X1986" s="171"/>
      <c r="Y1986" s="171"/>
      <c r="Z1986" s="171"/>
      <c r="AA1986" s="171"/>
      <c r="AB1986" s="171"/>
      <c r="AC1986" s="171"/>
      <c r="AD1986" s="171"/>
      <c r="AE1986" s="171"/>
      <c r="AF1986" s="171"/>
      <c r="AG1986" s="171"/>
      <c r="AH1986" s="171"/>
      <c r="AI1986" s="171"/>
      <c r="AJ1986" s="171"/>
      <c r="AK1986" s="171"/>
      <c r="AL1986" s="171"/>
      <c r="AM1986" s="171"/>
      <c r="AN1986" s="171"/>
      <c r="AO1986" s="171"/>
      <c r="AP1986" s="196"/>
      <c r="AQ1986" s="196"/>
      <c r="AR1986" s="196"/>
      <c r="AS1986" s="196"/>
      <c r="AT1986" s="196"/>
      <c r="AU1986" s="196"/>
      <c r="AV1986" s="196"/>
      <c r="AW1986" s="196"/>
      <c r="AX1986" s="196"/>
      <c r="AY1986" s="196"/>
      <c r="AZ1986" s="196"/>
      <c r="BA1986" s="196"/>
      <c r="BB1986" s="196"/>
      <c r="BC1986" s="196"/>
      <c r="BD1986" s="196"/>
      <c r="BE1986" s="196"/>
      <c r="BF1986" s="196"/>
      <c r="BG1986" s="196"/>
      <c r="BH1986" s="196"/>
      <c r="BI1986" s="196"/>
      <c r="BJ1986" s="196"/>
      <c r="BK1986" s="196"/>
      <c r="BL1986" s="196"/>
      <c r="BM1986" s="196"/>
      <c r="BN1986" s="196"/>
      <c r="BO1986" s="196"/>
      <c r="BP1986" s="196"/>
      <c r="BQ1986" s="196"/>
      <c r="BR1986" s="196"/>
      <c r="BS1986" s="196"/>
      <c r="BT1986" s="196"/>
      <c r="BU1986" s="196"/>
      <c r="BV1986" s="196"/>
      <c r="BW1986" s="196"/>
      <c r="BX1986" s="196"/>
      <c r="BY1986" s="196"/>
      <c r="BZ1986" s="196"/>
    </row>
    <row r="1987" spans="4:78" x14ac:dyDescent="0.2">
      <c r="D1987" s="171"/>
      <c r="E1987" s="171"/>
      <c r="F1987" s="171"/>
      <c r="G1987" s="171"/>
      <c r="H1987" s="171"/>
      <c r="I1987" s="171"/>
      <c r="J1987" s="171"/>
      <c r="K1987" s="171"/>
      <c r="L1987" s="171"/>
      <c r="M1987" s="171"/>
      <c r="N1987" s="171"/>
      <c r="O1987" s="171"/>
      <c r="P1987" s="171"/>
      <c r="Q1987" s="171"/>
      <c r="R1987" s="171"/>
      <c r="S1987" s="171"/>
      <c r="T1987" s="171"/>
      <c r="U1987" s="171"/>
      <c r="V1987" s="171"/>
      <c r="W1987" s="171"/>
      <c r="X1987" s="171"/>
      <c r="Y1987" s="171"/>
      <c r="Z1987" s="171"/>
      <c r="AA1987" s="171"/>
      <c r="AB1987" s="171"/>
      <c r="AC1987" s="171"/>
      <c r="AD1987" s="171"/>
      <c r="AE1987" s="171"/>
      <c r="AF1987" s="171"/>
      <c r="AG1987" s="171"/>
      <c r="AH1987" s="171"/>
      <c r="AI1987" s="171"/>
      <c r="AJ1987" s="171"/>
      <c r="AK1987" s="171"/>
      <c r="AL1987" s="171"/>
      <c r="AM1987" s="171"/>
      <c r="AN1987" s="171"/>
      <c r="AO1987" s="171"/>
      <c r="AP1987" s="196"/>
      <c r="AQ1987" s="196"/>
      <c r="AR1987" s="196"/>
      <c r="AS1987" s="196"/>
      <c r="AT1987" s="196"/>
      <c r="AU1987" s="196"/>
      <c r="AV1987" s="196"/>
      <c r="AW1987" s="196"/>
      <c r="AX1987" s="196"/>
      <c r="AY1987" s="196"/>
      <c r="AZ1987" s="196"/>
      <c r="BA1987" s="196"/>
      <c r="BB1987" s="196"/>
      <c r="BC1987" s="196"/>
      <c r="BD1987" s="196"/>
      <c r="BE1987" s="196"/>
      <c r="BF1987" s="196"/>
      <c r="BG1987" s="196"/>
      <c r="BH1987" s="196"/>
      <c r="BI1987" s="196"/>
      <c r="BJ1987" s="196"/>
      <c r="BK1987" s="196"/>
      <c r="BL1987" s="196"/>
      <c r="BM1987" s="196"/>
      <c r="BN1987" s="196"/>
      <c r="BO1987" s="196"/>
      <c r="BP1987" s="196"/>
      <c r="BQ1987" s="196"/>
      <c r="BR1987" s="196"/>
      <c r="BS1987" s="196"/>
      <c r="BT1987" s="196"/>
      <c r="BU1987" s="196"/>
      <c r="BV1987" s="196"/>
      <c r="BW1987" s="196"/>
      <c r="BX1987" s="196"/>
      <c r="BY1987" s="196"/>
      <c r="BZ1987" s="196"/>
    </row>
    <row r="1988" spans="4:78" x14ac:dyDescent="0.2">
      <c r="D1988" s="171"/>
      <c r="E1988" s="171"/>
      <c r="F1988" s="171"/>
      <c r="G1988" s="171"/>
      <c r="H1988" s="171"/>
      <c r="I1988" s="171"/>
      <c r="J1988" s="171"/>
      <c r="K1988" s="171"/>
      <c r="L1988" s="171"/>
      <c r="M1988" s="171"/>
      <c r="N1988" s="171"/>
      <c r="O1988" s="171"/>
      <c r="P1988" s="171"/>
      <c r="Q1988" s="171"/>
      <c r="R1988" s="171"/>
      <c r="S1988" s="171"/>
      <c r="T1988" s="171"/>
      <c r="U1988" s="171"/>
      <c r="V1988" s="171"/>
      <c r="W1988" s="171"/>
      <c r="X1988" s="171"/>
      <c r="Y1988" s="171"/>
      <c r="Z1988" s="171"/>
      <c r="AA1988" s="171"/>
      <c r="AB1988" s="171"/>
      <c r="AC1988" s="171"/>
      <c r="AD1988" s="171"/>
      <c r="AE1988" s="171"/>
      <c r="AF1988" s="171"/>
      <c r="AG1988" s="171"/>
      <c r="AH1988" s="171"/>
      <c r="AI1988" s="171"/>
      <c r="AJ1988" s="171"/>
      <c r="AK1988" s="171"/>
      <c r="AL1988" s="171"/>
      <c r="AM1988" s="171"/>
      <c r="AN1988" s="171"/>
      <c r="AO1988" s="171"/>
      <c r="AP1988" s="196"/>
      <c r="AQ1988" s="196"/>
      <c r="AR1988" s="196"/>
      <c r="AS1988" s="196"/>
      <c r="AT1988" s="196"/>
      <c r="AU1988" s="196"/>
      <c r="AV1988" s="196"/>
      <c r="AW1988" s="196"/>
      <c r="AX1988" s="196"/>
      <c r="AY1988" s="196"/>
      <c r="AZ1988" s="196"/>
      <c r="BA1988" s="196"/>
      <c r="BB1988" s="196"/>
      <c r="BC1988" s="196"/>
      <c r="BD1988" s="196"/>
      <c r="BE1988" s="196"/>
      <c r="BF1988" s="196"/>
      <c r="BG1988" s="196"/>
      <c r="BH1988" s="196"/>
      <c r="BI1988" s="196"/>
      <c r="BJ1988" s="196"/>
      <c r="BK1988" s="196"/>
      <c r="BL1988" s="196"/>
      <c r="BM1988" s="196"/>
      <c r="BN1988" s="196"/>
      <c r="BO1988" s="196"/>
      <c r="BP1988" s="196"/>
      <c r="BQ1988" s="196"/>
      <c r="BR1988" s="196"/>
      <c r="BS1988" s="196"/>
      <c r="BT1988" s="196"/>
      <c r="BU1988" s="196"/>
      <c r="BV1988" s="196"/>
      <c r="BW1988" s="196"/>
      <c r="BX1988" s="196"/>
      <c r="BY1988" s="196"/>
      <c r="BZ1988" s="196"/>
    </row>
    <row r="1989" spans="4:78" x14ac:dyDescent="0.2">
      <c r="D1989" s="171"/>
      <c r="E1989" s="171"/>
      <c r="F1989" s="171"/>
      <c r="G1989" s="171"/>
      <c r="H1989" s="171"/>
      <c r="I1989" s="171"/>
      <c r="J1989" s="171"/>
      <c r="K1989" s="171"/>
      <c r="L1989" s="171"/>
      <c r="M1989" s="171"/>
      <c r="N1989" s="171"/>
      <c r="O1989" s="171"/>
      <c r="P1989" s="171"/>
      <c r="Q1989" s="171"/>
      <c r="R1989" s="171"/>
      <c r="S1989" s="171"/>
      <c r="T1989" s="171"/>
      <c r="U1989" s="171"/>
      <c r="V1989" s="171"/>
      <c r="W1989" s="171"/>
      <c r="X1989" s="171"/>
      <c r="Y1989" s="171"/>
      <c r="Z1989" s="171"/>
      <c r="AA1989" s="171"/>
      <c r="AB1989" s="171"/>
      <c r="AC1989" s="171"/>
      <c r="AD1989" s="171"/>
      <c r="AE1989" s="171"/>
      <c r="AF1989" s="171"/>
      <c r="AG1989" s="171"/>
      <c r="AH1989" s="171"/>
      <c r="AI1989" s="171"/>
      <c r="AJ1989" s="171"/>
      <c r="AK1989" s="171"/>
      <c r="AL1989" s="171"/>
      <c r="AM1989" s="171"/>
      <c r="AN1989" s="171"/>
      <c r="AO1989" s="171"/>
      <c r="AP1989" s="196"/>
      <c r="AQ1989" s="196"/>
      <c r="AR1989" s="196"/>
      <c r="AS1989" s="196"/>
      <c r="AT1989" s="196"/>
      <c r="AU1989" s="196"/>
      <c r="AV1989" s="196"/>
      <c r="AW1989" s="196"/>
      <c r="AX1989" s="196"/>
      <c r="AY1989" s="196"/>
      <c r="AZ1989" s="196"/>
      <c r="BA1989" s="196"/>
      <c r="BB1989" s="196"/>
      <c r="BC1989" s="196"/>
      <c r="BD1989" s="196"/>
      <c r="BE1989" s="196"/>
      <c r="BF1989" s="196"/>
      <c r="BG1989" s="196"/>
      <c r="BH1989" s="196"/>
      <c r="BI1989" s="196"/>
      <c r="BJ1989" s="196"/>
      <c r="BK1989" s="196"/>
      <c r="BL1989" s="196"/>
      <c r="BM1989" s="196"/>
      <c r="BN1989" s="196"/>
      <c r="BO1989" s="196"/>
      <c r="BP1989" s="196"/>
      <c r="BQ1989" s="196"/>
      <c r="BR1989" s="196"/>
      <c r="BS1989" s="196"/>
      <c r="BT1989" s="196"/>
      <c r="BU1989" s="196"/>
      <c r="BV1989" s="196"/>
      <c r="BW1989" s="196"/>
      <c r="BX1989" s="196"/>
      <c r="BY1989" s="196"/>
      <c r="BZ1989" s="196"/>
    </row>
    <row r="1990" spans="4:78" x14ac:dyDescent="0.2">
      <c r="D1990" s="171"/>
      <c r="E1990" s="171"/>
      <c r="F1990" s="171"/>
      <c r="G1990" s="171"/>
      <c r="H1990" s="171"/>
      <c r="I1990" s="171"/>
      <c r="J1990" s="171"/>
      <c r="K1990" s="171"/>
      <c r="L1990" s="171"/>
      <c r="M1990" s="171"/>
      <c r="N1990" s="171"/>
      <c r="O1990" s="171"/>
      <c r="P1990" s="171"/>
      <c r="Q1990" s="171"/>
      <c r="R1990" s="171"/>
      <c r="S1990" s="171"/>
      <c r="T1990" s="171"/>
      <c r="U1990" s="171"/>
      <c r="V1990" s="171"/>
      <c r="W1990" s="171"/>
      <c r="X1990" s="171"/>
      <c r="Y1990" s="171"/>
      <c r="Z1990" s="171"/>
      <c r="AA1990" s="171"/>
      <c r="AB1990" s="171"/>
      <c r="AC1990" s="171"/>
      <c r="AD1990" s="171"/>
      <c r="AE1990" s="171"/>
      <c r="AF1990" s="171"/>
      <c r="AG1990" s="171"/>
      <c r="AH1990" s="171"/>
      <c r="AI1990" s="171"/>
      <c r="AJ1990" s="171"/>
      <c r="AK1990" s="171"/>
      <c r="AL1990" s="171"/>
      <c r="AM1990" s="171"/>
      <c r="AN1990" s="171"/>
      <c r="AO1990" s="171"/>
      <c r="AP1990" s="196"/>
      <c r="AQ1990" s="196"/>
      <c r="AR1990" s="196"/>
      <c r="AS1990" s="196"/>
      <c r="AT1990" s="196"/>
      <c r="AU1990" s="196"/>
      <c r="AV1990" s="196"/>
      <c r="AW1990" s="196"/>
      <c r="AX1990" s="196"/>
      <c r="AY1990" s="196"/>
      <c r="AZ1990" s="196"/>
      <c r="BA1990" s="196"/>
      <c r="BB1990" s="196"/>
      <c r="BC1990" s="196"/>
      <c r="BD1990" s="196"/>
      <c r="BE1990" s="196"/>
      <c r="BF1990" s="196"/>
      <c r="BG1990" s="196"/>
      <c r="BH1990" s="196"/>
      <c r="BI1990" s="196"/>
      <c r="BJ1990" s="196"/>
      <c r="BK1990" s="196"/>
      <c r="BL1990" s="196"/>
      <c r="BM1990" s="196"/>
      <c r="BN1990" s="196"/>
      <c r="BO1990" s="196"/>
      <c r="BP1990" s="196"/>
      <c r="BQ1990" s="196"/>
      <c r="BR1990" s="196"/>
      <c r="BS1990" s="196"/>
      <c r="BT1990" s="196"/>
      <c r="BU1990" s="196"/>
      <c r="BV1990" s="196"/>
      <c r="BW1990" s="196"/>
      <c r="BX1990" s="196"/>
      <c r="BY1990" s="196"/>
      <c r="BZ1990" s="196"/>
    </row>
    <row r="1991" spans="4:78" x14ac:dyDescent="0.2">
      <c r="D1991" s="171"/>
      <c r="E1991" s="171"/>
      <c r="F1991" s="171"/>
      <c r="G1991" s="171"/>
      <c r="H1991" s="171"/>
      <c r="I1991" s="171"/>
      <c r="J1991" s="171"/>
      <c r="K1991" s="171"/>
      <c r="L1991" s="171"/>
      <c r="M1991" s="171"/>
      <c r="N1991" s="171"/>
      <c r="O1991" s="171"/>
      <c r="P1991" s="171"/>
      <c r="Q1991" s="171"/>
      <c r="R1991" s="171"/>
      <c r="S1991" s="171"/>
      <c r="T1991" s="171"/>
      <c r="U1991" s="171"/>
      <c r="V1991" s="171"/>
      <c r="W1991" s="171"/>
      <c r="X1991" s="171"/>
      <c r="Y1991" s="171"/>
      <c r="Z1991" s="171"/>
      <c r="AA1991" s="171"/>
      <c r="AB1991" s="171"/>
      <c r="AC1991" s="171"/>
      <c r="AD1991" s="171"/>
      <c r="AE1991" s="171"/>
      <c r="AF1991" s="171"/>
      <c r="AG1991" s="171"/>
      <c r="AH1991" s="171"/>
      <c r="AI1991" s="171"/>
      <c r="AJ1991" s="171"/>
      <c r="AK1991" s="171"/>
      <c r="AL1991" s="171"/>
      <c r="AM1991" s="171"/>
      <c r="AN1991" s="171"/>
      <c r="AO1991" s="171"/>
      <c r="AP1991" s="196"/>
      <c r="AQ1991" s="196"/>
      <c r="AR1991" s="196"/>
      <c r="AS1991" s="196"/>
      <c r="AT1991" s="196"/>
      <c r="AU1991" s="196"/>
      <c r="AV1991" s="196"/>
      <c r="AW1991" s="196"/>
      <c r="AX1991" s="196"/>
      <c r="AY1991" s="196"/>
      <c r="AZ1991" s="196"/>
      <c r="BA1991" s="196"/>
      <c r="BB1991" s="196"/>
      <c r="BC1991" s="196"/>
      <c r="BD1991" s="196"/>
      <c r="BE1991" s="196"/>
      <c r="BF1991" s="196"/>
      <c r="BG1991" s="196"/>
      <c r="BH1991" s="196"/>
      <c r="BI1991" s="196"/>
      <c r="BJ1991" s="196"/>
      <c r="BK1991" s="196"/>
      <c r="BL1991" s="196"/>
      <c r="BM1991" s="196"/>
      <c r="BN1991" s="196"/>
      <c r="BO1991" s="196"/>
      <c r="BP1991" s="196"/>
      <c r="BQ1991" s="196"/>
      <c r="BR1991" s="196"/>
      <c r="BS1991" s="196"/>
      <c r="BT1991" s="196"/>
      <c r="BU1991" s="196"/>
      <c r="BV1991" s="196"/>
      <c r="BW1991" s="196"/>
      <c r="BX1991" s="196"/>
      <c r="BY1991" s="196"/>
      <c r="BZ1991" s="196"/>
    </row>
    <row r="1992" spans="4:78" x14ac:dyDescent="0.2">
      <c r="D1992" s="171"/>
      <c r="E1992" s="171"/>
      <c r="F1992" s="171"/>
      <c r="G1992" s="171"/>
      <c r="H1992" s="171"/>
      <c r="I1992" s="171"/>
      <c r="J1992" s="171"/>
      <c r="K1992" s="171"/>
      <c r="L1992" s="171"/>
      <c r="M1992" s="171"/>
      <c r="N1992" s="171"/>
      <c r="O1992" s="171"/>
      <c r="P1992" s="171"/>
      <c r="Q1992" s="171"/>
      <c r="R1992" s="171"/>
      <c r="S1992" s="171"/>
      <c r="T1992" s="171"/>
      <c r="U1992" s="171"/>
      <c r="V1992" s="171"/>
      <c r="W1992" s="171"/>
      <c r="X1992" s="171"/>
      <c r="Y1992" s="171"/>
      <c r="Z1992" s="171"/>
      <c r="AA1992" s="171"/>
      <c r="AB1992" s="171"/>
      <c r="AC1992" s="171"/>
      <c r="AD1992" s="171"/>
      <c r="AE1992" s="171"/>
      <c r="AF1992" s="171"/>
      <c r="AG1992" s="171"/>
      <c r="AH1992" s="171"/>
      <c r="AI1992" s="171"/>
      <c r="AJ1992" s="171"/>
      <c r="AK1992" s="171"/>
      <c r="AL1992" s="171"/>
      <c r="AM1992" s="171"/>
      <c r="AN1992" s="171"/>
      <c r="AO1992" s="171"/>
      <c r="AP1992" s="196"/>
      <c r="AQ1992" s="196"/>
      <c r="AR1992" s="196"/>
      <c r="AS1992" s="196"/>
      <c r="AT1992" s="196"/>
      <c r="AU1992" s="196"/>
      <c r="AV1992" s="196"/>
      <c r="AW1992" s="196"/>
      <c r="AX1992" s="196"/>
      <c r="AY1992" s="196"/>
      <c r="AZ1992" s="196"/>
      <c r="BA1992" s="196"/>
      <c r="BB1992" s="196"/>
      <c r="BC1992" s="196"/>
      <c r="BD1992" s="196"/>
      <c r="BE1992" s="196"/>
      <c r="BF1992" s="196"/>
      <c r="BG1992" s="196"/>
      <c r="BH1992" s="196"/>
      <c r="BI1992" s="196"/>
      <c r="BJ1992" s="196"/>
      <c r="BK1992" s="196"/>
      <c r="BL1992" s="196"/>
      <c r="BM1992" s="196"/>
      <c r="BN1992" s="196"/>
      <c r="BO1992" s="196"/>
      <c r="BP1992" s="196"/>
      <c r="BQ1992" s="196"/>
      <c r="BR1992" s="196"/>
      <c r="BS1992" s="196"/>
      <c r="BT1992" s="196"/>
      <c r="BU1992" s="196"/>
      <c r="BV1992" s="196"/>
      <c r="BW1992" s="196"/>
      <c r="BX1992" s="196"/>
      <c r="BY1992" s="196"/>
      <c r="BZ1992" s="196"/>
    </row>
    <row r="1993" spans="4:78" x14ac:dyDescent="0.2">
      <c r="D1993" s="171"/>
      <c r="E1993" s="171"/>
      <c r="F1993" s="171"/>
      <c r="G1993" s="171"/>
      <c r="H1993" s="171"/>
      <c r="I1993" s="171"/>
      <c r="J1993" s="171"/>
      <c r="K1993" s="171"/>
      <c r="L1993" s="171"/>
      <c r="M1993" s="171"/>
      <c r="N1993" s="171"/>
      <c r="O1993" s="171"/>
      <c r="P1993" s="171"/>
      <c r="Q1993" s="171"/>
      <c r="R1993" s="171"/>
      <c r="S1993" s="171"/>
      <c r="T1993" s="171"/>
      <c r="U1993" s="171"/>
      <c r="V1993" s="171"/>
      <c r="W1993" s="171"/>
      <c r="X1993" s="171"/>
      <c r="Y1993" s="171"/>
      <c r="Z1993" s="171"/>
      <c r="AA1993" s="171"/>
      <c r="AB1993" s="171"/>
      <c r="AC1993" s="171"/>
      <c r="AD1993" s="171"/>
      <c r="AE1993" s="171"/>
      <c r="AF1993" s="171"/>
      <c r="AG1993" s="171"/>
      <c r="AH1993" s="171"/>
      <c r="AI1993" s="171"/>
      <c r="AJ1993" s="171"/>
      <c r="AK1993" s="171"/>
      <c r="AL1993" s="171"/>
      <c r="AM1993" s="171"/>
      <c r="AN1993" s="171"/>
      <c r="AO1993" s="171"/>
      <c r="AP1993" s="196"/>
      <c r="AQ1993" s="196"/>
      <c r="AR1993" s="196"/>
      <c r="AS1993" s="196"/>
      <c r="AT1993" s="196"/>
      <c r="AU1993" s="196"/>
      <c r="AV1993" s="196"/>
      <c r="AW1993" s="196"/>
      <c r="AX1993" s="196"/>
      <c r="AY1993" s="196"/>
      <c r="AZ1993" s="196"/>
      <c r="BA1993" s="196"/>
      <c r="BB1993" s="196"/>
      <c r="BC1993" s="196"/>
      <c r="BD1993" s="196"/>
      <c r="BE1993" s="196"/>
      <c r="BF1993" s="196"/>
      <c r="BG1993" s="196"/>
      <c r="BH1993" s="196"/>
      <c r="BI1993" s="196"/>
      <c r="BJ1993" s="196"/>
      <c r="BK1993" s="196"/>
      <c r="BL1993" s="196"/>
      <c r="BM1993" s="196"/>
      <c r="BN1993" s="196"/>
      <c r="BO1993" s="196"/>
      <c r="BP1993" s="196"/>
      <c r="BQ1993" s="196"/>
      <c r="BR1993" s="196"/>
      <c r="BS1993" s="196"/>
      <c r="BT1993" s="196"/>
      <c r="BU1993" s="196"/>
      <c r="BV1993" s="196"/>
      <c r="BW1993" s="196"/>
      <c r="BX1993" s="196"/>
      <c r="BY1993" s="196"/>
      <c r="BZ1993" s="196"/>
    </row>
    <row r="1994" spans="4:78" x14ac:dyDescent="0.2">
      <c r="D1994" s="171"/>
      <c r="E1994" s="171"/>
      <c r="F1994" s="171"/>
      <c r="G1994" s="171"/>
      <c r="H1994" s="171"/>
      <c r="I1994" s="171"/>
      <c r="J1994" s="171"/>
      <c r="K1994" s="171"/>
      <c r="L1994" s="171"/>
      <c r="M1994" s="171"/>
      <c r="N1994" s="171"/>
      <c r="O1994" s="171"/>
      <c r="P1994" s="171"/>
      <c r="Q1994" s="171"/>
      <c r="R1994" s="171"/>
      <c r="S1994" s="171"/>
      <c r="T1994" s="171"/>
      <c r="U1994" s="171"/>
      <c r="V1994" s="171"/>
      <c r="W1994" s="171"/>
      <c r="X1994" s="171"/>
      <c r="Y1994" s="171"/>
      <c r="Z1994" s="171"/>
      <c r="AA1994" s="171"/>
      <c r="AB1994" s="171"/>
      <c r="AC1994" s="171"/>
      <c r="AD1994" s="171"/>
      <c r="AE1994" s="171"/>
      <c r="AF1994" s="171"/>
      <c r="AG1994" s="171"/>
      <c r="AH1994" s="171"/>
      <c r="AI1994" s="171"/>
      <c r="AJ1994" s="171"/>
      <c r="AK1994" s="171"/>
      <c r="AL1994" s="171"/>
      <c r="AM1994" s="171"/>
      <c r="AN1994" s="171"/>
      <c r="AO1994" s="171"/>
      <c r="AP1994" s="196"/>
      <c r="AQ1994" s="196"/>
      <c r="AR1994" s="196"/>
      <c r="AS1994" s="196"/>
      <c r="AT1994" s="196"/>
      <c r="AU1994" s="196"/>
      <c r="AV1994" s="196"/>
      <c r="AW1994" s="196"/>
      <c r="AX1994" s="196"/>
      <c r="AY1994" s="196"/>
      <c r="AZ1994" s="196"/>
      <c r="BA1994" s="196"/>
      <c r="BB1994" s="196"/>
      <c r="BC1994" s="196"/>
      <c r="BD1994" s="196"/>
      <c r="BE1994" s="196"/>
      <c r="BF1994" s="196"/>
      <c r="BG1994" s="196"/>
      <c r="BH1994" s="196"/>
      <c r="BI1994" s="196"/>
      <c r="BJ1994" s="196"/>
      <c r="BK1994" s="196"/>
      <c r="BL1994" s="196"/>
      <c r="BM1994" s="196"/>
      <c r="BN1994" s="196"/>
      <c r="BO1994" s="196"/>
      <c r="BP1994" s="196"/>
      <c r="BQ1994" s="196"/>
      <c r="BR1994" s="196"/>
      <c r="BS1994" s="196"/>
      <c r="BT1994" s="196"/>
      <c r="BU1994" s="196"/>
      <c r="BV1994" s="196"/>
      <c r="BW1994" s="196"/>
      <c r="BX1994" s="196"/>
      <c r="BY1994" s="196"/>
      <c r="BZ1994" s="196"/>
    </row>
    <row r="1995" spans="4:78" x14ac:dyDescent="0.2">
      <c r="D1995" s="171"/>
      <c r="E1995" s="171"/>
      <c r="F1995" s="171"/>
      <c r="G1995" s="171"/>
      <c r="H1995" s="171"/>
      <c r="I1995" s="171"/>
      <c r="J1995" s="171"/>
      <c r="K1995" s="171"/>
      <c r="L1995" s="171"/>
      <c r="M1995" s="171"/>
      <c r="N1995" s="171"/>
      <c r="O1995" s="171"/>
      <c r="P1995" s="171"/>
      <c r="Q1995" s="171"/>
      <c r="R1995" s="171"/>
      <c r="S1995" s="171"/>
      <c r="T1995" s="171"/>
      <c r="U1995" s="171"/>
      <c r="V1995" s="171"/>
      <c r="W1995" s="171"/>
      <c r="X1995" s="171"/>
      <c r="Y1995" s="171"/>
      <c r="Z1995" s="171"/>
      <c r="AA1995" s="171"/>
      <c r="AB1995" s="171"/>
      <c r="AC1995" s="171"/>
      <c r="AD1995" s="171"/>
      <c r="AE1995" s="171"/>
      <c r="AF1995" s="171"/>
      <c r="AG1995" s="171"/>
      <c r="AH1995" s="171"/>
      <c r="AI1995" s="171"/>
      <c r="AJ1995" s="171"/>
      <c r="AK1995" s="171"/>
      <c r="AL1995" s="171"/>
      <c r="AM1995" s="171"/>
      <c r="AN1995" s="171"/>
      <c r="AO1995" s="171"/>
      <c r="AP1995" s="196"/>
      <c r="AQ1995" s="196"/>
      <c r="AR1995" s="196"/>
      <c r="AS1995" s="196"/>
      <c r="AT1995" s="196"/>
      <c r="AU1995" s="196"/>
      <c r="AV1995" s="196"/>
      <c r="AW1995" s="196"/>
      <c r="AX1995" s="196"/>
      <c r="AY1995" s="196"/>
      <c r="AZ1995" s="196"/>
      <c r="BA1995" s="196"/>
      <c r="BB1995" s="196"/>
      <c r="BC1995" s="196"/>
      <c r="BD1995" s="196"/>
      <c r="BE1995" s="196"/>
      <c r="BF1995" s="196"/>
      <c r="BG1995" s="196"/>
      <c r="BH1995" s="196"/>
      <c r="BI1995" s="196"/>
      <c r="BJ1995" s="196"/>
      <c r="BK1995" s="196"/>
      <c r="BL1995" s="196"/>
      <c r="BM1995" s="196"/>
      <c r="BN1995" s="196"/>
      <c r="BO1995" s="196"/>
      <c r="BP1995" s="196"/>
      <c r="BQ1995" s="196"/>
      <c r="BR1995" s="196"/>
      <c r="BS1995" s="196"/>
      <c r="BT1995" s="196"/>
      <c r="BU1995" s="196"/>
      <c r="BV1995" s="196"/>
      <c r="BW1995" s="196"/>
      <c r="BX1995" s="196"/>
      <c r="BY1995" s="196"/>
      <c r="BZ1995" s="196"/>
    </row>
    <row r="1996" spans="4:78" x14ac:dyDescent="0.2">
      <c r="D1996" s="171"/>
      <c r="E1996" s="171"/>
      <c r="F1996" s="171"/>
      <c r="G1996" s="171"/>
      <c r="H1996" s="171"/>
      <c r="I1996" s="171"/>
      <c r="J1996" s="171"/>
      <c r="K1996" s="171"/>
      <c r="L1996" s="171"/>
      <c r="M1996" s="171"/>
      <c r="N1996" s="171"/>
      <c r="O1996" s="171"/>
      <c r="P1996" s="171"/>
      <c r="Q1996" s="171"/>
      <c r="R1996" s="171"/>
      <c r="S1996" s="171"/>
      <c r="T1996" s="171"/>
      <c r="U1996" s="171"/>
      <c r="V1996" s="171"/>
      <c r="W1996" s="171"/>
      <c r="X1996" s="171"/>
      <c r="Y1996" s="171"/>
      <c r="Z1996" s="171"/>
      <c r="AA1996" s="171"/>
      <c r="AB1996" s="171"/>
      <c r="AC1996" s="171"/>
      <c r="AD1996" s="171"/>
      <c r="AE1996" s="171"/>
      <c r="AF1996" s="171"/>
      <c r="AG1996" s="171"/>
      <c r="AH1996" s="171"/>
      <c r="AI1996" s="171"/>
      <c r="AJ1996" s="171"/>
      <c r="AK1996" s="171"/>
      <c r="AL1996" s="171"/>
      <c r="AM1996" s="171"/>
      <c r="AN1996" s="171"/>
      <c r="AO1996" s="171"/>
      <c r="AP1996" s="196"/>
      <c r="AQ1996" s="196"/>
      <c r="AR1996" s="196"/>
      <c r="AS1996" s="196"/>
      <c r="AT1996" s="196"/>
      <c r="AU1996" s="196"/>
      <c r="AV1996" s="196"/>
      <c r="AW1996" s="196"/>
      <c r="AX1996" s="196"/>
      <c r="AY1996" s="196"/>
      <c r="AZ1996" s="196"/>
      <c r="BA1996" s="196"/>
      <c r="BB1996" s="196"/>
      <c r="BC1996" s="196"/>
      <c r="BD1996" s="196"/>
      <c r="BE1996" s="196"/>
      <c r="BF1996" s="196"/>
      <c r="BG1996" s="196"/>
      <c r="BH1996" s="196"/>
      <c r="BI1996" s="196"/>
      <c r="BJ1996" s="196"/>
      <c r="BK1996" s="196"/>
      <c r="BL1996" s="196"/>
      <c r="BM1996" s="196"/>
      <c r="BN1996" s="196"/>
      <c r="BO1996" s="196"/>
      <c r="BP1996" s="196"/>
      <c r="BQ1996" s="196"/>
      <c r="BR1996" s="196"/>
      <c r="BS1996" s="196"/>
      <c r="BT1996" s="196"/>
      <c r="BU1996" s="196"/>
      <c r="BV1996" s="196"/>
      <c r="BW1996" s="196"/>
      <c r="BX1996" s="196"/>
      <c r="BY1996" s="196"/>
      <c r="BZ1996" s="196"/>
    </row>
    <row r="1997" spans="4:78" x14ac:dyDescent="0.2">
      <c r="D1997" s="171"/>
      <c r="E1997" s="171"/>
      <c r="F1997" s="171"/>
      <c r="G1997" s="171"/>
      <c r="H1997" s="171"/>
      <c r="I1997" s="171"/>
      <c r="J1997" s="171"/>
      <c r="K1997" s="171"/>
      <c r="L1997" s="171"/>
      <c r="M1997" s="171"/>
      <c r="N1997" s="171"/>
      <c r="O1997" s="171"/>
      <c r="P1997" s="171"/>
      <c r="Q1997" s="171"/>
      <c r="R1997" s="171"/>
      <c r="S1997" s="171"/>
      <c r="T1997" s="171"/>
      <c r="U1997" s="171"/>
      <c r="V1997" s="171"/>
      <c r="W1997" s="171"/>
      <c r="X1997" s="171"/>
      <c r="Y1997" s="171"/>
      <c r="Z1997" s="171"/>
      <c r="AA1997" s="171"/>
      <c r="AB1997" s="171"/>
      <c r="AC1997" s="171"/>
      <c r="AD1997" s="171"/>
      <c r="AE1997" s="171"/>
      <c r="AF1997" s="171"/>
      <c r="AG1997" s="171"/>
      <c r="AH1997" s="171"/>
      <c r="AI1997" s="171"/>
      <c r="AJ1997" s="171"/>
      <c r="AK1997" s="171"/>
      <c r="AL1997" s="171"/>
      <c r="AM1997" s="171"/>
      <c r="AN1997" s="171"/>
      <c r="AO1997" s="171"/>
      <c r="AP1997" s="196"/>
      <c r="AQ1997" s="196"/>
      <c r="AR1997" s="196"/>
      <c r="AS1997" s="196"/>
      <c r="AT1997" s="196"/>
      <c r="AU1997" s="196"/>
      <c r="AV1997" s="196"/>
      <c r="AW1997" s="196"/>
      <c r="AX1997" s="196"/>
      <c r="AY1997" s="196"/>
      <c r="AZ1997" s="196"/>
      <c r="BA1997" s="196"/>
      <c r="BB1997" s="196"/>
      <c r="BC1997" s="196"/>
      <c r="BD1997" s="196"/>
      <c r="BE1997" s="196"/>
      <c r="BF1997" s="196"/>
      <c r="BG1997" s="196"/>
      <c r="BH1997" s="196"/>
      <c r="BI1997" s="196"/>
      <c r="BJ1997" s="196"/>
      <c r="BK1997" s="196"/>
      <c r="BL1997" s="196"/>
      <c r="BM1997" s="196"/>
      <c r="BN1997" s="196"/>
      <c r="BO1997" s="196"/>
      <c r="BP1997" s="196"/>
      <c r="BQ1997" s="196"/>
      <c r="BR1997" s="196"/>
      <c r="BS1997" s="196"/>
      <c r="BT1997" s="196"/>
      <c r="BU1997" s="196"/>
      <c r="BV1997" s="196"/>
      <c r="BW1997" s="196"/>
      <c r="BX1997" s="196"/>
      <c r="BY1997" s="196"/>
      <c r="BZ1997" s="196"/>
    </row>
    <row r="1998" spans="4:78" x14ac:dyDescent="0.2">
      <c r="D1998" s="171"/>
      <c r="E1998" s="171"/>
      <c r="F1998" s="171"/>
      <c r="G1998" s="171"/>
      <c r="H1998" s="171"/>
      <c r="I1998" s="171"/>
      <c r="J1998" s="171"/>
      <c r="K1998" s="171"/>
      <c r="L1998" s="171"/>
      <c r="M1998" s="171"/>
      <c r="N1998" s="171"/>
      <c r="O1998" s="171"/>
      <c r="P1998" s="171"/>
      <c r="Q1998" s="171"/>
      <c r="R1998" s="171"/>
      <c r="S1998" s="171"/>
      <c r="T1998" s="171"/>
      <c r="U1998" s="171"/>
      <c r="V1998" s="171"/>
      <c r="W1998" s="171"/>
      <c r="X1998" s="171"/>
      <c r="Y1998" s="171"/>
      <c r="Z1998" s="171"/>
      <c r="AA1998" s="171"/>
      <c r="AB1998" s="171"/>
      <c r="AC1998" s="171"/>
      <c r="AD1998" s="171"/>
      <c r="AE1998" s="171"/>
      <c r="AF1998" s="171"/>
      <c r="AG1998" s="171"/>
      <c r="AH1998" s="171"/>
      <c r="AI1998" s="171"/>
      <c r="AJ1998" s="171"/>
      <c r="AK1998" s="171"/>
      <c r="AL1998" s="171"/>
      <c r="AM1998" s="171"/>
      <c r="AN1998" s="171"/>
      <c r="AO1998" s="171"/>
      <c r="AP1998" s="196"/>
      <c r="AQ1998" s="196"/>
      <c r="AR1998" s="196"/>
      <c r="AS1998" s="196"/>
      <c r="AT1998" s="196"/>
      <c r="AU1998" s="196"/>
      <c r="AV1998" s="196"/>
      <c r="AW1998" s="196"/>
      <c r="AX1998" s="196"/>
      <c r="AY1998" s="196"/>
      <c r="AZ1998" s="196"/>
      <c r="BA1998" s="196"/>
      <c r="BB1998" s="196"/>
      <c r="BC1998" s="196"/>
      <c r="BD1998" s="196"/>
      <c r="BE1998" s="196"/>
      <c r="BF1998" s="196"/>
      <c r="BG1998" s="196"/>
      <c r="BH1998" s="196"/>
      <c r="BI1998" s="196"/>
      <c r="BJ1998" s="196"/>
      <c r="BK1998" s="196"/>
      <c r="BL1998" s="196"/>
      <c r="BM1998" s="196"/>
      <c r="BN1998" s="196"/>
      <c r="BO1998" s="196"/>
      <c r="BP1998" s="196"/>
      <c r="BQ1998" s="196"/>
      <c r="BR1998" s="196"/>
      <c r="BS1998" s="196"/>
      <c r="BT1998" s="196"/>
      <c r="BU1998" s="196"/>
      <c r="BV1998" s="196"/>
      <c r="BW1998" s="196"/>
      <c r="BX1998" s="196"/>
      <c r="BY1998" s="196"/>
      <c r="BZ1998" s="196"/>
    </row>
    <row r="1999" spans="4:78" x14ac:dyDescent="0.2">
      <c r="D1999" s="171"/>
      <c r="E1999" s="171"/>
      <c r="F1999" s="171"/>
      <c r="G1999" s="171"/>
      <c r="H1999" s="171"/>
      <c r="I1999" s="171"/>
      <c r="J1999" s="171"/>
      <c r="K1999" s="171"/>
      <c r="L1999" s="171"/>
      <c r="M1999" s="171"/>
      <c r="N1999" s="171"/>
      <c r="O1999" s="171"/>
      <c r="P1999" s="171"/>
      <c r="Q1999" s="171"/>
      <c r="R1999" s="171"/>
      <c r="S1999" s="171"/>
      <c r="T1999" s="171"/>
      <c r="U1999" s="171"/>
      <c r="V1999" s="171"/>
      <c r="W1999" s="171"/>
      <c r="X1999" s="171"/>
      <c r="Y1999" s="171"/>
      <c r="Z1999" s="171"/>
      <c r="AA1999" s="171"/>
      <c r="AB1999" s="171"/>
      <c r="AC1999" s="171"/>
      <c r="AD1999" s="171"/>
      <c r="AE1999" s="171"/>
      <c r="AF1999" s="171"/>
      <c r="AG1999" s="171"/>
      <c r="AH1999" s="171"/>
      <c r="AI1999" s="171"/>
      <c r="AJ1999" s="171"/>
      <c r="AK1999" s="171"/>
      <c r="AL1999" s="171"/>
      <c r="AM1999" s="171"/>
      <c r="AN1999" s="171"/>
      <c r="AO1999" s="171"/>
      <c r="AP1999" s="196"/>
      <c r="AQ1999" s="196"/>
      <c r="AR1999" s="196"/>
      <c r="AS1999" s="196"/>
      <c r="AT1999" s="196"/>
      <c r="AU1999" s="196"/>
      <c r="AV1999" s="196"/>
      <c r="AW1999" s="196"/>
      <c r="AX1999" s="196"/>
      <c r="AY1999" s="196"/>
      <c r="AZ1999" s="196"/>
      <c r="BA1999" s="196"/>
      <c r="BB1999" s="196"/>
      <c r="BC1999" s="196"/>
      <c r="BD1999" s="196"/>
      <c r="BE1999" s="196"/>
      <c r="BF1999" s="196"/>
      <c r="BG1999" s="196"/>
      <c r="BH1999" s="196"/>
      <c r="BI1999" s="196"/>
      <c r="BJ1999" s="196"/>
      <c r="BK1999" s="196"/>
      <c r="BL1999" s="196"/>
      <c r="BM1999" s="196"/>
      <c r="BN1999" s="196"/>
      <c r="BO1999" s="196"/>
      <c r="BP1999" s="196"/>
      <c r="BQ1999" s="196"/>
      <c r="BR1999" s="196"/>
      <c r="BS1999" s="196"/>
      <c r="BT1999" s="196"/>
      <c r="BU1999" s="196"/>
      <c r="BV1999" s="196"/>
      <c r="BW1999" s="196"/>
      <c r="BX1999" s="196"/>
      <c r="BY1999" s="196"/>
      <c r="BZ1999" s="196"/>
    </row>
    <row r="2000" spans="4:78" x14ac:dyDescent="0.2">
      <c r="D2000" s="171"/>
      <c r="E2000" s="171"/>
      <c r="F2000" s="171"/>
      <c r="G2000" s="171"/>
      <c r="H2000" s="171"/>
      <c r="I2000" s="171"/>
      <c r="J2000" s="171"/>
      <c r="K2000" s="171"/>
      <c r="L2000" s="171"/>
      <c r="M2000" s="171"/>
      <c r="N2000" s="171"/>
      <c r="O2000" s="171"/>
      <c r="P2000" s="171"/>
      <c r="Q2000" s="171"/>
      <c r="R2000" s="171"/>
      <c r="S2000" s="171"/>
      <c r="T2000" s="171"/>
      <c r="U2000" s="171"/>
      <c r="V2000" s="171"/>
      <c r="W2000" s="171"/>
      <c r="X2000" s="171"/>
      <c r="Y2000" s="171"/>
      <c r="Z2000" s="171"/>
      <c r="AA2000" s="171"/>
      <c r="AB2000" s="171"/>
      <c r="AC2000" s="171"/>
      <c r="AD2000" s="171"/>
      <c r="AE2000" s="171"/>
      <c r="AF2000" s="171"/>
      <c r="AG2000" s="171"/>
      <c r="AH2000" s="171"/>
      <c r="AI2000" s="171"/>
      <c r="AJ2000" s="171"/>
      <c r="AK2000" s="171"/>
      <c r="AL2000" s="171"/>
      <c r="AM2000" s="171"/>
      <c r="AN2000" s="171"/>
      <c r="AO2000" s="171"/>
      <c r="AP2000" s="196"/>
      <c r="AQ2000" s="196"/>
      <c r="AR2000" s="196"/>
      <c r="AS2000" s="196"/>
      <c r="AT2000" s="196"/>
      <c r="AU2000" s="196"/>
      <c r="AV2000" s="196"/>
      <c r="AW2000" s="196"/>
      <c r="AX2000" s="196"/>
      <c r="AY2000" s="196"/>
      <c r="AZ2000" s="196"/>
      <c r="BA2000" s="196"/>
      <c r="BB2000" s="196"/>
      <c r="BC2000" s="196"/>
      <c r="BD2000" s="196"/>
      <c r="BE2000" s="196"/>
      <c r="BF2000" s="196"/>
      <c r="BG2000" s="196"/>
      <c r="BH2000" s="196"/>
      <c r="BI2000" s="196"/>
      <c r="BJ2000" s="196"/>
      <c r="BK2000" s="196"/>
      <c r="BL2000" s="196"/>
      <c r="BM2000" s="196"/>
      <c r="BN2000" s="196"/>
      <c r="BO2000" s="196"/>
      <c r="BP2000" s="196"/>
      <c r="BQ2000" s="196"/>
      <c r="BR2000" s="196"/>
      <c r="BS2000" s="196"/>
      <c r="BT2000" s="196"/>
      <c r="BU2000" s="196"/>
      <c r="BV2000" s="196"/>
      <c r="BW2000" s="196"/>
      <c r="BX2000" s="196"/>
      <c r="BY2000" s="196"/>
      <c r="BZ2000" s="196"/>
    </row>
    <row r="2001" spans="4:78" x14ac:dyDescent="0.2">
      <c r="D2001" s="171"/>
      <c r="E2001" s="171"/>
      <c r="F2001" s="171"/>
      <c r="G2001" s="171"/>
      <c r="H2001" s="171"/>
      <c r="I2001" s="171"/>
      <c r="J2001" s="171"/>
      <c r="K2001" s="171"/>
      <c r="L2001" s="171"/>
      <c r="M2001" s="171"/>
      <c r="N2001" s="171"/>
      <c r="O2001" s="171"/>
      <c r="P2001" s="171"/>
      <c r="Q2001" s="171"/>
      <c r="R2001" s="171"/>
      <c r="S2001" s="171"/>
      <c r="T2001" s="171"/>
      <c r="U2001" s="171"/>
      <c r="V2001" s="171"/>
      <c r="W2001" s="171"/>
      <c r="X2001" s="171"/>
      <c r="Y2001" s="171"/>
      <c r="Z2001" s="171"/>
      <c r="AA2001" s="171"/>
      <c r="AB2001" s="171"/>
      <c r="AC2001" s="171"/>
      <c r="AD2001" s="171"/>
      <c r="AE2001" s="171"/>
      <c r="AF2001" s="171"/>
      <c r="AG2001" s="171"/>
      <c r="AH2001" s="171"/>
      <c r="AI2001" s="171"/>
      <c r="AJ2001" s="171"/>
      <c r="AK2001" s="171"/>
      <c r="AL2001" s="171"/>
      <c r="AM2001" s="171"/>
      <c r="AN2001" s="171"/>
      <c r="AO2001" s="171"/>
      <c r="AP2001" s="196"/>
      <c r="AQ2001" s="196"/>
      <c r="AR2001" s="196"/>
      <c r="AS2001" s="196"/>
      <c r="AT2001" s="196"/>
      <c r="AU2001" s="196"/>
      <c r="AV2001" s="196"/>
      <c r="AW2001" s="196"/>
      <c r="AX2001" s="196"/>
      <c r="AY2001" s="196"/>
      <c r="AZ2001" s="196"/>
      <c r="BA2001" s="196"/>
      <c r="BB2001" s="196"/>
      <c r="BC2001" s="196"/>
      <c r="BD2001" s="196"/>
      <c r="BE2001" s="196"/>
      <c r="BF2001" s="196"/>
      <c r="BG2001" s="196"/>
      <c r="BH2001" s="196"/>
      <c r="BI2001" s="196"/>
      <c r="BJ2001" s="196"/>
      <c r="BK2001" s="196"/>
      <c r="BL2001" s="196"/>
      <c r="BM2001" s="196"/>
      <c r="BN2001" s="196"/>
      <c r="BO2001" s="196"/>
      <c r="BP2001" s="196"/>
      <c r="BQ2001" s="196"/>
      <c r="BR2001" s="196"/>
      <c r="BS2001" s="196"/>
      <c r="BT2001" s="196"/>
      <c r="BU2001" s="196"/>
      <c r="BV2001" s="196"/>
      <c r="BW2001" s="196"/>
      <c r="BX2001" s="196"/>
      <c r="BY2001" s="196"/>
      <c r="BZ2001" s="196"/>
    </row>
    <row r="2002" spans="4:78" x14ac:dyDescent="0.2">
      <c r="D2002" s="171"/>
      <c r="E2002" s="171"/>
      <c r="F2002" s="171"/>
      <c r="G2002" s="171"/>
      <c r="H2002" s="171"/>
      <c r="I2002" s="171"/>
      <c r="J2002" s="171"/>
      <c r="K2002" s="171"/>
      <c r="L2002" s="171"/>
      <c r="M2002" s="171"/>
      <c r="N2002" s="171"/>
      <c r="O2002" s="171"/>
      <c r="P2002" s="171"/>
      <c r="Q2002" s="171"/>
      <c r="R2002" s="171"/>
      <c r="S2002" s="171"/>
      <c r="T2002" s="171"/>
      <c r="U2002" s="171"/>
      <c r="V2002" s="171"/>
      <c r="W2002" s="171"/>
      <c r="X2002" s="171"/>
      <c r="Y2002" s="171"/>
      <c r="Z2002" s="171"/>
      <c r="AA2002" s="171"/>
      <c r="AB2002" s="171"/>
      <c r="AC2002" s="171"/>
      <c r="AD2002" s="171"/>
      <c r="AE2002" s="171"/>
      <c r="AF2002" s="171"/>
      <c r="AG2002" s="171"/>
      <c r="AH2002" s="171"/>
      <c r="AI2002" s="171"/>
      <c r="AJ2002" s="171"/>
      <c r="AK2002" s="171"/>
      <c r="AL2002" s="171"/>
      <c r="AM2002" s="171"/>
      <c r="AN2002" s="171"/>
      <c r="AO2002" s="171"/>
      <c r="AP2002" s="196"/>
      <c r="AQ2002" s="196"/>
      <c r="AR2002" s="196"/>
      <c r="AS2002" s="196"/>
      <c r="AT2002" s="196"/>
      <c r="AU2002" s="196"/>
      <c r="AV2002" s="196"/>
      <c r="AW2002" s="196"/>
      <c r="AX2002" s="196"/>
      <c r="AY2002" s="196"/>
      <c r="AZ2002" s="196"/>
      <c r="BA2002" s="196"/>
      <c r="BB2002" s="196"/>
      <c r="BC2002" s="196"/>
      <c r="BD2002" s="196"/>
      <c r="BE2002" s="196"/>
      <c r="BF2002" s="196"/>
      <c r="BG2002" s="196"/>
      <c r="BH2002" s="196"/>
      <c r="BI2002" s="196"/>
      <c r="BJ2002" s="196"/>
      <c r="BK2002" s="196"/>
      <c r="BL2002" s="196"/>
      <c r="BM2002" s="196"/>
      <c r="BN2002" s="196"/>
      <c r="BO2002" s="196"/>
      <c r="BP2002" s="196"/>
      <c r="BQ2002" s="196"/>
      <c r="BR2002" s="196"/>
      <c r="BS2002" s="196"/>
      <c r="BT2002" s="196"/>
      <c r="BU2002" s="196"/>
      <c r="BV2002" s="196"/>
      <c r="BW2002" s="196"/>
      <c r="BX2002" s="196"/>
      <c r="BY2002" s="196"/>
      <c r="BZ2002" s="196"/>
    </row>
    <row r="2003" spans="4:78" x14ac:dyDescent="0.2">
      <c r="D2003" s="171"/>
      <c r="E2003" s="171"/>
      <c r="F2003" s="171"/>
      <c r="G2003" s="171"/>
      <c r="H2003" s="171"/>
      <c r="I2003" s="171"/>
      <c r="J2003" s="171"/>
      <c r="K2003" s="171"/>
      <c r="L2003" s="171"/>
      <c r="M2003" s="171"/>
      <c r="N2003" s="171"/>
      <c r="O2003" s="171"/>
      <c r="P2003" s="171"/>
      <c r="Q2003" s="171"/>
      <c r="R2003" s="171"/>
      <c r="S2003" s="171"/>
      <c r="T2003" s="171"/>
      <c r="U2003" s="171"/>
      <c r="V2003" s="171"/>
      <c r="W2003" s="171"/>
      <c r="X2003" s="171"/>
      <c r="Y2003" s="171"/>
      <c r="Z2003" s="171"/>
      <c r="AA2003" s="171"/>
      <c r="AB2003" s="171"/>
      <c r="AC2003" s="171"/>
      <c r="AD2003" s="171"/>
      <c r="AE2003" s="171"/>
      <c r="AF2003" s="171"/>
      <c r="AG2003" s="171"/>
      <c r="AH2003" s="171"/>
      <c r="AI2003" s="171"/>
      <c r="AJ2003" s="171"/>
      <c r="AK2003" s="171"/>
      <c r="AL2003" s="171"/>
      <c r="AM2003" s="171"/>
      <c r="AN2003" s="171"/>
      <c r="AO2003" s="171"/>
      <c r="AP2003" s="196"/>
      <c r="AQ2003" s="196"/>
      <c r="AR2003" s="196"/>
      <c r="AS2003" s="196"/>
      <c r="AT2003" s="196"/>
      <c r="AU2003" s="196"/>
      <c r="AV2003" s="196"/>
      <c r="AW2003" s="196"/>
      <c r="AX2003" s="196"/>
      <c r="AY2003" s="196"/>
      <c r="AZ2003" s="196"/>
      <c r="BA2003" s="196"/>
      <c r="BB2003" s="196"/>
      <c r="BC2003" s="196"/>
      <c r="BD2003" s="196"/>
      <c r="BE2003" s="196"/>
      <c r="BF2003" s="196"/>
      <c r="BG2003" s="196"/>
      <c r="BH2003" s="196"/>
      <c r="BI2003" s="196"/>
      <c r="BJ2003" s="196"/>
      <c r="BK2003" s="196"/>
      <c r="BL2003" s="196"/>
      <c r="BM2003" s="196"/>
      <c r="BN2003" s="196"/>
      <c r="BO2003" s="196"/>
      <c r="BP2003" s="196"/>
      <c r="BQ2003" s="196"/>
      <c r="BR2003" s="196"/>
      <c r="BS2003" s="196"/>
      <c r="BT2003" s="196"/>
      <c r="BU2003" s="196"/>
      <c r="BV2003" s="196"/>
      <c r="BW2003" s="196"/>
      <c r="BX2003" s="196"/>
      <c r="BY2003" s="196"/>
      <c r="BZ2003" s="196"/>
    </row>
    <row r="2004" spans="4:78" x14ac:dyDescent="0.2">
      <c r="D2004" s="171"/>
      <c r="E2004" s="171"/>
      <c r="F2004" s="171"/>
      <c r="G2004" s="171"/>
      <c r="H2004" s="171"/>
      <c r="I2004" s="171"/>
      <c r="J2004" s="171"/>
      <c r="K2004" s="171"/>
      <c r="L2004" s="171"/>
      <c r="M2004" s="171"/>
      <c r="N2004" s="171"/>
      <c r="O2004" s="171"/>
      <c r="P2004" s="171"/>
      <c r="Q2004" s="171"/>
      <c r="R2004" s="171"/>
      <c r="S2004" s="171"/>
      <c r="T2004" s="171"/>
      <c r="U2004" s="171"/>
      <c r="V2004" s="171"/>
      <c r="W2004" s="171"/>
      <c r="X2004" s="171"/>
      <c r="Y2004" s="171"/>
      <c r="Z2004" s="171"/>
      <c r="AA2004" s="171"/>
      <c r="AB2004" s="171"/>
      <c r="AC2004" s="171"/>
      <c r="AD2004" s="171"/>
      <c r="AE2004" s="171"/>
      <c r="AF2004" s="171"/>
      <c r="AG2004" s="171"/>
      <c r="AH2004" s="171"/>
      <c r="AI2004" s="171"/>
      <c r="AJ2004" s="171"/>
      <c r="AK2004" s="171"/>
      <c r="AL2004" s="171"/>
      <c r="AM2004" s="171"/>
      <c r="AN2004" s="171"/>
      <c r="AO2004" s="171"/>
      <c r="AP2004" s="196"/>
      <c r="AQ2004" s="196"/>
      <c r="AR2004" s="196"/>
      <c r="AS2004" s="196"/>
      <c r="AT2004" s="196"/>
      <c r="AU2004" s="196"/>
      <c r="AV2004" s="196"/>
      <c r="AW2004" s="196"/>
      <c r="AX2004" s="196"/>
      <c r="AY2004" s="196"/>
      <c r="AZ2004" s="196"/>
      <c r="BA2004" s="196"/>
      <c r="BB2004" s="196"/>
      <c r="BC2004" s="196"/>
      <c r="BD2004" s="196"/>
      <c r="BE2004" s="196"/>
      <c r="BF2004" s="196"/>
      <c r="BG2004" s="196"/>
      <c r="BH2004" s="196"/>
      <c r="BI2004" s="196"/>
      <c r="BJ2004" s="196"/>
      <c r="BK2004" s="196"/>
      <c r="BL2004" s="196"/>
      <c r="BM2004" s="196"/>
      <c r="BN2004" s="196"/>
      <c r="BO2004" s="196"/>
      <c r="BP2004" s="196"/>
      <c r="BQ2004" s="196"/>
      <c r="BR2004" s="196"/>
      <c r="BS2004" s="196"/>
      <c r="BT2004" s="196"/>
      <c r="BU2004" s="196"/>
      <c r="BV2004" s="196"/>
      <c r="BW2004" s="196"/>
      <c r="BX2004" s="196"/>
      <c r="BY2004" s="196"/>
      <c r="BZ2004" s="196"/>
    </row>
    <row r="2005" spans="4:78" x14ac:dyDescent="0.2">
      <c r="D2005" s="171"/>
      <c r="E2005" s="171"/>
      <c r="F2005" s="171"/>
      <c r="G2005" s="171"/>
      <c r="H2005" s="171"/>
      <c r="I2005" s="171"/>
      <c r="J2005" s="171"/>
      <c r="K2005" s="171"/>
      <c r="L2005" s="171"/>
      <c r="M2005" s="171"/>
      <c r="N2005" s="171"/>
      <c r="O2005" s="171"/>
      <c r="P2005" s="171"/>
      <c r="Q2005" s="171"/>
      <c r="R2005" s="171"/>
      <c r="S2005" s="171"/>
      <c r="T2005" s="171"/>
      <c r="U2005" s="171"/>
      <c r="V2005" s="171"/>
      <c r="W2005" s="171"/>
      <c r="X2005" s="171"/>
      <c r="Y2005" s="171"/>
      <c r="Z2005" s="171"/>
      <c r="AA2005" s="171"/>
      <c r="AB2005" s="171"/>
      <c r="AC2005" s="171"/>
      <c r="AD2005" s="171"/>
      <c r="AE2005" s="171"/>
      <c r="AF2005" s="171"/>
      <c r="AG2005" s="171"/>
      <c r="AH2005" s="171"/>
      <c r="AI2005" s="171"/>
      <c r="AJ2005" s="171"/>
      <c r="AK2005" s="171"/>
      <c r="AL2005" s="171"/>
      <c r="AM2005" s="171"/>
      <c r="AN2005" s="171"/>
      <c r="AO2005" s="171"/>
      <c r="AP2005" s="196"/>
      <c r="AQ2005" s="196"/>
      <c r="AR2005" s="196"/>
      <c r="AS2005" s="196"/>
      <c r="AT2005" s="196"/>
      <c r="AU2005" s="196"/>
      <c r="AV2005" s="196"/>
      <c r="AW2005" s="196"/>
      <c r="AX2005" s="196"/>
      <c r="AY2005" s="196"/>
      <c r="AZ2005" s="196"/>
      <c r="BA2005" s="196"/>
      <c r="BB2005" s="196"/>
      <c r="BC2005" s="196"/>
      <c r="BD2005" s="196"/>
      <c r="BE2005" s="196"/>
      <c r="BF2005" s="196"/>
      <c r="BG2005" s="196"/>
      <c r="BH2005" s="196"/>
      <c r="BI2005" s="196"/>
      <c r="BJ2005" s="196"/>
      <c r="BK2005" s="196"/>
      <c r="BL2005" s="196"/>
      <c r="BM2005" s="196"/>
      <c r="BN2005" s="196"/>
      <c r="BO2005" s="196"/>
      <c r="BP2005" s="196"/>
      <c r="BQ2005" s="196"/>
      <c r="BR2005" s="196"/>
      <c r="BS2005" s="196"/>
      <c r="BT2005" s="196"/>
      <c r="BU2005" s="196"/>
      <c r="BV2005" s="196"/>
      <c r="BW2005" s="196"/>
      <c r="BX2005" s="196"/>
      <c r="BY2005" s="196"/>
      <c r="BZ2005" s="196"/>
    </row>
    <row r="2006" spans="4:78" x14ac:dyDescent="0.2">
      <c r="D2006" s="171"/>
      <c r="E2006" s="171"/>
      <c r="F2006" s="171"/>
      <c r="G2006" s="171"/>
      <c r="H2006" s="171"/>
      <c r="I2006" s="171"/>
      <c r="J2006" s="171"/>
      <c r="K2006" s="171"/>
      <c r="L2006" s="171"/>
      <c r="M2006" s="171"/>
      <c r="N2006" s="171"/>
      <c r="O2006" s="171"/>
      <c r="P2006" s="171"/>
      <c r="Q2006" s="171"/>
      <c r="R2006" s="171"/>
      <c r="S2006" s="171"/>
      <c r="T2006" s="171"/>
      <c r="U2006" s="171"/>
      <c r="V2006" s="171"/>
      <c r="W2006" s="171"/>
      <c r="X2006" s="171"/>
      <c r="Y2006" s="171"/>
      <c r="Z2006" s="171"/>
      <c r="AA2006" s="171"/>
      <c r="AB2006" s="171"/>
      <c r="AC2006" s="171"/>
      <c r="AD2006" s="171"/>
      <c r="AE2006" s="171"/>
      <c r="AF2006" s="171"/>
      <c r="AG2006" s="171"/>
      <c r="AH2006" s="171"/>
      <c r="AI2006" s="171"/>
      <c r="AJ2006" s="171"/>
      <c r="AK2006" s="171"/>
      <c r="AL2006" s="171"/>
      <c r="AM2006" s="171"/>
      <c r="AN2006" s="171"/>
      <c r="AO2006" s="171"/>
      <c r="AP2006" s="196"/>
      <c r="AQ2006" s="196"/>
      <c r="AR2006" s="196"/>
      <c r="AS2006" s="196"/>
      <c r="AT2006" s="196"/>
      <c r="AU2006" s="196"/>
      <c r="AV2006" s="196"/>
      <c r="AW2006" s="196"/>
      <c r="AX2006" s="196"/>
      <c r="AY2006" s="196"/>
      <c r="AZ2006" s="196"/>
      <c r="BA2006" s="196"/>
      <c r="BB2006" s="196"/>
      <c r="BC2006" s="196"/>
      <c r="BD2006" s="196"/>
      <c r="BE2006" s="196"/>
      <c r="BF2006" s="196"/>
      <c r="BG2006" s="196"/>
      <c r="BH2006" s="196"/>
      <c r="BI2006" s="196"/>
      <c r="BJ2006" s="196"/>
      <c r="BK2006" s="196"/>
      <c r="BL2006" s="196"/>
      <c r="BM2006" s="196"/>
      <c r="BN2006" s="196"/>
      <c r="BO2006" s="196"/>
      <c r="BP2006" s="196"/>
      <c r="BQ2006" s="196"/>
      <c r="BR2006" s="196"/>
      <c r="BS2006" s="196"/>
      <c r="BT2006" s="196"/>
      <c r="BU2006" s="196"/>
      <c r="BV2006" s="196"/>
      <c r="BW2006" s="196"/>
      <c r="BX2006" s="196"/>
      <c r="BY2006" s="196"/>
      <c r="BZ2006" s="196"/>
    </row>
    <row r="2007" spans="4:78" x14ac:dyDescent="0.2">
      <c r="D2007" s="171"/>
      <c r="E2007" s="171"/>
      <c r="F2007" s="171"/>
      <c r="G2007" s="171"/>
      <c r="H2007" s="171"/>
      <c r="I2007" s="171"/>
      <c r="J2007" s="171"/>
      <c r="K2007" s="171"/>
      <c r="L2007" s="171"/>
      <c r="M2007" s="171"/>
      <c r="N2007" s="171"/>
      <c r="O2007" s="171"/>
      <c r="P2007" s="171"/>
      <c r="Q2007" s="171"/>
      <c r="R2007" s="171"/>
      <c r="S2007" s="171"/>
      <c r="T2007" s="171"/>
      <c r="U2007" s="171"/>
      <c r="V2007" s="171"/>
      <c r="W2007" s="171"/>
      <c r="X2007" s="171"/>
      <c r="Y2007" s="171"/>
      <c r="Z2007" s="171"/>
      <c r="AA2007" s="171"/>
      <c r="AB2007" s="171"/>
      <c r="AC2007" s="171"/>
      <c r="AD2007" s="171"/>
      <c r="AE2007" s="171"/>
      <c r="AF2007" s="171"/>
      <c r="AG2007" s="171"/>
      <c r="AH2007" s="171"/>
      <c r="AI2007" s="171"/>
      <c r="AJ2007" s="171"/>
      <c r="AK2007" s="171"/>
      <c r="AL2007" s="171"/>
      <c r="AM2007" s="171"/>
      <c r="AN2007" s="171"/>
      <c r="AO2007" s="171"/>
      <c r="AP2007" s="196"/>
      <c r="AQ2007" s="196"/>
      <c r="AR2007" s="196"/>
      <c r="AS2007" s="196"/>
      <c r="AT2007" s="196"/>
      <c r="AU2007" s="196"/>
      <c r="AV2007" s="196"/>
      <c r="AW2007" s="196"/>
      <c r="AX2007" s="196"/>
      <c r="AY2007" s="196"/>
      <c r="AZ2007" s="196"/>
      <c r="BA2007" s="196"/>
      <c r="BB2007" s="196"/>
      <c r="BC2007" s="196"/>
      <c r="BD2007" s="196"/>
      <c r="BE2007" s="196"/>
      <c r="BF2007" s="196"/>
      <c r="BG2007" s="196"/>
      <c r="BH2007" s="196"/>
      <c r="BI2007" s="196"/>
      <c r="BJ2007" s="196"/>
      <c r="BK2007" s="196"/>
      <c r="BL2007" s="196"/>
      <c r="BM2007" s="196"/>
      <c r="BN2007" s="196"/>
      <c r="BO2007" s="196"/>
      <c r="BP2007" s="196"/>
      <c r="BQ2007" s="196"/>
      <c r="BR2007" s="196"/>
      <c r="BS2007" s="196"/>
      <c r="BT2007" s="196"/>
      <c r="BU2007" s="196"/>
      <c r="BV2007" s="196"/>
      <c r="BW2007" s="196"/>
      <c r="BX2007" s="196"/>
      <c r="BY2007" s="196"/>
      <c r="BZ2007" s="196"/>
    </row>
    <row r="2008" spans="4:78" x14ac:dyDescent="0.2">
      <c r="D2008" s="171"/>
      <c r="E2008" s="171"/>
      <c r="F2008" s="171"/>
      <c r="G2008" s="171"/>
      <c r="H2008" s="171"/>
      <c r="I2008" s="171"/>
      <c r="J2008" s="171"/>
      <c r="K2008" s="171"/>
      <c r="L2008" s="171"/>
      <c r="M2008" s="171"/>
      <c r="N2008" s="171"/>
      <c r="O2008" s="171"/>
      <c r="P2008" s="171"/>
      <c r="Q2008" s="171"/>
      <c r="R2008" s="171"/>
      <c r="S2008" s="171"/>
      <c r="T2008" s="171"/>
      <c r="U2008" s="171"/>
      <c r="V2008" s="171"/>
      <c r="W2008" s="171"/>
      <c r="X2008" s="171"/>
      <c r="Y2008" s="171"/>
      <c r="Z2008" s="171"/>
      <c r="AA2008" s="171"/>
      <c r="AB2008" s="171"/>
      <c r="AC2008" s="171"/>
      <c r="AD2008" s="171"/>
      <c r="AE2008" s="171"/>
      <c r="AF2008" s="171"/>
      <c r="AG2008" s="171"/>
      <c r="AH2008" s="171"/>
      <c r="AI2008" s="171"/>
      <c r="AJ2008" s="171"/>
      <c r="AK2008" s="171"/>
      <c r="AL2008" s="171"/>
      <c r="AM2008" s="171"/>
      <c r="AN2008" s="171"/>
      <c r="AO2008" s="171"/>
      <c r="AP2008" s="196"/>
      <c r="AQ2008" s="196"/>
      <c r="AR2008" s="196"/>
      <c r="AS2008" s="196"/>
      <c r="AT2008" s="196"/>
      <c r="AU2008" s="196"/>
      <c r="AV2008" s="196"/>
      <c r="AW2008" s="196"/>
      <c r="AX2008" s="196"/>
      <c r="AY2008" s="196"/>
      <c r="AZ2008" s="196"/>
      <c r="BA2008" s="196"/>
      <c r="BB2008" s="196"/>
      <c r="BC2008" s="196"/>
      <c r="BD2008" s="196"/>
      <c r="BE2008" s="196"/>
      <c r="BF2008" s="196"/>
      <c r="BG2008" s="196"/>
      <c r="BH2008" s="196"/>
      <c r="BI2008" s="196"/>
      <c r="BJ2008" s="196"/>
      <c r="BK2008" s="196"/>
      <c r="BL2008" s="196"/>
      <c r="BM2008" s="196"/>
      <c r="BN2008" s="196"/>
      <c r="BO2008" s="196"/>
      <c r="BP2008" s="196"/>
      <c r="BQ2008" s="196"/>
      <c r="BR2008" s="196"/>
      <c r="BS2008" s="196"/>
      <c r="BT2008" s="196"/>
      <c r="BU2008" s="196"/>
      <c r="BV2008" s="196"/>
      <c r="BW2008" s="196"/>
      <c r="BX2008" s="196"/>
      <c r="BY2008" s="196"/>
      <c r="BZ2008" s="196"/>
    </row>
    <row r="2009" spans="4:78" x14ac:dyDescent="0.2">
      <c r="D2009" s="171"/>
      <c r="E2009" s="171"/>
      <c r="F2009" s="171"/>
      <c r="G2009" s="171"/>
      <c r="H2009" s="171"/>
      <c r="I2009" s="171"/>
      <c r="J2009" s="171"/>
      <c r="K2009" s="171"/>
      <c r="L2009" s="171"/>
      <c r="M2009" s="171"/>
      <c r="N2009" s="171"/>
      <c r="O2009" s="171"/>
      <c r="P2009" s="171"/>
      <c r="Q2009" s="171"/>
      <c r="R2009" s="171"/>
      <c r="S2009" s="171"/>
      <c r="T2009" s="171"/>
      <c r="U2009" s="171"/>
      <c r="V2009" s="171"/>
      <c r="W2009" s="171"/>
      <c r="X2009" s="171"/>
      <c r="Y2009" s="171"/>
      <c r="Z2009" s="171"/>
      <c r="AA2009" s="171"/>
      <c r="AB2009" s="171"/>
      <c r="AC2009" s="171"/>
      <c r="AD2009" s="171"/>
      <c r="AE2009" s="171"/>
      <c r="AF2009" s="171"/>
      <c r="AG2009" s="171"/>
      <c r="AH2009" s="171"/>
      <c r="AI2009" s="171"/>
      <c r="AJ2009" s="171"/>
      <c r="AK2009" s="171"/>
      <c r="AL2009" s="171"/>
      <c r="AM2009" s="171"/>
      <c r="AN2009" s="171"/>
      <c r="AO2009" s="171"/>
      <c r="AP2009" s="196"/>
      <c r="AQ2009" s="196"/>
      <c r="AR2009" s="196"/>
      <c r="AS2009" s="196"/>
      <c r="AT2009" s="196"/>
      <c r="AU2009" s="196"/>
      <c r="AV2009" s="196"/>
      <c r="AW2009" s="196"/>
      <c r="AX2009" s="196"/>
      <c r="AY2009" s="196"/>
      <c r="AZ2009" s="196"/>
      <c r="BA2009" s="196"/>
      <c r="BB2009" s="196"/>
      <c r="BC2009" s="196"/>
      <c r="BD2009" s="196"/>
      <c r="BE2009" s="196"/>
      <c r="BF2009" s="196"/>
      <c r="BG2009" s="196"/>
      <c r="BH2009" s="196"/>
      <c r="BI2009" s="196"/>
      <c r="BJ2009" s="196"/>
      <c r="BK2009" s="196"/>
      <c r="BL2009" s="196"/>
      <c r="BM2009" s="196"/>
      <c r="BN2009" s="196"/>
      <c r="BO2009" s="196"/>
      <c r="BP2009" s="196"/>
      <c r="BQ2009" s="196"/>
      <c r="BR2009" s="196"/>
      <c r="BS2009" s="196"/>
      <c r="BT2009" s="196"/>
      <c r="BU2009" s="196"/>
      <c r="BV2009" s="196"/>
      <c r="BW2009" s="196"/>
      <c r="BX2009" s="196"/>
      <c r="BY2009" s="196"/>
      <c r="BZ2009" s="196"/>
    </row>
    <row r="2010" spans="4:78" x14ac:dyDescent="0.2">
      <c r="D2010" s="171"/>
      <c r="E2010" s="171"/>
      <c r="F2010" s="171"/>
      <c r="G2010" s="171"/>
      <c r="H2010" s="171"/>
      <c r="I2010" s="171"/>
      <c r="J2010" s="171"/>
      <c r="K2010" s="171"/>
      <c r="L2010" s="171"/>
      <c r="M2010" s="171"/>
      <c r="N2010" s="171"/>
      <c r="O2010" s="171"/>
      <c r="P2010" s="171"/>
      <c r="Q2010" s="171"/>
      <c r="R2010" s="171"/>
      <c r="S2010" s="171"/>
      <c r="T2010" s="171"/>
      <c r="U2010" s="171"/>
      <c r="V2010" s="171"/>
      <c r="W2010" s="171"/>
      <c r="X2010" s="171"/>
      <c r="Y2010" s="171"/>
      <c r="Z2010" s="171"/>
      <c r="AA2010" s="171"/>
      <c r="AB2010" s="171"/>
      <c r="AC2010" s="171"/>
      <c r="AD2010" s="171"/>
      <c r="AE2010" s="171"/>
      <c r="AF2010" s="171"/>
      <c r="AG2010" s="171"/>
      <c r="AH2010" s="171"/>
      <c r="AI2010" s="171"/>
      <c r="AJ2010" s="171"/>
      <c r="AK2010" s="171"/>
      <c r="AL2010" s="171"/>
      <c r="AM2010" s="171"/>
      <c r="AN2010" s="171"/>
      <c r="AO2010" s="171"/>
      <c r="AP2010" s="196"/>
      <c r="AQ2010" s="196"/>
      <c r="AR2010" s="196"/>
      <c r="AS2010" s="196"/>
      <c r="AT2010" s="196"/>
      <c r="AU2010" s="196"/>
      <c r="AV2010" s="196"/>
      <c r="AW2010" s="196"/>
      <c r="AX2010" s="196"/>
      <c r="AY2010" s="196"/>
      <c r="AZ2010" s="196"/>
      <c r="BA2010" s="196"/>
      <c r="BB2010" s="196"/>
      <c r="BC2010" s="196"/>
      <c r="BD2010" s="196"/>
      <c r="BE2010" s="196"/>
      <c r="BF2010" s="196"/>
      <c r="BG2010" s="196"/>
      <c r="BH2010" s="196"/>
      <c r="BI2010" s="196"/>
      <c r="BJ2010" s="196"/>
      <c r="BK2010" s="196"/>
      <c r="BL2010" s="196"/>
      <c r="BM2010" s="196"/>
      <c r="BN2010" s="196"/>
      <c r="BO2010" s="196"/>
      <c r="BP2010" s="196"/>
      <c r="BQ2010" s="196"/>
      <c r="BR2010" s="196"/>
      <c r="BS2010" s="196"/>
      <c r="BT2010" s="196"/>
      <c r="BU2010" s="196"/>
      <c r="BV2010" s="196"/>
      <c r="BW2010" s="196"/>
      <c r="BX2010" s="196"/>
      <c r="BY2010" s="196"/>
      <c r="BZ2010" s="196"/>
    </row>
    <row r="2011" spans="4:78" x14ac:dyDescent="0.2">
      <c r="D2011" s="171"/>
      <c r="E2011" s="171"/>
      <c r="F2011" s="171"/>
      <c r="G2011" s="171"/>
      <c r="H2011" s="171"/>
      <c r="I2011" s="171"/>
      <c r="J2011" s="171"/>
      <c r="K2011" s="171"/>
      <c r="L2011" s="171"/>
      <c r="M2011" s="171"/>
      <c r="N2011" s="171"/>
      <c r="O2011" s="171"/>
      <c r="P2011" s="171"/>
      <c r="Q2011" s="171"/>
      <c r="R2011" s="171"/>
      <c r="S2011" s="171"/>
      <c r="T2011" s="171"/>
      <c r="U2011" s="171"/>
      <c r="V2011" s="171"/>
      <c r="W2011" s="171"/>
      <c r="X2011" s="171"/>
      <c r="Y2011" s="171"/>
      <c r="Z2011" s="171"/>
      <c r="AA2011" s="171"/>
      <c r="AB2011" s="171"/>
      <c r="AC2011" s="171"/>
      <c r="AD2011" s="171"/>
      <c r="AE2011" s="171"/>
      <c r="AF2011" s="171"/>
      <c r="AG2011" s="171"/>
      <c r="AH2011" s="171"/>
      <c r="AI2011" s="171"/>
      <c r="AJ2011" s="171"/>
      <c r="AK2011" s="171"/>
      <c r="AL2011" s="171"/>
      <c r="AM2011" s="171"/>
      <c r="AN2011" s="171"/>
      <c r="AO2011" s="171"/>
      <c r="AP2011" s="196"/>
      <c r="AQ2011" s="196"/>
      <c r="AR2011" s="196"/>
      <c r="AS2011" s="196"/>
      <c r="AT2011" s="196"/>
      <c r="AU2011" s="196"/>
      <c r="AV2011" s="196"/>
      <c r="AW2011" s="196"/>
      <c r="AX2011" s="196"/>
      <c r="AY2011" s="196"/>
      <c r="AZ2011" s="196"/>
      <c r="BA2011" s="196"/>
      <c r="BB2011" s="196"/>
      <c r="BC2011" s="196"/>
      <c r="BD2011" s="196"/>
      <c r="BE2011" s="196"/>
      <c r="BF2011" s="196"/>
      <c r="BG2011" s="196"/>
      <c r="BH2011" s="196"/>
      <c r="BI2011" s="196"/>
      <c r="BJ2011" s="196"/>
      <c r="BK2011" s="196"/>
      <c r="BL2011" s="196"/>
      <c r="BM2011" s="196"/>
      <c r="BN2011" s="196"/>
      <c r="BO2011" s="196"/>
      <c r="BP2011" s="196"/>
      <c r="BQ2011" s="196"/>
      <c r="BR2011" s="196"/>
      <c r="BS2011" s="196"/>
      <c r="BT2011" s="196"/>
      <c r="BU2011" s="196"/>
      <c r="BV2011" s="196"/>
      <c r="BW2011" s="196"/>
      <c r="BX2011" s="196"/>
      <c r="BY2011" s="196"/>
      <c r="BZ2011" s="196"/>
    </row>
    <row r="2012" spans="4:78" x14ac:dyDescent="0.2">
      <c r="D2012" s="171"/>
      <c r="E2012" s="171"/>
      <c r="F2012" s="171"/>
      <c r="G2012" s="171"/>
      <c r="H2012" s="171"/>
      <c r="I2012" s="171"/>
      <c r="J2012" s="171"/>
      <c r="K2012" s="171"/>
      <c r="L2012" s="171"/>
      <c r="M2012" s="171"/>
      <c r="N2012" s="171"/>
      <c r="O2012" s="171"/>
      <c r="P2012" s="171"/>
      <c r="Q2012" s="171"/>
      <c r="R2012" s="171"/>
      <c r="S2012" s="171"/>
      <c r="T2012" s="171"/>
      <c r="U2012" s="171"/>
      <c r="V2012" s="171"/>
      <c r="W2012" s="171"/>
      <c r="X2012" s="171"/>
      <c r="Y2012" s="171"/>
      <c r="Z2012" s="171"/>
      <c r="AA2012" s="171"/>
      <c r="AB2012" s="171"/>
      <c r="AC2012" s="171"/>
      <c r="AD2012" s="171"/>
      <c r="AE2012" s="171"/>
      <c r="AF2012" s="171"/>
      <c r="AG2012" s="171"/>
      <c r="AH2012" s="171"/>
      <c r="AI2012" s="171"/>
      <c r="AJ2012" s="171"/>
      <c r="AK2012" s="171"/>
      <c r="AL2012" s="171"/>
      <c r="AM2012" s="171"/>
      <c r="AN2012" s="171"/>
      <c r="AO2012" s="171"/>
      <c r="AP2012" s="196"/>
      <c r="AQ2012" s="196"/>
      <c r="AR2012" s="196"/>
      <c r="AS2012" s="196"/>
      <c r="AT2012" s="196"/>
      <c r="AU2012" s="196"/>
      <c r="AV2012" s="196"/>
      <c r="AW2012" s="196"/>
      <c r="AX2012" s="196"/>
      <c r="AY2012" s="196"/>
      <c r="AZ2012" s="196"/>
      <c r="BA2012" s="196"/>
      <c r="BB2012" s="196"/>
      <c r="BC2012" s="196"/>
      <c r="BD2012" s="196"/>
      <c r="BE2012" s="196"/>
      <c r="BF2012" s="196"/>
      <c r="BG2012" s="196"/>
      <c r="BH2012" s="196"/>
      <c r="BI2012" s="196"/>
      <c r="BJ2012" s="196"/>
      <c r="BK2012" s="196"/>
      <c r="BL2012" s="196"/>
      <c r="BM2012" s="196"/>
      <c r="BN2012" s="196"/>
      <c r="BO2012" s="196"/>
      <c r="BP2012" s="196"/>
      <c r="BQ2012" s="196"/>
      <c r="BR2012" s="196"/>
      <c r="BS2012" s="196"/>
      <c r="BT2012" s="196"/>
      <c r="BU2012" s="196"/>
      <c r="BV2012" s="196"/>
      <c r="BW2012" s="196"/>
      <c r="BX2012" s="196"/>
      <c r="BY2012" s="196"/>
      <c r="BZ2012" s="196"/>
    </row>
    <row r="2013" spans="4:78" x14ac:dyDescent="0.2">
      <c r="D2013" s="171"/>
      <c r="E2013" s="171"/>
      <c r="F2013" s="171"/>
      <c r="G2013" s="171"/>
      <c r="H2013" s="171"/>
      <c r="I2013" s="171"/>
      <c r="J2013" s="171"/>
      <c r="K2013" s="171"/>
      <c r="L2013" s="171"/>
      <c r="M2013" s="171"/>
      <c r="N2013" s="171"/>
      <c r="O2013" s="171"/>
      <c r="P2013" s="171"/>
      <c r="Q2013" s="171"/>
      <c r="R2013" s="171"/>
      <c r="S2013" s="171"/>
      <c r="T2013" s="171"/>
      <c r="U2013" s="171"/>
      <c r="V2013" s="171"/>
      <c r="W2013" s="171"/>
      <c r="X2013" s="171"/>
      <c r="Y2013" s="171"/>
      <c r="Z2013" s="171"/>
      <c r="AA2013" s="171"/>
      <c r="AB2013" s="171"/>
      <c r="AC2013" s="171"/>
      <c r="AD2013" s="171"/>
      <c r="AE2013" s="171"/>
      <c r="AF2013" s="171"/>
      <c r="AG2013" s="171"/>
      <c r="AH2013" s="171"/>
      <c r="AI2013" s="171"/>
      <c r="AJ2013" s="171"/>
      <c r="AK2013" s="171"/>
      <c r="AL2013" s="171"/>
      <c r="AM2013" s="171"/>
      <c r="AN2013" s="171"/>
      <c r="AO2013" s="171"/>
      <c r="AP2013" s="196"/>
      <c r="AQ2013" s="196"/>
      <c r="AR2013" s="196"/>
      <c r="AS2013" s="196"/>
      <c r="AT2013" s="196"/>
      <c r="AU2013" s="196"/>
      <c r="AV2013" s="196"/>
      <c r="AW2013" s="196"/>
      <c r="AX2013" s="196"/>
      <c r="AY2013" s="196"/>
      <c r="AZ2013" s="196"/>
      <c r="BA2013" s="196"/>
      <c r="BB2013" s="196"/>
      <c r="BC2013" s="196"/>
      <c r="BD2013" s="196"/>
      <c r="BE2013" s="196"/>
      <c r="BF2013" s="196"/>
      <c r="BG2013" s="196"/>
      <c r="BH2013" s="196"/>
      <c r="BI2013" s="196"/>
      <c r="BJ2013" s="196"/>
      <c r="BK2013" s="196"/>
      <c r="BL2013" s="196"/>
      <c r="BM2013" s="196"/>
      <c r="BN2013" s="196"/>
      <c r="BO2013" s="196"/>
      <c r="BP2013" s="196"/>
      <c r="BQ2013" s="196"/>
      <c r="BR2013" s="196"/>
      <c r="BS2013" s="196"/>
      <c r="BT2013" s="196"/>
      <c r="BU2013" s="196"/>
      <c r="BV2013" s="196"/>
      <c r="BW2013" s="196"/>
      <c r="BX2013" s="196"/>
      <c r="BY2013" s="196"/>
      <c r="BZ2013" s="196"/>
    </row>
    <row r="2014" spans="4:78" x14ac:dyDescent="0.2">
      <c r="D2014" s="171"/>
      <c r="E2014" s="171"/>
      <c r="F2014" s="171"/>
      <c r="G2014" s="171"/>
      <c r="H2014" s="171"/>
      <c r="I2014" s="171"/>
      <c r="J2014" s="171"/>
      <c r="K2014" s="171"/>
      <c r="L2014" s="171"/>
      <c r="M2014" s="171"/>
      <c r="N2014" s="171"/>
      <c r="O2014" s="171"/>
      <c r="P2014" s="171"/>
      <c r="Q2014" s="171"/>
      <c r="R2014" s="171"/>
      <c r="S2014" s="171"/>
      <c r="T2014" s="171"/>
      <c r="U2014" s="171"/>
      <c r="V2014" s="171"/>
      <c r="W2014" s="171"/>
      <c r="X2014" s="171"/>
      <c r="Y2014" s="171"/>
      <c r="Z2014" s="171"/>
      <c r="AA2014" s="171"/>
      <c r="AB2014" s="171"/>
      <c r="AC2014" s="171"/>
      <c r="AD2014" s="171"/>
      <c r="AE2014" s="171"/>
      <c r="AF2014" s="171"/>
      <c r="AG2014" s="171"/>
      <c r="AH2014" s="171"/>
      <c r="AI2014" s="171"/>
      <c r="AJ2014" s="171"/>
      <c r="AK2014" s="171"/>
      <c r="AL2014" s="171"/>
      <c r="AM2014" s="171"/>
      <c r="AN2014" s="171"/>
      <c r="AO2014" s="171"/>
      <c r="AP2014" s="196"/>
      <c r="AQ2014" s="196"/>
      <c r="AR2014" s="196"/>
      <c r="AS2014" s="196"/>
      <c r="AT2014" s="196"/>
      <c r="AU2014" s="196"/>
      <c r="AV2014" s="196"/>
      <c r="AW2014" s="196"/>
      <c r="AX2014" s="196"/>
      <c r="AY2014" s="196"/>
      <c r="AZ2014" s="196"/>
      <c r="BA2014" s="196"/>
      <c r="BB2014" s="196"/>
      <c r="BC2014" s="196"/>
      <c r="BD2014" s="196"/>
      <c r="BE2014" s="196"/>
      <c r="BF2014" s="196"/>
      <c r="BG2014" s="196"/>
      <c r="BH2014" s="196"/>
      <c r="BI2014" s="196"/>
      <c r="BJ2014" s="196"/>
      <c r="BK2014" s="196"/>
      <c r="BL2014" s="196"/>
      <c r="BM2014" s="196"/>
      <c r="BN2014" s="196"/>
      <c r="BO2014" s="196"/>
      <c r="BP2014" s="196"/>
      <c r="BQ2014" s="196"/>
      <c r="BR2014" s="196"/>
      <c r="BS2014" s="196"/>
      <c r="BT2014" s="196"/>
      <c r="BU2014" s="196"/>
      <c r="BV2014" s="196"/>
      <c r="BW2014" s="196"/>
      <c r="BX2014" s="196"/>
      <c r="BY2014" s="196"/>
      <c r="BZ2014" s="196"/>
    </row>
    <row r="2015" spans="4:78" x14ac:dyDescent="0.2">
      <c r="D2015" s="171"/>
      <c r="E2015" s="171"/>
      <c r="F2015" s="171"/>
      <c r="G2015" s="171"/>
      <c r="H2015" s="171"/>
      <c r="I2015" s="171"/>
      <c r="J2015" s="171"/>
      <c r="K2015" s="171"/>
      <c r="L2015" s="171"/>
      <c r="M2015" s="171"/>
      <c r="N2015" s="171"/>
      <c r="O2015" s="171"/>
      <c r="P2015" s="171"/>
      <c r="Q2015" s="171"/>
      <c r="R2015" s="171"/>
      <c r="S2015" s="171"/>
      <c r="T2015" s="171"/>
      <c r="U2015" s="171"/>
      <c r="V2015" s="171"/>
      <c r="W2015" s="171"/>
      <c r="X2015" s="171"/>
      <c r="Y2015" s="171"/>
      <c r="Z2015" s="171"/>
      <c r="AA2015" s="171"/>
      <c r="AB2015" s="171"/>
      <c r="AC2015" s="171"/>
      <c r="AD2015" s="171"/>
      <c r="AE2015" s="171"/>
      <c r="AF2015" s="171"/>
      <c r="AG2015" s="171"/>
      <c r="AH2015" s="171"/>
      <c r="AI2015" s="171"/>
      <c r="AJ2015" s="171"/>
      <c r="AK2015" s="171"/>
      <c r="AL2015" s="171"/>
      <c r="AM2015" s="171"/>
      <c r="AN2015" s="171"/>
      <c r="AO2015" s="171"/>
      <c r="AP2015" s="196"/>
      <c r="AQ2015" s="196"/>
      <c r="AR2015" s="196"/>
      <c r="AS2015" s="196"/>
      <c r="AT2015" s="196"/>
      <c r="AU2015" s="196"/>
      <c r="AV2015" s="196"/>
      <c r="AW2015" s="196"/>
      <c r="AX2015" s="196"/>
      <c r="AY2015" s="196"/>
      <c r="AZ2015" s="196"/>
      <c r="BA2015" s="196"/>
      <c r="BB2015" s="196"/>
      <c r="BC2015" s="196"/>
      <c r="BD2015" s="196"/>
      <c r="BE2015" s="196"/>
      <c r="BF2015" s="196"/>
      <c r="BG2015" s="196"/>
      <c r="BH2015" s="196"/>
      <c r="BI2015" s="196"/>
      <c r="BJ2015" s="196"/>
      <c r="BK2015" s="196"/>
      <c r="BL2015" s="196"/>
      <c r="BM2015" s="196"/>
      <c r="BN2015" s="196"/>
      <c r="BO2015" s="196"/>
      <c r="BP2015" s="196"/>
      <c r="BQ2015" s="196"/>
      <c r="BR2015" s="196"/>
      <c r="BS2015" s="196"/>
      <c r="BT2015" s="196"/>
      <c r="BU2015" s="196"/>
      <c r="BV2015" s="196"/>
      <c r="BW2015" s="196"/>
      <c r="BX2015" s="196"/>
      <c r="BY2015" s="196"/>
      <c r="BZ2015" s="196"/>
    </row>
    <row r="2016" spans="4:78" x14ac:dyDescent="0.2">
      <c r="D2016" s="171"/>
      <c r="E2016" s="171"/>
      <c r="F2016" s="171"/>
      <c r="G2016" s="171"/>
      <c r="H2016" s="171"/>
      <c r="I2016" s="171"/>
      <c r="J2016" s="171"/>
      <c r="K2016" s="171"/>
      <c r="L2016" s="171"/>
      <c r="M2016" s="171"/>
      <c r="N2016" s="171"/>
      <c r="O2016" s="171"/>
      <c r="P2016" s="171"/>
      <c r="Q2016" s="171"/>
      <c r="R2016" s="171"/>
      <c r="S2016" s="171"/>
      <c r="T2016" s="171"/>
      <c r="U2016" s="171"/>
      <c r="V2016" s="171"/>
      <c r="W2016" s="171"/>
      <c r="X2016" s="171"/>
      <c r="Y2016" s="171"/>
      <c r="Z2016" s="171"/>
      <c r="AA2016" s="171"/>
      <c r="AB2016" s="171"/>
      <c r="AC2016" s="171"/>
      <c r="AD2016" s="171"/>
      <c r="AE2016" s="171"/>
      <c r="AF2016" s="171"/>
      <c r="AG2016" s="171"/>
      <c r="AH2016" s="171"/>
      <c r="AI2016" s="171"/>
      <c r="AJ2016" s="171"/>
      <c r="AK2016" s="171"/>
      <c r="AL2016" s="171"/>
      <c r="AM2016" s="171"/>
      <c r="AN2016" s="171"/>
      <c r="AO2016" s="171"/>
      <c r="AP2016" s="196"/>
      <c r="AQ2016" s="196"/>
      <c r="AR2016" s="196"/>
      <c r="AS2016" s="196"/>
      <c r="AT2016" s="196"/>
      <c r="AU2016" s="196"/>
      <c r="AV2016" s="196"/>
      <c r="AW2016" s="196"/>
      <c r="AX2016" s="196"/>
      <c r="AY2016" s="196"/>
      <c r="AZ2016" s="196"/>
      <c r="BA2016" s="196"/>
      <c r="BB2016" s="196"/>
      <c r="BC2016" s="196"/>
      <c r="BD2016" s="196"/>
      <c r="BE2016" s="196"/>
      <c r="BF2016" s="196"/>
      <c r="BG2016" s="196"/>
      <c r="BH2016" s="196"/>
      <c r="BI2016" s="196"/>
      <c r="BJ2016" s="196"/>
      <c r="BK2016" s="196"/>
      <c r="BL2016" s="196"/>
      <c r="BM2016" s="196"/>
      <c r="BN2016" s="196"/>
      <c r="BO2016" s="196"/>
      <c r="BP2016" s="196"/>
      <c r="BQ2016" s="196"/>
      <c r="BR2016" s="196"/>
      <c r="BS2016" s="196"/>
      <c r="BT2016" s="196"/>
      <c r="BU2016" s="196"/>
      <c r="BV2016" s="196"/>
      <c r="BW2016" s="196"/>
      <c r="BX2016" s="196"/>
      <c r="BY2016" s="196"/>
      <c r="BZ2016" s="196"/>
    </row>
    <row r="2017" spans="4:78" x14ac:dyDescent="0.2">
      <c r="D2017" s="171"/>
      <c r="E2017" s="171"/>
      <c r="F2017" s="171"/>
      <c r="G2017" s="171"/>
      <c r="H2017" s="171"/>
      <c r="I2017" s="171"/>
      <c r="J2017" s="171"/>
      <c r="K2017" s="171"/>
      <c r="L2017" s="171"/>
      <c r="M2017" s="171"/>
      <c r="N2017" s="171"/>
      <c r="O2017" s="171"/>
      <c r="P2017" s="171"/>
      <c r="Q2017" s="171"/>
      <c r="R2017" s="171"/>
      <c r="S2017" s="171"/>
      <c r="T2017" s="171"/>
      <c r="U2017" s="171"/>
      <c r="V2017" s="171"/>
      <c r="W2017" s="171"/>
      <c r="X2017" s="171"/>
      <c r="Y2017" s="171"/>
      <c r="Z2017" s="171"/>
      <c r="AA2017" s="171"/>
      <c r="AB2017" s="171"/>
      <c r="AC2017" s="171"/>
      <c r="AD2017" s="171"/>
      <c r="AE2017" s="171"/>
      <c r="AF2017" s="171"/>
      <c r="AG2017" s="171"/>
      <c r="AH2017" s="171"/>
      <c r="AI2017" s="171"/>
      <c r="AJ2017" s="171"/>
      <c r="AK2017" s="171"/>
      <c r="AL2017" s="171"/>
      <c r="AM2017" s="171"/>
      <c r="AN2017" s="171"/>
      <c r="AO2017" s="171"/>
      <c r="AP2017" s="196"/>
      <c r="AQ2017" s="196"/>
      <c r="AR2017" s="196"/>
      <c r="AS2017" s="196"/>
      <c r="AT2017" s="196"/>
      <c r="AU2017" s="196"/>
      <c r="AV2017" s="196"/>
      <c r="AW2017" s="196"/>
      <c r="AX2017" s="196"/>
      <c r="AY2017" s="196"/>
      <c r="AZ2017" s="196"/>
      <c r="BA2017" s="196"/>
      <c r="BB2017" s="196"/>
      <c r="BC2017" s="196"/>
      <c r="BD2017" s="196"/>
      <c r="BE2017" s="196"/>
      <c r="BF2017" s="196"/>
      <c r="BG2017" s="196"/>
      <c r="BH2017" s="196"/>
      <c r="BI2017" s="196"/>
      <c r="BJ2017" s="196"/>
      <c r="BK2017" s="196"/>
      <c r="BL2017" s="196"/>
      <c r="BM2017" s="196"/>
      <c r="BN2017" s="196"/>
      <c r="BO2017" s="196"/>
      <c r="BP2017" s="196"/>
      <c r="BQ2017" s="196"/>
      <c r="BR2017" s="196"/>
      <c r="BS2017" s="196"/>
      <c r="BT2017" s="196"/>
      <c r="BU2017" s="196"/>
      <c r="BV2017" s="196"/>
      <c r="BW2017" s="196"/>
      <c r="BX2017" s="196"/>
      <c r="BY2017" s="196"/>
      <c r="BZ2017" s="196"/>
    </row>
    <row r="2018" spans="4:78" x14ac:dyDescent="0.2">
      <c r="D2018" s="171"/>
      <c r="E2018" s="171"/>
      <c r="F2018" s="171"/>
      <c r="G2018" s="171"/>
      <c r="H2018" s="171"/>
      <c r="I2018" s="171"/>
      <c r="J2018" s="171"/>
      <c r="K2018" s="171"/>
      <c r="L2018" s="171"/>
      <c r="M2018" s="171"/>
      <c r="N2018" s="171"/>
      <c r="O2018" s="171"/>
      <c r="P2018" s="171"/>
      <c r="Q2018" s="171"/>
      <c r="R2018" s="171"/>
      <c r="S2018" s="171"/>
      <c r="T2018" s="171"/>
      <c r="U2018" s="171"/>
      <c r="V2018" s="171"/>
      <c r="W2018" s="171"/>
      <c r="X2018" s="171"/>
      <c r="Y2018" s="171"/>
      <c r="Z2018" s="171"/>
      <c r="AA2018" s="171"/>
      <c r="AB2018" s="171"/>
      <c r="AC2018" s="171"/>
      <c r="AD2018" s="171"/>
      <c r="AE2018" s="171"/>
      <c r="AF2018" s="171"/>
      <c r="AG2018" s="171"/>
      <c r="AH2018" s="171"/>
      <c r="AI2018" s="171"/>
      <c r="AJ2018" s="171"/>
      <c r="AK2018" s="171"/>
      <c r="AL2018" s="171"/>
      <c r="AM2018" s="171"/>
      <c r="AN2018" s="171"/>
      <c r="AO2018" s="171"/>
      <c r="AP2018" s="196"/>
      <c r="AQ2018" s="196"/>
      <c r="AR2018" s="196"/>
      <c r="AS2018" s="196"/>
      <c r="AT2018" s="196"/>
      <c r="AU2018" s="196"/>
      <c r="AV2018" s="196"/>
      <c r="AW2018" s="196"/>
      <c r="AX2018" s="196"/>
      <c r="AY2018" s="196"/>
      <c r="AZ2018" s="196"/>
      <c r="BA2018" s="196"/>
      <c r="BB2018" s="196"/>
      <c r="BC2018" s="196"/>
      <c r="BD2018" s="196"/>
      <c r="BE2018" s="196"/>
      <c r="BF2018" s="196"/>
      <c r="BG2018" s="196"/>
      <c r="BH2018" s="196"/>
      <c r="BI2018" s="196"/>
      <c r="BJ2018" s="196"/>
      <c r="BK2018" s="196"/>
      <c r="BL2018" s="196"/>
      <c r="BM2018" s="196"/>
      <c r="BN2018" s="196"/>
      <c r="BO2018" s="196"/>
      <c r="BP2018" s="196"/>
      <c r="BQ2018" s="196"/>
      <c r="BR2018" s="196"/>
      <c r="BS2018" s="196"/>
      <c r="BT2018" s="196"/>
      <c r="BU2018" s="196"/>
      <c r="BV2018" s="196"/>
      <c r="BW2018" s="196"/>
      <c r="BX2018" s="196"/>
      <c r="BY2018" s="196"/>
      <c r="BZ2018" s="196"/>
    </row>
    <row r="2019" spans="4:78" x14ac:dyDescent="0.2">
      <c r="D2019" s="171"/>
      <c r="E2019" s="171"/>
      <c r="F2019" s="171"/>
      <c r="G2019" s="171"/>
      <c r="H2019" s="171"/>
      <c r="I2019" s="171"/>
      <c r="J2019" s="171"/>
      <c r="K2019" s="171"/>
      <c r="L2019" s="171"/>
      <c r="M2019" s="171"/>
      <c r="N2019" s="171"/>
      <c r="O2019" s="171"/>
      <c r="P2019" s="171"/>
      <c r="Q2019" s="171"/>
      <c r="R2019" s="171"/>
      <c r="S2019" s="171"/>
      <c r="T2019" s="171"/>
      <c r="U2019" s="171"/>
      <c r="V2019" s="171"/>
      <c r="W2019" s="171"/>
      <c r="X2019" s="171"/>
      <c r="Y2019" s="171"/>
      <c r="Z2019" s="171"/>
      <c r="AA2019" s="171"/>
      <c r="AB2019" s="171"/>
      <c r="AC2019" s="171"/>
      <c r="AD2019" s="171"/>
      <c r="AE2019" s="171"/>
      <c r="AF2019" s="171"/>
      <c r="AG2019" s="171"/>
      <c r="AH2019" s="171"/>
      <c r="AI2019" s="171"/>
      <c r="AJ2019" s="171"/>
      <c r="AK2019" s="171"/>
      <c r="AL2019" s="171"/>
      <c r="AM2019" s="171"/>
      <c r="AN2019" s="171"/>
      <c r="AO2019" s="171"/>
      <c r="AP2019" s="196"/>
      <c r="AQ2019" s="196"/>
      <c r="AR2019" s="196"/>
      <c r="AS2019" s="196"/>
      <c r="AT2019" s="196"/>
      <c r="AU2019" s="196"/>
      <c r="AV2019" s="196"/>
      <c r="AW2019" s="196"/>
      <c r="AX2019" s="196"/>
      <c r="AY2019" s="196"/>
      <c r="AZ2019" s="196"/>
      <c r="BA2019" s="196"/>
      <c r="BB2019" s="196"/>
      <c r="BC2019" s="196"/>
      <c r="BD2019" s="196"/>
      <c r="BE2019" s="196"/>
      <c r="BF2019" s="196"/>
      <c r="BG2019" s="196"/>
      <c r="BH2019" s="196"/>
      <c r="BI2019" s="196"/>
      <c r="BJ2019" s="196"/>
      <c r="BK2019" s="196"/>
      <c r="BL2019" s="196"/>
      <c r="BM2019" s="196"/>
      <c r="BN2019" s="196"/>
      <c r="BO2019" s="196"/>
      <c r="BP2019" s="196"/>
      <c r="BQ2019" s="196"/>
      <c r="BR2019" s="196"/>
      <c r="BS2019" s="196"/>
      <c r="BT2019" s="196"/>
      <c r="BU2019" s="196"/>
      <c r="BV2019" s="196"/>
      <c r="BW2019" s="196"/>
      <c r="BX2019" s="196"/>
      <c r="BY2019" s="196"/>
      <c r="BZ2019" s="196"/>
    </row>
    <row r="2020" spans="4:78" x14ac:dyDescent="0.2">
      <c r="D2020" s="171"/>
      <c r="E2020" s="171"/>
      <c r="F2020" s="171"/>
      <c r="G2020" s="171"/>
      <c r="H2020" s="171"/>
      <c r="I2020" s="171"/>
      <c r="J2020" s="171"/>
      <c r="K2020" s="171"/>
      <c r="L2020" s="171"/>
      <c r="M2020" s="171"/>
      <c r="N2020" s="171"/>
      <c r="O2020" s="171"/>
      <c r="P2020" s="171"/>
      <c r="Q2020" s="171"/>
      <c r="R2020" s="171"/>
      <c r="S2020" s="171"/>
      <c r="T2020" s="171"/>
      <c r="U2020" s="171"/>
      <c r="V2020" s="171"/>
      <c r="W2020" s="171"/>
      <c r="X2020" s="171"/>
      <c r="Y2020" s="171"/>
      <c r="Z2020" s="171"/>
      <c r="AA2020" s="171"/>
      <c r="AB2020" s="171"/>
      <c r="AC2020" s="171"/>
      <c r="AD2020" s="171"/>
      <c r="AE2020" s="171"/>
      <c r="AF2020" s="171"/>
      <c r="AG2020" s="171"/>
      <c r="AH2020" s="171"/>
      <c r="AI2020" s="171"/>
      <c r="AJ2020" s="171"/>
      <c r="AK2020" s="171"/>
      <c r="AL2020" s="171"/>
      <c r="AM2020" s="171"/>
      <c r="AN2020" s="171"/>
      <c r="AO2020" s="171"/>
      <c r="AP2020" s="196"/>
      <c r="AQ2020" s="196"/>
      <c r="AR2020" s="196"/>
      <c r="AS2020" s="196"/>
      <c r="AT2020" s="196"/>
      <c r="AU2020" s="196"/>
      <c r="AV2020" s="196"/>
      <c r="AW2020" s="196"/>
      <c r="AX2020" s="196"/>
      <c r="AY2020" s="196"/>
      <c r="AZ2020" s="196"/>
      <c r="BA2020" s="196"/>
      <c r="BB2020" s="196"/>
      <c r="BC2020" s="196"/>
      <c r="BD2020" s="196"/>
      <c r="BE2020" s="196"/>
      <c r="BF2020" s="196"/>
      <c r="BG2020" s="196"/>
      <c r="BH2020" s="196"/>
      <c r="BI2020" s="196"/>
      <c r="BJ2020" s="196"/>
      <c r="BK2020" s="196"/>
      <c r="BL2020" s="196"/>
      <c r="BM2020" s="196"/>
      <c r="BN2020" s="196"/>
      <c r="BO2020" s="196"/>
      <c r="BP2020" s="196"/>
      <c r="BQ2020" s="196"/>
      <c r="BR2020" s="196"/>
      <c r="BS2020" s="196"/>
      <c r="BT2020" s="196"/>
      <c r="BU2020" s="196"/>
      <c r="BV2020" s="196"/>
      <c r="BW2020" s="196"/>
      <c r="BX2020" s="196"/>
      <c r="BY2020" s="196"/>
      <c r="BZ2020" s="196"/>
    </row>
    <row r="2021" spans="4:78" x14ac:dyDescent="0.2">
      <c r="D2021" s="171"/>
      <c r="E2021" s="171"/>
      <c r="F2021" s="171"/>
      <c r="G2021" s="171"/>
      <c r="H2021" s="171"/>
      <c r="I2021" s="171"/>
      <c r="J2021" s="171"/>
      <c r="K2021" s="171"/>
      <c r="L2021" s="171"/>
      <c r="M2021" s="171"/>
      <c r="N2021" s="171"/>
      <c r="O2021" s="171"/>
      <c r="P2021" s="171"/>
      <c r="Q2021" s="171"/>
      <c r="R2021" s="171"/>
      <c r="S2021" s="171"/>
      <c r="T2021" s="171"/>
      <c r="U2021" s="171"/>
      <c r="V2021" s="171"/>
      <c r="W2021" s="171"/>
      <c r="X2021" s="171"/>
      <c r="Y2021" s="171"/>
      <c r="Z2021" s="171"/>
      <c r="AA2021" s="171"/>
      <c r="AB2021" s="171"/>
      <c r="AC2021" s="171"/>
      <c r="AD2021" s="171"/>
      <c r="AE2021" s="171"/>
      <c r="AF2021" s="171"/>
      <c r="AG2021" s="171"/>
      <c r="AH2021" s="171"/>
      <c r="AI2021" s="171"/>
      <c r="AJ2021" s="171"/>
      <c r="AK2021" s="171"/>
      <c r="AL2021" s="171"/>
      <c r="AM2021" s="171"/>
      <c r="AN2021" s="171"/>
      <c r="AO2021" s="171"/>
      <c r="AP2021" s="196"/>
      <c r="AQ2021" s="196"/>
      <c r="AR2021" s="196"/>
      <c r="AS2021" s="196"/>
      <c r="AT2021" s="196"/>
      <c r="AU2021" s="196"/>
      <c r="AV2021" s="196"/>
      <c r="AW2021" s="196"/>
      <c r="AX2021" s="196"/>
      <c r="AY2021" s="196"/>
      <c r="AZ2021" s="196"/>
      <c r="BA2021" s="196"/>
      <c r="BB2021" s="196"/>
      <c r="BC2021" s="196"/>
      <c r="BD2021" s="196"/>
      <c r="BE2021" s="196"/>
      <c r="BF2021" s="196"/>
      <c r="BG2021" s="196"/>
      <c r="BH2021" s="196"/>
      <c r="BI2021" s="196"/>
      <c r="BJ2021" s="196"/>
      <c r="BK2021" s="196"/>
      <c r="BL2021" s="196"/>
      <c r="BM2021" s="196"/>
      <c r="BN2021" s="196"/>
      <c r="BO2021" s="196"/>
      <c r="BP2021" s="196"/>
      <c r="BQ2021" s="196"/>
      <c r="BR2021" s="196"/>
      <c r="BS2021" s="196"/>
      <c r="BT2021" s="196"/>
      <c r="BU2021" s="196"/>
      <c r="BV2021" s="196"/>
      <c r="BW2021" s="196"/>
      <c r="BX2021" s="196"/>
      <c r="BY2021" s="196"/>
      <c r="BZ2021" s="196"/>
    </row>
    <row r="2022" spans="4:78" x14ac:dyDescent="0.2">
      <c r="D2022" s="171"/>
      <c r="E2022" s="171"/>
      <c r="F2022" s="171"/>
      <c r="G2022" s="171"/>
      <c r="H2022" s="171"/>
      <c r="I2022" s="171"/>
      <c r="J2022" s="171"/>
      <c r="K2022" s="171"/>
      <c r="L2022" s="171"/>
      <c r="M2022" s="171"/>
      <c r="N2022" s="171"/>
      <c r="O2022" s="171"/>
      <c r="P2022" s="171"/>
      <c r="Q2022" s="171"/>
      <c r="R2022" s="171"/>
      <c r="S2022" s="171"/>
      <c r="T2022" s="171"/>
      <c r="U2022" s="171"/>
      <c r="V2022" s="171"/>
      <c r="W2022" s="171"/>
      <c r="X2022" s="171"/>
      <c r="Y2022" s="171"/>
      <c r="Z2022" s="171"/>
      <c r="AA2022" s="171"/>
      <c r="AB2022" s="171"/>
      <c r="AC2022" s="171"/>
      <c r="AD2022" s="171"/>
      <c r="AE2022" s="171"/>
      <c r="AF2022" s="171"/>
      <c r="AG2022" s="171"/>
      <c r="AH2022" s="171"/>
      <c r="AI2022" s="171"/>
      <c r="AJ2022" s="171"/>
      <c r="AK2022" s="171"/>
      <c r="AL2022" s="171"/>
      <c r="AM2022" s="171"/>
      <c r="AN2022" s="171"/>
      <c r="AO2022" s="171"/>
      <c r="AP2022" s="196"/>
      <c r="AQ2022" s="196"/>
      <c r="AR2022" s="196"/>
      <c r="AS2022" s="196"/>
      <c r="AT2022" s="196"/>
      <c r="AU2022" s="196"/>
      <c r="AV2022" s="196"/>
      <c r="AW2022" s="196"/>
      <c r="AX2022" s="196"/>
      <c r="AY2022" s="196"/>
      <c r="AZ2022" s="196"/>
      <c r="BA2022" s="196"/>
      <c r="BB2022" s="196"/>
      <c r="BC2022" s="196"/>
      <c r="BD2022" s="196"/>
      <c r="BE2022" s="196"/>
      <c r="BF2022" s="196"/>
      <c r="BG2022" s="196"/>
      <c r="BH2022" s="196"/>
      <c r="BI2022" s="196"/>
      <c r="BJ2022" s="196"/>
      <c r="BK2022" s="196"/>
      <c r="BL2022" s="196"/>
      <c r="BM2022" s="196"/>
      <c r="BN2022" s="196"/>
      <c r="BO2022" s="196"/>
      <c r="BP2022" s="196"/>
      <c r="BQ2022" s="196"/>
      <c r="BR2022" s="196"/>
      <c r="BS2022" s="196"/>
      <c r="BT2022" s="196"/>
      <c r="BU2022" s="196"/>
      <c r="BV2022" s="196"/>
      <c r="BW2022" s="196"/>
      <c r="BX2022" s="196"/>
      <c r="BY2022" s="196"/>
      <c r="BZ2022" s="196"/>
    </row>
    <row r="2023" spans="4:78" x14ac:dyDescent="0.2">
      <c r="D2023" s="171"/>
      <c r="E2023" s="171"/>
      <c r="F2023" s="171"/>
      <c r="G2023" s="171"/>
      <c r="H2023" s="171"/>
      <c r="I2023" s="171"/>
      <c r="J2023" s="171"/>
      <c r="K2023" s="171"/>
      <c r="L2023" s="171"/>
      <c r="M2023" s="171"/>
      <c r="N2023" s="171"/>
      <c r="O2023" s="171"/>
      <c r="P2023" s="171"/>
      <c r="Q2023" s="171"/>
      <c r="R2023" s="171"/>
      <c r="S2023" s="171"/>
      <c r="T2023" s="171"/>
      <c r="U2023" s="171"/>
      <c r="V2023" s="171"/>
      <c r="W2023" s="171"/>
      <c r="X2023" s="171"/>
      <c r="Y2023" s="171"/>
      <c r="Z2023" s="171"/>
      <c r="AA2023" s="171"/>
      <c r="AB2023" s="171"/>
      <c r="AC2023" s="171"/>
      <c r="AD2023" s="171"/>
      <c r="AE2023" s="171"/>
      <c r="AF2023" s="171"/>
      <c r="AG2023" s="171"/>
      <c r="AH2023" s="171"/>
      <c r="AI2023" s="171"/>
      <c r="AJ2023" s="171"/>
      <c r="AK2023" s="171"/>
      <c r="AL2023" s="171"/>
      <c r="AM2023" s="171"/>
      <c r="AN2023" s="171"/>
      <c r="AO2023" s="171"/>
      <c r="AP2023" s="196"/>
      <c r="AQ2023" s="196"/>
      <c r="AR2023" s="196"/>
      <c r="AS2023" s="196"/>
      <c r="AT2023" s="196"/>
      <c r="AU2023" s="196"/>
      <c r="AV2023" s="196"/>
      <c r="AW2023" s="196"/>
      <c r="AX2023" s="196"/>
      <c r="AY2023" s="196"/>
      <c r="AZ2023" s="196"/>
      <c r="BA2023" s="196"/>
      <c r="BB2023" s="196"/>
      <c r="BC2023" s="196"/>
      <c r="BD2023" s="196"/>
      <c r="BE2023" s="196"/>
      <c r="BF2023" s="196"/>
      <c r="BG2023" s="196"/>
      <c r="BH2023" s="196"/>
      <c r="BI2023" s="196"/>
      <c r="BJ2023" s="196"/>
      <c r="BK2023" s="196"/>
      <c r="BL2023" s="196"/>
      <c r="BM2023" s="196"/>
      <c r="BN2023" s="196"/>
      <c r="BO2023" s="196"/>
      <c r="BP2023" s="196"/>
      <c r="BQ2023" s="196"/>
      <c r="BR2023" s="196"/>
      <c r="BS2023" s="196"/>
      <c r="BT2023" s="196"/>
      <c r="BU2023" s="196"/>
      <c r="BV2023" s="196"/>
      <c r="BW2023" s="196"/>
      <c r="BX2023" s="196"/>
      <c r="BY2023" s="196"/>
      <c r="BZ2023" s="196"/>
    </row>
    <row r="2024" spans="4:78" x14ac:dyDescent="0.2">
      <c r="D2024" s="171"/>
      <c r="E2024" s="171"/>
      <c r="F2024" s="171"/>
      <c r="G2024" s="171"/>
      <c r="H2024" s="171"/>
      <c r="I2024" s="171"/>
      <c r="J2024" s="171"/>
      <c r="K2024" s="171"/>
      <c r="L2024" s="171"/>
      <c r="M2024" s="171"/>
      <c r="N2024" s="171"/>
      <c r="O2024" s="171"/>
      <c r="P2024" s="171"/>
      <c r="Q2024" s="171"/>
      <c r="R2024" s="171"/>
      <c r="S2024" s="171"/>
      <c r="T2024" s="171"/>
      <c r="U2024" s="171"/>
      <c r="V2024" s="171"/>
      <c r="W2024" s="171"/>
      <c r="X2024" s="171"/>
      <c r="Y2024" s="171"/>
      <c r="Z2024" s="171"/>
      <c r="AA2024" s="171"/>
      <c r="AB2024" s="171"/>
      <c r="AC2024" s="171"/>
      <c r="AD2024" s="171"/>
      <c r="AE2024" s="171"/>
      <c r="AF2024" s="171"/>
      <c r="AG2024" s="171"/>
      <c r="AH2024" s="171"/>
      <c r="AI2024" s="171"/>
      <c r="AJ2024" s="171"/>
      <c r="AK2024" s="171"/>
      <c r="AL2024" s="171"/>
      <c r="AM2024" s="171"/>
      <c r="AN2024" s="171"/>
      <c r="AO2024" s="171"/>
      <c r="AP2024" s="196"/>
      <c r="AQ2024" s="196"/>
      <c r="AR2024" s="196"/>
      <c r="AS2024" s="196"/>
      <c r="AT2024" s="196"/>
      <c r="AU2024" s="196"/>
      <c r="AV2024" s="196"/>
      <c r="AW2024" s="196"/>
      <c r="AX2024" s="196"/>
      <c r="AY2024" s="196"/>
      <c r="AZ2024" s="196"/>
      <c r="BA2024" s="196"/>
      <c r="BB2024" s="196"/>
      <c r="BC2024" s="196"/>
      <c r="BD2024" s="196"/>
      <c r="BE2024" s="196"/>
      <c r="BF2024" s="196"/>
      <c r="BG2024" s="196"/>
      <c r="BH2024" s="196"/>
      <c r="BI2024" s="196"/>
      <c r="BJ2024" s="196"/>
      <c r="BK2024" s="196"/>
      <c r="BL2024" s="196"/>
      <c r="BM2024" s="196"/>
      <c r="BN2024" s="196"/>
      <c r="BO2024" s="196"/>
      <c r="BP2024" s="196"/>
      <c r="BQ2024" s="196"/>
      <c r="BR2024" s="196"/>
      <c r="BS2024" s="196"/>
      <c r="BT2024" s="196"/>
      <c r="BU2024" s="196"/>
      <c r="BV2024" s="196"/>
      <c r="BW2024" s="196"/>
      <c r="BX2024" s="196"/>
      <c r="BY2024" s="196"/>
      <c r="BZ2024" s="196"/>
    </row>
    <row r="2025" spans="4:78" x14ac:dyDescent="0.2">
      <c r="D2025" s="171"/>
      <c r="E2025" s="171"/>
      <c r="F2025" s="171"/>
      <c r="G2025" s="171"/>
      <c r="H2025" s="171"/>
      <c r="I2025" s="171"/>
      <c r="J2025" s="171"/>
      <c r="K2025" s="171"/>
      <c r="L2025" s="171"/>
      <c r="M2025" s="171"/>
      <c r="N2025" s="171"/>
      <c r="O2025" s="171"/>
      <c r="P2025" s="171"/>
      <c r="Q2025" s="171"/>
      <c r="R2025" s="171"/>
      <c r="S2025" s="171"/>
      <c r="T2025" s="171"/>
      <c r="U2025" s="171"/>
      <c r="V2025" s="171"/>
      <c r="W2025" s="171"/>
      <c r="X2025" s="171"/>
      <c r="Y2025" s="171"/>
      <c r="Z2025" s="171"/>
      <c r="AA2025" s="171"/>
      <c r="AB2025" s="171"/>
      <c r="AC2025" s="171"/>
      <c r="AD2025" s="171"/>
      <c r="AE2025" s="171"/>
      <c r="AF2025" s="171"/>
      <c r="AG2025" s="171"/>
      <c r="AH2025" s="171"/>
      <c r="AI2025" s="171"/>
      <c r="AJ2025" s="171"/>
      <c r="AK2025" s="171"/>
      <c r="AL2025" s="171"/>
      <c r="AM2025" s="171"/>
      <c r="AN2025" s="171"/>
      <c r="AO2025" s="171"/>
      <c r="AP2025" s="196"/>
      <c r="AQ2025" s="196"/>
      <c r="AR2025" s="196"/>
      <c r="AS2025" s="196"/>
      <c r="AT2025" s="196"/>
      <c r="AU2025" s="196"/>
      <c r="AV2025" s="196"/>
      <c r="AW2025" s="196"/>
      <c r="AX2025" s="196"/>
      <c r="AY2025" s="196"/>
      <c r="AZ2025" s="196"/>
      <c r="BA2025" s="196"/>
      <c r="BB2025" s="196"/>
      <c r="BC2025" s="196"/>
      <c r="BD2025" s="196"/>
      <c r="BE2025" s="196"/>
      <c r="BF2025" s="196"/>
      <c r="BG2025" s="196"/>
      <c r="BH2025" s="196"/>
      <c r="BI2025" s="196"/>
      <c r="BJ2025" s="196"/>
      <c r="BK2025" s="196"/>
      <c r="BL2025" s="196"/>
      <c r="BM2025" s="196"/>
      <c r="BN2025" s="196"/>
      <c r="BO2025" s="196"/>
      <c r="BP2025" s="196"/>
      <c r="BQ2025" s="196"/>
      <c r="BR2025" s="196"/>
      <c r="BS2025" s="196"/>
      <c r="BT2025" s="196"/>
      <c r="BU2025" s="196"/>
      <c r="BV2025" s="196"/>
      <c r="BW2025" s="196"/>
      <c r="BX2025" s="196"/>
      <c r="BY2025" s="196"/>
      <c r="BZ2025" s="196"/>
    </row>
    <row r="2026" spans="4:78" x14ac:dyDescent="0.2">
      <c r="D2026" s="171"/>
      <c r="E2026" s="171"/>
      <c r="F2026" s="171"/>
      <c r="G2026" s="171"/>
      <c r="H2026" s="171"/>
      <c r="I2026" s="171"/>
      <c r="J2026" s="171"/>
      <c r="K2026" s="171"/>
      <c r="L2026" s="171"/>
      <c r="M2026" s="171"/>
      <c r="N2026" s="171"/>
      <c r="O2026" s="171"/>
      <c r="P2026" s="171"/>
      <c r="Q2026" s="171"/>
      <c r="R2026" s="171"/>
      <c r="S2026" s="171"/>
      <c r="T2026" s="171"/>
      <c r="U2026" s="171"/>
      <c r="V2026" s="171"/>
      <c r="W2026" s="171"/>
      <c r="X2026" s="171"/>
      <c r="Y2026" s="171"/>
      <c r="Z2026" s="171"/>
      <c r="AA2026" s="171"/>
      <c r="AB2026" s="171"/>
      <c r="AC2026" s="171"/>
      <c r="AD2026" s="171"/>
      <c r="AE2026" s="171"/>
      <c r="AF2026" s="171"/>
      <c r="AG2026" s="171"/>
      <c r="AH2026" s="171"/>
      <c r="AI2026" s="171"/>
      <c r="AJ2026" s="171"/>
      <c r="AK2026" s="171"/>
      <c r="AL2026" s="171"/>
      <c r="AM2026" s="171"/>
      <c r="AN2026" s="171"/>
      <c r="AO2026" s="171"/>
      <c r="AP2026" s="196"/>
      <c r="AQ2026" s="196"/>
      <c r="AR2026" s="196"/>
      <c r="AS2026" s="196"/>
      <c r="AT2026" s="196"/>
      <c r="AU2026" s="196"/>
      <c r="AV2026" s="196"/>
      <c r="AW2026" s="196"/>
      <c r="AX2026" s="196"/>
      <c r="AY2026" s="196"/>
      <c r="AZ2026" s="196"/>
      <c r="BA2026" s="196"/>
      <c r="BB2026" s="196"/>
      <c r="BC2026" s="196"/>
      <c r="BD2026" s="196"/>
      <c r="BE2026" s="196"/>
      <c r="BF2026" s="196"/>
      <c r="BG2026" s="196"/>
      <c r="BH2026" s="196"/>
      <c r="BI2026" s="196"/>
      <c r="BJ2026" s="196"/>
      <c r="BK2026" s="196"/>
      <c r="BL2026" s="196"/>
      <c r="BM2026" s="196"/>
      <c r="BN2026" s="196"/>
      <c r="BO2026" s="196"/>
      <c r="BP2026" s="196"/>
      <c r="BQ2026" s="196"/>
      <c r="BR2026" s="196"/>
      <c r="BS2026" s="196"/>
      <c r="BT2026" s="196"/>
      <c r="BU2026" s="196"/>
      <c r="BV2026" s="196"/>
      <c r="BW2026" s="196"/>
      <c r="BX2026" s="196"/>
      <c r="BY2026" s="196"/>
      <c r="BZ2026" s="196"/>
    </row>
    <row r="2027" spans="4:78" x14ac:dyDescent="0.2">
      <c r="D2027" s="171"/>
      <c r="E2027" s="171"/>
      <c r="F2027" s="171"/>
      <c r="G2027" s="171"/>
      <c r="H2027" s="171"/>
      <c r="I2027" s="171"/>
      <c r="J2027" s="171"/>
      <c r="K2027" s="171"/>
      <c r="L2027" s="171"/>
      <c r="M2027" s="171"/>
      <c r="N2027" s="171"/>
      <c r="O2027" s="171"/>
      <c r="P2027" s="171"/>
      <c r="Q2027" s="171"/>
      <c r="R2027" s="171"/>
      <c r="S2027" s="171"/>
      <c r="T2027" s="171"/>
      <c r="U2027" s="171"/>
      <c r="V2027" s="171"/>
      <c r="W2027" s="171"/>
      <c r="X2027" s="171"/>
      <c r="Y2027" s="171"/>
      <c r="Z2027" s="171"/>
      <c r="AA2027" s="171"/>
      <c r="AB2027" s="171"/>
      <c r="AC2027" s="171"/>
      <c r="AD2027" s="171"/>
      <c r="AE2027" s="171"/>
      <c r="AF2027" s="171"/>
      <c r="AG2027" s="171"/>
      <c r="AH2027" s="171"/>
      <c r="AI2027" s="171"/>
      <c r="AJ2027" s="171"/>
      <c r="AK2027" s="171"/>
      <c r="AL2027" s="171"/>
      <c r="AM2027" s="171"/>
      <c r="AN2027" s="171"/>
      <c r="AO2027" s="171"/>
      <c r="AP2027" s="196"/>
      <c r="AQ2027" s="196"/>
      <c r="AR2027" s="196"/>
      <c r="AS2027" s="196"/>
      <c r="AT2027" s="196"/>
      <c r="AU2027" s="196"/>
      <c r="AV2027" s="196"/>
      <c r="AW2027" s="196"/>
      <c r="AX2027" s="196"/>
      <c r="AY2027" s="196"/>
      <c r="AZ2027" s="196"/>
      <c r="BA2027" s="196"/>
      <c r="BB2027" s="196"/>
      <c r="BC2027" s="196"/>
      <c r="BD2027" s="196"/>
      <c r="BE2027" s="196"/>
      <c r="BF2027" s="196"/>
      <c r="BG2027" s="196"/>
      <c r="BH2027" s="196"/>
      <c r="BI2027" s="196"/>
      <c r="BJ2027" s="196"/>
      <c r="BK2027" s="196"/>
      <c r="BL2027" s="196"/>
      <c r="BM2027" s="196"/>
      <c r="BN2027" s="196"/>
      <c r="BO2027" s="196"/>
      <c r="BP2027" s="196"/>
      <c r="BQ2027" s="196"/>
      <c r="BR2027" s="196"/>
      <c r="BS2027" s="196"/>
      <c r="BT2027" s="196"/>
      <c r="BU2027" s="196"/>
      <c r="BV2027" s="196"/>
      <c r="BW2027" s="196"/>
      <c r="BX2027" s="196"/>
      <c r="BY2027" s="196"/>
      <c r="BZ2027" s="196"/>
    </row>
    <row r="2028" spans="4:78" x14ac:dyDescent="0.2">
      <c r="D2028" s="171"/>
      <c r="E2028" s="171"/>
      <c r="F2028" s="171"/>
      <c r="G2028" s="171"/>
      <c r="H2028" s="171"/>
      <c r="I2028" s="171"/>
      <c r="J2028" s="171"/>
      <c r="K2028" s="171"/>
      <c r="L2028" s="171"/>
      <c r="M2028" s="171"/>
      <c r="N2028" s="171"/>
      <c r="O2028" s="171"/>
      <c r="P2028" s="171"/>
      <c r="Q2028" s="171"/>
      <c r="R2028" s="171"/>
      <c r="S2028" s="171"/>
      <c r="T2028" s="171"/>
      <c r="U2028" s="171"/>
      <c r="V2028" s="171"/>
      <c r="W2028" s="171"/>
      <c r="X2028" s="171"/>
      <c r="Y2028" s="171"/>
      <c r="Z2028" s="171"/>
      <c r="AA2028" s="171"/>
      <c r="AB2028" s="171"/>
      <c r="AC2028" s="171"/>
      <c r="AD2028" s="171"/>
      <c r="AE2028" s="171"/>
      <c r="AF2028" s="171"/>
      <c r="AG2028" s="171"/>
      <c r="AH2028" s="171"/>
      <c r="AI2028" s="171"/>
      <c r="AJ2028" s="171"/>
      <c r="AK2028" s="171"/>
      <c r="AL2028" s="171"/>
      <c r="AM2028" s="171"/>
      <c r="AN2028" s="171"/>
      <c r="AO2028" s="171"/>
      <c r="AP2028" s="196"/>
      <c r="AQ2028" s="196"/>
      <c r="AR2028" s="196"/>
      <c r="AS2028" s="196"/>
      <c r="AT2028" s="196"/>
      <c r="AU2028" s="196"/>
      <c r="AV2028" s="196"/>
      <c r="AW2028" s="196"/>
      <c r="AX2028" s="196"/>
      <c r="AY2028" s="196"/>
      <c r="AZ2028" s="196"/>
      <c r="BA2028" s="196"/>
      <c r="BB2028" s="196"/>
      <c r="BC2028" s="196"/>
      <c r="BD2028" s="196"/>
      <c r="BE2028" s="196"/>
      <c r="BF2028" s="196"/>
      <c r="BG2028" s="196"/>
      <c r="BH2028" s="196"/>
      <c r="BI2028" s="196"/>
      <c r="BJ2028" s="196"/>
      <c r="BK2028" s="196"/>
      <c r="BL2028" s="196"/>
      <c r="BM2028" s="196"/>
      <c r="BN2028" s="196"/>
      <c r="BO2028" s="196"/>
      <c r="BP2028" s="196"/>
      <c r="BQ2028" s="196"/>
      <c r="BR2028" s="196"/>
      <c r="BS2028" s="196"/>
      <c r="BT2028" s="196"/>
      <c r="BU2028" s="196"/>
      <c r="BV2028" s="196"/>
      <c r="BW2028" s="196"/>
      <c r="BX2028" s="196"/>
      <c r="BY2028" s="196"/>
      <c r="BZ2028" s="196"/>
    </row>
    <row r="2029" spans="4:78" x14ac:dyDescent="0.2">
      <c r="D2029" s="171"/>
      <c r="E2029" s="171"/>
      <c r="F2029" s="171"/>
      <c r="G2029" s="171"/>
      <c r="H2029" s="171"/>
      <c r="I2029" s="171"/>
      <c r="J2029" s="171"/>
      <c r="K2029" s="171"/>
      <c r="L2029" s="171"/>
      <c r="M2029" s="171"/>
      <c r="N2029" s="171"/>
      <c r="O2029" s="171"/>
      <c r="P2029" s="171"/>
      <c r="Q2029" s="171"/>
      <c r="R2029" s="171"/>
      <c r="S2029" s="171"/>
      <c r="T2029" s="171"/>
      <c r="U2029" s="171"/>
      <c r="V2029" s="171"/>
      <c r="W2029" s="171"/>
      <c r="X2029" s="171"/>
      <c r="Y2029" s="171"/>
      <c r="Z2029" s="171"/>
      <c r="AA2029" s="171"/>
      <c r="AB2029" s="171"/>
      <c r="AC2029" s="171"/>
      <c r="AD2029" s="171"/>
      <c r="AE2029" s="171"/>
      <c r="AF2029" s="171"/>
      <c r="AG2029" s="171"/>
      <c r="AH2029" s="171"/>
      <c r="AI2029" s="171"/>
      <c r="AJ2029" s="171"/>
      <c r="AK2029" s="171"/>
      <c r="AL2029" s="171"/>
      <c r="AM2029" s="171"/>
      <c r="AN2029" s="171"/>
      <c r="AO2029" s="171"/>
      <c r="AP2029" s="196"/>
      <c r="AQ2029" s="196"/>
      <c r="AR2029" s="196"/>
      <c r="AS2029" s="196"/>
      <c r="AT2029" s="196"/>
      <c r="AU2029" s="196"/>
      <c r="AV2029" s="196"/>
      <c r="AW2029" s="196"/>
      <c r="AX2029" s="196"/>
      <c r="AY2029" s="196"/>
      <c r="AZ2029" s="196"/>
      <c r="BA2029" s="196"/>
      <c r="BB2029" s="196"/>
      <c r="BC2029" s="196"/>
      <c r="BD2029" s="196"/>
      <c r="BE2029" s="196"/>
      <c r="BF2029" s="196"/>
      <c r="BG2029" s="196"/>
      <c r="BH2029" s="196"/>
      <c r="BI2029" s="196"/>
      <c r="BJ2029" s="196"/>
      <c r="BK2029" s="196"/>
      <c r="BL2029" s="196"/>
      <c r="BM2029" s="196"/>
      <c r="BN2029" s="196"/>
      <c r="BO2029" s="196"/>
      <c r="BP2029" s="196"/>
      <c r="BQ2029" s="196"/>
      <c r="BR2029" s="196"/>
      <c r="BS2029" s="196"/>
      <c r="BT2029" s="196"/>
      <c r="BU2029" s="196"/>
      <c r="BV2029" s="196"/>
      <c r="BW2029" s="196"/>
      <c r="BX2029" s="196"/>
      <c r="BY2029" s="196"/>
      <c r="BZ2029" s="196"/>
    </row>
    <row r="2030" spans="4:78" x14ac:dyDescent="0.2">
      <c r="D2030" s="171"/>
      <c r="E2030" s="171"/>
      <c r="F2030" s="171"/>
      <c r="G2030" s="171"/>
      <c r="H2030" s="171"/>
      <c r="I2030" s="171"/>
      <c r="J2030" s="171"/>
      <c r="K2030" s="171"/>
      <c r="L2030" s="171"/>
      <c r="M2030" s="171"/>
      <c r="N2030" s="171"/>
      <c r="O2030" s="171"/>
      <c r="P2030" s="171"/>
      <c r="Q2030" s="171"/>
      <c r="R2030" s="171"/>
      <c r="S2030" s="171"/>
      <c r="T2030" s="171"/>
      <c r="U2030" s="171"/>
      <c r="V2030" s="171"/>
      <c r="W2030" s="171"/>
      <c r="X2030" s="171"/>
      <c r="Y2030" s="171"/>
      <c r="Z2030" s="171"/>
      <c r="AA2030" s="171"/>
      <c r="AB2030" s="171"/>
      <c r="AC2030" s="171"/>
      <c r="AD2030" s="171"/>
      <c r="AE2030" s="171"/>
      <c r="AF2030" s="171"/>
      <c r="AG2030" s="171"/>
      <c r="AH2030" s="171"/>
      <c r="AI2030" s="171"/>
      <c r="AJ2030" s="171"/>
      <c r="AK2030" s="171"/>
      <c r="AL2030" s="171"/>
      <c r="AM2030" s="171"/>
      <c r="AN2030" s="171"/>
      <c r="AO2030" s="171"/>
      <c r="AP2030" s="196"/>
      <c r="AQ2030" s="196"/>
      <c r="AR2030" s="196"/>
      <c r="AS2030" s="196"/>
      <c r="AT2030" s="196"/>
      <c r="AU2030" s="196"/>
      <c r="AV2030" s="196"/>
      <c r="AW2030" s="196"/>
      <c r="AX2030" s="196"/>
      <c r="AY2030" s="196"/>
      <c r="AZ2030" s="196"/>
      <c r="BA2030" s="196"/>
      <c r="BB2030" s="196"/>
      <c r="BC2030" s="196"/>
      <c r="BD2030" s="196"/>
      <c r="BE2030" s="196"/>
      <c r="BF2030" s="196"/>
      <c r="BG2030" s="196"/>
      <c r="BH2030" s="196"/>
      <c r="BI2030" s="196"/>
      <c r="BJ2030" s="196"/>
      <c r="BK2030" s="196"/>
      <c r="BL2030" s="196"/>
      <c r="BM2030" s="196"/>
      <c r="BN2030" s="196"/>
      <c r="BO2030" s="196"/>
      <c r="BP2030" s="196"/>
      <c r="BQ2030" s="196"/>
      <c r="BR2030" s="196"/>
      <c r="BS2030" s="196"/>
      <c r="BT2030" s="196"/>
      <c r="BU2030" s="196"/>
      <c r="BV2030" s="196"/>
      <c r="BW2030" s="196"/>
      <c r="BX2030" s="196"/>
      <c r="BY2030" s="196"/>
      <c r="BZ2030" s="196"/>
    </row>
    <row r="2031" spans="4:78" x14ac:dyDescent="0.2">
      <c r="D2031" s="171"/>
      <c r="E2031" s="171"/>
      <c r="F2031" s="171"/>
      <c r="G2031" s="171"/>
      <c r="H2031" s="171"/>
      <c r="I2031" s="171"/>
      <c r="J2031" s="171"/>
      <c r="K2031" s="171"/>
      <c r="L2031" s="171"/>
      <c r="M2031" s="171"/>
      <c r="N2031" s="171"/>
      <c r="O2031" s="171"/>
      <c r="P2031" s="171"/>
      <c r="Q2031" s="171"/>
      <c r="R2031" s="171"/>
      <c r="S2031" s="171"/>
      <c r="T2031" s="171"/>
      <c r="U2031" s="171"/>
      <c r="V2031" s="171"/>
      <c r="W2031" s="171"/>
      <c r="X2031" s="171"/>
      <c r="Y2031" s="171"/>
      <c r="Z2031" s="171"/>
      <c r="AA2031" s="171"/>
      <c r="AB2031" s="171"/>
      <c r="AC2031" s="171"/>
      <c r="AD2031" s="171"/>
      <c r="AE2031" s="171"/>
      <c r="AF2031" s="171"/>
      <c r="AG2031" s="171"/>
      <c r="AH2031" s="171"/>
      <c r="AI2031" s="171"/>
      <c r="AJ2031" s="171"/>
      <c r="AK2031" s="171"/>
      <c r="AL2031" s="171"/>
      <c r="AM2031" s="171"/>
      <c r="AN2031" s="171"/>
      <c r="AO2031" s="171"/>
      <c r="AP2031" s="196"/>
      <c r="AQ2031" s="196"/>
      <c r="AR2031" s="196"/>
      <c r="AS2031" s="196"/>
      <c r="AT2031" s="196"/>
      <c r="AU2031" s="196"/>
      <c r="AV2031" s="196"/>
      <c r="AW2031" s="196"/>
      <c r="AX2031" s="196"/>
      <c r="AY2031" s="196"/>
      <c r="AZ2031" s="196"/>
      <c r="BA2031" s="196"/>
      <c r="BB2031" s="196"/>
      <c r="BC2031" s="196"/>
      <c r="BD2031" s="196"/>
      <c r="BE2031" s="196"/>
      <c r="BF2031" s="196"/>
      <c r="BG2031" s="196"/>
      <c r="BH2031" s="196"/>
      <c r="BI2031" s="196"/>
      <c r="BJ2031" s="196"/>
      <c r="BK2031" s="196"/>
      <c r="BL2031" s="196"/>
      <c r="BM2031" s="196"/>
      <c r="BN2031" s="196"/>
      <c r="BO2031" s="196"/>
      <c r="BP2031" s="196"/>
      <c r="BQ2031" s="196"/>
      <c r="BR2031" s="196"/>
      <c r="BS2031" s="196"/>
      <c r="BT2031" s="196"/>
      <c r="BU2031" s="196"/>
      <c r="BV2031" s="196"/>
      <c r="BW2031" s="196"/>
      <c r="BX2031" s="196"/>
      <c r="BY2031" s="196"/>
      <c r="BZ2031" s="196"/>
    </row>
    <row r="2032" spans="4:78" x14ac:dyDescent="0.2">
      <c r="D2032" s="171"/>
      <c r="E2032" s="171"/>
      <c r="F2032" s="171"/>
      <c r="G2032" s="171"/>
      <c r="H2032" s="171"/>
      <c r="I2032" s="171"/>
      <c r="J2032" s="171"/>
      <c r="K2032" s="171"/>
      <c r="L2032" s="171"/>
      <c r="M2032" s="171"/>
      <c r="N2032" s="171"/>
      <c r="O2032" s="171"/>
      <c r="P2032" s="171"/>
      <c r="Q2032" s="171"/>
      <c r="R2032" s="171"/>
      <c r="S2032" s="171"/>
      <c r="T2032" s="171"/>
      <c r="U2032" s="171"/>
      <c r="V2032" s="171"/>
      <c r="W2032" s="171"/>
      <c r="X2032" s="171"/>
      <c r="Y2032" s="171"/>
      <c r="Z2032" s="171"/>
      <c r="AA2032" s="171"/>
      <c r="AB2032" s="171"/>
      <c r="AC2032" s="171"/>
      <c r="AD2032" s="171"/>
      <c r="AE2032" s="171"/>
      <c r="AF2032" s="171"/>
      <c r="AG2032" s="171"/>
      <c r="AH2032" s="171"/>
      <c r="AI2032" s="171"/>
      <c r="AJ2032" s="171"/>
      <c r="AK2032" s="171"/>
      <c r="AL2032" s="171"/>
      <c r="AM2032" s="171"/>
      <c r="AN2032" s="171"/>
      <c r="AO2032" s="171"/>
      <c r="AP2032" s="196"/>
      <c r="AQ2032" s="196"/>
      <c r="AR2032" s="196"/>
      <c r="AS2032" s="196"/>
      <c r="AT2032" s="196"/>
      <c r="AU2032" s="196"/>
      <c r="AV2032" s="196"/>
      <c r="AW2032" s="196"/>
      <c r="AX2032" s="196"/>
      <c r="AY2032" s="196"/>
      <c r="AZ2032" s="196"/>
      <c r="BA2032" s="196"/>
      <c r="BB2032" s="196"/>
      <c r="BC2032" s="196"/>
      <c r="BD2032" s="196"/>
      <c r="BE2032" s="196"/>
      <c r="BF2032" s="196"/>
      <c r="BG2032" s="196"/>
      <c r="BH2032" s="196"/>
      <c r="BI2032" s="196"/>
      <c r="BJ2032" s="196"/>
      <c r="BK2032" s="196"/>
      <c r="BL2032" s="196"/>
      <c r="BM2032" s="196"/>
      <c r="BN2032" s="196"/>
      <c r="BO2032" s="196"/>
      <c r="BP2032" s="196"/>
      <c r="BQ2032" s="196"/>
      <c r="BR2032" s="196"/>
      <c r="BS2032" s="196"/>
      <c r="BT2032" s="196"/>
      <c r="BU2032" s="196"/>
      <c r="BV2032" s="196"/>
      <c r="BW2032" s="196"/>
      <c r="BX2032" s="196"/>
      <c r="BY2032" s="196"/>
      <c r="BZ2032" s="196"/>
    </row>
    <row r="2033" spans="4:78" x14ac:dyDescent="0.2">
      <c r="D2033" s="171"/>
      <c r="E2033" s="171"/>
      <c r="F2033" s="171"/>
      <c r="G2033" s="171"/>
      <c r="H2033" s="171"/>
      <c r="I2033" s="171"/>
      <c r="J2033" s="171"/>
      <c r="K2033" s="171"/>
      <c r="L2033" s="171"/>
      <c r="M2033" s="171"/>
      <c r="N2033" s="171"/>
      <c r="O2033" s="171"/>
      <c r="P2033" s="171"/>
      <c r="Q2033" s="171"/>
      <c r="R2033" s="171"/>
      <c r="S2033" s="171"/>
      <c r="T2033" s="171"/>
      <c r="U2033" s="171"/>
      <c r="V2033" s="171"/>
      <c r="W2033" s="171"/>
      <c r="X2033" s="171"/>
      <c r="Y2033" s="171"/>
      <c r="Z2033" s="171"/>
      <c r="AA2033" s="171"/>
      <c r="AB2033" s="171"/>
      <c r="AC2033" s="171"/>
      <c r="AD2033" s="171"/>
      <c r="AE2033" s="171"/>
      <c r="AF2033" s="171"/>
      <c r="AG2033" s="171"/>
      <c r="AH2033" s="171"/>
      <c r="AI2033" s="171"/>
      <c r="AJ2033" s="171"/>
      <c r="AK2033" s="171"/>
      <c r="AL2033" s="171"/>
      <c r="AM2033" s="171"/>
      <c r="AN2033" s="171"/>
      <c r="AO2033" s="171"/>
      <c r="AP2033" s="196"/>
      <c r="AQ2033" s="196"/>
      <c r="AR2033" s="196"/>
      <c r="AS2033" s="196"/>
      <c r="AT2033" s="196"/>
      <c r="AU2033" s="196"/>
      <c r="AV2033" s="196"/>
      <c r="AW2033" s="196"/>
      <c r="AX2033" s="196"/>
      <c r="AY2033" s="196"/>
      <c r="AZ2033" s="196"/>
      <c r="BA2033" s="196"/>
      <c r="BB2033" s="196"/>
      <c r="BC2033" s="196"/>
      <c r="BD2033" s="196"/>
      <c r="BE2033" s="196"/>
      <c r="BF2033" s="196"/>
      <c r="BG2033" s="196"/>
      <c r="BH2033" s="196"/>
      <c r="BI2033" s="196"/>
      <c r="BJ2033" s="196"/>
      <c r="BK2033" s="196"/>
      <c r="BL2033" s="196"/>
      <c r="BM2033" s="196"/>
      <c r="BN2033" s="196"/>
      <c r="BO2033" s="196"/>
      <c r="BP2033" s="196"/>
      <c r="BQ2033" s="196"/>
      <c r="BR2033" s="196"/>
      <c r="BS2033" s="196"/>
      <c r="BT2033" s="196"/>
      <c r="BU2033" s="196"/>
      <c r="BV2033" s="196"/>
      <c r="BW2033" s="196"/>
      <c r="BX2033" s="196"/>
      <c r="BY2033" s="196"/>
      <c r="BZ2033" s="196"/>
    </row>
    <row r="2034" spans="4:78" x14ac:dyDescent="0.2">
      <c r="D2034" s="171"/>
      <c r="E2034" s="171"/>
      <c r="F2034" s="171"/>
      <c r="G2034" s="171"/>
      <c r="H2034" s="171"/>
      <c r="I2034" s="171"/>
      <c r="J2034" s="171"/>
      <c r="K2034" s="171"/>
      <c r="L2034" s="171"/>
      <c r="M2034" s="171"/>
      <c r="N2034" s="171"/>
      <c r="O2034" s="171"/>
      <c r="P2034" s="171"/>
      <c r="Q2034" s="171"/>
      <c r="R2034" s="171"/>
      <c r="S2034" s="171"/>
      <c r="T2034" s="171"/>
      <c r="U2034" s="171"/>
      <c r="V2034" s="171"/>
      <c r="W2034" s="171"/>
      <c r="X2034" s="171"/>
      <c r="Y2034" s="171"/>
      <c r="Z2034" s="171"/>
      <c r="AA2034" s="171"/>
      <c r="AB2034" s="171"/>
      <c r="AC2034" s="171"/>
      <c r="AD2034" s="171"/>
      <c r="AE2034" s="171"/>
      <c r="AF2034" s="171"/>
      <c r="AG2034" s="171"/>
      <c r="AH2034" s="171"/>
      <c r="AI2034" s="171"/>
      <c r="AJ2034" s="171"/>
      <c r="AK2034" s="171"/>
      <c r="AL2034" s="171"/>
      <c r="AM2034" s="171"/>
      <c r="AN2034" s="171"/>
      <c r="AO2034" s="171"/>
      <c r="AP2034" s="196"/>
      <c r="AQ2034" s="196"/>
      <c r="AR2034" s="196"/>
      <c r="AS2034" s="196"/>
      <c r="AT2034" s="196"/>
      <c r="AU2034" s="196"/>
      <c r="AV2034" s="196"/>
      <c r="AW2034" s="196"/>
      <c r="AX2034" s="196"/>
      <c r="AY2034" s="196"/>
      <c r="AZ2034" s="196"/>
      <c r="BA2034" s="196"/>
      <c r="BB2034" s="196"/>
      <c r="BC2034" s="196"/>
      <c r="BD2034" s="196"/>
      <c r="BE2034" s="196"/>
      <c r="BF2034" s="196"/>
      <c r="BG2034" s="196"/>
      <c r="BH2034" s="196"/>
      <c r="BI2034" s="196"/>
      <c r="BJ2034" s="196"/>
      <c r="BK2034" s="196"/>
      <c r="BL2034" s="196"/>
      <c r="BM2034" s="196"/>
      <c r="BN2034" s="196"/>
      <c r="BO2034" s="196"/>
      <c r="BP2034" s="196"/>
      <c r="BQ2034" s="196"/>
      <c r="BR2034" s="196"/>
      <c r="BS2034" s="196"/>
      <c r="BT2034" s="196"/>
      <c r="BU2034" s="196"/>
      <c r="BV2034" s="196"/>
      <c r="BW2034" s="196"/>
      <c r="BX2034" s="196"/>
      <c r="BY2034" s="196"/>
      <c r="BZ2034" s="196"/>
    </row>
    <row r="2035" spans="4:78" x14ac:dyDescent="0.2">
      <c r="D2035" s="171"/>
      <c r="E2035" s="171"/>
      <c r="F2035" s="171"/>
      <c r="G2035" s="171"/>
      <c r="H2035" s="171"/>
      <c r="I2035" s="171"/>
      <c r="J2035" s="171"/>
      <c r="K2035" s="171"/>
      <c r="L2035" s="171"/>
      <c r="M2035" s="171"/>
      <c r="N2035" s="171"/>
      <c r="O2035" s="171"/>
      <c r="P2035" s="171"/>
      <c r="Q2035" s="171"/>
      <c r="R2035" s="171"/>
      <c r="S2035" s="171"/>
      <c r="T2035" s="171"/>
      <c r="U2035" s="171"/>
      <c r="V2035" s="171"/>
      <c r="W2035" s="171"/>
      <c r="X2035" s="171"/>
      <c r="Y2035" s="171"/>
      <c r="Z2035" s="171"/>
      <c r="AA2035" s="171"/>
      <c r="AB2035" s="171"/>
      <c r="AC2035" s="171"/>
      <c r="AD2035" s="171"/>
      <c r="AE2035" s="171"/>
      <c r="AF2035" s="171"/>
      <c r="AG2035" s="171"/>
      <c r="AH2035" s="171"/>
      <c r="AI2035" s="171"/>
      <c r="AJ2035" s="171"/>
      <c r="AK2035" s="171"/>
      <c r="AL2035" s="171"/>
      <c r="AM2035" s="171"/>
      <c r="AN2035" s="171"/>
      <c r="AO2035" s="171"/>
      <c r="AP2035" s="196"/>
      <c r="AQ2035" s="196"/>
      <c r="AR2035" s="196"/>
      <c r="AS2035" s="196"/>
      <c r="AT2035" s="196"/>
      <c r="AU2035" s="196"/>
      <c r="AV2035" s="196"/>
      <c r="AW2035" s="196"/>
      <c r="AX2035" s="196"/>
      <c r="AY2035" s="196"/>
      <c r="AZ2035" s="196"/>
      <c r="BA2035" s="196"/>
      <c r="BB2035" s="196"/>
      <c r="BC2035" s="196"/>
      <c r="BD2035" s="196"/>
      <c r="BE2035" s="196"/>
      <c r="BF2035" s="196"/>
      <c r="BG2035" s="196"/>
      <c r="BH2035" s="196"/>
      <c r="BI2035" s="196"/>
      <c r="BJ2035" s="196"/>
      <c r="BK2035" s="196"/>
      <c r="BL2035" s="196"/>
      <c r="BM2035" s="196"/>
      <c r="BN2035" s="196"/>
      <c r="BO2035" s="196"/>
      <c r="BP2035" s="196"/>
      <c r="BQ2035" s="196"/>
      <c r="BR2035" s="196"/>
      <c r="BS2035" s="196"/>
      <c r="BT2035" s="196"/>
      <c r="BU2035" s="196"/>
      <c r="BV2035" s="196"/>
      <c r="BW2035" s="196"/>
      <c r="BX2035" s="196"/>
      <c r="BY2035" s="196"/>
      <c r="BZ2035" s="196"/>
    </row>
    <row r="2036" spans="4:78" x14ac:dyDescent="0.2">
      <c r="D2036" s="171"/>
      <c r="E2036" s="171"/>
      <c r="F2036" s="171"/>
      <c r="G2036" s="171"/>
      <c r="H2036" s="171"/>
      <c r="I2036" s="171"/>
      <c r="J2036" s="171"/>
      <c r="K2036" s="171"/>
      <c r="L2036" s="171"/>
      <c r="M2036" s="171"/>
      <c r="N2036" s="171"/>
      <c r="O2036" s="171"/>
      <c r="P2036" s="171"/>
      <c r="Q2036" s="171"/>
      <c r="R2036" s="171"/>
      <c r="S2036" s="171"/>
      <c r="T2036" s="171"/>
      <c r="U2036" s="171"/>
      <c r="V2036" s="171"/>
      <c r="W2036" s="171"/>
      <c r="X2036" s="171"/>
      <c r="Y2036" s="171"/>
      <c r="Z2036" s="171"/>
      <c r="AA2036" s="171"/>
      <c r="AB2036" s="171"/>
      <c r="AC2036" s="171"/>
      <c r="AD2036" s="171"/>
      <c r="AE2036" s="171"/>
      <c r="AF2036" s="171"/>
      <c r="AG2036" s="171"/>
      <c r="AH2036" s="171"/>
      <c r="AI2036" s="171"/>
      <c r="AJ2036" s="171"/>
      <c r="AK2036" s="171"/>
      <c r="AL2036" s="171"/>
      <c r="AM2036" s="171"/>
      <c r="AN2036" s="171"/>
      <c r="AO2036" s="171"/>
      <c r="AP2036" s="196"/>
      <c r="AQ2036" s="196"/>
      <c r="AR2036" s="196"/>
      <c r="AS2036" s="196"/>
      <c r="AT2036" s="196"/>
      <c r="AU2036" s="196"/>
      <c r="AV2036" s="196"/>
      <c r="AW2036" s="196"/>
      <c r="AX2036" s="196"/>
      <c r="AY2036" s="196"/>
      <c r="AZ2036" s="196"/>
      <c r="BA2036" s="196"/>
      <c r="BB2036" s="196"/>
      <c r="BC2036" s="196"/>
      <c r="BD2036" s="196"/>
      <c r="BE2036" s="196"/>
      <c r="BF2036" s="196"/>
      <c r="BG2036" s="196"/>
      <c r="BH2036" s="196"/>
      <c r="BI2036" s="196"/>
      <c r="BJ2036" s="196"/>
      <c r="BK2036" s="196"/>
      <c r="BL2036" s="196"/>
      <c r="BM2036" s="196"/>
      <c r="BN2036" s="196"/>
      <c r="BO2036" s="196"/>
      <c r="BP2036" s="196"/>
      <c r="BQ2036" s="196"/>
      <c r="BR2036" s="196"/>
      <c r="BS2036" s="196"/>
      <c r="BT2036" s="196"/>
      <c r="BU2036" s="196"/>
      <c r="BV2036" s="196"/>
      <c r="BW2036" s="196"/>
      <c r="BX2036" s="196"/>
      <c r="BY2036" s="196"/>
      <c r="BZ2036" s="196"/>
    </row>
    <row r="2037" spans="4:78" x14ac:dyDescent="0.2">
      <c r="D2037" s="171"/>
      <c r="E2037" s="171"/>
      <c r="F2037" s="171"/>
      <c r="G2037" s="171"/>
      <c r="H2037" s="171"/>
      <c r="I2037" s="171"/>
      <c r="J2037" s="171"/>
      <c r="K2037" s="171"/>
      <c r="L2037" s="171"/>
      <c r="M2037" s="171"/>
      <c r="N2037" s="171"/>
      <c r="O2037" s="171"/>
      <c r="P2037" s="171"/>
      <c r="Q2037" s="171"/>
      <c r="R2037" s="171"/>
      <c r="S2037" s="171"/>
      <c r="T2037" s="171"/>
      <c r="U2037" s="171"/>
      <c r="V2037" s="171"/>
      <c r="W2037" s="171"/>
      <c r="X2037" s="171"/>
      <c r="Y2037" s="171"/>
      <c r="Z2037" s="171"/>
      <c r="AA2037" s="171"/>
      <c r="AB2037" s="171"/>
      <c r="AC2037" s="171"/>
      <c r="AD2037" s="171"/>
      <c r="AE2037" s="171"/>
      <c r="AF2037" s="171"/>
      <c r="AG2037" s="171"/>
      <c r="AH2037" s="171"/>
      <c r="AI2037" s="171"/>
      <c r="AJ2037" s="171"/>
      <c r="AK2037" s="171"/>
      <c r="AL2037" s="171"/>
      <c r="AM2037" s="171"/>
      <c r="AN2037" s="171"/>
      <c r="AO2037" s="171"/>
      <c r="AP2037" s="196"/>
      <c r="AQ2037" s="196"/>
      <c r="AR2037" s="196"/>
      <c r="AS2037" s="196"/>
      <c r="AT2037" s="196"/>
      <c r="AU2037" s="196"/>
      <c r="AV2037" s="196"/>
      <c r="AW2037" s="196"/>
      <c r="AX2037" s="196"/>
      <c r="AY2037" s="196"/>
      <c r="AZ2037" s="196"/>
      <c r="BA2037" s="196"/>
      <c r="BB2037" s="196"/>
      <c r="BC2037" s="196"/>
      <c r="BD2037" s="196"/>
      <c r="BE2037" s="196"/>
      <c r="BF2037" s="196"/>
      <c r="BG2037" s="196"/>
      <c r="BH2037" s="196"/>
      <c r="BI2037" s="196"/>
      <c r="BJ2037" s="196"/>
      <c r="BK2037" s="196"/>
      <c r="BL2037" s="196"/>
      <c r="BM2037" s="196"/>
      <c r="BN2037" s="196"/>
      <c r="BO2037" s="196"/>
      <c r="BP2037" s="196"/>
      <c r="BQ2037" s="196"/>
      <c r="BR2037" s="196"/>
      <c r="BS2037" s="196"/>
      <c r="BT2037" s="196"/>
      <c r="BU2037" s="196"/>
      <c r="BV2037" s="196"/>
      <c r="BW2037" s="196"/>
      <c r="BX2037" s="196"/>
      <c r="BY2037" s="196"/>
      <c r="BZ2037" s="196"/>
    </row>
    <row r="2038" spans="4:78" x14ac:dyDescent="0.2">
      <c r="D2038" s="171"/>
      <c r="E2038" s="171"/>
      <c r="F2038" s="171"/>
      <c r="G2038" s="171"/>
      <c r="H2038" s="171"/>
      <c r="I2038" s="171"/>
      <c r="J2038" s="171"/>
      <c r="K2038" s="171"/>
      <c r="L2038" s="171"/>
      <c r="M2038" s="171"/>
      <c r="N2038" s="171"/>
      <c r="O2038" s="171"/>
      <c r="P2038" s="171"/>
      <c r="Q2038" s="171"/>
      <c r="R2038" s="171"/>
      <c r="S2038" s="171"/>
      <c r="T2038" s="171"/>
      <c r="U2038" s="171"/>
      <c r="V2038" s="171"/>
      <c r="W2038" s="171"/>
      <c r="X2038" s="171"/>
      <c r="Y2038" s="171"/>
      <c r="Z2038" s="171"/>
      <c r="AA2038" s="171"/>
      <c r="AB2038" s="171"/>
      <c r="AC2038" s="171"/>
      <c r="AD2038" s="171"/>
      <c r="AE2038" s="171"/>
      <c r="AF2038" s="171"/>
      <c r="AG2038" s="171"/>
      <c r="AH2038" s="171"/>
      <c r="AI2038" s="171"/>
      <c r="AJ2038" s="171"/>
      <c r="AK2038" s="171"/>
      <c r="AL2038" s="171"/>
      <c r="AM2038" s="171"/>
      <c r="AN2038" s="171"/>
      <c r="AO2038" s="171"/>
      <c r="AP2038" s="196"/>
      <c r="AQ2038" s="196"/>
      <c r="AR2038" s="196"/>
      <c r="AS2038" s="196"/>
      <c r="AT2038" s="196"/>
      <c r="AU2038" s="196"/>
      <c r="AV2038" s="196"/>
      <c r="AW2038" s="196"/>
      <c r="AX2038" s="196"/>
      <c r="AY2038" s="196"/>
      <c r="AZ2038" s="196"/>
      <c r="BA2038" s="196"/>
      <c r="BB2038" s="196"/>
      <c r="BC2038" s="196"/>
      <c r="BD2038" s="196"/>
      <c r="BE2038" s="196"/>
      <c r="BF2038" s="196"/>
      <c r="BG2038" s="196"/>
      <c r="BH2038" s="196"/>
      <c r="BI2038" s="196"/>
      <c r="BJ2038" s="196"/>
      <c r="BK2038" s="196"/>
      <c r="BL2038" s="196"/>
      <c r="BM2038" s="196"/>
      <c r="BN2038" s="196"/>
      <c r="BO2038" s="196"/>
      <c r="BP2038" s="196"/>
      <c r="BQ2038" s="196"/>
      <c r="BR2038" s="196"/>
      <c r="BS2038" s="196"/>
      <c r="BT2038" s="196"/>
      <c r="BU2038" s="196"/>
      <c r="BV2038" s="196"/>
      <c r="BW2038" s="196"/>
      <c r="BX2038" s="196"/>
      <c r="BY2038" s="196"/>
      <c r="BZ2038" s="196"/>
    </row>
    <row r="2039" spans="4:78" x14ac:dyDescent="0.2">
      <c r="D2039" s="171"/>
      <c r="E2039" s="171"/>
      <c r="F2039" s="171"/>
      <c r="G2039" s="171"/>
      <c r="H2039" s="171"/>
      <c r="I2039" s="171"/>
      <c r="J2039" s="171"/>
      <c r="K2039" s="171"/>
      <c r="L2039" s="171"/>
      <c r="M2039" s="171"/>
      <c r="N2039" s="171"/>
      <c r="O2039" s="171"/>
      <c r="P2039" s="171"/>
      <c r="Q2039" s="171"/>
      <c r="R2039" s="171"/>
      <c r="S2039" s="171"/>
      <c r="T2039" s="171"/>
      <c r="U2039" s="171"/>
      <c r="V2039" s="171"/>
      <c r="W2039" s="171"/>
      <c r="X2039" s="171"/>
      <c r="Y2039" s="171"/>
      <c r="Z2039" s="171"/>
      <c r="AA2039" s="171"/>
      <c r="AB2039" s="171"/>
      <c r="AC2039" s="171"/>
      <c r="AD2039" s="171"/>
      <c r="AE2039" s="171"/>
      <c r="AF2039" s="171"/>
      <c r="AG2039" s="171"/>
      <c r="AH2039" s="171"/>
      <c r="AI2039" s="171"/>
      <c r="AJ2039" s="171"/>
      <c r="AK2039" s="171"/>
      <c r="AL2039" s="171"/>
      <c r="AM2039" s="171"/>
      <c r="AN2039" s="171"/>
      <c r="AO2039" s="171"/>
      <c r="AP2039" s="196"/>
      <c r="AQ2039" s="196"/>
      <c r="AR2039" s="196"/>
      <c r="AS2039" s="196"/>
      <c r="AT2039" s="196"/>
      <c r="AU2039" s="196"/>
      <c r="AV2039" s="196"/>
      <c r="AW2039" s="196"/>
      <c r="AX2039" s="196"/>
      <c r="AY2039" s="196"/>
      <c r="AZ2039" s="196"/>
      <c r="BA2039" s="196"/>
      <c r="BB2039" s="196"/>
      <c r="BC2039" s="196"/>
      <c r="BD2039" s="196"/>
      <c r="BE2039" s="196"/>
      <c r="BF2039" s="196"/>
      <c r="BG2039" s="196"/>
      <c r="BH2039" s="196"/>
      <c r="BI2039" s="196"/>
      <c r="BJ2039" s="196"/>
      <c r="BK2039" s="196"/>
      <c r="BL2039" s="196"/>
      <c r="BM2039" s="196"/>
      <c r="BN2039" s="196"/>
      <c r="BO2039" s="196"/>
      <c r="BP2039" s="196"/>
      <c r="BQ2039" s="196"/>
      <c r="BR2039" s="196"/>
      <c r="BS2039" s="196"/>
      <c r="BT2039" s="196"/>
      <c r="BU2039" s="196"/>
      <c r="BV2039" s="196"/>
      <c r="BW2039" s="196"/>
      <c r="BX2039" s="196"/>
      <c r="BY2039" s="196"/>
      <c r="BZ2039" s="196"/>
    </row>
    <row r="2040" spans="4:78" x14ac:dyDescent="0.2">
      <c r="D2040" s="171"/>
      <c r="E2040" s="171"/>
      <c r="F2040" s="171"/>
      <c r="G2040" s="171"/>
      <c r="H2040" s="171"/>
      <c r="I2040" s="171"/>
      <c r="J2040" s="171"/>
      <c r="K2040" s="171"/>
      <c r="L2040" s="171"/>
      <c r="M2040" s="171"/>
      <c r="N2040" s="171"/>
      <c r="O2040" s="171"/>
      <c r="P2040" s="171"/>
      <c r="Q2040" s="171"/>
      <c r="R2040" s="171"/>
      <c r="S2040" s="171"/>
      <c r="T2040" s="171"/>
      <c r="U2040" s="171"/>
      <c r="V2040" s="171"/>
      <c r="W2040" s="171"/>
      <c r="X2040" s="171"/>
      <c r="Y2040" s="171"/>
      <c r="Z2040" s="171"/>
      <c r="AA2040" s="171"/>
      <c r="AB2040" s="171"/>
      <c r="AC2040" s="171"/>
      <c r="AD2040" s="171"/>
      <c r="AE2040" s="171"/>
      <c r="AF2040" s="171"/>
      <c r="AG2040" s="171"/>
      <c r="AH2040" s="171"/>
      <c r="AI2040" s="171"/>
      <c r="AJ2040" s="171"/>
      <c r="AK2040" s="171"/>
      <c r="AL2040" s="171"/>
      <c r="AM2040" s="171"/>
      <c r="AN2040" s="171"/>
      <c r="AO2040" s="171"/>
      <c r="AP2040" s="196"/>
      <c r="AQ2040" s="196"/>
      <c r="AR2040" s="196"/>
      <c r="AS2040" s="196"/>
      <c r="AT2040" s="196"/>
      <c r="AU2040" s="196"/>
      <c r="AV2040" s="196"/>
      <c r="AW2040" s="196"/>
      <c r="AX2040" s="196"/>
      <c r="AY2040" s="196"/>
      <c r="AZ2040" s="196"/>
      <c r="BA2040" s="196"/>
      <c r="BB2040" s="196"/>
      <c r="BC2040" s="196"/>
      <c r="BD2040" s="196"/>
      <c r="BE2040" s="196"/>
      <c r="BF2040" s="196"/>
      <c r="BG2040" s="196"/>
      <c r="BH2040" s="196"/>
      <c r="BI2040" s="196"/>
      <c r="BJ2040" s="196"/>
      <c r="BK2040" s="196"/>
      <c r="BL2040" s="196"/>
      <c r="BM2040" s="196"/>
      <c r="BN2040" s="196"/>
      <c r="BO2040" s="196"/>
      <c r="BP2040" s="196"/>
      <c r="BQ2040" s="196"/>
      <c r="BR2040" s="196"/>
      <c r="BS2040" s="196"/>
      <c r="BT2040" s="196"/>
      <c r="BU2040" s="196"/>
      <c r="BV2040" s="196"/>
      <c r="BW2040" s="196"/>
      <c r="BX2040" s="196"/>
      <c r="BY2040" s="196"/>
      <c r="BZ2040" s="196"/>
    </row>
    <row r="2041" spans="4:78" x14ac:dyDescent="0.2">
      <c r="D2041" s="171"/>
      <c r="E2041" s="171"/>
      <c r="F2041" s="171"/>
      <c r="G2041" s="171"/>
      <c r="H2041" s="171"/>
      <c r="I2041" s="171"/>
      <c r="J2041" s="171"/>
      <c r="K2041" s="171"/>
      <c r="L2041" s="171"/>
      <c r="M2041" s="171"/>
      <c r="N2041" s="171"/>
      <c r="O2041" s="171"/>
      <c r="P2041" s="171"/>
      <c r="Q2041" s="171"/>
      <c r="R2041" s="171"/>
      <c r="S2041" s="171"/>
      <c r="T2041" s="171"/>
      <c r="U2041" s="171"/>
      <c r="V2041" s="171"/>
      <c r="W2041" s="171"/>
      <c r="X2041" s="171"/>
      <c r="Y2041" s="171"/>
      <c r="Z2041" s="171"/>
      <c r="AA2041" s="171"/>
      <c r="AB2041" s="171"/>
      <c r="AC2041" s="171"/>
      <c r="AD2041" s="171"/>
      <c r="AE2041" s="171"/>
      <c r="AF2041" s="171"/>
      <c r="AG2041" s="171"/>
      <c r="AH2041" s="171"/>
      <c r="AI2041" s="171"/>
      <c r="AJ2041" s="171"/>
      <c r="AK2041" s="171"/>
      <c r="AL2041" s="171"/>
      <c r="AM2041" s="171"/>
      <c r="AN2041" s="171"/>
      <c r="AO2041" s="171"/>
      <c r="AP2041" s="196"/>
      <c r="AQ2041" s="196"/>
      <c r="AR2041" s="196"/>
      <c r="AS2041" s="196"/>
      <c r="AT2041" s="196"/>
      <c r="AU2041" s="196"/>
      <c r="AV2041" s="196"/>
      <c r="AW2041" s="196"/>
      <c r="AX2041" s="196"/>
      <c r="AY2041" s="196"/>
      <c r="AZ2041" s="196"/>
      <c r="BA2041" s="196"/>
      <c r="BB2041" s="196"/>
      <c r="BC2041" s="196"/>
      <c r="BD2041" s="196"/>
      <c r="BE2041" s="196"/>
      <c r="BF2041" s="196"/>
      <c r="BG2041" s="196"/>
      <c r="BH2041" s="196"/>
      <c r="BI2041" s="196"/>
      <c r="BJ2041" s="196"/>
      <c r="BK2041" s="196"/>
      <c r="BL2041" s="196"/>
      <c r="BM2041" s="196"/>
      <c r="BN2041" s="196"/>
      <c r="BO2041" s="196"/>
      <c r="BP2041" s="196"/>
      <c r="BQ2041" s="196"/>
      <c r="BR2041" s="196"/>
      <c r="BS2041" s="196"/>
      <c r="BT2041" s="196"/>
      <c r="BU2041" s="196"/>
      <c r="BV2041" s="196"/>
      <c r="BW2041" s="196"/>
      <c r="BX2041" s="196"/>
      <c r="BY2041" s="196"/>
      <c r="BZ2041" s="196"/>
    </row>
    <row r="2042" spans="4:78" x14ac:dyDescent="0.2">
      <c r="D2042" s="171"/>
      <c r="E2042" s="171"/>
      <c r="F2042" s="171"/>
      <c r="G2042" s="171"/>
      <c r="H2042" s="171"/>
      <c r="I2042" s="171"/>
      <c r="J2042" s="171"/>
      <c r="K2042" s="171"/>
      <c r="L2042" s="171"/>
      <c r="M2042" s="171"/>
      <c r="N2042" s="171"/>
      <c r="O2042" s="171"/>
      <c r="P2042" s="171"/>
      <c r="Q2042" s="171"/>
      <c r="R2042" s="171"/>
      <c r="S2042" s="171"/>
      <c r="T2042" s="171"/>
      <c r="U2042" s="171"/>
      <c r="V2042" s="171"/>
      <c r="W2042" s="171"/>
      <c r="X2042" s="171"/>
      <c r="Y2042" s="171"/>
      <c r="Z2042" s="171"/>
      <c r="AA2042" s="171"/>
      <c r="AB2042" s="171"/>
      <c r="AC2042" s="171"/>
      <c r="AD2042" s="171"/>
      <c r="AE2042" s="171"/>
      <c r="AF2042" s="171"/>
      <c r="AG2042" s="171"/>
      <c r="AH2042" s="171"/>
      <c r="AI2042" s="171"/>
      <c r="AJ2042" s="171"/>
      <c r="AK2042" s="171"/>
      <c r="AL2042" s="171"/>
      <c r="AM2042" s="171"/>
      <c r="AN2042" s="171"/>
      <c r="AO2042" s="171"/>
      <c r="AP2042" s="196"/>
      <c r="AQ2042" s="196"/>
      <c r="AR2042" s="196"/>
      <c r="AS2042" s="196"/>
      <c r="AT2042" s="196"/>
      <c r="AU2042" s="196"/>
      <c r="AV2042" s="196"/>
      <c r="AW2042" s="196"/>
      <c r="AX2042" s="196"/>
      <c r="AY2042" s="196"/>
      <c r="AZ2042" s="196"/>
      <c r="BA2042" s="196"/>
      <c r="BB2042" s="196"/>
      <c r="BC2042" s="196"/>
      <c r="BD2042" s="196"/>
      <c r="BE2042" s="196"/>
      <c r="BF2042" s="196"/>
      <c r="BG2042" s="196"/>
      <c r="BH2042" s="196"/>
      <c r="BI2042" s="196"/>
      <c r="BJ2042" s="196"/>
      <c r="BK2042" s="196"/>
      <c r="BL2042" s="196"/>
      <c r="BM2042" s="196"/>
      <c r="BN2042" s="196"/>
      <c r="BO2042" s="196"/>
      <c r="BP2042" s="196"/>
      <c r="BQ2042" s="196"/>
      <c r="BR2042" s="196"/>
      <c r="BS2042" s="196"/>
      <c r="BT2042" s="196"/>
      <c r="BU2042" s="196"/>
      <c r="BV2042" s="196"/>
      <c r="BW2042" s="196"/>
      <c r="BX2042" s="196"/>
      <c r="BY2042" s="196"/>
      <c r="BZ2042" s="196"/>
    </row>
    <row r="2043" spans="4:78" x14ac:dyDescent="0.2">
      <c r="D2043" s="171"/>
      <c r="E2043" s="171"/>
      <c r="F2043" s="171"/>
      <c r="G2043" s="171"/>
      <c r="H2043" s="171"/>
      <c r="I2043" s="171"/>
      <c r="J2043" s="171"/>
      <c r="K2043" s="171"/>
      <c r="L2043" s="171"/>
      <c r="M2043" s="171"/>
      <c r="N2043" s="171"/>
      <c r="O2043" s="171"/>
      <c r="P2043" s="171"/>
      <c r="Q2043" s="171"/>
      <c r="R2043" s="171"/>
      <c r="S2043" s="171"/>
      <c r="T2043" s="171"/>
      <c r="U2043" s="171"/>
      <c r="V2043" s="171"/>
      <c r="W2043" s="171"/>
      <c r="X2043" s="171"/>
      <c r="Y2043" s="171"/>
      <c r="Z2043" s="171"/>
      <c r="AA2043" s="171"/>
      <c r="AB2043" s="171"/>
      <c r="AC2043" s="171"/>
      <c r="AD2043" s="171"/>
      <c r="AE2043" s="171"/>
      <c r="AF2043" s="171"/>
      <c r="AG2043" s="171"/>
      <c r="AH2043" s="171"/>
      <c r="AI2043" s="171"/>
      <c r="AJ2043" s="171"/>
      <c r="AK2043" s="171"/>
      <c r="AL2043" s="171"/>
      <c r="AM2043" s="171"/>
      <c r="AN2043" s="171"/>
      <c r="AO2043" s="171"/>
      <c r="AP2043" s="196"/>
      <c r="AQ2043" s="196"/>
      <c r="AR2043" s="196"/>
      <c r="AS2043" s="196"/>
      <c r="AT2043" s="196"/>
      <c r="AU2043" s="196"/>
      <c r="AV2043" s="196"/>
      <c r="AW2043" s="196"/>
      <c r="AX2043" s="196"/>
      <c r="AY2043" s="196"/>
      <c r="AZ2043" s="196"/>
      <c r="BA2043" s="196"/>
      <c r="BB2043" s="196"/>
      <c r="BC2043" s="196"/>
      <c r="BD2043" s="196"/>
      <c r="BE2043" s="196"/>
      <c r="BF2043" s="196"/>
      <c r="BG2043" s="196"/>
      <c r="BH2043" s="196"/>
      <c r="BI2043" s="196"/>
      <c r="BJ2043" s="196"/>
      <c r="BK2043" s="196"/>
      <c r="BL2043" s="196"/>
      <c r="BM2043" s="196"/>
      <c r="BN2043" s="196"/>
      <c r="BO2043" s="196"/>
      <c r="BP2043" s="196"/>
      <c r="BQ2043" s="196"/>
      <c r="BR2043" s="196"/>
      <c r="BS2043" s="196"/>
      <c r="BT2043" s="196"/>
      <c r="BU2043" s="196"/>
      <c r="BV2043" s="196"/>
      <c r="BW2043" s="196"/>
      <c r="BX2043" s="196"/>
      <c r="BY2043" s="196"/>
      <c r="BZ2043" s="196"/>
    </row>
    <row r="2044" spans="4:78" x14ac:dyDescent="0.2">
      <c r="D2044" s="171"/>
      <c r="E2044" s="171"/>
      <c r="F2044" s="171"/>
      <c r="G2044" s="171"/>
      <c r="H2044" s="171"/>
      <c r="I2044" s="171"/>
      <c r="J2044" s="171"/>
      <c r="K2044" s="171"/>
      <c r="L2044" s="171"/>
      <c r="M2044" s="171"/>
      <c r="N2044" s="171"/>
      <c r="O2044" s="171"/>
      <c r="P2044" s="171"/>
      <c r="Q2044" s="171"/>
      <c r="R2044" s="171"/>
      <c r="S2044" s="171"/>
      <c r="T2044" s="171"/>
      <c r="U2044" s="171"/>
      <c r="V2044" s="171"/>
      <c r="W2044" s="171"/>
      <c r="X2044" s="171"/>
      <c r="Y2044" s="171"/>
      <c r="Z2044" s="171"/>
      <c r="AA2044" s="171"/>
      <c r="AB2044" s="171"/>
      <c r="AC2044" s="171"/>
      <c r="AD2044" s="171"/>
      <c r="AE2044" s="171"/>
      <c r="AF2044" s="171"/>
      <c r="AG2044" s="171"/>
      <c r="AH2044" s="171"/>
      <c r="AI2044" s="171"/>
      <c r="AJ2044" s="171"/>
      <c r="AK2044" s="171"/>
      <c r="AL2044" s="171"/>
      <c r="AM2044" s="171"/>
      <c r="AN2044" s="171"/>
      <c r="AO2044" s="171"/>
      <c r="AP2044" s="196"/>
      <c r="AQ2044" s="196"/>
      <c r="AR2044" s="196"/>
      <c r="AS2044" s="196"/>
      <c r="AT2044" s="196"/>
      <c r="AU2044" s="196"/>
      <c r="AV2044" s="196"/>
      <c r="AW2044" s="196"/>
      <c r="AX2044" s="196"/>
      <c r="AY2044" s="196"/>
      <c r="AZ2044" s="196"/>
      <c r="BA2044" s="196"/>
      <c r="BB2044" s="196"/>
      <c r="BC2044" s="196"/>
      <c r="BD2044" s="196"/>
      <c r="BE2044" s="196"/>
      <c r="BF2044" s="196"/>
      <c r="BG2044" s="196"/>
      <c r="BH2044" s="196"/>
      <c r="BI2044" s="196"/>
      <c r="BJ2044" s="196"/>
      <c r="BK2044" s="196"/>
      <c r="BL2044" s="196"/>
      <c r="BM2044" s="196"/>
      <c r="BN2044" s="196"/>
      <c r="BO2044" s="196"/>
      <c r="BP2044" s="196"/>
      <c r="BQ2044" s="196"/>
      <c r="BR2044" s="196"/>
      <c r="BS2044" s="196"/>
      <c r="BT2044" s="196"/>
      <c r="BU2044" s="196"/>
      <c r="BV2044" s="196"/>
      <c r="BW2044" s="196"/>
      <c r="BX2044" s="196"/>
      <c r="BY2044" s="196"/>
      <c r="BZ2044" s="196"/>
    </row>
    <row r="2045" spans="4:78" x14ac:dyDescent="0.2">
      <c r="D2045" s="171"/>
      <c r="E2045" s="171"/>
      <c r="F2045" s="171"/>
      <c r="G2045" s="171"/>
      <c r="H2045" s="171"/>
      <c r="I2045" s="171"/>
      <c r="J2045" s="171"/>
      <c r="K2045" s="171"/>
      <c r="L2045" s="171"/>
      <c r="M2045" s="171"/>
      <c r="N2045" s="171"/>
      <c r="O2045" s="171"/>
      <c r="P2045" s="171"/>
      <c r="Q2045" s="171"/>
      <c r="R2045" s="171"/>
      <c r="S2045" s="171"/>
      <c r="T2045" s="171"/>
      <c r="U2045" s="171"/>
      <c r="V2045" s="171"/>
      <c r="W2045" s="171"/>
      <c r="X2045" s="171"/>
      <c r="Y2045" s="171"/>
      <c r="Z2045" s="171"/>
      <c r="AA2045" s="171"/>
      <c r="AB2045" s="171"/>
      <c r="AC2045" s="171"/>
      <c r="AD2045" s="171"/>
      <c r="AE2045" s="171"/>
      <c r="AF2045" s="171"/>
      <c r="AG2045" s="171"/>
      <c r="AH2045" s="171"/>
      <c r="AI2045" s="171"/>
      <c r="AJ2045" s="171"/>
      <c r="AK2045" s="171"/>
      <c r="AL2045" s="171"/>
      <c r="AM2045" s="171"/>
      <c r="AN2045" s="171"/>
      <c r="AO2045" s="171"/>
      <c r="AP2045" s="196"/>
      <c r="AQ2045" s="196"/>
      <c r="AR2045" s="196"/>
      <c r="AS2045" s="196"/>
      <c r="AT2045" s="196"/>
      <c r="AU2045" s="196"/>
      <c r="AV2045" s="196"/>
      <c r="AW2045" s="196"/>
      <c r="AX2045" s="196"/>
      <c r="AY2045" s="196"/>
      <c r="AZ2045" s="196"/>
      <c r="BA2045" s="196"/>
      <c r="BB2045" s="196"/>
      <c r="BC2045" s="196"/>
      <c r="BD2045" s="196"/>
      <c r="BE2045" s="196"/>
      <c r="BF2045" s="196"/>
      <c r="BG2045" s="196"/>
      <c r="BH2045" s="196"/>
      <c r="BI2045" s="196"/>
      <c r="BJ2045" s="196"/>
      <c r="BK2045" s="196"/>
      <c r="BL2045" s="196"/>
      <c r="BM2045" s="196"/>
      <c r="BN2045" s="196"/>
      <c r="BO2045" s="196"/>
      <c r="BP2045" s="196"/>
      <c r="BQ2045" s="196"/>
      <c r="BR2045" s="196"/>
      <c r="BS2045" s="196"/>
      <c r="BT2045" s="196"/>
      <c r="BU2045" s="196"/>
      <c r="BV2045" s="196"/>
      <c r="BW2045" s="196"/>
      <c r="BX2045" s="196"/>
      <c r="BY2045" s="196"/>
      <c r="BZ2045" s="196"/>
    </row>
    <row r="2046" spans="4:78" x14ac:dyDescent="0.2">
      <c r="D2046" s="171"/>
      <c r="E2046" s="171"/>
      <c r="F2046" s="171"/>
      <c r="G2046" s="171"/>
      <c r="H2046" s="171"/>
      <c r="I2046" s="171"/>
      <c r="J2046" s="171"/>
      <c r="K2046" s="171"/>
      <c r="L2046" s="171"/>
      <c r="M2046" s="171"/>
      <c r="N2046" s="171"/>
      <c r="O2046" s="171"/>
      <c r="P2046" s="171"/>
      <c r="Q2046" s="171"/>
      <c r="R2046" s="171"/>
      <c r="S2046" s="171"/>
      <c r="T2046" s="171"/>
      <c r="U2046" s="171"/>
      <c r="V2046" s="171"/>
      <c r="W2046" s="171"/>
      <c r="X2046" s="171"/>
      <c r="Y2046" s="171"/>
      <c r="Z2046" s="171"/>
      <c r="AA2046" s="171"/>
      <c r="AB2046" s="171"/>
      <c r="AC2046" s="171"/>
      <c r="AD2046" s="171"/>
      <c r="AE2046" s="171"/>
      <c r="AF2046" s="171"/>
      <c r="AG2046" s="171"/>
      <c r="AH2046" s="171"/>
      <c r="AI2046" s="171"/>
      <c r="AJ2046" s="171"/>
      <c r="AK2046" s="171"/>
      <c r="AL2046" s="171"/>
      <c r="AM2046" s="171"/>
      <c r="AN2046" s="171"/>
      <c r="AO2046" s="171"/>
      <c r="AP2046" s="196"/>
      <c r="AQ2046" s="196"/>
      <c r="AR2046" s="196"/>
      <c r="AS2046" s="196"/>
      <c r="AT2046" s="196"/>
      <c r="AU2046" s="196"/>
      <c r="AV2046" s="196"/>
      <c r="AW2046" s="196"/>
      <c r="AX2046" s="196"/>
      <c r="AY2046" s="196"/>
      <c r="AZ2046" s="196"/>
      <c r="BA2046" s="196"/>
      <c r="BB2046" s="196"/>
      <c r="BC2046" s="196"/>
      <c r="BD2046" s="196"/>
      <c r="BE2046" s="196"/>
      <c r="BF2046" s="196"/>
      <c r="BG2046" s="196"/>
      <c r="BH2046" s="196"/>
      <c r="BI2046" s="196"/>
      <c r="BJ2046" s="196"/>
      <c r="BK2046" s="196"/>
      <c r="BL2046" s="196"/>
      <c r="BM2046" s="196"/>
      <c r="BN2046" s="196"/>
      <c r="BO2046" s="196"/>
      <c r="BP2046" s="196"/>
      <c r="BQ2046" s="196"/>
      <c r="BR2046" s="196"/>
      <c r="BS2046" s="196"/>
      <c r="BT2046" s="196"/>
      <c r="BU2046" s="196"/>
      <c r="BV2046" s="196"/>
      <c r="BW2046" s="196"/>
      <c r="BX2046" s="196"/>
      <c r="BY2046" s="196"/>
      <c r="BZ2046" s="196"/>
    </row>
    <row r="2047" spans="4:78" x14ac:dyDescent="0.2">
      <c r="D2047" s="171"/>
      <c r="E2047" s="171"/>
      <c r="F2047" s="171"/>
      <c r="G2047" s="171"/>
      <c r="H2047" s="171"/>
      <c r="I2047" s="171"/>
      <c r="J2047" s="171"/>
      <c r="K2047" s="171"/>
      <c r="L2047" s="171"/>
      <c r="M2047" s="171"/>
      <c r="N2047" s="171"/>
      <c r="O2047" s="171"/>
      <c r="P2047" s="171"/>
      <c r="Q2047" s="171"/>
      <c r="R2047" s="171"/>
      <c r="S2047" s="171"/>
      <c r="T2047" s="171"/>
      <c r="U2047" s="171"/>
      <c r="V2047" s="171"/>
      <c r="W2047" s="171"/>
      <c r="X2047" s="171"/>
      <c r="Y2047" s="171"/>
      <c r="Z2047" s="171"/>
      <c r="AA2047" s="171"/>
      <c r="AB2047" s="171"/>
      <c r="AC2047" s="171"/>
      <c r="AD2047" s="171"/>
      <c r="AE2047" s="171"/>
      <c r="AF2047" s="171"/>
      <c r="AG2047" s="171"/>
      <c r="AH2047" s="171"/>
      <c r="AI2047" s="171"/>
      <c r="AJ2047" s="171"/>
      <c r="AK2047" s="171"/>
      <c r="AL2047" s="171"/>
      <c r="AM2047" s="171"/>
      <c r="AN2047" s="171"/>
      <c r="AO2047" s="171"/>
      <c r="AP2047" s="196"/>
      <c r="AQ2047" s="196"/>
      <c r="AR2047" s="196"/>
      <c r="AS2047" s="196"/>
      <c r="AT2047" s="196"/>
      <c r="AU2047" s="196"/>
      <c r="AV2047" s="196"/>
      <c r="AW2047" s="196"/>
      <c r="AX2047" s="196"/>
      <c r="AY2047" s="196"/>
      <c r="AZ2047" s="196"/>
      <c r="BA2047" s="196"/>
      <c r="BB2047" s="196"/>
      <c r="BC2047" s="196"/>
      <c r="BD2047" s="196"/>
      <c r="BE2047" s="196"/>
      <c r="BF2047" s="196"/>
      <c r="BG2047" s="196"/>
      <c r="BH2047" s="196"/>
      <c r="BI2047" s="196"/>
      <c r="BJ2047" s="196"/>
      <c r="BK2047" s="196"/>
      <c r="BL2047" s="196"/>
      <c r="BM2047" s="196"/>
      <c r="BN2047" s="196"/>
      <c r="BO2047" s="196"/>
      <c r="BP2047" s="196"/>
      <c r="BQ2047" s="196"/>
      <c r="BR2047" s="196"/>
      <c r="BS2047" s="196"/>
      <c r="BT2047" s="196"/>
      <c r="BU2047" s="196"/>
      <c r="BV2047" s="196"/>
      <c r="BW2047" s="196"/>
      <c r="BX2047" s="196"/>
      <c r="BY2047" s="196"/>
      <c r="BZ2047" s="196"/>
    </row>
    <row r="2048" spans="4:78" x14ac:dyDescent="0.2">
      <c r="D2048" s="171"/>
      <c r="E2048" s="171"/>
      <c r="F2048" s="171"/>
      <c r="G2048" s="171"/>
      <c r="H2048" s="171"/>
      <c r="I2048" s="171"/>
      <c r="J2048" s="171"/>
      <c r="K2048" s="171"/>
      <c r="L2048" s="171"/>
      <c r="M2048" s="171"/>
      <c r="N2048" s="171"/>
      <c r="O2048" s="171"/>
      <c r="P2048" s="171"/>
      <c r="Q2048" s="171"/>
      <c r="R2048" s="171"/>
      <c r="S2048" s="171"/>
      <c r="T2048" s="171"/>
      <c r="U2048" s="171"/>
      <c r="V2048" s="171"/>
      <c r="W2048" s="171"/>
      <c r="X2048" s="171"/>
      <c r="Y2048" s="171"/>
      <c r="Z2048" s="171"/>
      <c r="AA2048" s="171"/>
      <c r="AB2048" s="171"/>
      <c r="AC2048" s="171"/>
      <c r="AD2048" s="171"/>
      <c r="AE2048" s="171"/>
      <c r="AF2048" s="171"/>
      <c r="AG2048" s="171"/>
      <c r="AH2048" s="171"/>
      <c r="AI2048" s="171"/>
      <c r="AJ2048" s="171"/>
      <c r="AK2048" s="171"/>
      <c r="AL2048" s="171"/>
      <c r="AM2048" s="171"/>
      <c r="AN2048" s="171"/>
      <c r="AO2048" s="171"/>
      <c r="AP2048" s="196"/>
      <c r="AQ2048" s="196"/>
      <c r="AR2048" s="196"/>
      <c r="AS2048" s="196"/>
      <c r="AT2048" s="196"/>
      <c r="AU2048" s="196"/>
      <c r="AV2048" s="196"/>
      <c r="AW2048" s="196"/>
      <c r="AX2048" s="196"/>
      <c r="AY2048" s="196"/>
      <c r="AZ2048" s="196"/>
      <c r="BA2048" s="196"/>
      <c r="BB2048" s="196"/>
      <c r="BC2048" s="196"/>
      <c r="BD2048" s="196"/>
      <c r="BE2048" s="196"/>
      <c r="BF2048" s="196"/>
      <c r="BG2048" s="196"/>
      <c r="BH2048" s="196"/>
      <c r="BI2048" s="196"/>
      <c r="BJ2048" s="196"/>
      <c r="BK2048" s="196"/>
      <c r="BL2048" s="196"/>
      <c r="BM2048" s="196"/>
      <c r="BN2048" s="196"/>
      <c r="BO2048" s="196"/>
      <c r="BP2048" s="196"/>
      <c r="BQ2048" s="196"/>
      <c r="BR2048" s="196"/>
      <c r="BS2048" s="196"/>
      <c r="BT2048" s="196"/>
      <c r="BU2048" s="196"/>
      <c r="BV2048" s="196"/>
      <c r="BW2048" s="196"/>
      <c r="BX2048" s="196"/>
      <c r="BY2048" s="196"/>
      <c r="BZ2048" s="196"/>
    </row>
    <row r="2049" spans="4:78" x14ac:dyDescent="0.2">
      <c r="D2049" s="171"/>
      <c r="E2049" s="171"/>
      <c r="F2049" s="171"/>
      <c r="G2049" s="171"/>
      <c r="H2049" s="171"/>
      <c r="I2049" s="171"/>
      <c r="J2049" s="171"/>
      <c r="K2049" s="171"/>
      <c r="L2049" s="171"/>
      <c r="M2049" s="171"/>
      <c r="N2049" s="171"/>
      <c r="O2049" s="171"/>
      <c r="P2049" s="171"/>
      <c r="Q2049" s="171"/>
      <c r="R2049" s="171"/>
      <c r="S2049" s="171"/>
      <c r="T2049" s="171"/>
      <c r="U2049" s="171"/>
      <c r="V2049" s="171"/>
      <c r="W2049" s="171"/>
      <c r="X2049" s="171"/>
      <c r="Y2049" s="171"/>
      <c r="Z2049" s="171"/>
      <c r="AA2049" s="171"/>
      <c r="AB2049" s="171"/>
      <c r="AC2049" s="171"/>
      <c r="AD2049" s="171"/>
      <c r="AE2049" s="171"/>
      <c r="AF2049" s="171"/>
      <c r="AG2049" s="171"/>
      <c r="AH2049" s="171"/>
      <c r="AI2049" s="171"/>
      <c r="AJ2049" s="171"/>
      <c r="AK2049" s="171"/>
      <c r="AL2049" s="171"/>
      <c r="AM2049" s="171"/>
      <c r="AN2049" s="171"/>
      <c r="AO2049" s="171"/>
      <c r="AP2049" s="196"/>
      <c r="AQ2049" s="196"/>
      <c r="AR2049" s="196"/>
      <c r="AS2049" s="196"/>
      <c r="AT2049" s="196"/>
      <c r="AU2049" s="196"/>
      <c r="AV2049" s="196"/>
      <c r="AW2049" s="196"/>
      <c r="AX2049" s="196"/>
      <c r="AY2049" s="196"/>
      <c r="AZ2049" s="196"/>
      <c r="BA2049" s="196"/>
      <c r="BB2049" s="196"/>
      <c r="BC2049" s="196"/>
      <c r="BD2049" s="196"/>
      <c r="BE2049" s="196"/>
      <c r="BF2049" s="196"/>
      <c r="BG2049" s="196"/>
      <c r="BH2049" s="196"/>
      <c r="BI2049" s="196"/>
      <c r="BJ2049" s="196"/>
      <c r="BK2049" s="196"/>
      <c r="BL2049" s="196"/>
      <c r="BM2049" s="196"/>
      <c r="BN2049" s="196"/>
      <c r="BO2049" s="196"/>
      <c r="BP2049" s="196"/>
      <c r="BQ2049" s="196"/>
      <c r="BR2049" s="196"/>
      <c r="BS2049" s="196"/>
      <c r="BT2049" s="196"/>
      <c r="BU2049" s="196"/>
      <c r="BV2049" s="196"/>
      <c r="BW2049" s="196"/>
      <c r="BX2049" s="196"/>
      <c r="BY2049" s="196"/>
      <c r="BZ2049" s="196"/>
    </row>
    <row r="2050" spans="4:78" x14ac:dyDescent="0.2">
      <c r="D2050" s="171"/>
      <c r="E2050" s="171"/>
      <c r="F2050" s="171"/>
      <c r="G2050" s="171"/>
      <c r="H2050" s="171"/>
      <c r="I2050" s="171"/>
      <c r="J2050" s="171"/>
      <c r="K2050" s="171"/>
      <c r="L2050" s="171"/>
      <c r="M2050" s="171"/>
      <c r="N2050" s="171"/>
      <c r="O2050" s="171"/>
      <c r="P2050" s="171"/>
      <c r="Q2050" s="171"/>
      <c r="R2050" s="171"/>
      <c r="S2050" s="171"/>
      <c r="T2050" s="171"/>
      <c r="U2050" s="171"/>
      <c r="V2050" s="171"/>
      <c r="W2050" s="171"/>
      <c r="X2050" s="171"/>
      <c r="Y2050" s="171"/>
      <c r="Z2050" s="171"/>
      <c r="AA2050" s="171"/>
      <c r="AB2050" s="171"/>
      <c r="AC2050" s="171"/>
      <c r="AD2050" s="171"/>
      <c r="AE2050" s="171"/>
      <c r="AF2050" s="171"/>
      <c r="AG2050" s="171"/>
      <c r="AH2050" s="171"/>
      <c r="AI2050" s="171"/>
      <c r="AJ2050" s="171"/>
      <c r="AK2050" s="171"/>
      <c r="AL2050" s="171"/>
      <c r="AM2050" s="171"/>
      <c r="AN2050" s="171"/>
      <c r="AO2050" s="171"/>
      <c r="AP2050" s="196"/>
      <c r="AQ2050" s="196"/>
      <c r="AR2050" s="196"/>
      <c r="AS2050" s="196"/>
      <c r="AT2050" s="196"/>
      <c r="AU2050" s="196"/>
      <c r="AV2050" s="196"/>
      <c r="AW2050" s="196"/>
      <c r="AX2050" s="196"/>
      <c r="AY2050" s="196"/>
      <c r="AZ2050" s="196"/>
      <c r="BA2050" s="196"/>
      <c r="BB2050" s="196"/>
      <c r="BC2050" s="196"/>
      <c r="BD2050" s="196"/>
      <c r="BE2050" s="196"/>
      <c r="BF2050" s="196"/>
      <c r="BG2050" s="196"/>
      <c r="BH2050" s="196"/>
      <c r="BI2050" s="196"/>
      <c r="BJ2050" s="196"/>
      <c r="BK2050" s="196"/>
      <c r="BL2050" s="196"/>
      <c r="BM2050" s="196"/>
      <c r="BN2050" s="196"/>
      <c r="BO2050" s="196"/>
      <c r="BP2050" s="196"/>
      <c r="BQ2050" s="196"/>
      <c r="BR2050" s="196"/>
      <c r="BS2050" s="196"/>
      <c r="BT2050" s="196"/>
      <c r="BU2050" s="196"/>
      <c r="BV2050" s="196"/>
      <c r="BW2050" s="196"/>
      <c r="BX2050" s="196"/>
      <c r="BY2050" s="196"/>
      <c r="BZ2050" s="196"/>
    </row>
    <row r="2051" spans="4:78" x14ac:dyDescent="0.2">
      <c r="D2051" s="171"/>
      <c r="E2051" s="171"/>
      <c r="F2051" s="171"/>
      <c r="G2051" s="171"/>
      <c r="H2051" s="171"/>
      <c r="I2051" s="171"/>
      <c r="J2051" s="171"/>
      <c r="K2051" s="171"/>
      <c r="L2051" s="171"/>
      <c r="M2051" s="171"/>
      <c r="N2051" s="171"/>
      <c r="O2051" s="171"/>
      <c r="P2051" s="171"/>
      <c r="Q2051" s="171"/>
      <c r="R2051" s="171"/>
      <c r="S2051" s="171"/>
      <c r="T2051" s="171"/>
      <c r="U2051" s="171"/>
      <c r="V2051" s="171"/>
      <c r="W2051" s="171"/>
      <c r="X2051" s="171"/>
      <c r="Y2051" s="171"/>
      <c r="Z2051" s="171"/>
      <c r="AA2051" s="171"/>
      <c r="AB2051" s="171"/>
      <c r="AC2051" s="171"/>
      <c r="AD2051" s="171"/>
      <c r="AE2051" s="171"/>
      <c r="AF2051" s="171"/>
      <c r="AG2051" s="171"/>
      <c r="AH2051" s="171"/>
      <c r="AI2051" s="171"/>
      <c r="AJ2051" s="171"/>
      <c r="AK2051" s="171"/>
      <c r="AL2051" s="171"/>
      <c r="AM2051" s="171"/>
      <c r="AN2051" s="171"/>
      <c r="AO2051" s="171"/>
      <c r="AP2051" s="196"/>
      <c r="AQ2051" s="196"/>
      <c r="AR2051" s="196"/>
      <c r="AS2051" s="196"/>
      <c r="AT2051" s="196"/>
      <c r="AU2051" s="196"/>
      <c r="AV2051" s="196"/>
      <c r="AW2051" s="196"/>
      <c r="AX2051" s="196"/>
      <c r="AY2051" s="196"/>
      <c r="AZ2051" s="196"/>
      <c r="BA2051" s="196"/>
      <c r="BB2051" s="196"/>
      <c r="BC2051" s="196"/>
      <c r="BD2051" s="196"/>
      <c r="BE2051" s="196"/>
      <c r="BF2051" s="196"/>
      <c r="BG2051" s="196"/>
      <c r="BH2051" s="196"/>
      <c r="BI2051" s="196"/>
      <c r="BJ2051" s="196"/>
      <c r="BK2051" s="196"/>
      <c r="BL2051" s="196"/>
      <c r="BM2051" s="196"/>
      <c r="BN2051" s="196"/>
      <c r="BO2051" s="196"/>
      <c r="BP2051" s="196"/>
      <c r="BQ2051" s="196"/>
      <c r="BR2051" s="196"/>
      <c r="BS2051" s="196"/>
      <c r="BT2051" s="196"/>
      <c r="BU2051" s="196"/>
      <c r="BV2051" s="196"/>
      <c r="BW2051" s="196"/>
      <c r="BX2051" s="196"/>
      <c r="BY2051" s="196"/>
      <c r="BZ2051" s="196"/>
    </row>
    <row r="2052" spans="4:78" x14ac:dyDescent="0.2">
      <c r="D2052" s="171"/>
      <c r="E2052" s="171"/>
      <c r="F2052" s="171"/>
      <c r="G2052" s="171"/>
      <c r="H2052" s="171"/>
      <c r="I2052" s="171"/>
      <c r="J2052" s="171"/>
      <c r="K2052" s="171"/>
      <c r="L2052" s="171"/>
      <c r="M2052" s="171"/>
      <c r="N2052" s="171"/>
      <c r="O2052" s="171"/>
      <c r="P2052" s="171"/>
      <c r="Q2052" s="171"/>
      <c r="R2052" s="171"/>
      <c r="S2052" s="171"/>
      <c r="T2052" s="171"/>
      <c r="U2052" s="171"/>
      <c r="V2052" s="171"/>
      <c r="W2052" s="171"/>
      <c r="X2052" s="171"/>
      <c r="Y2052" s="171"/>
      <c r="Z2052" s="171"/>
      <c r="AA2052" s="171"/>
      <c r="AB2052" s="171"/>
      <c r="AC2052" s="171"/>
      <c r="AD2052" s="171"/>
      <c r="AE2052" s="171"/>
      <c r="AF2052" s="171"/>
      <c r="AG2052" s="171"/>
      <c r="AH2052" s="171"/>
      <c r="AI2052" s="171"/>
      <c r="AJ2052" s="171"/>
      <c r="AK2052" s="171"/>
      <c r="AL2052" s="171"/>
      <c r="AM2052" s="171"/>
      <c r="AN2052" s="171"/>
      <c r="AO2052" s="171"/>
      <c r="AP2052" s="196"/>
      <c r="AQ2052" s="196"/>
      <c r="AR2052" s="196"/>
      <c r="AS2052" s="196"/>
      <c r="AT2052" s="196"/>
      <c r="AU2052" s="196"/>
      <c r="AV2052" s="196"/>
      <c r="AW2052" s="196"/>
      <c r="AX2052" s="196"/>
      <c r="AY2052" s="196"/>
      <c r="AZ2052" s="196"/>
      <c r="BA2052" s="196"/>
      <c r="BB2052" s="196"/>
      <c r="BC2052" s="196"/>
      <c r="BD2052" s="196"/>
      <c r="BE2052" s="196"/>
      <c r="BF2052" s="196"/>
      <c r="BG2052" s="196"/>
      <c r="BH2052" s="196"/>
      <c r="BI2052" s="196"/>
      <c r="BJ2052" s="196"/>
      <c r="BK2052" s="196"/>
      <c r="BL2052" s="196"/>
      <c r="BM2052" s="196"/>
      <c r="BN2052" s="196"/>
      <c r="BO2052" s="196"/>
      <c r="BP2052" s="196"/>
      <c r="BQ2052" s="196"/>
      <c r="BR2052" s="196"/>
      <c r="BS2052" s="196"/>
      <c r="BT2052" s="196"/>
      <c r="BU2052" s="196"/>
      <c r="BV2052" s="196"/>
      <c r="BW2052" s="196"/>
      <c r="BX2052" s="196"/>
      <c r="BY2052" s="196"/>
      <c r="BZ2052" s="196"/>
    </row>
    <row r="2053" spans="4:78" x14ac:dyDescent="0.2">
      <c r="D2053" s="171"/>
      <c r="E2053" s="171"/>
      <c r="F2053" s="171"/>
      <c r="G2053" s="171"/>
      <c r="H2053" s="171"/>
      <c r="I2053" s="171"/>
      <c r="J2053" s="171"/>
      <c r="K2053" s="171"/>
      <c r="L2053" s="171"/>
      <c r="M2053" s="171"/>
      <c r="N2053" s="171"/>
      <c r="O2053" s="171"/>
      <c r="P2053" s="171"/>
      <c r="Q2053" s="171"/>
      <c r="R2053" s="171"/>
      <c r="S2053" s="171"/>
      <c r="T2053" s="171"/>
      <c r="U2053" s="171"/>
      <c r="V2053" s="171"/>
      <c r="W2053" s="171"/>
      <c r="X2053" s="171"/>
      <c r="Y2053" s="171"/>
      <c r="Z2053" s="171"/>
      <c r="AA2053" s="171"/>
      <c r="AB2053" s="171"/>
      <c r="AC2053" s="171"/>
      <c r="AD2053" s="171"/>
      <c r="AE2053" s="171"/>
      <c r="AF2053" s="171"/>
      <c r="AG2053" s="171"/>
      <c r="AH2053" s="171"/>
      <c r="AI2053" s="171"/>
      <c r="AJ2053" s="171"/>
      <c r="AK2053" s="171"/>
      <c r="AL2053" s="171"/>
      <c r="AM2053" s="171"/>
      <c r="AN2053" s="171"/>
      <c r="AO2053" s="171"/>
      <c r="AP2053" s="196"/>
      <c r="AQ2053" s="196"/>
      <c r="AR2053" s="196"/>
      <c r="AS2053" s="196"/>
      <c r="AT2053" s="196"/>
      <c r="AU2053" s="196"/>
      <c r="AV2053" s="196"/>
      <c r="AW2053" s="196"/>
      <c r="AX2053" s="196"/>
      <c r="AY2053" s="196"/>
      <c r="AZ2053" s="196"/>
      <c r="BA2053" s="196"/>
      <c r="BB2053" s="196"/>
      <c r="BC2053" s="196"/>
      <c r="BD2053" s="196"/>
      <c r="BE2053" s="196"/>
      <c r="BF2053" s="196"/>
      <c r="BG2053" s="196"/>
      <c r="BH2053" s="196"/>
      <c r="BI2053" s="196"/>
      <c r="BJ2053" s="196"/>
      <c r="BK2053" s="196"/>
      <c r="BL2053" s="196"/>
      <c r="BM2053" s="196"/>
      <c r="BN2053" s="196"/>
      <c r="BO2053" s="196"/>
      <c r="BP2053" s="196"/>
      <c r="BQ2053" s="196"/>
      <c r="BR2053" s="196"/>
      <c r="BS2053" s="196"/>
      <c r="BT2053" s="196"/>
      <c r="BU2053" s="196"/>
      <c r="BV2053" s="196"/>
      <c r="BW2053" s="196"/>
      <c r="BX2053" s="196"/>
      <c r="BY2053" s="196"/>
      <c r="BZ2053" s="196"/>
    </row>
    <row r="2054" spans="4:78" x14ac:dyDescent="0.2">
      <c r="D2054" s="171"/>
      <c r="E2054" s="171"/>
      <c r="F2054" s="171"/>
      <c r="G2054" s="171"/>
      <c r="H2054" s="171"/>
      <c r="I2054" s="171"/>
      <c r="J2054" s="171"/>
      <c r="K2054" s="171"/>
      <c r="L2054" s="171"/>
      <c r="M2054" s="171"/>
      <c r="N2054" s="171"/>
      <c r="O2054" s="171"/>
      <c r="P2054" s="171"/>
      <c r="Q2054" s="171"/>
      <c r="R2054" s="171"/>
      <c r="S2054" s="171"/>
      <c r="T2054" s="171"/>
      <c r="U2054" s="171"/>
      <c r="V2054" s="171"/>
      <c r="W2054" s="171"/>
      <c r="X2054" s="171"/>
      <c r="Y2054" s="171"/>
      <c r="Z2054" s="171"/>
      <c r="AA2054" s="171"/>
      <c r="AB2054" s="171"/>
      <c r="AC2054" s="171"/>
      <c r="AD2054" s="171"/>
      <c r="AE2054" s="171"/>
      <c r="AF2054" s="171"/>
      <c r="AG2054" s="171"/>
      <c r="AH2054" s="171"/>
      <c r="AI2054" s="171"/>
      <c r="AJ2054" s="171"/>
      <c r="AK2054" s="171"/>
      <c r="AL2054" s="171"/>
      <c r="AM2054" s="171"/>
      <c r="AN2054" s="171"/>
      <c r="AO2054" s="171"/>
      <c r="AP2054" s="196"/>
      <c r="AQ2054" s="196"/>
      <c r="AR2054" s="196"/>
      <c r="AS2054" s="196"/>
      <c r="AT2054" s="196"/>
      <c r="AU2054" s="196"/>
      <c r="AV2054" s="196"/>
      <c r="AW2054" s="196"/>
      <c r="AX2054" s="196"/>
      <c r="AY2054" s="196"/>
      <c r="AZ2054" s="196"/>
      <c r="BA2054" s="196"/>
      <c r="BB2054" s="196"/>
      <c r="BC2054" s="196"/>
      <c r="BD2054" s="196"/>
      <c r="BE2054" s="196"/>
      <c r="BF2054" s="196"/>
      <c r="BG2054" s="196"/>
      <c r="BH2054" s="196"/>
      <c r="BI2054" s="196"/>
      <c r="BJ2054" s="196"/>
      <c r="BK2054" s="196"/>
      <c r="BL2054" s="196"/>
      <c r="BM2054" s="196"/>
      <c r="BN2054" s="196"/>
      <c r="BO2054" s="196"/>
      <c r="BP2054" s="196"/>
      <c r="BQ2054" s="196"/>
      <c r="BR2054" s="196"/>
      <c r="BS2054" s="196"/>
      <c r="BT2054" s="196"/>
      <c r="BU2054" s="196"/>
      <c r="BV2054" s="196"/>
      <c r="BW2054" s="196"/>
      <c r="BX2054" s="196"/>
      <c r="BY2054" s="196"/>
      <c r="BZ2054" s="196"/>
    </row>
    <row r="2055" spans="4:78" x14ac:dyDescent="0.2">
      <c r="D2055" s="171"/>
      <c r="E2055" s="171"/>
      <c r="F2055" s="171"/>
      <c r="G2055" s="171"/>
      <c r="H2055" s="171"/>
      <c r="I2055" s="171"/>
      <c r="J2055" s="171"/>
      <c r="K2055" s="171"/>
      <c r="L2055" s="171"/>
      <c r="M2055" s="171"/>
      <c r="N2055" s="171"/>
      <c r="O2055" s="171"/>
      <c r="P2055" s="171"/>
      <c r="Q2055" s="171"/>
      <c r="R2055" s="171"/>
      <c r="S2055" s="171"/>
      <c r="T2055" s="171"/>
      <c r="U2055" s="171"/>
      <c r="V2055" s="171"/>
      <c r="W2055" s="171"/>
      <c r="X2055" s="171"/>
      <c r="Y2055" s="171"/>
      <c r="Z2055" s="171"/>
      <c r="AA2055" s="171"/>
      <c r="AB2055" s="171"/>
      <c r="AC2055" s="171"/>
      <c r="AD2055" s="171"/>
      <c r="AE2055" s="171"/>
      <c r="AF2055" s="171"/>
      <c r="AG2055" s="171"/>
      <c r="AH2055" s="171"/>
      <c r="AI2055" s="171"/>
      <c r="AJ2055" s="171"/>
      <c r="AK2055" s="171"/>
      <c r="AL2055" s="171"/>
      <c r="AM2055" s="171"/>
      <c r="AN2055" s="171"/>
      <c r="AO2055" s="171"/>
      <c r="AP2055" s="196"/>
      <c r="AQ2055" s="196"/>
      <c r="AR2055" s="196"/>
      <c r="AS2055" s="196"/>
      <c r="AT2055" s="196"/>
      <c r="AU2055" s="196"/>
      <c r="AV2055" s="196"/>
      <c r="AW2055" s="196"/>
      <c r="AX2055" s="196"/>
      <c r="AY2055" s="196"/>
      <c r="AZ2055" s="196"/>
      <c r="BA2055" s="196"/>
      <c r="BB2055" s="196"/>
      <c r="BC2055" s="196"/>
      <c r="BD2055" s="196"/>
      <c r="BE2055" s="196"/>
      <c r="BF2055" s="196"/>
      <c r="BG2055" s="196"/>
      <c r="BH2055" s="196"/>
      <c r="BI2055" s="196"/>
      <c r="BJ2055" s="196"/>
      <c r="BK2055" s="196"/>
      <c r="BL2055" s="196"/>
      <c r="BM2055" s="196"/>
      <c r="BN2055" s="196"/>
      <c r="BO2055" s="196"/>
      <c r="BP2055" s="196"/>
      <c r="BQ2055" s="196"/>
      <c r="BR2055" s="196"/>
      <c r="BS2055" s="196"/>
      <c r="BT2055" s="196"/>
      <c r="BU2055" s="196"/>
      <c r="BV2055" s="196"/>
      <c r="BW2055" s="196"/>
      <c r="BX2055" s="196"/>
      <c r="BY2055" s="196"/>
      <c r="BZ2055" s="196"/>
    </row>
    <row r="2056" spans="4:78" x14ac:dyDescent="0.2">
      <c r="D2056" s="171"/>
      <c r="E2056" s="171"/>
      <c r="F2056" s="171"/>
      <c r="G2056" s="171"/>
      <c r="H2056" s="171"/>
      <c r="I2056" s="171"/>
      <c r="J2056" s="171"/>
      <c r="K2056" s="171"/>
      <c r="L2056" s="171"/>
      <c r="M2056" s="171"/>
      <c r="N2056" s="171"/>
      <c r="O2056" s="171"/>
      <c r="P2056" s="171"/>
      <c r="Q2056" s="171"/>
      <c r="R2056" s="171"/>
      <c r="S2056" s="171"/>
      <c r="T2056" s="171"/>
      <c r="U2056" s="171"/>
      <c r="V2056" s="171"/>
      <c r="W2056" s="171"/>
      <c r="X2056" s="171"/>
      <c r="Y2056" s="171"/>
      <c r="Z2056" s="171"/>
      <c r="AA2056" s="171"/>
      <c r="AB2056" s="171"/>
      <c r="AC2056" s="171"/>
      <c r="AD2056" s="171"/>
      <c r="AE2056" s="171"/>
      <c r="AF2056" s="171"/>
      <c r="AG2056" s="171"/>
      <c r="AH2056" s="171"/>
      <c r="AI2056" s="171"/>
      <c r="AJ2056" s="171"/>
      <c r="AK2056" s="171"/>
      <c r="AL2056" s="171"/>
      <c r="AM2056" s="171"/>
      <c r="AN2056" s="171"/>
      <c r="AO2056" s="171"/>
      <c r="AP2056" s="196"/>
      <c r="AQ2056" s="196"/>
      <c r="AR2056" s="196"/>
      <c r="AS2056" s="196"/>
      <c r="AT2056" s="196"/>
      <c r="AU2056" s="196"/>
      <c r="AV2056" s="196"/>
      <c r="AW2056" s="196"/>
      <c r="AX2056" s="196"/>
      <c r="AY2056" s="196"/>
      <c r="AZ2056" s="196"/>
      <c r="BA2056" s="196"/>
      <c r="BB2056" s="196"/>
      <c r="BC2056" s="196"/>
      <c r="BD2056" s="196"/>
      <c r="BE2056" s="196"/>
      <c r="BF2056" s="196"/>
      <c r="BG2056" s="196"/>
      <c r="BH2056" s="196"/>
      <c r="BI2056" s="196"/>
      <c r="BJ2056" s="196"/>
      <c r="BK2056" s="196"/>
      <c r="BL2056" s="196"/>
      <c r="BM2056" s="196"/>
      <c r="BN2056" s="196"/>
      <c r="BO2056" s="196"/>
      <c r="BP2056" s="196"/>
      <c r="BQ2056" s="196"/>
      <c r="BR2056" s="196"/>
      <c r="BS2056" s="196"/>
      <c r="BT2056" s="196"/>
      <c r="BU2056" s="196"/>
      <c r="BV2056" s="196"/>
      <c r="BW2056" s="196"/>
      <c r="BX2056" s="196"/>
      <c r="BY2056" s="196"/>
      <c r="BZ2056" s="196"/>
    </row>
    <row r="2057" spans="4:78" x14ac:dyDescent="0.2">
      <c r="D2057" s="171"/>
      <c r="E2057" s="171"/>
      <c r="F2057" s="171"/>
      <c r="G2057" s="171"/>
      <c r="H2057" s="171"/>
      <c r="I2057" s="171"/>
      <c r="J2057" s="171"/>
      <c r="K2057" s="171"/>
      <c r="L2057" s="171"/>
      <c r="M2057" s="171"/>
      <c r="N2057" s="171"/>
      <c r="O2057" s="171"/>
      <c r="P2057" s="171"/>
      <c r="Q2057" s="171"/>
      <c r="R2057" s="171"/>
      <c r="S2057" s="171"/>
      <c r="T2057" s="171"/>
      <c r="U2057" s="171"/>
      <c r="V2057" s="171"/>
      <c r="W2057" s="171"/>
      <c r="X2057" s="171"/>
      <c r="Y2057" s="171"/>
      <c r="Z2057" s="171"/>
      <c r="AA2057" s="171"/>
      <c r="AB2057" s="171"/>
      <c r="AC2057" s="171"/>
      <c r="AD2057" s="171"/>
      <c r="AE2057" s="171"/>
      <c r="AF2057" s="171"/>
      <c r="AG2057" s="171"/>
      <c r="AH2057" s="171"/>
      <c r="AI2057" s="171"/>
      <c r="AJ2057" s="171"/>
      <c r="AK2057" s="171"/>
      <c r="AL2057" s="171"/>
      <c r="AM2057" s="171"/>
      <c r="AN2057" s="171"/>
      <c r="AO2057" s="171"/>
      <c r="AP2057" s="196"/>
      <c r="AQ2057" s="196"/>
      <c r="AR2057" s="196"/>
      <c r="AS2057" s="196"/>
      <c r="AT2057" s="196"/>
      <c r="AU2057" s="196"/>
      <c r="AV2057" s="196"/>
      <c r="AW2057" s="196"/>
      <c r="AX2057" s="196"/>
      <c r="AY2057" s="196"/>
      <c r="AZ2057" s="196"/>
      <c r="BA2057" s="196"/>
      <c r="BB2057" s="196"/>
      <c r="BC2057" s="196"/>
      <c r="BD2057" s="196"/>
      <c r="BE2057" s="196"/>
      <c r="BF2057" s="196"/>
      <c r="BG2057" s="196"/>
      <c r="BH2057" s="196"/>
      <c r="BI2057" s="196"/>
      <c r="BJ2057" s="196"/>
      <c r="BK2057" s="196"/>
      <c r="BL2057" s="196"/>
      <c r="BM2057" s="196"/>
      <c r="BN2057" s="196"/>
      <c r="BO2057" s="196"/>
      <c r="BP2057" s="196"/>
      <c r="BQ2057" s="196"/>
      <c r="BR2057" s="196"/>
      <c r="BS2057" s="196"/>
      <c r="BT2057" s="196"/>
      <c r="BU2057" s="196"/>
      <c r="BV2057" s="196"/>
      <c r="BW2057" s="196"/>
      <c r="BX2057" s="196"/>
      <c r="BY2057" s="196"/>
      <c r="BZ2057" s="196"/>
    </row>
    <row r="2058" spans="4:78" x14ac:dyDescent="0.2">
      <c r="D2058" s="171"/>
      <c r="E2058" s="171"/>
      <c r="F2058" s="171"/>
      <c r="G2058" s="171"/>
      <c r="H2058" s="171"/>
      <c r="I2058" s="171"/>
      <c r="J2058" s="171"/>
      <c r="K2058" s="171"/>
      <c r="L2058" s="171"/>
      <c r="M2058" s="171"/>
      <c r="N2058" s="171"/>
      <c r="O2058" s="171"/>
      <c r="P2058" s="171"/>
      <c r="Q2058" s="171"/>
      <c r="R2058" s="171"/>
      <c r="S2058" s="171"/>
      <c r="T2058" s="171"/>
      <c r="U2058" s="171"/>
      <c r="V2058" s="171"/>
      <c r="W2058" s="171"/>
      <c r="X2058" s="171"/>
      <c r="Y2058" s="171"/>
      <c r="Z2058" s="171"/>
      <c r="AA2058" s="171"/>
      <c r="AB2058" s="171"/>
      <c r="AC2058" s="171"/>
      <c r="AD2058" s="171"/>
      <c r="AE2058" s="171"/>
      <c r="AF2058" s="171"/>
      <c r="AG2058" s="171"/>
      <c r="AH2058" s="171"/>
      <c r="AI2058" s="171"/>
      <c r="AJ2058" s="171"/>
      <c r="AK2058" s="171"/>
      <c r="AL2058" s="171"/>
      <c r="AM2058" s="171"/>
      <c r="AN2058" s="171"/>
      <c r="AO2058" s="171"/>
      <c r="AP2058" s="196"/>
      <c r="AQ2058" s="196"/>
      <c r="AR2058" s="196"/>
      <c r="AS2058" s="196"/>
      <c r="AT2058" s="196"/>
      <c r="AU2058" s="196"/>
      <c r="AV2058" s="196"/>
      <c r="AW2058" s="196"/>
      <c r="AX2058" s="196"/>
      <c r="AY2058" s="196"/>
      <c r="AZ2058" s="196"/>
      <c r="BA2058" s="196"/>
      <c r="BB2058" s="196"/>
      <c r="BC2058" s="196"/>
      <c r="BD2058" s="196"/>
      <c r="BE2058" s="196"/>
      <c r="BF2058" s="196"/>
      <c r="BG2058" s="196"/>
      <c r="BH2058" s="196"/>
      <c r="BI2058" s="196"/>
      <c r="BJ2058" s="196"/>
      <c r="BK2058" s="196"/>
      <c r="BL2058" s="196"/>
      <c r="BM2058" s="196"/>
      <c r="BN2058" s="196"/>
      <c r="BO2058" s="196"/>
      <c r="BP2058" s="196"/>
      <c r="BQ2058" s="196"/>
      <c r="BR2058" s="196"/>
      <c r="BS2058" s="196"/>
      <c r="BT2058" s="196"/>
      <c r="BU2058" s="196"/>
      <c r="BV2058" s="196"/>
      <c r="BW2058" s="196"/>
      <c r="BX2058" s="196"/>
      <c r="BY2058" s="196"/>
      <c r="BZ2058" s="196"/>
    </row>
    <row r="2059" spans="4:78" x14ac:dyDescent="0.2">
      <c r="D2059" s="171"/>
      <c r="E2059" s="171"/>
      <c r="F2059" s="171"/>
      <c r="G2059" s="171"/>
      <c r="H2059" s="171"/>
      <c r="I2059" s="171"/>
      <c r="J2059" s="171"/>
      <c r="K2059" s="171"/>
      <c r="L2059" s="171"/>
      <c r="M2059" s="171"/>
      <c r="N2059" s="171"/>
      <c r="O2059" s="171"/>
      <c r="P2059" s="171"/>
      <c r="Q2059" s="171"/>
      <c r="R2059" s="171"/>
      <c r="S2059" s="171"/>
      <c r="T2059" s="171"/>
      <c r="U2059" s="171"/>
      <c r="V2059" s="171"/>
      <c r="W2059" s="171"/>
      <c r="X2059" s="171"/>
      <c r="Y2059" s="171"/>
      <c r="Z2059" s="171"/>
      <c r="AA2059" s="171"/>
      <c r="AB2059" s="171"/>
      <c r="AC2059" s="171"/>
      <c r="AD2059" s="171"/>
      <c r="AE2059" s="171"/>
      <c r="AF2059" s="171"/>
      <c r="AG2059" s="171"/>
      <c r="AH2059" s="171"/>
      <c r="AI2059" s="171"/>
      <c r="AJ2059" s="171"/>
      <c r="AK2059" s="171"/>
      <c r="AL2059" s="171"/>
      <c r="AM2059" s="171"/>
      <c r="AN2059" s="171"/>
      <c r="AO2059" s="171"/>
      <c r="AP2059" s="196"/>
      <c r="AQ2059" s="196"/>
      <c r="AR2059" s="196"/>
      <c r="AS2059" s="196"/>
      <c r="AT2059" s="196"/>
      <c r="AU2059" s="196"/>
      <c r="AV2059" s="196"/>
      <c r="AW2059" s="196"/>
      <c r="AX2059" s="196"/>
      <c r="AY2059" s="196"/>
      <c r="AZ2059" s="196"/>
      <c r="BA2059" s="196"/>
      <c r="BB2059" s="196"/>
      <c r="BC2059" s="196"/>
      <c r="BD2059" s="196"/>
      <c r="BE2059" s="196"/>
      <c r="BF2059" s="196"/>
      <c r="BG2059" s="196"/>
      <c r="BH2059" s="196"/>
      <c r="BI2059" s="196"/>
      <c r="BJ2059" s="196"/>
      <c r="BK2059" s="196"/>
      <c r="BL2059" s="196"/>
      <c r="BM2059" s="196"/>
      <c r="BN2059" s="196"/>
      <c r="BO2059" s="196"/>
      <c r="BP2059" s="196"/>
      <c r="BQ2059" s="196"/>
      <c r="BR2059" s="196"/>
      <c r="BS2059" s="196"/>
      <c r="BT2059" s="196"/>
      <c r="BU2059" s="196"/>
      <c r="BV2059" s="196"/>
      <c r="BW2059" s="196"/>
      <c r="BX2059" s="196"/>
      <c r="BY2059" s="196"/>
      <c r="BZ2059" s="196"/>
    </row>
    <row r="2060" spans="4:78" x14ac:dyDescent="0.2">
      <c r="D2060" s="171"/>
      <c r="E2060" s="171"/>
      <c r="F2060" s="171"/>
      <c r="G2060" s="171"/>
      <c r="H2060" s="171"/>
      <c r="I2060" s="171"/>
      <c r="J2060" s="171"/>
      <c r="K2060" s="171"/>
      <c r="L2060" s="171"/>
      <c r="M2060" s="171"/>
      <c r="N2060" s="171"/>
      <c r="O2060" s="171"/>
      <c r="P2060" s="171"/>
      <c r="Q2060" s="171"/>
      <c r="R2060" s="171"/>
      <c r="S2060" s="171"/>
      <c r="T2060" s="171"/>
      <c r="U2060" s="171"/>
      <c r="V2060" s="171"/>
      <c r="W2060" s="171"/>
      <c r="X2060" s="171"/>
      <c r="Y2060" s="171"/>
      <c r="Z2060" s="171"/>
      <c r="AA2060" s="171"/>
      <c r="AB2060" s="171"/>
      <c r="AC2060" s="171"/>
      <c r="AD2060" s="171"/>
      <c r="AE2060" s="171"/>
      <c r="AF2060" s="171"/>
      <c r="AG2060" s="171"/>
      <c r="AH2060" s="171"/>
      <c r="AI2060" s="171"/>
      <c r="AJ2060" s="171"/>
      <c r="AK2060" s="171"/>
      <c r="AL2060" s="171"/>
      <c r="AM2060" s="171"/>
      <c r="AN2060" s="171"/>
      <c r="AO2060" s="171"/>
      <c r="AP2060" s="196"/>
      <c r="AQ2060" s="196"/>
      <c r="AR2060" s="196"/>
      <c r="AS2060" s="196"/>
      <c r="AT2060" s="196"/>
      <c r="AU2060" s="196"/>
      <c r="AV2060" s="196"/>
      <c r="AW2060" s="196"/>
      <c r="AX2060" s="196"/>
      <c r="AY2060" s="196"/>
      <c r="AZ2060" s="196"/>
      <c r="BA2060" s="196"/>
      <c r="BB2060" s="196"/>
      <c r="BC2060" s="196"/>
      <c r="BD2060" s="196"/>
      <c r="BE2060" s="196"/>
      <c r="BF2060" s="196"/>
      <c r="BG2060" s="196"/>
      <c r="BH2060" s="196"/>
      <c r="BI2060" s="196"/>
      <c r="BJ2060" s="196"/>
      <c r="BK2060" s="196"/>
      <c r="BL2060" s="196"/>
      <c r="BM2060" s="196"/>
      <c r="BN2060" s="196"/>
      <c r="BO2060" s="196"/>
      <c r="BP2060" s="196"/>
      <c r="BQ2060" s="196"/>
      <c r="BR2060" s="196"/>
      <c r="BS2060" s="196"/>
      <c r="BT2060" s="196"/>
      <c r="BU2060" s="196"/>
      <c r="BV2060" s="196"/>
      <c r="BW2060" s="196"/>
      <c r="BX2060" s="196"/>
      <c r="BY2060" s="196"/>
      <c r="BZ2060" s="196"/>
    </row>
    <row r="2061" spans="4:78" x14ac:dyDescent="0.2">
      <c r="D2061" s="171"/>
      <c r="E2061" s="171"/>
      <c r="F2061" s="171"/>
      <c r="G2061" s="171"/>
      <c r="H2061" s="171"/>
      <c r="I2061" s="171"/>
      <c r="J2061" s="171"/>
      <c r="K2061" s="171"/>
      <c r="L2061" s="171"/>
      <c r="M2061" s="171"/>
      <c r="N2061" s="171"/>
      <c r="O2061" s="171"/>
      <c r="P2061" s="171"/>
      <c r="Q2061" s="171"/>
      <c r="R2061" s="171"/>
      <c r="S2061" s="171"/>
      <c r="T2061" s="171"/>
      <c r="U2061" s="171"/>
      <c r="V2061" s="171"/>
      <c r="W2061" s="171"/>
      <c r="X2061" s="171"/>
      <c r="Y2061" s="171"/>
      <c r="Z2061" s="171"/>
      <c r="AA2061" s="171"/>
      <c r="AB2061" s="171"/>
      <c r="AC2061" s="171"/>
      <c r="AD2061" s="171"/>
      <c r="AE2061" s="171"/>
      <c r="AF2061" s="171"/>
      <c r="AG2061" s="171"/>
      <c r="AH2061" s="171"/>
      <c r="AI2061" s="171"/>
      <c r="AJ2061" s="171"/>
      <c r="AK2061" s="171"/>
      <c r="AL2061" s="171"/>
      <c r="AM2061" s="171"/>
      <c r="AN2061" s="171"/>
      <c r="AO2061" s="171"/>
      <c r="AP2061" s="196"/>
      <c r="AQ2061" s="196"/>
      <c r="AR2061" s="196"/>
      <c r="AS2061" s="196"/>
      <c r="AT2061" s="196"/>
      <c r="AU2061" s="196"/>
      <c r="AV2061" s="196"/>
      <c r="AW2061" s="196"/>
      <c r="AX2061" s="196"/>
      <c r="AY2061" s="196"/>
      <c r="AZ2061" s="196"/>
      <c r="BA2061" s="196"/>
      <c r="BB2061" s="196"/>
      <c r="BC2061" s="196"/>
      <c r="BD2061" s="196"/>
      <c r="BE2061" s="196"/>
      <c r="BF2061" s="196"/>
      <c r="BG2061" s="196"/>
      <c r="BH2061" s="196"/>
      <c r="BI2061" s="196"/>
      <c r="BJ2061" s="196"/>
      <c r="BK2061" s="196"/>
      <c r="BL2061" s="196"/>
      <c r="BM2061" s="196"/>
      <c r="BN2061" s="196"/>
      <c r="BO2061" s="196"/>
      <c r="BP2061" s="196"/>
      <c r="BQ2061" s="196"/>
      <c r="BR2061" s="196"/>
      <c r="BS2061" s="196"/>
      <c r="BT2061" s="196"/>
      <c r="BU2061" s="196"/>
      <c r="BV2061" s="196"/>
      <c r="BW2061" s="196"/>
      <c r="BX2061" s="196"/>
      <c r="BY2061" s="196"/>
      <c r="BZ2061" s="196"/>
    </row>
    <row r="2062" spans="4:78" x14ac:dyDescent="0.2">
      <c r="D2062" s="171"/>
      <c r="E2062" s="171"/>
      <c r="F2062" s="171"/>
      <c r="G2062" s="171"/>
      <c r="H2062" s="171"/>
      <c r="I2062" s="171"/>
      <c r="J2062" s="171"/>
      <c r="K2062" s="171"/>
      <c r="L2062" s="171"/>
      <c r="M2062" s="171"/>
      <c r="N2062" s="171"/>
      <c r="O2062" s="171"/>
      <c r="P2062" s="171"/>
      <c r="Q2062" s="171"/>
      <c r="R2062" s="171"/>
      <c r="S2062" s="171"/>
      <c r="T2062" s="171"/>
      <c r="U2062" s="171"/>
      <c r="V2062" s="171"/>
      <c r="W2062" s="171"/>
      <c r="X2062" s="171"/>
      <c r="Y2062" s="171"/>
      <c r="Z2062" s="171"/>
      <c r="AA2062" s="171"/>
      <c r="AB2062" s="171"/>
      <c r="AC2062" s="171"/>
      <c r="AD2062" s="171"/>
      <c r="AE2062" s="171"/>
      <c r="AF2062" s="171"/>
      <c r="AG2062" s="171"/>
      <c r="AH2062" s="171"/>
      <c r="AI2062" s="171"/>
      <c r="AJ2062" s="171"/>
      <c r="AK2062" s="171"/>
      <c r="AL2062" s="171"/>
      <c r="AM2062" s="171"/>
      <c r="AN2062" s="171"/>
      <c r="AO2062" s="171"/>
      <c r="AP2062" s="196"/>
      <c r="AQ2062" s="196"/>
      <c r="AR2062" s="196"/>
      <c r="AS2062" s="196"/>
      <c r="AT2062" s="196"/>
      <c r="AU2062" s="196"/>
      <c r="AV2062" s="196"/>
      <c r="AW2062" s="196"/>
      <c r="AX2062" s="196"/>
      <c r="AY2062" s="196"/>
      <c r="AZ2062" s="196"/>
      <c r="BA2062" s="196"/>
      <c r="BB2062" s="196"/>
      <c r="BC2062" s="196"/>
      <c r="BD2062" s="196"/>
      <c r="BE2062" s="196"/>
      <c r="BF2062" s="196"/>
      <c r="BG2062" s="196"/>
      <c r="BH2062" s="196"/>
      <c r="BI2062" s="196"/>
      <c r="BJ2062" s="196"/>
      <c r="BK2062" s="196"/>
      <c r="BL2062" s="196"/>
      <c r="BM2062" s="196"/>
      <c r="BN2062" s="196"/>
      <c r="BO2062" s="196"/>
      <c r="BP2062" s="196"/>
      <c r="BQ2062" s="196"/>
      <c r="BR2062" s="196"/>
      <c r="BS2062" s="196"/>
      <c r="BT2062" s="196"/>
      <c r="BU2062" s="196"/>
      <c r="BV2062" s="196"/>
      <c r="BW2062" s="196"/>
      <c r="BX2062" s="196"/>
      <c r="BY2062" s="196"/>
      <c r="BZ2062" s="196"/>
    </row>
    <row r="2063" spans="4:78" x14ac:dyDescent="0.2">
      <c r="D2063" s="171"/>
      <c r="E2063" s="171"/>
      <c r="F2063" s="171"/>
      <c r="G2063" s="171"/>
      <c r="H2063" s="171"/>
      <c r="I2063" s="171"/>
      <c r="J2063" s="171"/>
      <c r="K2063" s="171"/>
      <c r="L2063" s="171"/>
      <c r="M2063" s="171"/>
      <c r="N2063" s="171"/>
      <c r="O2063" s="171"/>
      <c r="P2063" s="171"/>
      <c r="Q2063" s="171"/>
      <c r="R2063" s="171"/>
      <c r="S2063" s="171"/>
      <c r="T2063" s="171"/>
      <c r="U2063" s="171"/>
      <c r="V2063" s="171"/>
      <c r="W2063" s="171"/>
      <c r="X2063" s="171"/>
      <c r="Y2063" s="171"/>
      <c r="Z2063" s="171"/>
      <c r="AA2063" s="171"/>
      <c r="AB2063" s="171"/>
      <c r="AC2063" s="171"/>
      <c r="AD2063" s="171"/>
      <c r="AE2063" s="171"/>
      <c r="AF2063" s="171"/>
      <c r="AG2063" s="171"/>
      <c r="AH2063" s="171"/>
      <c r="AI2063" s="171"/>
      <c r="AJ2063" s="171"/>
      <c r="AK2063" s="171"/>
      <c r="AL2063" s="171"/>
      <c r="AM2063" s="171"/>
      <c r="AN2063" s="171"/>
      <c r="AO2063" s="171"/>
      <c r="AP2063" s="196"/>
      <c r="AQ2063" s="196"/>
      <c r="AR2063" s="196"/>
      <c r="AS2063" s="196"/>
      <c r="AT2063" s="196"/>
      <c r="AU2063" s="196"/>
      <c r="AV2063" s="196"/>
      <c r="AW2063" s="196"/>
      <c r="AX2063" s="196"/>
      <c r="AY2063" s="196"/>
      <c r="AZ2063" s="196"/>
      <c r="BA2063" s="196"/>
      <c r="BB2063" s="196"/>
      <c r="BC2063" s="196"/>
      <c r="BD2063" s="196"/>
      <c r="BE2063" s="196"/>
      <c r="BF2063" s="196"/>
      <c r="BG2063" s="196"/>
      <c r="BH2063" s="196"/>
      <c r="BI2063" s="196"/>
      <c r="BJ2063" s="196"/>
      <c r="BK2063" s="196"/>
      <c r="BL2063" s="196"/>
      <c r="BM2063" s="196"/>
      <c r="BN2063" s="196"/>
      <c r="BO2063" s="196"/>
      <c r="BP2063" s="196"/>
      <c r="BQ2063" s="196"/>
      <c r="BR2063" s="196"/>
      <c r="BS2063" s="196"/>
      <c r="BT2063" s="196"/>
      <c r="BU2063" s="196"/>
      <c r="BV2063" s="196"/>
      <c r="BW2063" s="196"/>
      <c r="BX2063" s="196"/>
      <c r="BY2063" s="196"/>
      <c r="BZ2063" s="196"/>
    </row>
    <row r="2064" spans="4:78" x14ac:dyDescent="0.2">
      <c r="D2064" s="171"/>
      <c r="E2064" s="171"/>
      <c r="F2064" s="171"/>
      <c r="G2064" s="171"/>
      <c r="H2064" s="171"/>
      <c r="I2064" s="171"/>
      <c r="J2064" s="171"/>
      <c r="K2064" s="171"/>
      <c r="L2064" s="171"/>
      <c r="M2064" s="171"/>
      <c r="N2064" s="171"/>
      <c r="O2064" s="171"/>
      <c r="P2064" s="171"/>
      <c r="Q2064" s="171"/>
      <c r="R2064" s="171"/>
      <c r="S2064" s="171"/>
      <c r="T2064" s="171"/>
      <c r="U2064" s="171"/>
      <c r="V2064" s="171"/>
      <c r="W2064" s="171"/>
      <c r="X2064" s="171"/>
      <c r="Y2064" s="171"/>
      <c r="Z2064" s="171"/>
      <c r="AA2064" s="171"/>
      <c r="AB2064" s="171"/>
      <c r="AC2064" s="171"/>
      <c r="AD2064" s="171"/>
      <c r="AE2064" s="171"/>
      <c r="AF2064" s="171"/>
      <c r="AG2064" s="171"/>
      <c r="AH2064" s="171"/>
      <c r="AI2064" s="171"/>
      <c r="AJ2064" s="171"/>
      <c r="AK2064" s="171"/>
      <c r="AL2064" s="171"/>
      <c r="AM2064" s="171"/>
      <c r="AN2064" s="171"/>
      <c r="AO2064" s="171"/>
      <c r="AP2064" s="196"/>
      <c r="AQ2064" s="196"/>
      <c r="AR2064" s="196"/>
      <c r="AS2064" s="196"/>
      <c r="AT2064" s="196"/>
      <c r="AU2064" s="196"/>
      <c r="AV2064" s="196"/>
      <c r="AW2064" s="196"/>
      <c r="AX2064" s="196"/>
      <c r="AY2064" s="196"/>
      <c r="AZ2064" s="196"/>
      <c r="BA2064" s="196"/>
      <c r="BB2064" s="196"/>
      <c r="BC2064" s="196"/>
      <c r="BD2064" s="196"/>
      <c r="BE2064" s="196"/>
      <c r="BF2064" s="196"/>
      <c r="BG2064" s="196"/>
      <c r="BH2064" s="196"/>
      <c r="BI2064" s="196"/>
      <c r="BJ2064" s="196"/>
      <c r="BK2064" s="196"/>
      <c r="BL2064" s="196"/>
      <c r="BM2064" s="196"/>
      <c r="BN2064" s="196"/>
      <c r="BO2064" s="196"/>
      <c r="BP2064" s="196"/>
      <c r="BQ2064" s="196"/>
      <c r="BR2064" s="196"/>
      <c r="BS2064" s="196"/>
      <c r="BT2064" s="196"/>
      <c r="BU2064" s="196"/>
      <c r="BV2064" s="196"/>
      <c r="BW2064" s="196"/>
      <c r="BX2064" s="196"/>
      <c r="BY2064" s="196"/>
      <c r="BZ2064" s="196"/>
    </row>
    <row r="2065" spans="4:78" x14ac:dyDescent="0.2">
      <c r="D2065" s="171"/>
      <c r="E2065" s="171"/>
      <c r="F2065" s="171"/>
      <c r="G2065" s="171"/>
      <c r="H2065" s="171"/>
      <c r="I2065" s="171"/>
      <c r="J2065" s="171"/>
      <c r="K2065" s="171"/>
      <c r="L2065" s="171"/>
      <c r="M2065" s="171"/>
      <c r="N2065" s="171"/>
      <c r="O2065" s="171"/>
      <c r="P2065" s="171"/>
      <c r="Q2065" s="171"/>
      <c r="R2065" s="171"/>
      <c r="S2065" s="171"/>
      <c r="T2065" s="171"/>
      <c r="U2065" s="171"/>
      <c r="V2065" s="171"/>
      <c r="W2065" s="171"/>
      <c r="X2065" s="171"/>
      <c r="Y2065" s="171"/>
      <c r="Z2065" s="171"/>
      <c r="AA2065" s="171"/>
      <c r="AB2065" s="171"/>
      <c r="AC2065" s="171"/>
      <c r="AD2065" s="171"/>
      <c r="AE2065" s="171"/>
      <c r="AF2065" s="171"/>
      <c r="AG2065" s="171"/>
      <c r="AH2065" s="171"/>
      <c r="AI2065" s="171"/>
      <c r="AJ2065" s="171"/>
      <c r="AK2065" s="171"/>
      <c r="AL2065" s="171"/>
      <c r="AM2065" s="171"/>
      <c r="AN2065" s="171"/>
      <c r="AO2065" s="171"/>
      <c r="AP2065" s="196"/>
      <c r="AQ2065" s="196"/>
      <c r="AR2065" s="196"/>
      <c r="AS2065" s="196"/>
      <c r="AT2065" s="196"/>
      <c r="AU2065" s="196"/>
      <c r="AV2065" s="196"/>
      <c r="AW2065" s="196"/>
      <c r="AX2065" s="196"/>
      <c r="AY2065" s="196"/>
      <c r="AZ2065" s="196"/>
      <c r="BA2065" s="196"/>
      <c r="BB2065" s="196"/>
      <c r="BC2065" s="196"/>
      <c r="BD2065" s="196"/>
      <c r="BE2065" s="196"/>
      <c r="BF2065" s="196"/>
      <c r="BG2065" s="196"/>
      <c r="BH2065" s="196"/>
      <c r="BI2065" s="196"/>
      <c r="BJ2065" s="196"/>
      <c r="BK2065" s="196"/>
      <c r="BL2065" s="196"/>
      <c r="BM2065" s="196"/>
      <c r="BN2065" s="196"/>
      <c r="BO2065" s="196"/>
      <c r="BP2065" s="196"/>
      <c r="BQ2065" s="196"/>
      <c r="BR2065" s="196"/>
      <c r="BS2065" s="196"/>
      <c r="BT2065" s="196"/>
      <c r="BU2065" s="196"/>
      <c r="BV2065" s="196"/>
      <c r="BW2065" s="196"/>
      <c r="BX2065" s="196"/>
      <c r="BY2065" s="196"/>
      <c r="BZ2065" s="196"/>
    </row>
    <row r="2066" spans="4:78" x14ac:dyDescent="0.2">
      <c r="D2066" s="171"/>
      <c r="E2066" s="171"/>
      <c r="F2066" s="171"/>
      <c r="G2066" s="171"/>
      <c r="H2066" s="171"/>
      <c r="I2066" s="171"/>
      <c r="J2066" s="171"/>
      <c r="K2066" s="171"/>
      <c r="L2066" s="171"/>
      <c r="M2066" s="171"/>
      <c r="N2066" s="171"/>
      <c r="O2066" s="171"/>
      <c r="P2066" s="171"/>
      <c r="Q2066" s="171"/>
      <c r="R2066" s="171"/>
      <c r="S2066" s="171"/>
      <c r="T2066" s="171"/>
      <c r="U2066" s="171"/>
      <c r="V2066" s="171"/>
      <c r="W2066" s="171"/>
      <c r="X2066" s="171"/>
      <c r="Y2066" s="171"/>
      <c r="Z2066" s="171"/>
      <c r="AA2066" s="171"/>
      <c r="AB2066" s="171"/>
      <c r="AC2066" s="171"/>
      <c r="AD2066" s="171"/>
      <c r="AE2066" s="171"/>
      <c r="AF2066" s="171"/>
      <c r="AG2066" s="171"/>
      <c r="AH2066" s="171"/>
      <c r="AI2066" s="171"/>
      <c r="AJ2066" s="171"/>
      <c r="AK2066" s="171"/>
      <c r="AL2066" s="171"/>
      <c r="AM2066" s="171"/>
      <c r="AN2066" s="171"/>
      <c r="AO2066" s="171"/>
      <c r="AP2066" s="196"/>
      <c r="AQ2066" s="196"/>
      <c r="AR2066" s="196"/>
      <c r="AS2066" s="196"/>
      <c r="AT2066" s="196"/>
      <c r="AU2066" s="196"/>
      <c r="AV2066" s="196"/>
      <c r="AW2066" s="196"/>
      <c r="AX2066" s="196"/>
      <c r="AY2066" s="196"/>
      <c r="AZ2066" s="196"/>
      <c r="BA2066" s="196"/>
      <c r="BB2066" s="196"/>
      <c r="BC2066" s="196"/>
      <c r="BD2066" s="196"/>
      <c r="BE2066" s="196"/>
      <c r="BF2066" s="196"/>
      <c r="BG2066" s="196"/>
      <c r="BH2066" s="196"/>
      <c r="BI2066" s="196"/>
      <c r="BJ2066" s="196"/>
      <c r="BK2066" s="196"/>
      <c r="BL2066" s="196"/>
      <c r="BM2066" s="196"/>
      <c r="BN2066" s="196"/>
      <c r="BO2066" s="196"/>
      <c r="BP2066" s="196"/>
      <c r="BQ2066" s="196"/>
      <c r="BR2066" s="196"/>
      <c r="BS2066" s="196"/>
      <c r="BT2066" s="196"/>
      <c r="BU2066" s="196"/>
      <c r="BV2066" s="196"/>
      <c r="BW2066" s="196"/>
      <c r="BX2066" s="196"/>
      <c r="BY2066" s="196"/>
      <c r="BZ2066" s="196"/>
    </row>
    <row r="2067" spans="4:78" x14ac:dyDescent="0.2">
      <c r="D2067" s="171"/>
      <c r="E2067" s="171"/>
      <c r="F2067" s="171"/>
      <c r="G2067" s="171"/>
      <c r="H2067" s="171"/>
      <c r="I2067" s="171"/>
      <c r="J2067" s="171"/>
      <c r="K2067" s="171"/>
      <c r="L2067" s="171"/>
      <c r="M2067" s="171"/>
      <c r="N2067" s="171"/>
      <c r="O2067" s="171"/>
      <c r="P2067" s="171"/>
      <c r="Q2067" s="171"/>
      <c r="R2067" s="171"/>
      <c r="S2067" s="171"/>
      <c r="T2067" s="171"/>
      <c r="U2067" s="171"/>
      <c r="V2067" s="171"/>
      <c r="W2067" s="171"/>
      <c r="X2067" s="171"/>
      <c r="Y2067" s="171"/>
      <c r="Z2067" s="171"/>
      <c r="AA2067" s="171"/>
      <c r="AB2067" s="171"/>
      <c r="AC2067" s="171"/>
      <c r="AD2067" s="171"/>
      <c r="AE2067" s="171"/>
      <c r="AF2067" s="171"/>
      <c r="AG2067" s="171"/>
      <c r="AH2067" s="171"/>
      <c r="AI2067" s="171"/>
      <c r="AJ2067" s="171"/>
      <c r="AK2067" s="171"/>
      <c r="AL2067" s="171"/>
      <c r="AM2067" s="171"/>
      <c r="AN2067" s="171"/>
      <c r="AO2067" s="171"/>
      <c r="AP2067" s="196"/>
      <c r="AQ2067" s="196"/>
      <c r="AR2067" s="196"/>
      <c r="AS2067" s="196"/>
      <c r="AT2067" s="196"/>
      <c r="AU2067" s="196"/>
      <c r="AV2067" s="196"/>
      <c r="AW2067" s="196"/>
      <c r="AX2067" s="196"/>
      <c r="AY2067" s="196"/>
      <c r="AZ2067" s="196"/>
      <c r="BA2067" s="196"/>
      <c r="BB2067" s="196"/>
      <c r="BC2067" s="196"/>
      <c r="BD2067" s="196"/>
      <c r="BE2067" s="196"/>
      <c r="BF2067" s="196"/>
      <c r="BG2067" s="196"/>
      <c r="BH2067" s="196"/>
      <c r="BI2067" s="196"/>
      <c r="BJ2067" s="196"/>
      <c r="BK2067" s="196"/>
      <c r="BL2067" s="196"/>
      <c r="BM2067" s="196"/>
      <c r="BN2067" s="196"/>
      <c r="BO2067" s="196"/>
      <c r="BP2067" s="196"/>
      <c r="BQ2067" s="196"/>
      <c r="BR2067" s="196"/>
      <c r="BS2067" s="196"/>
      <c r="BT2067" s="196"/>
      <c r="BU2067" s="196"/>
      <c r="BV2067" s="196"/>
      <c r="BW2067" s="196"/>
      <c r="BX2067" s="196"/>
      <c r="BY2067" s="196"/>
      <c r="BZ2067" s="196"/>
    </row>
    <row r="2068" spans="4:78" x14ac:dyDescent="0.2">
      <c r="D2068" s="171"/>
      <c r="E2068" s="171"/>
      <c r="F2068" s="171"/>
      <c r="G2068" s="171"/>
      <c r="H2068" s="171"/>
      <c r="I2068" s="171"/>
      <c r="J2068" s="171"/>
      <c r="K2068" s="171"/>
      <c r="L2068" s="171"/>
      <c r="M2068" s="171"/>
      <c r="N2068" s="171"/>
      <c r="O2068" s="171"/>
      <c r="P2068" s="171"/>
      <c r="Q2068" s="171"/>
      <c r="R2068" s="171"/>
      <c r="S2068" s="171"/>
      <c r="T2068" s="171"/>
      <c r="U2068" s="171"/>
      <c r="V2068" s="171"/>
      <c r="W2068" s="171"/>
      <c r="X2068" s="171"/>
      <c r="Y2068" s="171"/>
      <c r="Z2068" s="171"/>
      <c r="AA2068" s="171"/>
      <c r="AB2068" s="171"/>
      <c r="AC2068" s="171"/>
      <c r="AD2068" s="171"/>
      <c r="AE2068" s="171"/>
      <c r="AF2068" s="171"/>
      <c r="AG2068" s="171"/>
      <c r="AH2068" s="171"/>
      <c r="AI2068" s="171"/>
      <c r="AJ2068" s="171"/>
      <c r="AK2068" s="171"/>
      <c r="AL2068" s="171"/>
      <c r="AM2068" s="171"/>
      <c r="AN2068" s="171"/>
      <c r="AO2068" s="171"/>
      <c r="AP2068" s="196"/>
      <c r="AQ2068" s="196"/>
      <c r="AR2068" s="196"/>
      <c r="AS2068" s="196"/>
      <c r="AT2068" s="196"/>
      <c r="AU2068" s="196"/>
      <c r="AV2068" s="196"/>
      <c r="AW2068" s="196"/>
      <c r="AX2068" s="196"/>
      <c r="AY2068" s="196"/>
      <c r="AZ2068" s="196"/>
      <c r="BA2068" s="196"/>
      <c r="BB2068" s="196"/>
      <c r="BC2068" s="196"/>
      <c r="BD2068" s="196"/>
      <c r="BE2068" s="196"/>
      <c r="BF2068" s="196"/>
      <c r="BG2068" s="196"/>
      <c r="BH2068" s="196"/>
      <c r="BI2068" s="196"/>
      <c r="BJ2068" s="196"/>
      <c r="BK2068" s="196"/>
      <c r="BL2068" s="196"/>
      <c r="BM2068" s="196"/>
      <c r="BN2068" s="196"/>
      <c r="BO2068" s="196"/>
      <c r="BP2068" s="196"/>
      <c r="BQ2068" s="196"/>
      <c r="BR2068" s="196"/>
      <c r="BS2068" s="196"/>
      <c r="BT2068" s="196"/>
      <c r="BU2068" s="196"/>
      <c r="BV2068" s="196"/>
      <c r="BW2068" s="196"/>
      <c r="BX2068" s="196"/>
      <c r="BY2068" s="196"/>
      <c r="BZ2068" s="196"/>
    </row>
    <row r="2069" spans="4:78" x14ac:dyDescent="0.2">
      <c r="D2069" s="171"/>
      <c r="E2069" s="171"/>
      <c r="F2069" s="171"/>
      <c r="G2069" s="171"/>
      <c r="H2069" s="171"/>
      <c r="I2069" s="171"/>
      <c r="J2069" s="171"/>
      <c r="K2069" s="171"/>
      <c r="L2069" s="171"/>
      <c r="M2069" s="171"/>
      <c r="N2069" s="171"/>
      <c r="O2069" s="171"/>
      <c r="P2069" s="171"/>
      <c r="Q2069" s="171"/>
      <c r="R2069" s="171"/>
      <c r="S2069" s="171"/>
      <c r="T2069" s="171"/>
      <c r="U2069" s="171"/>
      <c r="V2069" s="171"/>
      <c r="W2069" s="171"/>
      <c r="X2069" s="171"/>
      <c r="Y2069" s="171"/>
      <c r="Z2069" s="171"/>
      <c r="AA2069" s="171"/>
      <c r="AB2069" s="171"/>
      <c r="AC2069" s="171"/>
      <c r="AD2069" s="171"/>
      <c r="AE2069" s="171"/>
      <c r="AF2069" s="171"/>
      <c r="AG2069" s="171"/>
      <c r="AH2069" s="171"/>
      <c r="AI2069" s="171"/>
      <c r="AJ2069" s="171"/>
      <c r="AK2069" s="171"/>
      <c r="AL2069" s="171"/>
      <c r="AM2069" s="171"/>
      <c r="AN2069" s="171"/>
      <c r="AO2069" s="171"/>
      <c r="AP2069" s="196"/>
      <c r="AQ2069" s="196"/>
      <c r="AR2069" s="196"/>
      <c r="AS2069" s="196"/>
      <c r="AT2069" s="196"/>
      <c r="AU2069" s="196"/>
      <c r="AV2069" s="196"/>
      <c r="AW2069" s="196"/>
      <c r="AX2069" s="196"/>
      <c r="AY2069" s="196"/>
      <c r="AZ2069" s="196"/>
      <c r="BA2069" s="196"/>
      <c r="BB2069" s="196"/>
      <c r="BC2069" s="196"/>
      <c r="BD2069" s="196"/>
      <c r="BE2069" s="196"/>
      <c r="BF2069" s="196"/>
      <c r="BG2069" s="196"/>
      <c r="BH2069" s="196"/>
      <c r="BI2069" s="196"/>
      <c r="BJ2069" s="196"/>
      <c r="BK2069" s="196"/>
      <c r="BL2069" s="196"/>
      <c r="BM2069" s="196"/>
      <c r="BN2069" s="196"/>
      <c r="BO2069" s="196"/>
      <c r="BP2069" s="196"/>
      <c r="BQ2069" s="196"/>
      <c r="BR2069" s="196"/>
      <c r="BS2069" s="196"/>
      <c r="BT2069" s="196"/>
      <c r="BU2069" s="196"/>
      <c r="BV2069" s="196"/>
      <c r="BW2069" s="196"/>
      <c r="BX2069" s="196"/>
      <c r="BY2069" s="196"/>
      <c r="BZ2069" s="196"/>
    </row>
    <row r="2070" spans="4:78" x14ac:dyDescent="0.2">
      <c r="D2070" s="171"/>
      <c r="E2070" s="171"/>
      <c r="F2070" s="171"/>
      <c r="G2070" s="171"/>
      <c r="H2070" s="171"/>
      <c r="I2070" s="171"/>
      <c r="J2070" s="171"/>
      <c r="K2070" s="171"/>
      <c r="L2070" s="171"/>
      <c r="M2070" s="171"/>
      <c r="N2070" s="171"/>
      <c r="O2070" s="171"/>
      <c r="P2070" s="171"/>
      <c r="Q2070" s="171"/>
      <c r="R2070" s="171"/>
      <c r="S2070" s="171"/>
      <c r="T2070" s="171"/>
      <c r="U2070" s="171"/>
      <c r="V2070" s="171"/>
      <c r="W2070" s="171"/>
      <c r="X2070" s="171"/>
      <c r="Y2070" s="171"/>
      <c r="Z2070" s="171"/>
      <c r="AA2070" s="171"/>
      <c r="AB2070" s="171"/>
      <c r="AC2070" s="171"/>
      <c r="AD2070" s="171"/>
      <c r="AE2070" s="171"/>
      <c r="AF2070" s="171"/>
      <c r="AG2070" s="171"/>
      <c r="AH2070" s="171"/>
      <c r="AI2070" s="171"/>
      <c r="AJ2070" s="171"/>
      <c r="AK2070" s="171"/>
      <c r="AL2070" s="171"/>
      <c r="AM2070" s="171"/>
      <c r="AN2070" s="171"/>
      <c r="AO2070" s="171"/>
      <c r="AP2070" s="196"/>
      <c r="AQ2070" s="196"/>
      <c r="AR2070" s="196"/>
      <c r="AS2070" s="196"/>
      <c r="AT2070" s="196"/>
      <c r="AU2070" s="196"/>
      <c r="AV2070" s="196"/>
      <c r="AW2070" s="196"/>
      <c r="AX2070" s="196"/>
      <c r="AY2070" s="196"/>
      <c r="AZ2070" s="196"/>
      <c r="BA2070" s="196"/>
      <c r="BB2070" s="196"/>
      <c r="BC2070" s="196"/>
      <c r="BD2070" s="196"/>
      <c r="BE2070" s="196"/>
      <c r="BF2070" s="196"/>
      <c r="BG2070" s="196"/>
      <c r="BH2070" s="196"/>
      <c r="BI2070" s="196"/>
      <c r="BJ2070" s="196"/>
      <c r="BK2070" s="196"/>
      <c r="BL2070" s="196"/>
      <c r="BM2070" s="196"/>
      <c r="BN2070" s="196"/>
      <c r="BO2070" s="196"/>
      <c r="BP2070" s="196"/>
      <c r="BQ2070" s="196"/>
      <c r="BR2070" s="196"/>
      <c r="BS2070" s="196"/>
      <c r="BT2070" s="196"/>
      <c r="BU2070" s="196"/>
      <c r="BV2070" s="196"/>
      <c r="BW2070" s="196"/>
      <c r="BX2070" s="196"/>
      <c r="BY2070" s="196"/>
      <c r="BZ2070" s="196"/>
    </row>
    <row r="2071" spans="4:78" x14ac:dyDescent="0.2">
      <c r="D2071" s="171"/>
      <c r="E2071" s="171"/>
      <c r="F2071" s="171"/>
      <c r="G2071" s="171"/>
      <c r="H2071" s="171"/>
      <c r="I2071" s="171"/>
      <c r="J2071" s="171"/>
      <c r="K2071" s="171"/>
      <c r="L2071" s="171"/>
      <c r="M2071" s="171"/>
      <c r="N2071" s="171"/>
      <c r="O2071" s="171"/>
      <c r="P2071" s="171"/>
      <c r="Q2071" s="171"/>
      <c r="R2071" s="171"/>
      <c r="S2071" s="171"/>
      <c r="T2071" s="171"/>
      <c r="U2071" s="171"/>
      <c r="V2071" s="171"/>
      <c r="W2071" s="171"/>
      <c r="X2071" s="171"/>
      <c r="Y2071" s="171"/>
      <c r="Z2071" s="171"/>
      <c r="AA2071" s="171"/>
      <c r="AB2071" s="171"/>
      <c r="AC2071" s="171"/>
      <c r="AD2071" s="171"/>
      <c r="AE2071" s="171"/>
      <c r="AF2071" s="171"/>
      <c r="AG2071" s="171"/>
      <c r="AH2071" s="171"/>
      <c r="AI2071" s="171"/>
      <c r="AJ2071" s="171"/>
      <c r="AK2071" s="171"/>
      <c r="AL2071" s="171"/>
      <c r="AM2071" s="171"/>
      <c r="AN2071" s="171"/>
      <c r="AO2071" s="171"/>
      <c r="AP2071" s="196"/>
      <c r="AQ2071" s="196"/>
      <c r="AR2071" s="196"/>
      <c r="AS2071" s="196"/>
      <c r="AT2071" s="196"/>
      <c r="AU2071" s="196"/>
      <c r="AV2071" s="196"/>
      <c r="AW2071" s="196"/>
      <c r="AX2071" s="196"/>
      <c r="AY2071" s="196"/>
      <c r="AZ2071" s="196"/>
      <c r="BA2071" s="196"/>
      <c r="BB2071" s="196"/>
      <c r="BC2071" s="196"/>
      <c r="BD2071" s="196"/>
      <c r="BE2071" s="196"/>
      <c r="BF2071" s="196"/>
      <c r="BG2071" s="196"/>
      <c r="BH2071" s="196"/>
      <c r="BI2071" s="196"/>
      <c r="BJ2071" s="196"/>
      <c r="BK2071" s="196"/>
      <c r="BL2071" s="196"/>
      <c r="BM2071" s="196"/>
      <c r="BN2071" s="196"/>
      <c r="BO2071" s="196"/>
      <c r="BP2071" s="196"/>
      <c r="BQ2071" s="196"/>
      <c r="BR2071" s="196"/>
      <c r="BS2071" s="196"/>
      <c r="BT2071" s="196"/>
      <c r="BU2071" s="196"/>
      <c r="BV2071" s="196"/>
      <c r="BW2071" s="196"/>
      <c r="BX2071" s="196"/>
      <c r="BY2071" s="196"/>
      <c r="BZ2071" s="196"/>
    </row>
    <row r="2072" spans="4:78" x14ac:dyDescent="0.2">
      <c r="D2072" s="171"/>
      <c r="E2072" s="171"/>
      <c r="F2072" s="171"/>
      <c r="G2072" s="171"/>
      <c r="H2072" s="171"/>
      <c r="I2072" s="171"/>
      <c r="J2072" s="171"/>
      <c r="K2072" s="171"/>
      <c r="L2072" s="171"/>
      <c r="M2072" s="171"/>
      <c r="N2072" s="171"/>
      <c r="O2072" s="171"/>
      <c r="P2072" s="171"/>
      <c r="Q2072" s="171"/>
      <c r="R2072" s="171"/>
      <c r="S2072" s="171"/>
      <c r="T2072" s="171"/>
      <c r="U2072" s="171"/>
      <c r="V2072" s="171"/>
      <c r="W2072" s="171"/>
      <c r="X2072" s="171"/>
      <c r="Y2072" s="171"/>
      <c r="Z2072" s="171"/>
      <c r="AA2072" s="171"/>
      <c r="AB2072" s="171"/>
      <c r="AC2072" s="171"/>
      <c r="AD2072" s="171"/>
      <c r="AE2072" s="171"/>
      <c r="AF2072" s="171"/>
      <c r="AG2072" s="171"/>
      <c r="AH2072" s="171"/>
      <c r="AI2072" s="171"/>
      <c r="AJ2072" s="171"/>
      <c r="AK2072" s="171"/>
      <c r="AL2072" s="171"/>
      <c r="AM2072" s="171"/>
      <c r="AN2072" s="171"/>
      <c r="AO2072" s="171"/>
      <c r="AP2072" s="196"/>
      <c r="AQ2072" s="196"/>
      <c r="AR2072" s="196"/>
      <c r="AS2072" s="196"/>
      <c r="AT2072" s="196"/>
      <c r="AU2072" s="196"/>
      <c r="AV2072" s="196"/>
      <c r="AW2072" s="196"/>
      <c r="AX2072" s="196"/>
      <c r="AY2072" s="196"/>
      <c r="AZ2072" s="196"/>
      <c r="BA2072" s="196"/>
      <c r="BB2072" s="196"/>
      <c r="BC2072" s="196"/>
      <c r="BD2072" s="196"/>
      <c r="BE2072" s="196"/>
      <c r="BF2072" s="196"/>
      <c r="BG2072" s="196"/>
      <c r="BH2072" s="196"/>
      <c r="BI2072" s="196"/>
      <c r="BJ2072" s="196"/>
      <c r="BK2072" s="196"/>
      <c r="BL2072" s="196"/>
      <c r="BM2072" s="196"/>
      <c r="BN2072" s="196"/>
      <c r="BO2072" s="196"/>
      <c r="BP2072" s="196"/>
      <c r="BQ2072" s="196"/>
      <c r="BR2072" s="196"/>
      <c r="BS2072" s="196"/>
      <c r="BT2072" s="196"/>
      <c r="BU2072" s="196"/>
      <c r="BV2072" s="196"/>
      <c r="BW2072" s="196"/>
      <c r="BX2072" s="196"/>
      <c r="BY2072" s="196"/>
      <c r="BZ2072" s="196"/>
    </row>
    <row r="2073" spans="4:78" x14ac:dyDescent="0.2">
      <c r="D2073" s="171"/>
      <c r="E2073" s="171"/>
      <c r="F2073" s="171"/>
      <c r="G2073" s="171"/>
      <c r="H2073" s="171"/>
      <c r="I2073" s="171"/>
      <c r="J2073" s="171"/>
      <c r="K2073" s="171"/>
      <c r="L2073" s="171"/>
      <c r="M2073" s="171"/>
      <c r="N2073" s="171"/>
      <c r="O2073" s="171"/>
      <c r="P2073" s="171"/>
      <c r="Q2073" s="171"/>
      <c r="R2073" s="171"/>
      <c r="S2073" s="171"/>
      <c r="T2073" s="171"/>
      <c r="U2073" s="171"/>
      <c r="V2073" s="171"/>
      <c r="W2073" s="171"/>
      <c r="X2073" s="171"/>
      <c r="Y2073" s="171"/>
      <c r="Z2073" s="171"/>
      <c r="AA2073" s="171"/>
      <c r="AB2073" s="171"/>
      <c r="AC2073" s="171"/>
      <c r="AD2073" s="171"/>
      <c r="AE2073" s="171"/>
      <c r="AF2073" s="171"/>
      <c r="AG2073" s="171"/>
      <c r="AH2073" s="171"/>
      <c r="AI2073" s="171"/>
      <c r="AJ2073" s="171"/>
      <c r="AK2073" s="171"/>
      <c r="AL2073" s="171"/>
      <c r="AM2073" s="171"/>
      <c r="AN2073" s="171"/>
      <c r="AO2073" s="171"/>
      <c r="AP2073" s="196"/>
      <c r="AQ2073" s="196"/>
      <c r="AR2073" s="196"/>
      <c r="AS2073" s="196"/>
      <c r="AT2073" s="196"/>
      <c r="AU2073" s="196"/>
      <c r="AV2073" s="196"/>
      <c r="AW2073" s="196"/>
      <c r="AX2073" s="196"/>
      <c r="AY2073" s="196"/>
      <c r="AZ2073" s="196"/>
      <c r="BA2073" s="196"/>
      <c r="BB2073" s="196"/>
      <c r="BC2073" s="196"/>
      <c r="BD2073" s="196"/>
      <c r="BE2073" s="196"/>
      <c r="BF2073" s="196"/>
      <c r="BG2073" s="196"/>
      <c r="BH2073" s="196"/>
      <c r="BI2073" s="196"/>
      <c r="BJ2073" s="196"/>
      <c r="BK2073" s="196"/>
      <c r="BL2073" s="196"/>
      <c r="BM2073" s="196"/>
      <c r="BN2073" s="196"/>
      <c r="BO2073" s="196"/>
      <c r="BP2073" s="196"/>
      <c r="BQ2073" s="196"/>
      <c r="BR2073" s="196"/>
      <c r="BS2073" s="196"/>
      <c r="BT2073" s="196"/>
      <c r="BU2073" s="196"/>
      <c r="BV2073" s="196"/>
      <c r="BW2073" s="196"/>
      <c r="BX2073" s="196"/>
      <c r="BY2073" s="196"/>
      <c r="BZ2073" s="196"/>
    </row>
    <row r="2074" spans="4:78" x14ac:dyDescent="0.2">
      <c r="D2074" s="171"/>
      <c r="E2074" s="171"/>
      <c r="F2074" s="171"/>
      <c r="G2074" s="171"/>
      <c r="H2074" s="171"/>
      <c r="I2074" s="171"/>
      <c r="J2074" s="171"/>
      <c r="K2074" s="171"/>
      <c r="L2074" s="171"/>
      <c r="M2074" s="171"/>
      <c r="N2074" s="171"/>
      <c r="O2074" s="171"/>
      <c r="P2074" s="171"/>
      <c r="Q2074" s="171"/>
      <c r="R2074" s="171"/>
      <c r="S2074" s="171"/>
      <c r="T2074" s="171"/>
      <c r="U2074" s="171"/>
      <c r="V2074" s="171"/>
      <c r="W2074" s="171"/>
      <c r="X2074" s="171"/>
      <c r="Y2074" s="171"/>
      <c r="Z2074" s="171"/>
      <c r="AA2074" s="171"/>
      <c r="AB2074" s="171"/>
      <c r="AC2074" s="171"/>
      <c r="AD2074" s="171"/>
      <c r="AE2074" s="171"/>
      <c r="AF2074" s="171"/>
      <c r="AG2074" s="171"/>
      <c r="AH2074" s="171"/>
      <c r="AI2074" s="171"/>
      <c r="AJ2074" s="171"/>
      <c r="AK2074" s="171"/>
      <c r="AL2074" s="171"/>
      <c r="AM2074" s="171"/>
      <c r="AN2074" s="171"/>
      <c r="AO2074" s="171"/>
      <c r="AP2074" s="196"/>
      <c r="AQ2074" s="196"/>
      <c r="AR2074" s="196"/>
      <c r="AS2074" s="196"/>
      <c r="AT2074" s="196"/>
      <c r="AU2074" s="196"/>
      <c r="AV2074" s="196"/>
      <c r="AW2074" s="196"/>
      <c r="AX2074" s="196"/>
      <c r="AY2074" s="196"/>
      <c r="AZ2074" s="196"/>
      <c r="BA2074" s="196"/>
      <c r="BB2074" s="196"/>
      <c r="BC2074" s="196"/>
      <c r="BD2074" s="196"/>
      <c r="BE2074" s="196"/>
      <c r="BF2074" s="196"/>
      <c r="BG2074" s="196"/>
      <c r="BH2074" s="196"/>
      <c r="BI2074" s="196"/>
      <c r="BJ2074" s="196"/>
      <c r="BK2074" s="196"/>
      <c r="BL2074" s="196"/>
      <c r="BM2074" s="196"/>
      <c r="BN2074" s="196"/>
      <c r="BO2074" s="196"/>
      <c r="BP2074" s="196"/>
      <c r="BQ2074" s="196"/>
      <c r="BR2074" s="196"/>
      <c r="BS2074" s="196"/>
      <c r="BT2074" s="196"/>
      <c r="BU2074" s="196"/>
      <c r="BV2074" s="196"/>
      <c r="BW2074" s="196"/>
      <c r="BX2074" s="196"/>
      <c r="BY2074" s="196"/>
      <c r="BZ2074" s="196"/>
    </row>
    <row r="2075" spans="4:78" x14ac:dyDescent="0.2">
      <c r="D2075" s="171"/>
      <c r="E2075" s="171"/>
      <c r="F2075" s="171"/>
      <c r="G2075" s="171"/>
      <c r="H2075" s="171"/>
      <c r="I2075" s="171"/>
      <c r="J2075" s="171"/>
      <c r="K2075" s="171"/>
      <c r="L2075" s="171"/>
      <c r="M2075" s="171"/>
      <c r="N2075" s="171"/>
      <c r="O2075" s="171"/>
      <c r="P2075" s="171"/>
      <c r="Q2075" s="171"/>
      <c r="R2075" s="171"/>
      <c r="S2075" s="171"/>
      <c r="T2075" s="171"/>
      <c r="U2075" s="171"/>
      <c r="V2075" s="171"/>
      <c r="W2075" s="171"/>
      <c r="X2075" s="171"/>
      <c r="Y2075" s="171"/>
      <c r="Z2075" s="171"/>
      <c r="AA2075" s="171"/>
      <c r="AB2075" s="171"/>
      <c r="AC2075" s="171"/>
      <c r="AD2075" s="171"/>
      <c r="AE2075" s="171"/>
      <c r="AF2075" s="171"/>
      <c r="AG2075" s="171"/>
      <c r="AH2075" s="171"/>
      <c r="AI2075" s="171"/>
      <c r="AJ2075" s="171"/>
      <c r="AK2075" s="171"/>
      <c r="AL2075" s="171"/>
      <c r="AM2075" s="171"/>
      <c r="AN2075" s="171"/>
      <c r="AO2075" s="171"/>
      <c r="AP2075" s="196"/>
      <c r="AQ2075" s="196"/>
      <c r="AR2075" s="196"/>
      <c r="AS2075" s="196"/>
      <c r="AT2075" s="196"/>
      <c r="AU2075" s="196"/>
      <c r="AV2075" s="196"/>
      <c r="AW2075" s="196"/>
      <c r="AX2075" s="196"/>
      <c r="AY2075" s="196"/>
      <c r="AZ2075" s="196"/>
      <c r="BA2075" s="196"/>
      <c r="BB2075" s="196"/>
      <c r="BC2075" s="196"/>
      <c r="BD2075" s="196"/>
      <c r="BE2075" s="196"/>
      <c r="BF2075" s="196"/>
      <c r="BG2075" s="196"/>
      <c r="BH2075" s="196"/>
      <c r="BI2075" s="196"/>
      <c r="BJ2075" s="196"/>
      <c r="BK2075" s="196"/>
      <c r="BL2075" s="196"/>
      <c r="BM2075" s="196"/>
      <c r="BN2075" s="196"/>
      <c r="BO2075" s="196"/>
      <c r="BP2075" s="196"/>
      <c r="BQ2075" s="196"/>
      <c r="BR2075" s="196"/>
      <c r="BS2075" s="196"/>
      <c r="BT2075" s="196"/>
      <c r="BU2075" s="196"/>
      <c r="BV2075" s="196"/>
      <c r="BW2075" s="196"/>
      <c r="BX2075" s="196"/>
      <c r="BY2075" s="196"/>
      <c r="BZ2075" s="196"/>
    </row>
    <row r="2076" spans="4:78" x14ac:dyDescent="0.2">
      <c r="D2076" s="171"/>
      <c r="E2076" s="171"/>
      <c r="F2076" s="171"/>
      <c r="G2076" s="171"/>
      <c r="H2076" s="171"/>
      <c r="I2076" s="171"/>
      <c r="J2076" s="171"/>
      <c r="K2076" s="171"/>
      <c r="L2076" s="171"/>
      <c r="M2076" s="171"/>
      <c r="N2076" s="171"/>
      <c r="O2076" s="171"/>
      <c r="P2076" s="171"/>
      <c r="Q2076" s="171"/>
      <c r="R2076" s="171"/>
      <c r="S2076" s="171"/>
      <c r="T2076" s="171"/>
      <c r="U2076" s="171"/>
      <c r="V2076" s="171"/>
      <c r="W2076" s="171"/>
      <c r="X2076" s="171"/>
      <c r="Y2076" s="171"/>
      <c r="Z2076" s="171"/>
      <c r="AA2076" s="171"/>
      <c r="AB2076" s="171"/>
      <c r="AC2076" s="171"/>
      <c r="AD2076" s="171"/>
      <c r="AE2076" s="171"/>
      <c r="AF2076" s="171"/>
      <c r="AG2076" s="171"/>
      <c r="AH2076" s="171"/>
      <c r="AI2076" s="171"/>
      <c r="AJ2076" s="171"/>
      <c r="AK2076" s="171"/>
      <c r="AL2076" s="171"/>
      <c r="AM2076" s="171"/>
      <c r="AN2076" s="171"/>
      <c r="AO2076" s="171"/>
      <c r="AP2076" s="196"/>
      <c r="AQ2076" s="196"/>
      <c r="AR2076" s="196"/>
      <c r="AS2076" s="196"/>
      <c r="AT2076" s="196"/>
      <c r="AU2076" s="196"/>
      <c r="AV2076" s="196"/>
      <c r="AW2076" s="196"/>
      <c r="AX2076" s="196"/>
      <c r="AY2076" s="196"/>
      <c r="AZ2076" s="196"/>
      <c r="BA2076" s="196"/>
      <c r="BB2076" s="196"/>
      <c r="BC2076" s="196"/>
      <c r="BD2076" s="196"/>
      <c r="BE2076" s="196"/>
      <c r="BF2076" s="196"/>
      <c r="BG2076" s="196"/>
      <c r="BH2076" s="196"/>
      <c r="BI2076" s="196"/>
      <c r="BJ2076" s="196"/>
      <c r="BK2076" s="196"/>
      <c r="BL2076" s="196"/>
      <c r="BM2076" s="196"/>
      <c r="BN2076" s="196"/>
      <c r="BO2076" s="196"/>
      <c r="BP2076" s="196"/>
      <c r="BQ2076" s="196"/>
      <c r="BR2076" s="196"/>
      <c r="BS2076" s="196"/>
      <c r="BT2076" s="196"/>
      <c r="BU2076" s="196"/>
      <c r="BV2076" s="196"/>
      <c r="BW2076" s="196"/>
      <c r="BX2076" s="196"/>
      <c r="BY2076" s="196"/>
      <c r="BZ2076" s="196"/>
    </row>
    <row r="2077" spans="4:78" x14ac:dyDescent="0.2">
      <c r="D2077" s="171"/>
      <c r="E2077" s="171"/>
      <c r="F2077" s="171"/>
      <c r="G2077" s="171"/>
      <c r="H2077" s="171"/>
      <c r="I2077" s="171"/>
      <c r="J2077" s="171"/>
      <c r="K2077" s="171"/>
      <c r="L2077" s="171"/>
      <c r="M2077" s="171"/>
      <c r="N2077" s="171"/>
      <c r="O2077" s="171"/>
      <c r="P2077" s="171"/>
      <c r="Q2077" s="171"/>
      <c r="R2077" s="171"/>
      <c r="S2077" s="171"/>
      <c r="T2077" s="171"/>
      <c r="U2077" s="171"/>
      <c r="V2077" s="171"/>
      <c r="W2077" s="171"/>
      <c r="X2077" s="171"/>
      <c r="Y2077" s="171"/>
      <c r="Z2077" s="171"/>
      <c r="AA2077" s="171"/>
      <c r="AB2077" s="171"/>
      <c r="AC2077" s="171"/>
      <c r="AD2077" s="171"/>
      <c r="AE2077" s="171"/>
      <c r="AF2077" s="171"/>
      <c r="AG2077" s="171"/>
      <c r="AH2077" s="171"/>
      <c r="AI2077" s="171"/>
      <c r="AJ2077" s="171"/>
      <c r="AK2077" s="171"/>
      <c r="AL2077" s="171"/>
      <c r="AM2077" s="171"/>
      <c r="AN2077" s="171"/>
      <c r="AO2077" s="171"/>
      <c r="AP2077" s="196"/>
      <c r="AQ2077" s="196"/>
      <c r="AR2077" s="196"/>
      <c r="AS2077" s="196"/>
      <c r="AT2077" s="196"/>
      <c r="AU2077" s="196"/>
      <c r="AV2077" s="196"/>
      <c r="AW2077" s="196"/>
      <c r="AX2077" s="196"/>
      <c r="AY2077" s="196"/>
      <c r="AZ2077" s="196"/>
      <c r="BA2077" s="196"/>
      <c r="BB2077" s="196"/>
      <c r="BC2077" s="196"/>
      <c r="BD2077" s="196"/>
      <c r="BE2077" s="196"/>
      <c r="BF2077" s="196"/>
      <c r="BG2077" s="196"/>
      <c r="BH2077" s="196"/>
      <c r="BI2077" s="196"/>
      <c r="BJ2077" s="196"/>
      <c r="BK2077" s="196"/>
      <c r="BL2077" s="196"/>
      <c r="BM2077" s="196"/>
      <c r="BN2077" s="196"/>
      <c r="BO2077" s="196"/>
      <c r="BP2077" s="196"/>
      <c r="BQ2077" s="196"/>
      <c r="BR2077" s="196"/>
      <c r="BS2077" s="196"/>
      <c r="BT2077" s="196"/>
      <c r="BU2077" s="196"/>
      <c r="BV2077" s="196"/>
      <c r="BW2077" s="196"/>
      <c r="BX2077" s="196"/>
      <c r="BY2077" s="196"/>
      <c r="BZ2077" s="196"/>
    </row>
    <row r="2078" spans="4:78" x14ac:dyDescent="0.2">
      <c r="D2078" s="171"/>
      <c r="E2078" s="171"/>
      <c r="F2078" s="171"/>
      <c r="G2078" s="171"/>
      <c r="H2078" s="171"/>
      <c r="I2078" s="171"/>
      <c r="J2078" s="171"/>
      <c r="K2078" s="171"/>
      <c r="L2078" s="171"/>
      <c r="M2078" s="171"/>
      <c r="N2078" s="171"/>
      <c r="O2078" s="171"/>
      <c r="P2078" s="171"/>
      <c r="Q2078" s="171"/>
      <c r="R2078" s="171"/>
      <c r="S2078" s="171"/>
      <c r="T2078" s="171"/>
      <c r="U2078" s="171"/>
      <c r="V2078" s="171"/>
      <c r="W2078" s="171"/>
      <c r="X2078" s="171"/>
      <c r="Y2078" s="171"/>
      <c r="Z2078" s="171"/>
      <c r="AA2078" s="171"/>
      <c r="AB2078" s="171"/>
      <c r="AC2078" s="171"/>
      <c r="AD2078" s="171"/>
      <c r="AE2078" s="171"/>
      <c r="AF2078" s="171"/>
      <c r="AG2078" s="171"/>
      <c r="AH2078" s="171"/>
      <c r="AI2078" s="171"/>
      <c r="AJ2078" s="171"/>
      <c r="AK2078" s="171"/>
      <c r="AL2078" s="171"/>
      <c r="AM2078" s="171"/>
      <c r="AN2078" s="171"/>
      <c r="AO2078" s="171"/>
      <c r="AP2078" s="196"/>
      <c r="AQ2078" s="196"/>
      <c r="AR2078" s="196"/>
      <c r="AS2078" s="196"/>
      <c r="AT2078" s="196"/>
      <c r="AU2078" s="196"/>
      <c r="AV2078" s="196"/>
      <c r="AW2078" s="196"/>
      <c r="AX2078" s="196"/>
      <c r="AY2078" s="196"/>
      <c r="AZ2078" s="196"/>
      <c r="BA2078" s="196"/>
      <c r="BB2078" s="196"/>
      <c r="BC2078" s="196"/>
      <c r="BD2078" s="196"/>
      <c r="BE2078" s="196"/>
      <c r="BF2078" s="196"/>
      <c r="BG2078" s="196"/>
      <c r="BH2078" s="196"/>
      <c r="BI2078" s="196"/>
      <c r="BJ2078" s="196"/>
      <c r="BK2078" s="196"/>
      <c r="BL2078" s="196"/>
      <c r="BM2078" s="196"/>
      <c r="BN2078" s="196"/>
      <c r="BO2078" s="196"/>
      <c r="BP2078" s="196"/>
      <c r="BQ2078" s="196"/>
      <c r="BR2078" s="196"/>
      <c r="BS2078" s="196"/>
      <c r="BT2078" s="196"/>
      <c r="BU2078" s="196"/>
      <c r="BV2078" s="196"/>
      <c r="BW2078" s="196"/>
      <c r="BX2078" s="196"/>
      <c r="BY2078" s="196"/>
      <c r="BZ2078" s="196"/>
    </row>
    <row r="2079" spans="4:78" x14ac:dyDescent="0.2">
      <c r="D2079" s="171"/>
      <c r="E2079" s="171"/>
      <c r="F2079" s="171"/>
      <c r="G2079" s="171"/>
      <c r="H2079" s="171"/>
      <c r="I2079" s="171"/>
      <c r="J2079" s="171"/>
      <c r="K2079" s="171"/>
      <c r="L2079" s="171"/>
      <c r="M2079" s="171"/>
      <c r="N2079" s="171"/>
      <c r="O2079" s="171"/>
      <c r="P2079" s="171"/>
      <c r="Q2079" s="171"/>
      <c r="R2079" s="171"/>
      <c r="S2079" s="171"/>
      <c r="T2079" s="171"/>
      <c r="U2079" s="171"/>
      <c r="V2079" s="171"/>
      <c r="W2079" s="171"/>
      <c r="X2079" s="171"/>
      <c r="Y2079" s="171"/>
      <c r="Z2079" s="171"/>
      <c r="AA2079" s="171"/>
      <c r="AB2079" s="171"/>
      <c r="AC2079" s="171"/>
      <c r="AD2079" s="171"/>
      <c r="AE2079" s="171"/>
      <c r="AF2079" s="171"/>
      <c r="AG2079" s="171"/>
      <c r="AH2079" s="171"/>
      <c r="AI2079" s="171"/>
      <c r="AJ2079" s="171"/>
      <c r="AK2079" s="171"/>
      <c r="AL2079" s="171"/>
      <c r="AM2079" s="171"/>
      <c r="AN2079" s="171"/>
      <c r="AO2079" s="171"/>
      <c r="AP2079" s="196"/>
      <c r="AQ2079" s="196"/>
      <c r="AR2079" s="196"/>
      <c r="AS2079" s="196"/>
      <c r="AT2079" s="196"/>
      <c r="AU2079" s="196"/>
      <c r="AV2079" s="196"/>
      <c r="AW2079" s="196"/>
      <c r="AX2079" s="196"/>
      <c r="AY2079" s="196"/>
      <c r="AZ2079" s="196"/>
      <c r="BA2079" s="196"/>
      <c r="BB2079" s="196"/>
      <c r="BC2079" s="196"/>
      <c r="BD2079" s="196"/>
      <c r="BE2079" s="196"/>
      <c r="BF2079" s="196"/>
      <c r="BG2079" s="196"/>
      <c r="BH2079" s="196"/>
      <c r="BI2079" s="196"/>
      <c r="BJ2079" s="196"/>
      <c r="BK2079" s="196"/>
      <c r="BL2079" s="196"/>
      <c r="BM2079" s="196"/>
      <c r="BN2079" s="196"/>
      <c r="BO2079" s="196"/>
      <c r="BP2079" s="196"/>
      <c r="BQ2079" s="196"/>
      <c r="BR2079" s="196"/>
      <c r="BS2079" s="196"/>
      <c r="BT2079" s="196"/>
      <c r="BU2079" s="196"/>
      <c r="BV2079" s="196"/>
      <c r="BW2079" s="196"/>
      <c r="BX2079" s="196"/>
      <c r="BY2079" s="196"/>
      <c r="BZ2079" s="196"/>
    </row>
    <row r="2080" spans="4:78" x14ac:dyDescent="0.2">
      <c r="D2080" s="171"/>
      <c r="E2080" s="171"/>
      <c r="F2080" s="171"/>
      <c r="G2080" s="171"/>
      <c r="H2080" s="171"/>
      <c r="I2080" s="171"/>
      <c r="J2080" s="171"/>
      <c r="K2080" s="171"/>
      <c r="L2080" s="171"/>
      <c r="M2080" s="171"/>
      <c r="N2080" s="171"/>
      <c r="O2080" s="171"/>
      <c r="P2080" s="171"/>
      <c r="Q2080" s="171"/>
      <c r="R2080" s="171"/>
      <c r="S2080" s="171"/>
      <c r="T2080" s="171"/>
      <c r="U2080" s="171"/>
      <c r="V2080" s="171"/>
      <c r="W2080" s="171"/>
      <c r="X2080" s="171"/>
      <c r="Y2080" s="171"/>
      <c r="Z2080" s="171"/>
      <c r="AA2080" s="171"/>
      <c r="AB2080" s="171"/>
      <c r="AC2080" s="171"/>
      <c r="AD2080" s="171"/>
      <c r="AE2080" s="171"/>
      <c r="AF2080" s="171"/>
      <c r="AG2080" s="171"/>
      <c r="AH2080" s="171"/>
      <c r="AI2080" s="171"/>
      <c r="AJ2080" s="171"/>
      <c r="AK2080" s="171"/>
      <c r="AL2080" s="171"/>
      <c r="AM2080" s="171"/>
      <c r="AN2080" s="171"/>
      <c r="AO2080" s="171"/>
      <c r="AP2080" s="196"/>
      <c r="AQ2080" s="196"/>
      <c r="AR2080" s="196"/>
      <c r="AS2080" s="196"/>
      <c r="AT2080" s="196"/>
      <c r="AU2080" s="196"/>
      <c r="AV2080" s="196"/>
      <c r="AW2080" s="196"/>
      <c r="AX2080" s="196"/>
      <c r="AY2080" s="196"/>
      <c r="AZ2080" s="196"/>
      <c r="BA2080" s="196"/>
      <c r="BB2080" s="196"/>
      <c r="BC2080" s="196"/>
      <c r="BD2080" s="196"/>
      <c r="BE2080" s="196"/>
      <c r="BF2080" s="196"/>
      <c r="BG2080" s="196"/>
      <c r="BH2080" s="196"/>
      <c r="BI2080" s="196"/>
      <c r="BJ2080" s="196"/>
      <c r="BK2080" s="196"/>
      <c r="BL2080" s="196"/>
      <c r="BM2080" s="196"/>
      <c r="BN2080" s="196"/>
      <c r="BO2080" s="196"/>
      <c r="BP2080" s="196"/>
      <c r="BQ2080" s="196"/>
      <c r="BR2080" s="196"/>
      <c r="BS2080" s="196"/>
      <c r="BT2080" s="196"/>
      <c r="BU2080" s="196"/>
      <c r="BV2080" s="196"/>
      <c r="BW2080" s="196"/>
      <c r="BX2080" s="196"/>
      <c r="BY2080" s="196"/>
      <c r="BZ2080" s="196"/>
    </row>
    <row r="2081" spans="4:78" x14ac:dyDescent="0.2">
      <c r="D2081" s="171"/>
      <c r="E2081" s="171"/>
      <c r="F2081" s="171"/>
      <c r="G2081" s="171"/>
      <c r="H2081" s="171"/>
      <c r="I2081" s="171"/>
      <c r="J2081" s="171"/>
      <c r="K2081" s="171"/>
      <c r="L2081" s="171"/>
      <c r="M2081" s="171"/>
      <c r="N2081" s="171"/>
      <c r="O2081" s="171"/>
      <c r="P2081" s="171"/>
      <c r="Q2081" s="171"/>
      <c r="R2081" s="171"/>
      <c r="S2081" s="171"/>
      <c r="T2081" s="171"/>
      <c r="U2081" s="171"/>
      <c r="V2081" s="171"/>
      <c r="W2081" s="171"/>
      <c r="X2081" s="171"/>
      <c r="Y2081" s="171"/>
      <c r="Z2081" s="171"/>
      <c r="AA2081" s="171"/>
      <c r="AB2081" s="171"/>
      <c r="AC2081" s="171"/>
      <c r="AD2081" s="171"/>
      <c r="AE2081" s="171"/>
      <c r="AF2081" s="171"/>
      <c r="AG2081" s="171"/>
      <c r="AH2081" s="171"/>
      <c r="AI2081" s="171"/>
      <c r="AJ2081" s="171"/>
      <c r="AK2081" s="171"/>
      <c r="AL2081" s="171"/>
      <c r="AM2081" s="171"/>
      <c r="AN2081" s="171"/>
      <c r="AO2081" s="171"/>
      <c r="AP2081" s="196"/>
      <c r="AQ2081" s="196"/>
      <c r="AR2081" s="196"/>
      <c r="AS2081" s="196"/>
      <c r="AT2081" s="196"/>
      <c r="AU2081" s="196"/>
      <c r="AV2081" s="196"/>
      <c r="AW2081" s="196"/>
      <c r="AX2081" s="196"/>
      <c r="AY2081" s="196"/>
      <c r="AZ2081" s="196"/>
      <c r="BA2081" s="196"/>
      <c r="BB2081" s="196"/>
      <c r="BC2081" s="196"/>
      <c r="BD2081" s="196"/>
      <c r="BE2081" s="196"/>
      <c r="BF2081" s="196"/>
      <c r="BG2081" s="196"/>
      <c r="BH2081" s="196"/>
      <c r="BI2081" s="196"/>
      <c r="BJ2081" s="196"/>
      <c r="BK2081" s="196"/>
      <c r="BL2081" s="196"/>
      <c r="BM2081" s="196"/>
      <c r="BN2081" s="196"/>
      <c r="BO2081" s="196"/>
      <c r="BP2081" s="196"/>
      <c r="BQ2081" s="196"/>
      <c r="BR2081" s="196"/>
      <c r="BS2081" s="196"/>
      <c r="BT2081" s="196"/>
      <c r="BU2081" s="196"/>
      <c r="BV2081" s="196"/>
      <c r="BW2081" s="196"/>
      <c r="BX2081" s="196"/>
      <c r="BY2081" s="196"/>
      <c r="BZ2081" s="196"/>
    </row>
    <row r="2082" spans="4:78" x14ac:dyDescent="0.2">
      <c r="D2082" s="171"/>
      <c r="E2082" s="171"/>
      <c r="F2082" s="171"/>
      <c r="G2082" s="171"/>
      <c r="H2082" s="171"/>
      <c r="I2082" s="171"/>
      <c r="J2082" s="171"/>
      <c r="K2082" s="171"/>
      <c r="L2082" s="171"/>
      <c r="M2082" s="171"/>
      <c r="N2082" s="171"/>
      <c r="O2082" s="171"/>
      <c r="P2082" s="171"/>
      <c r="Q2082" s="171"/>
      <c r="R2082" s="171"/>
      <c r="S2082" s="171"/>
      <c r="T2082" s="171"/>
      <c r="U2082" s="171"/>
      <c r="V2082" s="171"/>
      <c r="W2082" s="171"/>
      <c r="X2082" s="171"/>
      <c r="Y2082" s="171"/>
      <c r="Z2082" s="171"/>
      <c r="AA2082" s="171"/>
      <c r="AB2082" s="171"/>
      <c r="AC2082" s="171"/>
      <c r="AD2082" s="171"/>
      <c r="AE2082" s="171"/>
      <c r="AF2082" s="171"/>
      <c r="AG2082" s="171"/>
      <c r="AH2082" s="171"/>
      <c r="AI2082" s="171"/>
      <c r="AJ2082" s="171"/>
      <c r="AK2082" s="171"/>
      <c r="AL2082" s="171"/>
      <c r="AM2082" s="171"/>
      <c r="AN2082" s="171"/>
      <c r="AO2082" s="171"/>
      <c r="AP2082" s="196"/>
      <c r="AQ2082" s="196"/>
      <c r="AR2082" s="196"/>
      <c r="AS2082" s="196"/>
      <c r="AT2082" s="196"/>
      <c r="AU2082" s="196"/>
      <c r="AV2082" s="196"/>
      <c r="AW2082" s="196"/>
      <c r="AX2082" s="196"/>
      <c r="AY2082" s="196"/>
      <c r="AZ2082" s="196"/>
      <c r="BA2082" s="196"/>
      <c r="BB2082" s="196"/>
      <c r="BC2082" s="196"/>
      <c r="BD2082" s="196"/>
      <c r="BE2082" s="196"/>
      <c r="BF2082" s="196"/>
      <c r="BG2082" s="196"/>
      <c r="BH2082" s="196"/>
      <c r="BI2082" s="196"/>
      <c r="BJ2082" s="196"/>
      <c r="BK2082" s="196"/>
      <c r="BL2082" s="196"/>
      <c r="BM2082" s="196"/>
      <c r="BN2082" s="196"/>
      <c r="BO2082" s="196"/>
      <c r="BP2082" s="196"/>
      <c r="BQ2082" s="196"/>
      <c r="BR2082" s="196"/>
      <c r="BS2082" s="196"/>
      <c r="BT2082" s="196"/>
      <c r="BU2082" s="196"/>
      <c r="BV2082" s="196"/>
      <c r="BW2082" s="196"/>
      <c r="BX2082" s="196"/>
      <c r="BY2082" s="196"/>
      <c r="BZ2082" s="196"/>
    </row>
    <row r="2083" spans="4:78" x14ac:dyDescent="0.2">
      <c r="D2083" s="171"/>
      <c r="E2083" s="171"/>
      <c r="F2083" s="171"/>
      <c r="G2083" s="171"/>
      <c r="H2083" s="171"/>
      <c r="I2083" s="171"/>
      <c r="J2083" s="171"/>
      <c r="K2083" s="171"/>
      <c r="L2083" s="171"/>
      <c r="M2083" s="171"/>
      <c r="N2083" s="171"/>
      <c r="O2083" s="171"/>
      <c r="P2083" s="171"/>
      <c r="Q2083" s="171"/>
      <c r="R2083" s="171"/>
      <c r="S2083" s="171"/>
      <c r="T2083" s="171"/>
      <c r="U2083" s="171"/>
      <c r="V2083" s="171"/>
      <c r="W2083" s="171"/>
      <c r="X2083" s="171"/>
      <c r="Y2083" s="171"/>
      <c r="Z2083" s="171"/>
      <c r="AA2083" s="171"/>
      <c r="AB2083" s="171"/>
      <c r="AC2083" s="171"/>
      <c r="AD2083" s="171"/>
      <c r="AE2083" s="171"/>
      <c r="AF2083" s="171"/>
      <c r="AG2083" s="171"/>
      <c r="AH2083" s="171"/>
      <c r="AI2083" s="171"/>
      <c r="AJ2083" s="171"/>
      <c r="AK2083" s="171"/>
      <c r="AL2083" s="171"/>
      <c r="AM2083" s="171"/>
      <c r="AN2083" s="171"/>
      <c r="AO2083" s="171"/>
      <c r="AP2083" s="196"/>
      <c r="AQ2083" s="196"/>
      <c r="AR2083" s="196"/>
      <c r="AS2083" s="196"/>
      <c r="AT2083" s="196"/>
      <c r="AU2083" s="196"/>
      <c r="AV2083" s="196"/>
      <c r="AW2083" s="196"/>
      <c r="AX2083" s="196"/>
      <c r="AY2083" s="196"/>
      <c r="AZ2083" s="196"/>
      <c r="BA2083" s="196"/>
      <c r="BB2083" s="196"/>
      <c r="BC2083" s="196"/>
      <c r="BD2083" s="196"/>
      <c r="BE2083" s="196"/>
      <c r="BF2083" s="196"/>
      <c r="BG2083" s="196"/>
      <c r="BH2083" s="196"/>
      <c r="BI2083" s="196"/>
      <c r="BJ2083" s="196"/>
      <c r="BK2083" s="196"/>
      <c r="BL2083" s="196"/>
      <c r="BM2083" s="196"/>
      <c r="BN2083" s="196"/>
      <c r="BO2083" s="196"/>
      <c r="BP2083" s="196"/>
      <c r="BQ2083" s="196"/>
      <c r="BR2083" s="196"/>
      <c r="BS2083" s="196"/>
      <c r="BT2083" s="196"/>
      <c r="BU2083" s="196"/>
      <c r="BV2083" s="196"/>
      <c r="BW2083" s="196"/>
      <c r="BX2083" s="196"/>
      <c r="BY2083" s="196"/>
      <c r="BZ2083" s="196"/>
    </row>
    <row r="2084" spans="4:78" x14ac:dyDescent="0.2">
      <c r="D2084" s="171"/>
      <c r="E2084" s="171"/>
      <c r="F2084" s="171"/>
      <c r="G2084" s="171"/>
      <c r="H2084" s="171"/>
      <c r="I2084" s="171"/>
      <c r="J2084" s="171"/>
      <c r="K2084" s="171"/>
      <c r="L2084" s="171"/>
      <c r="M2084" s="171"/>
      <c r="N2084" s="171"/>
      <c r="O2084" s="171"/>
      <c r="P2084" s="171"/>
      <c r="Q2084" s="171"/>
      <c r="R2084" s="171"/>
      <c r="S2084" s="171"/>
      <c r="T2084" s="171"/>
      <c r="U2084" s="171"/>
      <c r="V2084" s="171"/>
      <c r="W2084" s="171"/>
      <c r="X2084" s="171"/>
      <c r="Y2084" s="171"/>
      <c r="Z2084" s="171"/>
      <c r="AA2084" s="171"/>
      <c r="AB2084" s="171"/>
      <c r="AC2084" s="171"/>
      <c r="AD2084" s="171"/>
      <c r="AE2084" s="171"/>
      <c r="AF2084" s="171"/>
      <c r="AG2084" s="171"/>
      <c r="AH2084" s="171"/>
      <c r="AI2084" s="171"/>
      <c r="AJ2084" s="171"/>
      <c r="AK2084" s="171"/>
      <c r="AL2084" s="171"/>
      <c r="AM2084" s="171"/>
      <c r="AN2084" s="171"/>
      <c r="AO2084" s="171"/>
      <c r="AP2084" s="196"/>
      <c r="AQ2084" s="196"/>
      <c r="AR2084" s="196"/>
      <c r="AS2084" s="196"/>
      <c r="AT2084" s="196"/>
      <c r="AU2084" s="196"/>
      <c r="AV2084" s="196"/>
      <c r="AW2084" s="196"/>
      <c r="AX2084" s="196"/>
      <c r="AY2084" s="196"/>
      <c r="AZ2084" s="196"/>
      <c r="BA2084" s="196"/>
      <c r="BB2084" s="196"/>
      <c r="BC2084" s="196"/>
      <c r="BD2084" s="196"/>
      <c r="BE2084" s="196"/>
      <c r="BF2084" s="196"/>
      <c r="BG2084" s="196"/>
      <c r="BH2084" s="196"/>
      <c r="BI2084" s="196"/>
      <c r="BJ2084" s="196"/>
      <c r="BK2084" s="196"/>
      <c r="BL2084" s="196"/>
      <c r="BM2084" s="196"/>
      <c r="BN2084" s="196"/>
      <c r="BO2084" s="196"/>
      <c r="BP2084" s="196"/>
      <c r="BQ2084" s="196"/>
      <c r="BR2084" s="196"/>
      <c r="BS2084" s="196"/>
      <c r="BT2084" s="196"/>
      <c r="BU2084" s="196"/>
      <c r="BV2084" s="196"/>
      <c r="BW2084" s="196"/>
      <c r="BX2084" s="196"/>
      <c r="BY2084" s="196"/>
      <c r="BZ2084" s="196"/>
    </row>
    <row r="2085" spans="4:78" x14ac:dyDescent="0.2">
      <c r="D2085" s="171"/>
      <c r="E2085" s="171"/>
      <c r="F2085" s="171"/>
      <c r="G2085" s="171"/>
      <c r="H2085" s="171"/>
      <c r="I2085" s="171"/>
      <c r="J2085" s="171"/>
      <c r="K2085" s="171"/>
      <c r="L2085" s="171"/>
      <c r="M2085" s="171"/>
      <c r="N2085" s="171"/>
      <c r="O2085" s="171"/>
      <c r="P2085" s="171"/>
      <c r="Q2085" s="171"/>
      <c r="R2085" s="171"/>
      <c r="S2085" s="171"/>
      <c r="T2085" s="171"/>
      <c r="U2085" s="171"/>
      <c r="V2085" s="171"/>
      <c r="W2085" s="171"/>
      <c r="X2085" s="171"/>
      <c r="Y2085" s="171"/>
      <c r="Z2085" s="171"/>
      <c r="AA2085" s="171"/>
      <c r="AB2085" s="171"/>
      <c r="AC2085" s="171"/>
      <c r="AD2085" s="171"/>
      <c r="AE2085" s="171"/>
      <c r="AF2085" s="171"/>
      <c r="AG2085" s="171"/>
      <c r="AH2085" s="171"/>
      <c r="AI2085" s="171"/>
      <c r="AJ2085" s="171"/>
      <c r="AK2085" s="171"/>
      <c r="AL2085" s="171"/>
      <c r="AM2085" s="171"/>
      <c r="AN2085" s="171"/>
      <c r="AO2085" s="171"/>
      <c r="AP2085" s="196"/>
      <c r="AQ2085" s="196"/>
      <c r="AR2085" s="196"/>
      <c r="AS2085" s="196"/>
      <c r="AT2085" s="196"/>
      <c r="AU2085" s="196"/>
      <c r="AV2085" s="196"/>
      <c r="AW2085" s="196"/>
      <c r="AX2085" s="196"/>
      <c r="AY2085" s="196"/>
      <c r="AZ2085" s="196"/>
      <c r="BA2085" s="196"/>
      <c r="BB2085" s="196"/>
      <c r="BC2085" s="196"/>
      <c r="BD2085" s="196"/>
      <c r="BE2085" s="196"/>
      <c r="BF2085" s="196"/>
      <c r="BG2085" s="196"/>
      <c r="BH2085" s="196"/>
      <c r="BI2085" s="196"/>
      <c r="BJ2085" s="196"/>
      <c r="BK2085" s="196"/>
      <c r="BL2085" s="196"/>
      <c r="BM2085" s="196"/>
      <c r="BN2085" s="196"/>
      <c r="BO2085" s="196"/>
      <c r="BP2085" s="196"/>
      <c r="BQ2085" s="196"/>
      <c r="BR2085" s="196"/>
      <c r="BS2085" s="196"/>
      <c r="BT2085" s="196"/>
      <c r="BU2085" s="196"/>
      <c r="BV2085" s="196"/>
      <c r="BW2085" s="196"/>
      <c r="BX2085" s="196"/>
      <c r="BY2085" s="196"/>
      <c r="BZ2085" s="196"/>
    </row>
    <row r="2086" spans="4:78" x14ac:dyDescent="0.2">
      <c r="D2086" s="171"/>
      <c r="E2086" s="171"/>
      <c r="F2086" s="171"/>
      <c r="G2086" s="171"/>
      <c r="H2086" s="171"/>
      <c r="I2086" s="171"/>
      <c r="J2086" s="171"/>
      <c r="K2086" s="171"/>
      <c r="L2086" s="171"/>
      <c r="M2086" s="171"/>
      <c r="N2086" s="171"/>
      <c r="O2086" s="171"/>
      <c r="P2086" s="171"/>
      <c r="Q2086" s="171"/>
      <c r="R2086" s="171"/>
      <c r="S2086" s="171"/>
      <c r="T2086" s="171"/>
      <c r="U2086" s="171"/>
      <c r="V2086" s="171"/>
      <c r="W2086" s="171"/>
      <c r="X2086" s="171"/>
      <c r="Y2086" s="171"/>
      <c r="Z2086" s="171"/>
      <c r="AA2086" s="171"/>
      <c r="AB2086" s="171"/>
      <c r="AC2086" s="171"/>
      <c r="AD2086" s="171"/>
      <c r="AE2086" s="171"/>
      <c r="AF2086" s="171"/>
      <c r="AG2086" s="171"/>
      <c r="AH2086" s="171"/>
      <c r="AI2086" s="171"/>
      <c r="AJ2086" s="171"/>
      <c r="AK2086" s="171"/>
      <c r="AL2086" s="171"/>
      <c r="AM2086" s="171"/>
      <c r="AN2086" s="171"/>
      <c r="AO2086" s="171"/>
      <c r="AP2086" s="196"/>
      <c r="AQ2086" s="196"/>
      <c r="AR2086" s="196"/>
      <c r="AS2086" s="196"/>
      <c r="AT2086" s="196"/>
      <c r="AU2086" s="196"/>
      <c r="AV2086" s="196"/>
      <c r="AW2086" s="196"/>
      <c r="AX2086" s="196"/>
      <c r="AY2086" s="196"/>
      <c r="AZ2086" s="196"/>
      <c r="BA2086" s="196"/>
      <c r="BB2086" s="196"/>
      <c r="BC2086" s="196"/>
      <c r="BD2086" s="196"/>
      <c r="BE2086" s="196"/>
      <c r="BF2086" s="196"/>
      <c r="BG2086" s="196"/>
      <c r="BH2086" s="196"/>
      <c r="BI2086" s="196"/>
      <c r="BJ2086" s="196"/>
      <c r="BK2086" s="196"/>
      <c r="BL2086" s="196"/>
      <c r="BM2086" s="196"/>
      <c r="BN2086" s="196"/>
      <c r="BO2086" s="196"/>
      <c r="BP2086" s="196"/>
      <c r="BQ2086" s="196"/>
      <c r="BR2086" s="196"/>
      <c r="BS2086" s="196"/>
      <c r="BT2086" s="196"/>
      <c r="BU2086" s="196"/>
      <c r="BV2086" s="196"/>
      <c r="BW2086" s="196"/>
      <c r="BX2086" s="196"/>
      <c r="BY2086" s="196"/>
      <c r="BZ2086" s="196"/>
    </row>
    <row r="2087" spans="4:78" x14ac:dyDescent="0.2">
      <c r="D2087" s="171"/>
      <c r="E2087" s="171"/>
      <c r="F2087" s="171"/>
      <c r="G2087" s="171"/>
      <c r="H2087" s="171"/>
      <c r="I2087" s="171"/>
      <c r="J2087" s="171"/>
      <c r="K2087" s="171"/>
      <c r="L2087" s="171"/>
      <c r="M2087" s="171"/>
      <c r="N2087" s="171"/>
      <c r="O2087" s="171"/>
      <c r="P2087" s="171"/>
      <c r="Q2087" s="171"/>
      <c r="R2087" s="171"/>
      <c r="S2087" s="171"/>
      <c r="T2087" s="171"/>
      <c r="U2087" s="171"/>
      <c r="V2087" s="171"/>
      <c r="W2087" s="171"/>
      <c r="X2087" s="171"/>
      <c r="Y2087" s="171"/>
      <c r="Z2087" s="171"/>
      <c r="AA2087" s="171"/>
      <c r="AB2087" s="171"/>
      <c r="AC2087" s="171"/>
      <c r="AD2087" s="171"/>
      <c r="AE2087" s="171"/>
      <c r="AF2087" s="171"/>
      <c r="AG2087" s="171"/>
      <c r="AH2087" s="171"/>
      <c r="AI2087" s="171"/>
      <c r="AJ2087" s="171"/>
      <c r="AK2087" s="171"/>
      <c r="AL2087" s="171"/>
      <c r="AM2087" s="171"/>
      <c r="AN2087" s="171"/>
      <c r="AO2087" s="171"/>
      <c r="AP2087" s="196"/>
      <c r="AQ2087" s="196"/>
      <c r="AR2087" s="196"/>
      <c r="AS2087" s="196"/>
      <c r="AT2087" s="196"/>
      <c r="AU2087" s="196"/>
      <c r="AV2087" s="196"/>
      <c r="AW2087" s="196"/>
      <c r="AX2087" s="196"/>
      <c r="AY2087" s="196"/>
      <c r="AZ2087" s="196"/>
      <c r="BA2087" s="196"/>
      <c r="BB2087" s="196"/>
      <c r="BC2087" s="196"/>
      <c r="BD2087" s="196"/>
      <c r="BE2087" s="196"/>
      <c r="BF2087" s="196"/>
      <c r="BG2087" s="196"/>
      <c r="BH2087" s="196"/>
      <c r="BI2087" s="196"/>
      <c r="BJ2087" s="196"/>
      <c r="BK2087" s="196"/>
      <c r="BL2087" s="196"/>
      <c r="BM2087" s="196"/>
      <c r="BN2087" s="196"/>
      <c r="BO2087" s="196"/>
      <c r="BP2087" s="196"/>
      <c r="BQ2087" s="196"/>
      <c r="BR2087" s="196"/>
      <c r="BS2087" s="196"/>
      <c r="BT2087" s="196"/>
      <c r="BU2087" s="196"/>
      <c r="BV2087" s="196"/>
      <c r="BW2087" s="196"/>
      <c r="BX2087" s="196"/>
      <c r="BY2087" s="196"/>
      <c r="BZ2087" s="196"/>
    </row>
    <row r="2088" spans="4:78" x14ac:dyDescent="0.2">
      <c r="D2088" s="171"/>
      <c r="E2088" s="171"/>
      <c r="F2088" s="171"/>
      <c r="G2088" s="171"/>
      <c r="H2088" s="171"/>
      <c r="I2088" s="171"/>
      <c r="J2088" s="171"/>
      <c r="K2088" s="171"/>
      <c r="L2088" s="171"/>
      <c r="M2088" s="171"/>
      <c r="N2088" s="171"/>
      <c r="O2088" s="171"/>
      <c r="P2088" s="171"/>
      <c r="Q2088" s="171"/>
      <c r="R2088" s="171"/>
      <c r="S2088" s="171"/>
      <c r="T2088" s="171"/>
      <c r="U2088" s="171"/>
      <c r="V2088" s="171"/>
      <c r="W2088" s="171"/>
      <c r="X2088" s="171"/>
      <c r="Y2088" s="171"/>
      <c r="Z2088" s="171"/>
      <c r="AA2088" s="171"/>
      <c r="AB2088" s="171"/>
      <c r="AC2088" s="171"/>
      <c r="AD2088" s="171"/>
      <c r="AE2088" s="171"/>
      <c r="AF2088" s="171"/>
      <c r="AG2088" s="171"/>
      <c r="AH2088" s="171"/>
      <c r="AI2088" s="171"/>
      <c r="AJ2088" s="171"/>
      <c r="AK2088" s="171"/>
      <c r="AL2088" s="171"/>
      <c r="AM2088" s="171"/>
      <c r="AN2088" s="171"/>
      <c r="AO2088" s="171"/>
      <c r="AP2088" s="196"/>
      <c r="AQ2088" s="196"/>
      <c r="AR2088" s="196"/>
      <c r="AS2088" s="196"/>
      <c r="AT2088" s="196"/>
      <c r="AU2088" s="196"/>
      <c r="AV2088" s="196"/>
      <c r="AW2088" s="196"/>
      <c r="AX2088" s="196"/>
      <c r="AY2088" s="196"/>
      <c r="AZ2088" s="196"/>
      <c r="BA2088" s="196"/>
      <c r="BB2088" s="196"/>
      <c r="BC2088" s="196"/>
      <c r="BD2088" s="196"/>
      <c r="BE2088" s="196"/>
      <c r="BF2088" s="196"/>
      <c r="BG2088" s="196"/>
      <c r="BH2088" s="196"/>
      <c r="BI2088" s="196"/>
      <c r="BJ2088" s="196"/>
      <c r="BK2088" s="196"/>
      <c r="BL2088" s="196"/>
      <c r="BM2088" s="196"/>
      <c r="BN2088" s="196"/>
      <c r="BO2088" s="196"/>
      <c r="BP2088" s="196"/>
      <c r="BQ2088" s="196"/>
      <c r="BR2088" s="196"/>
      <c r="BS2088" s="196"/>
      <c r="BT2088" s="196"/>
      <c r="BU2088" s="196"/>
      <c r="BV2088" s="196"/>
      <c r="BW2088" s="196"/>
      <c r="BX2088" s="196"/>
      <c r="BY2088" s="196"/>
      <c r="BZ2088" s="196"/>
    </row>
    <row r="2089" spans="4:78" x14ac:dyDescent="0.2">
      <c r="D2089" s="171"/>
      <c r="E2089" s="171"/>
      <c r="F2089" s="171"/>
      <c r="G2089" s="171"/>
      <c r="H2089" s="171"/>
      <c r="I2089" s="171"/>
      <c r="J2089" s="171"/>
      <c r="K2089" s="171"/>
      <c r="L2089" s="171"/>
      <c r="M2089" s="171"/>
      <c r="N2089" s="171"/>
      <c r="O2089" s="171"/>
      <c r="P2089" s="171"/>
      <c r="Q2089" s="171"/>
      <c r="R2089" s="171"/>
      <c r="S2089" s="171"/>
      <c r="T2089" s="171"/>
      <c r="U2089" s="171"/>
      <c r="V2089" s="171"/>
      <c r="W2089" s="171"/>
      <c r="X2089" s="171"/>
      <c r="Y2089" s="171"/>
      <c r="Z2089" s="171"/>
      <c r="AA2089" s="171"/>
      <c r="AB2089" s="171"/>
      <c r="AC2089" s="171"/>
      <c r="AD2089" s="171"/>
      <c r="AE2089" s="171"/>
      <c r="AF2089" s="171"/>
      <c r="AG2089" s="171"/>
      <c r="AH2089" s="171"/>
      <c r="AI2089" s="171"/>
      <c r="AJ2089" s="171"/>
      <c r="AK2089" s="171"/>
      <c r="AL2089" s="171"/>
      <c r="AM2089" s="171"/>
      <c r="AN2089" s="171"/>
      <c r="AO2089" s="171"/>
      <c r="AP2089" s="196"/>
      <c r="AQ2089" s="196"/>
      <c r="AR2089" s="196"/>
      <c r="AS2089" s="196"/>
      <c r="AT2089" s="196"/>
      <c r="AU2089" s="196"/>
      <c r="AV2089" s="196"/>
      <c r="AW2089" s="196"/>
      <c r="AX2089" s="196"/>
      <c r="AY2089" s="196"/>
      <c r="AZ2089" s="196"/>
      <c r="BA2089" s="196"/>
      <c r="BB2089" s="196"/>
      <c r="BC2089" s="196"/>
      <c r="BD2089" s="196"/>
      <c r="BE2089" s="196"/>
      <c r="BF2089" s="196"/>
      <c r="BG2089" s="196"/>
      <c r="BH2089" s="196"/>
      <c r="BI2089" s="196"/>
      <c r="BJ2089" s="196"/>
      <c r="BK2089" s="196"/>
      <c r="BL2089" s="196"/>
      <c r="BM2089" s="196"/>
      <c r="BN2089" s="196"/>
      <c r="BO2089" s="196"/>
      <c r="BP2089" s="196"/>
      <c r="BQ2089" s="196"/>
      <c r="BR2089" s="196"/>
      <c r="BS2089" s="196"/>
      <c r="BT2089" s="196"/>
      <c r="BU2089" s="196"/>
      <c r="BV2089" s="196"/>
      <c r="BW2089" s="196"/>
      <c r="BX2089" s="196"/>
      <c r="BY2089" s="196"/>
      <c r="BZ2089" s="196"/>
    </row>
    <row r="2090" spans="4:78" x14ac:dyDescent="0.2">
      <c r="D2090" s="171"/>
      <c r="E2090" s="171"/>
      <c r="F2090" s="171"/>
      <c r="G2090" s="171"/>
      <c r="H2090" s="171"/>
      <c r="I2090" s="171"/>
      <c r="J2090" s="171"/>
      <c r="K2090" s="171"/>
      <c r="L2090" s="171"/>
      <c r="M2090" s="171"/>
      <c r="N2090" s="171"/>
      <c r="O2090" s="171"/>
      <c r="P2090" s="171"/>
      <c r="Q2090" s="171"/>
      <c r="R2090" s="171"/>
      <c r="S2090" s="171"/>
      <c r="T2090" s="171"/>
      <c r="U2090" s="171"/>
      <c r="V2090" s="171"/>
      <c r="W2090" s="171"/>
      <c r="X2090" s="171"/>
      <c r="Y2090" s="171"/>
      <c r="Z2090" s="171"/>
      <c r="AA2090" s="171"/>
      <c r="AB2090" s="171"/>
      <c r="AC2090" s="171"/>
      <c r="AD2090" s="171"/>
      <c r="AE2090" s="171"/>
      <c r="AF2090" s="171"/>
      <c r="AG2090" s="171"/>
      <c r="AH2090" s="171"/>
      <c r="AI2090" s="171"/>
      <c r="AJ2090" s="171"/>
      <c r="AK2090" s="171"/>
      <c r="AL2090" s="171"/>
      <c r="AM2090" s="171"/>
      <c r="AN2090" s="171"/>
      <c r="AO2090" s="171"/>
      <c r="AP2090" s="196"/>
      <c r="AQ2090" s="196"/>
      <c r="AR2090" s="196"/>
      <c r="AS2090" s="196"/>
      <c r="AT2090" s="196"/>
      <c r="AU2090" s="196"/>
      <c r="AV2090" s="196"/>
      <c r="AW2090" s="196"/>
      <c r="AX2090" s="196"/>
      <c r="AY2090" s="196"/>
      <c r="AZ2090" s="196"/>
      <c r="BA2090" s="196"/>
      <c r="BB2090" s="196"/>
      <c r="BC2090" s="196"/>
      <c r="BD2090" s="196"/>
      <c r="BE2090" s="196"/>
      <c r="BF2090" s="196"/>
      <c r="BG2090" s="196"/>
      <c r="BH2090" s="196"/>
      <c r="BI2090" s="196"/>
      <c r="BJ2090" s="196"/>
      <c r="BK2090" s="196"/>
      <c r="BL2090" s="196"/>
      <c r="BM2090" s="196"/>
      <c r="BN2090" s="196"/>
      <c r="BO2090" s="196"/>
      <c r="BP2090" s="196"/>
      <c r="BQ2090" s="196"/>
      <c r="BR2090" s="196"/>
      <c r="BS2090" s="196"/>
      <c r="BT2090" s="196"/>
      <c r="BU2090" s="196"/>
      <c r="BV2090" s="196"/>
      <c r="BW2090" s="196"/>
      <c r="BX2090" s="196"/>
      <c r="BY2090" s="196"/>
      <c r="BZ2090" s="196"/>
    </row>
    <row r="2091" spans="4:78" x14ac:dyDescent="0.2">
      <c r="D2091" s="171"/>
      <c r="E2091" s="171"/>
      <c r="F2091" s="171"/>
      <c r="G2091" s="171"/>
      <c r="H2091" s="171"/>
      <c r="I2091" s="171"/>
      <c r="J2091" s="171"/>
      <c r="K2091" s="171"/>
      <c r="L2091" s="171"/>
      <c r="M2091" s="171"/>
      <c r="N2091" s="171"/>
      <c r="O2091" s="171"/>
      <c r="P2091" s="171"/>
      <c r="Q2091" s="171"/>
      <c r="R2091" s="171"/>
      <c r="S2091" s="171"/>
      <c r="T2091" s="171"/>
      <c r="U2091" s="171"/>
      <c r="V2091" s="171"/>
      <c r="W2091" s="171"/>
      <c r="X2091" s="171"/>
      <c r="Y2091" s="171"/>
      <c r="Z2091" s="171"/>
      <c r="AA2091" s="171"/>
      <c r="AB2091" s="171"/>
      <c r="AC2091" s="171"/>
      <c r="AD2091" s="171"/>
      <c r="AE2091" s="171"/>
      <c r="AF2091" s="171"/>
      <c r="AG2091" s="171"/>
      <c r="AH2091" s="171"/>
      <c r="AI2091" s="171"/>
      <c r="AJ2091" s="171"/>
      <c r="AK2091" s="171"/>
      <c r="AL2091" s="171"/>
      <c r="AM2091" s="171"/>
      <c r="AN2091" s="171"/>
      <c r="AO2091" s="171"/>
      <c r="AP2091" s="196"/>
      <c r="AQ2091" s="196"/>
      <c r="AR2091" s="196"/>
      <c r="AS2091" s="196"/>
      <c r="AT2091" s="196"/>
      <c r="AU2091" s="196"/>
      <c r="AV2091" s="196"/>
      <c r="AW2091" s="196"/>
      <c r="AX2091" s="196"/>
      <c r="AY2091" s="196"/>
      <c r="AZ2091" s="196"/>
      <c r="BA2091" s="196"/>
      <c r="BB2091" s="196"/>
      <c r="BC2091" s="196"/>
      <c r="BD2091" s="196"/>
      <c r="BE2091" s="196"/>
      <c r="BF2091" s="196"/>
      <c r="BG2091" s="196"/>
      <c r="BH2091" s="196"/>
      <c r="BI2091" s="196"/>
      <c r="BJ2091" s="196"/>
      <c r="BK2091" s="196"/>
      <c r="BL2091" s="196"/>
      <c r="BM2091" s="196"/>
      <c r="BN2091" s="196"/>
      <c r="BO2091" s="196"/>
      <c r="BP2091" s="196"/>
      <c r="BQ2091" s="196"/>
      <c r="BR2091" s="196"/>
      <c r="BS2091" s="196"/>
      <c r="BT2091" s="196"/>
      <c r="BU2091" s="196"/>
      <c r="BV2091" s="196"/>
      <c r="BW2091" s="196"/>
      <c r="BX2091" s="196"/>
      <c r="BY2091" s="196"/>
      <c r="BZ2091" s="196"/>
    </row>
    <row r="2092" spans="4:78" x14ac:dyDescent="0.2">
      <c r="D2092" s="171"/>
      <c r="E2092" s="171"/>
      <c r="F2092" s="171"/>
      <c r="G2092" s="171"/>
      <c r="H2092" s="171"/>
      <c r="I2092" s="171"/>
      <c r="J2092" s="171"/>
      <c r="K2092" s="171"/>
      <c r="L2092" s="171"/>
      <c r="M2092" s="171"/>
      <c r="N2092" s="171"/>
      <c r="O2092" s="171"/>
      <c r="P2092" s="171"/>
      <c r="Q2092" s="171"/>
      <c r="R2092" s="171"/>
      <c r="S2092" s="171"/>
      <c r="T2092" s="171"/>
      <c r="U2092" s="171"/>
      <c r="V2092" s="171"/>
      <c r="W2092" s="171"/>
      <c r="X2092" s="171"/>
      <c r="Y2092" s="171"/>
      <c r="Z2092" s="171"/>
      <c r="AA2092" s="171"/>
      <c r="AB2092" s="171"/>
      <c r="AC2092" s="171"/>
      <c r="AD2092" s="171"/>
      <c r="AE2092" s="171"/>
      <c r="AF2092" s="171"/>
      <c r="AG2092" s="171"/>
      <c r="AH2092" s="171"/>
      <c r="AI2092" s="171"/>
      <c r="AJ2092" s="171"/>
      <c r="AK2092" s="171"/>
      <c r="AL2092" s="171"/>
      <c r="AM2092" s="171"/>
      <c r="AN2092" s="171"/>
      <c r="AO2092" s="171"/>
      <c r="AP2092" s="196"/>
      <c r="AQ2092" s="196"/>
      <c r="AR2092" s="196"/>
      <c r="AS2092" s="196"/>
      <c r="AT2092" s="196"/>
      <c r="AU2092" s="196"/>
      <c r="AV2092" s="196"/>
      <c r="AW2092" s="196"/>
      <c r="AX2092" s="196"/>
      <c r="AY2092" s="196"/>
      <c r="AZ2092" s="196"/>
      <c r="BA2092" s="196"/>
      <c r="BB2092" s="196"/>
      <c r="BC2092" s="196"/>
      <c r="BD2092" s="196"/>
      <c r="BE2092" s="196"/>
      <c r="BF2092" s="196"/>
      <c r="BG2092" s="196"/>
      <c r="BH2092" s="196"/>
      <c r="BI2092" s="196"/>
      <c r="BJ2092" s="196"/>
      <c r="BK2092" s="196"/>
      <c r="BL2092" s="196"/>
      <c r="BM2092" s="196"/>
      <c r="BN2092" s="196"/>
      <c r="BO2092" s="196"/>
      <c r="BP2092" s="196"/>
      <c r="BQ2092" s="196"/>
      <c r="BR2092" s="196"/>
      <c r="BS2092" s="196"/>
      <c r="BT2092" s="196"/>
      <c r="BU2092" s="196"/>
      <c r="BV2092" s="196"/>
      <c r="BW2092" s="196"/>
      <c r="BX2092" s="196"/>
      <c r="BY2092" s="196"/>
      <c r="BZ2092" s="196"/>
    </row>
    <row r="2093" spans="4:78" x14ac:dyDescent="0.2">
      <c r="D2093" s="171"/>
      <c r="E2093" s="171"/>
      <c r="F2093" s="171"/>
      <c r="G2093" s="171"/>
      <c r="H2093" s="171"/>
      <c r="I2093" s="171"/>
      <c r="J2093" s="171"/>
      <c r="K2093" s="171"/>
      <c r="L2093" s="171"/>
      <c r="M2093" s="171"/>
      <c r="N2093" s="171"/>
      <c r="O2093" s="171"/>
      <c r="P2093" s="171"/>
      <c r="Q2093" s="171"/>
      <c r="R2093" s="171"/>
      <c r="S2093" s="171"/>
      <c r="T2093" s="171"/>
      <c r="U2093" s="171"/>
      <c r="V2093" s="171"/>
      <c r="W2093" s="171"/>
      <c r="X2093" s="171"/>
      <c r="Y2093" s="171"/>
      <c r="Z2093" s="171"/>
      <c r="AA2093" s="171"/>
      <c r="AB2093" s="171"/>
      <c r="AC2093" s="171"/>
      <c r="AD2093" s="171"/>
      <c r="AE2093" s="171"/>
      <c r="AF2093" s="171"/>
      <c r="AG2093" s="171"/>
      <c r="AH2093" s="171"/>
      <c r="AI2093" s="171"/>
      <c r="AJ2093" s="171"/>
      <c r="AK2093" s="171"/>
      <c r="AL2093" s="171"/>
      <c r="AM2093" s="171"/>
      <c r="AN2093" s="171"/>
      <c r="AO2093" s="171"/>
      <c r="AP2093" s="196"/>
      <c r="AQ2093" s="196"/>
      <c r="AR2093" s="196"/>
      <c r="AS2093" s="196"/>
      <c r="AT2093" s="196"/>
      <c r="AU2093" s="196"/>
      <c r="AV2093" s="196"/>
      <c r="AW2093" s="196"/>
      <c r="AX2093" s="196"/>
      <c r="AY2093" s="196"/>
      <c r="AZ2093" s="196"/>
      <c r="BA2093" s="196"/>
      <c r="BB2093" s="196"/>
      <c r="BC2093" s="196"/>
      <c r="BD2093" s="196"/>
      <c r="BE2093" s="196"/>
      <c r="BF2093" s="196"/>
      <c r="BG2093" s="196"/>
      <c r="BH2093" s="196"/>
      <c r="BI2093" s="196"/>
      <c r="BJ2093" s="196"/>
      <c r="BK2093" s="196"/>
      <c r="BL2093" s="196"/>
      <c r="BM2093" s="196"/>
      <c r="BN2093" s="196"/>
      <c r="BO2093" s="196"/>
      <c r="BP2093" s="196"/>
      <c r="BQ2093" s="196"/>
      <c r="BR2093" s="196"/>
      <c r="BS2093" s="196"/>
      <c r="BT2093" s="196"/>
      <c r="BU2093" s="196"/>
      <c r="BV2093" s="196"/>
      <c r="BW2093" s="196"/>
      <c r="BX2093" s="196"/>
      <c r="BY2093" s="196"/>
      <c r="BZ2093" s="196"/>
    </row>
    <row r="2094" spans="4:78" x14ac:dyDescent="0.2">
      <c r="D2094" s="171"/>
      <c r="E2094" s="171"/>
      <c r="F2094" s="171"/>
      <c r="G2094" s="171"/>
      <c r="H2094" s="171"/>
      <c r="I2094" s="171"/>
      <c r="J2094" s="171"/>
      <c r="K2094" s="171"/>
      <c r="L2094" s="171"/>
      <c r="M2094" s="171"/>
      <c r="N2094" s="171"/>
      <c r="O2094" s="171"/>
      <c r="P2094" s="171"/>
      <c r="Q2094" s="171"/>
      <c r="R2094" s="171"/>
      <c r="S2094" s="171"/>
      <c r="T2094" s="171"/>
      <c r="U2094" s="171"/>
      <c r="V2094" s="171"/>
      <c r="W2094" s="171"/>
      <c r="X2094" s="171"/>
      <c r="Y2094" s="171"/>
      <c r="Z2094" s="171"/>
      <c r="AA2094" s="171"/>
      <c r="AB2094" s="171"/>
      <c r="AC2094" s="171"/>
      <c r="AD2094" s="171"/>
      <c r="AE2094" s="171"/>
      <c r="AF2094" s="171"/>
      <c r="AG2094" s="171"/>
      <c r="AH2094" s="171"/>
      <c r="AI2094" s="171"/>
      <c r="AJ2094" s="171"/>
      <c r="AK2094" s="171"/>
      <c r="AL2094" s="171"/>
      <c r="AM2094" s="171"/>
      <c r="AN2094" s="171"/>
      <c r="AO2094" s="171"/>
      <c r="AP2094" s="196"/>
      <c r="AQ2094" s="196"/>
      <c r="AR2094" s="196"/>
      <c r="AS2094" s="196"/>
      <c r="AT2094" s="196"/>
      <c r="AU2094" s="196"/>
      <c r="AV2094" s="196"/>
      <c r="AW2094" s="196"/>
      <c r="AX2094" s="196"/>
      <c r="AY2094" s="196"/>
      <c r="AZ2094" s="196"/>
      <c r="BA2094" s="196"/>
      <c r="BB2094" s="196"/>
      <c r="BC2094" s="196"/>
      <c r="BD2094" s="196"/>
      <c r="BE2094" s="196"/>
      <c r="BF2094" s="196"/>
      <c r="BG2094" s="196"/>
      <c r="BH2094" s="196"/>
      <c r="BI2094" s="196"/>
      <c r="BJ2094" s="196"/>
      <c r="BK2094" s="196"/>
      <c r="BL2094" s="196"/>
      <c r="BM2094" s="196"/>
      <c r="BN2094" s="196"/>
      <c r="BO2094" s="196"/>
      <c r="BP2094" s="196"/>
      <c r="BQ2094" s="196"/>
      <c r="BR2094" s="196"/>
      <c r="BS2094" s="196"/>
      <c r="BT2094" s="196"/>
      <c r="BU2094" s="196"/>
      <c r="BV2094" s="196"/>
      <c r="BW2094" s="196"/>
      <c r="BX2094" s="196"/>
      <c r="BY2094" s="196"/>
      <c r="BZ2094" s="196"/>
    </row>
    <row r="2095" spans="4:78" x14ac:dyDescent="0.2">
      <c r="D2095" s="171"/>
      <c r="E2095" s="171"/>
      <c r="F2095" s="171"/>
      <c r="G2095" s="171"/>
      <c r="H2095" s="171"/>
      <c r="I2095" s="171"/>
      <c r="J2095" s="171"/>
      <c r="K2095" s="171"/>
      <c r="L2095" s="171"/>
      <c r="M2095" s="171"/>
      <c r="N2095" s="171"/>
      <c r="O2095" s="171"/>
      <c r="P2095" s="171"/>
      <c r="Q2095" s="171"/>
      <c r="R2095" s="171"/>
      <c r="S2095" s="171"/>
      <c r="T2095" s="171"/>
      <c r="U2095" s="171"/>
      <c r="V2095" s="171"/>
      <c r="W2095" s="171"/>
      <c r="X2095" s="171"/>
      <c r="Y2095" s="171"/>
      <c r="Z2095" s="171"/>
      <c r="AA2095" s="171"/>
      <c r="AB2095" s="171"/>
      <c r="AC2095" s="171"/>
      <c r="AD2095" s="171"/>
      <c r="AE2095" s="171"/>
      <c r="AF2095" s="171"/>
      <c r="AG2095" s="171"/>
      <c r="AH2095" s="171"/>
      <c r="AI2095" s="171"/>
      <c r="AJ2095" s="171"/>
      <c r="AK2095" s="171"/>
      <c r="AL2095" s="171"/>
      <c r="AM2095" s="171"/>
      <c r="AN2095" s="171"/>
      <c r="AO2095" s="171"/>
      <c r="AP2095" s="196"/>
      <c r="AQ2095" s="196"/>
      <c r="AR2095" s="196"/>
      <c r="AS2095" s="196"/>
      <c r="AT2095" s="196"/>
      <c r="AU2095" s="196"/>
      <c r="AV2095" s="196"/>
      <c r="AW2095" s="196"/>
      <c r="AX2095" s="196"/>
      <c r="AY2095" s="196"/>
      <c r="AZ2095" s="196"/>
      <c r="BA2095" s="196"/>
      <c r="BB2095" s="196"/>
      <c r="BC2095" s="196"/>
      <c r="BD2095" s="196"/>
      <c r="BE2095" s="196"/>
      <c r="BF2095" s="196"/>
      <c r="BG2095" s="196"/>
      <c r="BH2095" s="196"/>
      <c r="BI2095" s="196"/>
      <c r="BJ2095" s="196"/>
      <c r="BK2095" s="196"/>
      <c r="BL2095" s="196"/>
      <c r="BM2095" s="196"/>
      <c r="BN2095" s="196"/>
      <c r="BO2095" s="196"/>
      <c r="BP2095" s="196"/>
      <c r="BQ2095" s="196"/>
      <c r="BR2095" s="196"/>
      <c r="BS2095" s="196"/>
      <c r="BT2095" s="196"/>
      <c r="BU2095" s="196"/>
      <c r="BV2095" s="196"/>
      <c r="BW2095" s="196"/>
      <c r="BX2095" s="196"/>
      <c r="BY2095" s="196"/>
      <c r="BZ2095" s="196"/>
    </row>
    <row r="2096" spans="4:78" x14ac:dyDescent="0.2">
      <c r="D2096" s="171"/>
      <c r="E2096" s="171"/>
      <c r="F2096" s="171"/>
      <c r="G2096" s="171"/>
      <c r="H2096" s="171"/>
      <c r="I2096" s="171"/>
      <c r="J2096" s="171"/>
      <c r="K2096" s="171"/>
      <c r="L2096" s="171"/>
      <c r="M2096" s="171"/>
      <c r="N2096" s="171"/>
      <c r="O2096" s="171"/>
      <c r="P2096" s="171"/>
      <c r="Q2096" s="171"/>
      <c r="R2096" s="171"/>
      <c r="S2096" s="171"/>
      <c r="T2096" s="171"/>
      <c r="U2096" s="171"/>
      <c r="V2096" s="171"/>
      <c r="W2096" s="171"/>
      <c r="X2096" s="171"/>
      <c r="Y2096" s="171"/>
      <c r="Z2096" s="171"/>
      <c r="AA2096" s="171"/>
      <c r="AB2096" s="171"/>
      <c r="AC2096" s="171"/>
      <c r="AD2096" s="171"/>
      <c r="AE2096" s="171"/>
      <c r="AF2096" s="171"/>
      <c r="AG2096" s="171"/>
      <c r="AH2096" s="171"/>
      <c r="AI2096" s="171"/>
      <c r="AJ2096" s="171"/>
      <c r="AK2096" s="171"/>
      <c r="AL2096" s="171"/>
      <c r="AM2096" s="171"/>
      <c r="AN2096" s="171"/>
      <c r="AO2096" s="171"/>
      <c r="AP2096" s="196"/>
      <c r="AQ2096" s="196"/>
      <c r="AR2096" s="196"/>
      <c r="AS2096" s="196"/>
      <c r="AT2096" s="196"/>
      <c r="AU2096" s="196"/>
      <c r="AV2096" s="196"/>
      <c r="AW2096" s="196"/>
      <c r="AX2096" s="196"/>
      <c r="AY2096" s="196"/>
      <c r="AZ2096" s="196"/>
      <c r="BA2096" s="196"/>
      <c r="BB2096" s="196"/>
      <c r="BC2096" s="196"/>
      <c r="BD2096" s="196"/>
      <c r="BE2096" s="196"/>
      <c r="BF2096" s="196"/>
      <c r="BG2096" s="196"/>
      <c r="BH2096" s="196"/>
      <c r="BI2096" s="196"/>
      <c r="BJ2096" s="196"/>
      <c r="BK2096" s="196"/>
      <c r="BL2096" s="196"/>
      <c r="BM2096" s="196"/>
      <c r="BN2096" s="196"/>
      <c r="BO2096" s="196"/>
      <c r="BP2096" s="196"/>
      <c r="BQ2096" s="196"/>
      <c r="BR2096" s="196"/>
      <c r="BS2096" s="196"/>
      <c r="BT2096" s="196"/>
      <c r="BU2096" s="196"/>
      <c r="BV2096" s="196"/>
      <c r="BW2096" s="196"/>
      <c r="BX2096" s="196"/>
      <c r="BY2096" s="196"/>
      <c r="BZ2096" s="196"/>
    </row>
    <row r="2097" spans="4:78" x14ac:dyDescent="0.2">
      <c r="D2097" s="171"/>
      <c r="E2097" s="171"/>
      <c r="F2097" s="171"/>
      <c r="G2097" s="171"/>
      <c r="H2097" s="171"/>
      <c r="I2097" s="171"/>
      <c r="J2097" s="171"/>
      <c r="K2097" s="171"/>
      <c r="L2097" s="171"/>
      <c r="M2097" s="171"/>
      <c r="N2097" s="171"/>
      <c r="O2097" s="171"/>
      <c r="P2097" s="171"/>
      <c r="Q2097" s="171"/>
      <c r="R2097" s="171"/>
      <c r="S2097" s="171"/>
      <c r="T2097" s="171"/>
      <c r="U2097" s="171"/>
      <c r="V2097" s="171"/>
      <c r="W2097" s="171"/>
      <c r="X2097" s="171"/>
      <c r="Y2097" s="171"/>
      <c r="Z2097" s="171"/>
      <c r="AA2097" s="171"/>
      <c r="AB2097" s="171"/>
      <c r="AC2097" s="171"/>
      <c r="AD2097" s="171"/>
      <c r="AE2097" s="171"/>
      <c r="AF2097" s="171"/>
      <c r="AG2097" s="171"/>
      <c r="AH2097" s="171"/>
      <c r="AI2097" s="171"/>
      <c r="AJ2097" s="171"/>
      <c r="AK2097" s="171"/>
      <c r="AL2097" s="171"/>
      <c r="AM2097" s="171"/>
      <c r="AN2097" s="171"/>
      <c r="AO2097" s="171"/>
      <c r="AP2097" s="196"/>
      <c r="AQ2097" s="196"/>
      <c r="AR2097" s="196"/>
      <c r="AS2097" s="196"/>
      <c r="AT2097" s="196"/>
      <c r="AU2097" s="196"/>
      <c r="AV2097" s="196"/>
      <c r="AW2097" s="196"/>
      <c r="AX2097" s="196"/>
      <c r="AY2097" s="196"/>
      <c r="AZ2097" s="196"/>
      <c r="BA2097" s="196"/>
      <c r="BB2097" s="196"/>
      <c r="BC2097" s="196"/>
      <c r="BD2097" s="196"/>
      <c r="BE2097" s="196"/>
      <c r="BF2097" s="196"/>
      <c r="BG2097" s="196"/>
      <c r="BH2097" s="196"/>
      <c r="BI2097" s="196"/>
      <c r="BJ2097" s="196"/>
      <c r="BK2097" s="196"/>
      <c r="BL2097" s="196"/>
      <c r="BM2097" s="196"/>
      <c r="BN2097" s="196"/>
      <c r="BO2097" s="196"/>
      <c r="BP2097" s="196"/>
      <c r="BQ2097" s="196"/>
      <c r="BR2097" s="196"/>
      <c r="BS2097" s="196"/>
      <c r="BT2097" s="196"/>
      <c r="BU2097" s="196"/>
      <c r="BV2097" s="196"/>
      <c r="BW2097" s="196"/>
      <c r="BX2097" s="196"/>
      <c r="BY2097" s="196"/>
      <c r="BZ2097" s="196"/>
    </row>
    <row r="2098" spans="4:78" x14ac:dyDescent="0.2">
      <c r="D2098" s="171"/>
      <c r="E2098" s="171"/>
      <c r="F2098" s="171"/>
      <c r="G2098" s="171"/>
      <c r="H2098" s="171"/>
      <c r="I2098" s="171"/>
      <c r="J2098" s="171"/>
      <c r="K2098" s="171"/>
      <c r="L2098" s="171"/>
      <c r="M2098" s="171"/>
      <c r="N2098" s="171"/>
      <c r="O2098" s="171"/>
      <c r="P2098" s="171"/>
      <c r="Q2098" s="171"/>
      <c r="R2098" s="171"/>
      <c r="S2098" s="171"/>
      <c r="T2098" s="171"/>
      <c r="U2098" s="171"/>
      <c r="V2098" s="171"/>
      <c r="W2098" s="171"/>
      <c r="X2098" s="171"/>
      <c r="Y2098" s="171"/>
      <c r="Z2098" s="171"/>
      <c r="AA2098" s="171"/>
      <c r="AB2098" s="171"/>
      <c r="AC2098" s="171"/>
      <c r="AD2098" s="171"/>
      <c r="AE2098" s="171"/>
      <c r="AF2098" s="171"/>
      <c r="AG2098" s="171"/>
      <c r="AH2098" s="171"/>
      <c r="AI2098" s="171"/>
      <c r="AJ2098" s="171"/>
      <c r="AK2098" s="171"/>
      <c r="AL2098" s="171"/>
      <c r="AM2098" s="171"/>
      <c r="AN2098" s="171"/>
      <c r="AO2098" s="171"/>
      <c r="AP2098" s="196"/>
      <c r="AQ2098" s="196"/>
      <c r="AR2098" s="196"/>
      <c r="AS2098" s="196"/>
      <c r="AT2098" s="196"/>
      <c r="AU2098" s="196"/>
      <c r="AV2098" s="196"/>
      <c r="AW2098" s="196"/>
      <c r="AX2098" s="196"/>
      <c r="AY2098" s="196"/>
      <c r="AZ2098" s="196"/>
      <c r="BA2098" s="196"/>
      <c r="BB2098" s="196"/>
      <c r="BC2098" s="196"/>
      <c r="BD2098" s="196"/>
      <c r="BE2098" s="196"/>
      <c r="BF2098" s="196"/>
      <c r="BG2098" s="196"/>
      <c r="BH2098" s="196"/>
      <c r="BI2098" s="196"/>
      <c r="BJ2098" s="196"/>
      <c r="BK2098" s="196"/>
      <c r="BL2098" s="196"/>
      <c r="BM2098" s="196"/>
      <c r="BN2098" s="196"/>
      <c r="BO2098" s="196"/>
      <c r="BP2098" s="196"/>
      <c r="BQ2098" s="196"/>
      <c r="BR2098" s="196"/>
      <c r="BS2098" s="196"/>
      <c r="BT2098" s="196"/>
      <c r="BU2098" s="196"/>
      <c r="BV2098" s="196"/>
      <c r="BW2098" s="196"/>
      <c r="BX2098" s="196"/>
      <c r="BY2098" s="196"/>
      <c r="BZ2098" s="196"/>
    </row>
    <row r="2099" spans="4:78" x14ac:dyDescent="0.2">
      <c r="D2099" s="171"/>
      <c r="E2099" s="171"/>
      <c r="F2099" s="171"/>
      <c r="G2099" s="171"/>
      <c r="H2099" s="171"/>
      <c r="I2099" s="171"/>
      <c r="J2099" s="171"/>
      <c r="K2099" s="171"/>
      <c r="L2099" s="171"/>
      <c r="M2099" s="171"/>
      <c r="N2099" s="171"/>
      <c r="O2099" s="171"/>
      <c r="P2099" s="171"/>
      <c r="Q2099" s="171"/>
      <c r="R2099" s="171"/>
      <c r="S2099" s="171"/>
      <c r="T2099" s="171"/>
      <c r="U2099" s="171"/>
      <c r="V2099" s="171"/>
      <c r="W2099" s="171"/>
      <c r="X2099" s="171"/>
      <c r="Y2099" s="171"/>
      <c r="Z2099" s="171"/>
      <c r="AA2099" s="171"/>
      <c r="AB2099" s="171"/>
      <c r="AC2099" s="171"/>
      <c r="AD2099" s="171"/>
      <c r="AE2099" s="171"/>
      <c r="AF2099" s="171"/>
      <c r="AG2099" s="171"/>
      <c r="AH2099" s="171"/>
      <c r="AI2099" s="171"/>
      <c r="AJ2099" s="171"/>
      <c r="AK2099" s="171"/>
      <c r="AL2099" s="171"/>
      <c r="AM2099" s="171"/>
      <c r="AN2099" s="171"/>
      <c r="AO2099" s="171"/>
      <c r="AP2099" s="196"/>
      <c r="AQ2099" s="196"/>
      <c r="AR2099" s="196"/>
      <c r="AS2099" s="196"/>
      <c r="AT2099" s="196"/>
      <c r="AU2099" s="196"/>
      <c r="AV2099" s="196"/>
      <c r="AW2099" s="196"/>
      <c r="AX2099" s="196"/>
      <c r="AY2099" s="196"/>
      <c r="AZ2099" s="196"/>
      <c r="BA2099" s="196"/>
      <c r="BB2099" s="196"/>
      <c r="BC2099" s="196"/>
      <c r="BD2099" s="196"/>
      <c r="BE2099" s="196"/>
      <c r="BF2099" s="196"/>
      <c r="BG2099" s="196"/>
      <c r="BH2099" s="196"/>
      <c r="BI2099" s="196"/>
      <c r="BJ2099" s="196"/>
      <c r="BK2099" s="196"/>
      <c r="BL2099" s="196"/>
      <c r="BM2099" s="196"/>
      <c r="BN2099" s="196"/>
      <c r="BO2099" s="196"/>
      <c r="BP2099" s="196"/>
      <c r="BQ2099" s="196"/>
      <c r="BR2099" s="196"/>
      <c r="BS2099" s="196"/>
      <c r="BT2099" s="196"/>
      <c r="BU2099" s="196"/>
      <c r="BV2099" s="196"/>
      <c r="BW2099" s="196"/>
      <c r="BX2099" s="196"/>
      <c r="BY2099" s="196"/>
      <c r="BZ2099" s="196"/>
    </row>
    <row r="2100" spans="4:78" x14ac:dyDescent="0.2">
      <c r="D2100" s="171"/>
      <c r="E2100" s="171"/>
      <c r="F2100" s="171"/>
      <c r="G2100" s="171"/>
      <c r="H2100" s="171"/>
      <c r="I2100" s="171"/>
      <c r="J2100" s="171"/>
      <c r="K2100" s="171"/>
      <c r="L2100" s="171"/>
      <c r="M2100" s="171"/>
      <c r="N2100" s="171"/>
      <c r="O2100" s="171"/>
      <c r="P2100" s="171"/>
      <c r="Q2100" s="171"/>
      <c r="R2100" s="171"/>
      <c r="S2100" s="171"/>
      <c r="T2100" s="171"/>
      <c r="U2100" s="171"/>
      <c r="V2100" s="171"/>
      <c r="W2100" s="171"/>
      <c r="X2100" s="171"/>
      <c r="Y2100" s="171"/>
      <c r="Z2100" s="171"/>
      <c r="AA2100" s="171"/>
      <c r="AB2100" s="171"/>
      <c r="AC2100" s="171"/>
      <c r="AD2100" s="171"/>
      <c r="AE2100" s="171"/>
      <c r="AF2100" s="171"/>
      <c r="AG2100" s="171"/>
      <c r="AH2100" s="171"/>
      <c r="AI2100" s="171"/>
      <c r="AJ2100" s="171"/>
      <c r="AK2100" s="171"/>
      <c r="AL2100" s="171"/>
      <c r="AM2100" s="171"/>
      <c r="AN2100" s="171"/>
      <c r="AO2100" s="171"/>
      <c r="AP2100" s="196"/>
      <c r="AQ2100" s="196"/>
      <c r="AR2100" s="196"/>
      <c r="AS2100" s="196"/>
      <c r="AT2100" s="196"/>
      <c r="AU2100" s="196"/>
      <c r="AV2100" s="196"/>
      <c r="AW2100" s="196"/>
      <c r="AX2100" s="196"/>
      <c r="AY2100" s="196"/>
      <c r="AZ2100" s="196"/>
      <c r="BA2100" s="196"/>
      <c r="BB2100" s="196"/>
      <c r="BC2100" s="196"/>
      <c r="BD2100" s="196"/>
      <c r="BE2100" s="196"/>
      <c r="BF2100" s="196"/>
      <c r="BG2100" s="196"/>
      <c r="BH2100" s="196"/>
      <c r="BI2100" s="196"/>
      <c r="BJ2100" s="196"/>
      <c r="BK2100" s="196"/>
      <c r="BL2100" s="196"/>
      <c r="BM2100" s="196"/>
      <c r="BN2100" s="196"/>
      <c r="BO2100" s="196"/>
      <c r="BP2100" s="196"/>
      <c r="BQ2100" s="196"/>
      <c r="BR2100" s="196"/>
      <c r="BS2100" s="196"/>
      <c r="BT2100" s="196"/>
      <c r="BU2100" s="196"/>
      <c r="BV2100" s="196"/>
      <c r="BW2100" s="196"/>
      <c r="BX2100" s="196"/>
      <c r="BY2100" s="196"/>
      <c r="BZ2100" s="196"/>
    </row>
    <row r="2101" spans="4:78" x14ac:dyDescent="0.2">
      <c r="D2101" s="171"/>
      <c r="E2101" s="171"/>
      <c r="F2101" s="171"/>
      <c r="G2101" s="171"/>
      <c r="H2101" s="171"/>
      <c r="I2101" s="171"/>
      <c r="J2101" s="171"/>
      <c r="K2101" s="171"/>
      <c r="L2101" s="171"/>
      <c r="M2101" s="171"/>
      <c r="N2101" s="171"/>
      <c r="O2101" s="171"/>
      <c r="P2101" s="171"/>
      <c r="Q2101" s="171"/>
      <c r="R2101" s="171"/>
      <c r="S2101" s="171"/>
      <c r="T2101" s="171"/>
      <c r="U2101" s="171"/>
      <c r="V2101" s="171"/>
      <c r="W2101" s="171"/>
      <c r="X2101" s="171"/>
      <c r="Y2101" s="171"/>
      <c r="Z2101" s="171"/>
      <c r="AA2101" s="171"/>
      <c r="AB2101" s="171"/>
      <c r="AC2101" s="171"/>
      <c r="AD2101" s="171"/>
      <c r="AE2101" s="171"/>
      <c r="AF2101" s="171"/>
      <c r="AG2101" s="171"/>
      <c r="AH2101" s="171"/>
      <c r="AI2101" s="171"/>
      <c r="AJ2101" s="171"/>
      <c r="AK2101" s="171"/>
      <c r="AL2101" s="171"/>
      <c r="AM2101" s="171"/>
      <c r="AN2101" s="171"/>
      <c r="AO2101" s="171"/>
      <c r="AP2101" s="196"/>
      <c r="AQ2101" s="196"/>
      <c r="AR2101" s="196"/>
      <c r="AS2101" s="196"/>
      <c r="AT2101" s="196"/>
      <c r="AU2101" s="196"/>
      <c r="AV2101" s="196"/>
      <c r="AW2101" s="196"/>
      <c r="AX2101" s="196"/>
      <c r="AY2101" s="196"/>
      <c r="AZ2101" s="196"/>
      <c r="BA2101" s="196"/>
      <c r="BB2101" s="196"/>
      <c r="BC2101" s="196"/>
      <c r="BD2101" s="196"/>
      <c r="BE2101" s="196"/>
      <c r="BF2101" s="196"/>
      <c r="BG2101" s="196"/>
      <c r="BH2101" s="196"/>
      <c r="BI2101" s="196"/>
      <c r="BJ2101" s="196"/>
      <c r="BK2101" s="196"/>
      <c r="BL2101" s="196"/>
      <c r="BM2101" s="196"/>
      <c r="BN2101" s="196"/>
      <c r="BO2101" s="196"/>
      <c r="BP2101" s="196"/>
      <c r="BQ2101" s="196"/>
      <c r="BR2101" s="196"/>
      <c r="BS2101" s="196"/>
      <c r="BT2101" s="196"/>
      <c r="BU2101" s="196"/>
      <c r="BV2101" s="196"/>
      <c r="BW2101" s="196"/>
      <c r="BX2101" s="196"/>
      <c r="BY2101" s="196"/>
      <c r="BZ2101" s="196"/>
    </row>
    <row r="2102" spans="4:78" x14ac:dyDescent="0.2">
      <c r="D2102" s="171"/>
      <c r="E2102" s="171"/>
      <c r="F2102" s="171"/>
      <c r="G2102" s="171"/>
      <c r="H2102" s="171"/>
      <c r="I2102" s="171"/>
      <c r="J2102" s="171"/>
      <c r="K2102" s="171"/>
      <c r="L2102" s="171"/>
      <c r="M2102" s="171"/>
      <c r="N2102" s="171"/>
      <c r="O2102" s="171"/>
      <c r="P2102" s="171"/>
      <c r="Q2102" s="171"/>
      <c r="R2102" s="171"/>
      <c r="S2102" s="171"/>
      <c r="T2102" s="171"/>
      <c r="U2102" s="171"/>
      <c r="V2102" s="171"/>
      <c r="W2102" s="171"/>
      <c r="X2102" s="171"/>
      <c r="Y2102" s="171"/>
      <c r="Z2102" s="171"/>
      <c r="AA2102" s="171"/>
      <c r="AB2102" s="171"/>
      <c r="AC2102" s="171"/>
      <c r="AD2102" s="171"/>
      <c r="AE2102" s="171"/>
      <c r="AF2102" s="171"/>
      <c r="AG2102" s="171"/>
      <c r="AH2102" s="171"/>
      <c r="AI2102" s="171"/>
      <c r="AJ2102" s="171"/>
      <c r="AK2102" s="171"/>
      <c r="AL2102" s="171"/>
      <c r="AM2102" s="171"/>
      <c r="AN2102" s="171"/>
      <c r="AO2102" s="171"/>
      <c r="AP2102" s="196"/>
      <c r="AQ2102" s="196"/>
      <c r="AR2102" s="196"/>
      <c r="AS2102" s="196"/>
      <c r="AT2102" s="196"/>
      <c r="AU2102" s="196"/>
      <c r="AV2102" s="196"/>
      <c r="AW2102" s="196"/>
      <c r="AX2102" s="196"/>
      <c r="AY2102" s="196"/>
      <c r="AZ2102" s="196"/>
      <c r="BA2102" s="196"/>
      <c r="BB2102" s="196"/>
      <c r="BC2102" s="196"/>
      <c r="BD2102" s="196"/>
      <c r="BE2102" s="196"/>
      <c r="BF2102" s="196"/>
      <c r="BG2102" s="196"/>
      <c r="BH2102" s="196"/>
      <c r="BI2102" s="196"/>
      <c r="BJ2102" s="196"/>
      <c r="BK2102" s="196"/>
      <c r="BL2102" s="196"/>
      <c r="BM2102" s="196"/>
      <c r="BN2102" s="196"/>
      <c r="BO2102" s="196"/>
      <c r="BP2102" s="196"/>
      <c r="BQ2102" s="196"/>
      <c r="BR2102" s="196"/>
      <c r="BS2102" s="196"/>
      <c r="BT2102" s="196"/>
      <c r="BU2102" s="196"/>
      <c r="BV2102" s="196"/>
      <c r="BW2102" s="196"/>
      <c r="BX2102" s="196"/>
      <c r="BY2102" s="196"/>
      <c r="BZ2102" s="196"/>
    </row>
    <row r="2103" spans="4:78" x14ac:dyDescent="0.2">
      <c r="D2103" s="171"/>
      <c r="E2103" s="171"/>
      <c r="F2103" s="171"/>
      <c r="G2103" s="171"/>
      <c r="H2103" s="171"/>
      <c r="I2103" s="171"/>
      <c r="J2103" s="171"/>
      <c r="K2103" s="171"/>
      <c r="L2103" s="171"/>
      <c r="M2103" s="171"/>
      <c r="N2103" s="171"/>
      <c r="O2103" s="171"/>
      <c r="P2103" s="171"/>
      <c r="Q2103" s="171"/>
      <c r="R2103" s="171"/>
      <c r="S2103" s="171"/>
      <c r="T2103" s="171"/>
      <c r="U2103" s="171"/>
      <c r="V2103" s="171"/>
      <c r="W2103" s="171"/>
      <c r="X2103" s="171"/>
      <c r="Y2103" s="171"/>
      <c r="Z2103" s="171"/>
      <c r="AA2103" s="171"/>
      <c r="AB2103" s="171"/>
      <c r="AC2103" s="171"/>
      <c r="AD2103" s="171"/>
      <c r="AE2103" s="171"/>
      <c r="AF2103" s="171"/>
      <c r="AG2103" s="171"/>
      <c r="AH2103" s="171"/>
      <c r="AI2103" s="171"/>
      <c r="AJ2103" s="171"/>
      <c r="AK2103" s="171"/>
      <c r="AL2103" s="171"/>
      <c r="AM2103" s="171"/>
      <c r="AN2103" s="171"/>
      <c r="AO2103" s="171"/>
      <c r="AP2103" s="196"/>
      <c r="AQ2103" s="196"/>
      <c r="AR2103" s="196"/>
      <c r="AS2103" s="196"/>
      <c r="AT2103" s="196"/>
      <c r="AU2103" s="196"/>
      <c r="AV2103" s="196"/>
      <c r="AW2103" s="196"/>
      <c r="AX2103" s="196"/>
      <c r="AY2103" s="196"/>
      <c r="AZ2103" s="196"/>
      <c r="BA2103" s="196"/>
      <c r="BB2103" s="196"/>
      <c r="BC2103" s="196"/>
      <c r="BD2103" s="196"/>
      <c r="BE2103" s="196"/>
      <c r="BF2103" s="196"/>
      <c r="BG2103" s="196"/>
      <c r="BH2103" s="196"/>
      <c r="BI2103" s="196"/>
      <c r="BJ2103" s="196"/>
      <c r="BK2103" s="196"/>
      <c r="BL2103" s="196"/>
      <c r="BM2103" s="196"/>
      <c r="BN2103" s="196"/>
      <c r="BO2103" s="196"/>
      <c r="BP2103" s="196"/>
      <c r="BQ2103" s="196"/>
      <c r="BR2103" s="196"/>
      <c r="BS2103" s="196"/>
      <c r="BT2103" s="196"/>
      <c r="BU2103" s="196"/>
      <c r="BV2103" s="196"/>
      <c r="BW2103" s="196"/>
      <c r="BX2103" s="196"/>
      <c r="BY2103" s="196"/>
      <c r="BZ2103" s="196"/>
    </row>
    <row r="2104" spans="4:78" x14ac:dyDescent="0.2">
      <c r="D2104" s="171"/>
      <c r="E2104" s="171"/>
      <c r="F2104" s="171"/>
      <c r="G2104" s="171"/>
      <c r="H2104" s="171"/>
      <c r="I2104" s="171"/>
      <c r="J2104" s="171"/>
      <c r="K2104" s="171"/>
      <c r="L2104" s="171"/>
      <c r="M2104" s="171"/>
      <c r="N2104" s="171"/>
      <c r="O2104" s="171"/>
      <c r="P2104" s="171"/>
      <c r="Q2104" s="171"/>
      <c r="R2104" s="171"/>
      <c r="S2104" s="171"/>
      <c r="T2104" s="171"/>
      <c r="U2104" s="171"/>
      <c r="V2104" s="171"/>
      <c r="W2104" s="171"/>
      <c r="X2104" s="171"/>
      <c r="Y2104" s="171"/>
      <c r="Z2104" s="171"/>
      <c r="AA2104" s="171"/>
      <c r="AB2104" s="171"/>
      <c r="AC2104" s="171"/>
      <c r="AD2104" s="171"/>
      <c r="AE2104" s="171"/>
      <c r="AF2104" s="171"/>
      <c r="AG2104" s="171"/>
      <c r="AH2104" s="171"/>
      <c r="AI2104" s="171"/>
      <c r="AJ2104" s="171"/>
      <c r="AK2104" s="171"/>
      <c r="AL2104" s="171"/>
      <c r="AM2104" s="171"/>
      <c r="AN2104" s="171"/>
      <c r="AO2104" s="171"/>
      <c r="AP2104" s="196"/>
      <c r="AQ2104" s="196"/>
      <c r="AR2104" s="196"/>
      <c r="AS2104" s="196"/>
      <c r="AT2104" s="196"/>
      <c r="AU2104" s="196"/>
      <c r="AV2104" s="196"/>
      <c r="AW2104" s="196"/>
      <c r="AX2104" s="196"/>
      <c r="AY2104" s="196"/>
      <c r="AZ2104" s="196"/>
      <c r="BA2104" s="196"/>
      <c r="BB2104" s="196"/>
      <c r="BC2104" s="196"/>
      <c r="BD2104" s="196"/>
      <c r="BE2104" s="196"/>
      <c r="BF2104" s="196"/>
      <c r="BG2104" s="196"/>
      <c r="BH2104" s="196"/>
      <c r="BI2104" s="196"/>
      <c r="BJ2104" s="196"/>
      <c r="BK2104" s="196"/>
      <c r="BL2104" s="196"/>
      <c r="BM2104" s="196"/>
      <c r="BN2104" s="196"/>
      <c r="BO2104" s="196"/>
      <c r="BP2104" s="196"/>
      <c r="BQ2104" s="196"/>
      <c r="BR2104" s="196"/>
      <c r="BS2104" s="196"/>
      <c r="BT2104" s="196"/>
      <c r="BU2104" s="196"/>
      <c r="BV2104" s="196"/>
      <c r="BW2104" s="196"/>
      <c r="BX2104" s="196"/>
      <c r="BY2104" s="196"/>
      <c r="BZ2104" s="196"/>
    </row>
    <row r="2105" spans="4:78" x14ac:dyDescent="0.2">
      <c r="D2105" s="171"/>
      <c r="E2105" s="171"/>
      <c r="F2105" s="171"/>
      <c r="G2105" s="171"/>
      <c r="H2105" s="171"/>
      <c r="I2105" s="171"/>
      <c r="J2105" s="171"/>
      <c r="K2105" s="171"/>
      <c r="L2105" s="171"/>
      <c r="M2105" s="171"/>
      <c r="N2105" s="171"/>
      <c r="O2105" s="171"/>
      <c r="P2105" s="171"/>
      <c r="Q2105" s="171"/>
      <c r="R2105" s="171"/>
      <c r="S2105" s="171"/>
      <c r="T2105" s="171"/>
      <c r="U2105" s="171"/>
      <c r="V2105" s="171"/>
      <c r="W2105" s="171"/>
      <c r="X2105" s="171"/>
      <c r="Y2105" s="171"/>
      <c r="Z2105" s="171"/>
      <c r="AA2105" s="171"/>
      <c r="AB2105" s="171"/>
      <c r="AC2105" s="171"/>
      <c r="AD2105" s="171"/>
      <c r="AE2105" s="171"/>
      <c r="AF2105" s="171"/>
      <c r="AG2105" s="171"/>
      <c r="AH2105" s="171"/>
      <c r="AI2105" s="171"/>
      <c r="AJ2105" s="171"/>
      <c r="AK2105" s="171"/>
      <c r="AL2105" s="171"/>
      <c r="AM2105" s="171"/>
      <c r="AN2105" s="171"/>
      <c r="AO2105" s="171"/>
      <c r="AP2105" s="196"/>
      <c r="AQ2105" s="196"/>
      <c r="AR2105" s="196"/>
      <c r="AS2105" s="196"/>
      <c r="AT2105" s="196"/>
      <c r="AU2105" s="196"/>
      <c r="AV2105" s="196"/>
      <c r="AW2105" s="196"/>
      <c r="AX2105" s="196"/>
      <c r="AY2105" s="196"/>
      <c r="AZ2105" s="196"/>
      <c r="BA2105" s="196"/>
      <c r="BB2105" s="196"/>
      <c r="BC2105" s="196"/>
      <c r="BD2105" s="196"/>
      <c r="BE2105" s="196"/>
      <c r="BF2105" s="196"/>
      <c r="BG2105" s="196"/>
      <c r="BH2105" s="196"/>
      <c r="BI2105" s="196"/>
      <c r="BJ2105" s="196"/>
      <c r="BK2105" s="196"/>
      <c r="BL2105" s="196"/>
      <c r="BM2105" s="196"/>
      <c r="BN2105" s="196"/>
      <c r="BO2105" s="196"/>
      <c r="BP2105" s="196"/>
      <c r="BQ2105" s="196"/>
      <c r="BR2105" s="196"/>
      <c r="BS2105" s="196"/>
      <c r="BT2105" s="196"/>
      <c r="BU2105" s="196"/>
      <c r="BV2105" s="196"/>
      <c r="BW2105" s="196"/>
      <c r="BX2105" s="196"/>
      <c r="BY2105" s="196"/>
      <c r="BZ2105" s="196"/>
    </row>
    <row r="2106" spans="4:78" x14ac:dyDescent="0.2">
      <c r="D2106" s="171"/>
      <c r="E2106" s="171"/>
      <c r="F2106" s="171"/>
      <c r="G2106" s="171"/>
      <c r="H2106" s="171"/>
      <c r="I2106" s="171"/>
      <c r="J2106" s="171"/>
      <c r="K2106" s="171"/>
      <c r="L2106" s="171"/>
      <c r="M2106" s="171"/>
      <c r="N2106" s="171"/>
      <c r="O2106" s="171"/>
      <c r="P2106" s="171"/>
      <c r="Q2106" s="171"/>
      <c r="R2106" s="171"/>
      <c r="S2106" s="171"/>
      <c r="T2106" s="171"/>
      <c r="U2106" s="171"/>
      <c r="V2106" s="171"/>
      <c r="W2106" s="171"/>
      <c r="X2106" s="171"/>
      <c r="Y2106" s="171"/>
      <c r="Z2106" s="171"/>
      <c r="AA2106" s="171"/>
      <c r="AB2106" s="171"/>
      <c r="AC2106" s="171"/>
      <c r="AD2106" s="171"/>
      <c r="AE2106" s="171"/>
      <c r="AF2106" s="171"/>
      <c r="AG2106" s="171"/>
      <c r="AH2106" s="171"/>
      <c r="AI2106" s="171"/>
      <c r="AJ2106" s="171"/>
      <c r="AK2106" s="171"/>
      <c r="AL2106" s="171"/>
      <c r="AM2106" s="171"/>
      <c r="AN2106" s="171"/>
      <c r="AO2106" s="171"/>
      <c r="AP2106" s="196"/>
      <c r="AQ2106" s="196"/>
      <c r="AR2106" s="196"/>
      <c r="AS2106" s="196"/>
      <c r="AT2106" s="196"/>
      <c r="AU2106" s="196"/>
      <c r="AV2106" s="196"/>
      <c r="AW2106" s="196"/>
      <c r="AX2106" s="196"/>
      <c r="AY2106" s="196"/>
      <c r="AZ2106" s="196"/>
      <c r="BA2106" s="196"/>
      <c r="BB2106" s="196"/>
      <c r="BC2106" s="196"/>
      <c r="BD2106" s="196"/>
      <c r="BE2106" s="196"/>
      <c r="BF2106" s="196"/>
      <c r="BG2106" s="196"/>
      <c r="BH2106" s="196"/>
      <c r="BI2106" s="196"/>
      <c r="BJ2106" s="196"/>
      <c r="BK2106" s="196"/>
      <c r="BL2106" s="196"/>
      <c r="BM2106" s="196"/>
      <c r="BN2106" s="196"/>
      <c r="BO2106" s="196"/>
      <c r="BP2106" s="196"/>
      <c r="BQ2106" s="196"/>
      <c r="BR2106" s="196"/>
      <c r="BS2106" s="196"/>
      <c r="BT2106" s="196"/>
      <c r="BU2106" s="196"/>
      <c r="BV2106" s="196"/>
      <c r="BW2106" s="196"/>
      <c r="BX2106" s="196"/>
      <c r="BY2106" s="196"/>
      <c r="BZ2106" s="196"/>
    </row>
    <row r="2107" spans="4:78" x14ac:dyDescent="0.2">
      <c r="D2107" s="171"/>
      <c r="E2107" s="171"/>
      <c r="F2107" s="171"/>
      <c r="G2107" s="171"/>
      <c r="H2107" s="171"/>
      <c r="I2107" s="171"/>
      <c r="J2107" s="171"/>
      <c r="K2107" s="171"/>
      <c r="L2107" s="171"/>
      <c r="M2107" s="171"/>
      <c r="N2107" s="171"/>
      <c r="O2107" s="171"/>
      <c r="P2107" s="171"/>
      <c r="Q2107" s="171"/>
      <c r="R2107" s="171"/>
      <c r="S2107" s="171"/>
      <c r="T2107" s="171"/>
      <c r="U2107" s="171"/>
      <c r="V2107" s="171"/>
      <c r="W2107" s="171"/>
      <c r="X2107" s="171"/>
      <c r="Y2107" s="171"/>
      <c r="Z2107" s="171"/>
      <c r="AA2107" s="171"/>
      <c r="AB2107" s="171"/>
      <c r="AC2107" s="171"/>
      <c r="AD2107" s="171"/>
      <c r="AE2107" s="171"/>
      <c r="AF2107" s="171"/>
      <c r="AG2107" s="171"/>
      <c r="AH2107" s="171"/>
      <c r="AI2107" s="171"/>
      <c r="AJ2107" s="171"/>
      <c r="AK2107" s="171"/>
      <c r="AL2107" s="171"/>
      <c r="AM2107" s="171"/>
      <c r="AN2107" s="171"/>
      <c r="AO2107" s="171"/>
      <c r="AP2107" s="196"/>
      <c r="AQ2107" s="196"/>
      <c r="AR2107" s="196"/>
      <c r="AS2107" s="196"/>
      <c r="AT2107" s="196"/>
      <c r="AU2107" s="196"/>
      <c r="AV2107" s="196"/>
      <c r="AW2107" s="196"/>
      <c r="AX2107" s="196"/>
      <c r="AY2107" s="196"/>
      <c r="AZ2107" s="196"/>
      <c r="BA2107" s="196"/>
      <c r="BB2107" s="196"/>
      <c r="BC2107" s="196"/>
      <c r="BD2107" s="196"/>
      <c r="BE2107" s="196"/>
      <c r="BF2107" s="196"/>
      <c r="BG2107" s="196"/>
      <c r="BH2107" s="196"/>
      <c r="BI2107" s="196"/>
      <c r="BJ2107" s="196"/>
      <c r="BK2107" s="196"/>
      <c r="BL2107" s="196"/>
      <c r="BM2107" s="196"/>
      <c r="BN2107" s="196"/>
      <c r="BO2107" s="196"/>
      <c r="BP2107" s="196"/>
      <c r="BQ2107" s="196"/>
      <c r="BR2107" s="196"/>
      <c r="BS2107" s="196"/>
      <c r="BT2107" s="196"/>
      <c r="BU2107" s="196"/>
      <c r="BV2107" s="196"/>
      <c r="BW2107" s="196"/>
      <c r="BX2107" s="196"/>
      <c r="BY2107" s="196"/>
      <c r="BZ2107" s="196"/>
    </row>
    <row r="2108" spans="4:78" x14ac:dyDescent="0.2">
      <c r="D2108" s="171"/>
      <c r="E2108" s="171"/>
      <c r="F2108" s="171"/>
      <c r="G2108" s="171"/>
      <c r="H2108" s="171"/>
      <c r="I2108" s="171"/>
      <c r="J2108" s="171"/>
      <c r="K2108" s="171"/>
      <c r="L2108" s="171"/>
      <c r="M2108" s="171"/>
      <c r="N2108" s="171"/>
      <c r="O2108" s="171"/>
      <c r="P2108" s="171"/>
      <c r="Q2108" s="171"/>
      <c r="R2108" s="171"/>
      <c r="S2108" s="171"/>
      <c r="T2108" s="171"/>
      <c r="U2108" s="171"/>
      <c r="V2108" s="171"/>
      <c r="W2108" s="171"/>
      <c r="X2108" s="171"/>
      <c r="Y2108" s="171"/>
      <c r="Z2108" s="171"/>
      <c r="AA2108" s="171"/>
      <c r="AB2108" s="171"/>
      <c r="AC2108" s="171"/>
      <c r="AD2108" s="171"/>
      <c r="AE2108" s="171"/>
      <c r="AF2108" s="171"/>
      <c r="AG2108" s="171"/>
      <c r="AH2108" s="171"/>
      <c r="AI2108" s="171"/>
      <c r="AJ2108" s="171"/>
      <c r="AK2108" s="171"/>
      <c r="AL2108" s="171"/>
      <c r="AM2108" s="171"/>
      <c r="AN2108" s="171"/>
      <c r="AO2108" s="171"/>
      <c r="AP2108" s="196"/>
      <c r="AQ2108" s="196"/>
      <c r="AR2108" s="196"/>
      <c r="AS2108" s="196"/>
      <c r="AT2108" s="196"/>
      <c r="AU2108" s="196"/>
      <c r="AV2108" s="196"/>
      <c r="AW2108" s="196"/>
      <c r="AX2108" s="196"/>
      <c r="AY2108" s="196"/>
      <c r="AZ2108" s="196"/>
      <c r="BA2108" s="196"/>
      <c r="BB2108" s="196"/>
      <c r="BC2108" s="196"/>
      <c r="BD2108" s="196"/>
      <c r="BE2108" s="196"/>
      <c r="BF2108" s="196"/>
      <c r="BG2108" s="196"/>
      <c r="BH2108" s="196"/>
      <c r="BI2108" s="196"/>
      <c r="BJ2108" s="196"/>
      <c r="BK2108" s="196"/>
      <c r="BL2108" s="196"/>
      <c r="BM2108" s="196"/>
      <c r="BN2108" s="196"/>
      <c r="BO2108" s="196"/>
      <c r="BP2108" s="196"/>
      <c r="BQ2108" s="196"/>
      <c r="BR2108" s="196"/>
      <c r="BS2108" s="196"/>
      <c r="BT2108" s="196"/>
      <c r="BU2108" s="196"/>
      <c r="BV2108" s="196"/>
      <c r="BW2108" s="196"/>
      <c r="BX2108" s="196"/>
      <c r="BY2108" s="196"/>
      <c r="BZ2108" s="196"/>
    </row>
    <row r="2109" spans="4:78" x14ac:dyDescent="0.2">
      <c r="D2109" s="171"/>
      <c r="E2109" s="171"/>
      <c r="F2109" s="171"/>
      <c r="G2109" s="171"/>
      <c r="H2109" s="171"/>
      <c r="I2109" s="171"/>
      <c r="J2109" s="171"/>
      <c r="K2109" s="171"/>
      <c r="L2109" s="171"/>
      <c r="M2109" s="171"/>
      <c r="N2109" s="171"/>
      <c r="O2109" s="171"/>
      <c r="P2109" s="171"/>
      <c r="Q2109" s="171"/>
      <c r="R2109" s="171"/>
      <c r="S2109" s="171"/>
      <c r="T2109" s="171"/>
      <c r="U2109" s="171"/>
      <c r="V2109" s="171"/>
      <c r="W2109" s="171"/>
      <c r="X2109" s="171"/>
      <c r="Y2109" s="171"/>
      <c r="Z2109" s="171"/>
      <c r="AA2109" s="171"/>
      <c r="AB2109" s="171"/>
      <c r="AC2109" s="171"/>
      <c r="AD2109" s="171"/>
      <c r="AE2109" s="171"/>
      <c r="AF2109" s="171"/>
      <c r="AG2109" s="171"/>
      <c r="AH2109" s="171"/>
      <c r="AI2109" s="171"/>
      <c r="AJ2109" s="171"/>
      <c r="AK2109" s="171"/>
      <c r="AL2109" s="171"/>
      <c r="AM2109" s="171"/>
      <c r="AN2109" s="171"/>
      <c r="AO2109" s="171"/>
      <c r="AP2109" s="196"/>
      <c r="AQ2109" s="196"/>
      <c r="AR2109" s="196"/>
      <c r="AS2109" s="196"/>
      <c r="AT2109" s="196"/>
      <c r="AU2109" s="196"/>
      <c r="AV2109" s="196"/>
      <c r="AW2109" s="196"/>
      <c r="AX2109" s="196"/>
      <c r="AY2109" s="196"/>
      <c r="AZ2109" s="196"/>
      <c r="BA2109" s="196"/>
      <c r="BB2109" s="196"/>
      <c r="BC2109" s="196"/>
      <c r="BD2109" s="196"/>
      <c r="BE2109" s="196"/>
      <c r="BF2109" s="196"/>
      <c r="BG2109" s="196"/>
      <c r="BH2109" s="196"/>
      <c r="BI2109" s="196"/>
      <c r="BJ2109" s="196"/>
      <c r="BK2109" s="196"/>
      <c r="BL2109" s="196"/>
      <c r="BM2109" s="196"/>
      <c r="BN2109" s="196"/>
      <c r="BO2109" s="196"/>
      <c r="BP2109" s="196"/>
      <c r="BQ2109" s="196"/>
      <c r="BR2109" s="196"/>
      <c r="BS2109" s="196"/>
      <c r="BT2109" s="196"/>
      <c r="BU2109" s="196"/>
      <c r="BV2109" s="196"/>
      <c r="BW2109" s="196"/>
      <c r="BX2109" s="196"/>
      <c r="BY2109" s="196"/>
      <c r="BZ2109" s="196"/>
    </row>
    <row r="2110" spans="4:78" x14ac:dyDescent="0.2">
      <c r="D2110" s="171"/>
      <c r="E2110" s="171"/>
      <c r="F2110" s="171"/>
      <c r="G2110" s="171"/>
      <c r="H2110" s="171"/>
      <c r="I2110" s="171"/>
      <c r="J2110" s="171"/>
      <c r="K2110" s="171"/>
      <c r="L2110" s="171"/>
      <c r="M2110" s="171"/>
      <c r="N2110" s="171"/>
      <c r="O2110" s="171"/>
      <c r="P2110" s="171"/>
      <c r="Q2110" s="171"/>
      <c r="R2110" s="171"/>
      <c r="S2110" s="171"/>
      <c r="T2110" s="171"/>
      <c r="U2110" s="171"/>
      <c r="V2110" s="171"/>
      <c r="W2110" s="171"/>
      <c r="X2110" s="171"/>
      <c r="Y2110" s="171"/>
      <c r="Z2110" s="171"/>
      <c r="AA2110" s="171"/>
      <c r="AB2110" s="171"/>
      <c r="AC2110" s="171"/>
      <c r="AD2110" s="171"/>
      <c r="AE2110" s="171"/>
      <c r="AF2110" s="171"/>
      <c r="AG2110" s="171"/>
      <c r="AH2110" s="171"/>
      <c r="AI2110" s="171"/>
      <c r="AJ2110" s="171"/>
      <c r="AK2110" s="171"/>
      <c r="AL2110" s="171"/>
      <c r="AM2110" s="171"/>
      <c r="AN2110" s="171"/>
      <c r="AO2110" s="171"/>
      <c r="AP2110" s="196"/>
      <c r="AQ2110" s="196"/>
      <c r="AR2110" s="196"/>
      <c r="AS2110" s="196"/>
      <c r="AT2110" s="196"/>
      <c r="AU2110" s="196"/>
      <c r="AV2110" s="196"/>
      <c r="AW2110" s="196"/>
      <c r="AX2110" s="196"/>
      <c r="AY2110" s="196"/>
      <c r="AZ2110" s="196"/>
      <c r="BA2110" s="196"/>
      <c r="BB2110" s="196"/>
      <c r="BC2110" s="196"/>
      <c r="BD2110" s="196"/>
      <c r="BE2110" s="196"/>
      <c r="BF2110" s="196"/>
      <c r="BG2110" s="196"/>
      <c r="BH2110" s="196"/>
      <c r="BI2110" s="196"/>
      <c r="BJ2110" s="196"/>
      <c r="BK2110" s="196"/>
      <c r="BL2110" s="196"/>
      <c r="BM2110" s="196"/>
      <c r="BN2110" s="196"/>
      <c r="BO2110" s="196"/>
      <c r="BP2110" s="196"/>
      <c r="BQ2110" s="196"/>
      <c r="BR2110" s="196"/>
      <c r="BS2110" s="196"/>
      <c r="BT2110" s="196"/>
      <c r="BU2110" s="196"/>
      <c r="BV2110" s="196"/>
      <c r="BW2110" s="196"/>
      <c r="BX2110" s="196"/>
      <c r="BY2110" s="196"/>
      <c r="BZ2110" s="196"/>
    </row>
    <row r="2111" spans="4:78" x14ac:dyDescent="0.2">
      <c r="D2111" s="171"/>
      <c r="E2111" s="171"/>
      <c r="F2111" s="171"/>
      <c r="G2111" s="171"/>
      <c r="H2111" s="171"/>
      <c r="I2111" s="171"/>
      <c r="J2111" s="171"/>
      <c r="K2111" s="171"/>
      <c r="L2111" s="171"/>
      <c r="M2111" s="171"/>
      <c r="N2111" s="171"/>
      <c r="O2111" s="171"/>
      <c r="P2111" s="171"/>
      <c r="Q2111" s="171"/>
      <c r="R2111" s="171"/>
      <c r="S2111" s="171"/>
      <c r="T2111" s="171"/>
      <c r="U2111" s="171"/>
      <c r="V2111" s="171"/>
      <c r="W2111" s="171"/>
      <c r="X2111" s="171"/>
      <c r="Y2111" s="171"/>
      <c r="Z2111" s="171"/>
      <c r="AA2111" s="171"/>
      <c r="AB2111" s="171"/>
      <c r="AC2111" s="171"/>
      <c r="AD2111" s="171"/>
      <c r="AE2111" s="171"/>
      <c r="AF2111" s="171"/>
      <c r="AG2111" s="171"/>
      <c r="AH2111" s="171"/>
      <c r="AI2111" s="171"/>
      <c r="AJ2111" s="171"/>
      <c r="AK2111" s="171"/>
      <c r="AL2111" s="171"/>
      <c r="AM2111" s="171"/>
      <c r="AN2111" s="171"/>
      <c r="AO2111" s="171"/>
      <c r="AP2111" s="196"/>
      <c r="AQ2111" s="196"/>
      <c r="AR2111" s="196"/>
      <c r="AS2111" s="196"/>
      <c r="AT2111" s="196"/>
      <c r="AU2111" s="196"/>
      <c r="AV2111" s="196"/>
      <c r="AW2111" s="196"/>
      <c r="AX2111" s="196"/>
      <c r="AY2111" s="196"/>
      <c r="AZ2111" s="196"/>
      <c r="BA2111" s="196"/>
      <c r="BB2111" s="196"/>
      <c r="BC2111" s="196"/>
      <c r="BD2111" s="196"/>
      <c r="BE2111" s="196"/>
      <c r="BF2111" s="196"/>
      <c r="BG2111" s="196"/>
      <c r="BH2111" s="196"/>
      <c r="BI2111" s="196"/>
      <c r="BJ2111" s="196"/>
      <c r="BK2111" s="196"/>
      <c r="BL2111" s="196"/>
      <c r="BM2111" s="196"/>
      <c r="BN2111" s="196"/>
      <c r="BO2111" s="196"/>
      <c r="BP2111" s="196"/>
      <c r="BQ2111" s="196"/>
      <c r="BR2111" s="196"/>
      <c r="BS2111" s="196"/>
      <c r="BT2111" s="196"/>
      <c r="BU2111" s="196"/>
      <c r="BV2111" s="196"/>
      <c r="BW2111" s="196"/>
      <c r="BX2111" s="196"/>
      <c r="BY2111" s="196"/>
      <c r="BZ2111" s="196"/>
    </row>
    <row r="2112" spans="4:78" x14ac:dyDescent="0.2">
      <c r="D2112" s="171"/>
      <c r="E2112" s="171"/>
      <c r="F2112" s="171"/>
      <c r="G2112" s="171"/>
      <c r="H2112" s="171"/>
      <c r="I2112" s="171"/>
      <c r="J2112" s="171"/>
      <c r="K2112" s="171"/>
      <c r="L2112" s="171"/>
      <c r="M2112" s="171"/>
      <c r="N2112" s="171"/>
      <c r="O2112" s="171"/>
      <c r="P2112" s="171"/>
      <c r="Q2112" s="171"/>
      <c r="R2112" s="171"/>
      <c r="S2112" s="171"/>
      <c r="T2112" s="171"/>
      <c r="U2112" s="171"/>
      <c r="V2112" s="171"/>
      <c r="W2112" s="171"/>
      <c r="X2112" s="171"/>
      <c r="Y2112" s="171"/>
      <c r="Z2112" s="171"/>
      <c r="AA2112" s="171"/>
      <c r="AB2112" s="171"/>
      <c r="AC2112" s="171"/>
      <c r="AD2112" s="171"/>
      <c r="AE2112" s="171"/>
      <c r="AF2112" s="171"/>
      <c r="AG2112" s="171"/>
      <c r="AH2112" s="171"/>
      <c r="AI2112" s="171"/>
      <c r="AJ2112" s="171"/>
      <c r="AK2112" s="171"/>
      <c r="AL2112" s="171"/>
      <c r="AM2112" s="171"/>
      <c r="AN2112" s="171"/>
      <c r="AO2112" s="171"/>
      <c r="AP2112" s="196"/>
      <c r="AQ2112" s="196"/>
      <c r="AR2112" s="196"/>
      <c r="AS2112" s="196"/>
      <c r="AT2112" s="196"/>
      <c r="AU2112" s="196"/>
      <c r="AV2112" s="196"/>
      <c r="AW2112" s="196"/>
      <c r="AX2112" s="196"/>
      <c r="AY2112" s="196"/>
      <c r="AZ2112" s="196"/>
      <c r="BA2112" s="196"/>
      <c r="BB2112" s="196"/>
      <c r="BC2112" s="196"/>
      <c r="BD2112" s="196"/>
      <c r="BE2112" s="196"/>
      <c r="BF2112" s="196"/>
      <c r="BG2112" s="196"/>
      <c r="BH2112" s="196"/>
      <c r="BI2112" s="196"/>
      <c r="BJ2112" s="196"/>
      <c r="BK2112" s="196"/>
      <c r="BL2112" s="196"/>
      <c r="BM2112" s="196"/>
      <c r="BN2112" s="196"/>
      <c r="BO2112" s="196"/>
      <c r="BP2112" s="196"/>
      <c r="BQ2112" s="196"/>
      <c r="BR2112" s="196"/>
      <c r="BS2112" s="196"/>
      <c r="BT2112" s="196"/>
      <c r="BU2112" s="196"/>
      <c r="BV2112" s="196"/>
      <c r="BW2112" s="196"/>
      <c r="BX2112" s="196"/>
      <c r="BY2112" s="196"/>
      <c r="BZ2112" s="196"/>
    </row>
    <row r="2113" spans="4:78" x14ac:dyDescent="0.2">
      <c r="D2113" s="171"/>
      <c r="E2113" s="171"/>
      <c r="F2113" s="171"/>
      <c r="G2113" s="171"/>
      <c r="H2113" s="171"/>
      <c r="I2113" s="171"/>
      <c r="J2113" s="171"/>
      <c r="K2113" s="171"/>
      <c r="L2113" s="171"/>
      <c r="M2113" s="171"/>
      <c r="N2113" s="171"/>
      <c r="O2113" s="171"/>
      <c r="P2113" s="171"/>
      <c r="Q2113" s="171"/>
      <c r="R2113" s="171"/>
      <c r="S2113" s="171"/>
      <c r="T2113" s="171"/>
      <c r="U2113" s="171"/>
      <c r="V2113" s="171"/>
      <c r="W2113" s="171"/>
      <c r="X2113" s="171"/>
      <c r="Y2113" s="171"/>
      <c r="Z2113" s="171"/>
      <c r="AA2113" s="171"/>
      <c r="AB2113" s="171"/>
      <c r="AC2113" s="171"/>
      <c r="AD2113" s="171"/>
      <c r="AE2113" s="171"/>
      <c r="AF2113" s="171"/>
      <c r="AG2113" s="171"/>
      <c r="AH2113" s="171"/>
      <c r="AI2113" s="171"/>
      <c r="AJ2113" s="171"/>
      <c r="AK2113" s="171"/>
      <c r="AL2113" s="171"/>
      <c r="AM2113" s="171"/>
      <c r="AN2113" s="171"/>
      <c r="AO2113" s="171"/>
      <c r="AP2113" s="196"/>
      <c r="AQ2113" s="196"/>
      <c r="AR2113" s="196"/>
      <c r="AS2113" s="196"/>
      <c r="AT2113" s="196"/>
      <c r="AU2113" s="196"/>
      <c r="AV2113" s="196"/>
      <c r="AW2113" s="196"/>
      <c r="AX2113" s="196"/>
      <c r="AY2113" s="196"/>
      <c r="AZ2113" s="196"/>
      <c r="BA2113" s="196"/>
      <c r="BB2113" s="196"/>
      <c r="BC2113" s="196"/>
      <c r="BD2113" s="196"/>
      <c r="BE2113" s="196"/>
      <c r="BF2113" s="196"/>
      <c r="BG2113" s="196"/>
      <c r="BH2113" s="196"/>
      <c r="BI2113" s="196"/>
      <c r="BJ2113" s="196"/>
      <c r="BK2113" s="196"/>
      <c r="BL2113" s="196"/>
      <c r="BM2113" s="196"/>
      <c r="BN2113" s="196"/>
      <c r="BO2113" s="196"/>
      <c r="BP2113" s="196"/>
      <c r="BQ2113" s="196"/>
      <c r="BR2113" s="196"/>
      <c r="BS2113" s="196"/>
      <c r="BT2113" s="196"/>
      <c r="BU2113" s="196"/>
      <c r="BV2113" s="196"/>
      <c r="BW2113" s="196"/>
      <c r="BX2113" s="196"/>
      <c r="BY2113" s="196"/>
      <c r="BZ2113" s="196"/>
    </row>
    <row r="2114" spans="4:78" x14ac:dyDescent="0.2">
      <c r="D2114" s="171"/>
      <c r="E2114" s="171"/>
      <c r="F2114" s="171"/>
      <c r="G2114" s="171"/>
      <c r="H2114" s="171"/>
      <c r="I2114" s="171"/>
      <c r="J2114" s="171"/>
      <c r="K2114" s="171"/>
      <c r="L2114" s="171"/>
      <c r="M2114" s="171"/>
      <c r="N2114" s="171"/>
      <c r="O2114" s="171"/>
      <c r="P2114" s="171"/>
      <c r="Q2114" s="171"/>
      <c r="R2114" s="171"/>
      <c r="S2114" s="171"/>
      <c r="T2114" s="171"/>
      <c r="U2114" s="171"/>
      <c r="V2114" s="171"/>
      <c r="W2114" s="171"/>
      <c r="X2114" s="171"/>
      <c r="Y2114" s="171"/>
      <c r="Z2114" s="171"/>
      <c r="AA2114" s="171"/>
      <c r="AB2114" s="171"/>
      <c r="AC2114" s="171"/>
      <c r="AD2114" s="171"/>
      <c r="AE2114" s="171"/>
      <c r="AF2114" s="171"/>
      <c r="AG2114" s="171"/>
      <c r="AH2114" s="171"/>
      <c r="AI2114" s="171"/>
      <c r="AJ2114" s="171"/>
      <c r="AK2114" s="171"/>
      <c r="AL2114" s="171"/>
      <c r="AM2114" s="171"/>
      <c r="AN2114" s="171"/>
      <c r="AO2114" s="171"/>
      <c r="AP2114" s="196"/>
      <c r="AQ2114" s="196"/>
      <c r="AR2114" s="196"/>
      <c r="AS2114" s="196"/>
      <c r="AT2114" s="196"/>
      <c r="AU2114" s="196"/>
      <c r="AV2114" s="196"/>
      <c r="AW2114" s="196"/>
      <c r="AX2114" s="196"/>
      <c r="AY2114" s="196"/>
      <c r="AZ2114" s="196"/>
      <c r="BA2114" s="196"/>
      <c r="BB2114" s="196"/>
      <c r="BC2114" s="196"/>
      <c r="BD2114" s="196"/>
      <c r="BE2114" s="196"/>
      <c r="BF2114" s="196"/>
      <c r="BG2114" s="196"/>
      <c r="BH2114" s="196"/>
      <c r="BI2114" s="196"/>
      <c r="BJ2114" s="196"/>
      <c r="BK2114" s="196"/>
      <c r="BL2114" s="196"/>
      <c r="BM2114" s="196"/>
      <c r="BN2114" s="196"/>
      <c r="BO2114" s="196"/>
      <c r="BP2114" s="196"/>
      <c r="BQ2114" s="196"/>
      <c r="BR2114" s="196"/>
      <c r="BS2114" s="196"/>
      <c r="BT2114" s="196"/>
      <c r="BU2114" s="196"/>
      <c r="BV2114" s="196"/>
      <c r="BW2114" s="196"/>
      <c r="BX2114" s="196"/>
      <c r="BY2114" s="196"/>
      <c r="BZ2114" s="196"/>
    </row>
    <row r="2115" spans="4:78" x14ac:dyDescent="0.2">
      <c r="D2115" s="171"/>
      <c r="E2115" s="171"/>
      <c r="F2115" s="171"/>
      <c r="G2115" s="171"/>
      <c r="H2115" s="171"/>
      <c r="I2115" s="171"/>
      <c r="J2115" s="171"/>
      <c r="K2115" s="171"/>
      <c r="L2115" s="171"/>
      <c r="M2115" s="171"/>
      <c r="N2115" s="171"/>
      <c r="O2115" s="171"/>
      <c r="P2115" s="171"/>
      <c r="Q2115" s="171"/>
      <c r="R2115" s="171"/>
      <c r="S2115" s="171"/>
      <c r="T2115" s="171"/>
      <c r="U2115" s="171"/>
      <c r="V2115" s="171"/>
      <c r="W2115" s="171"/>
      <c r="X2115" s="171"/>
      <c r="Y2115" s="171"/>
      <c r="Z2115" s="171"/>
      <c r="AA2115" s="171"/>
      <c r="AB2115" s="171"/>
      <c r="AC2115" s="171"/>
      <c r="AD2115" s="171"/>
      <c r="AE2115" s="171"/>
      <c r="AF2115" s="171"/>
      <c r="AG2115" s="171"/>
      <c r="AH2115" s="171"/>
      <c r="AI2115" s="171"/>
      <c r="AJ2115" s="171"/>
      <c r="AK2115" s="171"/>
      <c r="AL2115" s="171"/>
      <c r="AM2115" s="171"/>
      <c r="AN2115" s="171"/>
      <c r="AO2115" s="171"/>
      <c r="AP2115" s="196"/>
      <c r="AQ2115" s="196"/>
      <c r="AR2115" s="196"/>
      <c r="AS2115" s="196"/>
      <c r="AT2115" s="196"/>
      <c r="AU2115" s="196"/>
      <c r="AV2115" s="196"/>
      <c r="AW2115" s="196"/>
      <c r="AX2115" s="196"/>
      <c r="AY2115" s="196"/>
      <c r="AZ2115" s="196"/>
      <c r="BA2115" s="196"/>
      <c r="BB2115" s="196"/>
      <c r="BC2115" s="196"/>
      <c r="BD2115" s="196"/>
      <c r="BE2115" s="196"/>
      <c r="BF2115" s="196"/>
      <c r="BG2115" s="196"/>
      <c r="BH2115" s="196"/>
      <c r="BI2115" s="196"/>
      <c r="BJ2115" s="196"/>
      <c r="BK2115" s="196"/>
      <c r="BL2115" s="196"/>
      <c r="BM2115" s="196"/>
      <c r="BN2115" s="196"/>
      <c r="BO2115" s="196"/>
      <c r="BP2115" s="196"/>
      <c r="BQ2115" s="196"/>
      <c r="BR2115" s="196"/>
      <c r="BS2115" s="196"/>
      <c r="BT2115" s="196"/>
      <c r="BU2115" s="196"/>
      <c r="BV2115" s="196"/>
      <c r="BW2115" s="196"/>
      <c r="BX2115" s="196"/>
      <c r="BY2115" s="196"/>
      <c r="BZ2115" s="196"/>
    </row>
    <row r="2116" spans="4:78" x14ac:dyDescent="0.2">
      <c r="D2116" s="171"/>
      <c r="E2116" s="171"/>
      <c r="F2116" s="171"/>
      <c r="G2116" s="171"/>
      <c r="H2116" s="171"/>
      <c r="I2116" s="171"/>
      <c r="J2116" s="171"/>
      <c r="K2116" s="171"/>
      <c r="L2116" s="171"/>
      <c r="M2116" s="171"/>
      <c r="N2116" s="171"/>
      <c r="O2116" s="171"/>
      <c r="P2116" s="171"/>
      <c r="Q2116" s="171"/>
      <c r="R2116" s="171"/>
      <c r="S2116" s="171"/>
      <c r="T2116" s="171"/>
      <c r="U2116" s="171"/>
      <c r="V2116" s="171"/>
      <c r="W2116" s="171"/>
      <c r="X2116" s="171"/>
      <c r="Y2116" s="171"/>
      <c r="Z2116" s="171"/>
      <c r="AA2116" s="171"/>
      <c r="AB2116" s="171"/>
      <c r="AC2116" s="171"/>
      <c r="AD2116" s="171"/>
      <c r="AE2116" s="171"/>
      <c r="AF2116" s="171"/>
      <c r="AG2116" s="171"/>
      <c r="AH2116" s="171"/>
      <c r="AI2116" s="171"/>
      <c r="AJ2116" s="171"/>
      <c r="AK2116" s="171"/>
      <c r="AL2116" s="171"/>
      <c r="AM2116" s="171"/>
      <c r="AN2116" s="171"/>
      <c r="AO2116" s="171"/>
      <c r="AP2116" s="196"/>
      <c r="AQ2116" s="196"/>
      <c r="AR2116" s="196"/>
      <c r="AS2116" s="196"/>
      <c r="AT2116" s="196"/>
      <c r="AU2116" s="196"/>
      <c r="AV2116" s="196"/>
      <c r="AW2116" s="196"/>
      <c r="AX2116" s="196"/>
      <c r="AY2116" s="196"/>
      <c r="AZ2116" s="196"/>
      <c r="BA2116" s="196"/>
      <c r="BB2116" s="196"/>
      <c r="BC2116" s="196"/>
      <c r="BD2116" s="196"/>
      <c r="BE2116" s="196"/>
      <c r="BF2116" s="196"/>
      <c r="BG2116" s="196"/>
      <c r="BH2116" s="196"/>
      <c r="BI2116" s="196"/>
      <c r="BJ2116" s="196"/>
      <c r="BK2116" s="196"/>
      <c r="BL2116" s="196"/>
      <c r="BM2116" s="196"/>
      <c r="BN2116" s="196"/>
      <c r="BO2116" s="196"/>
      <c r="BP2116" s="196"/>
      <c r="BQ2116" s="196"/>
      <c r="BR2116" s="196"/>
      <c r="BS2116" s="196"/>
      <c r="BT2116" s="196"/>
      <c r="BU2116" s="196"/>
      <c r="BV2116" s="196"/>
      <c r="BW2116" s="196"/>
      <c r="BX2116" s="196"/>
      <c r="BY2116" s="196"/>
      <c r="BZ2116" s="196"/>
    </row>
    <row r="2117" spans="4:78" x14ac:dyDescent="0.2">
      <c r="D2117" s="171"/>
      <c r="E2117" s="171"/>
      <c r="F2117" s="171"/>
      <c r="G2117" s="171"/>
      <c r="H2117" s="171"/>
      <c r="I2117" s="171"/>
      <c r="J2117" s="171"/>
      <c r="K2117" s="171"/>
      <c r="L2117" s="171"/>
      <c r="M2117" s="171"/>
      <c r="N2117" s="171"/>
      <c r="O2117" s="171"/>
      <c r="P2117" s="171"/>
      <c r="Q2117" s="171"/>
      <c r="R2117" s="171"/>
      <c r="S2117" s="171"/>
      <c r="T2117" s="171"/>
      <c r="U2117" s="171"/>
      <c r="V2117" s="171"/>
      <c r="W2117" s="171"/>
      <c r="X2117" s="171"/>
      <c r="Y2117" s="171"/>
      <c r="Z2117" s="171"/>
      <c r="AA2117" s="171"/>
      <c r="AB2117" s="171"/>
      <c r="AC2117" s="171"/>
      <c r="AD2117" s="171"/>
      <c r="AE2117" s="171"/>
      <c r="AF2117" s="171"/>
      <c r="AG2117" s="171"/>
      <c r="AH2117" s="171"/>
      <c r="AI2117" s="171"/>
      <c r="AJ2117" s="171"/>
      <c r="AK2117" s="171"/>
      <c r="AL2117" s="171"/>
      <c r="AM2117" s="171"/>
      <c r="AN2117" s="171"/>
      <c r="AO2117" s="171"/>
      <c r="AP2117" s="196"/>
      <c r="AQ2117" s="196"/>
      <c r="AR2117" s="196"/>
      <c r="AS2117" s="196"/>
      <c r="AT2117" s="196"/>
      <c r="AU2117" s="196"/>
      <c r="AV2117" s="196"/>
      <c r="AW2117" s="196"/>
      <c r="AX2117" s="196"/>
      <c r="AY2117" s="196"/>
      <c r="AZ2117" s="196"/>
      <c r="BA2117" s="196"/>
      <c r="BB2117" s="196"/>
      <c r="BC2117" s="196"/>
      <c r="BD2117" s="196"/>
      <c r="BE2117" s="196"/>
      <c r="BF2117" s="196"/>
      <c r="BG2117" s="196"/>
      <c r="BH2117" s="196"/>
      <c r="BI2117" s="196"/>
      <c r="BJ2117" s="196"/>
      <c r="BK2117" s="196"/>
      <c r="BL2117" s="196"/>
      <c r="BM2117" s="196"/>
      <c r="BN2117" s="196"/>
      <c r="BO2117" s="196"/>
      <c r="BP2117" s="196"/>
      <c r="BQ2117" s="196"/>
      <c r="BR2117" s="196"/>
      <c r="BS2117" s="196"/>
      <c r="BT2117" s="196"/>
      <c r="BU2117" s="196"/>
      <c r="BV2117" s="196"/>
      <c r="BW2117" s="196"/>
      <c r="BX2117" s="196"/>
      <c r="BY2117" s="196"/>
      <c r="BZ2117" s="196"/>
    </row>
    <row r="2118" spans="4:78" x14ac:dyDescent="0.2">
      <c r="D2118" s="171"/>
      <c r="E2118" s="171"/>
      <c r="F2118" s="171"/>
      <c r="G2118" s="171"/>
      <c r="H2118" s="171"/>
      <c r="I2118" s="171"/>
      <c r="J2118" s="171"/>
      <c r="K2118" s="171"/>
      <c r="L2118" s="171"/>
      <c r="M2118" s="171"/>
      <c r="N2118" s="171"/>
      <c r="O2118" s="171"/>
      <c r="P2118" s="171"/>
      <c r="Q2118" s="171"/>
      <c r="R2118" s="171"/>
      <c r="S2118" s="171"/>
      <c r="T2118" s="171"/>
      <c r="U2118" s="171"/>
      <c r="V2118" s="171"/>
      <c r="W2118" s="171"/>
      <c r="X2118" s="171"/>
      <c r="Y2118" s="171"/>
      <c r="Z2118" s="171"/>
      <c r="AA2118" s="171"/>
      <c r="AB2118" s="171"/>
      <c r="AC2118" s="171"/>
      <c r="AD2118" s="171"/>
      <c r="AE2118" s="171"/>
      <c r="AF2118" s="171"/>
      <c r="AG2118" s="171"/>
      <c r="AH2118" s="171"/>
      <c r="AI2118" s="171"/>
      <c r="AJ2118" s="171"/>
      <c r="AK2118" s="171"/>
      <c r="AL2118" s="171"/>
      <c r="AM2118" s="171"/>
      <c r="AN2118" s="171"/>
      <c r="AO2118" s="171"/>
      <c r="AP2118" s="196"/>
      <c r="AQ2118" s="196"/>
      <c r="AR2118" s="196"/>
      <c r="AS2118" s="196"/>
      <c r="AT2118" s="196"/>
      <c r="AU2118" s="196"/>
      <c r="AV2118" s="196"/>
      <c r="AW2118" s="196"/>
      <c r="AX2118" s="196"/>
      <c r="AY2118" s="196"/>
      <c r="AZ2118" s="196"/>
      <c r="BA2118" s="196"/>
      <c r="BB2118" s="196"/>
      <c r="BC2118" s="196"/>
      <c r="BD2118" s="196"/>
      <c r="BE2118" s="196"/>
      <c r="BF2118" s="196"/>
      <c r="BG2118" s="196"/>
      <c r="BH2118" s="196"/>
      <c r="BI2118" s="196"/>
      <c r="BJ2118" s="196"/>
      <c r="BK2118" s="196"/>
      <c r="BL2118" s="196"/>
      <c r="BM2118" s="196"/>
      <c r="BN2118" s="196"/>
      <c r="BO2118" s="196"/>
      <c r="BP2118" s="196"/>
      <c r="BQ2118" s="196"/>
      <c r="BR2118" s="196"/>
      <c r="BS2118" s="196"/>
      <c r="BT2118" s="196"/>
      <c r="BU2118" s="196"/>
      <c r="BV2118" s="196"/>
      <c r="BW2118" s="196"/>
      <c r="BX2118" s="196"/>
      <c r="BY2118" s="196"/>
      <c r="BZ2118" s="196"/>
    </row>
    <row r="2119" spans="4:78" x14ac:dyDescent="0.2">
      <c r="D2119" s="171"/>
      <c r="E2119" s="171"/>
      <c r="F2119" s="171"/>
      <c r="G2119" s="171"/>
      <c r="H2119" s="171"/>
      <c r="I2119" s="171"/>
      <c r="J2119" s="171"/>
      <c r="K2119" s="171"/>
      <c r="L2119" s="171"/>
      <c r="M2119" s="171"/>
      <c r="N2119" s="171"/>
      <c r="O2119" s="171"/>
      <c r="P2119" s="171"/>
      <c r="Q2119" s="171"/>
      <c r="R2119" s="171"/>
      <c r="S2119" s="171"/>
      <c r="T2119" s="171"/>
      <c r="U2119" s="171"/>
      <c r="V2119" s="171"/>
      <c r="W2119" s="171"/>
      <c r="X2119" s="171"/>
      <c r="Y2119" s="171"/>
      <c r="Z2119" s="171"/>
      <c r="AA2119" s="171"/>
      <c r="AB2119" s="171"/>
      <c r="AC2119" s="171"/>
      <c r="AD2119" s="171"/>
      <c r="AE2119" s="171"/>
      <c r="AF2119" s="171"/>
      <c r="AG2119" s="171"/>
      <c r="AH2119" s="171"/>
      <c r="AI2119" s="171"/>
      <c r="AJ2119" s="171"/>
      <c r="AK2119" s="171"/>
      <c r="AL2119" s="171"/>
      <c r="AM2119" s="171"/>
      <c r="AN2119" s="171"/>
      <c r="AO2119" s="171"/>
      <c r="AP2119" s="196"/>
      <c r="AQ2119" s="196"/>
      <c r="AR2119" s="196"/>
      <c r="AS2119" s="196"/>
      <c r="AT2119" s="196"/>
      <c r="AU2119" s="196"/>
      <c r="AV2119" s="196"/>
      <c r="AW2119" s="196"/>
      <c r="AX2119" s="196"/>
      <c r="AY2119" s="196"/>
      <c r="AZ2119" s="196"/>
      <c r="BA2119" s="196"/>
      <c r="BB2119" s="196"/>
      <c r="BC2119" s="196"/>
      <c r="BD2119" s="196"/>
      <c r="BE2119" s="196"/>
      <c r="BF2119" s="196"/>
      <c r="BG2119" s="196"/>
      <c r="BH2119" s="196"/>
      <c r="BI2119" s="196"/>
      <c r="BJ2119" s="196"/>
      <c r="BK2119" s="196"/>
      <c r="BL2119" s="196"/>
      <c r="BM2119" s="196"/>
      <c r="BN2119" s="196"/>
      <c r="BO2119" s="196"/>
      <c r="BP2119" s="196"/>
      <c r="BQ2119" s="196"/>
      <c r="BR2119" s="196"/>
      <c r="BS2119" s="196"/>
      <c r="BT2119" s="196"/>
      <c r="BU2119" s="196"/>
      <c r="BV2119" s="196"/>
      <c r="BW2119" s="196"/>
      <c r="BX2119" s="196"/>
      <c r="BY2119" s="196"/>
      <c r="BZ2119" s="196"/>
    </row>
    <row r="2120" spans="4:78" x14ac:dyDescent="0.2">
      <c r="D2120" s="171"/>
      <c r="E2120" s="171"/>
      <c r="F2120" s="171"/>
      <c r="G2120" s="171"/>
      <c r="H2120" s="171"/>
      <c r="I2120" s="171"/>
      <c r="J2120" s="171"/>
      <c r="K2120" s="171"/>
      <c r="L2120" s="171"/>
      <c r="M2120" s="171"/>
      <c r="N2120" s="171"/>
      <c r="O2120" s="171"/>
      <c r="P2120" s="171"/>
      <c r="Q2120" s="171"/>
      <c r="R2120" s="171"/>
      <c r="S2120" s="171"/>
      <c r="T2120" s="171"/>
      <c r="U2120" s="171"/>
      <c r="V2120" s="171"/>
      <c r="W2120" s="171"/>
      <c r="X2120" s="171"/>
      <c r="Y2120" s="171"/>
      <c r="Z2120" s="171"/>
      <c r="AA2120" s="171"/>
      <c r="AB2120" s="171"/>
      <c r="AC2120" s="171"/>
      <c r="AD2120" s="171"/>
      <c r="AE2120" s="171"/>
      <c r="AF2120" s="171"/>
      <c r="AG2120" s="171"/>
      <c r="AH2120" s="171"/>
      <c r="AI2120" s="171"/>
      <c r="AJ2120" s="171"/>
      <c r="AK2120" s="171"/>
      <c r="AL2120" s="171"/>
      <c r="AM2120" s="171"/>
      <c r="AN2120" s="171"/>
      <c r="AO2120" s="171"/>
      <c r="AP2120" s="196"/>
      <c r="AQ2120" s="196"/>
      <c r="AR2120" s="196"/>
      <c r="AS2120" s="196"/>
      <c r="AT2120" s="196"/>
      <c r="AU2120" s="196"/>
      <c r="AV2120" s="196"/>
      <c r="AW2120" s="196"/>
      <c r="AX2120" s="196"/>
      <c r="AY2120" s="196"/>
      <c r="AZ2120" s="196"/>
      <c r="BA2120" s="196"/>
      <c r="BB2120" s="196"/>
      <c r="BC2120" s="196"/>
      <c r="BD2120" s="196"/>
      <c r="BE2120" s="196"/>
      <c r="BF2120" s="196"/>
      <c r="BG2120" s="196"/>
      <c r="BH2120" s="196"/>
      <c r="BI2120" s="196"/>
      <c r="BJ2120" s="196"/>
      <c r="BK2120" s="196"/>
      <c r="BL2120" s="196"/>
      <c r="BM2120" s="196"/>
      <c r="BN2120" s="196"/>
      <c r="BO2120" s="196"/>
      <c r="BP2120" s="196"/>
      <c r="BQ2120" s="196"/>
      <c r="BR2120" s="196"/>
      <c r="BS2120" s="196"/>
      <c r="BT2120" s="196"/>
      <c r="BU2120" s="196"/>
      <c r="BV2120" s="196"/>
      <c r="BW2120" s="196"/>
      <c r="BX2120" s="196"/>
      <c r="BY2120" s="196"/>
      <c r="BZ2120" s="196"/>
    </row>
    <row r="2121" spans="4:78" x14ac:dyDescent="0.2">
      <c r="D2121" s="171"/>
      <c r="E2121" s="171"/>
      <c r="F2121" s="171"/>
      <c r="G2121" s="171"/>
      <c r="H2121" s="171"/>
      <c r="I2121" s="171"/>
      <c r="J2121" s="171"/>
      <c r="K2121" s="171"/>
      <c r="L2121" s="171"/>
      <c r="M2121" s="171"/>
      <c r="N2121" s="171"/>
      <c r="O2121" s="171"/>
      <c r="P2121" s="171"/>
      <c r="Q2121" s="171"/>
      <c r="R2121" s="171"/>
      <c r="S2121" s="171"/>
      <c r="T2121" s="171"/>
      <c r="U2121" s="171"/>
      <c r="V2121" s="171"/>
      <c r="W2121" s="171"/>
      <c r="X2121" s="171"/>
      <c r="Y2121" s="171"/>
      <c r="Z2121" s="171"/>
      <c r="AA2121" s="171"/>
      <c r="AB2121" s="171"/>
      <c r="AC2121" s="171"/>
      <c r="AD2121" s="171"/>
      <c r="AE2121" s="171"/>
      <c r="AF2121" s="171"/>
      <c r="AG2121" s="171"/>
      <c r="AH2121" s="171"/>
      <c r="AI2121" s="171"/>
      <c r="AJ2121" s="171"/>
      <c r="AK2121" s="171"/>
      <c r="AL2121" s="171"/>
      <c r="AM2121" s="171"/>
      <c r="AN2121" s="171"/>
      <c r="AO2121" s="171"/>
      <c r="AP2121" s="196"/>
      <c r="AQ2121" s="196"/>
      <c r="AR2121" s="196"/>
      <c r="AS2121" s="196"/>
      <c r="AT2121" s="196"/>
      <c r="AU2121" s="196"/>
      <c r="AV2121" s="196"/>
      <c r="AW2121" s="196"/>
      <c r="AX2121" s="196"/>
      <c r="AY2121" s="196"/>
      <c r="AZ2121" s="196"/>
      <c r="BA2121" s="196"/>
      <c r="BB2121" s="196"/>
      <c r="BC2121" s="196"/>
      <c r="BD2121" s="196"/>
      <c r="BE2121" s="196"/>
      <c r="BF2121" s="196"/>
      <c r="BG2121" s="196"/>
      <c r="BH2121" s="196"/>
      <c r="BI2121" s="196"/>
      <c r="BJ2121" s="196"/>
      <c r="BK2121" s="196"/>
      <c r="BL2121" s="196"/>
      <c r="BM2121" s="196"/>
      <c r="BN2121" s="196"/>
      <c r="BO2121" s="196"/>
      <c r="BP2121" s="196"/>
      <c r="BQ2121" s="196"/>
      <c r="BR2121" s="196"/>
      <c r="BS2121" s="196"/>
      <c r="BT2121" s="196"/>
      <c r="BU2121" s="196"/>
      <c r="BV2121" s="196"/>
      <c r="BW2121" s="196"/>
      <c r="BX2121" s="196"/>
      <c r="BY2121" s="196"/>
      <c r="BZ2121" s="196"/>
    </row>
    <row r="2122" spans="4:78" x14ac:dyDescent="0.2">
      <c r="D2122" s="171"/>
      <c r="E2122" s="171"/>
      <c r="F2122" s="171"/>
      <c r="G2122" s="171"/>
      <c r="H2122" s="171"/>
      <c r="I2122" s="171"/>
      <c r="J2122" s="171"/>
      <c r="K2122" s="171"/>
      <c r="L2122" s="171"/>
      <c r="M2122" s="171"/>
      <c r="N2122" s="171"/>
      <c r="O2122" s="171"/>
      <c r="P2122" s="171"/>
      <c r="Q2122" s="171"/>
      <c r="R2122" s="171"/>
      <c r="S2122" s="171"/>
      <c r="T2122" s="171"/>
      <c r="U2122" s="171"/>
      <c r="V2122" s="171"/>
      <c r="W2122" s="171"/>
      <c r="X2122" s="171"/>
      <c r="Y2122" s="171"/>
      <c r="Z2122" s="171"/>
      <c r="AA2122" s="171"/>
      <c r="AB2122" s="171"/>
      <c r="AC2122" s="171"/>
      <c r="AD2122" s="171"/>
      <c r="AE2122" s="171"/>
      <c r="AF2122" s="171"/>
      <c r="AG2122" s="171"/>
      <c r="AH2122" s="171"/>
      <c r="AI2122" s="171"/>
      <c r="AJ2122" s="171"/>
      <c r="AK2122" s="171"/>
      <c r="AL2122" s="171"/>
      <c r="AM2122" s="171"/>
      <c r="AN2122" s="171"/>
      <c r="AO2122" s="171"/>
      <c r="AP2122" s="196"/>
      <c r="AQ2122" s="196"/>
      <c r="AR2122" s="196"/>
      <c r="AS2122" s="196"/>
      <c r="AT2122" s="196"/>
      <c r="AU2122" s="196"/>
      <c r="AV2122" s="196"/>
      <c r="AW2122" s="196"/>
      <c r="AX2122" s="196"/>
      <c r="AY2122" s="196"/>
      <c r="AZ2122" s="196"/>
      <c r="BA2122" s="196"/>
      <c r="BB2122" s="196"/>
      <c r="BC2122" s="196"/>
      <c r="BD2122" s="196"/>
      <c r="BE2122" s="196"/>
      <c r="BF2122" s="196"/>
      <c r="BG2122" s="196"/>
      <c r="BH2122" s="196"/>
      <c r="BI2122" s="196"/>
      <c r="BJ2122" s="196"/>
      <c r="BK2122" s="196"/>
      <c r="BL2122" s="196"/>
      <c r="BM2122" s="196"/>
      <c r="BN2122" s="196"/>
      <c r="BO2122" s="196"/>
      <c r="BP2122" s="196"/>
      <c r="BQ2122" s="196"/>
      <c r="BR2122" s="196"/>
      <c r="BS2122" s="196"/>
      <c r="BT2122" s="196"/>
      <c r="BU2122" s="196"/>
      <c r="BV2122" s="196"/>
      <c r="BW2122" s="196"/>
      <c r="BX2122" s="196"/>
      <c r="BY2122" s="196"/>
      <c r="BZ2122" s="196"/>
    </row>
    <row r="2123" spans="4:78" x14ac:dyDescent="0.2">
      <c r="D2123" s="171"/>
      <c r="E2123" s="171"/>
      <c r="F2123" s="171"/>
      <c r="G2123" s="171"/>
      <c r="H2123" s="171"/>
      <c r="I2123" s="171"/>
      <c r="J2123" s="171"/>
      <c r="K2123" s="171"/>
      <c r="L2123" s="171"/>
      <c r="M2123" s="171"/>
      <c r="N2123" s="171"/>
      <c r="O2123" s="171"/>
      <c r="P2123" s="171"/>
      <c r="Q2123" s="171"/>
      <c r="R2123" s="171"/>
      <c r="S2123" s="171"/>
      <c r="T2123" s="171"/>
      <c r="U2123" s="171"/>
      <c r="V2123" s="171"/>
      <c r="W2123" s="171"/>
      <c r="X2123" s="171"/>
      <c r="Y2123" s="171"/>
      <c r="Z2123" s="171"/>
      <c r="AA2123" s="171"/>
      <c r="AB2123" s="171"/>
      <c r="AC2123" s="171"/>
      <c r="AD2123" s="171"/>
      <c r="AE2123" s="171"/>
      <c r="AF2123" s="171"/>
      <c r="AG2123" s="171"/>
      <c r="AH2123" s="171"/>
      <c r="AI2123" s="171"/>
      <c r="AJ2123" s="171"/>
      <c r="AK2123" s="171"/>
      <c r="AL2123" s="171"/>
      <c r="AM2123" s="171"/>
      <c r="AN2123" s="171"/>
      <c r="AO2123" s="171"/>
      <c r="AP2123" s="196"/>
      <c r="AQ2123" s="196"/>
      <c r="AR2123" s="196"/>
      <c r="AS2123" s="196"/>
      <c r="AT2123" s="196"/>
      <c r="AU2123" s="196"/>
      <c r="AV2123" s="196"/>
      <c r="AW2123" s="196"/>
      <c r="AX2123" s="196"/>
      <c r="AY2123" s="196"/>
      <c r="AZ2123" s="196"/>
      <c r="BA2123" s="196"/>
      <c r="BB2123" s="196"/>
      <c r="BC2123" s="196"/>
      <c r="BD2123" s="196"/>
      <c r="BE2123" s="196"/>
      <c r="BF2123" s="196"/>
      <c r="BG2123" s="196"/>
      <c r="BH2123" s="196"/>
      <c r="BI2123" s="196"/>
      <c r="BJ2123" s="196"/>
      <c r="BK2123" s="196"/>
      <c r="BL2123" s="196"/>
      <c r="BM2123" s="196"/>
      <c r="BN2123" s="196"/>
      <c r="BO2123" s="196"/>
      <c r="BP2123" s="196"/>
      <c r="BQ2123" s="196"/>
      <c r="BR2123" s="196"/>
      <c r="BS2123" s="196"/>
      <c r="BT2123" s="196"/>
      <c r="BU2123" s="196"/>
      <c r="BV2123" s="196"/>
      <c r="BW2123" s="196"/>
      <c r="BX2123" s="196"/>
      <c r="BY2123" s="196"/>
      <c r="BZ2123" s="196"/>
    </row>
    <row r="2124" spans="4:78" x14ac:dyDescent="0.2">
      <c r="D2124" s="171"/>
      <c r="E2124" s="171"/>
      <c r="F2124" s="171"/>
      <c r="G2124" s="171"/>
      <c r="H2124" s="171"/>
      <c r="I2124" s="171"/>
      <c r="J2124" s="171"/>
      <c r="K2124" s="171"/>
      <c r="L2124" s="171"/>
      <c r="M2124" s="171"/>
      <c r="N2124" s="171"/>
      <c r="O2124" s="171"/>
      <c r="P2124" s="171"/>
      <c r="Q2124" s="171"/>
      <c r="R2124" s="171"/>
      <c r="S2124" s="171"/>
      <c r="T2124" s="171"/>
      <c r="U2124" s="171"/>
      <c r="V2124" s="171"/>
      <c r="W2124" s="171"/>
      <c r="X2124" s="171"/>
      <c r="Y2124" s="171"/>
      <c r="Z2124" s="171"/>
      <c r="AA2124" s="171"/>
      <c r="AB2124" s="171"/>
      <c r="AC2124" s="171"/>
      <c r="AD2124" s="171"/>
      <c r="AE2124" s="171"/>
      <c r="AF2124" s="171"/>
      <c r="AG2124" s="171"/>
      <c r="AH2124" s="171"/>
      <c r="AI2124" s="171"/>
      <c r="AJ2124" s="171"/>
      <c r="AK2124" s="171"/>
      <c r="AL2124" s="171"/>
      <c r="AM2124" s="171"/>
      <c r="AN2124" s="171"/>
      <c r="AO2124" s="171"/>
      <c r="AP2124" s="196"/>
      <c r="AQ2124" s="196"/>
      <c r="AR2124" s="196"/>
      <c r="AS2124" s="196"/>
      <c r="AT2124" s="196"/>
      <c r="AU2124" s="196"/>
      <c r="AV2124" s="196"/>
      <c r="AW2124" s="196"/>
      <c r="AX2124" s="196"/>
      <c r="AY2124" s="196"/>
      <c r="AZ2124" s="196"/>
      <c r="BA2124" s="196"/>
      <c r="BB2124" s="196"/>
      <c r="BC2124" s="196"/>
      <c r="BD2124" s="196"/>
      <c r="BE2124" s="196"/>
      <c r="BF2124" s="196"/>
      <c r="BG2124" s="196"/>
      <c r="BH2124" s="196"/>
      <c r="BI2124" s="196"/>
      <c r="BJ2124" s="196"/>
      <c r="BK2124" s="196"/>
      <c r="BL2124" s="196"/>
      <c r="BM2124" s="196"/>
      <c r="BN2124" s="196"/>
      <c r="BO2124" s="196"/>
      <c r="BP2124" s="196"/>
      <c r="BQ2124" s="196"/>
      <c r="BR2124" s="196"/>
      <c r="BS2124" s="196"/>
      <c r="BT2124" s="196"/>
      <c r="BU2124" s="196"/>
      <c r="BV2124" s="196"/>
      <c r="BW2124" s="196"/>
      <c r="BX2124" s="196"/>
      <c r="BY2124" s="196"/>
      <c r="BZ2124" s="196"/>
    </row>
    <row r="2125" spans="4:78" x14ac:dyDescent="0.2">
      <c r="D2125" s="171"/>
      <c r="E2125" s="171"/>
      <c r="F2125" s="171"/>
      <c r="G2125" s="171"/>
      <c r="H2125" s="171"/>
      <c r="I2125" s="171"/>
      <c r="J2125" s="171"/>
      <c r="K2125" s="171"/>
      <c r="L2125" s="171"/>
      <c r="M2125" s="171"/>
      <c r="N2125" s="171"/>
      <c r="O2125" s="171"/>
      <c r="P2125" s="171"/>
      <c r="Q2125" s="171"/>
      <c r="R2125" s="171"/>
      <c r="S2125" s="171"/>
      <c r="T2125" s="171"/>
      <c r="U2125" s="171"/>
      <c r="V2125" s="171"/>
      <c r="W2125" s="171"/>
      <c r="X2125" s="171"/>
      <c r="Y2125" s="171"/>
      <c r="Z2125" s="171"/>
      <c r="AA2125" s="171"/>
      <c r="AB2125" s="171"/>
      <c r="AC2125" s="171"/>
      <c r="AD2125" s="171"/>
      <c r="AE2125" s="171"/>
      <c r="AF2125" s="171"/>
      <c r="AG2125" s="171"/>
      <c r="AH2125" s="171"/>
      <c r="AI2125" s="171"/>
      <c r="AJ2125" s="171"/>
      <c r="AK2125" s="171"/>
      <c r="AL2125" s="171"/>
      <c r="AM2125" s="171"/>
      <c r="AN2125" s="171"/>
      <c r="AO2125" s="171"/>
      <c r="AP2125" s="196"/>
      <c r="AQ2125" s="196"/>
      <c r="AR2125" s="196"/>
      <c r="AS2125" s="196"/>
      <c r="AT2125" s="196"/>
      <c r="AU2125" s="196"/>
      <c r="AV2125" s="196"/>
      <c r="AW2125" s="196"/>
      <c r="AX2125" s="196"/>
      <c r="AY2125" s="196"/>
      <c r="AZ2125" s="196"/>
      <c r="BA2125" s="196"/>
      <c r="BB2125" s="196"/>
      <c r="BC2125" s="196"/>
      <c r="BD2125" s="196"/>
      <c r="BE2125" s="196"/>
      <c r="BF2125" s="196"/>
      <c r="BG2125" s="196"/>
      <c r="BH2125" s="196"/>
      <c r="BI2125" s="196"/>
      <c r="BJ2125" s="196"/>
      <c r="BK2125" s="196"/>
      <c r="BL2125" s="196"/>
      <c r="BM2125" s="196"/>
      <c r="BN2125" s="196"/>
      <c r="BO2125" s="196"/>
      <c r="BP2125" s="196"/>
      <c r="BQ2125" s="196"/>
      <c r="BR2125" s="196"/>
      <c r="BS2125" s="196"/>
      <c r="BT2125" s="196"/>
      <c r="BU2125" s="196"/>
      <c r="BV2125" s="196"/>
      <c r="BW2125" s="196"/>
      <c r="BX2125" s="196"/>
      <c r="BY2125" s="196"/>
      <c r="BZ2125" s="196"/>
    </row>
    <row r="2126" spans="4:78" x14ac:dyDescent="0.2">
      <c r="D2126" s="171"/>
      <c r="E2126" s="171"/>
      <c r="F2126" s="171"/>
      <c r="G2126" s="171"/>
      <c r="H2126" s="171"/>
      <c r="I2126" s="171"/>
      <c r="J2126" s="171"/>
      <c r="K2126" s="171"/>
      <c r="L2126" s="171"/>
      <c r="M2126" s="171"/>
      <c r="N2126" s="171"/>
      <c r="O2126" s="171"/>
      <c r="P2126" s="171"/>
      <c r="Q2126" s="171"/>
      <c r="R2126" s="171"/>
      <c r="S2126" s="171"/>
      <c r="T2126" s="171"/>
      <c r="U2126" s="171"/>
      <c r="V2126" s="171"/>
      <c r="W2126" s="171"/>
      <c r="X2126" s="171"/>
      <c r="Y2126" s="171"/>
      <c r="Z2126" s="171"/>
      <c r="AA2126" s="171"/>
      <c r="AB2126" s="171"/>
      <c r="AC2126" s="171"/>
      <c r="AD2126" s="171"/>
      <c r="AE2126" s="171"/>
      <c r="AF2126" s="171"/>
      <c r="AG2126" s="171"/>
      <c r="AH2126" s="171"/>
      <c r="AI2126" s="171"/>
      <c r="AJ2126" s="171"/>
      <c r="AK2126" s="171"/>
      <c r="AL2126" s="171"/>
      <c r="AM2126" s="171"/>
      <c r="AN2126" s="171"/>
      <c r="AO2126" s="171"/>
      <c r="AP2126" s="196"/>
      <c r="AQ2126" s="196"/>
      <c r="AR2126" s="196"/>
      <c r="AS2126" s="196"/>
      <c r="AT2126" s="196"/>
      <c r="AU2126" s="196"/>
      <c r="AV2126" s="196"/>
      <c r="AW2126" s="196"/>
      <c r="AX2126" s="196"/>
      <c r="AY2126" s="196"/>
      <c r="AZ2126" s="196"/>
      <c r="BA2126" s="196"/>
      <c r="BB2126" s="196"/>
      <c r="BC2126" s="196"/>
      <c r="BD2126" s="196"/>
      <c r="BE2126" s="196"/>
      <c r="BF2126" s="196"/>
      <c r="BG2126" s="196"/>
      <c r="BH2126" s="196"/>
      <c r="BI2126" s="196"/>
      <c r="BJ2126" s="196"/>
      <c r="BK2126" s="196"/>
      <c r="BL2126" s="196"/>
      <c r="BM2126" s="196"/>
      <c r="BN2126" s="196"/>
      <c r="BO2126" s="196"/>
      <c r="BP2126" s="196"/>
      <c r="BQ2126" s="196"/>
      <c r="BR2126" s="196"/>
      <c r="BS2126" s="196"/>
      <c r="BT2126" s="196"/>
      <c r="BU2126" s="196"/>
      <c r="BV2126" s="196"/>
      <c r="BW2126" s="196"/>
      <c r="BX2126" s="196"/>
      <c r="BY2126" s="196"/>
      <c r="BZ2126" s="196"/>
    </row>
    <row r="2127" spans="4:78" x14ac:dyDescent="0.2">
      <c r="D2127" s="171"/>
      <c r="E2127" s="171"/>
      <c r="F2127" s="171"/>
      <c r="G2127" s="171"/>
      <c r="H2127" s="171"/>
      <c r="I2127" s="171"/>
      <c r="J2127" s="171"/>
      <c r="K2127" s="171"/>
      <c r="L2127" s="171"/>
      <c r="M2127" s="171"/>
      <c r="N2127" s="171"/>
      <c r="O2127" s="171"/>
      <c r="P2127" s="171"/>
      <c r="Q2127" s="171"/>
      <c r="R2127" s="171"/>
      <c r="S2127" s="171"/>
      <c r="T2127" s="171"/>
      <c r="U2127" s="171"/>
      <c r="V2127" s="171"/>
      <c r="W2127" s="171"/>
      <c r="X2127" s="171"/>
      <c r="Y2127" s="171"/>
      <c r="Z2127" s="171"/>
      <c r="AA2127" s="171"/>
      <c r="AB2127" s="171"/>
      <c r="AC2127" s="171"/>
      <c r="AD2127" s="171"/>
      <c r="AE2127" s="171"/>
      <c r="AF2127" s="171"/>
      <c r="AG2127" s="171"/>
      <c r="AH2127" s="171"/>
      <c r="AI2127" s="171"/>
      <c r="AJ2127" s="171"/>
      <c r="AK2127" s="171"/>
      <c r="AL2127" s="171"/>
      <c r="AM2127" s="171"/>
      <c r="AN2127" s="171"/>
      <c r="AO2127" s="171"/>
      <c r="AP2127" s="196"/>
      <c r="AQ2127" s="196"/>
      <c r="AR2127" s="196"/>
      <c r="AS2127" s="196"/>
      <c r="AT2127" s="196"/>
      <c r="AU2127" s="196"/>
      <c r="AV2127" s="196"/>
      <c r="AW2127" s="196"/>
      <c r="AX2127" s="196"/>
      <c r="AY2127" s="196"/>
      <c r="AZ2127" s="196"/>
      <c r="BA2127" s="196"/>
      <c r="BB2127" s="196"/>
      <c r="BC2127" s="196"/>
      <c r="BD2127" s="196"/>
      <c r="BE2127" s="196"/>
      <c r="BF2127" s="196"/>
      <c r="BG2127" s="196"/>
      <c r="BH2127" s="196"/>
      <c r="BI2127" s="196"/>
      <c r="BJ2127" s="196"/>
      <c r="BK2127" s="196"/>
      <c r="BL2127" s="196"/>
      <c r="BM2127" s="196"/>
      <c r="BN2127" s="196"/>
      <c r="BO2127" s="196"/>
      <c r="BP2127" s="196"/>
      <c r="BQ2127" s="196"/>
      <c r="BR2127" s="196"/>
      <c r="BS2127" s="196"/>
      <c r="BT2127" s="196"/>
      <c r="BU2127" s="196"/>
      <c r="BV2127" s="196"/>
      <c r="BW2127" s="196"/>
      <c r="BX2127" s="196"/>
      <c r="BY2127" s="196"/>
      <c r="BZ2127" s="196"/>
    </row>
    <row r="2128" spans="4:78" x14ac:dyDescent="0.2">
      <c r="D2128" s="171"/>
      <c r="E2128" s="171"/>
      <c r="F2128" s="171"/>
      <c r="G2128" s="171"/>
      <c r="H2128" s="171"/>
      <c r="I2128" s="171"/>
      <c r="J2128" s="171"/>
      <c r="K2128" s="171"/>
      <c r="L2128" s="171"/>
      <c r="M2128" s="171"/>
      <c r="N2128" s="171"/>
      <c r="O2128" s="171"/>
      <c r="P2128" s="171"/>
      <c r="Q2128" s="171"/>
      <c r="R2128" s="171"/>
      <c r="S2128" s="171"/>
      <c r="T2128" s="171"/>
      <c r="U2128" s="171"/>
      <c r="V2128" s="171"/>
      <c r="W2128" s="171"/>
      <c r="X2128" s="171"/>
      <c r="Y2128" s="171"/>
      <c r="Z2128" s="171"/>
      <c r="AA2128" s="171"/>
      <c r="AB2128" s="171"/>
      <c r="AC2128" s="171"/>
      <c r="AD2128" s="171"/>
      <c r="AE2128" s="171"/>
      <c r="AF2128" s="171"/>
      <c r="AG2128" s="171"/>
      <c r="AH2128" s="171"/>
      <c r="AI2128" s="171"/>
      <c r="AJ2128" s="171"/>
      <c r="AK2128" s="171"/>
      <c r="AL2128" s="171"/>
      <c r="AM2128" s="171"/>
      <c r="AN2128" s="171"/>
      <c r="AO2128" s="171"/>
      <c r="AP2128" s="196"/>
      <c r="AQ2128" s="196"/>
      <c r="AR2128" s="196"/>
      <c r="AS2128" s="196"/>
      <c r="AT2128" s="196"/>
      <c r="AU2128" s="196"/>
      <c r="AV2128" s="196"/>
      <c r="AW2128" s="196"/>
      <c r="AX2128" s="196"/>
      <c r="AY2128" s="196"/>
      <c r="AZ2128" s="196"/>
      <c r="BA2128" s="196"/>
      <c r="BB2128" s="196"/>
      <c r="BC2128" s="196"/>
      <c r="BD2128" s="196"/>
      <c r="BE2128" s="196"/>
      <c r="BF2128" s="196"/>
      <c r="BG2128" s="196"/>
      <c r="BH2128" s="196"/>
      <c r="BI2128" s="196"/>
      <c r="BJ2128" s="196"/>
      <c r="BK2128" s="196"/>
      <c r="BL2128" s="196"/>
      <c r="BM2128" s="196"/>
      <c r="BN2128" s="196"/>
      <c r="BO2128" s="196"/>
      <c r="BP2128" s="196"/>
      <c r="BQ2128" s="196"/>
      <c r="BR2128" s="196"/>
      <c r="BS2128" s="196"/>
      <c r="BT2128" s="196"/>
      <c r="BU2128" s="196"/>
      <c r="BV2128" s="196"/>
      <c r="BW2128" s="196"/>
      <c r="BX2128" s="196"/>
      <c r="BY2128" s="196"/>
      <c r="BZ2128" s="196"/>
    </row>
    <row r="2129" spans="4:78" x14ac:dyDescent="0.2">
      <c r="D2129" s="171"/>
      <c r="E2129" s="171"/>
      <c r="F2129" s="171"/>
      <c r="G2129" s="171"/>
      <c r="H2129" s="171"/>
      <c r="I2129" s="171"/>
      <c r="J2129" s="171"/>
      <c r="K2129" s="171"/>
      <c r="L2129" s="171"/>
      <c r="M2129" s="171"/>
      <c r="N2129" s="171"/>
      <c r="O2129" s="171"/>
      <c r="P2129" s="171"/>
      <c r="Q2129" s="171"/>
      <c r="R2129" s="171"/>
      <c r="S2129" s="171"/>
      <c r="T2129" s="171"/>
      <c r="U2129" s="171"/>
      <c r="V2129" s="171"/>
      <c r="W2129" s="171"/>
      <c r="X2129" s="171"/>
      <c r="Y2129" s="171"/>
      <c r="Z2129" s="171"/>
      <c r="AA2129" s="171"/>
      <c r="AB2129" s="171"/>
      <c r="AC2129" s="171"/>
      <c r="AD2129" s="171"/>
      <c r="AE2129" s="171"/>
      <c r="AF2129" s="171"/>
      <c r="AG2129" s="171"/>
      <c r="AH2129" s="171"/>
      <c r="AI2129" s="171"/>
      <c r="AJ2129" s="171"/>
      <c r="AK2129" s="171"/>
      <c r="AL2129" s="171"/>
      <c r="AM2129" s="171"/>
      <c r="AN2129" s="171"/>
      <c r="AO2129" s="171"/>
      <c r="AP2129" s="196"/>
      <c r="AQ2129" s="196"/>
      <c r="AR2129" s="196"/>
      <c r="AS2129" s="196"/>
      <c r="AT2129" s="196"/>
      <c r="AU2129" s="196"/>
      <c r="AV2129" s="196"/>
      <c r="AW2129" s="196"/>
      <c r="AX2129" s="196"/>
      <c r="AY2129" s="196"/>
      <c r="AZ2129" s="196"/>
      <c r="BA2129" s="196"/>
      <c r="BB2129" s="196"/>
      <c r="BC2129" s="196"/>
      <c r="BD2129" s="196"/>
      <c r="BE2129" s="196"/>
      <c r="BF2129" s="196"/>
      <c r="BG2129" s="196"/>
      <c r="BH2129" s="196"/>
      <c r="BI2129" s="196"/>
      <c r="BJ2129" s="196"/>
      <c r="BK2129" s="196"/>
      <c r="BL2129" s="196"/>
      <c r="BM2129" s="196"/>
      <c r="BN2129" s="196"/>
      <c r="BO2129" s="196"/>
      <c r="BP2129" s="196"/>
      <c r="BQ2129" s="196"/>
      <c r="BR2129" s="196"/>
      <c r="BS2129" s="196"/>
      <c r="BT2129" s="196"/>
      <c r="BU2129" s="196"/>
      <c r="BV2129" s="196"/>
      <c r="BW2129" s="196"/>
      <c r="BX2129" s="196"/>
      <c r="BY2129" s="196"/>
      <c r="BZ2129" s="196"/>
    </row>
    <row r="2130" spans="4:78" x14ac:dyDescent="0.2">
      <c r="D2130" s="171"/>
      <c r="E2130" s="171"/>
      <c r="F2130" s="171"/>
      <c r="G2130" s="171"/>
      <c r="H2130" s="171"/>
      <c r="I2130" s="171"/>
      <c r="J2130" s="171"/>
      <c r="K2130" s="171"/>
      <c r="L2130" s="171"/>
      <c r="M2130" s="171"/>
      <c r="N2130" s="171"/>
      <c r="O2130" s="171"/>
      <c r="P2130" s="171"/>
      <c r="Q2130" s="171"/>
      <c r="R2130" s="171"/>
      <c r="S2130" s="171"/>
      <c r="T2130" s="171"/>
      <c r="U2130" s="171"/>
      <c r="V2130" s="171"/>
      <c r="W2130" s="171"/>
      <c r="X2130" s="171"/>
      <c r="Y2130" s="171"/>
      <c r="Z2130" s="171"/>
      <c r="AA2130" s="171"/>
      <c r="AB2130" s="171"/>
      <c r="AC2130" s="171"/>
      <c r="AD2130" s="171"/>
      <c r="AE2130" s="171"/>
      <c r="AF2130" s="171"/>
      <c r="AG2130" s="171"/>
      <c r="AH2130" s="171"/>
      <c r="AI2130" s="171"/>
      <c r="AJ2130" s="171"/>
      <c r="AK2130" s="171"/>
      <c r="AL2130" s="171"/>
      <c r="AM2130" s="171"/>
      <c r="AN2130" s="171"/>
      <c r="AO2130" s="171"/>
      <c r="AP2130" s="196"/>
      <c r="AQ2130" s="196"/>
      <c r="AR2130" s="196"/>
      <c r="AS2130" s="196"/>
      <c r="AT2130" s="196"/>
      <c r="AU2130" s="196"/>
      <c r="AV2130" s="196"/>
      <c r="AW2130" s="196"/>
      <c r="AX2130" s="196"/>
      <c r="AY2130" s="196"/>
      <c r="AZ2130" s="196"/>
      <c r="BA2130" s="196"/>
      <c r="BB2130" s="196"/>
      <c r="BC2130" s="196"/>
      <c r="BD2130" s="196"/>
      <c r="BE2130" s="196"/>
      <c r="BF2130" s="196"/>
      <c r="BG2130" s="196"/>
      <c r="BH2130" s="196"/>
      <c r="BI2130" s="196"/>
      <c r="BJ2130" s="196"/>
      <c r="BK2130" s="196"/>
      <c r="BL2130" s="196"/>
      <c r="BM2130" s="196"/>
      <c r="BN2130" s="196"/>
      <c r="BO2130" s="196"/>
      <c r="BP2130" s="196"/>
      <c r="BQ2130" s="196"/>
      <c r="BR2130" s="196"/>
      <c r="BS2130" s="196"/>
      <c r="BT2130" s="196"/>
      <c r="BU2130" s="196"/>
      <c r="BV2130" s="196"/>
      <c r="BW2130" s="196"/>
      <c r="BX2130" s="196"/>
      <c r="BY2130" s="196"/>
      <c r="BZ2130" s="196"/>
    </row>
    <row r="2131" spans="4:78" x14ac:dyDescent="0.2">
      <c r="D2131" s="171"/>
      <c r="E2131" s="171"/>
      <c r="F2131" s="171"/>
      <c r="G2131" s="171"/>
      <c r="H2131" s="171"/>
      <c r="I2131" s="171"/>
      <c r="J2131" s="171"/>
      <c r="K2131" s="171"/>
      <c r="L2131" s="171"/>
      <c r="M2131" s="171"/>
      <c r="N2131" s="171"/>
      <c r="O2131" s="171"/>
      <c r="P2131" s="171"/>
      <c r="Q2131" s="171"/>
      <c r="R2131" s="171"/>
      <c r="S2131" s="171"/>
      <c r="T2131" s="171"/>
      <c r="U2131" s="171"/>
      <c r="V2131" s="171"/>
      <c r="W2131" s="171"/>
      <c r="X2131" s="171"/>
      <c r="Y2131" s="171"/>
      <c r="Z2131" s="171"/>
      <c r="AA2131" s="171"/>
      <c r="AB2131" s="171"/>
      <c r="AC2131" s="171"/>
      <c r="AD2131" s="171"/>
      <c r="AE2131" s="171"/>
      <c r="AF2131" s="171"/>
      <c r="AG2131" s="171"/>
      <c r="AH2131" s="171"/>
      <c r="AI2131" s="171"/>
      <c r="AJ2131" s="171"/>
      <c r="AK2131" s="171"/>
      <c r="AL2131" s="171"/>
      <c r="AM2131" s="171"/>
      <c r="AN2131" s="171"/>
      <c r="AO2131" s="171"/>
      <c r="AP2131" s="196"/>
      <c r="AQ2131" s="196"/>
      <c r="AR2131" s="196"/>
      <c r="AS2131" s="196"/>
      <c r="AT2131" s="196"/>
      <c r="AU2131" s="196"/>
      <c r="AV2131" s="196"/>
      <c r="AW2131" s="196"/>
      <c r="AX2131" s="196"/>
      <c r="AY2131" s="196"/>
      <c r="AZ2131" s="196"/>
      <c r="BA2131" s="196"/>
      <c r="BB2131" s="196"/>
      <c r="BC2131" s="196"/>
      <c r="BD2131" s="196"/>
      <c r="BE2131" s="196"/>
      <c r="BF2131" s="196"/>
      <c r="BG2131" s="196"/>
      <c r="BH2131" s="196"/>
      <c r="BI2131" s="196"/>
      <c r="BJ2131" s="196"/>
      <c r="BK2131" s="196"/>
      <c r="BL2131" s="196"/>
      <c r="BM2131" s="196"/>
      <c r="BN2131" s="196"/>
      <c r="BO2131" s="196"/>
      <c r="BP2131" s="196"/>
      <c r="BQ2131" s="196"/>
      <c r="BR2131" s="196"/>
      <c r="BS2131" s="196"/>
      <c r="BT2131" s="196"/>
      <c r="BU2131" s="196"/>
      <c r="BV2131" s="196"/>
      <c r="BW2131" s="196"/>
      <c r="BX2131" s="196"/>
      <c r="BY2131" s="196"/>
      <c r="BZ2131" s="196"/>
    </row>
    <row r="2132" spans="4:78" x14ac:dyDescent="0.2">
      <c r="D2132" s="171"/>
      <c r="E2132" s="171"/>
      <c r="F2132" s="171"/>
      <c r="G2132" s="171"/>
      <c r="H2132" s="171"/>
      <c r="I2132" s="171"/>
      <c r="J2132" s="171"/>
      <c r="K2132" s="171"/>
      <c r="L2132" s="171"/>
      <c r="M2132" s="171"/>
      <c r="N2132" s="171"/>
      <c r="O2132" s="171"/>
      <c r="P2132" s="171"/>
      <c r="Q2132" s="171"/>
      <c r="R2132" s="171"/>
      <c r="S2132" s="171"/>
      <c r="T2132" s="171"/>
      <c r="U2132" s="171"/>
      <c r="V2132" s="171"/>
      <c r="W2132" s="171"/>
      <c r="X2132" s="171"/>
      <c r="Y2132" s="171"/>
      <c r="Z2132" s="171"/>
      <c r="AA2132" s="171"/>
      <c r="AB2132" s="171"/>
      <c r="AC2132" s="171"/>
      <c r="AD2132" s="171"/>
      <c r="AE2132" s="171"/>
      <c r="AF2132" s="171"/>
      <c r="AG2132" s="171"/>
      <c r="AH2132" s="171"/>
      <c r="AI2132" s="171"/>
      <c r="AJ2132" s="171"/>
      <c r="AK2132" s="171"/>
      <c r="AL2132" s="171"/>
      <c r="AM2132" s="171"/>
      <c r="AN2132" s="171"/>
      <c r="AO2132" s="171"/>
      <c r="AP2132" s="196"/>
      <c r="AQ2132" s="196"/>
      <c r="AR2132" s="196"/>
      <c r="AS2132" s="196"/>
      <c r="AT2132" s="196"/>
      <c r="AU2132" s="196"/>
      <c r="AV2132" s="196"/>
      <c r="AW2132" s="196"/>
      <c r="AX2132" s="196"/>
      <c r="AY2132" s="196"/>
      <c r="AZ2132" s="196"/>
      <c r="BA2132" s="196"/>
      <c r="BB2132" s="196"/>
      <c r="BC2132" s="196"/>
      <c r="BD2132" s="196"/>
      <c r="BE2132" s="196"/>
      <c r="BF2132" s="196"/>
      <c r="BG2132" s="196"/>
      <c r="BH2132" s="196"/>
      <c r="BI2132" s="196"/>
      <c r="BJ2132" s="196"/>
      <c r="BK2132" s="196"/>
      <c r="BL2132" s="196"/>
      <c r="BM2132" s="196"/>
      <c r="BN2132" s="196"/>
      <c r="BO2132" s="196"/>
      <c r="BP2132" s="196"/>
      <c r="BQ2132" s="196"/>
      <c r="BR2132" s="196"/>
      <c r="BS2132" s="196"/>
      <c r="BT2132" s="196"/>
      <c r="BU2132" s="196"/>
      <c r="BV2132" s="196"/>
      <c r="BW2132" s="196"/>
      <c r="BX2132" s="196"/>
      <c r="BY2132" s="196"/>
      <c r="BZ2132" s="196"/>
    </row>
    <row r="2133" spans="4:78" x14ac:dyDescent="0.2">
      <c r="D2133" s="171"/>
      <c r="E2133" s="171"/>
      <c r="F2133" s="171"/>
      <c r="G2133" s="171"/>
      <c r="H2133" s="171"/>
      <c r="I2133" s="171"/>
      <c r="J2133" s="171"/>
      <c r="K2133" s="171"/>
      <c r="L2133" s="171"/>
      <c r="M2133" s="171"/>
      <c r="N2133" s="171"/>
      <c r="O2133" s="171"/>
      <c r="P2133" s="171"/>
      <c r="Q2133" s="171"/>
      <c r="R2133" s="171"/>
      <c r="S2133" s="171"/>
      <c r="T2133" s="171"/>
      <c r="U2133" s="171"/>
      <c r="V2133" s="171"/>
      <c r="W2133" s="171"/>
      <c r="X2133" s="171"/>
      <c r="Y2133" s="171"/>
      <c r="Z2133" s="171"/>
      <c r="AA2133" s="171"/>
      <c r="AB2133" s="171"/>
      <c r="AC2133" s="171"/>
      <c r="AD2133" s="171"/>
      <c r="AE2133" s="171"/>
      <c r="AF2133" s="171"/>
      <c r="AG2133" s="171"/>
      <c r="AH2133" s="171"/>
      <c r="AI2133" s="171"/>
      <c r="AJ2133" s="171"/>
      <c r="AK2133" s="171"/>
      <c r="AL2133" s="171"/>
      <c r="AM2133" s="171"/>
      <c r="AN2133" s="171"/>
      <c r="AO2133" s="171"/>
      <c r="AP2133" s="196"/>
      <c r="AQ2133" s="196"/>
      <c r="AR2133" s="196"/>
      <c r="AS2133" s="196"/>
      <c r="AT2133" s="196"/>
      <c r="AU2133" s="196"/>
      <c r="AV2133" s="196"/>
      <c r="AW2133" s="196"/>
      <c r="AX2133" s="196"/>
      <c r="AY2133" s="196"/>
      <c r="AZ2133" s="196"/>
      <c r="BA2133" s="196"/>
      <c r="BB2133" s="196"/>
      <c r="BC2133" s="196"/>
      <c r="BD2133" s="196"/>
      <c r="BE2133" s="196"/>
      <c r="BF2133" s="196"/>
      <c r="BG2133" s="196"/>
      <c r="BH2133" s="196"/>
      <c r="BI2133" s="196"/>
      <c r="BJ2133" s="196"/>
      <c r="BK2133" s="196"/>
      <c r="BL2133" s="196"/>
      <c r="BM2133" s="196"/>
      <c r="BN2133" s="196"/>
      <c r="BO2133" s="196"/>
      <c r="BP2133" s="196"/>
      <c r="BQ2133" s="196"/>
      <c r="BR2133" s="196"/>
      <c r="BS2133" s="196"/>
      <c r="BT2133" s="196"/>
      <c r="BU2133" s="196"/>
      <c r="BV2133" s="196"/>
      <c r="BW2133" s="196"/>
      <c r="BX2133" s="196"/>
      <c r="BY2133" s="196"/>
      <c r="BZ2133" s="196"/>
    </row>
    <row r="2134" spans="4:78" x14ac:dyDescent="0.2">
      <c r="D2134" s="171"/>
      <c r="E2134" s="171"/>
      <c r="F2134" s="171"/>
      <c r="G2134" s="171"/>
      <c r="H2134" s="171"/>
      <c r="I2134" s="171"/>
      <c r="J2134" s="171"/>
      <c r="K2134" s="171"/>
      <c r="L2134" s="171"/>
      <c r="M2134" s="171"/>
      <c r="N2134" s="171"/>
      <c r="O2134" s="171"/>
      <c r="P2134" s="171"/>
      <c r="Q2134" s="171"/>
      <c r="R2134" s="171"/>
      <c r="S2134" s="171"/>
      <c r="T2134" s="171"/>
      <c r="U2134" s="171"/>
      <c r="V2134" s="171"/>
      <c r="W2134" s="171"/>
      <c r="X2134" s="171"/>
      <c r="Y2134" s="171"/>
      <c r="Z2134" s="171"/>
      <c r="AA2134" s="171"/>
      <c r="AB2134" s="171"/>
      <c r="AC2134" s="171"/>
      <c r="AD2134" s="171"/>
      <c r="AE2134" s="171"/>
      <c r="AF2134" s="171"/>
      <c r="AG2134" s="171"/>
      <c r="AH2134" s="171"/>
      <c r="AI2134" s="171"/>
      <c r="AJ2134" s="171"/>
      <c r="AK2134" s="171"/>
      <c r="AL2134" s="171"/>
      <c r="AM2134" s="171"/>
      <c r="AN2134" s="171"/>
      <c r="AO2134" s="171"/>
      <c r="AP2134" s="196"/>
      <c r="AQ2134" s="196"/>
      <c r="AR2134" s="196"/>
      <c r="AS2134" s="196"/>
      <c r="AT2134" s="196"/>
      <c r="AU2134" s="196"/>
      <c r="AV2134" s="196"/>
      <c r="AW2134" s="196"/>
      <c r="AX2134" s="196"/>
      <c r="AY2134" s="196"/>
      <c r="AZ2134" s="196"/>
      <c r="BA2134" s="196"/>
      <c r="BB2134" s="196"/>
      <c r="BC2134" s="196"/>
      <c r="BD2134" s="196"/>
      <c r="BE2134" s="196"/>
      <c r="BF2134" s="196"/>
      <c r="BG2134" s="196"/>
      <c r="BH2134" s="196"/>
      <c r="BI2134" s="196"/>
      <c r="BJ2134" s="196"/>
      <c r="BK2134" s="196"/>
      <c r="BL2134" s="196"/>
      <c r="BM2134" s="196"/>
      <c r="BN2134" s="196"/>
      <c r="BO2134" s="196"/>
      <c r="BP2134" s="196"/>
      <c r="BQ2134" s="196"/>
      <c r="BR2134" s="196"/>
      <c r="BS2134" s="196"/>
      <c r="BT2134" s="196"/>
      <c r="BU2134" s="196"/>
      <c r="BV2134" s="196"/>
      <c r="BW2134" s="196"/>
      <c r="BX2134" s="196"/>
      <c r="BY2134" s="196"/>
      <c r="BZ2134" s="196"/>
    </row>
    <row r="2135" spans="4:78" x14ac:dyDescent="0.2">
      <c r="D2135" s="171"/>
      <c r="E2135" s="171"/>
      <c r="F2135" s="171"/>
      <c r="G2135" s="171"/>
      <c r="H2135" s="171"/>
      <c r="I2135" s="171"/>
      <c r="J2135" s="171"/>
      <c r="K2135" s="171"/>
      <c r="L2135" s="171"/>
      <c r="M2135" s="171"/>
      <c r="N2135" s="171"/>
      <c r="O2135" s="171"/>
      <c r="P2135" s="171"/>
      <c r="Q2135" s="171"/>
      <c r="R2135" s="171"/>
      <c r="S2135" s="171"/>
      <c r="T2135" s="171"/>
      <c r="U2135" s="171"/>
      <c r="V2135" s="171"/>
      <c r="W2135" s="171"/>
      <c r="X2135" s="171"/>
      <c r="Y2135" s="171"/>
      <c r="Z2135" s="171"/>
      <c r="AA2135" s="171"/>
      <c r="AB2135" s="171"/>
      <c r="AC2135" s="171"/>
      <c r="AD2135" s="171"/>
      <c r="AE2135" s="171"/>
      <c r="AF2135" s="171"/>
      <c r="AG2135" s="171"/>
      <c r="AH2135" s="171"/>
      <c r="AI2135" s="171"/>
      <c r="AJ2135" s="171"/>
      <c r="AK2135" s="171"/>
      <c r="AL2135" s="171"/>
      <c r="AM2135" s="171"/>
      <c r="AN2135" s="171"/>
      <c r="AO2135" s="171"/>
      <c r="AP2135" s="196"/>
      <c r="AQ2135" s="196"/>
      <c r="AR2135" s="196"/>
      <c r="AS2135" s="196"/>
      <c r="AT2135" s="196"/>
      <c r="AU2135" s="196"/>
      <c r="AV2135" s="196"/>
      <c r="AW2135" s="196"/>
      <c r="AX2135" s="196"/>
      <c r="AY2135" s="196"/>
      <c r="AZ2135" s="196"/>
      <c r="BA2135" s="196"/>
      <c r="BB2135" s="196"/>
      <c r="BC2135" s="196"/>
      <c r="BD2135" s="196"/>
      <c r="BE2135" s="196"/>
      <c r="BF2135" s="196"/>
      <c r="BG2135" s="196"/>
      <c r="BH2135" s="196"/>
      <c r="BI2135" s="196"/>
      <c r="BJ2135" s="196"/>
      <c r="BK2135" s="196"/>
      <c r="BL2135" s="196"/>
      <c r="BM2135" s="196"/>
      <c r="BN2135" s="196"/>
      <c r="BO2135" s="196"/>
      <c r="BP2135" s="196"/>
      <c r="BQ2135" s="196"/>
      <c r="BR2135" s="196"/>
      <c r="BS2135" s="196"/>
      <c r="BT2135" s="196"/>
      <c r="BU2135" s="196"/>
      <c r="BV2135" s="196"/>
      <c r="BW2135" s="196"/>
      <c r="BX2135" s="196"/>
      <c r="BY2135" s="196"/>
      <c r="BZ2135" s="196"/>
    </row>
    <row r="2136" spans="4:78" x14ac:dyDescent="0.2">
      <c r="D2136" s="171"/>
      <c r="E2136" s="171"/>
      <c r="F2136" s="171"/>
      <c r="G2136" s="171"/>
      <c r="H2136" s="171"/>
      <c r="I2136" s="171"/>
      <c r="J2136" s="171"/>
      <c r="K2136" s="171"/>
      <c r="L2136" s="171"/>
      <c r="M2136" s="171"/>
      <c r="N2136" s="171"/>
      <c r="O2136" s="171"/>
      <c r="P2136" s="171"/>
      <c r="Q2136" s="171"/>
      <c r="R2136" s="171"/>
      <c r="S2136" s="171"/>
      <c r="T2136" s="171"/>
      <c r="U2136" s="171"/>
      <c r="V2136" s="171"/>
      <c r="W2136" s="171"/>
      <c r="X2136" s="171"/>
      <c r="Y2136" s="171"/>
      <c r="Z2136" s="171"/>
      <c r="AA2136" s="171"/>
      <c r="AB2136" s="171"/>
      <c r="AC2136" s="171"/>
      <c r="AD2136" s="171"/>
      <c r="AE2136" s="171"/>
      <c r="AF2136" s="171"/>
      <c r="AG2136" s="171"/>
      <c r="AH2136" s="171"/>
      <c r="AI2136" s="171"/>
      <c r="AJ2136" s="171"/>
      <c r="AK2136" s="171"/>
      <c r="AL2136" s="171"/>
      <c r="AM2136" s="171"/>
      <c r="AN2136" s="171"/>
      <c r="AO2136" s="171"/>
      <c r="AP2136" s="196"/>
      <c r="AQ2136" s="196"/>
      <c r="AR2136" s="196"/>
      <c r="AS2136" s="196"/>
      <c r="AT2136" s="196"/>
      <c r="AU2136" s="196"/>
      <c r="AV2136" s="196"/>
      <c r="AW2136" s="196"/>
      <c r="AX2136" s="196"/>
      <c r="AY2136" s="196"/>
      <c r="AZ2136" s="196"/>
      <c r="BA2136" s="196"/>
      <c r="BB2136" s="196"/>
      <c r="BC2136" s="196"/>
      <c r="BD2136" s="196"/>
      <c r="BE2136" s="196"/>
      <c r="BF2136" s="196"/>
      <c r="BG2136" s="196"/>
      <c r="BH2136" s="196"/>
      <c r="BI2136" s="196"/>
      <c r="BJ2136" s="196"/>
      <c r="BK2136" s="196"/>
      <c r="BL2136" s="196"/>
      <c r="BM2136" s="196"/>
      <c r="BN2136" s="196"/>
      <c r="BO2136" s="196"/>
      <c r="BP2136" s="196"/>
      <c r="BQ2136" s="196"/>
      <c r="BR2136" s="196"/>
      <c r="BS2136" s="196"/>
      <c r="BT2136" s="196"/>
      <c r="BU2136" s="196"/>
      <c r="BV2136" s="196"/>
      <c r="BW2136" s="196"/>
      <c r="BX2136" s="196"/>
      <c r="BY2136" s="196"/>
      <c r="BZ2136" s="196"/>
    </row>
    <row r="2137" spans="4:78" x14ac:dyDescent="0.2">
      <c r="D2137" s="171"/>
      <c r="E2137" s="171"/>
      <c r="F2137" s="171"/>
      <c r="G2137" s="171"/>
      <c r="H2137" s="171"/>
      <c r="I2137" s="171"/>
      <c r="J2137" s="171"/>
      <c r="K2137" s="171"/>
      <c r="L2137" s="171"/>
      <c r="M2137" s="171"/>
      <c r="N2137" s="171"/>
      <c r="O2137" s="171"/>
      <c r="P2137" s="171"/>
      <c r="Q2137" s="171"/>
      <c r="R2137" s="171"/>
      <c r="S2137" s="171"/>
      <c r="T2137" s="171"/>
      <c r="U2137" s="171"/>
      <c r="V2137" s="171"/>
      <c r="W2137" s="171"/>
      <c r="X2137" s="171"/>
      <c r="Y2137" s="171"/>
      <c r="Z2137" s="171"/>
      <c r="AA2137" s="171"/>
      <c r="AB2137" s="171"/>
      <c r="AC2137" s="171"/>
      <c r="AD2137" s="171"/>
      <c r="AE2137" s="171"/>
      <c r="AF2137" s="171"/>
      <c r="AG2137" s="171"/>
      <c r="AH2137" s="171"/>
      <c r="AI2137" s="171"/>
      <c r="AJ2137" s="171"/>
      <c r="AK2137" s="171"/>
      <c r="AL2137" s="171"/>
      <c r="AM2137" s="171"/>
      <c r="AN2137" s="171"/>
      <c r="AO2137" s="171"/>
      <c r="AP2137" s="196"/>
      <c r="AQ2137" s="196"/>
      <c r="AR2137" s="196"/>
      <c r="AS2137" s="196"/>
      <c r="AT2137" s="196"/>
      <c r="AU2137" s="196"/>
      <c r="AV2137" s="196"/>
      <c r="AW2137" s="196"/>
      <c r="AX2137" s="196"/>
      <c r="AY2137" s="196"/>
      <c r="AZ2137" s="196"/>
      <c r="BA2137" s="196"/>
      <c r="BB2137" s="196"/>
      <c r="BC2137" s="196"/>
      <c r="BD2137" s="196"/>
      <c r="BE2137" s="196"/>
      <c r="BF2137" s="196"/>
      <c r="BG2137" s="196"/>
      <c r="BH2137" s="196"/>
      <c r="BI2137" s="196"/>
      <c r="BJ2137" s="196"/>
      <c r="BK2137" s="196"/>
      <c r="BL2137" s="196"/>
      <c r="BM2137" s="196"/>
      <c r="BN2137" s="196"/>
      <c r="BO2137" s="196"/>
      <c r="BP2137" s="196"/>
      <c r="BQ2137" s="196"/>
      <c r="BR2137" s="196"/>
      <c r="BS2137" s="196"/>
      <c r="BT2137" s="196"/>
      <c r="BU2137" s="196"/>
      <c r="BV2137" s="196"/>
      <c r="BW2137" s="196"/>
      <c r="BX2137" s="196"/>
      <c r="BY2137" s="196"/>
      <c r="BZ2137" s="196"/>
    </row>
    <row r="2138" spans="4:78" x14ac:dyDescent="0.2">
      <c r="D2138" s="171"/>
      <c r="E2138" s="171"/>
      <c r="F2138" s="171"/>
      <c r="G2138" s="171"/>
      <c r="H2138" s="171"/>
      <c r="I2138" s="171"/>
      <c r="J2138" s="171"/>
      <c r="K2138" s="171"/>
      <c r="L2138" s="171"/>
      <c r="M2138" s="171"/>
      <c r="N2138" s="171"/>
      <c r="O2138" s="171"/>
      <c r="P2138" s="171"/>
      <c r="Q2138" s="171"/>
      <c r="R2138" s="171"/>
      <c r="S2138" s="171"/>
      <c r="T2138" s="171"/>
      <c r="U2138" s="171"/>
      <c r="V2138" s="171"/>
      <c r="W2138" s="171"/>
      <c r="X2138" s="171"/>
      <c r="Y2138" s="171"/>
      <c r="Z2138" s="171"/>
      <c r="AA2138" s="171"/>
      <c r="AB2138" s="171"/>
      <c r="AC2138" s="171"/>
      <c r="AD2138" s="171"/>
      <c r="AE2138" s="171"/>
      <c r="AF2138" s="171"/>
      <c r="AG2138" s="171"/>
      <c r="AH2138" s="171"/>
      <c r="AI2138" s="171"/>
      <c r="AJ2138" s="171"/>
      <c r="AK2138" s="171"/>
      <c r="AL2138" s="171"/>
      <c r="AM2138" s="171"/>
      <c r="AN2138" s="171"/>
      <c r="AO2138" s="171"/>
      <c r="AP2138" s="196"/>
      <c r="AQ2138" s="196"/>
      <c r="AR2138" s="196"/>
      <c r="AS2138" s="196"/>
      <c r="AT2138" s="196"/>
      <c r="AU2138" s="196"/>
      <c r="AV2138" s="196"/>
      <c r="AW2138" s="196"/>
      <c r="AX2138" s="196"/>
      <c r="AY2138" s="196"/>
      <c r="AZ2138" s="196"/>
      <c r="BA2138" s="196"/>
      <c r="BB2138" s="196"/>
      <c r="BC2138" s="196"/>
      <c r="BD2138" s="196"/>
      <c r="BE2138" s="196"/>
      <c r="BF2138" s="196"/>
      <c r="BG2138" s="196"/>
      <c r="BH2138" s="196"/>
      <c r="BI2138" s="196"/>
      <c r="BJ2138" s="196"/>
      <c r="BK2138" s="196"/>
      <c r="BL2138" s="196"/>
      <c r="BM2138" s="196"/>
      <c r="BN2138" s="196"/>
      <c r="BO2138" s="196"/>
      <c r="BP2138" s="196"/>
      <c r="BQ2138" s="196"/>
      <c r="BR2138" s="196"/>
      <c r="BS2138" s="196"/>
      <c r="BT2138" s="196"/>
      <c r="BU2138" s="196"/>
      <c r="BV2138" s="196"/>
      <c r="BW2138" s="196"/>
      <c r="BX2138" s="196"/>
      <c r="BY2138" s="196"/>
      <c r="BZ2138" s="196"/>
    </row>
    <row r="2139" spans="4:78" x14ac:dyDescent="0.2">
      <c r="D2139" s="171"/>
      <c r="E2139" s="171"/>
      <c r="F2139" s="171"/>
      <c r="G2139" s="171"/>
      <c r="H2139" s="171"/>
      <c r="I2139" s="171"/>
      <c r="J2139" s="171"/>
      <c r="K2139" s="171"/>
      <c r="L2139" s="171"/>
      <c r="M2139" s="171"/>
      <c r="N2139" s="171"/>
      <c r="O2139" s="171"/>
      <c r="P2139" s="171"/>
      <c r="Q2139" s="171"/>
      <c r="R2139" s="171"/>
      <c r="S2139" s="171"/>
      <c r="T2139" s="171"/>
      <c r="U2139" s="171"/>
      <c r="V2139" s="171"/>
      <c r="W2139" s="171"/>
      <c r="X2139" s="171"/>
      <c r="Y2139" s="171"/>
      <c r="Z2139" s="171"/>
      <c r="AA2139" s="171"/>
      <c r="AB2139" s="171"/>
      <c r="AC2139" s="171"/>
      <c r="AD2139" s="171"/>
      <c r="AE2139" s="171"/>
      <c r="AF2139" s="171"/>
      <c r="AG2139" s="171"/>
      <c r="AH2139" s="171"/>
      <c r="AI2139" s="171"/>
      <c r="AJ2139" s="171"/>
      <c r="AK2139" s="171"/>
      <c r="AL2139" s="171"/>
      <c r="AM2139" s="171"/>
      <c r="AN2139" s="171"/>
      <c r="AO2139" s="171"/>
      <c r="AP2139" s="196"/>
      <c r="AQ2139" s="196"/>
      <c r="AR2139" s="196"/>
      <c r="AS2139" s="196"/>
      <c r="AT2139" s="196"/>
      <c r="AU2139" s="196"/>
      <c r="AV2139" s="196"/>
      <c r="AW2139" s="196"/>
      <c r="AX2139" s="196"/>
      <c r="AY2139" s="196"/>
      <c r="AZ2139" s="196"/>
      <c r="BA2139" s="196"/>
      <c r="BB2139" s="196"/>
      <c r="BC2139" s="196"/>
      <c r="BD2139" s="196"/>
      <c r="BE2139" s="196"/>
      <c r="BF2139" s="196"/>
      <c r="BG2139" s="196"/>
      <c r="BH2139" s="196"/>
      <c r="BI2139" s="196"/>
      <c r="BJ2139" s="196"/>
      <c r="BK2139" s="196"/>
      <c r="BL2139" s="196"/>
      <c r="BM2139" s="196"/>
      <c r="BN2139" s="196"/>
      <c r="BO2139" s="196"/>
      <c r="BP2139" s="196"/>
      <c r="BQ2139" s="196"/>
      <c r="BR2139" s="196"/>
      <c r="BS2139" s="196"/>
      <c r="BT2139" s="196"/>
      <c r="BU2139" s="196"/>
      <c r="BV2139" s="196"/>
      <c r="BW2139" s="196"/>
      <c r="BX2139" s="196"/>
      <c r="BY2139" s="196"/>
      <c r="BZ2139" s="196"/>
    </row>
    <row r="2140" spans="4:78" x14ac:dyDescent="0.2">
      <c r="D2140" s="171"/>
      <c r="E2140" s="171"/>
      <c r="F2140" s="171"/>
      <c r="G2140" s="171"/>
      <c r="H2140" s="171"/>
      <c r="I2140" s="171"/>
      <c r="J2140" s="171"/>
      <c r="K2140" s="171"/>
      <c r="L2140" s="171"/>
      <c r="M2140" s="171"/>
      <c r="N2140" s="171"/>
      <c r="O2140" s="171"/>
      <c r="P2140" s="171"/>
      <c r="Q2140" s="171"/>
      <c r="R2140" s="171"/>
      <c r="S2140" s="171"/>
      <c r="T2140" s="171"/>
      <c r="U2140" s="171"/>
      <c r="V2140" s="171"/>
      <c r="W2140" s="171"/>
      <c r="X2140" s="171"/>
      <c r="Y2140" s="171"/>
      <c r="Z2140" s="171"/>
      <c r="AA2140" s="171"/>
      <c r="AB2140" s="171"/>
      <c r="AC2140" s="171"/>
      <c r="AD2140" s="171"/>
      <c r="AE2140" s="171"/>
      <c r="AF2140" s="171"/>
      <c r="AG2140" s="171"/>
      <c r="AH2140" s="171"/>
      <c r="AI2140" s="171"/>
      <c r="AJ2140" s="171"/>
      <c r="AK2140" s="171"/>
      <c r="AL2140" s="171"/>
      <c r="AM2140" s="171"/>
      <c r="AN2140" s="171"/>
      <c r="AO2140" s="171"/>
      <c r="AP2140" s="196"/>
      <c r="AQ2140" s="196"/>
      <c r="AR2140" s="196"/>
      <c r="AS2140" s="196"/>
      <c r="AT2140" s="196"/>
      <c r="AU2140" s="196"/>
      <c r="AV2140" s="196"/>
      <c r="AW2140" s="196"/>
      <c r="AX2140" s="196"/>
      <c r="AY2140" s="196"/>
      <c r="AZ2140" s="196"/>
      <c r="BA2140" s="196"/>
      <c r="BB2140" s="196"/>
      <c r="BC2140" s="196"/>
      <c r="BD2140" s="196"/>
      <c r="BE2140" s="196"/>
      <c r="BF2140" s="196"/>
      <c r="BG2140" s="196"/>
      <c r="BH2140" s="196"/>
      <c r="BI2140" s="196"/>
      <c r="BJ2140" s="196"/>
      <c r="BK2140" s="196"/>
      <c r="BL2140" s="196"/>
      <c r="BM2140" s="196"/>
      <c r="BN2140" s="196"/>
      <c r="BO2140" s="196"/>
      <c r="BP2140" s="196"/>
      <c r="BQ2140" s="196"/>
      <c r="BR2140" s="196"/>
      <c r="BS2140" s="196"/>
      <c r="BT2140" s="196"/>
      <c r="BU2140" s="196"/>
      <c r="BV2140" s="196"/>
      <c r="BW2140" s="196"/>
      <c r="BX2140" s="196"/>
      <c r="BY2140" s="196"/>
      <c r="BZ2140" s="196"/>
    </row>
    <row r="2141" spans="4:78" x14ac:dyDescent="0.2">
      <c r="D2141" s="171"/>
      <c r="E2141" s="171"/>
      <c r="F2141" s="171"/>
      <c r="G2141" s="171"/>
      <c r="H2141" s="171"/>
      <c r="I2141" s="171"/>
      <c r="J2141" s="171"/>
      <c r="K2141" s="171"/>
      <c r="L2141" s="171"/>
      <c r="M2141" s="171"/>
      <c r="N2141" s="171"/>
      <c r="O2141" s="171"/>
      <c r="P2141" s="171"/>
      <c r="Q2141" s="171"/>
      <c r="R2141" s="171"/>
      <c r="S2141" s="171"/>
      <c r="T2141" s="171"/>
      <c r="U2141" s="171"/>
      <c r="V2141" s="171"/>
      <c r="W2141" s="171"/>
      <c r="X2141" s="171"/>
      <c r="Y2141" s="171"/>
      <c r="Z2141" s="171"/>
      <c r="AA2141" s="171"/>
      <c r="AB2141" s="171"/>
      <c r="AC2141" s="171"/>
      <c r="AD2141" s="171"/>
      <c r="AE2141" s="171"/>
      <c r="AF2141" s="171"/>
      <c r="AG2141" s="171"/>
      <c r="AH2141" s="171"/>
      <c r="AI2141" s="171"/>
      <c r="AJ2141" s="171"/>
      <c r="AK2141" s="171"/>
      <c r="AL2141" s="171"/>
      <c r="AM2141" s="171"/>
      <c r="AN2141" s="171"/>
      <c r="AO2141" s="171"/>
      <c r="AP2141" s="196"/>
      <c r="AQ2141" s="196"/>
      <c r="AR2141" s="196"/>
      <c r="AS2141" s="196"/>
      <c r="AT2141" s="196"/>
      <c r="AU2141" s="196"/>
      <c r="AV2141" s="196"/>
      <c r="AW2141" s="196"/>
      <c r="AX2141" s="196"/>
      <c r="AY2141" s="196"/>
      <c r="AZ2141" s="196"/>
      <c r="BA2141" s="196"/>
      <c r="BB2141" s="196"/>
      <c r="BC2141" s="196"/>
      <c r="BD2141" s="196"/>
      <c r="BE2141" s="196"/>
      <c r="BF2141" s="196"/>
      <c r="BG2141" s="196"/>
      <c r="BH2141" s="196"/>
      <c r="BI2141" s="196"/>
      <c r="BJ2141" s="196"/>
      <c r="BK2141" s="196"/>
      <c r="BL2141" s="196"/>
      <c r="BM2141" s="196"/>
      <c r="BN2141" s="196"/>
      <c r="BO2141" s="196"/>
      <c r="BP2141" s="196"/>
      <c r="BQ2141" s="196"/>
      <c r="BR2141" s="196"/>
      <c r="BS2141" s="196"/>
      <c r="BT2141" s="196"/>
      <c r="BU2141" s="196"/>
      <c r="BV2141" s="196"/>
      <c r="BW2141" s="196"/>
      <c r="BX2141" s="196"/>
      <c r="BY2141" s="196"/>
      <c r="BZ2141" s="196"/>
    </row>
    <row r="2142" spans="4:78" x14ac:dyDescent="0.2">
      <c r="D2142" s="171"/>
      <c r="E2142" s="171"/>
      <c r="F2142" s="171"/>
      <c r="G2142" s="171"/>
      <c r="H2142" s="171"/>
      <c r="I2142" s="171"/>
      <c r="J2142" s="171"/>
      <c r="K2142" s="171"/>
      <c r="L2142" s="171"/>
      <c r="M2142" s="171"/>
      <c r="N2142" s="171"/>
      <c r="O2142" s="171"/>
      <c r="P2142" s="171"/>
      <c r="Q2142" s="171"/>
      <c r="R2142" s="171"/>
      <c r="S2142" s="171"/>
      <c r="T2142" s="171"/>
      <c r="U2142" s="171"/>
      <c r="V2142" s="171"/>
      <c r="W2142" s="171"/>
      <c r="X2142" s="171"/>
      <c r="Y2142" s="171"/>
      <c r="Z2142" s="171"/>
      <c r="AA2142" s="171"/>
      <c r="AB2142" s="171"/>
      <c r="AC2142" s="171"/>
      <c r="AD2142" s="171"/>
      <c r="AE2142" s="171"/>
      <c r="AF2142" s="171"/>
      <c r="AG2142" s="171"/>
      <c r="AH2142" s="171"/>
      <c r="AI2142" s="171"/>
      <c r="AJ2142" s="171"/>
      <c r="AK2142" s="171"/>
      <c r="AL2142" s="171"/>
      <c r="AM2142" s="171"/>
      <c r="AN2142" s="171"/>
      <c r="AO2142" s="171"/>
      <c r="AP2142" s="196"/>
      <c r="AQ2142" s="196"/>
      <c r="AR2142" s="196"/>
      <c r="AS2142" s="196"/>
      <c r="AT2142" s="196"/>
      <c r="AU2142" s="196"/>
      <c r="AV2142" s="196"/>
      <c r="AW2142" s="196"/>
      <c r="AX2142" s="196"/>
      <c r="AY2142" s="196"/>
      <c r="AZ2142" s="196"/>
      <c r="BA2142" s="196"/>
      <c r="BB2142" s="196"/>
      <c r="BC2142" s="196"/>
      <c r="BD2142" s="196"/>
      <c r="BE2142" s="196"/>
      <c r="BF2142" s="196"/>
      <c r="BG2142" s="196"/>
      <c r="BH2142" s="196"/>
      <c r="BI2142" s="196"/>
      <c r="BJ2142" s="196"/>
      <c r="BK2142" s="196"/>
      <c r="BL2142" s="196"/>
      <c r="BM2142" s="196"/>
      <c r="BN2142" s="196"/>
      <c r="BO2142" s="196"/>
      <c r="BP2142" s="196"/>
      <c r="BQ2142" s="196"/>
      <c r="BR2142" s="196"/>
      <c r="BS2142" s="196"/>
      <c r="BT2142" s="196"/>
      <c r="BU2142" s="196"/>
      <c r="BV2142" s="196"/>
      <c r="BW2142" s="196"/>
      <c r="BX2142" s="196"/>
      <c r="BY2142" s="196"/>
      <c r="BZ2142" s="196"/>
    </row>
    <row r="2143" spans="4:78" x14ac:dyDescent="0.2">
      <c r="D2143" s="171"/>
      <c r="E2143" s="171"/>
      <c r="F2143" s="171"/>
      <c r="G2143" s="171"/>
      <c r="H2143" s="171"/>
      <c r="I2143" s="171"/>
      <c r="J2143" s="171"/>
      <c r="K2143" s="171"/>
      <c r="L2143" s="171"/>
      <c r="M2143" s="171"/>
      <c r="N2143" s="171"/>
      <c r="O2143" s="171"/>
      <c r="P2143" s="171"/>
      <c r="Q2143" s="171"/>
      <c r="R2143" s="171"/>
      <c r="S2143" s="171"/>
      <c r="T2143" s="171"/>
      <c r="U2143" s="171"/>
      <c r="V2143" s="171"/>
      <c r="W2143" s="171"/>
      <c r="X2143" s="171"/>
      <c r="Y2143" s="171"/>
      <c r="Z2143" s="171"/>
      <c r="AA2143" s="171"/>
      <c r="AB2143" s="171"/>
      <c r="AC2143" s="171"/>
      <c r="AD2143" s="171"/>
      <c r="AE2143" s="171"/>
      <c r="AF2143" s="171"/>
      <c r="AG2143" s="171"/>
      <c r="AH2143" s="171"/>
      <c r="AI2143" s="171"/>
      <c r="AJ2143" s="171"/>
      <c r="AK2143" s="171"/>
      <c r="AL2143" s="171"/>
      <c r="AM2143" s="171"/>
      <c r="AN2143" s="171"/>
      <c r="AO2143" s="171"/>
      <c r="AP2143" s="196"/>
      <c r="AQ2143" s="196"/>
      <c r="AR2143" s="196"/>
      <c r="AS2143" s="196"/>
      <c r="AT2143" s="196"/>
      <c r="AU2143" s="196"/>
      <c r="AV2143" s="196"/>
      <c r="AW2143" s="196"/>
      <c r="AX2143" s="196"/>
      <c r="AY2143" s="196"/>
      <c r="AZ2143" s="196"/>
      <c r="BA2143" s="196"/>
      <c r="BB2143" s="196"/>
      <c r="BC2143" s="196"/>
      <c r="BD2143" s="196"/>
      <c r="BE2143" s="196"/>
      <c r="BF2143" s="196"/>
      <c r="BG2143" s="196"/>
      <c r="BH2143" s="196"/>
      <c r="BI2143" s="196"/>
      <c r="BJ2143" s="196"/>
      <c r="BK2143" s="196"/>
      <c r="BL2143" s="196"/>
      <c r="BM2143" s="196"/>
      <c r="BN2143" s="196"/>
      <c r="BO2143" s="196"/>
      <c r="BP2143" s="196"/>
      <c r="BQ2143" s="196"/>
      <c r="BR2143" s="196"/>
      <c r="BS2143" s="196"/>
      <c r="BT2143" s="196"/>
      <c r="BU2143" s="196"/>
      <c r="BV2143" s="196"/>
      <c r="BW2143" s="196"/>
      <c r="BX2143" s="196"/>
      <c r="BY2143" s="196"/>
      <c r="BZ2143" s="196"/>
    </row>
    <row r="2144" spans="4:78" x14ac:dyDescent="0.2">
      <c r="D2144" s="171"/>
      <c r="E2144" s="171"/>
      <c r="F2144" s="171"/>
      <c r="G2144" s="171"/>
      <c r="H2144" s="171"/>
      <c r="I2144" s="171"/>
      <c r="J2144" s="171"/>
      <c r="K2144" s="171"/>
      <c r="L2144" s="171"/>
      <c r="M2144" s="171"/>
      <c r="N2144" s="171"/>
      <c r="O2144" s="171"/>
      <c r="P2144" s="171"/>
      <c r="Q2144" s="171"/>
      <c r="R2144" s="171"/>
      <c r="S2144" s="171"/>
      <c r="T2144" s="171"/>
      <c r="U2144" s="171"/>
      <c r="V2144" s="171"/>
      <c r="W2144" s="171"/>
      <c r="X2144" s="171"/>
      <c r="Y2144" s="171"/>
      <c r="Z2144" s="171"/>
      <c r="AA2144" s="171"/>
      <c r="AB2144" s="171"/>
      <c r="AC2144" s="171"/>
      <c r="AD2144" s="171"/>
      <c r="AE2144" s="171"/>
      <c r="AF2144" s="171"/>
      <c r="AG2144" s="171"/>
      <c r="AH2144" s="171"/>
      <c r="AI2144" s="171"/>
      <c r="AJ2144" s="171"/>
      <c r="AK2144" s="171"/>
      <c r="AL2144" s="171"/>
      <c r="AM2144" s="171"/>
      <c r="AN2144" s="171"/>
      <c r="AO2144" s="171"/>
      <c r="AP2144" s="196"/>
      <c r="AQ2144" s="196"/>
      <c r="AR2144" s="196"/>
      <c r="AS2144" s="196"/>
      <c r="AT2144" s="196"/>
      <c r="AU2144" s="196"/>
      <c r="AV2144" s="196"/>
      <c r="AW2144" s="196"/>
      <c r="AX2144" s="196"/>
      <c r="AY2144" s="196"/>
      <c r="AZ2144" s="196"/>
      <c r="BA2144" s="196"/>
      <c r="BB2144" s="196"/>
      <c r="BC2144" s="196"/>
      <c r="BD2144" s="196"/>
      <c r="BE2144" s="196"/>
      <c r="BF2144" s="196"/>
      <c r="BG2144" s="196"/>
      <c r="BH2144" s="196"/>
      <c r="BI2144" s="196"/>
      <c r="BJ2144" s="196"/>
      <c r="BK2144" s="196"/>
      <c r="BL2144" s="196"/>
      <c r="BM2144" s="196"/>
      <c r="BN2144" s="196"/>
      <c r="BO2144" s="196"/>
      <c r="BP2144" s="196"/>
      <c r="BQ2144" s="196"/>
      <c r="BR2144" s="196"/>
      <c r="BS2144" s="196"/>
      <c r="BT2144" s="196"/>
      <c r="BU2144" s="196"/>
      <c r="BV2144" s="196"/>
      <c r="BW2144" s="196"/>
      <c r="BX2144" s="196"/>
      <c r="BY2144" s="196"/>
      <c r="BZ2144" s="196"/>
    </row>
    <row r="2145" spans="4:78" x14ac:dyDescent="0.2">
      <c r="D2145" s="171"/>
      <c r="E2145" s="171"/>
      <c r="F2145" s="171"/>
      <c r="G2145" s="171"/>
      <c r="H2145" s="171"/>
      <c r="I2145" s="171"/>
      <c r="J2145" s="171"/>
      <c r="K2145" s="171"/>
      <c r="L2145" s="171"/>
      <c r="M2145" s="171"/>
      <c r="N2145" s="171"/>
      <c r="O2145" s="171"/>
      <c r="P2145" s="171"/>
      <c r="Q2145" s="171"/>
      <c r="R2145" s="171"/>
      <c r="S2145" s="171"/>
      <c r="T2145" s="171"/>
      <c r="U2145" s="171"/>
      <c r="V2145" s="171"/>
      <c r="W2145" s="171"/>
      <c r="X2145" s="171"/>
      <c r="Y2145" s="171"/>
      <c r="Z2145" s="171"/>
      <c r="AA2145" s="171"/>
      <c r="AB2145" s="171"/>
      <c r="AC2145" s="171"/>
      <c r="AD2145" s="171"/>
      <c r="AE2145" s="171"/>
      <c r="AF2145" s="171"/>
      <c r="AG2145" s="171"/>
      <c r="AH2145" s="171"/>
      <c r="AI2145" s="171"/>
      <c r="AJ2145" s="171"/>
      <c r="AK2145" s="171"/>
      <c r="AL2145" s="171"/>
      <c r="AM2145" s="171"/>
      <c r="AN2145" s="171"/>
      <c r="AO2145" s="171"/>
      <c r="AP2145" s="196"/>
      <c r="AQ2145" s="196"/>
      <c r="AR2145" s="196"/>
      <c r="AS2145" s="196"/>
      <c r="AT2145" s="196"/>
      <c r="AU2145" s="196"/>
      <c r="AV2145" s="196"/>
      <c r="AW2145" s="196"/>
      <c r="AX2145" s="196"/>
      <c r="AY2145" s="196"/>
      <c r="AZ2145" s="196"/>
      <c r="BA2145" s="196"/>
      <c r="BB2145" s="196"/>
      <c r="BC2145" s="196"/>
      <c r="BD2145" s="196"/>
      <c r="BE2145" s="196"/>
      <c r="BF2145" s="196"/>
      <c r="BG2145" s="196"/>
      <c r="BH2145" s="196"/>
      <c r="BI2145" s="196"/>
      <c r="BJ2145" s="196"/>
      <c r="BK2145" s="196"/>
      <c r="BL2145" s="196"/>
      <c r="BM2145" s="196"/>
      <c r="BN2145" s="196"/>
      <c r="BO2145" s="196"/>
      <c r="BP2145" s="196"/>
      <c r="BQ2145" s="196"/>
      <c r="BR2145" s="196"/>
      <c r="BS2145" s="196"/>
      <c r="BT2145" s="196"/>
      <c r="BU2145" s="196"/>
      <c r="BV2145" s="196"/>
      <c r="BW2145" s="196"/>
      <c r="BX2145" s="196"/>
      <c r="BY2145" s="196"/>
      <c r="BZ2145" s="196"/>
    </row>
    <row r="2146" spans="4:78" x14ac:dyDescent="0.2">
      <c r="D2146" s="171"/>
      <c r="E2146" s="171"/>
      <c r="F2146" s="171"/>
      <c r="G2146" s="171"/>
      <c r="H2146" s="171"/>
      <c r="I2146" s="171"/>
      <c r="J2146" s="171"/>
      <c r="K2146" s="171"/>
      <c r="L2146" s="171"/>
      <c r="M2146" s="171"/>
      <c r="N2146" s="171"/>
      <c r="O2146" s="171"/>
      <c r="P2146" s="171"/>
      <c r="Q2146" s="171"/>
      <c r="R2146" s="171"/>
      <c r="S2146" s="171"/>
      <c r="T2146" s="171"/>
      <c r="U2146" s="171"/>
      <c r="V2146" s="171"/>
      <c r="W2146" s="171"/>
      <c r="X2146" s="171"/>
      <c r="Y2146" s="171"/>
      <c r="Z2146" s="171"/>
      <c r="AA2146" s="171"/>
      <c r="AB2146" s="171"/>
      <c r="AC2146" s="171"/>
      <c r="AD2146" s="171"/>
      <c r="AE2146" s="171"/>
      <c r="AF2146" s="171"/>
      <c r="AG2146" s="171"/>
      <c r="AH2146" s="171"/>
      <c r="AI2146" s="171"/>
      <c r="AJ2146" s="171"/>
      <c r="AK2146" s="171"/>
      <c r="AL2146" s="171"/>
      <c r="AM2146" s="171"/>
      <c r="AN2146" s="171"/>
      <c r="AO2146" s="171"/>
      <c r="AP2146" s="196"/>
      <c r="AQ2146" s="196"/>
      <c r="AR2146" s="196"/>
      <c r="AS2146" s="196"/>
      <c r="AT2146" s="196"/>
      <c r="AU2146" s="196"/>
      <c r="AV2146" s="196"/>
      <c r="AW2146" s="196"/>
      <c r="AX2146" s="196"/>
      <c r="AY2146" s="196"/>
      <c r="AZ2146" s="196"/>
      <c r="BA2146" s="196"/>
      <c r="BB2146" s="196"/>
      <c r="BC2146" s="196"/>
      <c r="BD2146" s="196"/>
      <c r="BE2146" s="196"/>
      <c r="BF2146" s="196"/>
      <c r="BG2146" s="196"/>
      <c r="BH2146" s="196"/>
      <c r="BI2146" s="196"/>
      <c r="BJ2146" s="196"/>
      <c r="BK2146" s="196"/>
      <c r="BL2146" s="196"/>
      <c r="BM2146" s="196"/>
      <c r="BN2146" s="196"/>
      <c r="BO2146" s="196"/>
      <c r="BP2146" s="196"/>
      <c r="BQ2146" s="196"/>
      <c r="BR2146" s="196"/>
      <c r="BS2146" s="196"/>
      <c r="BT2146" s="196"/>
      <c r="BU2146" s="196"/>
      <c r="BV2146" s="196"/>
      <c r="BW2146" s="196"/>
      <c r="BX2146" s="196"/>
      <c r="BY2146" s="196"/>
      <c r="BZ2146" s="196"/>
    </row>
    <row r="2147" spans="4:78" x14ac:dyDescent="0.2">
      <c r="D2147" s="171"/>
      <c r="E2147" s="171"/>
      <c r="F2147" s="171"/>
      <c r="G2147" s="171"/>
      <c r="H2147" s="171"/>
      <c r="I2147" s="171"/>
      <c r="J2147" s="171"/>
      <c r="K2147" s="171"/>
      <c r="L2147" s="171"/>
      <c r="M2147" s="171"/>
      <c r="N2147" s="171"/>
      <c r="O2147" s="171"/>
      <c r="P2147" s="171"/>
      <c r="Q2147" s="171"/>
      <c r="R2147" s="171"/>
      <c r="S2147" s="171"/>
      <c r="T2147" s="171"/>
      <c r="U2147" s="171"/>
      <c r="V2147" s="171"/>
      <c r="W2147" s="171"/>
      <c r="X2147" s="171"/>
      <c r="Y2147" s="171"/>
      <c r="Z2147" s="171"/>
      <c r="AA2147" s="171"/>
      <c r="AB2147" s="171"/>
      <c r="AC2147" s="171"/>
      <c r="AD2147" s="171"/>
      <c r="AE2147" s="171"/>
      <c r="AF2147" s="171"/>
      <c r="AG2147" s="171"/>
      <c r="AH2147" s="171"/>
      <c r="AI2147" s="171"/>
      <c r="AJ2147" s="171"/>
      <c r="AK2147" s="171"/>
      <c r="AL2147" s="171"/>
      <c r="AM2147" s="171"/>
      <c r="AN2147" s="171"/>
      <c r="AO2147" s="171"/>
      <c r="AP2147" s="196"/>
      <c r="AQ2147" s="196"/>
      <c r="AR2147" s="196"/>
      <c r="AS2147" s="196"/>
      <c r="AT2147" s="196"/>
      <c r="AU2147" s="196"/>
      <c r="AV2147" s="196"/>
      <c r="AW2147" s="196"/>
      <c r="AX2147" s="196"/>
      <c r="AY2147" s="196"/>
      <c r="AZ2147" s="196"/>
      <c r="BA2147" s="196"/>
      <c r="BB2147" s="196"/>
      <c r="BC2147" s="196"/>
      <c r="BD2147" s="196"/>
      <c r="BE2147" s="196"/>
      <c r="BF2147" s="196"/>
      <c r="BG2147" s="196"/>
      <c r="BH2147" s="196"/>
      <c r="BI2147" s="196"/>
      <c r="BJ2147" s="196"/>
      <c r="BK2147" s="196"/>
      <c r="BL2147" s="196"/>
      <c r="BM2147" s="196"/>
      <c r="BN2147" s="196"/>
      <c r="BO2147" s="196"/>
      <c r="BP2147" s="196"/>
      <c r="BQ2147" s="196"/>
      <c r="BR2147" s="196"/>
      <c r="BS2147" s="196"/>
      <c r="BT2147" s="196"/>
      <c r="BU2147" s="196"/>
      <c r="BV2147" s="196"/>
      <c r="BW2147" s="196"/>
      <c r="BX2147" s="196"/>
      <c r="BY2147" s="196"/>
      <c r="BZ2147" s="196"/>
    </row>
    <row r="2148" spans="4:78" x14ac:dyDescent="0.2">
      <c r="D2148" s="171"/>
      <c r="E2148" s="171"/>
      <c r="F2148" s="171"/>
      <c r="G2148" s="171"/>
      <c r="H2148" s="171"/>
      <c r="I2148" s="171"/>
      <c r="J2148" s="171"/>
      <c r="K2148" s="171"/>
      <c r="L2148" s="171"/>
      <c r="M2148" s="171"/>
      <c r="N2148" s="171"/>
      <c r="O2148" s="171"/>
      <c r="P2148" s="171"/>
      <c r="Q2148" s="171"/>
      <c r="R2148" s="171"/>
      <c r="S2148" s="171"/>
      <c r="T2148" s="171"/>
      <c r="U2148" s="171"/>
      <c r="V2148" s="171"/>
      <c r="W2148" s="171"/>
      <c r="X2148" s="171"/>
      <c r="Y2148" s="171"/>
      <c r="Z2148" s="171"/>
      <c r="AA2148" s="171"/>
      <c r="AB2148" s="171"/>
      <c r="AC2148" s="171"/>
      <c r="AD2148" s="171"/>
      <c r="AE2148" s="171"/>
      <c r="AF2148" s="171"/>
      <c r="AG2148" s="171"/>
      <c r="AH2148" s="171"/>
      <c r="AI2148" s="171"/>
      <c r="AJ2148" s="171"/>
      <c r="AK2148" s="171"/>
      <c r="AL2148" s="171"/>
      <c r="AM2148" s="171"/>
      <c r="AN2148" s="171"/>
      <c r="AO2148" s="171"/>
      <c r="AP2148" s="196"/>
      <c r="AQ2148" s="196"/>
      <c r="AR2148" s="196"/>
      <c r="AS2148" s="196"/>
      <c r="AT2148" s="196"/>
      <c r="AU2148" s="196"/>
      <c r="AV2148" s="196"/>
      <c r="AW2148" s="196"/>
      <c r="AX2148" s="196"/>
      <c r="AY2148" s="196"/>
      <c r="AZ2148" s="196"/>
      <c r="BA2148" s="196"/>
      <c r="BB2148" s="196"/>
      <c r="BC2148" s="196"/>
      <c r="BD2148" s="196"/>
      <c r="BE2148" s="196"/>
      <c r="BF2148" s="196"/>
      <c r="BG2148" s="196"/>
      <c r="BH2148" s="196"/>
      <c r="BI2148" s="196"/>
      <c r="BJ2148" s="196"/>
      <c r="BK2148" s="196"/>
      <c r="BL2148" s="196"/>
      <c r="BM2148" s="196"/>
      <c r="BN2148" s="196"/>
      <c r="BO2148" s="196"/>
      <c r="BP2148" s="196"/>
      <c r="BQ2148" s="196"/>
      <c r="BR2148" s="196"/>
      <c r="BS2148" s="196"/>
      <c r="BT2148" s="196"/>
      <c r="BU2148" s="196"/>
      <c r="BV2148" s="196"/>
      <c r="BW2148" s="196"/>
      <c r="BX2148" s="196"/>
      <c r="BY2148" s="196"/>
      <c r="BZ2148" s="196"/>
    </row>
    <row r="2149" spans="4:78" x14ac:dyDescent="0.2">
      <c r="D2149" s="171"/>
      <c r="E2149" s="171"/>
      <c r="F2149" s="171"/>
      <c r="G2149" s="171"/>
      <c r="H2149" s="171"/>
      <c r="I2149" s="171"/>
      <c r="J2149" s="171"/>
      <c r="K2149" s="171"/>
      <c r="L2149" s="171"/>
      <c r="M2149" s="171"/>
      <c r="N2149" s="171"/>
      <c r="O2149" s="171"/>
      <c r="P2149" s="171"/>
      <c r="Q2149" s="171"/>
      <c r="R2149" s="171"/>
      <c r="S2149" s="171"/>
      <c r="T2149" s="171"/>
      <c r="U2149" s="171"/>
      <c r="V2149" s="171"/>
      <c r="W2149" s="171"/>
      <c r="X2149" s="171"/>
      <c r="Y2149" s="171"/>
      <c r="Z2149" s="171"/>
      <c r="AA2149" s="171"/>
      <c r="AB2149" s="171"/>
      <c r="AC2149" s="171"/>
      <c r="AD2149" s="171"/>
      <c r="AE2149" s="171"/>
      <c r="AF2149" s="171"/>
      <c r="AG2149" s="171"/>
      <c r="AH2149" s="171"/>
      <c r="AI2149" s="171"/>
      <c r="AJ2149" s="171"/>
      <c r="AK2149" s="171"/>
      <c r="AL2149" s="171"/>
      <c r="AM2149" s="171"/>
      <c r="AN2149" s="171"/>
      <c r="AO2149" s="171"/>
      <c r="AP2149" s="196"/>
      <c r="AQ2149" s="196"/>
      <c r="AR2149" s="196"/>
      <c r="AS2149" s="196"/>
      <c r="AT2149" s="196"/>
      <c r="AU2149" s="196"/>
      <c r="AV2149" s="196"/>
      <c r="AW2149" s="196"/>
      <c r="AX2149" s="196"/>
      <c r="AY2149" s="196"/>
      <c r="AZ2149" s="196"/>
      <c r="BA2149" s="196"/>
      <c r="BB2149" s="196"/>
      <c r="BC2149" s="196"/>
      <c r="BD2149" s="196"/>
      <c r="BE2149" s="196"/>
      <c r="BF2149" s="196"/>
      <c r="BG2149" s="196"/>
      <c r="BH2149" s="196"/>
      <c r="BI2149" s="196"/>
      <c r="BJ2149" s="196"/>
      <c r="BK2149" s="196"/>
      <c r="BL2149" s="196"/>
      <c r="BM2149" s="196"/>
      <c r="BN2149" s="196"/>
      <c r="BO2149" s="196"/>
      <c r="BP2149" s="196"/>
      <c r="BQ2149" s="196"/>
      <c r="BR2149" s="196"/>
      <c r="BS2149" s="196"/>
      <c r="BT2149" s="196"/>
      <c r="BU2149" s="196"/>
      <c r="BV2149" s="196"/>
      <c r="BW2149" s="196"/>
      <c r="BX2149" s="196"/>
      <c r="BY2149" s="196"/>
      <c r="BZ2149" s="196"/>
    </row>
    <row r="2150" spans="4:78" x14ac:dyDescent="0.2">
      <c r="D2150" s="171"/>
      <c r="E2150" s="171"/>
      <c r="F2150" s="171"/>
      <c r="G2150" s="171"/>
      <c r="H2150" s="171"/>
      <c r="I2150" s="171"/>
      <c r="J2150" s="171"/>
      <c r="K2150" s="171"/>
      <c r="L2150" s="171"/>
      <c r="M2150" s="171"/>
      <c r="N2150" s="171"/>
      <c r="O2150" s="171"/>
      <c r="P2150" s="171"/>
      <c r="Q2150" s="171"/>
      <c r="R2150" s="171"/>
      <c r="S2150" s="171"/>
      <c r="T2150" s="171"/>
      <c r="U2150" s="171"/>
      <c r="V2150" s="171"/>
      <c r="W2150" s="171"/>
      <c r="X2150" s="171"/>
      <c r="Y2150" s="171"/>
      <c r="Z2150" s="171"/>
      <c r="AA2150" s="171"/>
      <c r="AB2150" s="171"/>
      <c r="AC2150" s="171"/>
      <c r="AD2150" s="171"/>
      <c r="AE2150" s="171"/>
      <c r="AF2150" s="171"/>
      <c r="AG2150" s="171"/>
      <c r="AH2150" s="171"/>
      <c r="AI2150" s="171"/>
      <c r="AJ2150" s="171"/>
      <c r="AK2150" s="171"/>
      <c r="AL2150" s="171"/>
      <c r="AM2150" s="171"/>
      <c r="AN2150" s="171"/>
      <c r="AO2150" s="171"/>
      <c r="AP2150" s="196"/>
      <c r="AQ2150" s="196"/>
      <c r="AR2150" s="196"/>
      <c r="AS2150" s="196"/>
      <c r="AT2150" s="196"/>
      <c r="AU2150" s="196"/>
      <c r="AV2150" s="196"/>
      <c r="AW2150" s="196"/>
      <c r="AX2150" s="196"/>
      <c r="AY2150" s="196"/>
      <c r="AZ2150" s="196"/>
      <c r="BA2150" s="196"/>
      <c r="BB2150" s="196"/>
      <c r="BC2150" s="196"/>
      <c r="BD2150" s="196"/>
      <c r="BE2150" s="196"/>
      <c r="BF2150" s="196"/>
      <c r="BG2150" s="196"/>
      <c r="BH2150" s="196"/>
      <c r="BI2150" s="196"/>
      <c r="BJ2150" s="196"/>
      <c r="BK2150" s="196"/>
      <c r="BL2150" s="196"/>
      <c r="BM2150" s="196"/>
      <c r="BN2150" s="196"/>
      <c r="BO2150" s="196"/>
      <c r="BP2150" s="196"/>
      <c r="BQ2150" s="196"/>
      <c r="BR2150" s="196"/>
      <c r="BS2150" s="196"/>
      <c r="BT2150" s="196"/>
      <c r="BU2150" s="196"/>
      <c r="BV2150" s="196"/>
      <c r="BW2150" s="196"/>
      <c r="BX2150" s="196"/>
      <c r="BY2150" s="196"/>
      <c r="BZ2150" s="196"/>
    </row>
    <row r="2151" spans="4:78" x14ac:dyDescent="0.2">
      <c r="D2151" s="171"/>
      <c r="E2151" s="171"/>
      <c r="F2151" s="171"/>
      <c r="G2151" s="171"/>
      <c r="H2151" s="171"/>
      <c r="I2151" s="171"/>
      <c r="J2151" s="171"/>
      <c r="K2151" s="171"/>
      <c r="L2151" s="171"/>
      <c r="M2151" s="171"/>
      <c r="N2151" s="171"/>
      <c r="O2151" s="171"/>
      <c r="P2151" s="171"/>
      <c r="Q2151" s="171"/>
      <c r="R2151" s="171"/>
      <c r="S2151" s="171"/>
      <c r="T2151" s="171"/>
      <c r="U2151" s="171"/>
      <c r="V2151" s="171"/>
      <c r="W2151" s="171"/>
      <c r="X2151" s="171"/>
      <c r="Y2151" s="171"/>
      <c r="Z2151" s="171"/>
      <c r="AA2151" s="171"/>
      <c r="AB2151" s="171"/>
      <c r="AC2151" s="171"/>
      <c r="AD2151" s="171"/>
      <c r="AE2151" s="171"/>
      <c r="AF2151" s="171"/>
      <c r="AG2151" s="171"/>
      <c r="AH2151" s="171"/>
      <c r="AI2151" s="171"/>
      <c r="AJ2151" s="171"/>
      <c r="AK2151" s="171"/>
      <c r="AL2151" s="171"/>
      <c r="AM2151" s="171"/>
      <c r="AN2151" s="171"/>
      <c r="AO2151" s="171"/>
      <c r="AP2151" s="196"/>
      <c r="AQ2151" s="196"/>
      <c r="AR2151" s="196"/>
      <c r="AS2151" s="196"/>
      <c r="AT2151" s="196"/>
      <c r="AU2151" s="196"/>
      <c r="AV2151" s="196"/>
      <c r="AW2151" s="196"/>
      <c r="AX2151" s="196"/>
      <c r="AY2151" s="196"/>
      <c r="AZ2151" s="196"/>
      <c r="BA2151" s="196"/>
      <c r="BB2151" s="196"/>
      <c r="BC2151" s="196"/>
      <c r="BD2151" s="196"/>
      <c r="BE2151" s="196"/>
      <c r="BF2151" s="196"/>
      <c r="BG2151" s="196"/>
      <c r="BH2151" s="196"/>
      <c r="BI2151" s="196"/>
      <c r="BJ2151" s="196"/>
      <c r="BK2151" s="196"/>
      <c r="BL2151" s="196"/>
      <c r="BM2151" s="196"/>
      <c r="BN2151" s="196"/>
      <c r="BO2151" s="196"/>
      <c r="BP2151" s="196"/>
      <c r="BQ2151" s="196"/>
      <c r="BR2151" s="196"/>
      <c r="BS2151" s="196"/>
      <c r="BT2151" s="196"/>
      <c r="BU2151" s="196"/>
      <c r="BV2151" s="196"/>
      <c r="BW2151" s="196"/>
      <c r="BX2151" s="196"/>
      <c r="BY2151" s="196"/>
      <c r="BZ2151" s="196"/>
    </row>
    <row r="2152" spans="4:78" x14ac:dyDescent="0.2">
      <c r="D2152" s="171"/>
      <c r="E2152" s="171"/>
      <c r="F2152" s="171"/>
      <c r="G2152" s="171"/>
      <c r="H2152" s="171"/>
      <c r="I2152" s="171"/>
      <c r="J2152" s="171"/>
      <c r="K2152" s="171"/>
      <c r="L2152" s="171"/>
      <c r="M2152" s="171"/>
      <c r="N2152" s="171"/>
      <c r="O2152" s="171"/>
      <c r="P2152" s="171"/>
      <c r="Q2152" s="171"/>
      <c r="R2152" s="171"/>
      <c r="S2152" s="171"/>
      <c r="T2152" s="171"/>
      <c r="U2152" s="171"/>
      <c r="V2152" s="171"/>
      <c r="W2152" s="171"/>
      <c r="X2152" s="171"/>
      <c r="Y2152" s="171"/>
      <c r="Z2152" s="171"/>
      <c r="AA2152" s="171"/>
      <c r="AB2152" s="171"/>
      <c r="AC2152" s="171"/>
      <c r="AD2152" s="171"/>
      <c r="AE2152" s="171"/>
      <c r="AF2152" s="171"/>
      <c r="AG2152" s="171"/>
      <c r="AH2152" s="171"/>
      <c r="AI2152" s="171"/>
      <c r="AJ2152" s="171"/>
      <c r="AK2152" s="171"/>
      <c r="AL2152" s="171"/>
      <c r="AM2152" s="171"/>
      <c r="AN2152" s="171"/>
      <c r="AO2152" s="171"/>
      <c r="AP2152" s="196"/>
      <c r="AQ2152" s="196"/>
      <c r="AR2152" s="196"/>
      <c r="AS2152" s="196"/>
      <c r="AT2152" s="196"/>
      <c r="AU2152" s="196"/>
      <c r="AV2152" s="196"/>
      <c r="AW2152" s="196"/>
      <c r="AX2152" s="196"/>
      <c r="AY2152" s="196"/>
      <c r="AZ2152" s="196"/>
      <c r="BA2152" s="196"/>
      <c r="BB2152" s="196"/>
      <c r="BC2152" s="196"/>
      <c r="BD2152" s="196"/>
      <c r="BE2152" s="196"/>
      <c r="BF2152" s="196"/>
      <c r="BG2152" s="196"/>
      <c r="BH2152" s="196"/>
      <c r="BI2152" s="196"/>
      <c r="BJ2152" s="196"/>
      <c r="BK2152" s="196"/>
      <c r="BL2152" s="196"/>
      <c r="BM2152" s="196"/>
      <c r="BN2152" s="196"/>
      <c r="BO2152" s="196"/>
      <c r="BP2152" s="196"/>
      <c r="BQ2152" s="196"/>
      <c r="BR2152" s="196"/>
      <c r="BS2152" s="196"/>
      <c r="BT2152" s="196"/>
      <c r="BU2152" s="196"/>
      <c r="BV2152" s="196"/>
      <c r="BW2152" s="196"/>
      <c r="BX2152" s="196"/>
      <c r="BY2152" s="196"/>
      <c r="BZ2152" s="196"/>
    </row>
    <row r="2153" spans="4:78" x14ac:dyDescent="0.2">
      <c r="D2153" s="171"/>
      <c r="E2153" s="171"/>
      <c r="F2153" s="171"/>
      <c r="G2153" s="171"/>
      <c r="H2153" s="171"/>
      <c r="I2153" s="171"/>
      <c r="J2153" s="171"/>
      <c r="K2153" s="171"/>
      <c r="L2153" s="171"/>
      <c r="M2153" s="171"/>
      <c r="N2153" s="171"/>
      <c r="O2153" s="171"/>
      <c r="P2153" s="171"/>
      <c r="Q2153" s="171"/>
      <c r="R2153" s="171"/>
      <c r="S2153" s="171"/>
      <c r="T2153" s="171"/>
      <c r="U2153" s="171"/>
      <c r="V2153" s="171"/>
      <c r="W2153" s="171"/>
      <c r="X2153" s="171"/>
      <c r="Y2153" s="171"/>
      <c r="Z2153" s="171"/>
      <c r="AA2153" s="171"/>
      <c r="AB2153" s="171"/>
      <c r="AC2153" s="171"/>
      <c r="AD2153" s="171"/>
      <c r="AE2153" s="171"/>
      <c r="AF2153" s="171"/>
      <c r="AG2153" s="171"/>
      <c r="AH2153" s="171"/>
      <c r="AI2153" s="171"/>
      <c r="AJ2153" s="171"/>
      <c r="AK2153" s="171"/>
      <c r="AL2153" s="171"/>
      <c r="AM2153" s="171"/>
      <c r="AN2153" s="171"/>
      <c r="AO2153" s="171"/>
      <c r="AP2153" s="196"/>
      <c r="AQ2153" s="196"/>
      <c r="AR2153" s="196"/>
      <c r="AS2153" s="196"/>
      <c r="AT2153" s="196"/>
      <c r="AU2153" s="196"/>
      <c r="AV2153" s="196"/>
      <c r="AW2153" s="196"/>
      <c r="AX2153" s="196"/>
      <c r="AY2153" s="196"/>
      <c r="AZ2153" s="196"/>
      <c r="BA2153" s="196"/>
      <c r="BB2153" s="196"/>
      <c r="BC2153" s="196"/>
      <c r="BD2153" s="196"/>
      <c r="BE2153" s="196"/>
      <c r="BF2153" s="196"/>
      <c r="BG2153" s="196"/>
      <c r="BH2153" s="196"/>
      <c r="BI2153" s="196"/>
      <c r="BJ2153" s="196"/>
      <c r="BK2153" s="196"/>
      <c r="BL2153" s="196"/>
      <c r="BM2153" s="196"/>
      <c r="BN2153" s="196"/>
      <c r="BO2153" s="196"/>
      <c r="BP2153" s="196"/>
      <c r="BQ2153" s="196"/>
      <c r="BR2153" s="196"/>
      <c r="BS2153" s="196"/>
      <c r="BT2153" s="196"/>
      <c r="BU2153" s="196"/>
      <c r="BV2153" s="196"/>
      <c r="BW2153" s="196"/>
      <c r="BX2153" s="196"/>
      <c r="BY2153" s="196"/>
      <c r="BZ2153" s="196"/>
    </row>
    <row r="2154" spans="4:78" x14ac:dyDescent="0.2">
      <c r="D2154" s="171"/>
      <c r="E2154" s="171"/>
      <c r="F2154" s="171"/>
      <c r="G2154" s="171"/>
      <c r="H2154" s="171"/>
      <c r="I2154" s="171"/>
      <c r="J2154" s="171"/>
      <c r="K2154" s="171"/>
      <c r="L2154" s="171"/>
      <c r="M2154" s="171"/>
      <c r="N2154" s="171"/>
      <c r="O2154" s="171"/>
      <c r="P2154" s="171"/>
      <c r="Q2154" s="171"/>
      <c r="R2154" s="171"/>
      <c r="S2154" s="171"/>
      <c r="T2154" s="171"/>
      <c r="U2154" s="171"/>
      <c r="V2154" s="171"/>
      <c r="W2154" s="171"/>
      <c r="X2154" s="171"/>
      <c r="Y2154" s="171"/>
      <c r="Z2154" s="171"/>
      <c r="AA2154" s="171"/>
      <c r="AB2154" s="171"/>
      <c r="AC2154" s="171"/>
      <c r="AD2154" s="171"/>
      <c r="AE2154" s="171"/>
      <c r="AF2154" s="171"/>
      <c r="AG2154" s="171"/>
      <c r="AH2154" s="171"/>
      <c r="AI2154" s="171"/>
      <c r="AJ2154" s="171"/>
      <c r="AK2154" s="171"/>
      <c r="AL2154" s="171"/>
      <c r="AM2154" s="171"/>
      <c r="AN2154" s="171"/>
      <c r="AO2154" s="171"/>
      <c r="AP2154" s="196"/>
      <c r="AQ2154" s="196"/>
      <c r="AR2154" s="196"/>
      <c r="AS2154" s="196"/>
      <c r="AT2154" s="196"/>
      <c r="AU2154" s="196"/>
      <c r="AV2154" s="196"/>
      <c r="AW2154" s="196"/>
      <c r="AX2154" s="196"/>
      <c r="AY2154" s="196"/>
      <c r="AZ2154" s="196"/>
      <c r="BA2154" s="196"/>
      <c r="BB2154" s="196"/>
      <c r="BC2154" s="196"/>
      <c r="BD2154" s="196"/>
      <c r="BE2154" s="196"/>
      <c r="BF2154" s="196"/>
      <c r="BG2154" s="196"/>
      <c r="BH2154" s="196"/>
      <c r="BI2154" s="196"/>
      <c r="BJ2154" s="196"/>
      <c r="BK2154" s="196"/>
      <c r="BL2154" s="196"/>
      <c r="BM2154" s="196"/>
      <c r="BN2154" s="196"/>
      <c r="BO2154" s="196"/>
      <c r="BP2154" s="196"/>
      <c r="BQ2154" s="196"/>
      <c r="BR2154" s="196"/>
      <c r="BS2154" s="196"/>
      <c r="BT2154" s="196"/>
      <c r="BU2154" s="196"/>
      <c r="BV2154" s="196"/>
      <c r="BW2154" s="196"/>
      <c r="BX2154" s="196"/>
      <c r="BY2154" s="196"/>
      <c r="BZ2154" s="196"/>
    </row>
    <row r="2155" spans="4:78" x14ac:dyDescent="0.2">
      <c r="D2155" s="171"/>
      <c r="E2155" s="171"/>
      <c r="F2155" s="171"/>
      <c r="G2155" s="171"/>
      <c r="H2155" s="171"/>
      <c r="I2155" s="171"/>
      <c r="J2155" s="171"/>
      <c r="K2155" s="171"/>
      <c r="L2155" s="171"/>
      <c r="M2155" s="171"/>
      <c r="N2155" s="171"/>
      <c r="O2155" s="171"/>
      <c r="P2155" s="171"/>
      <c r="Q2155" s="171"/>
      <c r="R2155" s="171"/>
      <c r="S2155" s="171"/>
      <c r="T2155" s="171"/>
      <c r="U2155" s="171"/>
      <c r="V2155" s="171"/>
      <c r="W2155" s="171"/>
      <c r="X2155" s="171"/>
      <c r="Y2155" s="171"/>
      <c r="Z2155" s="171"/>
      <c r="AA2155" s="171"/>
      <c r="AB2155" s="171"/>
      <c r="AC2155" s="171"/>
      <c r="AD2155" s="171"/>
      <c r="AE2155" s="171"/>
      <c r="AF2155" s="171"/>
      <c r="AG2155" s="171"/>
      <c r="AH2155" s="171"/>
      <c r="AI2155" s="171"/>
      <c r="AJ2155" s="171"/>
      <c r="AK2155" s="171"/>
      <c r="AL2155" s="171"/>
      <c r="AM2155" s="171"/>
      <c r="AN2155" s="171"/>
      <c r="AO2155" s="171"/>
      <c r="AP2155" s="196"/>
      <c r="AQ2155" s="196"/>
      <c r="AR2155" s="196"/>
      <c r="AS2155" s="196"/>
      <c r="AT2155" s="196"/>
      <c r="AU2155" s="196"/>
      <c r="AV2155" s="196"/>
      <c r="AW2155" s="196"/>
      <c r="AX2155" s="196"/>
      <c r="AY2155" s="196"/>
      <c r="AZ2155" s="196"/>
      <c r="BA2155" s="196"/>
      <c r="BB2155" s="196"/>
      <c r="BC2155" s="196"/>
      <c r="BD2155" s="196"/>
      <c r="BE2155" s="196"/>
      <c r="BF2155" s="196"/>
      <c r="BG2155" s="196"/>
      <c r="BH2155" s="196"/>
      <c r="BI2155" s="196"/>
      <c r="BJ2155" s="196"/>
      <c r="BK2155" s="196"/>
      <c r="BL2155" s="196"/>
      <c r="BM2155" s="196"/>
      <c r="BN2155" s="196"/>
      <c r="BO2155" s="196"/>
      <c r="BP2155" s="196"/>
      <c r="BQ2155" s="196"/>
      <c r="BR2155" s="196"/>
      <c r="BS2155" s="196"/>
      <c r="BT2155" s="196"/>
      <c r="BU2155" s="196"/>
      <c r="BV2155" s="196"/>
      <c r="BW2155" s="196"/>
      <c r="BX2155" s="196"/>
      <c r="BY2155" s="196"/>
      <c r="BZ2155" s="196"/>
    </row>
    <row r="2156" spans="4:78" x14ac:dyDescent="0.2">
      <c r="D2156" s="171"/>
      <c r="E2156" s="171"/>
      <c r="F2156" s="171"/>
      <c r="G2156" s="171"/>
      <c r="H2156" s="171"/>
      <c r="I2156" s="171"/>
      <c r="J2156" s="171"/>
      <c r="K2156" s="171"/>
      <c r="L2156" s="171"/>
      <c r="M2156" s="171"/>
      <c r="N2156" s="171"/>
      <c r="O2156" s="171"/>
      <c r="P2156" s="171"/>
      <c r="Q2156" s="171"/>
      <c r="R2156" s="171"/>
      <c r="S2156" s="171"/>
      <c r="T2156" s="171"/>
      <c r="U2156" s="171"/>
      <c r="V2156" s="171"/>
      <c r="W2156" s="171"/>
      <c r="X2156" s="171"/>
      <c r="Y2156" s="171"/>
      <c r="Z2156" s="171"/>
      <c r="AA2156" s="171"/>
      <c r="AB2156" s="171"/>
      <c r="AC2156" s="171"/>
      <c r="AD2156" s="171"/>
      <c r="AE2156" s="171"/>
      <c r="AF2156" s="171"/>
      <c r="AG2156" s="171"/>
      <c r="AH2156" s="171"/>
      <c r="AI2156" s="171"/>
      <c r="AJ2156" s="171"/>
      <c r="AK2156" s="171"/>
      <c r="AL2156" s="171"/>
      <c r="AM2156" s="171"/>
      <c r="AN2156" s="171"/>
      <c r="AO2156" s="171"/>
      <c r="AP2156" s="196"/>
      <c r="AQ2156" s="196"/>
      <c r="AR2156" s="196"/>
      <c r="AS2156" s="196"/>
      <c r="AT2156" s="196"/>
      <c r="AU2156" s="196"/>
      <c r="AV2156" s="196"/>
      <c r="AW2156" s="196"/>
      <c r="AX2156" s="196"/>
      <c r="AY2156" s="196"/>
      <c r="AZ2156" s="196"/>
      <c r="BA2156" s="196"/>
      <c r="BB2156" s="196"/>
      <c r="BC2156" s="196"/>
      <c r="BD2156" s="196"/>
      <c r="BE2156" s="196"/>
      <c r="BF2156" s="196"/>
      <c r="BG2156" s="196"/>
      <c r="BH2156" s="196"/>
      <c r="BI2156" s="196"/>
      <c r="BJ2156" s="196"/>
      <c r="BK2156" s="196"/>
      <c r="BL2156" s="196"/>
      <c r="BM2156" s="196"/>
      <c r="BN2156" s="196"/>
      <c r="BO2156" s="196"/>
      <c r="BP2156" s="196"/>
      <c r="BQ2156" s="196"/>
      <c r="BR2156" s="196"/>
      <c r="BS2156" s="196"/>
      <c r="BT2156" s="196"/>
      <c r="BU2156" s="196"/>
      <c r="BV2156" s="196"/>
      <c r="BW2156" s="196"/>
      <c r="BX2156" s="196"/>
      <c r="BY2156" s="196"/>
      <c r="BZ2156" s="196"/>
    </row>
    <row r="2157" spans="4:78" x14ac:dyDescent="0.2">
      <c r="D2157" s="171"/>
      <c r="E2157" s="171"/>
      <c r="F2157" s="171"/>
      <c r="G2157" s="171"/>
      <c r="H2157" s="171"/>
      <c r="I2157" s="171"/>
      <c r="J2157" s="171"/>
      <c r="K2157" s="171"/>
      <c r="L2157" s="171"/>
      <c r="M2157" s="171"/>
      <c r="N2157" s="171"/>
      <c r="O2157" s="171"/>
      <c r="P2157" s="171"/>
      <c r="Q2157" s="171"/>
      <c r="R2157" s="171"/>
      <c r="S2157" s="171"/>
      <c r="T2157" s="171"/>
      <c r="U2157" s="171"/>
      <c r="V2157" s="171"/>
      <c r="W2157" s="171"/>
      <c r="X2157" s="171"/>
      <c r="Y2157" s="171"/>
      <c r="Z2157" s="171"/>
      <c r="AA2157" s="171"/>
      <c r="AB2157" s="171"/>
      <c r="AC2157" s="171"/>
      <c r="AD2157" s="171"/>
      <c r="AE2157" s="171"/>
      <c r="AF2157" s="171"/>
      <c r="AG2157" s="171"/>
      <c r="AH2157" s="171"/>
      <c r="AI2157" s="171"/>
      <c r="AJ2157" s="171"/>
      <c r="AK2157" s="171"/>
      <c r="AL2157" s="171"/>
      <c r="AM2157" s="171"/>
      <c r="AN2157" s="171"/>
      <c r="AO2157" s="171"/>
      <c r="AP2157" s="196"/>
      <c r="AQ2157" s="196"/>
      <c r="AR2157" s="196"/>
      <c r="AS2157" s="196"/>
      <c r="AT2157" s="196"/>
      <c r="AU2157" s="196"/>
      <c r="AV2157" s="196"/>
      <c r="AW2157" s="196"/>
      <c r="AX2157" s="196"/>
      <c r="AY2157" s="196"/>
      <c r="AZ2157" s="196"/>
      <c r="BA2157" s="196"/>
      <c r="BB2157" s="196"/>
      <c r="BC2157" s="196"/>
      <c r="BD2157" s="196"/>
      <c r="BE2157" s="196"/>
      <c r="BF2157" s="196"/>
      <c r="BG2157" s="196"/>
      <c r="BH2157" s="196"/>
      <c r="BI2157" s="196"/>
      <c r="BJ2157" s="196"/>
      <c r="BK2157" s="196"/>
      <c r="BL2157" s="196"/>
      <c r="BM2157" s="196"/>
      <c r="BN2157" s="196"/>
      <c r="BO2157" s="196"/>
      <c r="BP2157" s="196"/>
      <c r="BQ2157" s="196"/>
      <c r="BR2157" s="196"/>
      <c r="BS2157" s="196"/>
      <c r="BT2157" s="196"/>
      <c r="BU2157" s="196"/>
      <c r="BV2157" s="196"/>
      <c r="BW2157" s="196"/>
      <c r="BX2157" s="196"/>
      <c r="BY2157" s="196"/>
      <c r="BZ2157" s="196"/>
    </row>
    <row r="2158" spans="4:78" x14ac:dyDescent="0.2">
      <c r="D2158" s="171"/>
      <c r="E2158" s="171"/>
      <c r="F2158" s="171"/>
      <c r="G2158" s="171"/>
      <c r="H2158" s="171"/>
      <c r="I2158" s="171"/>
      <c r="J2158" s="171"/>
      <c r="K2158" s="171"/>
      <c r="L2158" s="171"/>
      <c r="M2158" s="171"/>
      <c r="N2158" s="171"/>
      <c r="O2158" s="171"/>
      <c r="P2158" s="171"/>
      <c r="Q2158" s="171"/>
      <c r="R2158" s="171"/>
      <c r="S2158" s="171"/>
      <c r="T2158" s="171"/>
      <c r="U2158" s="171"/>
      <c r="V2158" s="171"/>
      <c r="W2158" s="171"/>
      <c r="X2158" s="171"/>
      <c r="Y2158" s="171"/>
      <c r="Z2158" s="171"/>
      <c r="AA2158" s="171"/>
      <c r="AB2158" s="171"/>
      <c r="AC2158" s="171"/>
      <c r="AD2158" s="171"/>
      <c r="AE2158" s="171"/>
      <c r="AF2158" s="171"/>
      <c r="AG2158" s="171"/>
      <c r="AH2158" s="171"/>
      <c r="AI2158" s="171"/>
      <c r="AJ2158" s="171"/>
      <c r="AK2158" s="171"/>
      <c r="AL2158" s="171"/>
      <c r="AM2158" s="171"/>
      <c r="AN2158" s="171"/>
      <c r="AO2158" s="171"/>
      <c r="AP2158" s="196"/>
      <c r="AQ2158" s="196"/>
      <c r="AR2158" s="196"/>
      <c r="AS2158" s="196"/>
      <c r="AT2158" s="196"/>
      <c r="AU2158" s="196"/>
      <c r="AV2158" s="196"/>
      <c r="AW2158" s="196"/>
      <c r="AX2158" s="196"/>
      <c r="AY2158" s="196"/>
      <c r="AZ2158" s="196"/>
      <c r="BA2158" s="196"/>
      <c r="BB2158" s="196"/>
      <c r="BC2158" s="196"/>
      <c r="BD2158" s="196"/>
      <c r="BE2158" s="196"/>
      <c r="BF2158" s="196"/>
      <c r="BG2158" s="196"/>
      <c r="BH2158" s="196"/>
      <c r="BI2158" s="196"/>
      <c r="BJ2158" s="196"/>
      <c r="BK2158" s="196"/>
      <c r="BL2158" s="196"/>
      <c r="BM2158" s="196"/>
      <c r="BN2158" s="196"/>
      <c r="BO2158" s="196"/>
      <c r="BP2158" s="196"/>
      <c r="BQ2158" s="196"/>
      <c r="BR2158" s="196"/>
      <c r="BS2158" s="196"/>
      <c r="BT2158" s="196"/>
      <c r="BU2158" s="196"/>
      <c r="BV2158" s="196"/>
      <c r="BW2158" s="196"/>
      <c r="BX2158" s="196"/>
      <c r="BY2158" s="196"/>
      <c r="BZ2158" s="196"/>
    </row>
    <row r="2159" spans="4:78" x14ac:dyDescent="0.2">
      <c r="D2159" s="171"/>
      <c r="E2159" s="171"/>
      <c r="F2159" s="171"/>
      <c r="G2159" s="171"/>
      <c r="H2159" s="171"/>
      <c r="I2159" s="171"/>
      <c r="J2159" s="171"/>
      <c r="K2159" s="171"/>
      <c r="L2159" s="171"/>
      <c r="M2159" s="171"/>
      <c r="N2159" s="171"/>
      <c r="O2159" s="171"/>
      <c r="P2159" s="171"/>
      <c r="Q2159" s="171"/>
      <c r="R2159" s="171"/>
      <c r="S2159" s="171"/>
      <c r="T2159" s="171"/>
      <c r="U2159" s="171"/>
      <c r="V2159" s="171"/>
      <c r="W2159" s="171"/>
      <c r="X2159" s="171"/>
      <c r="Y2159" s="171"/>
      <c r="Z2159" s="171"/>
      <c r="AA2159" s="171"/>
      <c r="AB2159" s="171"/>
      <c r="AC2159" s="171"/>
      <c r="AD2159" s="171"/>
      <c r="AE2159" s="171"/>
      <c r="AF2159" s="171"/>
      <c r="AG2159" s="171"/>
      <c r="AH2159" s="171"/>
      <c r="AI2159" s="171"/>
      <c r="AJ2159" s="171"/>
      <c r="AK2159" s="171"/>
      <c r="AL2159" s="171"/>
      <c r="AM2159" s="171"/>
      <c r="AN2159" s="171"/>
      <c r="AO2159" s="171"/>
      <c r="AP2159" s="196"/>
      <c r="AQ2159" s="196"/>
      <c r="AR2159" s="196"/>
      <c r="AS2159" s="196"/>
      <c r="AT2159" s="196"/>
      <c r="AU2159" s="196"/>
      <c r="AV2159" s="196"/>
      <c r="AW2159" s="196"/>
      <c r="AX2159" s="196"/>
      <c r="AY2159" s="196"/>
      <c r="AZ2159" s="196"/>
      <c r="BA2159" s="196"/>
      <c r="BB2159" s="196"/>
      <c r="BC2159" s="196"/>
      <c r="BD2159" s="196"/>
      <c r="BE2159" s="196"/>
      <c r="BF2159" s="196"/>
      <c r="BG2159" s="196"/>
      <c r="BH2159" s="196"/>
      <c r="BI2159" s="196"/>
      <c r="BJ2159" s="196"/>
      <c r="BK2159" s="196"/>
      <c r="BL2159" s="196"/>
      <c r="BM2159" s="196"/>
      <c r="BN2159" s="196"/>
      <c r="BO2159" s="196"/>
      <c r="BP2159" s="196"/>
      <c r="BQ2159" s="196"/>
      <c r="BR2159" s="196"/>
      <c r="BS2159" s="196"/>
      <c r="BT2159" s="196"/>
      <c r="BU2159" s="196"/>
      <c r="BV2159" s="196"/>
      <c r="BW2159" s="196"/>
      <c r="BX2159" s="196"/>
      <c r="BY2159" s="196"/>
      <c r="BZ2159" s="196"/>
    </row>
    <row r="2160" spans="4:78" x14ac:dyDescent="0.2">
      <c r="D2160" s="171"/>
      <c r="E2160" s="171"/>
      <c r="F2160" s="171"/>
      <c r="G2160" s="171"/>
      <c r="H2160" s="171"/>
      <c r="I2160" s="171"/>
      <c r="J2160" s="171"/>
      <c r="K2160" s="171"/>
      <c r="L2160" s="171"/>
      <c r="M2160" s="171"/>
      <c r="N2160" s="171"/>
      <c r="O2160" s="171"/>
      <c r="P2160" s="171"/>
      <c r="Q2160" s="171"/>
      <c r="R2160" s="171"/>
      <c r="S2160" s="171"/>
      <c r="T2160" s="171"/>
      <c r="U2160" s="171"/>
      <c r="V2160" s="171"/>
      <c r="W2160" s="171"/>
      <c r="X2160" s="171"/>
      <c r="Y2160" s="171"/>
      <c r="Z2160" s="171"/>
      <c r="AA2160" s="171"/>
      <c r="AB2160" s="171"/>
      <c r="AC2160" s="171"/>
      <c r="AD2160" s="171"/>
      <c r="AE2160" s="171"/>
      <c r="AF2160" s="171"/>
      <c r="AG2160" s="171"/>
      <c r="AH2160" s="171"/>
      <c r="AI2160" s="171"/>
      <c r="AJ2160" s="171"/>
      <c r="AK2160" s="171"/>
      <c r="AL2160" s="171"/>
      <c r="AM2160" s="171"/>
      <c r="AN2160" s="171"/>
      <c r="AO2160" s="171"/>
      <c r="AP2160" s="196"/>
      <c r="AQ2160" s="196"/>
      <c r="AR2160" s="196"/>
      <c r="AS2160" s="196"/>
      <c r="AT2160" s="196"/>
      <c r="AU2160" s="196"/>
      <c r="AV2160" s="196"/>
      <c r="AW2160" s="196"/>
      <c r="AX2160" s="196"/>
      <c r="AY2160" s="196"/>
      <c r="AZ2160" s="196"/>
      <c r="BA2160" s="196"/>
      <c r="BB2160" s="196"/>
      <c r="BC2160" s="196"/>
      <c r="BD2160" s="196"/>
      <c r="BE2160" s="196"/>
      <c r="BF2160" s="196"/>
      <c r="BG2160" s="196"/>
      <c r="BH2160" s="196"/>
      <c r="BI2160" s="196"/>
      <c r="BJ2160" s="196"/>
      <c r="BK2160" s="196"/>
      <c r="BL2160" s="196"/>
      <c r="BM2160" s="196"/>
      <c r="BN2160" s="196"/>
      <c r="BO2160" s="196"/>
      <c r="BP2160" s="196"/>
      <c r="BQ2160" s="196"/>
      <c r="BR2160" s="196"/>
      <c r="BS2160" s="196"/>
      <c r="BT2160" s="196"/>
      <c r="BU2160" s="196"/>
      <c r="BV2160" s="196"/>
      <c r="BW2160" s="196"/>
      <c r="BX2160" s="196"/>
      <c r="BY2160" s="196"/>
      <c r="BZ2160" s="196"/>
    </row>
    <row r="2161" spans="4:78" x14ac:dyDescent="0.2">
      <c r="D2161" s="171"/>
      <c r="E2161" s="171"/>
      <c r="F2161" s="171"/>
      <c r="G2161" s="171"/>
      <c r="H2161" s="171"/>
      <c r="I2161" s="171"/>
      <c r="J2161" s="171"/>
      <c r="K2161" s="171"/>
      <c r="L2161" s="171"/>
      <c r="M2161" s="171"/>
      <c r="N2161" s="171"/>
      <c r="O2161" s="171"/>
      <c r="P2161" s="171"/>
      <c r="Q2161" s="171"/>
      <c r="R2161" s="171"/>
      <c r="S2161" s="171"/>
      <c r="T2161" s="171"/>
      <c r="U2161" s="171"/>
      <c r="V2161" s="171"/>
      <c r="W2161" s="171"/>
      <c r="X2161" s="171"/>
      <c r="Y2161" s="171"/>
      <c r="Z2161" s="171"/>
      <c r="AA2161" s="171"/>
      <c r="AB2161" s="171"/>
      <c r="AC2161" s="171"/>
      <c r="AD2161" s="171"/>
      <c r="AE2161" s="171"/>
      <c r="AF2161" s="171"/>
      <c r="AG2161" s="171"/>
      <c r="AH2161" s="171"/>
      <c r="AI2161" s="171"/>
      <c r="AJ2161" s="171"/>
      <c r="AK2161" s="171"/>
      <c r="AL2161" s="171"/>
      <c r="AM2161" s="171"/>
      <c r="AN2161" s="171"/>
      <c r="AO2161" s="171"/>
      <c r="AP2161" s="196"/>
      <c r="AQ2161" s="196"/>
      <c r="AR2161" s="196"/>
      <c r="AS2161" s="196"/>
      <c r="AT2161" s="196"/>
      <c r="AU2161" s="196"/>
      <c r="AV2161" s="196"/>
      <c r="AW2161" s="196"/>
      <c r="AX2161" s="196"/>
      <c r="AY2161" s="196"/>
      <c r="AZ2161" s="196"/>
      <c r="BA2161" s="196"/>
      <c r="BB2161" s="196"/>
      <c r="BC2161" s="196"/>
      <c r="BD2161" s="196"/>
      <c r="BE2161" s="196"/>
      <c r="BF2161" s="196"/>
      <c r="BG2161" s="196"/>
      <c r="BH2161" s="196"/>
      <c r="BI2161" s="196"/>
      <c r="BJ2161" s="196"/>
      <c r="BK2161" s="196"/>
      <c r="BL2161" s="196"/>
      <c r="BM2161" s="196"/>
      <c r="BN2161" s="196"/>
      <c r="BO2161" s="196"/>
      <c r="BP2161" s="196"/>
      <c r="BQ2161" s="196"/>
      <c r="BR2161" s="196"/>
      <c r="BS2161" s="196"/>
      <c r="BT2161" s="196"/>
      <c r="BU2161" s="196"/>
      <c r="BV2161" s="196"/>
      <c r="BW2161" s="196"/>
      <c r="BX2161" s="196"/>
      <c r="BY2161" s="196"/>
      <c r="BZ2161" s="196"/>
    </row>
    <row r="2162" spans="4:78" x14ac:dyDescent="0.2">
      <c r="D2162" s="171"/>
      <c r="E2162" s="171"/>
      <c r="F2162" s="171"/>
      <c r="G2162" s="171"/>
      <c r="H2162" s="171"/>
      <c r="I2162" s="171"/>
      <c r="J2162" s="171"/>
      <c r="K2162" s="171"/>
      <c r="L2162" s="171"/>
      <c r="M2162" s="171"/>
      <c r="N2162" s="171"/>
      <c r="O2162" s="171"/>
      <c r="P2162" s="171"/>
      <c r="Q2162" s="171"/>
      <c r="R2162" s="171"/>
      <c r="S2162" s="171"/>
      <c r="T2162" s="171"/>
      <c r="U2162" s="171"/>
      <c r="V2162" s="171"/>
      <c r="W2162" s="171"/>
      <c r="X2162" s="171"/>
      <c r="Y2162" s="171"/>
      <c r="Z2162" s="171"/>
      <c r="AA2162" s="171"/>
      <c r="AB2162" s="171"/>
      <c r="AC2162" s="171"/>
      <c r="AD2162" s="171"/>
      <c r="AE2162" s="171"/>
      <c r="AF2162" s="171"/>
      <c r="AG2162" s="171"/>
      <c r="AH2162" s="171"/>
      <c r="AI2162" s="171"/>
      <c r="AJ2162" s="171"/>
      <c r="AK2162" s="171"/>
      <c r="AL2162" s="171"/>
      <c r="AM2162" s="171"/>
      <c r="AN2162" s="171"/>
      <c r="AO2162" s="171"/>
      <c r="AP2162" s="196"/>
      <c r="AQ2162" s="196"/>
      <c r="AR2162" s="196"/>
      <c r="AS2162" s="196"/>
      <c r="AT2162" s="196"/>
      <c r="AU2162" s="196"/>
      <c r="AV2162" s="196"/>
      <c r="AW2162" s="196"/>
      <c r="AX2162" s="196"/>
      <c r="AY2162" s="196"/>
      <c r="AZ2162" s="196"/>
      <c r="BA2162" s="196"/>
      <c r="BB2162" s="196"/>
      <c r="BC2162" s="196"/>
      <c r="BD2162" s="196"/>
      <c r="BE2162" s="196"/>
      <c r="BF2162" s="196"/>
      <c r="BG2162" s="196"/>
      <c r="BH2162" s="196"/>
      <c r="BI2162" s="196"/>
      <c r="BJ2162" s="196"/>
      <c r="BK2162" s="196"/>
      <c r="BL2162" s="196"/>
      <c r="BM2162" s="196"/>
      <c r="BN2162" s="196"/>
      <c r="BO2162" s="196"/>
      <c r="BP2162" s="196"/>
      <c r="BQ2162" s="196"/>
      <c r="BR2162" s="196"/>
      <c r="BS2162" s="196"/>
      <c r="BT2162" s="196"/>
      <c r="BU2162" s="196"/>
      <c r="BV2162" s="196"/>
      <c r="BW2162" s="196"/>
      <c r="BX2162" s="196"/>
      <c r="BY2162" s="196"/>
      <c r="BZ2162" s="196"/>
    </row>
    <row r="2163" spans="4:78" x14ac:dyDescent="0.2">
      <c r="D2163" s="171"/>
      <c r="E2163" s="171"/>
      <c r="F2163" s="171"/>
      <c r="G2163" s="171"/>
      <c r="H2163" s="171"/>
      <c r="I2163" s="171"/>
      <c r="J2163" s="171"/>
      <c r="K2163" s="171"/>
      <c r="L2163" s="171"/>
      <c r="M2163" s="171"/>
      <c r="N2163" s="171"/>
      <c r="O2163" s="171"/>
      <c r="P2163" s="171"/>
      <c r="Q2163" s="171"/>
      <c r="R2163" s="171"/>
      <c r="S2163" s="171"/>
      <c r="T2163" s="171"/>
      <c r="U2163" s="171"/>
      <c r="V2163" s="171"/>
      <c r="W2163" s="171"/>
      <c r="X2163" s="171"/>
      <c r="Y2163" s="171"/>
      <c r="Z2163" s="171"/>
      <c r="AA2163" s="171"/>
      <c r="AB2163" s="171"/>
      <c r="AC2163" s="171"/>
      <c r="AD2163" s="171"/>
      <c r="AE2163" s="171"/>
      <c r="AF2163" s="171"/>
      <c r="AG2163" s="171"/>
      <c r="AH2163" s="171"/>
      <c r="AI2163" s="171"/>
      <c r="AJ2163" s="171"/>
      <c r="AK2163" s="171"/>
      <c r="AL2163" s="171"/>
      <c r="AM2163" s="171"/>
      <c r="AN2163" s="171"/>
      <c r="AO2163" s="171"/>
      <c r="AP2163" s="196"/>
      <c r="AQ2163" s="196"/>
      <c r="AR2163" s="196"/>
      <c r="AS2163" s="196"/>
      <c r="AT2163" s="196"/>
      <c r="AU2163" s="196"/>
      <c r="AV2163" s="196"/>
      <c r="AW2163" s="196"/>
      <c r="AX2163" s="196"/>
      <c r="AY2163" s="196"/>
      <c r="AZ2163" s="196"/>
      <c r="BA2163" s="196"/>
      <c r="BB2163" s="196"/>
      <c r="BC2163" s="196"/>
      <c r="BD2163" s="196"/>
      <c r="BE2163" s="196"/>
      <c r="BF2163" s="196"/>
      <c r="BG2163" s="196"/>
      <c r="BH2163" s="196"/>
      <c r="BI2163" s="196"/>
      <c r="BJ2163" s="196"/>
      <c r="BK2163" s="196"/>
      <c r="BL2163" s="196"/>
      <c r="BM2163" s="196"/>
      <c r="BN2163" s="196"/>
      <c r="BO2163" s="196"/>
      <c r="BP2163" s="196"/>
      <c r="BQ2163" s="196"/>
      <c r="BR2163" s="196"/>
      <c r="BS2163" s="196"/>
      <c r="BT2163" s="196"/>
      <c r="BU2163" s="196"/>
      <c r="BV2163" s="196"/>
      <c r="BW2163" s="196"/>
      <c r="BX2163" s="196"/>
      <c r="BY2163" s="196"/>
      <c r="BZ2163" s="196"/>
    </row>
    <row r="2164" spans="4:78" x14ac:dyDescent="0.2">
      <c r="D2164" s="171"/>
      <c r="E2164" s="171"/>
      <c r="F2164" s="171"/>
      <c r="G2164" s="171"/>
      <c r="H2164" s="171"/>
      <c r="I2164" s="171"/>
      <c r="J2164" s="171"/>
      <c r="K2164" s="171"/>
      <c r="L2164" s="171"/>
      <c r="M2164" s="171"/>
      <c r="N2164" s="171"/>
      <c r="O2164" s="171"/>
      <c r="P2164" s="171"/>
      <c r="Q2164" s="171"/>
      <c r="R2164" s="171"/>
      <c r="S2164" s="171"/>
      <c r="T2164" s="171"/>
      <c r="U2164" s="171"/>
      <c r="V2164" s="171"/>
      <c r="W2164" s="171"/>
      <c r="X2164" s="171"/>
      <c r="Y2164" s="171"/>
      <c r="Z2164" s="171"/>
      <c r="AA2164" s="171"/>
      <c r="AB2164" s="171"/>
      <c r="AC2164" s="171"/>
      <c r="AD2164" s="171"/>
      <c r="AE2164" s="171"/>
      <c r="AF2164" s="171"/>
      <c r="AG2164" s="171"/>
      <c r="AH2164" s="171"/>
      <c r="AI2164" s="171"/>
      <c r="AJ2164" s="171"/>
      <c r="AK2164" s="171"/>
      <c r="AL2164" s="171"/>
      <c r="AM2164" s="171"/>
      <c r="AN2164" s="171"/>
      <c r="AO2164" s="171"/>
      <c r="AP2164" s="196"/>
      <c r="AQ2164" s="196"/>
      <c r="AR2164" s="196"/>
      <c r="AS2164" s="196"/>
      <c r="AT2164" s="196"/>
      <c r="AU2164" s="196"/>
      <c r="AV2164" s="196"/>
      <c r="AW2164" s="196"/>
      <c r="AX2164" s="196"/>
      <c r="AY2164" s="196"/>
      <c r="AZ2164" s="196"/>
      <c r="BA2164" s="196"/>
      <c r="BB2164" s="196"/>
      <c r="BC2164" s="196"/>
      <c r="BD2164" s="196"/>
      <c r="BE2164" s="196"/>
      <c r="BF2164" s="196"/>
      <c r="BG2164" s="196"/>
      <c r="BH2164" s="196"/>
      <c r="BI2164" s="196"/>
      <c r="BJ2164" s="196"/>
      <c r="BK2164" s="196"/>
      <c r="BL2164" s="196"/>
      <c r="BM2164" s="196"/>
      <c r="BN2164" s="196"/>
      <c r="BO2164" s="196"/>
      <c r="BP2164" s="196"/>
      <c r="BQ2164" s="196"/>
      <c r="BR2164" s="196"/>
      <c r="BS2164" s="196"/>
      <c r="BT2164" s="196"/>
      <c r="BU2164" s="196"/>
      <c r="BV2164" s="196"/>
      <c r="BW2164" s="196"/>
      <c r="BX2164" s="196"/>
      <c r="BY2164" s="196"/>
      <c r="BZ2164" s="196"/>
    </row>
    <row r="2165" spans="4:78" x14ac:dyDescent="0.2">
      <c r="D2165" s="171"/>
      <c r="E2165" s="171"/>
      <c r="F2165" s="171"/>
      <c r="G2165" s="171"/>
      <c r="H2165" s="171"/>
      <c r="I2165" s="171"/>
      <c r="J2165" s="171"/>
      <c r="K2165" s="171"/>
      <c r="L2165" s="171"/>
      <c r="M2165" s="171"/>
      <c r="N2165" s="171"/>
      <c r="O2165" s="171"/>
      <c r="P2165" s="171"/>
      <c r="Q2165" s="171"/>
      <c r="R2165" s="171"/>
      <c r="S2165" s="171"/>
      <c r="T2165" s="171"/>
      <c r="U2165" s="171"/>
      <c r="V2165" s="171"/>
      <c r="W2165" s="171"/>
      <c r="X2165" s="171"/>
      <c r="Y2165" s="171"/>
      <c r="Z2165" s="171"/>
      <c r="AA2165" s="171"/>
      <c r="AB2165" s="171"/>
      <c r="AC2165" s="171"/>
      <c r="AD2165" s="171"/>
      <c r="AE2165" s="171"/>
      <c r="AF2165" s="171"/>
      <c r="AG2165" s="171"/>
      <c r="AH2165" s="171"/>
      <c r="AI2165" s="171"/>
      <c r="AJ2165" s="171"/>
      <c r="AK2165" s="171"/>
      <c r="AL2165" s="171"/>
      <c r="AM2165" s="171"/>
      <c r="AN2165" s="171"/>
      <c r="AO2165" s="171"/>
      <c r="AP2165" s="196"/>
      <c r="AQ2165" s="196"/>
      <c r="AR2165" s="196"/>
      <c r="AS2165" s="196"/>
      <c r="AT2165" s="196"/>
      <c r="AU2165" s="196"/>
      <c r="AV2165" s="196"/>
      <c r="AW2165" s="196"/>
      <c r="AX2165" s="196"/>
      <c r="AY2165" s="196"/>
      <c r="AZ2165" s="196"/>
      <c r="BA2165" s="196"/>
      <c r="BB2165" s="196"/>
      <c r="BC2165" s="196"/>
      <c r="BD2165" s="196"/>
      <c r="BE2165" s="196"/>
      <c r="BF2165" s="196"/>
      <c r="BG2165" s="196"/>
      <c r="BH2165" s="196"/>
      <c r="BI2165" s="196"/>
      <c r="BJ2165" s="196"/>
      <c r="BK2165" s="196"/>
      <c r="BL2165" s="196"/>
      <c r="BM2165" s="196"/>
      <c r="BN2165" s="196"/>
      <c r="BO2165" s="196"/>
      <c r="BP2165" s="196"/>
      <c r="BQ2165" s="196"/>
      <c r="BR2165" s="196"/>
      <c r="BS2165" s="196"/>
      <c r="BT2165" s="196"/>
      <c r="BU2165" s="196"/>
      <c r="BV2165" s="196"/>
      <c r="BW2165" s="196"/>
      <c r="BX2165" s="196"/>
      <c r="BY2165" s="196"/>
      <c r="BZ2165" s="196"/>
    </row>
    <row r="2166" spans="4:78" x14ac:dyDescent="0.2">
      <c r="D2166" s="171"/>
      <c r="E2166" s="171"/>
      <c r="F2166" s="171"/>
      <c r="G2166" s="171"/>
      <c r="H2166" s="171"/>
      <c r="I2166" s="171"/>
      <c r="J2166" s="171"/>
      <c r="K2166" s="171"/>
      <c r="L2166" s="171"/>
      <c r="M2166" s="171"/>
      <c r="N2166" s="171"/>
      <c r="O2166" s="171"/>
      <c r="P2166" s="171"/>
      <c r="Q2166" s="171"/>
      <c r="R2166" s="171"/>
      <c r="S2166" s="171"/>
      <c r="T2166" s="171"/>
      <c r="U2166" s="171"/>
      <c r="V2166" s="171"/>
      <c r="W2166" s="171"/>
      <c r="X2166" s="171"/>
      <c r="Y2166" s="171"/>
      <c r="Z2166" s="171"/>
      <c r="AA2166" s="171"/>
      <c r="AB2166" s="171"/>
      <c r="AC2166" s="171"/>
      <c r="AD2166" s="171"/>
      <c r="AE2166" s="171"/>
      <c r="AF2166" s="171"/>
      <c r="AG2166" s="171"/>
      <c r="AH2166" s="171"/>
      <c r="AI2166" s="171"/>
      <c r="AJ2166" s="171"/>
      <c r="AK2166" s="171"/>
      <c r="AL2166" s="171"/>
      <c r="AM2166" s="171"/>
      <c r="AN2166" s="171"/>
      <c r="AO2166" s="171"/>
      <c r="AP2166" s="196"/>
      <c r="AQ2166" s="196"/>
      <c r="AR2166" s="196"/>
      <c r="AS2166" s="196"/>
      <c r="AT2166" s="196"/>
      <c r="AU2166" s="196"/>
      <c r="AV2166" s="196"/>
      <c r="AW2166" s="196"/>
      <c r="AX2166" s="196"/>
      <c r="AY2166" s="196"/>
      <c r="AZ2166" s="196"/>
      <c r="BA2166" s="196"/>
      <c r="BB2166" s="196"/>
      <c r="BC2166" s="196"/>
      <c r="BD2166" s="196"/>
      <c r="BE2166" s="196"/>
      <c r="BF2166" s="196"/>
      <c r="BG2166" s="196"/>
      <c r="BH2166" s="196"/>
      <c r="BI2166" s="196"/>
      <c r="BJ2166" s="196"/>
      <c r="BK2166" s="196"/>
      <c r="BL2166" s="196"/>
      <c r="BM2166" s="196"/>
      <c r="BN2166" s="196"/>
      <c r="BO2166" s="196"/>
      <c r="BP2166" s="196"/>
      <c r="BQ2166" s="196"/>
      <c r="BR2166" s="196"/>
      <c r="BS2166" s="196"/>
      <c r="BT2166" s="196"/>
      <c r="BU2166" s="196"/>
      <c r="BV2166" s="196"/>
      <c r="BW2166" s="196"/>
      <c r="BX2166" s="196"/>
      <c r="BY2166" s="196"/>
      <c r="BZ2166" s="196"/>
    </row>
    <row r="2167" spans="4:78" x14ac:dyDescent="0.2">
      <c r="D2167" s="171"/>
      <c r="E2167" s="171"/>
      <c r="F2167" s="171"/>
      <c r="G2167" s="171"/>
      <c r="H2167" s="171"/>
      <c r="I2167" s="171"/>
      <c r="J2167" s="171"/>
      <c r="K2167" s="171"/>
      <c r="L2167" s="171"/>
      <c r="M2167" s="171"/>
      <c r="N2167" s="171"/>
      <c r="O2167" s="171"/>
      <c r="P2167" s="171"/>
      <c r="Q2167" s="171"/>
      <c r="R2167" s="171"/>
      <c r="S2167" s="171"/>
      <c r="T2167" s="171"/>
      <c r="U2167" s="171"/>
      <c r="V2167" s="171"/>
      <c r="W2167" s="171"/>
      <c r="X2167" s="171"/>
      <c r="Y2167" s="171"/>
      <c r="Z2167" s="171"/>
      <c r="AA2167" s="171"/>
      <c r="AB2167" s="171"/>
      <c r="AC2167" s="171"/>
      <c r="AD2167" s="171"/>
      <c r="AE2167" s="171"/>
      <c r="AF2167" s="171"/>
      <c r="AG2167" s="171"/>
      <c r="AH2167" s="171"/>
      <c r="AI2167" s="171"/>
      <c r="AJ2167" s="171"/>
      <c r="AK2167" s="171"/>
      <c r="AL2167" s="171"/>
      <c r="AM2167" s="171"/>
      <c r="AN2167" s="171"/>
      <c r="AO2167" s="171"/>
      <c r="AP2167" s="196"/>
      <c r="AQ2167" s="196"/>
      <c r="AR2167" s="196"/>
      <c r="AS2167" s="196"/>
      <c r="AT2167" s="196"/>
      <c r="AU2167" s="196"/>
      <c r="AV2167" s="196"/>
      <c r="AW2167" s="196"/>
      <c r="AX2167" s="196"/>
      <c r="AY2167" s="196"/>
      <c r="AZ2167" s="196"/>
      <c r="BA2167" s="196"/>
      <c r="BB2167" s="196"/>
      <c r="BC2167" s="196"/>
      <c r="BD2167" s="196"/>
      <c r="BE2167" s="196"/>
      <c r="BF2167" s="196"/>
      <c r="BG2167" s="196"/>
      <c r="BH2167" s="196"/>
      <c r="BI2167" s="196"/>
      <c r="BJ2167" s="196"/>
      <c r="BK2167" s="196"/>
      <c r="BL2167" s="196"/>
      <c r="BM2167" s="196"/>
      <c r="BN2167" s="196"/>
      <c r="BO2167" s="196"/>
      <c r="BP2167" s="196"/>
      <c r="BQ2167" s="196"/>
      <c r="BR2167" s="196"/>
      <c r="BS2167" s="196"/>
      <c r="BT2167" s="196"/>
      <c r="BU2167" s="196"/>
      <c r="BV2167" s="196"/>
      <c r="BW2167" s="196"/>
      <c r="BX2167" s="196"/>
      <c r="BY2167" s="196"/>
      <c r="BZ2167" s="196"/>
    </row>
    <row r="2168" spans="4:78" x14ac:dyDescent="0.2">
      <c r="D2168" s="171"/>
      <c r="E2168" s="171"/>
      <c r="F2168" s="171"/>
      <c r="G2168" s="171"/>
      <c r="H2168" s="171"/>
      <c r="I2168" s="171"/>
      <c r="J2168" s="171"/>
      <c r="K2168" s="171"/>
      <c r="L2168" s="171"/>
      <c r="M2168" s="171"/>
      <c r="N2168" s="171"/>
      <c r="O2168" s="171"/>
      <c r="P2168" s="171"/>
      <c r="Q2168" s="171"/>
      <c r="R2168" s="171"/>
      <c r="S2168" s="171"/>
      <c r="T2168" s="171"/>
      <c r="U2168" s="171"/>
      <c r="V2168" s="171"/>
      <c r="W2168" s="171"/>
      <c r="X2168" s="171"/>
      <c r="Y2168" s="171"/>
      <c r="Z2168" s="171"/>
      <c r="AA2168" s="171"/>
      <c r="AB2168" s="171"/>
      <c r="AC2168" s="171"/>
      <c r="AD2168" s="171"/>
      <c r="AE2168" s="171"/>
      <c r="AF2168" s="171"/>
      <c r="AG2168" s="171"/>
      <c r="AH2168" s="171"/>
      <c r="AI2168" s="171"/>
      <c r="AJ2168" s="171"/>
      <c r="AK2168" s="171"/>
      <c r="AL2168" s="171"/>
      <c r="AM2168" s="171"/>
      <c r="AN2168" s="171"/>
      <c r="AO2168" s="171"/>
      <c r="AP2168" s="196"/>
      <c r="AQ2168" s="196"/>
      <c r="AR2168" s="196"/>
      <c r="AS2168" s="196"/>
      <c r="AT2168" s="196"/>
      <c r="AU2168" s="196"/>
      <c r="AV2168" s="196"/>
      <c r="AW2168" s="196"/>
      <c r="AX2168" s="196"/>
      <c r="AY2168" s="196"/>
      <c r="AZ2168" s="196"/>
      <c r="BA2168" s="196"/>
      <c r="BB2168" s="196"/>
      <c r="BC2168" s="196"/>
      <c r="BD2168" s="196"/>
      <c r="BE2168" s="196"/>
      <c r="BF2168" s="196"/>
      <c r="BG2168" s="196"/>
      <c r="BH2168" s="196"/>
      <c r="BI2168" s="196"/>
      <c r="BJ2168" s="196"/>
      <c r="BK2168" s="196"/>
      <c r="BL2168" s="196"/>
      <c r="BM2168" s="196"/>
      <c r="BN2168" s="196"/>
      <c r="BO2168" s="196"/>
      <c r="BP2168" s="196"/>
      <c r="BQ2168" s="196"/>
      <c r="BR2168" s="196"/>
      <c r="BS2168" s="196"/>
      <c r="BT2168" s="196"/>
      <c r="BU2168" s="196"/>
      <c r="BV2168" s="196"/>
      <c r="BW2168" s="196"/>
      <c r="BX2168" s="196"/>
      <c r="BY2168" s="196"/>
      <c r="BZ2168" s="196"/>
    </row>
    <row r="2169" spans="4:78" x14ac:dyDescent="0.2">
      <c r="D2169" s="171"/>
      <c r="E2169" s="171"/>
      <c r="F2169" s="171"/>
      <c r="G2169" s="171"/>
      <c r="H2169" s="171"/>
      <c r="I2169" s="171"/>
      <c r="J2169" s="171"/>
      <c r="K2169" s="171"/>
      <c r="L2169" s="171"/>
      <c r="M2169" s="171"/>
      <c r="N2169" s="171"/>
      <c r="O2169" s="171"/>
      <c r="P2169" s="171"/>
      <c r="Q2169" s="171"/>
      <c r="R2169" s="171"/>
      <c r="S2169" s="171"/>
      <c r="T2169" s="171"/>
      <c r="U2169" s="171"/>
      <c r="V2169" s="171"/>
      <c r="W2169" s="171"/>
      <c r="X2169" s="171"/>
      <c r="Y2169" s="171"/>
      <c r="Z2169" s="171"/>
      <c r="AA2169" s="171"/>
      <c r="AB2169" s="171"/>
      <c r="AC2169" s="171"/>
      <c r="AD2169" s="171"/>
      <c r="AE2169" s="171"/>
      <c r="AF2169" s="171"/>
      <c r="AG2169" s="171"/>
      <c r="AH2169" s="171"/>
      <c r="AI2169" s="171"/>
      <c r="AJ2169" s="171"/>
      <c r="AK2169" s="171"/>
      <c r="AL2169" s="171"/>
      <c r="AM2169" s="171"/>
      <c r="AN2169" s="171"/>
      <c r="AO2169" s="171"/>
      <c r="AP2169" s="196"/>
      <c r="AQ2169" s="196"/>
      <c r="AR2169" s="196"/>
      <c r="AS2169" s="196"/>
      <c r="AT2169" s="196"/>
      <c r="AU2169" s="196"/>
      <c r="AV2169" s="196"/>
      <c r="AW2169" s="196"/>
      <c r="AX2169" s="196"/>
      <c r="AY2169" s="196"/>
      <c r="AZ2169" s="196"/>
      <c r="BA2169" s="196"/>
      <c r="BB2169" s="196"/>
      <c r="BC2169" s="196"/>
      <c r="BD2169" s="196"/>
      <c r="BE2169" s="196"/>
      <c r="BF2169" s="196"/>
      <c r="BG2169" s="196"/>
      <c r="BH2169" s="196"/>
      <c r="BI2169" s="196"/>
      <c r="BJ2169" s="196"/>
      <c r="BK2169" s="196"/>
      <c r="BL2169" s="196"/>
      <c r="BM2169" s="196"/>
      <c r="BN2169" s="196"/>
      <c r="BO2169" s="196"/>
      <c r="BP2169" s="196"/>
      <c r="BQ2169" s="196"/>
      <c r="BR2169" s="196"/>
      <c r="BS2169" s="196"/>
      <c r="BT2169" s="196"/>
      <c r="BU2169" s="196"/>
      <c r="BV2169" s="196"/>
      <c r="BW2169" s="196"/>
      <c r="BX2169" s="196"/>
      <c r="BY2169" s="196"/>
      <c r="BZ2169" s="196"/>
    </row>
    <row r="2170" spans="4:78" x14ac:dyDescent="0.2">
      <c r="D2170" s="171"/>
      <c r="E2170" s="171"/>
      <c r="F2170" s="171"/>
      <c r="G2170" s="171"/>
      <c r="H2170" s="171"/>
      <c r="I2170" s="171"/>
      <c r="J2170" s="171"/>
      <c r="K2170" s="171"/>
      <c r="L2170" s="171"/>
      <c r="M2170" s="171"/>
      <c r="N2170" s="171"/>
      <c r="O2170" s="171"/>
      <c r="P2170" s="171"/>
      <c r="Q2170" s="171"/>
      <c r="R2170" s="171"/>
      <c r="S2170" s="171"/>
      <c r="T2170" s="171"/>
      <c r="U2170" s="171"/>
      <c r="V2170" s="171"/>
      <c r="W2170" s="171"/>
      <c r="X2170" s="171"/>
      <c r="Y2170" s="171"/>
      <c r="Z2170" s="171"/>
      <c r="AA2170" s="171"/>
      <c r="AB2170" s="171"/>
      <c r="AC2170" s="171"/>
      <c r="AD2170" s="171"/>
      <c r="AE2170" s="171"/>
      <c r="AF2170" s="171"/>
      <c r="AG2170" s="171"/>
      <c r="AH2170" s="171"/>
      <c r="AI2170" s="171"/>
      <c r="AJ2170" s="171"/>
      <c r="AK2170" s="171"/>
      <c r="AL2170" s="171"/>
      <c r="AM2170" s="171"/>
      <c r="AN2170" s="171"/>
      <c r="AO2170" s="171"/>
      <c r="AP2170" s="196"/>
      <c r="AQ2170" s="196"/>
      <c r="AR2170" s="196"/>
      <c r="AS2170" s="196"/>
      <c r="AT2170" s="196"/>
      <c r="AU2170" s="196"/>
      <c r="AV2170" s="196"/>
      <c r="AW2170" s="196"/>
      <c r="AX2170" s="196"/>
      <c r="AY2170" s="196"/>
      <c r="AZ2170" s="196"/>
      <c r="BA2170" s="196"/>
      <c r="BB2170" s="196"/>
      <c r="BC2170" s="196"/>
      <c r="BD2170" s="196"/>
      <c r="BE2170" s="196"/>
      <c r="BF2170" s="196"/>
      <c r="BG2170" s="196"/>
      <c r="BH2170" s="196"/>
      <c r="BI2170" s="196"/>
      <c r="BJ2170" s="196"/>
      <c r="BK2170" s="196"/>
      <c r="BL2170" s="196"/>
      <c r="BM2170" s="196"/>
      <c r="BN2170" s="196"/>
      <c r="BO2170" s="196"/>
      <c r="BP2170" s="196"/>
      <c r="BQ2170" s="196"/>
      <c r="BR2170" s="196"/>
      <c r="BS2170" s="196"/>
      <c r="BT2170" s="196"/>
      <c r="BU2170" s="196"/>
      <c r="BV2170" s="196"/>
      <c r="BW2170" s="196"/>
      <c r="BX2170" s="196"/>
      <c r="BY2170" s="196"/>
      <c r="BZ2170" s="196"/>
    </row>
    <row r="2171" spans="4:78" x14ac:dyDescent="0.2">
      <c r="D2171" s="171"/>
      <c r="E2171" s="171"/>
      <c r="F2171" s="171"/>
      <c r="G2171" s="171"/>
      <c r="H2171" s="171"/>
      <c r="I2171" s="171"/>
      <c r="J2171" s="171"/>
      <c r="K2171" s="171"/>
      <c r="L2171" s="171"/>
      <c r="M2171" s="171"/>
      <c r="N2171" s="171"/>
      <c r="O2171" s="171"/>
      <c r="P2171" s="171"/>
      <c r="Q2171" s="171"/>
      <c r="R2171" s="171"/>
      <c r="S2171" s="171"/>
      <c r="T2171" s="171"/>
      <c r="U2171" s="171"/>
      <c r="V2171" s="171"/>
      <c r="W2171" s="171"/>
      <c r="X2171" s="171"/>
      <c r="Y2171" s="171"/>
      <c r="Z2171" s="171"/>
      <c r="AA2171" s="171"/>
      <c r="AB2171" s="171"/>
      <c r="AC2171" s="171"/>
      <c r="AD2171" s="171"/>
      <c r="AE2171" s="171"/>
      <c r="AF2171" s="171"/>
      <c r="AG2171" s="171"/>
      <c r="AH2171" s="171"/>
      <c r="AI2171" s="171"/>
      <c r="AJ2171" s="171"/>
      <c r="AK2171" s="171"/>
      <c r="AL2171" s="171"/>
      <c r="AM2171" s="171"/>
      <c r="AN2171" s="171"/>
      <c r="AO2171" s="171"/>
      <c r="AP2171" s="196"/>
      <c r="AQ2171" s="196"/>
      <c r="AR2171" s="196"/>
      <c r="AS2171" s="196"/>
      <c r="AT2171" s="196"/>
      <c r="AU2171" s="196"/>
      <c r="AV2171" s="196"/>
      <c r="AW2171" s="196"/>
      <c r="AX2171" s="196"/>
      <c r="AY2171" s="196"/>
      <c r="AZ2171" s="196"/>
      <c r="BA2171" s="196"/>
      <c r="BB2171" s="196"/>
      <c r="BC2171" s="196"/>
      <c r="BD2171" s="196"/>
      <c r="BE2171" s="196"/>
      <c r="BF2171" s="196"/>
      <c r="BG2171" s="196"/>
      <c r="BH2171" s="196"/>
      <c r="BI2171" s="196"/>
      <c r="BJ2171" s="196"/>
      <c r="BK2171" s="196"/>
      <c r="BL2171" s="196"/>
      <c r="BM2171" s="196"/>
      <c r="BN2171" s="196"/>
      <c r="BO2171" s="196"/>
      <c r="BP2171" s="196"/>
      <c r="BQ2171" s="196"/>
      <c r="BR2171" s="196"/>
      <c r="BS2171" s="196"/>
      <c r="BT2171" s="196"/>
      <c r="BU2171" s="196"/>
      <c r="BV2171" s="196"/>
      <c r="BW2171" s="196"/>
      <c r="BX2171" s="196"/>
      <c r="BY2171" s="196"/>
      <c r="BZ2171" s="196"/>
    </row>
    <row r="2172" spans="4:78" x14ac:dyDescent="0.2">
      <c r="D2172" s="171"/>
      <c r="E2172" s="171"/>
      <c r="F2172" s="171"/>
      <c r="G2172" s="171"/>
      <c r="H2172" s="171"/>
      <c r="I2172" s="171"/>
      <c r="J2172" s="171"/>
      <c r="K2172" s="171"/>
      <c r="L2172" s="171"/>
      <c r="M2172" s="171"/>
      <c r="N2172" s="171"/>
      <c r="O2172" s="171"/>
      <c r="P2172" s="171"/>
      <c r="Q2172" s="171"/>
      <c r="R2172" s="171"/>
      <c r="S2172" s="171"/>
      <c r="T2172" s="171"/>
      <c r="U2172" s="171"/>
      <c r="V2172" s="171"/>
      <c r="W2172" s="171"/>
      <c r="X2172" s="171"/>
      <c r="Y2172" s="171"/>
      <c r="Z2172" s="171"/>
      <c r="AA2172" s="171"/>
      <c r="AB2172" s="171"/>
      <c r="AC2172" s="171"/>
      <c r="AD2172" s="171"/>
      <c r="AE2172" s="171"/>
      <c r="AF2172" s="171"/>
      <c r="AG2172" s="171"/>
      <c r="AH2172" s="171"/>
      <c r="AI2172" s="171"/>
      <c r="AJ2172" s="171"/>
      <c r="AK2172" s="171"/>
      <c r="AL2172" s="171"/>
      <c r="AM2172" s="171"/>
      <c r="AN2172" s="171"/>
      <c r="AO2172" s="171"/>
      <c r="AP2172" s="196"/>
      <c r="AQ2172" s="196"/>
      <c r="AR2172" s="196"/>
      <c r="AS2172" s="196"/>
      <c r="AT2172" s="196"/>
      <c r="AU2172" s="196"/>
      <c r="AV2172" s="196"/>
      <c r="AW2172" s="196"/>
      <c r="AX2172" s="196"/>
      <c r="AY2172" s="196"/>
      <c r="AZ2172" s="196"/>
      <c r="BA2172" s="196"/>
      <c r="BB2172" s="196"/>
      <c r="BC2172" s="196"/>
      <c r="BD2172" s="196"/>
      <c r="BE2172" s="196"/>
      <c r="BF2172" s="196"/>
      <c r="BG2172" s="196"/>
      <c r="BH2172" s="196"/>
      <c r="BI2172" s="196"/>
      <c r="BJ2172" s="196"/>
      <c r="BK2172" s="196"/>
      <c r="BL2172" s="196"/>
      <c r="BM2172" s="196"/>
      <c r="BN2172" s="196"/>
      <c r="BO2172" s="196"/>
      <c r="BP2172" s="196"/>
      <c r="BQ2172" s="196"/>
      <c r="BR2172" s="196"/>
      <c r="BS2172" s="196"/>
      <c r="BT2172" s="196"/>
      <c r="BU2172" s="196"/>
      <c r="BV2172" s="196"/>
      <c r="BW2172" s="196"/>
      <c r="BX2172" s="196"/>
      <c r="BY2172" s="196"/>
      <c r="BZ2172" s="196"/>
    </row>
    <row r="2173" spans="4:78" x14ac:dyDescent="0.2">
      <c r="D2173" s="171"/>
      <c r="E2173" s="171"/>
      <c r="F2173" s="171"/>
      <c r="G2173" s="171"/>
      <c r="H2173" s="171"/>
      <c r="I2173" s="171"/>
      <c r="J2173" s="171"/>
      <c r="K2173" s="171"/>
      <c r="L2173" s="171"/>
      <c r="M2173" s="171"/>
      <c r="N2173" s="171"/>
      <c r="O2173" s="171"/>
      <c r="P2173" s="171"/>
      <c r="Q2173" s="171"/>
      <c r="R2173" s="171"/>
      <c r="S2173" s="171"/>
      <c r="T2173" s="171"/>
      <c r="U2173" s="171"/>
      <c r="V2173" s="171"/>
      <c r="W2173" s="171"/>
      <c r="X2173" s="171"/>
      <c r="Y2173" s="171"/>
      <c r="Z2173" s="171"/>
      <c r="AA2173" s="171"/>
      <c r="AB2173" s="171"/>
      <c r="AC2173" s="171"/>
      <c r="AD2173" s="171"/>
      <c r="AE2173" s="171"/>
      <c r="AF2173" s="171"/>
      <c r="AG2173" s="171"/>
      <c r="AH2173" s="171"/>
      <c r="AI2173" s="171"/>
      <c r="AJ2173" s="171"/>
      <c r="AK2173" s="171"/>
      <c r="AL2173" s="171"/>
      <c r="AM2173" s="171"/>
      <c r="AN2173" s="171"/>
      <c r="AO2173" s="171"/>
      <c r="AP2173" s="196"/>
      <c r="AQ2173" s="196"/>
      <c r="AR2173" s="196"/>
      <c r="AS2173" s="196"/>
      <c r="AT2173" s="196"/>
      <c r="AU2173" s="196"/>
      <c r="AV2173" s="196"/>
      <c r="AW2173" s="196"/>
      <c r="AX2173" s="196"/>
      <c r="AY2173" s="196"/>
      <c r="AZ2173" s="196"/>
      <c r="BA2173" s="196"/>
      <c r="BB2173" s="196"/>
      <c r="BC2173" s="196"/>
      <c r="BD2173" s="196"/>
      <c r="BE2173" s="196"/>
      <c r="BF2173" s="196"/>
      <c r="BG2173" s="196"/>
      <c r="BH2173" s="196"/>
      <c r="BI2173" s="196"/>
      <c r="BJ2173" s="196"/>
      <c r="BK2173" s="196"/>
      <c r="BL2173" s="196"/>
      <c r="BM2173" s="196"/>
      <c r="BN2173" s="196"/>
      <c r="BO2173" s="196"/>
      <c r="BP2173" s="196"/>
      <c r="BQ2173" s="196"/>
      <c r="BR2173" s="196"/>
      <c r="BS2173" s="196"/>
      <c r="BT2173" s="196"/>
      <c r="BU2173" s="196"/>
      <c r="BV2173" s="196"/>
      <c r="BW2173" s="196"/>
      <c r="BX2173" s="196"/>
      <c r="BY2173" s="196"/>
      <c r="BZ2173" s="196"/>
    </row>
    <row r="2174" spans="4:78" x14ac:dyDescent="0.2">
      <c r="D2174" s="171"/>
      <c r="E2174" s="171"/>
      <c r="F2174" s="171"/>
      <c r="G2174" s="171"/>
      <c r="H2174" s="171"/>
      <c r="I2174" s="171"/>
      <c r="J2174" s="171"/>
      <c r="K2174" s="171"/>
      <c r="L2174" s="171"/>
      <c r="M2174" s="171"/>
      <c r="N2174" s="171"/>
      <c r="O2174" s="171"/>
      <c r="P2174" s="171"/>
      <c r="Q2174" s="171"/>
      <c r="R2174" s="171"/>
      <c r="S2174" s="171"/>
      <c r="T2174" s="171"/>
      <c r="U2174" s="171"/>
      <c r="V2174" s="171"/>
      <c r="W2174" s="171"/>
      <c r="X2174" s="171"/>
      <c r="Y2174" s="171"/>
      <c r="Z2174" s="171"/>
      <c r="AA2174" s="171"/>
      <c r="AB2174" s="171"/>
      <c r="AC2174" s="171"/>
      <c r="AD2174" s="171"/>
      <c r="AE2174" s="171"/>
      <c r="AF2174" s="171"/>
      <c r="AG2174" s="171"/>
      <c r="AH2174" s="171"/>
      <c r="AI2174" s="171"/>
      <c r="AJ2174" s="171"/>
      <c r="AK2174" s="171"/>
      <c r="AL2174" s="171"/>
      <c r="AM2174" s="171"/>
      <c r="AN2174" s="171"/>
      <c r="AO2174" s="171"/>
      <c r="AP2174" s="196"/>
      <c r="AQ2174" s="196"/>
      <c r="AR2174" s="196"/>
      <c r="AS2174" s="196"/>
      <c r="AT2174" s="196"/>
      <c r="AU2174" s="196"/>
      <c r="AV2174" s="196"/>
      <c r="AW2174" s="196"/>
      <c r="AX2174" s="196"/>
      <c r="AY2174" s="196"/>
      <c r="AZ2174" s="196"/>
      <c r="BA2174" s="196"/>
      <c r="BB2174" s="196"/>
      <c r="BC2174" s="196"/>
      <c r="BD2174" s="196"/>
      <c r="BE2174" s="196"/>
      <c r="BF2174" s="196"/>
      <c r="BG2174" s="196"/>
      <c r="BH2174" s="196"/>
      <c r="BI2174" s="196"/>
      <c r="BJ2174" s="196"/>
      <c r="BK2174" s="196"/>
      <c r="BL2174" s="196"/>
      <c r="BM2174" s="196"/>
      <c r="BN2174" s="196"/>
      <c r="BO2174" s="196"/>
      <c r="BP2174" s="196"/>
      <c r="BQ2174" s="196"/>
      <c r="BR2174" s="196"/>
      <c r="BS2174" s="196"/>
      <c r="BT2174" s="196"/>
      <c r="BU2174" s="196"/>
      <c r="BV2174" s="196"/>
      <c r="BW2174" s="196"/>
      <c r="BX2174" s="196"/>
      <c r="BY2174" s="196"/>
      <c r="BZ2174" s="196"/>
    </row>
    <row r="2175" spans="4:78" x14ac:dyDescent="0.2">
      <c r="D2175" s="171"/>
      <c r="E2175" s="171"/>
      <c r="F2175" s="171"/>
      <c r="G2175" s="171"/>
      <c r="H2175" s="171"/>
      <c r="I2175" s="171"/>
      <c r="J2175" s="171"/>
      <c r="K2175" s="171"/>
      <c r="L2175" s="171"/>
      <c r="M2175" s="171"/>
      <c r="N2175" s="171"/>
      <c r="O2175" s="171"/>
      <c r="P2175" s="171"/>
      <c r="Q2175" s="171"/>
      <c r="R2175" s="171"/>
      <c r="S2175" s="171"/>
      <c r="T2175" s="171"/>
      <c r="U2175" s="171"/>
      <c r="V2175" s="171"/>
      <c r="W2175" s="171"/>
      <c r="X2175" s="171"/>
      <c r="Y2175" s="171"/>
      <c r="Z2175" s="171"/>
      <c r="AA2175" s="171"/>
      <c r="AB2175" s="171"/>
      <c r="AC2175" s="171"/>
      <c r="AD2175" s="171"/>
      <c r="AE2175" s="171"/>
      <c r="AF2175" s="171"/>
      <c r="AG2175" s="171"/>
      <c r="AH2175" s="171"/>
      <c r="AI2175" s="171"/>
      <c r="AJ2175" s="171"/>
      <c r="AK2175" s="171"/>
      <c r="AL2175" s="171"/>
      <c r="AM2175" s="171"/>
      <c r="AN2175" s="171"/>
      <c r="AO2175" s="171"/>
      <c r="AP2175" s="196"/>
      <c r="AQ2175" s="196"/>
      <c r="AR2175" s="196"/>
      <c r="AS2175" s="196"/>
      <c r="AT2175" s="196"/>
      <c r="AU2175" s="196"/>
      <c r="AV2175" s="196"/>
      <c r="AW2175" s="196"/>
      <c r="AX2175" s="196"/>
      <c r="AY2175" s="196"/>
      <c r="AZ2175" s="196"/>
      <c r="BA2175" s="196"/>
      <c r="BB2175" s="196"/>
      <c r="BC2175" s="196"/>
      <c r="BD2175" s="196"/>
      <c r="BE2175" s="196"/>
      <c r="BF2175" s="196"/>
      <c r="BG2175" s="196"/>
      <c r="BH2175" s="196"/>
      <c r="BI2175" s="196"/>
      <c r="BJ2175" s="196"/>
      <c r="BK2175" s="196"/>
      <c r="BL2175" s="196"/>
      <c r="BM2175" s="196"/>
      <c r="BN2175" s="196"/>
      <c r="BO2175" s="196"/>
      <c r="BP2175" s="196"/>
      <c r="BQ2175" s="196"/>
      <c r="BR2175" s="196"/>
      <c r="BS2175" s="196"/>
      <c r="BT2175" s="196"/>
      <c r="BU2175" s="196"/>
      <c r="BV2175" s="196"/>
      <c r="BW2175" s="196"/>
      <c r="BX2175" s="196"/>
      <c r="BY2175" s="196"/>
      <c r="BZ2175" s="196"/>
    </row>
    <row r="2176" spans="4:78" x14ac:dyDescent="0.2">
      <c r="D2176" s="171"/>
      <c r="E2176" s="171"/>
      <c r="F2176" s="171"/>
      <c r="G2176" s="171"/>
      <c r="H2176" s="171"/>
      <c r="I2176" s="171"/>
      <c r="J2176" s="171"/>
      <c r="K2176" s="171"/>
      <c r="L2176" s="171"/>
      <c r="M2176" s="171"/>
      <c r="N2176" s="171"/>
      <c r="O2176" s="171"/>
      <c r="P2176" s="171"/>
      <c r="Q2176" s="171"/>
      <c r="R2176" s="171"/>
      <c r="S2176" s="171"/>
      <c r="T2176" s="171"/>
      <c r="U2176" s="171"/>
      <c r="V2176" s="171"/>
      <c r="W2176" s="171"/>
      <c r="X2176" s="171"/>
      <c r="Y2176" s="171"/>
      <c r="Z2176" s="171"/>
      <c r="AA2176" s="171"/>
      <c r="AB2176" s="171"/>
      <c r="AC2176" s="171"/>
      <c r="AD2176" s="171"/>
      <c r="AE2176" s="171"/>
      <c r="AF2176" s="171"/>
      <c r="AG2176" s="171"/>
      <c r="AH2176" s="171"/>
      <c r="AI2176" s="171"/>
      <c r="AJ2176" s="171"/>
      <c r="AK2176" s="171"/>
      <c r="AL2176" s="171"/>
      <c r="AM2176" s="171"/>
      <c r="AN2176" s="171"/>
      <c r="AO2176" s="171"/>
      <c r="AP2176" s="196"/>
      <c r="AQ2176" s="196"/>
      <c r="AR2176" s="196"/>
      <c r="AS2176" s="196"/>
      <c r="AT2176" s="196"/>
      <c r="AU2176" s="196"/>
      <c r="AV2176" s="196"/>
      <c r="AW2176" s="196"/>
      <c r="AX2176" s="196"/>
      <c r="AY2176" s="196"/>
      <c r="AZ2176" s="196"/>
      <c r="BA2176" s="196"/>
      <c r="BB2176" s="196"/>
      <c r="BC2176" s="196"/>
      <c r="BD2176" s="196"/>
      <c r="BE2176" s="196"/>
      <c r="BF2176" s="196"/>
      <c r="BG2176" s="196"/>
      <c r="BH2176" s="196"/>
      <c r="BI2176" s="196"/>
      <c r="BJ2176" s="196"/>
      <c r="BK2176" s="196"/>
      <c r="BL2176" s="196"/>
      <c r="BM2176" s="196"/>
      <c r="BN2176" s="196"/>
      <c r="BO2176" s="196"/>
      <c r="BP2176" s="196"/>
      <c r="BQ2176" s="196"/>
      <c r="BR2176" s="196"/>
      <c r="BS2176" s="196"/>
      <c r="BT2176" s="196"/>
      <c r="BU2176" s="196"/>
      <c r="BV2176" s="196"/>
      <c r="BW2176" s="196"/>
      <c r="BX2176" s="196"/>
      <c r="BY2176" s="196"/>
      <c r="BZ2176" s="196"/>
    </row>
    <row r="2177" spans="4:78" x14ac:dyDescent="0.2">
      <c r="D2177" s="171"/>
      <c r="E2177" s="171"/>
      <c r="F2177" s="171"/>
      <c r="G2177" s="171"/>
      <c r="H2177" s="171"/>
      <c r="I2177" s="171"/>
      <c r="J2177" s="171"/>
      <c r="K2177" s="171"/>
      <c r="L2177" s="171"/>
      <c r="M2177" s="171"/>
      <c r="N2177" s="171"/>
      <c r="O2177" s="171"/>
      <c r="P2177" s="171"/>
      <c r="Q2177" s="171"/>
      <c r="R2177" s="171"/>
      <c r="S2177" s="171"/>
      <c r="T2177" s="171"/>
      <c r="U2177" s="171"/>
      <c r="V2177" s="171"/>
      <c r="W2177" s="171"/>
      <c r="X2177" s="171"/>
      <c r="Y2177" s="171"/>
      <c r="Z2177" s="171"/>
      <c r="AA2177" s="171"/>
      <c r="AB2177" s="171"/>
      <c r="AC2177" s="171"/>
      <c r="AD2177" s="171"/>
      <c r="AE2177" s="171"/>
      <c r="AF2177" s="171"/>
      <c r="AG2177" s="171"/>
      <c r="AH2177" s="171"/>
      <c r="AI2177" s="171"/>
      <c r="AJ2177" s="171"/>
      <c r="AK2177" s="171"/>
      <c r="AL2177" s="171"/>
      <c r="AM2177" s="171"/>
      <c r="AN2177" s="171"/>
      <c r="AO2177" s="171"/>
      <c r="AP2177" s="196"/>
      <c r="AQ2177" s="196"/>
      <c r="AR2177" s="196"/>
      <c r="AS2177" s="196"/>
      <c r="AT2177" s="196"/>
      <c r="AU2177" s="196"/>
      <c r="AV2177" s="196"/>
      <c r="AW2177" s="196"/>
      <c r="AX2177" s="196"/>
      <c r="AY2177" s="196"/>
      <c r="AZ2177" s="196"/>
      <c r="BA2177" s="196"/>
      <c r="BB2177" s="196"/>
      <c r="BC2177" s="196"/>
      <c r="BD2177" s="196"/>
      <c r="BE2177" s="196"/>
      <c r="BF2177" s="196"/>
      <c r="BG2177" s="196"/>
      <c r="BH2177" s="196"/>
      <c r="BI2177" s="196"/>
      <c r="BJ2177" s="196"/>
      <c r="BK2177" s="196"/>
      <c r="BL2177" s="196"/>
      <c r="BM2177" s="196"/>
      <c r="BN2177" s="196"/>
      <c r="BO2177" s="196"/>
      <c r="BP2177" s="196"/>
      <c r="BQ2177" s="196"/>
      <c r="BR2177" s="196"/>
      <c r="BS2177" s="196"/>
      <c r="BT2177" s="196"/>
      <c r="BU2177" s="196"/>
      <c r="BV2177" s="196"/>
      <c r="BW2177" s="196"/>
      <c r="BX2177" s="196"/>
      <c r="BY2177" s="196"/>
      <c r="BZ2177" s="196"/>
    </row>
    <row r="2178" spans="4:78" x14ac:dyDescent="0.2">
      <c r="D2178" s="171"/>
      <c r="E2178" s="171"/>
      <c r="F2178" s="171"/>
      <c r="G2178" s="171"/>
      <c r="H2178" s="171"/>
      <c r="I2178" s="171"/>
      <c r="J2178" s="171"/>
      <c r="K2178" s="171"/>
      <c r="L2178" s="171"/>
      <c r="M2178" s="171"/>
      <c r="N2178" s="171"/>
      <c r="O2178" s="171"/>
      <c r="P2178" s="171"/>
      <c r="Q2178" s="171"/>
      <c r="R2178" s="171"/>
      <c r="S2178" s="171"/>
      <c r="T2178" s="171"/>
      <c r="U2178" s="171"/>
      <c r="V2178" s="171"/>
      <c r="W2178" s="171"/>
      <c r="X2178" s="171"/>
      <c r="Y2178" s="171"/>
      <c r="Z2178" s="171"/>
      <c r="AA2178" s="171"/>
      <c r="AB2178" s="171"/>
      <c r="AC2178" s="171"/>
      <c r="AD2178" s="171"/>
      <c r="AE2178" s="171"/>
      <c r="AF2178" s="171"/>
      <c r="AG2178" s="171"/>
      <c r="AH2178" s="171"/>
      <c r="AI2178" s="171"/>
      <c r="AJ2178" s="171"/>
      <c r="AK2178" s="171"/>
      <c r="AL2178" s="171"/>
      <c r="AM2178" s="171"/>
      <c r="AN2178" s="171"/>
      <c r="AO2178" s="171"/>
      <c r="AP2178" s="196"/>
      <c r="AQ2178" s="196"/>
      <c r="AR2178" s="196"/>
      <c r="AS2178" s="196"/>
      <c r="AT2178" s="196"/>
      <c r="AU2178" s="196"/>
      <c r="AV2178" s="196"/>
      <c r="AW2178" s="196"/>
      <c r="AX2178" s="196"/>
      <c r="AY2178" s="196"/>
      <c r="AZ2178" s="196"/>
      <c r="BA2178" s="196"/>
      <c r="BB2178" s="196"/>
      <c r="BC2178" s="196"/>
      <c r="BD2178" s="196"/>
      <c r="BE2178" s="196"/>
      <c r="BF2178" s="196"/>
      <c r="BG2178" s="196"/>
      <c r="BH2178" s="196"/>
      <c r="BI2178" s="196"/>
      <c r="BJ2178" s="196"/>
      <c r="BK2178" s="196"/>
      <c r="BL2178" s="196"/>
      <c r="BM2178" s="196"/>
      <c r="BN2178" s="196"/>
      <c r="BO2178" s="196"/>
      <c r="BP2178" s="196"/>
      <c r="BQ2178" s="196"/>
      <c r="BR2178" s="196"/>
      <c r="BS2178" s="196"/>
      <c r="BT2178" s="196"/>
      <c r="BU2178" s="196"/>
      <c r="BV2178" s="196"/>
      <c r="BW2178" s="196"/>
      <c r="BX2178" s="196"/>
      <c r="BY2178" s="196"/>
      <c r="BZ2178" s="196"/>
    </row>
    <row r="2179" spans="4:78" x14ac:dyDescent="0.2">
      <c r="D2179" s="171"/>
      <c r="E2179" s="171"/>
      <c r="F2179" s="171"/>
      <c r="G2179" s="171"/>
      <c r="H2179" s="171"/>
      <c r="I2179" s="171"/>
      <c r="J2179" s="171"/>
      <c r="K2179" s="171"/>
      <c r="L2179" s="171"/>
      <c r="M2179" s="171"/>
      <c r="N2179" s="171"/>
      <c r="O2179" s="171"/>
      <c r="P2179" s="171"/>
      <c r="Q2179" s="171"/>
      <c r="R2179" s="171"/>
      <c r="S2179" s="171"/>
      <c r="T2179" s="171"/>
      <c r="U2179" s="171"/>
      <c r="V2179" s="171"/>
      <c r="W2179" s="171"/>
      <c r="X2179" s="171"/>
      <c r="Y2179" s="171"/>
      <c r="Z2179" s="171"/>
      <c r="AA2179" s="171"/>
      <c r="AB2179" s="171"/>
      <c r="AC2179" s="171"/>
      <c r="AD2179" s="171"/>
      <c r="AE2179" s="171"/>
      <c r="AF2179" s="171"/>
      <c r="AG2179" s="171"/>
      <c r="AH2179" s="171"/>
      <c r="AI2179" s="171"/>
      <c r="AJ2179" s="171"/>
      <c r="AK2179" s="171"/>
      <c r="AL2179" s="171"/>
      <c r="AM2179" s="171"/>
      <c r="AN2179" s="171"/>
      <c r="AO2179" s="171"/>
      <c r="AP2179" s="196"/>
      <c r="AQ2179" s="196"/>
      <c r="AR2179" s="196"/>
      <c r="AS2179" s="196"/>
      <c r="AT2179" s="196"/>
      <c r="AU2179" s="196"/>
      <c r="AV2179" s="196"/>
      <c r="AW2179" s="196"/>
      <c r="AX2179" s="196"/>
      <c r="AY2179" s="196"/>
      <c r="AZ2179" s="196"/>
      <c r="BA2179" s="196"/>
      <c r="BB2179" s="196"/>
      <c r="BC2179" s="196"/>
      <c r="BD2179" s="196"/>
      <c r="BE2179" s="196"/>
      <c r="BF2179" s="196"/>
      <c r="BG2179" s="196"/>
      <c r="BH2179" s="196"/>
      <c r="BI2179" s="196"/>
      <c r="BJ2179" s="196"/>
      <c r="BK2179" s="196"/>
      <c r="BL2179" s="196"/>
      <c r="BM2179" s="196"/>
      <c r="BN2179" s="196"/>
      <c r="BO2179" s="196"/>
      <c r="BP2179" s="196"/>
      <c r="BQ2179" s="196"/>
      <c r="BR2179" s="196"/>
      <c r="BS2179" s="196"/>
      <c r="BT2179" s="196"/>
      <c r="BU2179" s="196"/>
      <c r="BV2179" s="196"/>
      <c r="BW2179" s="196"/>
      <c r="BX2179" s="196"/>
      <c r="BY2179" s="196"/>
      <c r="BZ2179" s="196"/>
    </row>
    <row r="2180" spans="4:78" x14ac:dyDescent="0.2">
      <c r="D2180" s="171"/>
      <c r="E2180" s="171"/>
      <c r="F2180" s="171"/>
      <c r="G2180" s="171"/>
      <c r="H2180" s="171"/>
      <c r="I2180" s="171"/>
      <c r="J2180" s="171"/>
      <c r="K2180" s="171"/>
      <c r="L2180" s="171"/>
      <c r="M2180" s="171"/>
      <c r="N2180" s="171"/>
      <c r="O2180" s="171"/>
      <c r="P2180" s="171"/>
      <c r="Q2180" s="171"/>
      <c r="R2180" s="171"/>
      <c r="S2180" s="171"/>
      <c r="T2180" s="171"/>
      <c r="U2180" s="171"/>
      <c r="V2180" s="171"/>
      <c r="W2180" s="171"/>
      <c r="X2180" s="171"/>
      <c r="Y2180" s="171"/>
      <c r="Z2180" s="171"/>
      <c r="AA2180" s="171"/>
      <c r="AB2180" s="171"/>
      <c r="AC2180" s="171"/>
      <c r="AD2180" s="171"/>
      <c r="AE2180" s="171"/>
      <c r="AF2180" s="171"/>
      <c r="AG2180" s="171"/>
      <c r="AH2180" s="171"/>
      <c r="AI2180" s="171"/>
      <c r="AJ2180" s="171"/>
      <c r="AK2180" s="171"/>
      <c r="AL2180" s="171"/>
      <c r="AM2180" s="171"/>
      <c r="AN2180" s="171"/>
      <c r="AO2180" s="171"/>
      <c r="AP2180" s="196"/>
      <c r="AQ2180" s="196"/>
      <c r="AR2180" s="196"/>
      <c r="AS2180" s="196"/>
      <c r="AT2180" s="196"/>
      <c r="AU2180" s="196"/>
      <c r="AV2180" s="196"/>
      <c r="AW2180" s="196"/>
      <c r="AX2180" s="196"/>
      <c r="AY2180" s="196"/>
      <c r="AZ2180" s="196"/>
      <c r="BA2180" s="196"/>
      <c r="BB2180" s="196"/>
      <c r="BC2180" s="196"/>
      <c r="BD2180" s="196"/>
      <c r="BE2180" s="196"/>
      <c r="BF2180" s="196"/>
      <c r="BG2180" s="196"/>
      <c r="BH2180" s="196"/>
      <c r="BI2180" s="196"/>
      <c r="BJ2180" s="196"/>
      <c r="BK2180" s="196"/>
      <c r="BL2180" s="196"/>
      <c r="BM2180" s="196"/>
      <c r="BN2180" s="196"/>
      <c r="BO2180" s="196"/>
      <c r="BP2180" s="196"/>
      <c r="BQ2180" s="196"/>
      <c r="BR2180" s="196"/>
      <c r="BS2180" s="196"/>
      <c r="BT2180" s="196"/>
      <c r="BU2180" s="196"/>
      <c r="BV2180" s="196"/>
      <c r="BW2180" s="196"/>
      <c r="BX2180" s="196"/>
      <c r="BY2180" s="196"/>
      <c r="BZ2180" s="196"/>
    </row>
    <row r="2181" spans="4:78" x14ac:dyDescent="0.2">
      <c r="D2181" s="171"/>
      <c r="E2181" s="171"/>
      <c r="F2181" s="171"/>
      <c r="G2181" s="171"/>
      <c r="H2181" s="171"/>
      <c r="I2181" s="171"/>
      <c r="J2181" s="171"/>
      <c r="K2181" s="171"/>
      <c r="L2181" s="171"/>
      <c r="M2181" s="171"/>
      <c r="N2181" s="171"/>
      <c r="O2181" s="171"/>
      <c r="P2181" s="171"/>
      <c r="Q2181" s="171"/>
      <c r="R2181" s="171"/>
      <c r="S2181" s="171"/>
      <c r="T2181" s="171"/>
      <c r="U2181" s="171"/>
      <c r="V2181" s="171"/>
      <c r="W2181" s="171"/>
      <c r="X2181" s="171"/>
      <c r="Y2181" s="171"/>
      <c r="Z2181" s="171"/>
      <c r="AA2181" s="171"/>
      <c r="AB2181" s="171"/>
      <c r="AC2181" s="171"/>
      <c r="AD2181" s="171"/>
      <c r="AE2181" s="171"/>
      <c r="AF2181" s="171"/>
      <c r="AG2181" s="171"/>
      <c r="AH2181" s="171"/>
      <c r="AI2181" s="171"/>
      <c r="AJ2181" s="171"/>
      <c r="AK2181" s="171"/>
      <c r="AL2181" s="171"/>
      <c r="AM2181" s="171"/>
      <c r="AN2181" s="171"/>
      <c r="AO2181" s="171"/>
      <c r="AP2181" s="196"/>
      <c r="AQ2181" s="196"/>
      <c r="AR2181" s="196"/>
      <c r="AS2181" s="196"/>
      <c r="AT2181" s="196"/>
      <c r="AU2181" s="196"/>
      <c r="AV2181" s="196"/>
      <c r="AW2181" s="196"/>
      <c r="AX2181" s="196"/>
      <c r="AY2181" s="196"/>
      <c r="AZ2181" s="196"/>
      <c r="BA2181" s="196"/>
      <c r="BB2181" s="196"/>
      <c r="BC2181" s="196"/>
      <c r="BD2181" s="196"/>
      <c r="BE2181" s="196"/>
      <c r="BF2181" s="196"/>
      <c r="BG2181" s="196"/>
      <c r="BH2181" s="196"/>
      <c r="BI2181" s="196"/>
      <c r="BJ2181" s="196"/>
      <c r="BK2181" s="196"/>
      <c r="BL2181" s="196"/>
      <c r="BM2181" s="196"/>
      <c r="BN2181" s="196"/>
      <c r="BO2181" s="196"/>
      <c r="BP2181" s="196"/>
      <c r="BQ2181" s="196"/>
      <c r="BR2181" s="196"/>
      <c r="BS2181" s="196"/>
      <c r="BT2181" s="196"/>
      <c r="BU2181" s="196"/>
      <c r="BV2181" s="196"/>
      <c r="BW2181" s="196"/>
      <c r="BX2181" s="196"/>
      <c r="BY2181" s="196"/>
      <c r="BZ2181" s="196"/>
    </row>
    <row r="2182" spans="4:78" x14ac:dyDescent="0.2">
      <c r="D2182" s="171"/>
      <c r="E2182" s="171"/>
      <c r="F2182" s="171"/>
      <c r="G2182" s="171"/>
      <c r="H2182" s="171"/>
      <c r="I2182" s="171"/>
      <c r="J2182" s="171"/>
      <c r="K2182" s="171"/>
      <c r="L2182" s="171"/>
      <c r="M2182" s="171"/>
      <c r="N2182" s="171"/>
      <c r="O2182" s="171"/>
      <c r="P2182" s="171"/>
      <c r="Q2182" s="171"/>
      <c r="R2182" s="171"/>
      <c r="S2182" s="171"/>
      <c r="T2182" s="171"/>
      <c r="U2182" s="171"/>
      <c r="V2182" s="171"/>
      <c r="W2182" s="171"/>
      <c r="X2182" s="171"/>
      <c r="Y2182" s="171"/>
      <c r="Z2182" s="171"/>
      <c r="AA2182" s="171"/>
      <c r="AB2182" s="171"/>
      <c r="AC2182" s="171"/>
      <c r="AD2182" s="171"/>
      <c r="AE2182" s="171"/>
      <c r="AF2182" s="171"/>
      <c r="AG2182" s="171"/>
      <c r="AH2182" s="171"/>
      <c r="AI2182" s="171"/>
      <c r="AJ2182" s="171"/>
      <c r="AK2182" s="171"/>
      <c r="AL2182" s="171"/>
      <c r="AM2182" s="171"/>
      <c r="AN2182" s="171"/>
      <c r="AO2182" s="171"/>
      <c r="AP2182" s="196"/>
      <c r="AQ2182" s="196"/>
      <c r="AR2182" s="196"/>
      <c r="AS2182" s="196"/>
      <c r="AT2182" s="196"/>
      <c r="AU2182" s="196"/>
      <c r="AV2182" s="196"/>
      <c r="AW2182" s="196"/>
      <c r="AX2182" s="196"/>
      <c r="AY2182" s="196"/>
      <c r="AZ2182" s="196"/>
      <c r="BA2182" s="196"/>
      <c r="BB2182" s="196"/>
      <c r="BC2182" s="196"/>
      <c r="BD2182" s="196"/>
      <c r="BE2182" s="196"/>
      <c r="BF2182" s="196"/>
      <c r="BG2182" s="196"/>
      <c r="BH2182" s="196"/>
      <c r="BI2182" s="196"/>
      <c r="BJ2182" s="196"/>
      <c r="BK2182" s="196"/>
      <c r="BL2182" s="196"/>
      <c r="BM2182" s="196"/>
      <c r="BN2182" s="196"/>
      <c r="BO2182" s="196"/>
      <c r="BP2182" s="196"/>
      <c r="BQ2182" s="196"/>
      <c r="BR2182" s="196"/>
      <c r="BS2182" s="196"/>
      <c r="BT2182" s="196"/>
      <c r="BU2182" s="196"/>
      <c r="BV2182" s="196"/>
      <c r="BW2182" s="196"/>
      <c r="BX2182" s="196"/>
      <c r="BY2182" s="196"/>
      <c r="BZ2182" s="196"/>
    </row>
    <row r="2183" spans="4:78" x14ac:dyDescent="0.2">
      <c r="D2183" s="171"/>
      <c r="E2183" s="171"/>
      <c r="F2183" s="171"/>
      <c r="G2183" s="171"/>
      <c r="H2183" s="171"/>
      <c r="I2183" s="171"/>
      <c r="J2183" s="171"/>
      <c r="K2183" s="171"/>
      <c r="L2183" s="171"/>
      <c r="M2183" s="171"/>
      <c r="N2183" s="171"/>
      <c r="O2183" s="171"/>
      <c r="P2183" s="171"/>
      <c r="Q2183" s="171"/>
      <c r="R2183" s="171"/>
      <c r="S2183" s="171"/>
      <c r="T2183" s="171"/>
      <c r="U2183" s="171"/>
      <c r="V2183" s="171"/>
      <c r="W2183" s="171"/>
      <c r="X2183" s="171"/>
      <c r="Y2183" s="171"/>
      <c r="Z2183" s="171"/>
      <c r="AA2183" s="171"/>
      <c r="AB2183" s="171"/>
      <c r="AC2183" s="171"/>
      <c r="AD2183" s="171"/>
      <c r="AE2183" s="171"/>
      <c r="AF2183" s="171"/>
      <c r="AG2183" s="171"/>
      <c r="AH2183" s="171"/>
      <c r="AI2183" s="171"/>
      <c r="AJ2183" s="171"/>
      <c r="AK2183" s="171"/>
      <c r="AL2183" s="171"/>
      <c r="AM2183" s="171"/>
      <c r="AN2183" s="171"/>
      <c r="AO2183" s="171"/>
      <c r="AP2183" s="196"/>
      <c r="AQ2183" s="196"/>
      <c r="AR2183" s="196"/>
      <c r="AS2183" s="196"/>
      <c r="AT2183" s="196"/>
      <c r="AU2183" s="196"/>
      <c r="AV2183" s="196"/>
      <c r="AW2183" s="196"/>
      <c r="AX2183" s="196"/>
      <c r="AY2183" s="196"/>
      <c r="AZ2183" s="196"/>
      <c r="BA2183" s="196"/>
      <c r="BB2183" s="196"/>
      <c r="BC2183" s="196"/>
      <c r="BD2183" s="196"/>
      <c r="BE2183" s="196"/>
      <c r="BF2183" s="196"/>
      <c r="BG2183" s="196"/>
      <c r="BH2183" s="196"/>
      <c r="BI2183" s="196"/>
      <c r="BJ2183" s="196"/>
      <c r="BK2183" s="196"/>
      <c r="BL2183" s="196"/>
      <c r="BM2183" s="196"/>
      <c r="BN2183" s="196"/>
      <c r="BO2183" s="196"/>
      <c r="BP2183" s="196"/>
      <c r="BQ2183" s="196"/>
      <c r="BR2183" s="196"/>
      <c r="BS2183" s="196"/>
      <c r="BT2183" s="196"/>
      <c r="BU2183" s="196"/>
      <c r="BV2183" s="196"/>
      <c r="BW2183" s="196"/>
      <c r="BX2183" s="196"/>
      <c r="BY2183" s="196"/>
      <c r="BZ2183" s="196"/>
    </row>
    <row r="2184" spans="4:78" x14ac:dyDescent="0.2">
      <c r="D2184" s="171"/>
      <c r="E2184" s="171"/>
      <c r="F2184" s="171"/>
      <c r="G2184" s="171"/>
      <c r="H2184" s="171"/>
      <c r="I2184" s="171"/>
      <c r="J2184" s="171"/>
      <c r="K2184" s="171"/>
      <c r="L2184" s="171"/>
      <c r="M2184" s="171"/>
      <c r="N2184" s="171"/>
      <c r="O2184" s="171"/>
      <c r="P2184" s="171"/>
      <c r="Q2184" s="171"/>
      <c r="R2184" s="171"/>
      <c r="S2184" s="171"/>
      <c r="T2184" s="171"/>
      <c r="U2184" s="171"/>
      <c r="V2184" s="171"/>
      <c r="W2184" s="171"/>
      <c r="X2184" s="171"/>
      <c r="Y2184" s="171"/>
      <c r="Z2184" s="171"/>
      <c r="AA2184" s="171"/>
      <c r="AB2184" s="171"/>
      <c r="AC2184" s="171"/>
      <c r="AD2184" s="171"/>
      <c r="AE2184" s="171"/>
      <c r="AF2184" s="171"/>
      <c r="AG2184" s="171"/>
      <c r="AH2184" s="171"/>
      <c r="AI2184" s="171"/>
      <c r="AJ2184" s="171"/>
      <c r="AK2184" s="171"/>
      <c r="AL2184" s="171"/>
      <c r="AM2184" s="171"/>
      <c r="AN2184" s="171"/>
      <c r="AO2184" s="171"/>
      <c r="AP2184" s="196"/>
      <c r="AQ2184" s="196"/>
      <c r="AR2184" s="196"/>
      <c r="AS2184" s="196"/>
      <c r="AT2184" s="196"/>
      <c r="AU2184" s="196"/>
      <c r="AV2184" s="196"/>
      <c r="AW2184" s="196"/>
      <c r="AX2184" s="196"/>
      <c r="AY2184" s="196"/>
      <c r="AZ2184" s="196"/>
      <c r="BA2184" s="196"/>
      <c r="BB2184" s="196"/>
      <c r="BC2184" s="196"/>
      <c r="BD2184" s="196"/>
      <c r="BE2184" s="196"/>
      <c r="BF2184" s="196"/>
      <c r="BG2184" s="196"/>
      <c r="BH2184" s="196"/>
      <c r="BI2184" s="196"/>
      <c r="BJ2184" s="196"/>
      <c r="BK2184" s="196"/>
      <c r="BL2184" s="196"/>
      <c r="BM2184" s="196"/>
      <c r="BN2184" s="196"/>
      <c r="BO2184" s="196"/>
      <c r="BP2184" s="196"/>
      <c r="BQ2184" s="196"/>
      <c r="BR2184" s="196"/>
      <c r="BS2184" s="196"/>
      <c r="BT2184" s="196"/>
      <c r="BU2184" s="196"/>
      <c r="BV2184" s="196"/>
      <c r="BW2184" s="196"/>
      <c r="BX2184" s="196"/>
      <c r="BY2184" s="196"/>
      <c r="BZ2184" s="196"/>
    </row>
    <row r="2185" spans="4:78" x14ac:dyDescent="0.2">
      <c r="D2185" s="171"/>
      <c r="E2185" s="171"/>
      <c r="F2185" s="171"/>
      <c r="G2185" s="171"/>
      <c r="H2185" s="171"/>
      <c r="I2185" s="171"/>
      <c r="J2185" s="171"/>
      <c r="K2185" s="171"/>
      <c r="L2185" s="171"/>
      <c r="M2185" s="171"/>
      <c r="N2185" s="171"/>
      <c r="O2185" s="171"/>
      <c r="P2185" s="171"/>
      <c r="Q2185" s="171"/>
      <c r="R2185" s="171"/>
      <c r="S2185" s="171"/>
      <c r="T2185" s="171"/>
      <c r="U2185" s="171"/>
      <c r="V2185" s="171"/>
      <c r="W2185" s="171"/>
      <c r="X2185" s="171"/>
      <c r="Y2185" s="171"/>
      <c r="Z2185" s="171"/>
      <c r="AA2185" s="171"/>
      <c r="AB2185" s="171"/>
      <c r="AC2185" s="171"/>
      <c r="AD2185" s="171"/>
      <c r="AE2185" s="171"/>
      <c r="AF2185" s="171"/>
      <c r="AG2185" s="171"/>
      <c r="AH2185" s="171"/>
      <c r="AI2185" s="171"/>
      <c r="AJ2185" s="171"/>
      <c r="AK2185" s="171"/>
      <c r="AL2185" s="171"/>
      <c r="AM2185" s="171"/>
      <c r="AN2185" s="171"/>
      <c r="AO2185" s="171"/>
      <c r="AP2185" s="196"/>
      <c r="AQ2185" s="196"/>
      <c r="AR2185" s="196"/>
      <c r="AS2185" s="196"/>
      <c r="AT2185" s="196"/>
      <c r="AU2185" s="196"/>
      <c r="AV2185" s="196"/>
      <c r="AW2185" s="196"/>
      <c r="AX2185" s="196"/>
      <c r="AY2185" s="196"/>
      <c r="AZ2185" s="196"/>
      <c r="BA2185" s="196"/>
      <c r="BB2185" s="196"/>
      <c r="BC2185" s="196"/>
      <c r="BD2185" s="196"/>
      <c r="BE2185" s="196"/>
      <c r="BF2185" s="196"/>
      <c r="BG2185" s="196"/>
      <c r="BH2185" s="196"/>
      <c r="BI2185" s="196"/>
      <c r="BJ2185" s="196"/>
      <c r="BK2185" s="196"/>
      <c r="BL2185" s="196"/>
      <c r="BM2185" s="196"/>
      <c r="BN2185" s="196"/>
      <c r="BO2185" s="196"/>
      <c r="BP2185" s="196"/>
      <c r="BQ2185" s="196"/>
      <c r="BR2185" s="196"/>
      <c r="BS2185" s="196"/>
      <c r="BT2185" s="196"/>
      <c r="BU2185" s="196"/>
      <c r="BV2185" s="196"/>
      <c r="BW2185" s="196"/>
      <c r="BX2185" s="196"/>
      <c r="BY2185" s="196"/>
      <c r="BZ2185" s="196"/>
    </row>
    <row r="2186" spans="4:78" x14ac:dyDescent="0.2">
      <c r="D2186" s="171"/>
      <c r="E2186" s="171"/>
      <c r="F2186" s="171"/>
      <c r="G2186" s="171"/>
      <c r="H2186" s="171"/>
      <c r="I2186" s="171"/>
      <c r="J2186" s="171"/>
      <c r="K2186" s="171"/>
      <c r="L2186" s="171"/>
      <c r="M2186" s="171"/>
      <c r="N2186" s="171"/>
      <c r="O2186" s="171"/>
      <c r="P2186" s="171"/>
      <c r="Q2186" s="171"/>
      <c r="R2186" s="171"/>
      <c r="S2186" s="171"/>
      <c r="T2186" s="171"/>
      <c r="U2186" s="171"/>
      <c r="V2186" s="171"/>
      <c r="W2186" s="171"/>
      <c r="X2186" s="171"/>
      <c r="Y2186" s="171"/>
      <c r="Z2186" s="171"/>
      <c r="AA2186" s="171"/>
      <c r="AB2186" s="171"/>
      <c r="AC2186" s="171"/>
      <c r="AD2186" s="171"/>
      <c r="AE2186" s="171"/>
      <c r="AF2186" s="171"/>
      <c r="AG2186" s="171"/>
      <c r="AH2186" s="171"/>
      <c r="AI2186" s="171"/>
      <c r="AJ2186" s="171"/>
      <c r="AK2186" s="171"/>
      <c r="AL2186" s="171"/>
      <c r="AM2186" s="171"/>
      <c r="AN2186" s="171"/>
      <c r="AO2186" s="171"/>
      <c r="AP2186" s="196"/>
      <c r="AQ2186" s="196"/>
      <c r="AR2186" s="196"/>
      <c r="AS2186" s="196"/>
      <c r="AT2186" s="196"/>
      <c r="AU2186" s="196"/>
      <c r="AV2186" s="196"/>
      <c r="AW2186" s="196"/>
      <c r="AX2186" s="196"/>
      <c r="AY2186" s="196"/>
      <c r="AZ2186" s="196"/>
      <c r="BA2186" s="196"/>
      <c r="BB2186" s="196"/>
      <c r="BC2186" s="196"/>
      <c r="BD2186" s="196"/>
      <c r="BE2186" s="196"/>
      <c r="BF2186" s="196"/>
      <c r="BG2186" s="196"/>
      <c r="BH2186" s="196"/>
      <c r="BI2186" s="196"/>
      <c r="BJ2186" s="196"/>
      <c r="BK2186" s="196"/>
      <c r="BL2186" s="196"/>
      <c r="BM2186" s="196"/>
      <c r="BN2186" s="196"/>
      <c r="BO2186" s="196"/>
      <c r="BP2186" s="196"/>
      <c r="BQ2186" s="196"/>
      <c r="BR2186" s="196"/>
      <c r="BS2186" s="196"/>
      <c r="BT2186" s="196"/>
      <c r="BU2186" s="196"/>
      <c r="BV2186" s="196"/>
      <c r="BW2186" s="196"/>
      <c r="BX2186" s="196"/>
      <c r="BY2186" s="196"/>
      <c r="BZ2186" s="196"/>
    </row>
    <row r="2187" spans="4:78" x14ac:dyDescent="0.2">
      <c r="D2187" s="171"/>
      <c r="E2187" s="171"/>
      <c r="F2187" s="171"/>
      <c r="G2187" s="171"/>
      <c r="H2187" s="171"/>
      <c r="I2187" s="171"/>
      <c r="J2187" s="171"/>
      <c r="K2187" s="171"/>
      <c r="L2187" s="171"/>
      <c r="M2187" s="171"/>
      <c r="N2187" s="171"/>
      <c r="O2187" s="171"/>
      <c r="P2187" s="171"/>
      <c r="Q2187" s="171"/>
      <c r="R2187" s="171"/>
      <c r="S2187" s="171"/>
      <c r="T2187" s="171"/>
      <c r="U2187" s="171"/>
      <c r="V2187" s="171"/>
      <c r="W2187" s="171"/>
      <c r="X2187" s="171"/>
      <c r="Y2187" s="171"/>
      <c r="Z2187" s="171"/>
      <c r="AA2187" s="171"/>
      <c r="AB2187" s="171"/>
      <c r="AC2187" s="171"/>
      <c r="AD2187" s="171"/>
      <c r="AE2187" s="171"/>
      <c r="AF2187" s="171"/>
      <c r="AG2187" s="171"/>
      <c r="AH2187" s="171"/>
      <c r="AI2187" s="171"/>
      <c r="AJ2187" s="171"/>
      <c r="AK2187" s="171"/>
      <c r="AL2187" s="171"/>
      <c r="AM2187" s="171"/>
      <c r="AN2187" s="171"/>
      <c r="AO2187" s="171"/>
      <c r="AP2187" s="196"/>
      <c r="AQ2187" s="196"/>
      <c r="AR2187" s="196"/>
      <c r="AS2187" s="196"/>
      <c r="AT2187" s="196"/>
      <c r="AU2187" s="196"/>
      <c r="AV2187" s="196"/>
      <c r="AW2187" s="196"/>
      <c r="AX2187" s="196"/>
      <c r="AY2187" s="196"/>
      <c r="AZ2187" s="196"/>
      <c r="BA2187" s="196"/>
      <c r="BB2187" s="196"/>
      <c r="BC2187" s="196"/>
      <c r="BD2187" s="196"/>
      <c r="BE2187" s="196"/>
      <c r="BF2187" s="196"/>
      <c r="BG2187" s="196"/>
      <c r="BH2187" s="196"/>
      <c r="BI2187" s="196"/>
      <c r="BJ2187" s="196"/>
      <c r="BK2187" s="196"/>
      <c r="BL2187" s="196"/>
      <c r="BM2187" s="196"/>
      <c r="BN2187" s="196"/>
      <c r="BO2187" s="196"/>
      <c r="BP2187" s="196"/>
      <c r="BQ2187" s="196"/>
      <c r="BR2187" s="196"/>
      <c r="BS2187" s="196"/>
      <c r="BT2187" s="196"/>
      <c r="BU2187" s="196"/>
      <c r="BV2187" s="196"/>
      <c r="BW2187" s="196"/>
      <c r="BX2187" s="196"/>
      <c r="BY2187" s="196"/>
      <c r="BZ2187" s="196"/>
    </row>
    <row r="2188" spans="4:78" x14ac:dyDescent="0.2">
      <c r="D2188" s="171"/>
      <c r="E2188" s="171"/>
      <c r="F2188" s="171"/>
      <c r="G2188" s="171"/>
      <c r="H2188" s="171"/>
      <c r="I2188" s="171"/>
      <c r="J2188" s="171"/>
      <c r="K2188" s="171"/>
      <c r="L2188" s="171"/>
      <c r="M2188" s="171"/>
      <c r="N2188" s="171"/>
      <c r="O2188" s="171"/>
      <c r="P2188" s="171"/>
      <c r="Q2188" s="171"/>
      <c r="R2188" s="171"/>
      <c r="S2188" s="171"/>
      <c r="T2188" s="171"/>
      <c r="U2188" s="171"/>
      <c r="V2188" s="171"/>
      <c r="W2188" s="171"/>
      <c r="X2188" s="171"/>
      <c r="Y2188" s="171"/>
      <c r="Z2188" s="171"/>
      <c r="AA2188" s="171"/>
      <c r="AB2188" s="171"/>
      <c r="AC2188" s="171"/>
      <c r="AD2188" s="171"/>
      <c r="AE2188" s="171"/>
      <c r="AF2188" s="171"/>
      <c r="AG2188" s="171"/>
      <c r="AH2188" s="171"/>
      <c r="AI2188" s="171"/>
      <c r="AJ2188" s="171"/>
      <c r="AK2188" s="171"/>
      <c r="AL2188" s="171"/>
      <c r="AM2188" s="171"/>
      <c r="AN2188" s="171"/>
      <c r="AO2188" s="171"/>
      <c r="AP2188" s="196"/>
      <c r="AQ2188" s="196"/>
      <c r="AR2188" s="196"/>
      <c r="AS2188" s="196"/>
      <c r="AT2188" s="196"/>
      <c r="AU2188" s="196"/>
      <c r="AV2188" s="196"/>
      <c r="AW2188" s="196"/>
      <c r="AX2188" s="196"/>
      <c r="AY2188" s="196"/>
      <c r="AZ2188" s="196"/>
      <c r="BA2188" s="196"/>
      <c r="BB2188" s="196"/>
      <c r="BC2188" s="196"/>
      <c r="BD2188" s="196"/>
      <c r="BE2188" s="196"/>
      <c r="BF2188" s="196"/>
      <c r="BG2188" s="196"/>
      <c r="BH2188" s="196"/>
      <c r="BI2188" s="196"/>
      <c r="BJ2188" s="196"/>
      <c r="BK2188" s="196"/>
      <c r="BL2188" s="196"/>
      <c r="BM2188" s="196"/>
      <c r="BN2188" s="196"/>
      <c r="BO2188" s="196"/>
      <c r="BP2188" s="196"/>
      <c r="BQ2188" s="196"/>
      <c r="BR2188" s="196"/>
      <c r="BS2188" s="196"/>
      <c r="BT2188" s="196"/>
      <c r="BU2188" s="196"/>
      <c r="BV2188" s="196"/>
      <c r="BW2188" s="196"/>
      <c r="BX2188" s="196"/>
      <c r="BY2188" s="196"/>
      <c r="BZ2188" s="196"/>
    </row>
    <row r="2189" spans="4:78" x14ac:dyDescent="0.2">
      <c r="D2189" s="171"/>
      <c r="E2189" s="171"/>
      <c r="F2189" s="171"/>
      <c r="G2189" s="171"/>
      <c r="H2189" s="171"/>
      <c r="I2189" s="171"/>
      <c r="J2189" s="171"/>
      <c r="K2189" s="171"/>
      <c r="L2189" s="171"/>
      <c r="M2189" s="171"/>
      <c r="N2189" s="171"/>
      <c r="O2189" s="171"/>
      <c r="P2189" s="171"/>
      <c r="Q2189" s="171"/>
      <c r="R2189" s="171"/>
      <c r="S2189" s="171"/>
      <c r="T2189" s="171"/>
      <c r="U2189" s="171"/>
      <c r="V2189" s="171"/>
      <c r="W2189" s="171"/>
      <c r="X2189" s="171"/>
      <c r="Y2189" s="171"/>
      <c r="Z2189" s="171"/>
      <c r="AA2189" s="171"/>
      <c r="AB2189" s="171"/>
      <c r="AC2189" s="171"/>
      <c r="AD2189" s="171"/>
      <c r="AE2189" s="171"/>
      <c r="AF2189" s="171"/>
      <c r="AG2189" s="171"/>
      <c r="AH2189" s="171"/>
      <c r="AI2189" s="171"/>
      <c r="AJ2189" s="171"/>
      <c r="AK2189" s="171"/>
      <c r="AL2189" s="171"/>
      <c r="AM2189" s="171"/>
      <c r="AN2189" s="171"/>
      <c r="AO2189" s="171"/>
      <c r="AP2189" s="196"/>
      <c r="AQ2189" s="196"/>
      <c r="AR2189" s="196"/>
      <c r="AS2189" s="196"/>
      <c r="AT2189" s="196"/>
      <c r="AU2189" s="196"/>
      <c r="AV2189" s="196"/>
      <c r="AW2189" s="196"/>
      <c r="AX2189" s="196"/>
      <c r="AY2189" s="196"/>
      <c r="AZ2189" s="196"/>
      <c r="BA2189" s="196"/>
      <c r="BB2189" s="196"/>
      <c r="BC2189" s="196"/>
      <c r="BD2189" s="196"/>
      <c r="BE2189" s="196"/>
      <c r="BF2189" s="196"/>
      <c r="BG2189" s="196"/>
      <c r="BH2189" s="196"/>
      <c r="BI2189" s="196"/>
      <c r="BJ2189" s="196"/>
      <c r="BK2189" s="196"/>
      <c r="BL2189" s="196"/>
      <c r="BM2189" s="196"/>
      <c r="BN2189" s="196"/>
      <c r="BO2189" s="196"/>
      <c r="BP2189" s="196"/>
      <c r="BQ2189" s="196"/>
      <c r="BR2189" s="196"/>
      <c r="BS2189" s="196"/>
      <c r="BT2189" s="196"/>
      <c r="BU2189" s="196"/>
      <c r="BV2189" s="196"/>
      <c r="BW2189" s="196"/>
      <c r="BX2189" s="196"/>
      <c r="BY2189" s="196"/>
      <c r="BZ2189" s="196"/>
    </row>
    <row r="2190" spans="4:78" x14ac:dyDescent="0.2">
      <c r="D2190" s="171"/>
      <c r="E2190" s="171"/>
      <c r="F2190" s="171"/>
      <c r="G2190" s="171"/>
      <c r="H2190" s="171"/>
      <c r="I2190" s="171"/>
      <c r="J2190" s="171"/>
      <c r="K2190" s="171"/>
      <c r="L2190" s="171"/>
      <c r="M2190" s="171"/>
      <c r="N2190" s="171"/>
      <c r="O2190" s="171"/>
      <c r="P2190" s="171"/>
      <c r="Q2190" s="171"/>
      <c r="R2190" s="171"/>
      <c r="S2190" s="171"/>
      <c r="T2190" s="171"/>
      <c r="U2190" s="171"/>
      <c r="V2190" s="171"/>
      <c r="W2190" s="171"/>
      <c r="X2190" s="171"/>
      <c r="Y2190" s="171"/>
      <c r="Z2190" s="171"/>
      <c r="AA2190" s="171"/>
      <c r="AB2190" s="171"/>
      <c r="AC2190" s="171"/>
      <c r="AD2190" s="171"/>
      <c r="AE2190" s="171"/>
      <c r="AF2190" s="171"/>
      <c r="AG2190" s="171"/>
      <c r="AH2190" s="171"/>
      <c r="AI2190" s="171"/>
      <c r="AJ2190" s="171"/>
      <c r="AK2190" s="171"/>
      <c r="AL2190" s="171"/>
      <c r="AM2190" s="171"/>
      <c r="AN2190" s="171"/>
      <c r="AO2190" s="171"/>
      <c r="AP2190" s="196"/>
      <c r="AQ2190" s="196"/>
      <c r="AR2190" s="196"/>
      <c r="AS2190" s="196"/>
      <c r="AT2190" s="196"/>
      <c r="AU2190" s="196"/>
      <c r="AV2190" s="196"/>
      <c r="AW2190" s="196"/>
      <c r="AX2190" s="196"/>
      <c r="AY2190" s="196"/>
      <c r="AZ2190" s="196"/>
      <c r="BA2190" s="196"/>
      <c r="BB2190" s="196"/>
      <c r="BC2190" s="196"/>
      <c r="BD2190" s="196"/>
      <c r="BE2190" s="196"/>
      <c r="BF2190" s="196"/>
      <c r="BG2190" s="196"/>
      <c r="BH2190" s="196"/>
      <c r="BI2190" s="196"/>
      <c r="BJ2190" s="196"/>
      <c r="BK2190" s="196"/>
      <c r="BL2190" s="196"/>
      <c r="BM2190" s="196"/>
      <c r="BN2190" s="196"/>
      <c r="BO2190" s="196"/>
      <c r="BP2190" s="196"/>
      <c r="BQ2190" s="196"/>
      <c r="BR2190" s="196"/>
      <c r="BS2190" s="196"/>
      <c r="BT2190" s="196"/>
      <c r="BU2190" s="196"/>
      <c r="BV2190" s="196"/>
      <c r="BW2190" s="196"/>
      <c r="BX2190" s="196"/>
      <c r="BY2190" s="196"/>
      <c r="BZ2190" s="196"/>
    </row>
    <row r="2191" spans="4:78" x14ac:dyDescent="0.2">
      <c r="D2191" s="171"/>
      <c r="E2191" s="171"/>
      <c r="F2191" s="171"/>
      <c r="G2191" s="171"/>
      <c r="H2191" s="171"/>
      <c r="I2191" s="171"/>
      <c r="J2191" s="171"/>
      <c r="K2191" s="171"/>
      <c r="L2191" s="171"/>
      <c r="M2191" s="171"/>
      <c r="N2191" s="171"/>
      <c r="O2191" s="171"/>
      <c r="P2191" s="171"/>
      <c r="Q2191" s="171"/>
      <c r="R2191" s="171"/>
      <c r="S2191" s="171"/>
      <c r="T2191" s="171"/>
      <c r="U2191" s="171"/>
      <c r="V2191" s="171"/>
      <c r="W2191" s="171"/>
      <c r="X2191" s="171"/>
      <c r="Y2191" s="171"/>
      <c r="Z2191" s="171"/>
      <c r="AA2191" s="171"/>
      <c r="AB2191" s="171"/>
      <c r="AC2191" s="171"/>
      <c r="AD2191" s="171"/>
      <c r="AE2191" s="171"/>
      <c r="AF2191" s="171"/>
      <c r="AG2191" s="171"/>
      <c r="AH2191" s="171"/>
      <c r="AI2191" s="171"/>
      <c r="AJ2191" s="171"/>
      <c r="AK2191" s="171"/>
      <c r="AL2191" s="171"/>
      <c r="AM2191" s="171"/>
      <c r="AN2191" s="171"/>
      <c r="AO2191" s="171"/>
      <c r="AP2191" s="196"/>
      <c r="AQ2191" s="196"/>
      <c r="AR2191" s="196"/>
      <c r="AS2191" s="196"/>
      <c r="AT2191" s="196"/>
      <c r="AU2191" s="196"/>
      <c r="AV2191" s="196"/>
      <c r="AW2191" s="196"/>
      <c r="AX2191" s="196"/>
      <c r="AY2191" s="196"/>
      <c r="AZ2191" s="196"/>
      <c r="BA2191" s="196"/>
      <c r="BB2191" s="196"/>
      <c r="BC2191" s="196"/>
      <c r="BD2191" s="196"/>
      <c r="BE2191" s="196"/>
      <c r="BF2191" s="196"/>
      <c r="BG2191" s="196"/>
      <c r="BH2191" s="196"/>
      <c r="BI2191" s="196"/>
      <c r="BJ2191" s="196"/>
      <c r="BK2191" s="196"/>
      <c r="BL2191" s="196"/>
      <c r="BM2191" s="196"/>
      <c r="BN2191" s="196"/>
      <c r="BO2191" s="196"/>
      <c r="BP2191" s="196"/>
      <c r="BQ2191" s="196"/>
      <c r="BR2191" s="196"/>
      <c r="BS2191" s="196"/>
      <c r="BT2191" s="196"/>
      <c r="BU2191" s="196"/>
      <c r="BV2191" s="196"/>
      <c r="BW2191" s="196"/>
      <c r="BX2191" s="196"/>
      <c r="BY2191" s="196"/>
      <c r="BZ2191" s="196"/>
    </row>
    <row r="2192" spans="4:78" x14ac:dyDescent="0.2">
      <c r="D2192" s="171"/>
      <c r="E2192" s="171"/>
      <c r="F2192" s="171"/>
      <c r="G2192" s="171"/>
      <c r="H2192" s="171"/>
      <c r="I2192" s="171"/>
      <c r="J2192" s="171"/>
      <c r="K2192" s="171"/>
      <c r="L2192" s="171"/>
      <c r="M2192" s="171"/>
      <c r="N2192" s="171"/>
      <c r="O2192" s="171"/>
      <c r="P2192" s="171"/>
      <c r="Q2192" s="171"/>
      <c r="R2192" s="171"/>
      <c r="S2192" s="171"/>
      <c r="T2192" s="171"/>
      <c r="U2192" s="171"/>
      <c r="V2192" s="171"/>
      <c r="W2192" s="171"/>
      <c r="X2192" s="171"/>
      <c r="Y2192" s="171"/>
      <c r="Z2192" s="171"/>
      <c r="AA2192" s="171"/>
      <c r="AB2192" s="171"/>
      <c r="AC2192" s="171"/>
      <c r="AD2192" s="171"/>
      <c r="AE2192" s="171"/>
      <c r="AF2192" s="171"/>
      <c r="AG2192" s="171"/>
      <c r="AH2192" s="171"/>
      <c r="AI2192" s="171"/>
      <c r="AJ2192" s="171"/>
      <c r="AK2192" s="171"/>
      <c r="AL2192" s="171"/>
      <c r="AM2192" s="171"/>
      <c r="AN2192" s="171"/>
      <c r="AO2192" s="171"/>
      <c r="AP2192" s="196"/>
      <c r="AQ2192" s="196"/>
      <c r="AR2192" s="196"/>
      <c r="AS2192" s="196"/>
      <c r="AT2192" s="196"/>
      <c r="AU2192" s="196"/>
      <c r="AV2192" s="196"/>
      <c r="AW2192" s="196"/>
      <c r="AX2192" s="196"/>
      <c r="AY2192" s="196"/>
      <c r="AZ2192" s="196"/>
      <c r="BA2192" s="196"/>
      <c r="BB2192" s="196"/>
      <c r="BC2192" s="196"/>
      <c r="BD2192" s="196"/>
      <c r="BE2192" s="196"/>
      <c r="BF2192" s="196"/>
      <c r="BG2192" s="196"/>
      <c r="BH2192" s="196"/>
      <c r="BI2192" s="196"/>
      <c r="BJ2192" s="196"/>
      <c r="BK2192" s="196"/>
      <c r="BL2192" s="196"/>
      <c r="BM2192" s="196"/>
      <c r="BN2192" s="196"/>
      <c r="BO2192" s="196"/>
      <c r="BP2192" s="196"/>
      <c r="BQ2192" s="196"/>
      <c r="BR2192" s="196"/>
      <c r="BS2192" s="196"/>
      <c r="BT2192" s="196"/>
      <c r="BU2192" s="196"/>
      <c r="BV2192" s="196"/>
      <c r="BW2192" s="196"/>
      <c r="BX2192" s="196"/>
      <c r="BY2192" s="196"/>
      <c r="BZ2192" s="196"/>
    </row>
    <row r="2193" spans="4:78" x14ac:dyDescent="0.2">
      <c r="D2193" s="171"/>
      <c r="E2193" s="171"/>
      <c r="F2193" s="171"/>
      <c r="G2193" s="171"/>
      <c r="H2193" s="171"/>
      <c r="I2193" s="171"/>
      <c r="J2193" s="171"/>
      <c r="K2193" s="171"/>
      <c r="L2193" s="171"/>
      <c r="M2193" s="171"/>
      <c r="N2193" s="171"/>
      <c r="O2193" s="171"/>
      <c r="P2193" s="171"/>
      <c r="Q2193" s="171"/>
      <c r="R2193" s="171"/>
      <c r="S2193" s="171"/>
      <c r="T2193" s="171"/>
      <c r="U2193" s="171"/>
      <c r="V2193" s="171"/>
      <c r="W2193" s="171"/>
      <c r="X2193" s="171"/>
      <c r="Y2193" s="171"/>
      <c r="Z2193" s="171"/>
      <c r="AA2193" s="171"/>
      <c r="AB2193" s="171"/>
      <c r="AC2193" s="171"/>
      <c r="AD2193" s="171"/>
      <c r="AE2193" s="171"/>
      <c r="AF2193" s="171"/>
      <c r="AG2193" s="171"/>
      <c r="AH2193" s="171"/>
      <c r="AI2193" s="171"/>
      <c r="AJ2193" s="171"/>
      <c r="AK2193" s="171"/>
      <c r="AL2193" s="171"/>
      <c r="AM2193" s="171"/>
      <c r="AN2193" s="171"/>
      <c r="AO2193" s="171"/>
      <c r="AP2193" s="196"/>
      <c r="AQ2193" s="196"/>
      <c r="AR2193" s="196"/>
      <c r="AS2193" s="196"/>
      <c r="AT2193" s="196"/>
      <c r="AU2193" s="196"/>
      <c r="AV2193" s="196"/>
      <c r="AW2193" s="196"/>
      <c r="AX2193" s="196"/>
      <c r="AY2193" s="196"/>
      <c r="AZ2193" s="196"/>
      <c r="BA2193" s="196"/>
      <c r="BB2193" s="196"/>
      <c r="BC2193" s="196"/>
      <c r="BD2193" s="196"/>
      <c r="BE2193" s="196"/>
      <c r="BF2193" s="196"/>
      <c r="BG2193" s="196"/>
      <c r="BH2193" s="196"/>
      <c r="BI2193" s="196"/>
      <c r="BJ2193" s="196"/>
      <c r="BK2193" s="196"/>
      <c r="BL2193" s="196"/>
      <c r="BM2193" s="196"/>
      <c r="BN2193" s="196"/>
      <c r="BO2193" s="196"/>
      <c r="BP2193" s="196"/>
      <c r="BQ2193" s="196"/>
      <c r="BR2193" s="196"/>
      <c r="BS2193" s="196"/>
      <c r="BT2193" s="196"/>
      <c r="BU2193" s="196"/>
      <c r="BV2193" s="196"/>
      <c r="BW2193" s="196"/>
      <c r="BX2193" s="196"/>
      <c r="BY2193" s="196"/>
      <c r="BZ2193" s="196"/>
    </row>
    <row r="2194" spans="4:78" x14ac:dyDescent="0.2">
      <c r="D2194" s="171"/>
      <c r="E2194" s="171"/>
      <c r="F2194" s="171"/>
      <c r="G2194" s="171"/>
      <c r="H2194" s="171"/>
      <c r="I2194" s="171"/>
      <c r="J2194" s="171"/>
      <c r="K2194" s="171"/>
      <c r="L2194" s="171"/>
      <c r="M2194" s="171"/>
      <c r="N2194" s="171"/>
      <c r="O2194" s="171"/>
      <c r="P2194" s="171"/>
      <c r="Q2194" s="171"/>
      <c r="R2194" s="171"/>
      <c r="S2194" s="171"/>
      <c r="T2194" s="171"/>
      <c r="U2194" s="171"/>
      <c r="V2194" s="171"/>
      <c r="W2194" s="171"/>
      <c r="X2194" s="171"/>
      <c r="Y2194" s="171"/>
      <c r="Z2194" s="171"/>
      <c r="AA2194" s="171"/>
      <c r="AB2194" s="171"/>
      <c r="AC2194" s="171"/>
      <c r="AD2194" s="171"/>
      <c r="AE2194" s="171"/>
      <c r="AF2194" s="171"/>
      <c r="AG2194" s="171"/>
      <c r="AH2194" s="171"/>
      <c r="AI2194" s="171"/>
      <c r="AJ2194" s="171"/>
      <c r="AK2194" s="171"/>
      <c r="AL2194" s="171"/>
      <c r="AM2194" s="171"/>
      <c r="AN2194" s="171"/>
      <c r="AO2194" s="171"/>
      <c r="AP2194" s="196"/>
      <c r="AQ2194" s="196"/>
      <c r="AR2194" s="196"/>
      <c r="AS2194" s="196"/>
      <c r="AT2194" s="196"/>
      <c r="AU2194" s="196"/>
      <c r="AV2194" s="196"/>
      <c r="AW2194" s="196"/>
      <c r="AX2194" s="196"/>
      <c r="AY2194" s="196"/>
      <c r="AZ2194" s="196"/>
      <c r="BA2194" s="196"/>
      <c r="BB2194" s="196"/>
      <c r="BC2194" s="196"/>
      <c r="BD2194" s="196"/>
      <c r="BE2194" s="196"/>
      <c r="BF2194" s="196"/>
      <c r="BG2194" s="196"/>
      <c r="BH2194" s="196"/>
      <c r="BI2194" s="196"/>
      <c r="BJ2194" s="196"/>
      <c r="BK2194" s="196"/>
      <c r="BL2194" s="196"/>
      <c r="BM2194" s="196"/>
      <c r="BN2194" s="196"/>
      <c r="BO2194" s="196"/>
      <c r="BP2194" s="196"/>
      <c r="BQ2194" s="196"/>
      <c r="BR2194" s="196"/>
      <c r="BS2194" s="196"/>
      <c r="BT2194" s="196"/>
      <c r="BU2194" s="196"/>
      <c r="BV2194" s="196"/>
      <c r="BW2194" s="196"/>
      <c r="BX2194" s="196"/>
      <c r="BY2194" s="196"/>
      <c r="BZ2194" s="196"/>
    </row>
    <row r="2195" spans="4:78" x14ac:dyDescent="0.2">
      <c r="D2195" s="171"/>
      <c r="E2195" s="171"/>
      <c r="F2195" s="171"/>
      <c r="G2195" s="171"/>
      <c r="H2195" s="171"/>
      <c r="I2195" s="171"/>
      <c r="J2195" s="171"/>
      <c r="K2195" s="171"/>
      <c r="L2195" s="171"/>
      <c r="M2195" s="171"/>
      <c r="N2195" s="171"/>
      <c r="O2195" s="171"/>
      <c r="P2195" s="171"/>
      <c r="Q2195" s="171"/>
      <c r="R2195" s="171"/>
      <c r="S2195" s="171"/>
      <c r="T2195" s="171"/>
      <c r="U2195" s="171"/>
      <c r="V2195" s="171"/>
      <c r="W2195" s="171"/>
      <c r="X2195" s="171"/>
      <c r="Y2195" s="171"/>
      <c r="Z2195" s="171"/>
      <c r="AA2195" s="171"/>
      <c r="AB2195" s="171"/>
      <c r="AC2195" s="171"/>
      <c r="AD2195" s="171"/>
      <c r="AE2195" s="171"/>
      <c r="AF2195" s="171"/>
      <c r="AG2195" s="171"/>
      <c r="AH2195" s="171"/>
      <c r="AI2195" s="171"/>
      <c r="AJ2195" s="171"/>
      <c r="AK2195" s="171"/>
      <c r="AL2195" s="171"/>
      <c r="AM2195" s="171"/>
      <c r="AN2195" s="171"/>
      <c r="AO2195" s="171"/>
      <c r="AP2195" s="196"/>
      <c r="AQ2195" s="196"/>
      <c r="AR2195" s="196"/>
      <c r="AS2195" s="196"/>
      <c r="AT2195" s="196"/>
      <c r="AU2195" s="196"/>
      <c r="AV2195" s="196"/>
      <c r="AW2195" s="196"/>
      <c r="AX2195" s="196"/>
      <c r="AY2195" s="196"/>
      <c r="AZ2195" s="196"/>
      <c r="BA2195" s="196"/>
      <c r="BB2195" s="196"/>
      <c r="BC2195" s="196"/>
      <c r="BD2195" s="196"/>
      <c r="BE2195" s="196"/>
      <c r="BF2195" s="196"/>
      <c r="BG2195" s="196"/>
      <c r="BH2195" s="196"/>
      <c r="BI2195" s="196"/>
      <c r="BJ2195" s="196"/>
      <c r="BK2195" s="196"/>
      <c r="BL2195" s="196"/>
      <c r="BM2195" s="196"/>
      <c r="BN2195" s="196"/>
      <c r="BO2195" s="196"/>
      <c r="BP2195" s="196"/>
      <c r="BQ2195" s="196"/>
      <c r="BR2195" s="196"/>
      <c r="BS2195" s="196"/>
      <c r="BT2195" s="196"/>
      <c r="BU2195" s="196"/>
      <c r="BV2195" s="196"/>
      <c r="BW2195" s="196"/>
      <c r="BX2195" s="196"/>
      <c r="BY2195" s="196"/>
      <c r="BZ2195" s="196"/>
    </row>
    <row r="2196" spans="4:78" x14ac:dyDescent="0.2">
      <c r="D2196" s="171"/>
      <c r="E2196" s="171"/>
      <c r="F2196" s="171"/>
      <c r="G2196" s="171"/>
      <c r="H2196" s="171"/>
      <c r="I2196" s="171"/>
      <c r="J2196" s="171"/>
      <c r="K2196" s="171"/>
      <c r="L2196" s="171"/>
      <c r="M2196" s="171"/>
      <c r="N2196" s="171"/>
      <c r="O2196" s="171"/>
      <c r="P2196" s="171"/>
      <c r="Q2196" s="171"/>
      <c r="R2196" s="171"/>
      <c r="S2196" s="171"/>
      <c r="T2196" s="171"/>
      <c r="U2196" s="171"/>
      <c r="V2196" s="171"/>
      <c r="W2196" s="171"/>
      <c r="X2196" s="171"/>
      <c r="Y2196" s="171"/>
      <c r="Z2196" s="171"/>
      <c r="AA2196" s="171"/>
      <c r="AB2196" s="171"/>
      <c r="AC2196" s="171"/>
      <c r="AD2196" s="171"/>
      <c r="AE2196" s="171"/>
      <c r="AF2196" s="171"/>
      <c r="AG2196" s="171"/>
      <c r="AH2196" s="171"/>
      <c r="AI2196" s="171"/>
      <c r="AJ2196" s="171"/>
      <c r="AK2196" s="171"/>
      <c r="AL2196" s="171"/>
      <c r="AM2196" s="171"/>
      <c r="AN2196" s="171"/>
      <c r="AO2196" s="171"/>
      <c r="AP2196" s="196"/>
      <c r="AQ2196" s="196"/>
      <c r="AR2196" s="196"/>
      <c r="AS2196" s="196"/>
      <c r="AT2196" s="196"/>
      <c r="AU2196" s="196"/>
      <c r="AV2196" s="196"/>
      <c r="AW2196" s="196"/>
      <c r="AX2196" s="196"/>
      <c r="AY2196" s="196"/>
      <c r="AZ2196" s="196"/>
      <c r="BA2196" s="196"/>
      <c r="BB2196" s="196"/>
      <c r="BC2196" s="196"/>
      <c r="BD2196" s="196"/>
      <c r="BE2196" s="196"/>
      <c r="BF2196" s="196"/>
      <c r="BG2196" s="196"/>
      <c r="BH2196" s="196"/>
      <c r="BI2196" s="196"/>
      <c r="BJ2196" s="196"/>
      <c r="BK2196" s="196"/>
      <c r="BL2196" s="196"/>
      <c r="BM2196" s="196"/>
      <c r="BN2196" s="196"/>
      <c r="BO2196" s="196"/>
      <c r="BP2196" s="196"/>
      <c r="BQ2196" s="196"/>
      <c r="BR2196" s="196"/>
      <c r="BS2196" s="196"/>
      <c r="BT2196" s="196"/>
      <c r="BU2196" s="196"/>
      <c r="BV2196" s="196"/>
      <c r="BW2196" s="196"/>
      <c r="BX2196" s="196"/>
      <c r="BY2196" s="196"/>
      <c r="BZ2196" s="196"/>
    </row>
    <row r="2197" spans="4:78" x14ac:dyDescent="0.2">
      <c r="D2197" s="171"/>
      <c r="E2197" s="171"/>
      <c r="F2197" s="171"/>
      <c r="G2197" s="171"/>
      <c r="H2197" s="171"/>
      <c r="I2197" s="171"/>
      <c r="J2197" s="171"/>
      <c r="K2197" s="171"/>
      <c r="L2197" s="171"/>
      <c r="M2197" s="171"/>
      <c r="N2197" s="171"/>
      <c r="O2197" s="171"/>
      <c r="P2197" s="171"/>
      <c r="Q2197" s="171"/>
      <c r="R2197" s="171"/>
      <c r="S2197" s="171"/>
      <c r="T2197" s="171"/>
      <c r="U2197" s="171"/>
      <c r="V2197" s="171"/>
      <c r="W2197" s="171"/>
      <c r="X2197" s="171"/>
      <c r="Y2197" s="171"/>
      <c r="Z2197" s="171"/>
      <c r="AA2197" s="171"/>
      <c r="AB2197" s="171"/>
      <c r="AC2197" s="171"/>
      <c r="AD2197" s="171"/>
      <c r="AE2197" s="171"/>
      <c r="AF2197" s="171"/>
      <c r="AG2197" s="171"/>
      <c r="AH2197" s="171"/>
      <c r="AI2197" s="171"/>
      <c r="AJ2197" s="171"/>
      <c r="AK2197" s="171"/>
      <c r="AL2197" s="171"/>
      <c r="AM2197" s="171"/>
      <c r="AN2197" s="171"/>
      <c r="AO2197" s="171"/>
      <c r="AP2197" s="196"/>
      <c r="AQ2197" s="196"/>
      <c r="AR2197" s="196"/>
      <c r="AS2197" s="196"/>
      <c r="AT2197" s="196"/>
      <c r="AU2197" s="196"/>
      <c r="AV2197" s="196"/>
      <c r="AW2197" s="196"/>
      <c r="AX2197" s="196"/>
      <c r="AY2197" s="196"/>
      <c r="AZ2197" s="196"/>
      <c r="BA2197" s="196"/>
      <c r="BB2197" s="196"/>
      <c r="BC2197" s="196"/>
      <c r="BD2197" s="196"/>
      <c r="BE2197" s="196"/>
      <c r="BF2197" s="196"/>
      <c r="BG2197" s="196"/>
      <c r="BH2197" s="196"/>
      <c r="BI2197" s="196"/>
      <c r="BJ2197" s="196"/>
      <c r="BK2197" s="196"/>
      <c r="BL2197" s="196"/>
      <c r="BM2197" s="196"/>
      <c r="BN2197" s="196"/>
      <c r="BO2197" s="196"/>
      <c r="BP2197" s="196"/>
      <c r="BQ2197" s="196"/>
      <c r="BR2197" s="196"/>
      <c r="BS2197" s="196"/>
      <c r="BT2197" s="196"/>
      <c r="BU2197" s="196"/>
      <c r="BV2197" s="196"/>
      <c r="BW2197" s="196"/>
      <c r="BX2197" s="196"/>
      <c r="BY2197" s="196"/>
      <c r="BZ2197" s="196"/>
    </row>
    <row r="2198" spans="4:78" x14ac:dyDescent="0.2">
      <c r="D2198" s="171"/>
      <c r="E2198" s="171"/>
      <c r="F2198" s="171"/>
      <c r="G2198" s="171"/>
      <c r="H2198" s="171"/>
      <c r="I2198" s="171"/>
      <c r="J2198" s="171"/>
      <c r="K2198" s="171"/>
      <c r="L2198" s="171"/>
      <c r="M2198" s="171"/>
      <c r="N2198" s="171"/>
      <c r="O2198" s="171"/>
      <c r="P2198" s="171"/>
      <c r="Q2198" s="171"/>
      <c r="R2198" s="171"/>
      <c r="S2198" s="171"/>
      <c r="T2198" s="171"/>
      <c r="U2198" s="171"/>
      <c r="V2198" s="171"/>
      <c r="W2198" s="171"/>
      <c r="X2198" s="171"/>
      <c r="Y2198" s="171"/>
      <c r="Z2198" s="171"/>
      <c r="AA2198" s="171"/>
      <c r="AB2198" s="171"/>
      <c r="AC2198" s="171"/>
      <c r="AD2198" s="171"/>
      <c r="AE2198" s="171"/>
      <c r="AF2198" s="171"/>
      <c r="AG2198" s="171"/>
      <c r="AH2198" s="171"/>
      <c r="AI2198" s="171"/>
      <c r="AJ2198" s="171"/>
      <c r="AK2198" s="171"/>
      <c r="AL2198" s="171"/>
      <c r="AM2198" s="171"/>
      <c r="AN2198" s="171"/>
      <c r="AO2198" s="171"/>
      <c r="AP2198" s="196"/>
      <c r="AQ2198" s="196"/>
      <c r="AR2198" s="196"/>
      <c r="AS2198" s="196"/>
      <c r="AT2198" s="196"/>
      <c r="AU2198" s="196"/>
      <c r="AV2198" s="196"/>
      <c r="AW2198" s="196"/>
      <c r="AX2198" s="196"/>
      <c r="AY2198" s="196"/>
      <c r="AZ2198" s="196"/>
      <c r="BA2198" s="196"/>
      <c r="BB2198" s="196"/>
      <c r="BC2198" s="196"/>
      <c r="BD2198" s="196"/>
      <c r="BE2198" s="196"/>
      <c r="BF2198" s="196"/>
      <c r="BG2198" s="196"/>
      <c r="BH2198" s="196"/>
      <c r="BI2198" s="196"/>
      <c r="BJ2198" s="196"/>
      <c r="BK2198" s="196"/>
      <c r="BL2198" s="196"/>
      <c r="BM2198" s="196"/>
      <c r="BN2198" s="196"/>
      <c r="BO2198" s="196"/>
      <c r="BP2198" s="196"/>
      <c r="BQ2198" s="196"/>
      <c r="BR2198" s="196"/>
      <c r="BS2198" s="196"/>
      <c r="BT2198" s="196"/>
      <c r="BU2198" s="196"/>
      <c r="BV2198" s="196"/>
      <c r="BW2198" s="196"/>
      <c r="BX2198" s="196"/>
      <c r="BY2198" s="196"/>
      <c r="BZ2198" s="196"/>
    </row>
    <row r="2199" spans="4:78" x14ac:dyDescent="0.2">
      <c r="D2199" s="171"/>
      <c r="E2199" s="171"/>
      <c r="F2199" s="171"/>
      <c r="G2199" s="171"/>
      <c r="H2199" s="171"/>
      <c r="I2199" s="171"/>
      <c r="J2199" s="171"/>
      <c r="K2199" s="171"/>
      <c r="L2199" s="171"/>
      <c r="M2199" s="171"/>
      <c r="N2199" s="171"/>
      <c r="O2199" s="171"/>
      <c r="P2199" s="171"/>
      <c r="Q2199" s="171"/>
      <c r="R2199" s="171"/>
      <c r="S2199" s="171"/>
      <c r="T2199" s="171"/>
      <c r="U2199" s="171"/>
      <c r="V2199" s="171"/>
      <c r="W2199" s="171"/>
      <c r="X2199" s="171"/>
      <c r="Y2199" s="171"/>
      <c r="Z2199" s="171"/>
      <c r="AA2199" s="171"/>
      <c r="AB2199" s="171"/>
      <c r="AC2199" s="171"/>
      <c r="AD2199" s="171"/>
      <c r="AE2199" s="171"/>
      <c r="AF2199" s="171"/>
      <c r="AG2199" s="171"/>
      <c r="AH2199" s="171"/>
      <c r="AI2199" s="171"/>
      <c r="AJ2199" s="171"/>
      <c r="AK2199" s="171"/>
      <c r="AL2199" s="171"/>
      <c r="AM2199" s="171"/>
      <c r="AN2199" s="171"/>
      <c r="AO2199" s="171"/>
      <c r="AP2199" s="196"/>
      <c r="AQ2199" s="196"/>
      <c r="AR2199" s="196"/>
      <c r="AS2199" s="196"/>
      <c r="AT2199" s="196"/>
      <c r="AU2199" s="196"/>
      <c r="AV2199" s="196"/>
      <c r="AW2199" s="196"/>
      <c r="AX2199" s="196"/>
      <c r="AY2199" s="196"/>
      <c r="AZ2199" s="196"/>
      <c r="BA2199" s="196"/>
      <c r="BB2199" s="196"/>
      <c r="BC2199" s="196"/>
      <c r="BD2199" s="196"/>
      <c r="BE2199" s="196"/>
      <c r="BF2199" s="196"/>
      <c r="BG2199" s="196"/>
      <c r="BH2199" s="196"/>
      <c r="BI2199" s="196"/>
      <c r="BJ2199" s="196"/>
      <c r="BK2199" s="196"/>
      <c r="BL2199" s="196"/>
      <c r="BM2199" s="196"/>
      <c r="BN2199" s="196"/>
      <c r="BO2199" s="196"/>
      <c r="BP2199" s="196"/>
      <c r="BQ2199" s="196"/>
      <c r="BR2199" s="196"/>
      <c r="BS2199" s="196"/>
      <c r="BT2199" s="196"/>
      <c r="BU2199" s="196"/>
      <c r="BV2199" s="196"/>
      <c r="BW2199" s="196"/>
      <c r="BX2199" s="196"/>
      <c r="BY2199" s="196"/>
      <c r="BZ2199" s="196"/>
    </row>
    <row r="2200" spans="4:78" x14ac:dyDescent="0.2">
      <c r="D2200" s="171"/>
      <c r="E2200" s="171"/>
      <c r="F2200" s="171"/>
      <c r="G2200" s="171"/>
      <c r="H2200" s="171"/>
      <c r="I2200" s="171"/>
      <c r="J2200" s="171"/>
      <c r="K2200" s="171"/>
      <c r="L2200" s="171"/>
      <c r="M2200" s="171"/>
      <c r="N2200" s="171"/>
      <c r="O2200" s="171"/>
      <c r="P2200" s="171"/>
      <c r="Q2200" s="171"/>
      <c r="R2200" s="171"/>
      <c r="S2200" s="171"/>
      <c r="T2200" s="171"/>
      <c r="U2200" s="171"/>
      <c r="V2200" s="171"/>
      <c r="W2200" s="171"/>
      <c r="X2200" s="171"/>
      <c r="Y2200" s="171"/>
      <c r="Z2200" s="171"/>
      <c r="AA2200" s="171"/>
      <c r="AB2200" s="171"/>
      <c r="AC2200" s="171"/>
      <c r="AD2200" s="171"/>
      <c r="AE2200" s="171"/>
      <c r="AF2200" s="171"/>
      <c r="AG2200" s="171"/>
      <c r="AH2200" s="171"/>
      <c r="AI2200" s="171"/>
      <c r="AJ2200" s="171"/>
      <c r="AK2200" s="171"/>
      <c r="AL2200" s="171"/>
      <c r="AM2200" s="171"/>
      <c r="AN2200" s="171"/>
      <c r="AO2200" s="171"/>
      <c r="AP2200" s="196"/>
      <c r="AQ2200" s="196"/>
      <c r="AR2200" s="196"/>
      <c r="AS2200" s="196"/>
      <c r="AT2200" s="196"/>
      <c r="AU2200" s="196"/>
      <c r="AV2200" s="196"/>
      <c r="AW2200" s="196"/>
      <c r="AX2200" s="196"/>
      <c r="AY2200" s="196"/>
      <c r="AZ2200" s="196"/>
      <c r="BA2200" s="196"/>
      <c r="BB2200" s="196"/>
      <c r="BC2200" s="196"/>
      <c r="BD2200" s="196"/>
      <c r="BE2200" s="196"/>
      <c r="BF2200" s="196"/>
      <c r="BG2200" s="196"/>
      <c r="BH2200" s="196"/>
      <c r="BI2200" s="196"/>
      <c r="BJ2200" s="196"/>
      <c r="BK2200" s="196"/>
      <c r="BL2200" s="196"/>
      <c r="BM2200" s="196"/>
      <c r="BN2200" s="196"/>
      <c r="BO2200" s="196"/>
      <c r="BP2200" s="196"/>
      <c r="BQ2200" s="196"/>
      <c r="BR2200" s="196"/>
      <c r="BS2200" s="196"/>
      <c r="BT2200" s="196"/>
      <c r="BU2200" s="196"/>
      <c r="BV2200" s="196"/>
      <c r="BW2200" s="196"/>
      <c r="BX2200" s="196"/>
      <c r="BY2200" s="196"/>
      <c r="BZ2200" s="196"/>
    </row>
    <row r="2201" spans="4:78" x14ac:dyDescent="0.2">
      <c r="D2201" s="171"/>
      <c r="E2201" s="171"/>
      <c r="F2201" s="171"/>
      <c r="G2201" s="171"/>
      <c r="H2201" s="171"/>
      <c r="I2201" s="171"/>
      <c r="J2201" s="171"/>
      <c r="K2201" s="171"/>
      <c r="L2201" s="171"/>
      <c r="M2201" s="171"/>
      <c r="N2201" s="171"/>
      <c r="O2201" s="171"/>
      <c r="P2201" s="171"/>
      <c r="Q2201" s="171"/>
      <c r="R2201" s="171"/>
      <c r="S2201" s="171"/>
      <c r="T2201" s="171"/>
      <c r="U2201" s="171"/>
      <c r="V2201" s="171"/>
      <c r="W2201" s="171"/>
      <c r="X2201" s="171"/>
      <c r="Y2201" s="171"/>
      <c r="Z2201" s="171"/>
      <c r="AA2201" s="171"/>
      <c r="AB2201" s="171"/>
      <c r="AC2201" s="171"/>
      <c r="AD2201" s="171"/>
      <c r="AE2201" s="171"/>
      <c r="AF2201" s="171"/>
      <c r="AG2201" s="171"/>
      <c r="AH2201" s="171"/>
      <c r="AI2201" s="171"/>
      <c r="AJ2201" s="171"/>
      <c r="AK2201" s="171"/>
      <c r="AL2201" s="171"/>
      <c r="AM2201" s="171"/>
      <c r="AN2201" s="171"/>
      <c r="AO2201" s="171"/>
      <c r="AP2201" s="196"/>
      <c r="AQ2201" s="196"/>
      <c r="AR2201" s="196"/>
      <c r="AS2201" s="196"/>
      <c r="AT2201" s="196"/>
      <c r="AU2201" s="196"/>
      <c r="AV2201" s="196"/>
      <c r="AW2201" s="196"/>
      <c r="AX2201" s="196"/>
      <c r="AY2201" s="196"/>
      <c r="AZ2201" s="196"/>
      <c r="BA2201" s="196"/>
      <c r="BB2201" s="196"/>
      <c r="BC2201" s="196"/>
      <c r="BD2201" s="196"/>
      <c r="BE2201" s="196"/>
      <c r="BF2201" s="196"/>
      <c r="BG2201" s="196"/>
      <c r="BH2201" s="196"/>
      <c r="BI2201" s="196"/>
      <c r="BJ2201" s="196"/>
      <c r="BK2201" s="196"/>
      <c r="BL2201" s="196"/>
      <c r="BM2201" s="196"/>
      <c r="BN2201" s="196"/>
      <c r="BO2201" s="196"/>
      <c r="BP2201" s="196"/>
      <c r="BQ2201" s="196"/>
      <c r="BR2201" s="196"/>
      <c r="BS2201" s="196"/>
      <c r="BT2201" s="196"/>
      <c r="BU2201" s="196"/>
      <c r="BV2201" s="196"/>
      <c r="BW2201" s="196"/>
      <c r="BX2201" s="196"/>
      <c r="BY2201" s="196"/>
      <c r="BZ2201" s="196"/>
    </row>
    <row r="2202" spans="4:78" x14ac:dyDescent="0.2">
      <c r="D2202" s="171"/>
      <c r="E2202" s="171"/>
      <c r="F2202" s="171"/>
      <c r="G2202" s="171"/>
      <c r="H2202" s="171"/>
      <c r="I2202" s="171"/>
      <c r="J2202" s="171"/>
      <c r="K2202" s="171"/>
      <c r="L2202" s="171"/>
      <c r="M2202" s="171"/>
      <c r="N2202" s="171"/>
      <c r="O2202" s="171"/>
      <c r="P2202" s="171"/>
      <c r="Q2202" s="171"/>
      <c r="R2202" s="171"/>
      <c r="S2202" s="171"/>
      <c r="T2202" s="171"/>
      <c r="U2202" s="171"/>
      <c r="V2202" s="171"/>
      <c r="W2202" s="171"/>
      <c r="X2202" s="171"/>
      <c r="Y2202" s="171"/>
      <c r="Z2202" s="171"/>
      <c r="AA2202" s="171"/>
      <c r="AB2202" s="171"/>
      <c r="AC2202" s="171"/>
      <c r="AD2202" s="171"/>
      <c r="AE2202" s="171"/>
      <c r="AF2202" s="171"/>
      <c r="AG2202" s="171"/>
      <c r="AH2202" s="171"/>
      <c r="AI2202" s="171"/>
      <c r="AJ2202" s="171"/>
      <c r="AK2202" s="171"/>
      <c r="AL2202" s="171"/>
      <c r="AM2202" s="171"/>
      <c r="AN2202" s="171"/>
      <c r="AO2202" s="171"/>
      <c r="AP2202" s="196"/>
      <c r="AQ2202" s="196"/>
      <c r="AR2202" s="196"/>
      <c r="AS2202" s="196"/>
      <c r="AT2202" s="196"/>
      <c r="AU2202" s="196"/>
      <c r="AV2202" s="196"/>
      <c r="AW2202" s="196"/>
      <c r="AX2202" s="196"/>
      <c r="AY2202" s="196"/>
      <c r="AZ2202" s="196"/>
      <c r="BA2202" s="196"/>
      <c r="BB2202" s="196"/>
      <c r="BC2202" s="196"/>
      <c r="BD2202" s="196"/>
      <c r="BE2202" s="196"/>
      <c r="BF2202" s="196"/>
      <c r="BG2202" s="196"/>
      <c r="BH2202" s="196"/>
      <c r="BI2202" s="196"/>
      <c r="BJ2202" s="196"/>
      <c r="BK2202" s="196"/>
      <c r="BL2202" s="196"/>
      <c r="BM2202" s="196"/>
      <c r="BN2202" s="196"/>
      <c r="BO2202" s="196"/>
      <c r="BP2202" s="196"/>
      <c r="BQ2202" s="196"/>
      <c r="BR2202" s="196"/>
      <c r="BS2202" s="196"/>
      <c r="BT2202" s="196"/>
      <c r="BU2202" s="196"/>
      <c r="BV2202" s="196"/>
      <c r="BW2202" s="196"/>
      <c r="BX2202" s="196"/>
      <c r="BY2202" s="196"/>
      <c r="BZ2202" s="196"/>
    </row>
    <row r="2203" spans="4:78" x14ac:dyDescent="0.2">
      <c r="D2203" s="171"/>
      <c r="E2203" s="171"/>
      <c r="F2203" s="171"/>
      <c r="G2203" s="171"/>
      <c r="H2203" s="171"/>
      <c r="I2203" s="171"/>
      <c r="J2203" s="171"/>
      <c r="K2203" s="171"/>
      <c r="L2203" s="171"/>
      <c r="M2203" s="171"/>
      <c r="N2203" s="171"/>
      <c r="O2203" s="171"/>
      <c r="P2203" s="171"/>
      <c r="Q2203" s="171"/>
      <c r="R2203" s="171"/>
      <c r="S2203" s="171"/>
      <c r="T2203" s="171"/>
      <c r="U2203" s="171"/>
      <c r="V2203" s="171"/>
      <c r="W2203" s="171"/>
      <c r="X2203" s="171"/>
      <c r="Y2203" s="171"/>
      <c r="Z2203" s="171"/>
      <c r="AA2203" s="171"/>
      <c r="AB2203" s="171"/>
      <c r="AC2203" s="171"/>
      <c r="AD2203" s="171"/>
      <c r="AE2203" s="171"/>
      <c r="AF2203" s="171"/>
      <c r="AG2203" s="171"/>
      <c r="AH2203" s="171"/>
      <c r="AI2203" s="171"/>
      <c r="AJ2203" s="171"/>
      <c r="AK2203" s="171"/>
      <c r="AL2203" s="171"/>
      <c r="AM2203" s="171"/>
      <c r="AN2203" s="171"/>
      <c r="AO2203" s="171"/>
      <c r="AP2203" s="196"/>
      <c r="AQ2203" s="196"/>
      <c r="AR2203" s="196"/>
      <c r="AS2203" s="196"/>
      <c r="AT2203" s="196"/>
      <c r="AU2203" s="196"/>
      <c r="AV2203" s="196"/>
      <c r="AW2203" s="196"/>
      <c r="AX2203" s="196"/>
      <c r="AY2203" s="196"/>
      <c r="AZ2203" s="196"/>
      <c r="BA2203" s="196"/>
      <c r="BB2203" s="196"/>
      <c r="BC2203" s="196"/>
      <c r="BD2203" s="196"/>
      <c r="BE2203" s="196"/>
      <c r="BF2203" s="196"/>
      <c r="BG2203" s="196"/>
      <c r="BH2203" s="196"/>
      <c r="BI2203" s="196"/>
      <c r="BJ2203" s="196"/>
      <c r="BK2203" s="196"/>
      <c r="BL2203" s="196"/>
      <c r="BM2203" s="196"/>
      <c r="BN2203" s="196"/>
      <c r="BO2203" s="196"/>
      <c r="BP2203" s="196"/>
      <c r="BQ2203" s="196"/>
      <c r="BR2203" s="196"/>
      <c r="BS2203" s="196"/>
      <c r="BT2203" s="196"/>
      <c r="BU2203" s="196"/>
      <c r="BV2203" s="196"/>
      <c r="BW2203" s="196"/>
      <c r="BX2203" s="196"/>
      <c r="BY2203" s="196"/>
      <c r="BZ2203" s="196"/>
    </row>
    <row r="2204" spans="4:78" x14ac:dyDescent="0.2">
      <c r="D2204" s="171"/>
      <c r="E2204" s="171"/>
      <c r="F2204" s="171"/>
      <c r="G2204" s="171"/>
      <c r="H2204" s="171"/>
      <c r="I2204" s="171"/>
      <c r="J2204" s="171"/>
      <c r="K2204" s="171"/>
      <c r="L2204" s="171"/>
      <c r="M2204" s="171"/>
      <c r="N2204" s="171"/>
      <c r="O2204" s="171"/>
      <c r="P2204" s="171"/>
      <c r="Q2204" s="171"/>
      <c r="R2204" s="171"/>
      <c r="S2204" s="171"/>
      <c r="T2204" s="171"/>
      <c r="U2204" s="171"/>
      <c r="V2204" s="171"/>
      <c r="W2204" s="171"/>
      <c r="X2204" s="171"/>
      <c r="Y2204" s="171"/>
      <c r="Z2204" s="171"/>
      <c r="AA2204" s="171"/>
      <c r="AB2204" s="171"/>
      <c r="AC2204" s="171"/>
      <c r="AD2204" s="171"/>
      <c r="AE2204" s="171"/>
      <c r="AF2204" s="171"/>
      <c r="AG2204" s="171"/>
      <c r="AH2204" s="171"/>
      <c r="AI2204" s="171"/>
      <c r="AJ2204" s="171"/>
      <c r="AK2204" s="171"/>
      <c r="AL2204" s="171"/>
      <c r="AM2204" s="171"/>
      <c r="AN2204" s="171"/>
      <c r="AO2204" s="171"/>
      <c r="AP2204" s="196"/>
      <c r="AQ2204" s="196"/>
      <c r="AR2204" s="196"/>
      <c r="AS2204" s="196"/>
      <c r="AT2204" s="196"/>
      <c r="AU2204" s="196"/>
      <c r="AV2204" s="196"/>
      <c r="AW2204" s="196"/>
      <c r="AX2204" s="196"/>
      <c r="AY2204" s="196"/>
      <c r="AZ2204" s="196"/>
      <c r="BA2204" s="196"/>
      <c r="BB2204" s="196"/>
      <c r="BC2204" s="196"/>
      <c r="BD2204" s="196"/>
      <c r="BE2204" s="196"/>
      <c r="BF2204" s="196"/>
      <c r="BG2204" s="196"/>
      <c r="BH2204" s="196"/>
      <c r="BI2204" s="196"/>
      <c r="BJ2204" s="196"/>
      <c r="BK2204" s="196"/>
      <c r="BL2204" s="196"/>
      <c r="BM2204" s="196"/>
      <c r="BN2204" s="196"/>
      <c r="BO2204" s="196"/>
      <c r="BP2204" s="196"/>
      <c r="BQ2204" s="196"/>
      <c r="BR2204" s="196"/>
      <c r="BS2204" s="196"/>
      <c r="BT2204" s="196"/>
      <c r="BU2204" s="196"/>
      <c r="BV2204" s="196"/>
      <c r="BW2204" s="196"/>
      <c r="BX2204" s="196"/>
      <c r="BY2204" s="196"/>
      <c r="BZ2204" s="196"/>
    </row>
    <row r="2205" spans="4:78" x14ac:dyDescent="0.2">
      <c r="D2205" s="171"/>
      <c r="E2205" s="171"/>
      <c r="F2205" s="171"/>
      <c r="G2205" s="171"/>
      <c r="H2205" s="171"/>
      <c r="I2205" s="171"/>
      <c r="J2205" s="171"/>
      <c r="K2205" s="171"/>
      <c r="L2205" s="171"/>
      <c r="M2205" s="171"/>
      <c r="N2205" s="171"/>
      <c r="O2205" s="171"/>
      <c r="P2205" s="171"/>
      <c r="Q2205" s="171"/>
      <c r="R2205" s="171"/>
      <c r="S2205" s="171"/>
      <c r="T2205" s="171"/>
      <c r="U2205" s="171"/>
      <c r="V2205" s="171"/>
      <c r="W2205" s="171"/>
      <c r="X2205" s="171"/>
      <c r="Y2205" s="171"/>
      <c r="Z2205" s="171"/>
      <c r="AA2205" s="171"/>
      <c r="AB2205" s="171"/>
      <c r="AC2205" s="171"/>
      <c r="AD2205" s="171"/>
      <c r="AE2205" s="171"/>
      <c r="AF2205" s="171"/>
      <c r="AG2205" s="171"/>
      <c r="AH2205" s="171"/>
      <c r="AI2205" s="171"/>
      <c r="AJ2205" s="171"/>
      <c r="AK2205" s="171"/>
      <c r="AL2205" s="171"/>
      <c r="AM2205" s="171"/>
      <c r="AN2205" s="171"/>
      <c r="AO2205" s="171"/>
      <c r="AP2205" s="196"/>
      <c r="AQ2205" s="196"/>
      <c r="AR2205" s="196"/>
      <c r="AS2205" s="196"/>
      <c r="AT2205" s="196"/>
      <c r="AU2205" s="196"/>
      <c r="AV2205" s="196"/>
      <c r="AW2205" s="196"/>
      <c r="AX2205" s="196"/>
      <c r="AY2205" s="196"/>
      <c r="AZ2205" s="196"/>
      <c r="BA2205" s="196"/>
      <c r="BB2205" s="196"/>
      <c r="BC2205" s="196"/>
      <c r="BD2205" s="196"/>
      <c r="BE2205" s="196"/>
      <c r="BF2205" s="196"/>
      <c r="BG2205" s="196"/>
      <c r="BH2205" s="196"/>
      <c r="BI2205" s="196"/>
      <c r="BJ2205" s="196"/>
      <c r="BK2205" s="196"/>
      <c r="BL2205" s="196"/>
      <c r="BM2205" s="196"/>
      <c r="BN2205" s="196"/>
      <c r="BO2205" s="196"/>
      <c r="BP2205" s="196"/>
      <c r="BQ2205" s="196"/>
      <c r="BR2205" s="196"/>
      <c r="BS2205" s="196"/>
      <c r="BT2205" s="196"/>
      <c r="BU2205" s="196"/>
      <c r="BV2205" s="196"/>
      <c r="BW2205" s="196"/>
      <c r="BX2205" s="196"/>
      <c r="BY2205" s="196"/>
      <c r="BZ2205" s="196"/>
    </row>
    <row r="2206" spans="4:78" x14ac:dyDescent="0.2">
      <c r="D2206" s="171"/>
      <c r="E2206" s="171"/>
      <c r="F2206" s="171"/>
      <c r="G2206" s="171"/>
      <c r="H2206" s="171"/>
      <c r="I2206" s="171"/>
      <c r="J2206" s="171"/>
      <c r="K2206" s="171"/>
      <c r="L2206" s="171"/>
      <c r="M2206" s="171"/>
      <c r="N2206" s="171"/>
      <c r="O2206" s="171"/>
      <c r="P2206" s="171"/>
      <c r="Q2206" s="171"/>
      <c r="R2206" s="171"/>
      <c r="S2206" s="171"/>
      <c r="T2206" s="171"/>
      <c r="U2206" s="171"/>
      <c r="V2206" s="171"/>
      <c r="W2206" s="171"/>
      <c r="X2206" s="171"/>
      <c r="Y2206" s="171"/>
      <c r="Z2206" s="171"/>
      <c r="AA2206" s="171"/>
      <c r="AB2206" s="171"/>
      <c r="AC2206" s="171"/>
      <c r="AD2206" s="171"/>
      <c r="AE2206" s="171"/>
      <c r="AF2206" s="171"/>
      <c r="AG2206" s="171"/>
      <c r="AH2206" s="171"/>
      <c r="AI2206" s="171"/>
      <c r="AJ2206" s="171"/>
      <c r="AK2206" s="171"/>
      <c r="AL2206" s="171"/>
      <c r="AM2206" s="171"/>
      <c r="AN2206" s="171"/>
      <c r="AO2206" s="171"/>
      <c r="AP2206" s="196"/>
      <c r="AQ2206" s="196"/>
      <c r="AR2206" s="196"/>
      <c r="AS2206" s="196"/>
      <c r="AT2206" s="196"/>
      <c r="AU2206" s="196"/>
      <c r="AV2206" s="196"/>
      <c r="AW2206" s="196"/>
      <c r="AX2206" s="196"/>
      <c r="AY2206" s="196"/>
      <c r="AZ2206" s="196"/>
      <c r="BA2206" s="196"/>
      <c r="BB2206" s="196"/>
      <c r="BC2206" s="196"/>
      <c r="BD2206" s="196"/>
      <c r="BE2206" s="196"/>
      <c r="BF2206" s="196"/>
      <c r="BG2206" s="196"/>
      <c r="BH2206" s="196"/>
      <c r="BI2206" s="196"/>
      <c r="BJ2206" s="196"/>
      <c r="BK2206" s="196"/>
      <c r="BL2206" s="196"/>
      <c r="BM2206" s="196"/>
      <c r="BN2206" s="196"/>
      <c r="BO2206" s="196"/>
      <c r="BP2206" s="196"/>
      <c r="BQ2206" s="196"/>
      <c r="BR2206" s="196"/>
      <c r="BS2206" s="196"/>
      <c r="BT2206" s="196"/>
      <c r="BU2206" s="196"/>
      <c r="BV2206" s="196"/>
      <c r="BW2206" s="196"/>
      <c r="BX2206" s="196"/>
      <c r="BY2206" s="196"/>
      <c r="BZ2206" s="196"/>
    </row>
    <row r="2207" spans="4:78" x14ac:dyDescent="0.2">
      <c r="D2207" s="171"/>
      <c r="E2207" s="171"/>
      <c r="F2207" s="171"/>
      <c r="G2207" s="171"/>
      <c r="H2207" s="171"/>
      <c r="I2207" s="171"/>
      <c r="J2207" s="171"/>
      <c r="K2207" s="171"/>
      <c r="L2207" s="171"/>
      <c r="M2207" s="171"/>
      <c r="N2207" s="171"/>
      <c r="O2207" s="171"/>
      <c r="P2207" s="171"/>
      <c r="Q2207" s="171"/>
      <c r="R2207" s="171"/>
      <c r="S2207" s="171"/>
      <c r="T2207" s="171"/>
      <c r="U2207" s="171"/>
      <c r="V2207" s="171"/>
      <c r="W2207" s="171"/>
      <c r="X2207" s="171"/>
      <c r="Y2207" s="171"/>
      <c r="Z2207" s="171"/>
      <c r="AA2207" s="171"/>
      <c r="AB2207" s="171"/>
      <c r="AC2207" s="171"/>
      <c r="AD2207" s="171"/>
      <c r="AE2207" s="171"/>
      <c r="AF2207" s="171"/>
      <c r="AG2207" s="171"/>
      <c r="AH2207" s="171"/>
      <c r="AI2207" s="171"/>
      <c r="AJ2207" s="171"/>
      <c r="AK2207" s="171"/>
      <c r="AL2207" s="171"/>
      <c r="AM2207" s="171"/>
      <c r="AN2207" s="171"/>
      <c r="AO2207" s="171"/>
      <c r="AP2207" s="196"/>
      <c r="AQ2207" s="196"/>
      <c r="AR2207" s="196"/>
      <c r="AS2207" s="196"/>
      <c r="AT2207" s="196"/>
      <c r="AU2207" s="196"/>
      <c r="AV2207" s="196"/>
      <c r="AW2207" s="196"/>
      <c r="AX2207" s="196"/>
      <c r="AY2207" s="196"/>
      <c r="AZ2207" s="196"/>
      <c r="BA2207" s="196"/>
      <c r="BB2207" s="196"/>
      <c r="BC2207" s="196"/>
      <c r="BD2207" s="196"/>
      <c r="BE2207" s="196"/>
      <c r="BF2207" s="196"/>
      <c r="BG2207" s="196"/>
      <c r="BH2207" s="196"/>
      <c r="BI2207" s="196"/>
      <c r="BJ2207" s="196"/>
      <c r="BK2207" s="196"/>
      <c r="BL2207" s="196"/>
      <c r="BM2207" s="196"/>
      <c r="BN2207" s="196"/>
      <c r="BO2207" s="196"/>
      <c r="BP2207" s="196"/>
      <c r="BQ2207" s="196"/>
      <c r="BR2207" s="196"/>
      <c r="BS2207" s="196"/>
      <c r="BT2207" s="196"/>
      <c r="BU2207" s="196"/>
      <c r="BV2207" s="196"/>
      <c r="BW2207" s="196"/>
      <c r="BX2207" s="196"/>
      <c r="BY2207" s="196"/>
      <c r="BZ2207" s="196"/>
    </row>
    <row r="2208" spans="4:78" x14ac:dyDescent="0.2">
      <c r="D2208" s="171"/>
      <c r="E2208" s="171"/>
      <c r="F2208" s="171"/>
      <c r="G2208" s="171"/>
      <c r="H2208" s="171"/>
      <c r="I2208" s="171"/>
      <c r="J2208" s="171"/>
      <c r="K2208" s="171"/>
      <c r="L2208" s="171"/>
      <c r="M2208" s="171"/>
      <c r="N2208" s="171"/>
      <c r="O2208" s="171"/>
      <c r="P2208" s="171"/>
      <c r="Q2208" s="171"/>
      <c r="R2208" s="171"/>
      <c r="S2208" s="171"/>
      <c r="T2208" s="171"/>
      <c r="U2208" s="171"/>
      <c r="V2208" s="171"/>
      <c r="W2208" s="171"/>
      <c r="X2208" s="171"/>
      <c r="Y2208" s="171"/>
      <c r="Z2208" s="171"/>
      <c r="AA2208" s="171"/>
      <c r="AB2208" s="171"/>
      <c r="AC2208" s="171"/>
      <c r="AD2208" s="171"/>
      <c r="AE2208" s="171"/>
      <c r="AF2208" s="171"/>
      <c r="AG2208" s="171"/>
      <c r="AH2208" s="171"/>
      <c r="AI2208" s="171"/>
      <c r="AJ2208" s="171"/>
      <c r="AK2208" s="171"/>
      <c r="AL2208" s="171"/>
      <c r="AM2208" s="171"/>
      <c r="AN2208" s="171"/>
      <c r="AO2208" s="171"/>
      <c r="AP2208" s="196"/>
      <c r="AQ2208" s="196"/>
      <c r="AR2208" s="196"/>
      <c r="AS2208" s="196"/>
      <c r="AT2208" s="196"/>
      <c r="AU2208" s="196"/>
      <c r="AV2208" s="196"/>
      <c r="AW2208" s="196"/>
      <c r="AX2208" s="196"/>
      <c r="AY2208" s="196"/>
      <c r="AZ2208" s="196"/>
      <c r="BA2208" s="196"/>
      <c r="BB2208" s="196"/>
      <c r="BC2208" s="196"/>
      <c r="BD2208" s="196"/>
      <c r="BE2208" s="196"/>
      <c r="BF2208" s="196"/>
      <c r="BG2208" s="196"/>
      <c r="BH2208" s="196"/>
      <c r="BI2208" s="196"/>
      <c r="BJ2208" s="196"/>
      <c r="BK2208" s="196"/>
      <c r="BL2208" s="196"/>
      <c r="BM2208" s="196"/>
      <c r="BN2208" s="196"/>
      <c r="BO2208" s="196"/>
      <c r="BP2208" s="196"/>
      <c r="BQ2208" s="196"/>
      <c r="BR2208" s="196"/>
      <c r="BS2208" s="196"/>
      <c r="BT2208" s="196"/>
      <c r="BU2208" s="196"/>
      <c r="BV2208" s="196"/>
      <c r="BW2208" s="196"/>
      <c r="BX2208" s="196"/>
      <c r="BY2208" s="196"/>
      <c r="BZ2208" s="196"/>
    </row>
    <row r="2209" spans="4:78" x14ac:dyDescent="0.2">
      <c r="D2209" s="171"/>
      <c r="E2209" s="171"/>
      <c r="F2209" s="171"/>
      <c r="G2209" s="171"/>
      <c r="H2209" s="171"/>
      <c r="I2209" s="171"/>
      <c r="J2209" s="171"/>
      <c r="K2209" s="171"/>
      <c r="L2209" s="171"/>
      <c r="M2209" s="171"/>
      <c r="N2209" s="171"/>
      <c r="O2209" s="171"/>
      <c r="P2209" s="171"/>
      <c r="Q2209" s="171"/>
      <c r="R2209" s="171"/>
      <c r="S2209" s="171"/>
      <c r="T2209" s="171"/>
      <c r="U2209" s="171"/>
      <c r="V2209" s="171"/>
      <c r="W2209" s="171"/>
      <c r="X2209" s="171"/>
      <c r="Y2209" s="171"/>
      <c r="Z2209" s="171"/>
      <c r="AA2209" s="171"/>
      <c r="AB2209" s="171"/>
      <c r="AC2209" s="171"/>
      <c r="AD2209" s="171"/>
      <c r="AE2209" s="171"/>
      <c r="AF2209" s="171"/>
      <c r="AG2209" s="171"/>
      <c r="AH2209" s="171"/>
      <c r="AI2209" s="171"/>
      <c r="AJ2209" s="171"/>
      <c r="AK2209" s="171"/>
      <c r="AL2209" s="171"/>
      <c r="AM2209" s="171"/>
      <c r="AN2209" s="171"/>
      <c r="AO2209" s="171"/>
      <c r="AP2209" s="196"/>
      <c r="AQ2209" s="196"/>
      <c r="AR2209" s="196"/>
      <c r="AS2209" s="196"/>
      <c r="AT2209" s="196"/>
      <c r="AU2209" s="196"/>
      <c r="AV2209" s="196"/>
      <c r="AW2209" s="196"/>
      <c r="AX2209" s="196"/>
      <c r="AY2209" s="196"/>
      <c r="AZ2209" s="196"/>
      <c r="BA2209" s="196"/>
      <c r="BB2209" s="196"/>
      <c r="BC2209" s="196"/>
      <c r="BD2209" s="196"/>
      <c r="BE2209" s="196"/>
      <c r="BF2209" s="196"/>
      <c r="BG2209" s="196"/>
      <c r="BH2209" s="196"/>
      <c r="BI2209" s="196"/>
      <c r="BJ2209" s="196"/>
      <c r="BK2209" s="196"/>
      <c r="BL2209" s="196"/>
      <c r="BM2209" s="196"/>
      <c r="BN2209" s="196"/>
      <c r="BO2209" s="196"/>
      <c r="BP2209" s="196"/>
      <c r="BQ2209" s="196"/>
      <c r="BR2209" s="196"/>
      <c r="BS2209" s="196"/>
      <c r="BT2209" s="196"/>
      <c r="BU2209" s="196"/>
      <c r="BV2209" s="196"/>
      <c r="BW2209" s="196"/>
      <c r="BX2209" s="196"/>
      <c r="BY2209" s="196"/>
      <c r="BZ2209" s="196"/>
    </row>
    <row r="2210" spans="4:78" x14ac:dyDescent="0.2">
      <c r="D2210" s="171"/>
      <c r="E2210" s="171"/>
      <c r="F2210" s="171"/>
      <c r="G2210" s="171"/>
      <c r="H2210" s="171"/>
      <c r="I2210" s="171"/>
      <c r="J2210" s="171"/>
      <c r="K2210" s="171"/>
      <c r="L2210" s="171"/>
      <c r="M2210" s="171"/>
      <c r="N2210" s="171"/>
      <c r="O2210" s="171"/>
      <c r="P2210" s="171"/>
      <c r="Q2210" s="171"/>
      <c r="R2210" s="171"/>
      <c r="S2210" s="171"/>
      <c r="T2210" s="171"/>
      <c r="U2210" s="171"/>
      <c r="V2210" s="171"/>
      <c r="W2210" s="171"/>
      <c r="X2210" s="171"/>
      <c r="Y2210" s="171"/>
      <c r="Z2210" s="171"/>
      <c r="AA2210" s="171"/>
      <c r="AB2210" s="171"/>
      <c r="AC2210" s="171"/>
      <c r="AD2210" s="171"/>
      <c r="AE2210" s="171"/>
      <c r="AF2210" s="171"/>
      <c r="AG2210" s="171"/>
      <c r="AH2210" s="171"/>
      <c r="AI2210" s="171"/>
      <c r="AJ2210" s="171"/>
      <c r="AK2210" s="171"/>
      <c r="AL2210" s="171"/>
      <c r="AM2210" s="171"/>
      <c r="AN2210" s="171"/>
      <c r="AO2210" s="171"/>
      <c r="AP2210" s="196"/>
      <c r="AQ2210" s="196"/>
      <c r="AR2210" s="196"/>
      <c r="AS2210" s="196"/>
      <c r="AT2210" s="196"/>
      <c r="AU2210" s="196"/>
      <c r="AV2210" s="196"/>
      <c r="AW2210" s="196"/>
      <c r="AX2210" s="196"/>
      <c r="AY2210" s="196"/>
      <c r="AZ2210" s="196"/>
      <c r="BA2210" s="196"/>
      <c r="BB2210" s="196"/>
      <c r="BC2210" s="196"/>
      <c r="BD2210" s="196"/>
      <c r="BE2210" s="196"/>
      <c r="BF2210" s="196"/>
      <c r="BG2210" s="196"/>
      <c r="BH2210" s="196"/>
      <c r="BI2210" s="196"/>
      <c r="BJ2210" s="196"/>
      <c r="BK2210" s="196"/>
      <c r="BL2210" s="196"/>
      <c r="BM2210" s="196"/>
      <c r="BN2210" s="196"/>
      <c r="BO2210" s="196"/>
      <c r="BP2210" s="196"/>
      <c r="BQ2210" s="196"/>
      <c r="BR2210" s="196"/>
      <c r="BS2210" s="196"/>
      <c r="BT2210" s="196"/>
      <c r="BU2210" s="196"/>
      <c r="BV2210" s="196"/>
      <c r="BW2210" s="196"/>
      <c r="BX2210" s="196"/>
      <c r="BY2210" s="196"/>
      <c r="BZ2210" s="196"/>
    </row>
    <row r="2211" spans="4:78" x14ac:dyDescent="0.2">
      <c r="D2211" s="171"/>
      <c r="E2211" s="171"/>
      <c r="F2211" s="171"/>
      <c r="G2211" s="171"/>
      <c r="H2211" s="171"/>
      <c r="I2211" s="171"/>
      <c r="J2211" s="171"/>
      <c r="K2211" s="171"/>
      <c r="L2211" s="171"/>
      <c r="M2211" s="171"/>
      <c r="N2211" s="171"/>
      <c r="O2211" s="171"/>
      <c r="P2211" s="171"/>
      <c r="Q2211" s="171"/>
      <c r="R2211" s="171"/>
      <c r="S2211" s="171"/>
      <c r="T2211" s="171"/>
      <c r="U2211" s="171"/>
      <c r="V2211" s="171"/>
      <c r="W2211" s="171"/>
      <c r="X2211" s="171"/>
      <c r="Y2211" s="171"/>
      <c r="Z2211" s="171"/>
      <c r="AA2211" s="171"/>
      <c r="AB2211" s="171"/>
      <c r="AC2211" s="171"/>
      <c r="AD2211" s="171"/>
      <c r="AE2211" s="171"/>
      <c r="AF2211" s="171"/>
      <c r="AG2211" s="171"/>
      <c r="AH2211" s="171"/>
      <c r="AI2211" s="171"/>
      <c r="AJ2211" s="171"/>
      <c r="AK2211" s="171"/>
      <c r="AL2211" s="171"/>
      <c r="AM2211" s="171"/>
      <c r="AN2211" s="171"/>
      <c r="AO2211" s="171"/>
      <c r="AP2211" s="196"/>
      <c r="AQ2211" s="196"/>
      <c r="AR2211" s="196"/>
      <c r="AS2211" s="196"/>
      <c r="AT2211" s="196"/>
      <c r="AU2211" s="196"/>
      <c r="AV2211" s="196"/>
      <c r="AW2211" s="196"/>
      <c r="AX2211" s="196"/>
      <c r="AY2211" s="196"/>
      <c r="AZ2211" s="196"/>
      <c r="BA2211" s="196"/>
      <c r="BB2211" s="196"/>
      <c r="BC2211" s="196"/>
      <c r="BD2211" s="196"/>
      <c r="BE2211" s="196"/>
      <c r="BF2211" s="196"/>
      <c r="BG2211" s="196"/>
      <c r="BH2211" s="196"/>
      <c r="BI2211" s="196"/>
      <c r="BJ2211" s="196"/>
      <c r="BK2211" s="196"/>
      <c r="BL2211" s="196"/>
      <c r="BM2211" s="196"/>
      <c r="BN2211" s="196"/>
      <c r="BO2211" s="196"/>
      <c r="BP2211" s="196"/>
      <c r="BQ2211" s="196"/>
      <c r="BR2211" s="196"/>
      <c r="BS2211" s="196"/>
      <c r="BT2211" s="196"/>
      <c r="BU2211" s="196"/>
      <c r="BV2211" s="196"/>
      <c r="BW2211" s="196"/>
      <c r="BX2211" s="196"/>
      <c r="BY2211" s="196"/>
      <c r="BZ2211" s="196"/>
    </row>
    <row r="2212" spans="4:78" x14ac:dyDescent="0.2">
      <c r="D2212" s="171"/>
      <c r="E2212" s="171"/>
      <c r="F2212" s="171"/>
      <c r="G2212" s="171"/>
      <c r="H2212" s="171"/>
      <c r="I2212" s="171"/>
      <c r="J2212" s="171"/>
      <c r="K2212" s="171"/>
      <c r="L2212" s="171"/>
      <c r="M2212" s="171"/>
      <c r="N2212" s="171"/>
      <c r="O2212" s="171"/>
      <c r="P2212" s="171"/>
      <c r="Q2212" s="171"/>
      <c r="R2212" s="171"/>
      <c r="S2212" s="171"/>
      <c r="T2212" s="171"/>
      <c r="U2212" s="171"/>
      <c r="V2212" s="171"/>
      <c r="W2212" s="171"/>
      <c r="X2212" s="171"/>
      <c r="Y2212" s="171"/>
      <c r="Z2212" s="171"/>
      <c r="AA2212" s="171"/>
      <c r="AB2212" s="171"/>
      <c r="AC2212" s="171"/>
      <c r="AD2212" s="171"/>
      <c r="AE2212" s="171"/>
      <c r="AF2212" s="171"/>
      <c r="AG2212" s="171"/>
      <c r="AH2212" s="171"/>
      <c r="AI2212" s="171"/>
      <c r="AJ2212" s="171"/>
      <c r="AK2212" s="171"/>
      <c r="AL2212" s="171"/>
      <c r="AM2212" s="171"/>
      <c r="AN2212" s="171"/>
      <c r="AO2212" s="171"/>
      <c r="AP2212" s="196"/>
      <c r="AQ2212" s="196"/>
      <c r="AR2212" s="196"/>
      <c r="AS2212" s="196"/>
      <c r="AT2212" s="196"/>
      <c r="AU2212" s="196"/>
      <c r="AV2212" s="196"/>
      <c r="AW2212" s="196"/>
      <c r="AX2212" s="196"/>
      <c r="AY2212" s="196"/>
      <c r="AZ2212" s="196"/>
      <c r="BA2212" s="196"/>
      <c r="BB2212" s="196"/>
      <c r="BC2212" s="196"/>
      <c r="BD2212" s="196"/>
      <c r="BE2212" s="196"/>
      <c r="BF2212" s="196"/>
      <c r="BG2212" s="196"/>
      <c r="BH2212" s="196"/>
      <c r="BI2212" s="196"/>
      <c r="BJ2212" s="196"/>
      <c r="BK2212" s="196"/>
      <c r="BL2212" s="196"/>
      <c r="BM2212" s="196"/>
      <c r="BN2212" s="196"/>
      <c r="BO2212" s="196"/>
      <c r="BP2212" s="196"/>
      <c r="BQ2212" s="196"/>
      <c r="BR2212" s="196"/>
      <c r="BS2212" s="196"/>
      <c r="BT2212" s="196"/>
      <c r="BU2212" s="196"/>
      <c r="BV2212" s="196"/>
      <c r="BW2212" s="196"/>
      <c r="BX2212" s="196"/>
      <c r="BY2212" s="196"/>
      <c r="BZ2212" s="196"/>
    </row>
    <row r="2213" spans="4:78" x14ac:dyDescent="0.2">
      <c r="D2213" s="171"/>
      <c r="E2213" s="171"/>
      <c r="F2213" s="171"/>
      <c r="G2213" s="171"/>
      <c r="H2213" s="171"/>
      <c r="I2213" s="171"/>
      <c r="J2213" s="171"/>
      <c r="K2213" s="171"/>
      <c r="L2213" s="171"/>
      <c r="M2213" s="171"/>
      <c r="N2213" s="171"/>
      <c r="O2213" s="171"/>
      <c r="P2213" s="171"/>
      <c r="Q2213" s="171"/>
      <c r="R2213" s="171"/>
      <c r="S2213" s="171"/>
      <c r="T2213" s="171"/>
      <c r="U2213" s="171"/>
      <c r="V2213" s="171"/>
      <c r="W2213" s="171"/>
      <c r="X2213" s="171"/>
      <c r="Y2213" s="171"/>
      <c r="Z2213" s="171"/>
      <c r="AA2213" s="171"/>
      <c r="AB2213" s="171"/>
      <c r="AC2213" s="171"/>
      <c r="AD2213" s="171"/>
      <c r="AE2213" s="171"/>
      <c r="AF2213" s="171"/>
      <c r="AG2213" s="171"/>
      <c r="AH2213" s="171"/>
      <c r="AI2213" s="171"/>
      <c r="AJ2213" s="171"/>
      <c r="AK2213" s="171"/>
      <c r="AL2213" s="171"/>
      <c r="AM2213" s="171"/>
      <c r="AN2213" s="171"/>
      <c r="AO2213" s="171"/>
      <c r="AP2213" s="196"/>
      <c r="AQ2213" s="196"/>
      <c r="AR2213" s="196"/>
      <c r="AS2213" s="196"/>
      <c r="AT2213" s="196"/>
      <c r="AU2213" s="196"/>
      <c r="AV2213" s="196"/>
      <c r="AW2213" s="196"/>
      <c r="AX2213" s="196"/>
      <c r="AY2213" s="196"/>
      <c r="AZ2213" s="196"/>
      <c r="BA2213" s="196"/>
      <c r="BB2213" s="196"/>
      <c r="BC2213" s="196"/>
      <c r="BD2213" s="196"/>
      <c r="BE2213" s="196"/>
      <c r="BF2213" s="196"/>
      <c r="BG2213" s="196"/>
      <c r="BH2213" s="196"/>
      <c r="BI2213" s="196"/>
      <c r="BJ2213" s="196"/>
      <c r="BK2213" s="196"/>
      <c r="BL2213" s="196"/>
      <c r="BM2213" s="196"/>
      <c r="BN2213" s="196"/>
      <c r="BO2213" s="196"/>
      <c r="BP2213" s="196"/>
      <c r="BQ2213" s="196"/>
      <c r="BR2213" s="196"/>
      <c r="BS2213" s="196"/>
      <c r="BT2213" s="196"/>
      <c r="BU2213" s="196"/>
      <c r="BV2213" s="196"/>
      <c r="BW2213" s="196"/>
      <c r="BX2213" s="196"/>
      <c r="BY2213" s="196"/>
      <c r="BZ2213" s="196"/>
    </row>
    <row r="2214" spans="4:78" x14ac:dyDescent="0.2">
      <c r="D2214" s="171"/>
      <c r="E2214" s="171"/>
      <c r="F2214" s="171"/>
      <c r="G2214" s="171"/>
      <c r="H2214" s="171"/>
      <c r="I2214" s="171"/>
      <c r="J2214" s="171"/>
      <c r="K2214" s="171"/>
      <c r="L2214" s="171"/>
      <c r="M2214" s="171"/>
      <c r="N2214" s="171"/>
      <c r="O2214" s="171"/>
      <c r="P2214" s="171"/>
      <c r="Q2214" s="171"/>
      <c r="R2214" s="171"/>
      <c r="S2214" s="171"/>
      <c r="T2214" s="171"/>
      <c r="U2214" s="171"/>
      <c r="V2214" s="171"/>
      <c r="W2214" s="171"/>
      <c r="X2214" s="171"/>
      <c r="Y2214" s="171"/>
      <c r="Z2214" s="171"/>
      <c r="AA2214" s="171"/>
      <c r="AB2214" s="171"/>
      <c r="AC2214" s="171"/>
      <c r="AD2214" s="171"/>
      <c r="AE2214" s="171"/>
      <c r="AF2214" s="171"/>
      <c r="AG2214" s="171"/>
      <c r="AH2214" s="171"/>
      <c r="AI2214" s="171"/>
      <c r="AJ2214" s="171"/>
      <c r="AK2214" s="171"/>
      <c r="AL2214" s="171"/>
      <c r="AM2214" s="171"/>
      <c r="AN2214" s="171"/>
      <c r="AO2214" s="171"/>
      <c r="AP2214" s="196"/>
      <c r="AQ2214" s="196"/>
      <c r="AR2214" s="196"/>
      <c r="AS2214" s="196"/>
      <c r="AT2214" s="196"/>
      <c r="AU2214" s="196"/>
      <c r="AV2214" s="196"/>
      <c r="AW2214" s="196"/>
      <c r="AX2214" s="196"/>
      <c r="AY2214" s="196"/>
      <c r="AZ2214" s="196"/>
      <c r="BA2214" s="196"/>
      <c r="BB2214" s="196"/>
      <c r="BC2214" s="196"/>
      <c r="BD2214" s="196"/>
      <c r="BE2214" s="196"/>
      <c r="BF2214" s="196"/>
      <c r="BG2214" s="196"/>
      <c r="BH2214" s="196"/>
      <c r="BI2214" s="196"/>
      <c r="BJ2214" s="196"/>
      <c r="BK2214" s="196"/>
      <c r="BL2214" s="196"/>
      <c r="BM2214" s="196"/>
      <c r="BN2214" s="196"/>
      <c r="BO2214" s="196"/>
      <c r="BP2214" s="196"/>
      <c r="BQ2214" s="196"/>
      <c r="BR2214" s="196"/>
      <c r="BS2214" s="196"/>
      <c r="BT2214" s="196"/>
      <c r="BU2214" s="196"/>
      <c r="BV2214" s="196"/>
      <c r="BW2214" s="196"/>
      <c r="BX2214" s="196"/>
      <c r="BY2214" s="196"/>
      <c r="BZ2214" s="196"/>
    </row>
    <row r="2215" spans="4:78" x14ac:dyDescent="0.2">
      <c r="D2215" s="171"/>
      <c r="E2215" s="171"/>
      <c r="F2215" s="171"/>
      <c r="G2215" s="171"/>
      <c r="H2215" s="171"/>
      <c r="I2215" s="171"/>
      <c r="J2215" s="171"/>
      <c r="K2215" s="171"/>
      <c r="L2215" s="171"/>
      <c r="M2215" s="171"/>
      <c r="N2215" s="171"/>
      <c r="O2215" s="171"/>
      <c r="P2215" s="171"/>
      <c r="Q2215" s="171"/>
      <c r="R2215" s="171"/>
      <c r="S2215" s="171"/>
      <c r="T2215" s="171"/>
      <c r="U2215" s="171"/>
      <c r="V2215" s="171"/>
      <c r="W2215" s="171"/>
      <c r="X2215" s="171"/>
      <c r="Y2215" s="171"/>
      <c r="Z2215" s="171"/>
      <c r="AA2215" s="171"/>
      <c r="AB2215" s="171"/>
      <c r="AC2215" s="171"/>
      <c r="AD2215" s="171"/>
      <c r="AE2215" s="171"/>
      <c r="AF2215" s="171"/>
      <c r="AG2215" s="171"/>
      <c r="AH2215" s="171"/>
      <c r="AI2215" s="171"/>
      <c r="AJ2215" s="171"/>
      <c r="AK2215" s="171"/>
      <c r="AL2215" s="171"/>
      <c r="AM2215" s="171"/>
      <c r="AN2215" s="171"/>
      <c r="AO2215" s="171"/>
      <c r="AP2215" s="196"/>
      <c r="AQ2215" s="196"/>
      <c r="AR2215" s="196"/>
      <c r="AS2215" s="196"/>
      <c r="AT2215" s="196"/>
      <c r="AU2215" s="196"/>
      <c r="AV2215" s="196"/>
      <c r="AW2215" s="196"/>
      <c r="AX2215" s="196"/>
      <c r="AY2215" s="196"/>
      <c r="AZ2215" s="196"/>
      <c r="BA2215" s="196"/>
      <c r="BB2215" s="196"/>
      <c r="BC2215" s="196"/>
      <c r="BD2215" s="196"/>
      <c r="BE2215" s="196"/>
      <c r="BF2215" s="196"/>
      <c r="BG2215" s="196"/>
      <c r="BH2215" s="196"/>
      <c r="BI2215" s="196"/>
      <c r="BJ2215" s="196"/>
      <c r="BK2215" s="196"/>
      <c r="BL2215" s="196"/>
      <c r="BM2215" s="196"/>
      <c r="BN2215" s="196"/>
      <c r="BO2215" s="196"/>
      <c r="BP2215" s="196"/>
      <c r="BQ2215" s="196"/>
      <c r="BR2215" s="196"/>
      <c r="BS2215" s="196"/>
      <c r="BT2215" s="196"/>
      <c r="BU2215" s="196"/>
      <c r="BV2215" s="196"/>
      <c r="BW2215" s="196"/>
      <c r="BX2215" s="196"/>
      <c r="BY2215" s="196"/>
      <c r="BZ2215" s="196"/>
    </row>
    <row r="2216" spans="4:78" x14ac:dyDescent="0.2">
      <c r="D2216" s="171"/>
      <c r="E2216" s="171"/>
      <c r="F2216" s="171"/>
      <c r="G2216" s="171"/>
      <c r="H2216" s="171"/>
      <c r="I2216" s="171"/>
      <c r="J2216" s="171"/>
      <c r="K2216" s="171"/>
      <c r="L2216" s="171"/>
      <c r="M2216" s="171"/>
      <c r="N2216" s="171"/>
      <c r="O2216" s="171"/>
      <c r="P2216" s="171"/>
      <c r="Q2216" s="171"/>
      <c r="R2216" s="171"/>
      <c r="S2216" s="171"/>
      <c r="T2216" s="171"/>
      <c r="U2216" s="171"/>
      <c r="V2216" s="171"/>
      <c r="W2216" s="171"/>
      <c r="X2216" s="171"/>
      <c r="Y2216" s="171"/>
      <c r="Z2216" s="171"/>
      <c r="AA2216" s="171"/>
      <c r="AB2216" s="171"/>
      <c r="AC2216" s="171"/>
      <c r="AD2216" s="171"/>
      <c r="AE2216" s="171"/>
      <c r="AF2216" s="171"/>
      <c r="AG2216" s="171"/>
      <c r="AH2216" s="171"/>
      <c r="AI2216" s="171"/>
      <c r="AJ2216" s="171"/>
      <c r="AK2216" s="171"/>
      <c r="AL2216" s="171"/>
      <c r="AM2216" s="171"/>
      <c r="AN2216" s="171"/>
      <c r="AO2216" s="171"/>
      <c r="AP2216" s="196"/>
      <c r="AQ2216" s="196"/>
      <c r="AR2216" s="196"/>
      <c r="AS2216" s="196"/>
      <c r="AT2216" s="196"/>
      <c r="AU2216" s="196"/>
      <c r="AV2216" s="196"/>
      <c r="AW2216" s="196"/>
      <c r="AX2216" s="196"/>
      <c r="AY2216" s="196"/>
      <c r="AZ2216" s="196"/>
      <c r="BA2216" s="196"/>
      <c r="BB2216" s="196"/>
      <c r="BC2216" s="196"/>
      <c r="BD2216" s="196"/>
      <c r="BE2216" s="196"/>
      <c r="BF2216" s="196"/>
      <c r="BG2216" s="196"/>
      <c r="BH2216" s="196"/>
      <c r="BI2216" s="196"/>
      <c r="BJ2216" s="196"/>
      <c r="BK2216" s="196"/>
      <c r="BL2216" s="196"/>
      <c r="BM2216" s="196"/>
      <c r="BN2216" s="196"/>
      <c r="BO2216" s="196"/>
      <c r="BP2216" s="196"/>
      <c r="BQ2216" s="196"/>
      <c r="BR2216" s="196"/>
      <c r="BS2216" s="196"/>
      <c r="BT2216" s="196"/>
      <c r="BU2216" s="196"/>
      <c r="BV2216" s="196"/>
      <c r="BW2216" s="196"/>
      <c r="BX2216" s="196"/>
      <c r="BY2216" s="196"/>
      <c r="BZ2216" s="196"/>
    </row>
    <row r="2217" spans="4:78" x14ac:dyDescent="0.2">
      <c r="D2217" s="171"/>
      <c r="E2217" s="171"/>
      <c r="F2217" s="171"/>
      <c r="G2217" s="171"/>
      <c r="H2217" s="171"/>
      <c r="I2217" s="171"/>
      <c r="J2217" s="171"/>
      <c r="K2217" s="171"/>
      <c r="L2217" s="171"/>
      <c r="M2217" s="171"/>
      <c r="N2217" s="171"/>
      <c r="O2217" s="171"/>
      <c r="P2217" s="171"/>
      <c r="Q2217" s="171"/>
      <c r="R2217" s="171"/>
      <c r="S2217" s="171"/>
      <c r="T2217" s="171"/>
      <c r="U2217" s="171"/>
      <c r="V2217" s="171"/>
      <c r="W2217" s="171"/>
      <c r="X2217" s="171"/>
      <c r="Y2217" s="171"/>
      <c r="Z2217" s="171"/>
      <c r="AA2217" s="171"/>
      <c r="AB2217" s="171"/>
      <c r="AC2217" s="171"/>
      <c r="AD2217" s="171"/>
      <c r="AE2217" s="171"/>
      <c r="AF2217" s="171"/>
      <c r="AG2217" s="171"/>
      <c r="AH2217" s="171"/>
      <c r="AI2217" s="171"/>
      <c r="AJ2217" s="171"/>
      <c r="AK2217" s="171"/>
      <c r="AL2217" s="171"/>
      <c r="AM2217" s="171"/>
      <c r="AN2217" s="171"/>
      <c r="AO2217" s="171"/>
      <c r="AP2217" s="196"/>
      <c r="AQ2217" s="196"/>
      <c r="AR2217" s="196"/>
      <c r="AS2217" s="196"/>
      <c r="AT2217" s="196"/>
      <c r="AU2217" s="196"/>
      <c r="AV2217" s="196"/>
      <c r="AW2217" s="196"/>
      <c r="AX2217" s="196"/>
      <c r="AY2217" s="196"/>
      <c r="AZ2217" s="196"/>
      <c r="BA2217" s="196"/>
      <c r="BB2217" s="196"/>
      <c r="BC2217" s="196"/>
      <c r="BD2217" s="196"/>
      <c r="BE2217" s="196"/>
      <c r="BF2217" s="196"/>
      <c r="BG2217" s="196"/>
      <c r="BH2217" s="196"/>
      <c r="BI2217" s="196"/>
      <c r="BJ2217" s="196"/>
      <c r="BK2217" s="196"/>
      <c r="BL2217" s="196"/>
      <c r="BM2217" s="196"/>
      <c r="BN2217" s="196"/>
      <c r="BO2217" s="196"/>
      <c r="BP2217" s="196"/>
      <c r="BQ2217" s="196"/>
      <c r="BR2217" s="196"/>
      <c r="BS2217" s="196"/>
      <c r="BT2217" s="196"/>
      <c r="BU2217" s="196"/>
      <c r="BV2217" s="196"/>
      <c r="BW2217" s="196"/>
      <c r="BX2217" s="196"/>
      <c r="BY2217" s="196"/>
      <c r="BZ2217" s="196"/>
    </row>
    <row r="2218" spans="4:78" x14ac:dyDescent="0.2">
      <c r="D2218" s="171"/>
      <c r="E2218" s="171"/>
      <c r="F2218" s="171"/>
      <c r="G2218" s="171"/>
      <c r="H2218" s="171"/>
      <c r="I2218" s="171"/>
      <c r="J2218" s="171"/>
      <c r="K2218" s="171"/>
      <c r="L2218" s="171"/>
      <c r="M2218" s="171"/>
      <c r="N2218" s="171"/>
      <c r="O2218" s="171"/>
      <c r="P2218" s="171"/>
      <c r="Q2218" s="171"/>
      <c r="R2218" s="171"/>
      <c r="S2218" s="171"/>
      <c r="T2218" s="171"/>
      <c r="U2218" s="171"/>
      <c r="V2218" s="171"/>
      <c r="W2218" s="171"/>
      <c r="X2218" s="171"/>
      <c r="Y2218" s="171"/>
      <c r="Z2218" s="171"/>
      <c r="AA2218" s="171"/>
      <c r="AB2218" s="171"/>
      <c r="AC2218" s="171"/>
      <c r="AD2218" s="171"/>
      <c r="AE2218" s="171"/>
      <c r="AF2218" s="171"/>
      <c r="AG2218" s="171"/>
      <c r="AH2218" s="171"/>
      <c r="AI2218" s="171"/>
      <c r="AJ2218" s="171"/>
      <c r="AK2218" s="171"/>
      <c r="AL2218" s="171"/>
      <c r="AM2218" s="171"/>
      <c r="AN2218" s="171"/>
      <c r="AO2218" s="171"/>
      <c r="AP2218" s="196"/>
      <c r="AQ2218" s="196"/>
      <c r="AR2218" s="196"/>
      <c r="AS2218" s="196"/>
      <c r="AT2218" s="196"/>
      <c r="AU2218" s="196"/>
      <c r="AV2218" s="196"/>
      <c r="AW2218" s="196"/>
      <c r="AX2218" s="196"/>
      <c r="AY2218" s="196"/>
      <c r="AZ2218" s="196"/>
      <c r="BA2218" s="196"/>
      <c r="BB2218" s="196"/>
      <c r="BC2218" s="196"/>
      <c r="BD2218" s="196"/>
      <c r="BE2218" s="196"/>
      <c r="BF2218" s="196"/>
      <c r="BG2218" s="196"/>
      <c r="BH2218" s="196"/>
      <c r="BI2218" s="196"/>
      <c r="BJ2218" s="196"/>
      <c r="BK2218" s="196"/>
      <c r="BL2218" s="196"/>
      <c r="BM2218" s="196"/>
      <c r="BN2218" s="196"/>
      <c r="BO2218" s="196"/>
      <c r="BP2218" s="196"/>
      <c r="BQ2218" s="196"/>
      <c r="BR2218" s="196"/>
      <c r="BS2218" s="196"/>
      <c r="BT2218" s="196"/>
      <c r="BU2218" s="196"/>
      <c r="BV2218" s="196"/>
      <c r="BW2218" s="196"/>
      <c r="BX2218" s="196"/>
      <c r="BY2218" s="196"/>
      <c r="BZ2218" s="196"/>
    </row>
    <row r="2219" spans="4:78" x14ac:dyDescent="0.2">
      <c r="D2219" s="171"/>
      <c r="E2219" s="171"/>
      <c r="F2219" s="171"/>
      <c r="G2219" s="171"/>
      <c r="H2219" s="171"/>
      <c r="I2219" s="171"/>
      <c r="J2219" s="171"/>
      <c r="K2219" s="171"/>
      <c r="L2219" s="171"/>
      <c r="M2219" s="171"/>
      <c r="N2219" s="171"/>
      <c r="O2219" s="171"/>
      <c r="P2219" s="171"/>
      <c r="Q2219" s="171"/>
      <c r="R2219" s="171"/>
      <c r="S2219" s="171"/>
      <c r="T2219" s="171"/>
      <c r="U2219" s="171"/>
      <c r="V2219" s="171"/>
      <c r="W2219" s="171"/>
      <c r="X2219" s="171"/>
      <c r="Y2219" s="171"/>
      <c r="Z2219" s="171"/>
      <c r="AA2219" s="171"/>
      <c r="AB2219" s="171"/>
      <c r="AC2219" s="171"/>
      <c r="AD2219" s="171"/>
      <c r="AE2219" s="171"/>
      <c r="AF2219" s="171"/>
      <c r="AG2219" s="171"/>
      <c r="AH2219" s="171"/>
      <c r="AI2219" s="171"/>
      <c r="AJ2219" s="171"/>
      <c r="AK2219" s="171"/>
      <c r="AL2219" s="171"/>
      <c r="AM2219" s="171"/>
      <c r="AN2219" s="171"/>
      <c r="AO2219" s="171"/>
      <c r="AP2219" s="196"/>
      <c r="AQ2219" s="196"/>
      <c r="AR2219" s="196"/>
      <c r="AS2219" s="196"/>
      <c r="AT2219" s="196"/>
      <c r="AU2219" s="196"/>
      <c r="AV2219" s="196"/>
      <c r="AW2219" s="196"/>
      <c r="AX2219" s="196"/>
      <c r="AY2219" s="196"/>
      <c r="AZ2219" s="196"/>
      <c r="BA2219" s="196"/>
      <c r="BB2219" s="196"/>
      <c r="BC2219" s="196"/>
      <c r="BD2219" s="196"/>
      <c r="BE2219" s="196"/>
      <c r="BF2219" s="196"/>
      <c r="BG2219" s="196"/>
      <c r="BH2219" s="196"/>
      <c r="BI2219" s="196"/>
      <c r="BJ2219" s="196"/>
      <c r="BK2219" s="196"/>
      <c r="BL2219" s="196"/>
      <c r="BM2219" s="196"/>
      <c r="BN2219" s="196"/>
      <c r="BO2219" s="196"/>
      <c r="BP2219" s="196"/>
      <c r="BQ2219" s="196"/>
      <c r="BR2219" s="196"/>
      <c r="BS2219" s="196"/>
      <c r="BT2219" s="196"/>
      <c r="BU2219" s="196"/>
      <c r="BV2219" s="196"/>
      <c r="BW2219" s="196"/>
      <c r="BX2219" s="196"/>
      <c r="BY2219" s="196"/>
      <c r="BZ2219" s="196"/>
    </row>
    <row r="2220" spans="4:78" x14ac:dyDescent="0.2">
      <c r="D2220" s="171"/>
      <c r="E2220" s="171"/>
      <c r="F2220" s="171"/>
      <c r="G2220" s="171"/>
      <c r="H2220" s="171"/>
      <c r="I2220" s="171"/>
      <c r="J2220" s="171"/>
      <c r="K2220" s="171"/>
      <c r="L2220" s="171"/>
      <c r="M2220" s="171"/>
      <c r="N2220" s="171"/>
      <c r="O2220" s="171"/>
      <c r="P2220" s="171"/>
      <c r="Q2220" s="171"/>
      <c r="R2220" s="171"/>
      <c r="S2220" s="171"/>
      <c r="T2220" s="171"/>
      <c r="U2220" s="171"/>
      <c r="V2220" s="171"/>
      <c r="W2220" s="171"/>
      <c r="X2220" s="171"/>
      <c r="Y2220" s="171"/>
      <c r="Z2220" s="171"/>
      <c r="AA2220" s="171"/>
      <c r="AB2220" s="171"/>
      <c r="AC2220" s="171"/>
      <c r="AD2220" s="171"/>
      <c r="AE2220" s="171"/>
      <c r="AF2220" s="171"/>
      <c r="AG2220" s="171"/>
      <c r="AH2220" s="171"/>
      <c r="AI2220" s="171"/>
      <c r="AJ2220" s="171"/>
      <c r="AK2220" s="171"/>
      <c r="AL2220" s="171"/>
      <c r="AM2220" s="171"/>
      <c r="AN2220" s="171"/>
      <c r="AO2220" s="171"/>
      <c r="AP2220" s="196"/>
      <c r="AQ2220" s="196"/>
      <c r="AR2220" s="196"/>
      <c r="AS2220" s="196"/>
      <c r="AT2220" s="196"/>
      <c r="AU2220" s="196"/>
      <c r="AV2220" s="196"/>
      <c r="AW2220" s="196"/>
      <c r="AX2220" s="196"/>
      <c r="AY2220" s="196"/>
      <c r="AZ2220" s="196"/>
      <c r="BA2220" s="196"/>
      <c r="BB2220" s="196"/>
      <c r="BC2220" s="196"/>
      <c r="BD2220" s="196"/>
      <c r="BE2220" s="196"/>
      <c r="BF2220" s="196"/>
      <c r="BG2220" s="196"/>
      <c r="BH2220" s="196"/>
      <c r="BI2220" s="196"/>
      <c r="BJ2220" s="196"/>
      <c r="BK2220" s="196"/>
      <c r="BL2220" s="196"/>
      <c r="BM2220" s="196"/>
      <c r="BN2220" s="196"/>
      <c r="BO2220" s="196"/>
      <c r="BP2220" s="196"/>
      <c r="BQ2220" s="196"/>
      <c r="BR2220" s="196"/>
      <c r="BS2220" s="196"/>
      <c r="BT2220" s="196"/>
      <c r="BU2220" s="196"/>
      <c r="BV2220" s="196"/>
      <c r="BW2220" s="196"/>
      <c r="BX2220" s="196"/>
      <c r="BY2220" s="196"/>
      <c r="BZ2220" s="196"/>
    </row>
    <row r="2221" spans="4:78" x14ac:dyDescent="0.2">
      <c r="D2221" s="171"/>
      <c r="E2221" s="171"/>
      <c r="F2221" s="171"/>
      <c r="G2221" s="171"/>
      <c r="H2221" s="171"/>
      <c r="I2221" s="171"/>
      <c r="J2221" s="171"/>
      <c r="K2221" s="171"/>
      <c r="L2221" s="171"/>
      <c r="M2221" s="171"/>
      <c r="N2221" s="171"/>
      <c r="O2221" s="171"/>
      <c r="P2221" s="171"/>
      <c r="Q2221" s="171"/>
      <c r="R2221" s="171"/>
      <c r="S2221" s="171"/>
      <c r="T2221" s="171"/>
      <c r="U2221" s="171"/>
      <c r="V2221" s="171"/>
      <c r="W2221" s="171"/>
      <c r="X2221" s="171"/>
      <c r="Y2221" s="171"/>
      <c r="Z2221" s="171"/>
      <c r="AA2221" s="171"/>
      <c r="AB2221" s="171"/>
      <c r="AC2221" s="171"/>
      <c r="AD2221" s="171"/>
      <c r="AE2221" s="171"/>
      <c r="AF2221" s="171"/>
      <c r="AG2221" s="171"/>
      <c r="AH2221" s="171"/>
      <c r="AI2221" s="171"/>
      <c r="AJ2221" s="171"/>
      <c r="AK2221" s="171"/>
      <c r="AL2221" s="171"/>
      <c r="AM2221" s="171"/>
      <c r="AN2221" s="171"/>
      <c r="AO2221" s="171"/>
      <c r="AP2221" s="196"/>
      <c r="AQ2221" s="196"/>
      <c r="AR2221" s="196"/>
      <c r="AS2221" s="196"/>
      <c r="AT2221" s="196"/>
      <c r="AU2221" s="196"/>
      <c r="AV2221" s="196"/>
      <c r="AW2221" s="196"/>
      <c r="AX2221" s="196"/>
      <c r="AY2221" s="196"/>
      <c r="AZ2221" s="196"/>
      <c r="BA2221" s="196"/>
      <c r="BB2221" s="196"/>
      <c r="BC2221" s="196"/>
      <c r="BD2221" s="196"/>
      <c r="BE2221" s="196"/>
      <c r="BF2221" s="196"/>
      <c r="BG2221" s="196"/>
      <c r="BH2221" s="196"/>
      <c r="BI2221" s="196"/>
      <c r="BJ2221" s="196"/>
      <c r="BK2221" s="196"/>
      <c r="BL2221" s="196"/>
      <c r="BM2221" s="196"/>
      <c r="BN2221" s="196"/>
      <c r="BO2221" s="196"/>
      <c r="BP2221" s="196"/>
      <c r="BQ2221" s="196"/>
      <c r="BR2221" s="196"/>
      <c r="BS2221" s="196"/>
      <c r="BT2221" s="196"/>
      <c r="BU2221" s="196"/>
      <c r="BV2221" s="196"/>
      <c r="BW2221" s="196"/>
      <c r="BX2221" s="196"/>
      <c r="BY2221" s="196"/>
      <c r="BZ2221" s="196"/>
    </row>
    <row r="2222" spans="4:78" x14ac:dyDescent="0.2">
      <c r="D2222" s="171"/>
      <c r="E2222" s="171"/>
      <c r="F2222" s="171"/>
      <c r="G2222" s="171"/>
      <c r="H2222" s="171"/>
      <c r="I2222" s="171"/>
      <c r="J2222" s="171"/>
      <c r="K2222" s="171"/>
      <c r="L2222" s="171"/>
      <c r="M2222" s="171"/>
      <c r="N2222" s="171"/>
      <c r="O2222" s="171"/>
      <c r="P2222" s="171"/>
      <c r="Q2222" s="171"/>
      <c r="R2222" s="171"/>
      <c r="S2222" s="171"/>
      <c r="T2222" s="171"/>
      <c r="U2222" s="171"/>
      <c r="V2222" s="171"/>
      <c r="W2222" s="171"/>
      <c r="X2222" s="171"/>
      <c r="Y2222" s="171"/>
      <c r="Z2222" s="171"/>
      <c r="AA2222" s="171"/>
      <c r="AB2222" s="171"/>
      <c r="AC2222" s="171"/>
      <c r="AD2222" s="171"/>
      <c r="AE2222" s="171"/>
      <c r="AF2222" s="171"/>
      <c r="AG2222" s="171"/>
      <c r="AH2222" s="171"/>
      <c r="AI2222" s="171"/>
      <c r="AJ2222" s="171"/>
      <c r="AK2222" s="171"/>
      <c r="AL2222" s="171"/>
      <c r="AM2222" s="171"/>
      <c r="AN2222" s="171"/>
      <c r="AO2222" s="171"/>
      <c r="AP2222" s="196"/>
      <c r="AQ2222" s="196"/>
      <c r="AR2222" s="196"/>
      <c r="AS2222" s="196"/>
      <c r="AT2222" s="196"/>
      <c r="AU2222" s="196"/>
      <c r="AV2222" s="196"/>
      <c r="AW2222" s="196"/>
      <c r="AX2222" s="196"/>
      <c r="AY2222" s="196"/>
      <c r="AZ2222" s="196"/>
      <c r="BA2222" s="196"/>
      <c r="BB2222" s="196"/>
      <c r="BC2222" s="196"/>
      <c r="BD2222" s="196"/>
      <c r="BE2222" s="196"/>
      <c r="BF2222" s="196"/>
      <c r="BG2222" s="196"/>
      <c r="BH2222" s="196"/>
      <c r="BI2222" s="196"/>
      <c r="BJ2222" s="196"/>
      <c r="BK2222" s="196"/>
      <c r="BL2222" s="196"/>
      <c r="BM2222" s="196"/>
      <c r="BN2222" s="196"/>
      <c r="BO2222" s="196"/>
      <c r="BP2222" s="196"/>
      <c r="BQ2222" s="196"/>
      <c r="BR2222" s="196"/>
      <c r="BS2222" s="196"/>
      <c r="BT2222" s="196"/>
      <c r="BU2222" s="196"/>
      <c r="BV2222" s="196"/>
      <c r="BW2222" s="196"/>
      <c r="BX2222" s="196"/>
      <c r="BY2222" s="196"/>
      <c r="BZ2222" s="196"/>
    </row>
    <row r="2223" spans="4:78" x14ac:dyDescent="0.2">
      <c r="D2223" s="171"/>
      <c r="E2223" s="171"/>
      <c r="F2223" s="171"/>
      <c r="G2223" s="171"/>
      <c r="H2223" s="171"/>
      <c r="I2223" s="171"/>
      <c r="J2223" s="171"/>
      <c r="K2223" s="171"/>
      <c r="L2223" s="171"/>
      <c r="M2223" s="171"/>
      <c r="N2223" s="171"/>
      <c r="O2223" s="171"/>
      <c r="P2223" s="171"/>
      <c r="Q2223" s="171"/>
      <c r="R2223" s="171"/>
      <c r="S2223" s="171"/>
      <c r="T2223" s="171"/>
      <c r="U2223" s="171"/>
      <c r="V2223" s="171"/>
      <c r="W2223" s="171"/>
      <c r="X2223" s="171"/>
      <c r="Y2223" s="171"/>
      <c r="Z2223" s="171"/>
      <c r="AA2223" s="171"/>
      <c r="AB2223" s="171"/>
      <c r="AC2223" s="171"/>
      <c r="AD2223" s="171"/>
      <c r="AE2223" s="171"/>
      <c r="AF2223" s="171"/>
      <c r="AG2223" s="171"/>
      <c r="AH2223" s="171"/>
      <c r="AI2223" s="171"/>
      <c r="AJ2223" s="171"/>
      <c r="AK2223" s="171"/>
      <c r="AL2223" s="171"/>
      <c r="AM2223" s="171"/>
      <c r="AN2223" s="171"/>
      <c r="AO2223" s="171"/>
      <c r="AP2223" s="196"/>
      <c r="AQ2223" s="196"/>
      <c r="AR2223" s="196"/>
      <c r="AS2223" s="196"/>
      <c r="AT2223" s="196"/>
      <c r="AU2223" s="196"/>
      <c r="AV2223" s="196"/>
      <c r="AW2223" s="196"/>
      <c r="AX2223" s="196"/>
      <c r="AY2223" s="196"/>
      <c r="AZ2223" s="196"/>
      <c r="BA2223" s="196"/>
      <c r="BB2223" s="196"/>
      <c r="BC2223" s="196"/>
      <c r="BD2223" s="196"/>
      <c r="BE2223" s="196"/>
      <c r="BF2223" s="196"/>
      <c r="BG2223" s="196"/>
      <c r="BH2223" s="196"/>
      <c r="BI2223" s="196"/>
      <c r="BJ2223" s="196"/>
      <c r="BK2223" s="196"/>
      <c r="BL2223" s="196"/>
      <c r="BM2223" s="196"/>
      <c r="BN2223" s="196"/>
      <c r="BO2223" s="196"/>
      <c r="BP2223" s="196"/>
      <c r="BQ2223" s="196"/>
      <c r="BR2223" s="196"/>
      <c r="BS2223" s="196"/>
      <c r="BT2223" s="196"/>
      <c r="BU2223" s="196"/>
      <c r="BV2223" s="196"/>
      <c r="BW2223" s="196"/>
      <c r="BX2223" s="196"/>
      <c r="BY2223" s="196"/>
      <c r="BZ2223" s="196"/>
    </row>
    <row r="2224" spans="4:78" x14ac:dyDescent="0.2">
      <c r="D2224" s="171"/>
      <c r="E2224" s="171"/>
      <c r="F2224" s="171"/>
      <c r="G2224" s="171"/>
      <c r="H2224" s="171"/>
      <c r="I2224" s="171"/>
      <c r="J2224" s="171"/>
      <c r="K2224" s="171"/>
      <c r="L2224" s="171"/>
      <c r="M2224" s="171"/>
      <c r="N2224" s="171"/>
      <c r="O2224" s="171"/>
      <c r="P2224" s="171"/>
      <c r="Q2224" s="171"/>
      <c r="R2224" s="171"/>
      <c r="S2224" s="171"/>
      <c r="T2224" s="171"/>
      <c r="U2224" s="171"/>
      <c r="V2224" s="171"/>
      <c r="W2224" s="171"/>
      <c r="X2224" s="171"/>
      <c r="Y2224" s="171"/>
      <c r="Z2224" s="171"/>
      <c r="AA2224" s="171"/>
      <c r="AB2224" s="171"/>
      <c r="AC2224" s="171"/>
      <c r="AD2224" s="171"/>
      <c r="AE2224" s="171"/>
      <c r="AF2224" s="171"/>
      <c r="AG2224" s="171"/>
      <c r="AH2224" s="171"/>
      <c r="AI2224" s="171"/>
      <c r="AJ2224" s="171"/>
      <c r="AK2224" s="171"/>
      <c r="AL2224" s="171"/>
      <c r="AM2224" s="171"/>
      <c r="AN2224" s="171"/>
      <c r="AO2224" s="171"/>
      <c r="AP2224" s="196"/>
      <c r="AQ2224" s="196"/>
      <c r="AR2224" s="196"/>
      <c r="AS2224" s="196"/>
      <c r="AT2224" s="196"/>
      <c r="AU2224" s="196"/>
      <c r="AV2224" s="196"/>
      <c r="AW2224" s="196"/>
      <c r="AX2224" s="196"/>
      <c r="AY2224" s="196"/>
      <c r="AZ2224" s="196"/>
      <c r="BA2224" s="196"/>
      <c r="BB2224" s="196"/>
      <c r="BC2224" s="196"/>
      <c r="BD2224" s="196"/>
      <c r="BE2224" s="196"/>
      <c r="BF2224" s="196"/>
      <c r="BG2224" s="196"/>
      <c r="BH2224" s="196"/>
      <c r="BI2224" s="196"/>
      <c r="BJ2224" s="196"/>
      <c r="BK2224" s="196"/>
      <c r="BL2224" s="196"/>
      <c r="BM2224" s="196"/>
      <c r="BN2224" s="196"/>
      <c r="BO2224" s="196"/>
      <c r="BP2224" s="196"/>
      <c r="BQ2224" s="196"/>
      <c r="BR2224" s="196"/>
      <c r="BS2224" s="196"/>
      <c r="BT2224" s="196"/>
      <c r="BU2224" s="196"/>
      <c r="BV2224" s="196"/>
      <c r="BW2224" s="196"/>
      <c r="BX2224" s="196"/>
      <c r="BY2224" s="196"/>
      <c r="BZ2224" s="196"/>
    </row>
    <row r="2225" spans="4:78" x14ac:dyDescent="0.2">
      <c r="D2225" s="171"/>
      <c r="E2225" s="171"/>
      <c r="F2225" s="171"/>
      <c r="G2225" s="171"/>
      <c r="H2225" s="171"/>
      <c r="I2225" s="171"/>
      <c r="J2225" s="171"/>
      <c r="K2225" s="171"/>
      <c r="L2225" s="171"/>
      <c r="M2225" s="171"/>
      <c r="N2225" s="171"/>
      <c r="O2225" s="171"/>
      <c r="P2225" s="171"/>
      <c r="Q2225" s="171"/>
      <c r="R2225" s="171"/>
      <c r="S2225" s="171"/>
      <c r="T2225" s="171"/>
      <c r="U2225" s="171"/>
      <c r="V2225" s="171"/>
      <c r="W2225" s="171"/>
      <c r="X2225" s="171"/>
      <c r="Y2225" s="171"/>
      <c r="Z2225" s="171"/>
      <c r="AA2225" s="171"/>
      <c r="AB2225" s="171"/>
      <c r="AC2225" s="171"/>
      <c r="AD2225" s="171"/>
      <c r="AE2225" s="171"/>
      <c r="AF2225" s="171"/>
      <c r="AG2225" s="171"/>
      <c r="AH2225" s="171"/>
      <c r="AI2225" s="171"/>
      <c r="AJ2225" s="171"/>
      <c r="AK2225" s="171"/>
      <c r="AL2225" s="171"/>
      <c r="AM2225" s="171"/>
      <c r="AN2225" s="171"/>
      <c r="AO2225" s="171"/>
      <c r="AP2225" s="196"/>
      <c r="AQ2225" s="196"/>
      <c r="AR2225" s="196"/>
      <c r="AS2225" s="196"/>
      <c r="AT2225" s="196"/>
      <c r="AU2225" s="196"/>
      <c r="AV2225" s="196"/>
      <c r="AW2225" s="196"/>
      <c r="AX2225" s="196"/>
      <c r="AY2225" s="196"/>
      <c r="AZ2225" s="196"/>
      <c r="BA2225" s="196"/>
      <c r="BB2225" s="196"/>
      <c r="BC2225" s="196"/>
      <c r="BD2225" s="196"/>
      <c r="BE2225" s="196"/>
      <c r="BF2225" s="196"/>
      <c r="BG2225" s="196"/>
      <c r="BH2225" s="196"/>
      <c r="BI2225" s="196"/>
      <c r="BJ2225" s="196"/>
      <c r="BK2225" s="196"/>
      <c r="BL2225" s="196"/>
      <c r="BM2225" s="196"/>
      <c r="BN2225" s="196"/>
      <c r="BO2225" s="196"/>
      <c r="BP2225" s="196"/>
      <c r="BQ2225" s="196"/>
      <c r="BR2225" s="196"/>
      <c r="BS2225" s="196"/>
      <c r="BT2225" s="196"/>
      <c r="BU2225" s="196"/>
      <c r="BV2225" s="196"/>
      <c r="BW2225" s="196"/>
      <c r="BX2225" s="196"/>
      <c r="BY2225" s="196"/>
      <c r="BZ2225" s="196"/>
    </row>
    <row r="2226" spans="4:78" x14ac:dyDescent="0.2">
      <c r="D2226" s="171"/>
      <c r="E2226" s="171"/>
      <c r="F2226" s="171"/>
      <c r="G2226" s="171"/>
      <c r="H2226" s="171"/>
      <c r="I2226" s="171"/>
      <c r="J2226" s="171"/>
      <c r="K2226" s="171"/>
      <c r="L2226" s="171"/>
      <c r="M2226" s="171"/>
      <c r="N2226" s="171"/>
      <c r="O2226" s="171"/>
      <c r="P2226" s="171"/>
      <c r="Q2226" s="171"/>
      <c r="R2226" s="171"/>
      <c r="S2226" s="171"/>
      <c r="T2226" s="171"/>
      <c r="U2226" s="171"/>
      <c r="V2226" s="171"/>
      <c r="W2226" s="171"/>
      <c r="X2226" s="171"/>
      <c r="Y2226" s="171"/>
      <c r="Z2226" s="171"/>
      <c r="AA2226" s="171"/>
      <c r="AB2226" s="171"/>
      <c r="AC2226" s="171"/>
      <c r="AD2226" s="171"/>
      <c r="AE2226" s="171"/>
      <c r="AF2226" s="171"/>
      <c r="AG2226" s="171"/>
      <c r="AH2226" s="171"/>
      <c r="AI2226" s="171"/>
      <c r="AJ2226" s="171"/>
      <c r="AK2226" s="171"/>
      <c r="AL2226" s="171"/>
      <c r="AM2226" s="171"/>
      <c r="AN2226" s="171"/>
      <c r="AO2226" s="171"/>
      <c r="AP2226" s="196"/>
      <c r="AQ2226" s="196"/>
      <c r="AR2226" s="196"/>
      <c r="AS2226" s="196"/>
      <c r="AT2226" s="196"/>
      <c r="AU2226" s="196"/>
      <c r="AV2226" s="196"/>
      <c r="AW2226" s="196"/>
      <c r="AX2226" s="196"/>
      <c r="AY2226" s="196"/>
      <c r="AZ2226" s="196"/>
      <c r="BA2226" s="196"/>
      <c r="BB2226" s="196"/>
      <c r="BC2226" s="196"/>
      <c r="BD2226" s="196"/>
      <c r="BE2226" s="196"/>
      <c r="BF2226" s="196"/>
      <c r="BG2226" s="196"/>
      <c r="BH2226" s="196"/>
      <c r="BI2226" s="196"/>
      <c r="BJ2226" s="196"/>
      <c r="BK2226" s="196"/>
      <c r="BL2226" s="196"/>
      <c r="BM2226" s="196"/>
      <c r="BN2226" s="196"/>
      <c r="BO2226" s="196"/>
      <c r="BP2226" s="196"/>
      <c r="BQ2226" s="196"/>
      <c r="BR2226" s="196"/>
      <c r="BS2226" s="196"/>
      <c r="BT2226" s="196"/>
      <c r="BU2226" s="196"/>
      <c r="BV2226" s="196"/>
      <c r="BW2226" s="196"/>
      <c r="BX2226" s="196"/>
      <c r="BY2226" s="196"/>
      <c r="BZ2226" s="196"/>
    </row>
    <row r="2227" spans="4:78" x14ac:dyDescent="0.2">
      <c r="D2227" s="171"/>
      <c r="E2227" s="171"/>
      <c r="F2227" s="171"/>
      <c r="G2227" s="171"/>
      <c r="H2227" s="171"/>
      <c r="I2227" s="171"/>
      <c r="J2227" s="171"/>
      <c r="K2227" s="171"/>
      <c r="L2227" s="171"/>
      <c r="M2227" s="171"/>
      <c r="N2227" s="171"/>
      <c r="O2227" s="171"/>
      <c r="P2227" s="171"/>
      <c r="Q2227" s="171"/>
      <c r="R2227" s="171"/>
      <c r="S2227" s="171"/>
      <c r="T2227" s="171"/>
      <c r="U2227" s="171"/>
      <c r="V2227" s="171"/>
      <c r="W2227" s="171"/>
      <c r="X2227" s="171"/>
      <c r="Y2227" s="171"/>
      <c r="Z2227" s="171"/>
      <c r="AA2227" s="171"/>
      <c r="AB2227" s="171"/>
      <c r="AC2227" s="171"/>
      <c r="AD2227" s="171"/>
      <c r="AE2227" s="171"/>
      <c r="AF2227" s="171"/>
      <c r="AG2227" s="171"/>
      <c r="AH2227" s="171"/>
      <c r="AI2227" s="171"/>
      <c r="AJ2227" s="171"/>
      <c r="AK2227" s="171"/>
      <c r="AL2227" s="171"/>
      <c r="AM2227" s="171"/>
      <c r="AN2227" s="171"/>
      <c r="AO2227" s="171"/>
      <c r="AP2227" s="196"/>
      <c r="AQ2227" s="196"/>
      <c r="AR2227" s="196"/>
      <c r="AS2227" s="196"/>
      <c r="AT2227" s="196"/>
      <c r="AU2227" s="196"/>
      <c r="AV2227" s="196"/>
      <c r="AW2227" s="196"/>
      <c r="AX2227" s="196"/>
      <c r="AY2227" s="196"/>
      <c r="AZ2227" s="196"/>
      <c r="BA2227" s="196"/>
      <c r="BB2227" s="196"/>
      <c r="BC2227" s="196"/>
      <c r="BD2227" s="196"/>
      <c r="BE2227" s="196"/>
      <c r="BF2227" s="196"/>
      <c r="BG2227" s="196"/>
      <c r="BH2227" s="196"/>
      <c r="BI2227" s="196"/>
      <c r="BJ2227" s="196"/>
      <c r="BK2227" s="196"/>
      <c r="BL2227" s="196"/>
      <c r="BM2227" s="196"/>
      <c r="BN2227" s="196"/>
      <c r="BO2227" s="196"/>
      <c r="BP2227" s="196"/>
      <c r="BQ2227" s="196"/>
      <c r="BR2227" s="196"/>
      <c r="BS2227" s="196"/>
      <c r="BT2227" s="196"/>
      <c r="BU2227" s="196"/>
      <c r="BV2227" s="196"/>
      <c r="BW2227" s="196"/>
      <c r="BX2227" s="196"/>
      <c r="BY2227" s="196"/>
      <c r="BZ2227" s="196"/>
    </row>
    <row r="2228" spans="4:78" x14ac:dyDescent="0.2">
      <c r="D2228" s="171"/>
      <c r="E2228" s="171"/>
      <c r="F2228" s="171"/>
      <c r="G2228" s="171"/>
      <c r="H2228" s="171"/>
      <c r="I2228" s="171"/>
      <c r="J2228" s="171"/>
      <c r="K2228" s="171"/>
      <c r="L2228" s="171"/>
      <c r="M2228" s="171"/>
      <c r="N2228" s="171"/>
      <c r="O2228" s="171"/>
      <c r="P2228" s="171"/>
      <c r="Q2228" s="171"/>
      <c r="R2228" s="171"/>
      <c r="S2228" s="171"/>
      <c r="T2228" s="171"/>
      <c r="U2228" s="171"/>
      <c r="V2228" s="171"/>
      <c r="W2228" s="171"/>
      <c r="X2228" s="171"/>
      <c r="Y2228" s="171"/>
      <c r="Z2228" s="171"/>
      <c r="AA2228" s="171"/>
      <c r="AB2228" s="171"/>
      <c r="AC2228" s="171"/>
      <c r="AD2228" s="171"/>
      <c r="AE2228" s="171"/>
      <c r="AF2228" s="171"/>
      <c r="AG2228" s="171"/>
      <c r="AH2228" s="171"/>
      <c r="AI2228" s="171"/>
      <c r="AJ2228" s="171"/>
      <c r="AK2228" s="171"/>
      <c r="AL2228" s="171"/>
      <c r="AM2228" s="171"/>
      <c r="AN2228" s="171"/>
      <c r="AO2228" s="171"/>
      <c r="AP2228" s="196"/>
      <c r="AQ2228" s="196"/>
      <c r="AR2228" s="196"/>
      <c r="AS2228" s="196"/>
      <c r="AT2228" s="196"/>
      <c r="AU2228" s="196"/>
      <c r="AV2228" s="196"/>
      <c r="AW2228" s="196"/>
      <c r="AX2228" s="196"/>
      <c r="AY2228" s="196"/>
      <c r="AZ2228" s="196"/>
      <c r="BA2228" s="196"/>
      <c r="BB2228" s="196"/>
      <c r="BC2228" s="196"/>
      <c r="BD2228" s="196"/>
      <c r="BE2228" s="196"/>
      <c r="BF2228" s="196"/>
      <c r="BG2228" s="196"/>
      <c r="BH2228" s="196"/>
      <c r="BI2228" s="196"/>
      <c r="BJ2228" s="196"/>
      <c r="BK2228" s="196"/>
      <c r="BL2228" s="196"/>
      <c r="BM2228" s="196"/>
      <c r="BN2228" s="196"/>
      <c r="BO2228" s="196"/>
      <c r="BP2228" s="196"/>
      <c r="BQ2228" s="196"/>
      <c r="BR2228" s="196"/>
      <c r="BS2228" s="196"/>
      <c r="BT2228" s="196"/>
      <c r="BU2228" s="196"/>
      <c r="BV2228" s="196"/>
      <c r="BW2228" s="196"/>
      <c r="BX2228" s="196"/>
      <c r="BY2228" s="196"/>
      <c r="BZ2228" s="196"/>
    </row>
    <row r="2229" spans="4:78" x14ac:dyDescent="0.2">
      <c r="D2229" s="171"/>
      <c r="E2229" s="171"/>
      <c r="F2229" s="171"/>
      <c r="G2229" s="171"/>
      <c r="H2229" s="171"/>
      <c r="I2229" s="171"/>
      <c r="J2229" s="171"/>
      <c r="K2229" s="171"/>
      <c r="L2229" s="171"/>
      <c r="M2229" s="171"/>
      <c r="N2229" s="171"/>
      <c r="O2229" s="171"/>
      <c r="P2229" s="171"/>
      <c r="Q2229" s="171"/>
      <c r="R2229" s="171"/>
      <c r="S2229" s="171"/>
      <c r="T2229" s="171"/>
      <c r="U2229" s="171"/>
      <c r="V2229" s="171"/>
      <c r="W2229" s="171"/>
      <c r="X2229" s="171"/>
      <c r="Y2229" s="171"/>
      <c r="Z2229" s="171"/>
      <c r="AA2229" s="171"/>
      <c r="AB2229" s="171"/>
      <c r="AC2229" s="171"/>
      <c r="AD2229" s="171"/>
      <c r="AE2229" s="171"/>
      <c r="AF2229" s="171"/>
      <c r="AG2229" s="171"/>
      <c r="AH2229" s="171"/>
      <c r="AI2229" s="171"/>
      <c r="AJ2229" s="171"/>
      <c r="AK2229" s="171"/>
      <c r="AL2229" s="171"/>
      <c r="AM2229" s="171"/>
      <c r="AN2229" s="171"/>
      <c r="AO2229" s="171"/>
      <c r="AP2229" s="196"/>
      <c r="AQ2229" s="196"/>
      <c r="AR2229" s="196"/>
      <c r="AS2229" s="196"/>
      <c r="AT2229" s="196"/>
      <c r="AU2229" s="196"/>
      <c r="AV2229" s="196"/>
      <c r="AW2229" s="196"/>
      <c r="AX2229" s="196"/>
      <c r="AY2229" s="196"/>
      <c r="AZ2229" s="196"/>
      <c r="BA2229" s="196"/>
      <c r="BB2229" s="196"/>
      <c r="BC2229" s="196"/>
      <c r="BD2229" s="196"/>
      <c r="BE2229" s="196"/>
      <c r="BF2229" s="196"/>
      <c r="BG2229" s="196"/>
      <c r="BH2229" s="196"/>
      <c r="BI2229" s="196"/>
      <c r="BJ2229" s="196"/>
      <c r="BK2229" s="196"/>
      <c r="BL2229" s="196"/>
      <c r="BM2229" s="196"/>
      <c r="BN2229" s="196"/>
      <c r="BO2229" s="196"/>
      <c r="BP2229" s="196"/>
      <c r="BQ2229" s="196"/>
      <c r="BR2229" s="196"/>
      <c r="BS2229" s="196"/>
      <c r="BT2229" s="196"/>
      <c r="BU2229" s="196"/>
      <c r="BV2229" s="196"/>
      <c r="BW2229" s="196"/>
      <c r="BX2229" s="196"/>
      <c r="BY2229" s="196"/>
      <c r="BZ2229" s="196"/>
    </row>
    <row r="2230" spans="4:78" x14ac:dyDescent="0.2">
      <c r="D2230" s="171"/>
      <c r="E2230" s="171"/>
      <c r="F2230" s="171"/>
      <c r="G2230" s="171"/>
      <c r="H2230" s="171"/>
      <c r="I2230" s="171"/>
      <c r="J2230" s="171"/>
      <c r="K2230" s="171"/>
      <c r="L2230" s="171"/>
      <c r="M2230" s="171"/>
      <c r="N2230" s="171"/>
      <c r="O2230" s="171"/>
      <c r="P2230" s="171"/>
      <c r="Q2230" s="171"/>
      <c r="R2230" s="171"/>
      <c r="S2230" s="171"/>
      <c r="T2230" s="171"/>
      <c r="U2230" s="171"/>
      <c r="V2230" s="171"/>
      <c r="W2230" s="171"/>
      <c r="X2230" s="171"/>
      <c r="Y2230" s="171"/>
      <c r="Z2230" s="171"/>
      <c r="AA2230" s="171"/>
      <c r="AB2230" s="171"/>
      <c r="AC2230" s="171"/>
      <c r="AD2230" s="171"/>
      <c r="AE2230" s="171"/>
      <c r="AF2230" s="171"/>
      <c r="AG2230" s="171"/>
      <c r="AH2230" s="171"/>
      <c r="AI2230" s="171"/>
      <c r="AJ2230" s="171"/>
      <c r="AK2230" s="171"/>
      <c r="AL2230" s="171"/>
      <c r="AM2230" s="171"/>
      <c r="AN2230" s="171"/>
      <c r="AO2230" s="171"/>
      <c r="AP2230" s="196"/>
      <c r="AQ2230" s="196"/>
      <c r="AR2230" s="196"/>
      <c r="AS2230" s="196"/>
      <c r="AT2230" s="196"/>
      <c r="AU2230" s="196"/>
      <c r="AV2230" s="196"/>
      <c r="AW2230" s="196"/>
      <c r="AX2230" s="196"/>
      <c r="AY2230" s="196"/>
      <c r="AZ2230" s="196"/>
      <c r="BA2230" s="196"/>
      <c r="BB2230" s="196"/>
      <c r="BC2230" s="196"/>
      <c r="BD2230" s="196"/>
      <c r="BE2230" s="196"/>
      <c r="BF2230" s="196"/>
      <c r="BG2230" s="196"/>
      <c r="BH2230" s="196"/>
      <c r="BI2230" s="196"/>
      <c r="BJ2230" s="196"/>
      <c r="BK2230" s="196"/>
      <c r="BL2230" s="196"/>
      <c r="BM2230" s="196"/>
      <c r="BN2230" s="196"/>
      <c r="BO2230" s="196"/>
      <c r="BP2230" s="196"/>
      <c r="BQ2230" s="196"/>
      <c r="BR2230" s="196"/>
      <c r="BS2230" s="196"/>
      <c r="BT2230" s="196"/>
      <c r="BU2230" s="196"/>
      <c r="BV2230" s="196"/>
      <c r="BW2230" s="196"/>
      <c r="BX2230" s="196"/>
      <c r="BY2230" s="196"/>
      <c r="BZ2230" s="196"/>
    </row>
    <row r="2231" spans="4:78" x14ac:dyDescent="0.2">
      <c r="D2231" s="171"/>
      <c r="E2231" s="171"/>
      <c r="F2231" s="171"/>
      <c r="G2231" s="171"/>
      <c r="H2231" s="171"/>
      <c r="I2231" s="171"/>
      <c r="J2231" s="171"/>
      <c r="K2231" s="171"/>
      <c r="L2231" s="171"/>
      <c r="M2231" s="171"/>
      <c r="N2231" s="171"/>
      <c r="O2231" s="171"/>
      <c r="P2231" s="171"/>
      <c r="Q2231" s="171"/>
      <c r="R2231" s="171"/>
      <c r="S2231" s="171"/>
      <c r="T2231" s="171"/>
      <c r="U2231" s="171"/>
      <c r="V2231" s="171"/>
      <c r="W2231" s="171"/>
      <c r="X2231" s="171"/>
      <c r="Y2231" s="171"/>
      <c r="Z2231" s="171"/>
      <c r="AA2231" s="171"/>
      <c r="AB2231" s="171"/>
      <c r="AC2231" s="171"/>
      <c r="AD2231" s="171"/>
      <c r="AE2231" s="171"/>
      <c r="AF2231" s="171"/>
      <c r="AG2231" s="171"/>
      <c r="AH2231" s="171"/>
      <c r="AI2231" s="171"/>
      <c r="AJ2231" s="171"/>
      <c r="AK2231" s="171"/>
      <c r="AL2231" s="171"/>
      <c r="AM2231" s="171"/>
      <c r="AN2231" s="171"/>
      <c r="AO2231" s="171"/>
      <c r="AP2231" s="196"/>
      <c r="AQ2231" s="196"/>
      <c r="AR2231" s="196"/>
      <c r="AS2231" s="196"/>
      <c r="AT2231" s="196"/>
      <c r="AU2231" s="196"/>
      <c r="AV2231" s="196"/>
      <c r="AW2231" s="196"/>
      <c r="AX2231" s="196"/>
      <c r="AY2231" s="196"/>
      <c r="AZ2231" s="196"/>
      <c r="BA2231" s="196"/>
      <c r="BB2231" s="196"/>
      <c r="BC2231" s="196"/>
      <c r="BD2231" s="196"/>
      <c r="BE2231" s="196"/>
      <c r="BF2231" s="196"/>
      <c r="BG2231" s="196"/>
      <c r="BH2231" s="196"/>
      <c r="BI2231" s="196"/>
      <c r="BJ2231" s="196"/>
      <c r="BK2231" s="196"/>
      <c r="BL2231" s="196"/>
      <c r="BM2231" s="196"/>
      <c r="BN2231" s="196"/>
      <c r="BO2231" s="196"/>
      <c r="BP2231" s="196"/>
      <c r="BQ2231" s="196"/>
      <c r="BR2231" s="196"/>
      <c r="BS2231" s="196"/>
      <c r="BT2231" s="196"/>
      <c r="BU2231" s="196"/>
      <c r="BV2231" s="196"/>
      <c r="BW2231" s="196"/>
      <c r="BX2231" s="196"/>
      <c r="BY2231" s="196"/>
      <c r="BZ2231" s="196"/>
    </row>
    <row r="2232" spans="4:78" x14ac:dyDescent="0.2">
      <c r="D2232" s="171"/>
      <c r="E2232" s="171"/>
      <c r="F2232" s="171"/>
      <c r="G2232" s="171"/>
      <c r="H2232" s="171"/>
      <c r="I2232" s="171"/>
      <c r="J2232" s="171"/>
      <c r="K2232" s="171"/>
      <c r="L2232" s="171"/>
      <c r="M2232" s="171"/>
      <c r="N2232" s="171"/>
      <c r="O2232" s="171"/>
      <c r="P2232" s="171"/>
      <c r="Q2232" s="171"/>
      <c r="R2232" s="171"/>
      <c r="S2232" s="171"/>
      <c r="T2232" s="171"/>
      <c r="U2232" s="171"/>
      <c r="V2232" s="171"/>
      <c r="W2232" s="171"/>
      <c r="X2232" s="171"/>
      <c r="Y2232" s="171"/>
      <c r="Z2232" s="171"/>
      <c r="AA2232" s="171"/>
      <c r="AB2232" s="171"/>
      <c r="AC2232" s="171"/>
      <c r="AD2232" s="171"/>
      <c r="AE2232" s="171"/>
      <c r="AF2232" s="171"/>
      <c r="AG2232" s="171"/>
      <c r="AH2232" s="171"/>
      <c r="AI2232" s="171"/>
      <c r="AJ2232" s="171"/>
      <c r="AK2232" s="171"/>
      <c r="AL2232" s="171"/>
      <c r="AM2232" s="171"/>
      <c r="AN2232" s="171"/>
      <c r="AO2232" s="171"/>
      <c r="AP2232" s="196"/>
      <c r="AQ2232" s="196"/>
      <c r="AR2232" s="196"/>
      <c r="AS2232" s="196"/>
      <c r="AT2232" s="196"/>
      <c r="AU2232" s="196"/>
      <c r="AV2232" s="196"/>
      <c r="AW2232" s="196"/>
      <c r="AX2232" s="196"/>
      <c r="AY2232" s="196"/>
      <c r="AZ2232" s="196"/>
      <c r="BA2232" s="196"/>
      <c r="BB2232" s="196"/>
      <c r="BC2232" s="196"/>
      <c r="BD2232" s="196"/>
      <c r="BE2232" s="196"/>
      <c r="BF2232" s="196"/>
      <c r="BG2232" s="196"/>
      <c r="BH2232" s="196"/>
      <c r="BI2232" s="196"/>
      <c r="BJ2232" s="196"/>
      <c r="BK2232" s="196"/>
      <c r="BL2232" s="196"/>
      <c r="BM2232" s="196"/>
      <c r="BN2232" s="196"/>
      <c r="BO2232" s="196"/>
      <c r="BP2232" s="196"/>
      <c r="BQ2232" s="196"/>
      <c r="BR2232" s="196"/>
      <c r="BS2232" s="196"/>
      <c r="BT2232" s="196"/>
      <c r="BU2232" s="196"/>
      <c r="BV2232" s="196"/>
      <c r="BW2232" s="196"/>
      <c r="BX2232" s="196"/>
      <c r="BY2232" s="196"/>
      <c r="BZ2232" s="196"/>
    </row>
    <row r="2233" spans="4:78" x14ac:dyDescent="0.2">
      <c r="D2233" s="171"/>
      <c r="E2233" s="171"/>
      <c r="F2233" s="171"/>
      <c r="G2233" s="171"/>
      <c r="H2233" s="171"/>
      <c r="I2233" s="171"/>
      <c r="J2233" s="171"/>
      <c r="K2233" s="171"/>
      <c r="L2233" s="171"/>
      <c r="M2233" s="171"/>
      <c r="N2233" s="171"/>
      <c r="O2233" s="171"/>
      <c r="P2233" s="171"/>
      <c r="Q2233" s="171"/>
      <c r="R2233" s="171"/>
      <c r="S2233" s="171"/>
      <c r="T2233" s="171"/>
      <c r="U2233" s="171"/>
      <c r="V2233" s="171"/>
      <c r="W2233" s="171"/>
      <c r="X2233" s="171"/>
      <c r="Y2233" s="171"/>
      <c r="Z2233" s="171"/>
      <c r="AA2233" s="171"/>
      <c r="AB2233" s="171"/>
      <c r="AC2233" s="171"/>
      <c r="AD2233" s="171"/>
      <c r="AE2233" s="171"/>
      <c r="AF2233" s="171"/>
      <c r="AG2233" s="171"/>
      <c r="AH2233" s="171"/>
      <c r="AI2233" s="171"/>
      <c r="AJ2233" s="171"/>
      <c r="AK2233" s="171"/>
      <c r="AL2233" s="171"/>
      <c r="AM2233" s="171"/>
      <c r="AN2233" s="171"/>
      <c r="AO2233" s="171"/>
      <c r="AP2233" s="196"/>
      <c r="AQ2233" s="196"/>
      <c r="AR2233" s="196"/>
      <c r="AS2233" s="196"/>
      <c r="AT2233" s="196"/>
      <c r="AU2233" s="196"/>
      <c r="AV2233" s="196"/>
      <c r="AW2233" s="196"/>
      <c r="AX2233" s="196"/>
      <c r="AY2233" s="196"/>
      <c r="AZ2233" s="196"/>
      <c r="BA2233" s="196"/>
      <c r="BB2233" s="196"/>
      <c r="BC2233" s="196"/>
      <c r="BD2233" s="196"/>
      <c r="BE2233" s="196"/>
      <c r="BF2233" s="196"/>
      <c r="BG2233" s="196"/>
      <c r="BH2233" s="196"/>
      <c r="BI2233" s="196"/>
      <c r="BJ2233" s="196"/>
      <c r="BK2233" s="196"/>
      <c r="BL2233" s="196"/>
      <c r="BM2233" s="196"/>
      <c r="BN2233" s="196"/>
      <c r="BO2233" s="196"/>
      <c r="BP2233" s="196"/>
      <c r="BQ2233" s="196"/>
      <c r="BR2233" s="196"/>
      <c r="BS2233" s="196"/>
      <c r="BT2233" s="196"/>
      <c r="BU2233" s="196"/>
      <c r="BV2233" s="196"/>
      <c r="BW2233" s="196"/>
      <c r="BX2233" s="196"/>
      <c r="BY2233" s="196"/>
      <c r="BZ2233" s="196"/>
    </row>
    <row r="2234" spans="4:78" x14ac:dyDescent="0.2">
      <c r="D2234" s="171"/>
      <c r="E2234" s="171"/>
      <c r="F2234" s="171"/>
      <c r="G2234" s="171"/>
      <c r="H2234" s="171"/>
      <c r="I2234" s="171"/>
      <c r="J2234" s="171"/>
      <c r="K2234" s="171"/>
      <c r="L2234" s="171"/>
      <c r="M2234" s="171"/>
      <c r="N2234" s="171"/>
      <c r="O2234" s="171"/>
      <c r="P2234" s="171"/>
      <c r="Q2234" s="171"/>
      <c r="R2234" s="171"/>
      <c r="S2234" s="171"/>
      <c r="T2234" s="171"/>
      <c r="U2234" s="171"/>
      <c r="V2234" s="171"/>
      <c r="W2234" s="171"/>
      <c r="X2234" s="171"/>
      <c r="Y2234" s="171"/>
      <c r="Z2234" s="171"/>
      <c r="AA2234" s="171"/>
      <c r="AB2234" s="171"/>
      <c r="AC2234" s="171"/>
      <c r="AD2234" s="171"/>
      <c r="AE2234" s="171"/>
      <c r="AF2234" s="171"/>
      <c r="AG2234" s="171"/>
      <c r="AH2234" s="171"/>
      <c r="AI2234" s="171"/>
      <c r="AJ2234" s="171"/>
      <c r="AK2234" s="171"/>
      <c r="AL2234" s="171"/>
      <c r="AM2234" s="171"/>
      <c r="AN2234" s="171"/>
      <c r="AO2234" s="171"/>
      <c r="AP2234" s="196"/>
      <c r="AQ2234" s="196"/>
      <c r="AR2234" s="196"/>
      <c r="AS2234" s="196"/>
      <c r="AT2234" s="196"/>
      <c r="AU2234" s="196"/>
      <c r="AV2234" s="196"/>
      <c r="AW2234" s="196"/>
      <c r="AX2234" s="196"/>
      <c r="AY2234" s="196"/>
      <c r="AZ2234" s="196"/>
      <c r="BA2234" s="196"/>
      <c r="BB2234" s="196"/>
      <c r="BC2234" s="196"/>
      <c r="BD2234" s="196"/>
      <c r="BE2234" s="196"/>
      <c r="BF2234" s="196"/>
      <c r="BG2234" s="196"/>
      <c r="BH2234" s="196"/>
      <c r="BI2234" s="196"/>
      <c r="BJ2234" s="196"/>
      <c r="BK2234" s="196"/>
      <c r="BL2234" s="196"/>
      <c r="BM2234" s="196"/>
      <c r="BN2234" s="196"/>
      <c r="BO2234" s="196"/>
      <c r="BP2234" s="196"/>
      <c r="BQ2234" s="196"/>
      <c r="BR2234" s="196"/>
      <c r="BS2234" s="196"/>
      <c r="BT2234" s="196"/>
      <c r="BU2234" s="196"/>
      <c r="BV2234" s="196"/>
      <c r="BW2234" s="196"/>
      <c r="BX2234" s="196"/>
      <c r="BY2234" s="196"/>
      <c r="BZ2234" s="196"/>
    </row>
    <row r="2235" spans="4:78" x14ac:dyDescent="0.2">
      <c r="D2235" s="171"/>
      <c r="E2235" s="171"/>
      <c r="F2235" s="171"/>
      <c r="G2235" s="171"/>
      <c r="H2235" s="171"/>
      <c r="I2235" s="171"/>
      <c r="J2235" s="171"/>
      <c r="K2235" s="171"/>
      <c r="L2235" s="171"/>
      <c r="M2235" s="171"/>
      <c r="N2235" s="171"/>
      <c r="O2235" s="171"/>
      <c r="P2235" s="171"/>
      <c r="Q2235" s="171"/>
      <c r="R2235" s="171"/>
      <c r="S2235" s="171"/>
      <c r="T2235" s="171"/>
      <c r="U2235" s="171"/>
      <c r="V2235" s="171"/>
      <c r="W2235" s="171"/>
      <c r="X2235" s="171"/>
      <c r="Y2235" s="171"/>
      <c r="Z2235" s="171"/>
      <c r="AA2235" s="171"/>
      <c r="AB2235" s="171"/>
      <c r="AC2235" s="171"/>
      <c r="AD2235" s="171"/>
      <c r="AE2235" s="171"/>
      <c r="AF2235" s="171"/>
      <c r="AG2235" s="171"/>
      <c r="AH2235" s="171"/>
      <c r="AI2235" s="171"/>
      <c r="AJ2235" s="171"/>
      <c r="AK2235" s="171"/>
      <c r="AL2235" s="171"/>
      <c r="AM2235" s="171"/>
      <c r="AN2235" s="171"/>
      <c r="AO2235" s="171"/>
      <c r="AP2235" s="196"/>
      <c r="AQ2235" s="196"/>
      <c r="AR2235" s="196"/>
      <c r="AS2235" s="196"/>
      <c r="AT2235" s="196"/>
      <c r="AU2235" s="196"/>
      <c r="AV2235" s="196"/>
      <c r="AW2235" s="196"/>
      <c r="AX2235" s="196"/>
      <c r="AY2235" s="196"/>
      <c r="AZ2235" s="196"/>
      <c r="BA2235" s="196"/>
      <c r="BB2235" s="196"/>
      <c r="BC2235" s="196"/>
      <c r="BD2235" s="196"/>
      <c r="BE2235" s="196"/>
      <c r="BF2235" s="196"/>
      <c r="BG2235" s="196"/>
      <c r="BH2235" s="196"/>
      <c r="BI2235" s="196"/>
      <c r="BJ2235" s="196"/>
      <c r="BK2235" s="196"/>
      <c r="BL2235" s="196"/>
      <c r="BM2235" s="196"/>
      <c r="BN2235" s="196"/>
      <c r="BO2235" s="196"/>
      <c r="BP2235" s="196"/>
      <c r="BQ2235" s="196"/>
      <c r="BR2235" s="196"/>
      <c r="BS2235" s="196"/>
      <c r="BT2235" s="196"/>
      <c r="BU2235" s="196"/>
      <c r="BV2235" s="196"/>
      <c r="BW2235" s="196"/>
      <c r="BX2235" s="196"/>
      <c r="BY2235" s="196"/>
      <c r="BZ2235" s="196"/>
    </row>
    <row r="2236" spans="4:78" x14ac:dyDescent="0.2">
      <c r="D2236" s="171"/>
      <c r="E2236" s="171"/>
      <c r="F2236" s="171"/>
      <c r="G2236" s="171"/>
      <c r="H2236" s="171"/>
      <c r="I2236" s="171"/>
      <c r="J2236" s="171"/>
      <c r="K2236" s="171"/>
      <c r="L2236" s="171"/>
      <c r="M2236" s="171"/>
      <c r="N2236" s="171"/>
      <c r="O2236" s="171"/>
      <c r="P2236" s="171"/>
      <c r="Q2236" s="171"/>
      <c r="R2236" s="171"/>
      <c r="S2236" s="171"/>
      <c r="T2236" s="171"/>
      <c r="U2236" s="171"/>
      <c r="V2236" s="171"/>
      <c r="W2236" s="171"/>
      <c r="X2236" s="171"/>
      <c r="Y2236" s="171"/>
      <c r="Z2236" s="171"/>
      <c r="AA2236" s="171"/>
      <c r="AB2236" s="171"/>
      <c r="AC2236" s="171"/>
      <c r="AD2236" s="171"/>
      <c r="AE2236" s="171"/>
      <c r="AF2236" s="171"/>
      <c r="AG2236" s="171"/>
      <c r="AH2236" s="171"/>
      <c r="AI2236" s="171"/>
      <c r="AJ2236" s="171"/>
      <c r="AK2236" s="171"/>
      <c r="AL2236" s="171"/>
      <c r="AM2236" s="171"/>
      <c r="AN2236" s="171"/>
      <c r="AO2236" s="171"/>
      <c r="AP2236" s="196"/>
      <c r="AQ2236" s="196"/>
      <c r="AR2236" s="196"/>
      <c r="AS2236" s="196"/>
      <c r="AT2236" s="196"/>
      <c r="AU2236" s="196"/>
      <c r="AV2236" s="196"/>
      <c r="AW2236" s="196"/>
      <c r="AX2236" s="196"/>
      <c r="AY2236" s="196"/>
      <c r="AZ2236" s="196"/>
      <c r="BA2236" s="196"/>
      <c r="BB2236" s="196"/>
      <c r="BC2236" s="196"/>
      <c r="BD2236" s="196"/>
      <c r="BE2236" s="196"/>
      <c r="BF2236" s="196"/>
      <c r="BG2236" s="196"/>
      <c r="BH2236" s="196"/>
      <c r="BI2236" s="196"/>
      <c r="BJ2236" s="196"/>
      <c r="BK2236" s="196"/>
      <c r="BL2236" s="196"/>
      <c r="BM2236" s="196"/>
      <c r="BN2236" s="196"/>
      <c r="BO2236" s="196"/>
      <c r="BP2236" s="196"/>
      <c r="BQ2236" s="196"/>
      <c r="BR2236" s="196"/>
      <c r="BS2236" s="196"/>
      <c r="BT2236" s="196"/>
      <c r="BU2236" s="196"/>
      <c r="BV2236" s="196"/>
      <c r="BW2236" s="196"/>
      <c r="BX2236" s="196"/>
      <c r="BY2236" s="196"/>
      <c r="BZ2236" s="196"/>
    </row>
    <row r="2237" spans="4:78" x14ac:dyDescent="0.2">
      <c r="D2237" s="171"/>
      <c r="E2237" s="171"/>
      <c r="F2237" s="171"/>
      <c r="G2237" s="171"/>
      <c r="H2237" s="171"/>
      <c r="I2237" s="171"/>
      <c r="J2237" s="171"/>
      <c r="K2237" s="171"/>
      <c r="L2237" s="171"/>
      <c r="M2237" s="171"/>
      <c r="N2237" s="171"/>
      <c r="O2237" s="171"/>
      <c r="P2237" s="171"/>
      <c r="Q2237" s="171"/>
      <c r="R2237" s="171"/>
      <c r="S2237" s="171"/>
      <c r="T2237" s="171"/>
      <c r="U2237" s="171"/>
      <c r="V2237" s="171"/>
      <c r="W2237" s="171"/>
      <c r="X2237" s="171"/>
      <c r="Y2237" s="171"/>
      <c r="Z2237" s="171"/>
      <c r="AA2237" s="171"/>
      <c r="AB2237" s="171"/>
      <c r="AC2237" s="171"/>
      <c r="AD2237" s="171"/>
      <c r="AE2237" s="171"/>
      <c r="AF2237" s="171"/>
      <c r="AG2237" s="171"/>
      <c r="AH2237" s="171"/>
      <c r="AI2237" s="171"/>
      <c r="AJ2237" s="171"/>
      <c r="AK2237" s="171"/>
      <c r="AL2237" s="171"/>
      <c r="AM2237" s="171"/>
      <c r="AN2237" s="171"/>
      <c r="AO2237" s="171"/>
      <c r="AP2237" s="196"/>
      <c r="AQ2237" s="196"/>
      <c r="AR2237" s="196"/>
      <c r="AS2237" s="196"/>
      <c r="AT2237" s="196"/>
      <c r="AU2237" s="196"/>
      <c r="AV2237" s="196"/>
      <c r="AW2237" s="196"/>
      <c r="AX2237" s="196"/>
      <c r="AY2237" s="196"/>
      <c r="AZ2237" s="196"/>
      <c r="BA2237" s="196"/>
      <c r="BB2237" s="196"/>
      <c r="BC2237" s="196"/>
      <c r="BD2237" s="196"/>
      <c r="BE2237" s="196"/>
      <c r="BF2237" s="196"/>
      <c r="BG2237" s="196"/>
      <c r="BH2237" s="196"/>
      <c r="BI2237" s="196"/>
      <c r="BJ2237" s="196"/>
      <c r="BK2237" s="196"/>
      <c r="BL2237" s="196"/>
      <c r="BM2237" s="196"/>
      <c r="BN2237" s="196"/>
      <c r="BO2237" s="196"/>
      <c r="BP2237" s="196"/>
      <c r="BQ2237" s="196"/>
      <c r="BR2237" s="196"/>
      <c r="BS2237" s="196"/>
      <c r="BT2237" s="196"/>
      <c r="BU2237" s="196"/>
      <c r="BV2237" s="196"/>
      <c r="BW2237" s="196"/>
      <c r="BX2237" s="196"/>
      <c r="BY2237" s="196"/>
      <c r="BZ2237" s="196"/>
    </row>
    <row r="2238" spans="4:78" x14ac:dyDescent="0.2">
      <c r="D2238" s="171"/>
      <c r="E2238" s="171"/>
      <c r="F2238" s="171"/>
      <c r="G2238" s="171"/>
      <c r="H2238" s="171"/>
      <c r="I2238" s="171"/>
      <c r="J2238" s="171"/>
      <c r="K2238" s="171"/>
      <c r="L2238" s="171"/>
      <c r="M2238" s="171"/>
      <c r="N2238" s="171"/>
      <c r="O2238" s="171"/>
      <c r="P2238" s="171"/>
      <c r="Q2238" s="171"/>
      <c r="R2238" s="171"/>
      <c r="S2238" s="171"/>
      <c r="T2238" s="171"/>
      <c r="U2238" s="171"/>
      <c r="V2238" s="171"/>
      <c r="W2238" s="171"/>
      <c r="X2238" s="171"/>
      <c r="Y2238" s="171"/>
      <c r="Z2238" s="171"/>
      <c r="AA2238" s="171"/>
      <c r="AB2238" s="171"/>
      <c r="AC2238" s="171"/>
      <c r="AD2238" s="171"/>
      <c r="AE2238" s="171"/>
      <c r="AF2238" s="171"/>
      <c r="AG2238" s="171"/>
      <c r="AH2238" s="171"/>
      <c r="AI2238" s="171"/>
      <c r="AJ2238" s="171"/>
      <c r="AK2238" s="171"/>
      <c r="AL2238" s="171"/>
      <c r="AM2238" s="171"/>
      <c r="AN2238" s="171"/>
      <c r="AO2238" s="171"/>
      <c r="AP2238" s="196"/>
      <c r="AQ2238" s="196"/>
      <c r="AR2238" s="196"/>
      <c r="AS2238" s="196"/>
      <c r="AT2238" s="196"/>
      <c r="AU2238" s="196"/>
      <c r="AV2238" s="196"/>
      <c r="AW2238" s="196"/>
      <c r="AX2238" s="196"/>
      <c r="AY2238" s="196"/>
      <c r="AZ2238" s="196"/>
      <c r="BA2238" s="196"/>
      <c r="BB2238" s="196"/>
      <c r="BC2238" s="196"/>
      <c r="BD2238" s="196"/>
      <c r="BE2238" s="196"/>
      <c r="BF2238" s="196"/>
      <c r="BG2238" s="196"/>
      <c r="BH2238" s="196"/>
      <c r="BI2238" s="196"/>
      <c r="BJ2238" s="196"/>
      <c r="BK2238" s="196"/>
      <c r="BL2238" s="196"/>
      <c r="BM2238" s="196"/>
      <c r="BN2238" s="196"/>
      <c r="BO2238" s="196"/>
      <c r="BP2238" s="196"/>
      <c r="BQ2238" s="196"/>
      <c r="BR2238" s="196"/>
      <c r="BS2238" s="196"/>
      <c r="BT2238" s="196"/>
      <c r="BU2238" s="196"/>
      <c r="BV2238" s="196"/>
      <c r="BW2238" s="196"/>
      <c r="BX2238" s="196"/>
      <c r="BY2238" s="196"/>
      <c r="BZ2238" s="196"/>
    </row>
    <row r="2239" spans="4:78" x14ac:dyDescent="0.2">
      <c r="D2239" s="171"/>
      <c r="E2239" s="171"/>
      <c r="F2239" s="171"/>
      <c r="G2239" s="171"/>
      <c r="H2239" s="171"/>
      <c r="I2239" s="171"/>
      <c r="J2239" s="171"/>
      <c r="K2239" s="171"/>
      <c r="L2239" s="171"/>
      <c r="M2239" s="171"/>
      <c r="N2239" s="171"/>
      <c r="O2239" s="171"/>
      <c r="P2239" s="171"/>
      <c r="Q2239" s="171"/>
      <c r="R2239" s="171"/>
      <c r="S2239" s="171"/>
      <c r="T2239" s="171"/>
      <c r="U2239" s="171"/>
      <c r="V2239" s="171"/>
      <c r="W2239" s="171"/>
      <c r="X2239" s="171"/>
      <c r="Y2239" s="171"/>
      <c r="Z2239" s="171"/>
      <c r="AA2239" s="171"/>
      <c r="AB2239" s="171"/>
      <c r="AC2239" s="171"/>
      <c r="AD2239" s="171"/>
      <c r="AE2239" s="171"/>
      <c r="AF2239" s="171"/>
      <c r="AG2239" s="171"/>
      <c r="AH2239" s="171"/>
      <c r="AI2239" s="171"/>
      <c r="AJ2239" s="171"/>
      <c r="AK2239" s="171"/>
      <c r="AL2239" s="171"/>
      <c r="AM2239" s="171"/>
      <c r="AN2239" s="171"/>
      <c r="AO2239" s="171"/>
      <c r="AP2239" s="196"/>
      <c r="AQ2239" s="196"/>
      <c r="AR2239" s="196"/>
      <c r="AS2239" s="196"/>
      <c r="AT2239" s="196"/>
      <c r="AU2239" s="196"/>
      <c r="AV2239" s="196"/>
      <c r="AW2239" s="196"/>
      <c r="AX2239" s="196"/>
      <c r="AY2239" s="196"/>
      <c r="AZ2239" s="196"/>
      <c r="BA2239" s="196"/>
      <c r="BB2239" s="196"/>
      <c r="BC2239" s="196"/>
      <c r="BD2239" s="196"/>
      <c r="BE2239" s="196"/>
      <c r="BF2239" s="196"/>
      <c r="BG2239" s="196"/>
      <c r="BH2239" s="196"/>
      <c r="BI2239" s="196"/>
      <c r="BJ2239" s="196"/>
      <c r="BK2239" s="196"/>
      <c r="BL2239" s="196"/>
      <c r="BM2239" s="196"/>
      <c r="BN2239" s="196"/>
      <c r="BO2239" s="196"/>
      <c r="BP2239" s="196"/>
      <c r="BQ2239" s="196"/>
      <c r="BR2239" s="196"/>
      <c r="BS2239" s="196"/>
      <c r="BT2239" s="196"/>
      <c r="BU2239" s="196"/>
      <c r="BV2239" s="196"/>
      <c r="BW2239" s="196"/>
      <c r="BX2239" s="196"/>
      <c r="BY2239" s="196"/>
      <c r="BZ2239" s="196"/>
    </row>
    <row r="2240" spans="4:78" x14ac:dyDescent="0.2">
      <c r="D2240" s="171"/>
      <c r="E2240" s="171"/>
      <c r="F2240" s="171"/>
      <c r="G2240" s="171"/>
      <c r="H2240" s="171"/>
      <c r="I2240" s="171"/>
      <c r="J2240" s="171"/>
      <c r="K2240" s="171"/>
      <c r="L2240" s="171"/>
      <c r="M2240" s="171"/>
      <c r="N2240" s="171"/>
      <c r="O2240" s="171"/>
      <c r="P2240" s="171"/>
      <c r="Q2240" s="171"/>
      <c r="R2240" s="171"/>
      <c r="S2240" s="171"/>
      <c r="T2240" s="171"/>
      <c r="U2240" s="171"/>
      <c r="V2240" s="171"/>
      <c r="W2240" s="171"/>
      <c r="X2240" s="171"/>
      <c r="Y2240" s="171"/>
      <c r="Z2240" s="171"/>
      <c r="AA2240" s="171"/>
      <c r="AB2240" s="171"/>
      <c r="AC2240" s="171"/>
      <c r="AD2240" s="171"/>
      <c r="AE2240" s="171"/>
      <c r="AF2240" s="171"/>
      <c r="AG2240" s="171"/>
      <c r="AH2240" s="171"/>
      <c r="AI2240" s="171"/>
      <c r="AJ2240" s="171"/>
      <c r="AK2240" s="171"/>
      <c r="AL2240" s="171"/>
      <c r="AM2240" s="171"/>
      <c r="AN2240" s="171"/>
      <c r="AO2240" s="171"/>
      <c r="AP2240" s="196"/>
      <c r="AQ2240" s="196"/>
      <c r="AR2240" s="196"/>
      <c r="AS2240" s="196"/>
      <c r="AT2240" s="196"/>
      <c r="AU2240" s="196"/>
      <c r="AV2240" s="196"/>
      <c r="AW2240" s="196"/>
      <c r="AX2240" s="196"/>
      <c r="AY2240" s="196"/>
      <c r="AZ2240" s="196"/>
      <c r="BA2240" s="196"/>
      <c r="BB2240" s="196"/>
      <c r="BC2240" s="196"/>
      <c r="BD2240" s="196"/>
      <c r="BE2240" s="196"/>
      <c r="BF2240" s="196"/>
      <c r="BG2240" s="196"/>
      <c r="BH2240" s="196"/>
      <c r="BI2240" s="196"/>
      <c r="BJ2240" s="196"/>
      <c r="BK2240" s="196"/>
      <c r="BL2240" s="196"/>
      <c r="BM2240" s="196"/>
      <c r="BN2240" s="196"/>
      <c r="BO2240" s="196"/>
      <c r="BP2240" s="196"/>
      <c r="BQ2240" s="196"/>
      <c r="BR2240" s="196"/>
      <c r="BS2240" s="196"/>
      <c r="BT2240" s="196"/>
      <c r="BU2240" s="196"/>
      <c r="BV2240" s="196"/>
      <c r="BW2240" s="196"/>
      <c r="BX2240" s="196"/>
      <c r="BY2240" s="196"/>
      <c r="BZ2240" s="196"/>
    </row>
    <row r="2241" spans="4:78" x14ac:dyDescent="0.2">
      <c r="D2241" s="171"/>
      <c r="E2241" s="171"/>
      <c r="F2241" s="171"/>
      <c r="G2241" s="171"/>
      <c r="H2241" s="171"/>
      <c r="I2241" s="171"/>
      <c r="J2241" s="171"/>
      <c r="K2241" s="171"/>
      <c r="L2241" s="171"/>
      <c r="M2241" s="171"/>
      <c r="N2241" s="171"/>
      <c r="O2241" s="171"/>
      <c r="P2241" s="171"/>
      <c r="Q2241" s="171"/>
      <c r="R2241" s="171"/>
      <c r="S2241" s="171"/>
      <c r="T2241" s="171"/>
      <c r="U2241" s="171"/>
      <c r="V2241" s="171"/>
      <c r="W2241" s="171"/>
      <c r="X2241" s="171"/>
      <c r="Y2241" s="171"/>
      <c r="Z2241" s="171"/>
      <c r="AA2241" s="171"/>
      <c r="AB2241" s="171"/>
      <c r="AC2241" s="171"/>
      <c r="AD2241" s="171"/>
      <c r="AE2241" s="171"/>
      <c r="AF2241" s="171"/>
      <c r="AG2241" s="171"/>
      <c r="AH2241" s="171"/>
      <c r="AI2241" s="171"/>
      <c r="AJ2241" s="171"/>
      <c r="AK2241" s="171"/>
      <c r="AL2241" s="171"/>
      <c r="AM2241" s="171"/>
      <c r="AN2241" s="171"/>
      <c r="AO2241" s="171"/>
      <c r="AP2241" s="196"/>
      <c r="AQ2241" s="196"/>
      <c r="AR2241" s="196"/>
      <c r="AS2241" s="196"/>
      <c r="AT2241" s="196"/>
      <c r="AU2241" s="196"/>
      <c r="AV2241" s="196"/>
      <c r="AW2241" s="196"/>
      <c r="AX2241" s="196"/>
      <c r="AY2241" s="196"/>
      <c r="AZ2241" s="196"/>
      <c r="BA2241" s="196"/>
      <c r="BB2241" s="196"/>
      <c r="BC2241" s="196"/>
      <c r="BD2241" s="196"/>
      <c r="BE2241" s="196"/>
      <c r="BF2241" s="196"/>
      <c r="BG2241" s="196"/>
      <c r="BH2241" s="196"/>
      <c r="BI2241" s="196"/>
      <c r="BJ2241" s="196"/>
      <c r="BK2241" s="196"/>
      <c r="BL2241" s="196"/>
      <c r="BM2241" s="196"/>
      <c r="BN2241" s="196"/>
      <c r="BO2241" s="196"/>
      <c r="BP2241" s="196"/>
      <c r="BQ2241" s="196"/>
      <c r="BR2241" s="196"/>
      <c r="BS2241" s="196"/>
      <c r="BT2241" s="196"/>
      <c r="BU2241" s="196"/>
      <c r="BV2241" s="196"/>
      <c r="BW2241" s="196"/>
      <c r="BX2241" s="196"/>
      <c r="BY2241" s="196"/>
      <c r="BZ2241" s="196"/>
    </row>
    <row r="2242" spans="4:78" x14ac:dyDescent="0.2">
      <c r="D2242" s="171"/>
      <c r="E2242" s="171"/>
      <c r="F2242" s="171"/>
      <c r="G2242" s="171"/>
      <c r="H2242" s="171"/>
      <c r="I2242" s="171"/>
      <c r="J2242" s="171"/>
      <c r="K2242" s="171"/>
      <c r="L2242" s="171"/>
      <c r="M2242" s="171"/>
      <c r="N2242" s="171"/>
      <c r="O2242" s="171"/>
      <c r="P2242" s="171"/>
      <c r="Q2242" s="171"/>
      <c r="R2242" s="171"/>
      <c r="S2242" s="171"/>
      <c r="T2242" s="171"/>
      <c r="U2242" s="171"/>
      <c r="V2242" s="171"/>
      <c r="W2242" s="171"/>
      <c r="X2242" s="171"/>
      <c r="Y2242" s="171"/>
      <c r="Z2242" s="171"/>
      <c r="AA2242" s="171"/>
      <c r="AB2242" s="171"/>
      <c r="AC2242" s="171"/>
      <c r="AD2242" s="171"/>
      <c r="AE2242" s="171"/>
      <c r="AF2242" s="171"/>
      <c r="AG2242" s="171"/>
      <c r="AH2242" s="171"/>
      <c r="AI2242" s="171"/>
      <c r="AJ2242" s="171"/>
      <c r="AK2242" s="171"/>
      <c r="AL2242" s="171"/>
      <c r="AM2242" s="171"/>
      <c r="AN2242" s="171"/>
      <c r="AO2242" s="171"/>
      <c r="AP2242" s="196"/>
      <c r="AQ2242" s="196"/>
      <c r="AR2242" s="196"/>
      <c r="AS2242" s="196"/>
      <c r="AT2242" s="196"/>
      <c r="AU2242" s="196"/>
      <c r="AV2242" s="196"/>
      <c r="AW2242" s="196"/>
      <c r="AX2242" s="196"/>
      <c r="AY2242" s="196"/>
      <c r="AZ2242" s="196"/>
      <c r="BA2242" s="196"/>
      <c r="BB2242" s="196"/>
      <c r="BC2242" s="196"/>
      <c r="BD2242" s="196"/>
      <c r="BE2242" s="196"/>
      <c r="BF2242" s="196"/>
      <c r="BG2242" s="196"/>
      <c r="BH2242" s="196"/>
      <c r="BI2242" s="196"/>
      <c r="BJ2242" s="196"/>
      <c r="BK2242" s="196"/>
      <c r="BL2242" s="196"/>
      <c r="BM2242" s="196"/>
      <c r="BN2242" s="196"/>
      <c r="BO2242" s="196"/>
      <c r="BP2242" s="196"/>
      <c r="BQ2242" s="196"/>
      <c r="BR2242" s="196"/>
      <c r="BS2242" s="196"/>
      <c r="BT2242" s="196"/>
      <c r="BU2242" s="196"/>
      <c r="BV2242" s="196"/>
      <c r="BW2242" s="196"/>
      <c r="BX2242" s="196"/>
      <c r="BY2242" s="196"/>
      <c r="BZ2242" s="196"/>
    </row>
    <row r="2243" spans="4:78" x14ac:dyDescent="0.2">
      <c r="D2243" s="171"/>
      <c r="E2243" s="171"/>
      <c r="F2243" s="171"/>
      <c r="G2243" s="171"/>
      <c r="H2243" s="171"/>
      <c r="I2243" s="171"/>
      <c r="J2243" s="171"/>
      <c r="K2243" s="171"/>
      <c r="L2243" s="171"/>
      <c r="M2243" s="171"/>
      <c r="N2243" s="171"/>
      <c r="O2243" s="171"/>
      <c r="P2243" s="171"/>
      <c r="Q2243" s="171"/>
      <c r="R2243" s="171"/>
      <c r="S2243" s="171"/>
      <c r="T2243" s="171"/>
      <c r="U2243" s="171"/>
      <c r="V2243" s="171"/>
      <c r="W2243" s="171"/>
      <c r="X2243" s="171"/>
      <c r="Y2243" s="171"/>
      <c r="Z2243" s="171"/>
      <c r="AA2243" s="171"/>
      <c r="AB2243" s="171"/>
      <c r="AC2243" s="171"/>
      <c r="AD2243" s="171"/>
      <c r="AE2243" s="171"/>
      <c r="AF2243" s="171"/>
      <c r="AG2243" s="171"/>
      <c r="AH2243" s="171"/>
      <c r="AI2243" s="171"/>
      <c r="AJ2243" s="171"/>
      <c r="AK2243" s="171"/>
      <c r="AL2243" s="171"/>
      <c r="AM2243" s="171"/>
      <c r="AN2243" s="171"/>
      <c r="AO2243" s="171"/>
      <c r="AP2243" s="196"/>
      <c r="AQ2243" s="196"/>
      <c r="AR2243" s="196"/>
      <c r="AS2243" s="196"/>
      <c r="AT2243" s="196"/>
      <c r="AU2243" s="196"/>
      <c r="AV2243" s="196"/>
      <c r="AW2243" s="196"/>
      <c r="AX2243" s="196"/>
      <c r="AY2243" s="196"/>
      <c r="AZ2243" s="196"/>
      <c r="BA2243" s="196"/>
      <c r="BB2243" s="196"/>
      <c r="BC2243" s="196"/>
      <c r="BD2243" s="196"/>
      <c r="BE2243" s="196"/>
      <c r="BF2243" s="196"/>
      <c r="BG2243" s="196"/>
      <c r="BH2243" s="196"/>
      <c r="BI2243" s="196"/>
      <c r="BJ2243" s="196"/>
      <c r="BK2243" s="196"/>
      <c r="BL2243" s="196"/>
      <c r="BM2243" s="196"/>
      <c r="BN2243" s="196"/>
      <c r="BO2243" s="196"/>
      <c r="BP2243" s="196"/>
      <c r="BQ2243" s="196"/>
      <c r="BR2243" s="196"/>
      <c r="BS2243" s="196"/>
      <c r="BT2243" s="196"/>
      <c r="BU2243" s="196"/>
      <c r="BV2243" s="196"/>
      <c r="BW2243" s="196"/>
      <c r="BX2243" s="196"/>
      <c r="BY2243" s="196"/>
      <c r="BZ2243" s="196"/>
    </row>
    <row r="2244" spans="4:78" x14ac:dyDescent="0.2">
      <c r="D2244" s="171"/>
      <c r="E2244" s="171"/>
      <c r="F2244" s="171"/>
      <c r="G2244" s="171"/>
      <c r="H2244" s="171"/>
      <c r="I2244" s="171"/>
      <c r="J2244" s="171"/>
      <c r="K2244" s="171"/>
      <c r="L2244" s="171"/>
      <c r="M2244" s="171"/>
      <c r="N2244" s="171"/>
      <c r="O2244" s="171"/>
      <c r="P2244" s="171"/>
      <c r="Q2244" s="171"/>
      <c r="R2244" s="171"/>
      <c r="S2244" s="171"/>
      <c r="T2244" s="171"/>
      <c r="U2244" s="171"/>
      <c r="V2244" s="171"/>
      <c r="W2244" s="171"/>
      <c r="X2244" s="171"/>
      <c r="Y2244" s="171"/>
      <c r="Z2244" s="171"/>
      <c r="AA2244" s="171"/>
      <c r="AB2244" s="171"/>
      <c r="AC2244" s="171"/>
      <c r="AD2244" s="171"/>
      <c r="AE2244" s="171"/>
      <c r="AF2244" s="171"/>
      <c r="AG2244" s="171"/>
      <c r="AH2244" s="171"/>
      <c r="AI2244" s="171"/>
      <c r="AJ2244" s="171"/>
      <c r="AK2244" s="171"/>
      <c r="AL2244" s="171"/>
      <c r="AM2244" s="171"/>
      <c r="AN2244" s="171"/>
      <c r="AO2244" s="171"/>
      <c r="AP2244" s="196"/>
      <c r="AQ2244" s="196"/>
      <c r="AR2244" s="196"/>
      <c r="AS2244" s="196"/>
      <c r="AT2244" s="196"/>
      <c r="AU2244" s="196"/>
      <c r="AV2244" s="196"/>
      <c r="AW2244" s="196"/>
      <c r="AX2244" s="196"/>
      <c r="AY2244" s="196"/>
      <c r="AZ2244" s="196"/>
      <c r="BA2244" s="196"/>
      <c r="BB2244" s="196"/>
      <c r="BC2244" s="196"/>
      <c r="BD2244" s="196"/>
      <c r="BE2244" s="196"/>
      <c r="BF2244" s="196"/>
      <c r="BG2244" s="196"/>
      <c r="BH2244" s="196"/>
      <c r="BI2244" s="196"/>
      <c r="BJ2244" s="196"/>
      <c r="BK2244" s="196"/>
      <c r="BL2244" s="196"/>
      <c r="BM2244" s="196"/>
      <c r="BN2244" s="196"/>
      <c r="BO2244" s="196"/>
      <c r="BP2244" s="196"/>
      <c r="BQ2244" s="196"/>
      <c r="BR2244" s="196"/>
      <c r="BS2244" s="196"/>
      <c r="BT2244" s="196"/>
      <c r="BU2244" s="196"/>
      <c r="BV2244" s="196"/>
      <c r="BW2244" s="196"/>
      <c r="BX2244" s="196"/>
      <c r="BY2244" s="196"/>
      <c r="BZ2244" s="196"/>
    </row>
    <row r="2245" spans="4:78" x14ac:dyDescent="0.2">
      <c r="D2245" s="171"/>
      <c r="E2245" s="171"/>
      <c r="F2245" s="171"/>
      <c r="G2245" s="171"/>
      <c r="H2245" s="171"/>
      <c r="I2245" s="171"/>
      <c r="J2245" s="171"/>
      <c r="K2245" s="171"/>
      <c r="L2245" s="171"/>
      <c r="M2245" s="171"/>
      <c r="N2245" s="171"/>
      <c r="O2245" s="171"/>
      <c r="P2245" s="171"/>
      <c r="Q2245" s="171"/>
      <c r="R2245" s="171"/>
      <c r="S2245" s="171"/>
      <c r="T2245" s="171"/>
      <c r="U2245" s="171"/>
      <c r="V2245" s="171"/>
      <c r="W2245" s="171"/>
      <c r="X2245" s="171"/>
      <c r="Y2245" s="171"/>
      <c r="Z2245" s="171"/>
      <c r="AA2245" s="171"/>
      <c r="AB2245" s="171"/>
      <c r="AC2245" s="171"/>
      <c r="AD2245" s="171"/>
      <c r="AE2245" s="171"/>
      <c r="AF2245" s="171"/>
      <c r="AG2245" s="171"/>
      <c r="AH2245" s="171"/>
      <c r="AI2245" s="171"/>
      <c r="AJ2245" s="171"/>
      <c r="AK2245" s="171"/>
      <c r="AL2245" s="171"/>
      <c r="AM2245" s="171"/>
      <c r="AN2245" s="171"/>
      <c r="AO2245" s="171"/>
      <c r="AP2245" s="196"/>
      <c r="AQ2245" s="196"/>
      <c r="AR2245" s="196"/>
      <c r="AS2245" s="196"/>
      <c r="AT2245" s="196"/>
      <c r="AU2245" s="196"/>
      <c r="AV2245" s="196"/>
      <c r="AW2245" s="196"/>
      <c r="AX2245" s="196"/>
      <c r="AY2245" s="196"/>
      <c r="AZ2245" s="196"/>
      <c r="BA2245" s="196"/>
      <c r="BB2245" s="196"/>
      <c r="BC2245" s="196"/>
      <c r="BD2245" s="196"/>
      <c r="BE2245" s="196"/>
      <c r="BF2245" s="196"/>
      <c r="BG2245" s="196"/>
      <c r="BH2245" s="196"/>
      <c r="BI2245" s="196"/>
      <c r="BJ2245" s="196"/>
      <c r="BK2245" s="196"/>
      <c r="BL2245" s="196"/>
      <c r="BM2245" s="196"/>
      <c r="BN2245" s="196"/>
      <c r="BO2245" s="196"/>
      <c r="BP2245" s="196"/>
      <c r="BQ2245" s="196"/>
      <c r="BR2245" s="196"/>
      <c r="BS2245" s="196"/>
      <c r="BT2245" s="196"/>
      <c r="BU2245" s="196"/>
      <c r="BV2245" s="196"/>
      <c r="BW2245" s="196"/>
      <c r="BX2245" s="196"/>
      <c r="BY2245" s="196"/>
      <c r="BZ2245" s="196"/>
    </row>
    <row r="2246" spans="4:78" x14ac:dyDescent="0.2">
      <c r="D2246" s="171"/>
      <c r="E2246" s="171"/>
      <c r="F2246" s="171"/>
      <c r="G2246" s="171"/>
      <c r="H2246" s="171"/>
      <c r="I2246" s="171"/>
      <c r="J2246" s="171"/>
      <c r="K2246" s="171"/>
      <c r="L2246" s="171"/>
      <c r="M2246" s="171"/>
      <c r="N2246" s="171"/>
      <c r="O2246" s="171"/>
      <c r="P2246" s="171"/>
      <c r="Q2246" s="171"/>
      <c r="R2246" s="171"/>
      <c r="S2246" s="171"/>
      <c r="T2246" s="171"/>
      <c r="U2246" s="171"/>
      <c r="V2246" s="171"/>
      <c r="W2246" s="171"/>
      <c r="X2246" s="171"/>
      <c r="Y2246" s="171"/>
      <c r="Z2246" s="171"/>
      <c r="AA2246" s="171"/>
      <c r="AB2246" s="171"/>
      <c r="AC2246" s="171"/>
      <c r="AD2246" s="171"/>
      <c r="AE2246" s="171"/>
      <c r="AF2246" s="171"/>
      <c r="AG2246" s="171"/>
      <c r="AH2246" s="171"/>
      <c r="AI2246" s="171"/>
      <c r="AJ2246" s="171"/>
      <c r="AK2246" s="171"/>
      <c r="AL2246" s="171"/>
      <c r="AM2246" s="171"/>
      <c r="AN2246" s="171"/>
      <c r="AO2246" s="171"/>
      <c r="AP2246" s="196"/>
      <c r="AQ2246" s="196"/>
      <c r="AR2246" s="196"/>
      <c r="AS2246" s="196"/>
      <c r="AT2246" s="196"/>
      <c r="AU2246" s="196"/>
      <c r="AV2246" s="196"/>
      <c r="AW2246" s="196"/>
      <c r="AX2246" s="196"/>
      <c r="AY2246" s="196"/>
      <c r="AZ2246" s="196"/>
      <c r="BA2246" s="196"/>
      <c r="BB2246" s="196"/>
      <c r="BC2246" s="196"/>
      <c r="BD2246" s="196"/>
      <c r="BE2246" s="196"/>
      <c r="BF2246" s="196"/>
      <c r="BG2246" s="196"/>
      <c r="BH2246" s="196"/>
      <c r="BI2246" s="196"/>
      <c r="BJ2246" s="196"/>
      <c r="BK2246" s="196"/>
      <c r="BL2246" s="196"/>
      <c r="BM2246" s="196"/>
      <c r="BN2246" s="196"/>
      <c r="BO2246" s="196"/>
      <c r="BP2246" s="196"/>
      <c r="BQ2246" s="196"/>
      <c r="BR2246" s="196"/>
      <c r="BS2246" s="196"/>
      <c r="BT2246" s="196"/>
      <c r="BU2246" s="196"/>
      <c r="BV2246" s="196"/>
      <c r="BW2246" s="196"/>
      <c r="BX2246" s="196"/>
      <c r="BY2246" s="196"/>
      <c r="BZ2246" s="196"/>
    </row>
    <row r="2247" spans="4:78" x14ac:dyDescent="0.2">
      <c r="D2247" s="171"/>
      <c r="E2247" s="171"/>
      <c r="F2247" s="171"/>
      <c r="G2247" s="171"/>
      <c r="H2247" s="171"/>
      <c r="I2247" s="171"/>
      <c r="J2247" s="171"/>
      <c r="K2247" s="171"/>
      <c r="L2247" s="171"/>
      <c r="M2247" s="171"/>
      <c r="N2247" s="171"/>
      <c r="O2247" s="171"/>
      <c r="P2247" s="171"/>
      <c r="Q2247" s="171"/>
      <c r="R2247" s="171"/>
      <c r="S2247" s="171"/>
      <c r="T2247" s="171"/>
      <c r="U2247" s="171"/>
      <c r="V2247" s="171"/>
      <c r="W2247" s="171"/>
      <c r="X2247" s="171"/>
      <c r="Y2247" s="171"/>
      <c r="Z2247" s="171"/>
      <c r="AA2247" s="171"/>
      <c r="AB2247" s="171"/>
      <c r="AC2247" s="171"/>
      <c r="AD2247" s="171"/>
      <c r="AE2247" s="171"/>
      <c r="AF2247" s="171"/>
      <c r="AG2247" s="171"/>
      <c r="AH2247" s="171"/>
      <c r="AI2247" s="171"/>
      <c r="AJ2247" s="171"/>
      <c r="AK2247" s="171"/>
      <c r="AL2247" s="171"/>
      <c r="AM2247" s="171"/>
      <c r="AN2247" s="171"/>
      <c r="AO2247" s="171"/>
      <c r="AP2247" s="196"/>
      <c r="AQ2247" s="196"/>
      <c r="AR2247" s="196"/>
      <c r="AS2247" s="196"/>
      <c r="AT2247" s="196"/>
      <c r="AU2247" s="196"/>
      <c r="AV2247" s="196"/>
      <c r="AW2247" s="196"/>
      <c r="AX2247" s="196"/>
      <c r="AY2247" s="196"/>
      <c r="AZ2247" s="196"/>
      <c r="BA2247" s="196"/>
      <c r="BB2247" s="196"/>
      <c r="BC2247" s="196"/>
      <c r="BD2247" s="196"/>
      <c r="BE2247" s="196"/>
      <c r="BF2247" s="196"/>
      <c r="BG2247" s="196"/>
      <c r="BH2247" s="196"/>
      <c r="BI2247" s="196"/>
      <c r="BJ2247" s="196"/>
      <c r="BK2247" s="196"/>
      <c r="BL2247" s="196"/>
      <c r="BM2247" s="196"/>
      <c r="BN2247" s="196"/>
      <c r="BO2247" s="196"/>
      <c r="BP2247" s="196"/>
      <c r="BQ2247" s="196"/>
      <c r="BR2247" s="196"/>
      <c r="BS2247" s="196"/>
      <c r="BT2247" s="196"/>
      <c r="BU2247" s="196"/>
      <c r="BV2247" s="196"/>
      <c r="BW2247" s="196"/>
      <c r="BX2247" s="196"/>
      <c r="BY2247" s="196"/>
      <c r="BZ2247" s="196"/>
    </row>
    <row r="2248" spans="4:78" x14ac:dyDescent="0.2">
      <c r="D2248" s="171"/>
      <c r="E2248" s="171"/>
      <c r="F2248" s="171"/>
      <c r="G2248" s="171"/>
      <c r="H2248" s="171"/>
      <c r="I2248" s="171"/>
      <c r="J2248" s="171"/>
      <c r="K2248" s="171"/>
      <c r="L2248" s="171"/>
      <c r="M2248" s="171"/>
      <c r="N2248" s="171"/>
      <c r="O2248" s="171"/>
      <c r="P2248" s="171"/>
      <c r="Q2248" s="171"/>
      <c r="R2248" s="171"/>
      <c r="S2248" s="171"/>
      <c r="T2248" s="171"/>
      <c r="U2248" s="171"/>
      <c r="V2248" s="171"/>
      <c r="W2248" s="171"/>
      <c r="X2248" s="171"/>
      <c r="Y2248" s="171"/>
      <c r="Z2248" s="171"/>
      <c r="AA2248" s="171"/>
      <c r="AB2248" s="171"/>
      <c r="AC2248" s="171"/>
      <c r="AD2248" s="171"/>
      <c r="AE2248" s="171"/>
      <c r="AF2248" s="171"/>
      <c r="AG2248" s="171"/>
      <c r="AH2248" s="171"/>
      <c r="AI2248" s="171"/>
      <c r="AJ2248" s="171"/>
      <c r="AK2248" s="171"/>
      <c r="AL2248" s="171"/>
      <c r="AM2248" s="171"/>
      <c r="AN2248" s="171"/>
      <c r="AO2248" s="171"/>
      <c r="AP2248" s="196"/>
      <c r="AQ2248" s="196"/>
      <c r="AR2248" s="196"/>
      <c r="AS2248" s="196"/>
      <c r="AT2248" s="196"/>
      <c r="AU2248" s="196"/>
      <c r="AV2248" s="196"/>
      <c r="AW2248" s="196"/>
      <c r="AX2248" s="196"/>
      <c r="AY2248" s="196"/>
      <c r="AZ2248" s="196"/>
      <c r="BA2248" s="196"/>
      <c r="BB2248" s="196"/>
      <c r="BC2248" s="196"/>
      <c r="BD2248" s="196"/>
      <c r="BE2248" s="196"/>
      <c r="BF2248" s="196"/>
      <c r="BG2248" s="196"/>
      <c r="BH2248" s="196"/>
      <c r="BI2248" s="196"/>
      <c r="BJ2248" s="196"/>
      <c r="BK2248" s="196"/>
      <c r="BL2248" s="196"/>
      <c r="BM2248" s="196"/>
      <c r="BN2248" s="196"/>
      <c r="BO2248" s="196"/>
      <c r="BP2248" s="196"/>
      <c r="BQ2248" s="196"/>
      <c r="BR2248" s="196"/>
      <c r="BS2248" s="196"/>
      <c r="BT2248" s="196"/>
      <c r="BU2248" s="196"/>
      <c r="BV2248" s="196"/>
      <c r="BW2248" s="196"/>
      <c r="BX2248" s="196"/>
      <c r="BY2248" s="196"/>
      <c r="BZ2248" s="196"/>
    </row>
    <row r="2249" spans="4:78" x14ac:dyDescent="0.2">
      <c r="D2249" s="171"/>
      <c r="E2249" s="171"/>
      <c r="F2249" s="171"/>
      <c r="G2249" s="171"/>
      <c r="H2249" s="171"/>
      <c r="I2249" s="171"/>
      <c r="J2249" s="171"/>
      <c r="K2249" s="171"/>
      <c r="L2249" s="171"/>
      <c r="M2249" s="171"/>
      <c r="N2249" s="171"/>
      <c r="O2249" s="171"/>
      <c r="P2249" s="171"/>
      <c r="Q2249" s="171"/>
      <c r="R2249" s="171"/>
      <c r="S2249" s="171"/>
      <c r="T2249" s="171"/>
      <c r="U2249" s="171"/>
      <c r="V2249" s="171"/>
      <c r="W2249" s="171"/>
      <c r="X2249" s="171"/>
      <c r="Y2249" s="171"/>
      <c r="Z2249" s="171"/>
      <c r="AA2249" s="171"/>
      <c r="AB2249" s="171"/>
      <c r="AC2249" s="171"/>
      <c r="AD2249" s="171"/>
      <c r="AE2249" s="171"/>
      <c r="AF2249" s="171"/>
      <c r="AG2249" s="171"/>
      <c r="AH2249" s="171"/>
      <c r="AI2249" s="171"/>
      <c r="AJ2249" s="171"/>
      <c r="AK2249" s="171"/>
      <c r="AL2249" s="171"/>
      <c r="AM2249" s="171"/>
      <c r="AN2249" s="171"/>
      <c r="AO2249" s="171"/>
      <c r="AP2249" s="196"/>
      <c r="AQ2249" s="196"/>
      <c r="AR2249" s="196"/>
      <c r="AS2249" s="196"/>
      <c r="AT2249" s="196"/>
      <c r="AU2249" s="196"/>
      <c r="AV2249" s="196"/>
      <c r="AW2249" s="196"/>
      <c r="AX2249" s="196"/>
      <c r="AY2249" s="196"/>
      <c r="AZ2249" s="196"/>
      <c r="BA2249" s="196"/>
      <c r="BB2249" s="196"/>
      <c r="BC2249" s="196"/>
      <c r="BD2249" s="196"/>
      <c r="BE2249" s="196"/>
      <c r="BF2249" s="196"/>
      <c r="BG2249" s="196"/>
      <c r="BH2249" s="196"/>
      <c r="BI2249" s="196"/>
      <c r="BJ2249" s="196"/>
      <c r="BK2249" s="196"/>
      <c r="BL2249" s="196"/>
      <c r="BM2249" s="196"/>
      <c r="BN2249" s="196"/>
      <c r="BO2249" s="196"/>
      <c r="BP2249" s="196"/>
      <c r="BQ2249" s="196"/>
      <c r="BR2249" s="196"/>
      <c r="BS2249" s="196"/>
      <c r="BT2249" s="196"/>
      <c r="BU2249" s="196"/>
      <c r="BV2249" s="196"/>
      <c r="BW2249" s="196"/>
      <c r="BX2249" s="196"/>
      <c r="BY2249" s="196"/>
      <c r="BZ2249" s="196"/>
    </row>
    <row r="2250" spans="4:78" x14ac:dyDescent="0.2">
      <c r="D2250" s="171"/>
      <c r="E2250" s="171"/>
      <c r="F2250" s="171"/>
      <c r="G2250" s="171"/>
      <c r="H2250" s="171"/>
      <c r="I2250" s="171"/>
      <c r="J2250" s="171"/>
      <c r="K2250" s="171"/>
      <c r="L2250" s="171"/>
      <c r="M2250" s="171"/>
      <c r="N2250" s="171"/>
      <c r="O2250" s="171"/>
      <c r="P2250" s="171"/>
      <c r="Q2250" s="171"/>
      <c r="R2250" s="171"/>
      <c r="S2250" s="171"/>
      <c r="T2250" s="171"/>
      <c r="U2250" s="171"/>
      <c r="V2250" s="171"/>
      <c r="W2250" s="171"/>
      <c r="X2250" s="171"/>
      <c r="Y2250" s="171"/>
      <c r="Z2250" s="171"/>
      <c r="AA2250" s="171"/>
      <c r="AB2250" s="171"/>
      <c r="AC2250" s="171"/>
      <c r="AD2250" s="171"/>
      <c r="AE2250" s="171"/>
      <c r="AF2250" s="171"/>
      <c r="AG2250" s="171"/>
      <c r="AH2250" s="171"/>
      <c r="AI2250" s="171"/>
      <c r="AJ2250" s="171"/>
      <c r="AK2250" s="171"/>
      <c r="AL2250" s="171"/>
      <c r="AM2250" s="171"/>
      <c r="AN2250" s="171"/>
      <c r="AO2250" s="171"/>
      <c r="AP2250" s="196"/>
      <c r="AQ2250" s="196"/>
      <c r="AR2250" s="196"/>
      <c r="AS2250" s="196"/>
      <c r="AT2250" s="196"/>
      <c r="AU2250" s="196"/>
      <c r="AV2250" s="196"/>
      <c r="AW2250" s="196"/>
      <c r="AX2250" s="196"/>
      <c r="AY2250" s="196"/>
      <c r="AZ2250" s="196"/>
      <c r="BA2250" s="196"/>
      <c r="BB2250" s="196"/>
      <c r="BC2250" s="196"/>
      <c r="BD2250" s="196"/>
      <c r="BE2250" s="196"/>
      <c r="BF2250" s="196"/>
      <c r="BG2250" s="196"/>
      <c r="BH2250" s="196"/>
      <c r="BI2250" s="196"/>
      <c r="BJ2250" s="196"/>
      <c r="BK2250" s="196"/>
      <c r="BL2250" s="196"/>
      <c r="BM2250" s="196"/>
      <c r="BN2250" s="196"/>
      <c r="BO2250" s="196"/>
      <c r="BP2250" s="196"/>
      <c r="BQ2250" s="196"/>
      <c r="BR2250" s="196"/>
      <c r="BS2250" s="196"/>
      <c r="BT2250" s="196"/>
      <c r="BU2250" s="196"/>
      <c r="BV2250" s="196"/>
      <c r="BW2250" s="196"/>
      <c r="BX2250" s="196"/>
      <c r="BY2250" s="196"/>
      <c r="BZ2250" s="196"/>
    </row>
    <row r="2251" spans="4:78" x14ac:dyDescent="0.2">
      <c r="D2251" s="171"/>
      <c r="E2251" s="171"/>
      <c r="F2251" s="171"/>
      <c r="G2251" s="171"/>
      <c r="H2251" s="171"/>
      <c r="I2251" s="171"/>
      <c r="J2251" s="171"/>
      <c r="K2251" s="171"/>
      <c r="L2251" s="171"/>
      <c r="M2251" s="171"/>
      <c r="N2251" s="171"/>
      <c r="O2251" s="171"/>
      <c r="P2251" s="171"/>
      <c r="Q2251" s="171"/>
      <c r="R2251" s="171"/>
      <c r="S2251" s="171"/>
      <c r="T2251" s="171"/>
      <c r="U2251" s="171"/>
      <c r="V2251" s="171"/>
      <c r="W2251" s="171"/>
      <c r="X2251" s="171"/>
      <c r="Y2251" s="171"/>
      <c r="Z2251" s="171"/>
      <c r="AA2251" s="171"/>
      <c r="AB2251" s="171"/>
      <c r="AC2251" s="171"/>
      <c r="AD2251" s="171"/>
      <c r="AE2251" s="171"/>
      <c r="AF2251" s="171"/>
      <c r="AG2251" s="171"/>
      <c r="AH2251" s="171"/>
      <c r="AI2251" s="171"/>
      <c r="AJ2251" s="171"/>
      <c r="AK2251" s="171"/>
      <c r="AL2251" s="171"/>
      <c r="AM2251" s="171"/>
      <c r="AN2251" s="171"/>
      <c r="AO2251" s="171"/>
      <c r="AP2251" s="196"/>
      <c r="AQ2251" s="196"/>
      <c r="AR2251" s="196"/>
      <c r="AS2251" s="196"/>
      <c r="AT2251" s="196"/>
      <c r="AU2251" s="196"/>
      <c r="AV2251" s="196"/>
      <c r="AW2251" s="196"/>
      <c r="AX2251" s="196"/>
      <c r="AY2251" s="196"/>
      <c r="AZ2251" s="196"/>
      <c r="BA2251" s="196"/>
      <c r="BB2251" s="196"/>
      <c r="BC2251" s="196"/>
      <c r="BD2251" s="196"/>
      <c r="BE2251" s="196"/>
      <c r="BF2251" s="196"/>
      <c r="BG2251" s="196"/>
      <c r="BH2251" s="196"/>
      <c r="BI2251" s="196"/>
      <c r="BJ2251" s="196"/>
      <c r="BK2251" s="196"/>
      <c r="BL2251" s="196"/>
      <c r="BM2251" s="196"/>
      <c r="BN2251" s="196"/>
      <c r="BO2251" s="196"/>
      <c r="BP2251" s="196"/>
      <c r="BQ2251" s="196"/>
      <c r="BR2251" s="196"/>
      <c r="BS2251" s="196"/>
      <c r="BT2251" s="196"/>
      <c r="BU2251" s="196"/>
      <c r="BV2251" s="196"/>
      <c r="BW2251" s="196"/>
      <c r="BX2251" s="196"/>
      <c r="BY2251" s="196"/>
      <c r="BZ2251" s="196"/>
    </row>
    <row r="2252" spans="4:78" x14ac:dyDescent="0.2">
      <c r="D2252" s="171"/>
      <c r="E2252" s="171"/>
      <c r="F2252" s="171"/>
      <c r="G2252" s="171"/>
      <c r="H2252" s="171"/>
      <c r="I2252" s="171"/>
      <c r="J2252" s="171"/>
      <c r="K2252" s="171"/>
      <c r="L2252" s="171"/>
      <c r="M2252" s="171"/>
      <c r="N2252" s="171"/>
      <c r="O2252" s="171"/>
      <c r="P2252" s="171"/>
      <c r="Q2252" s="171"/>
      <c r="R2252" s="171"/>
      <c r="S2252" s="171"/>
      <c r="T2252" s="171"/>
      <c r="U2252" s="171"/>
      <c r="V2252" s="171"/>
      <c r="W2252" s="171"/>
      <c r="X2252" s="171"/>
      <c r="Y2252" s="171"/>
      <c r="Z2252" s="171"/>
      <c r="AA2252" s="171"/>
      <c r="AB2252" s="171"/>
      <c r="AC2252" s="171"/>
      <c r="AD2252" s="171"/>
      <c r="AE2252" s="171"/>
      <c r="AF2252" s="171"/>
      <c r="AG2252" s="171"/>
      <c r="AH2252" s="171"/>
      <c r="AI2252" s="171"/>
      <c r="AJ2252" s="171"/>
      <c r="AK2252" s="171"/>
      <c r="AL2252" s="171"/>
      <c r="AM2252" s="171"/>
      <c r="AN2252" s="171"/>
      <c r="AO2252" s="171"/>
      <c r="AP2252" s="196"/>
      <c r="AQ2252" s="196"/>
      <c r="AR2252" s="196"/>
      <c r="AS2252" s="196"/>
      <c r="AT2252" s="196"/>
      <c r="AU2252" s="196"/>
      <c r="AV2252" s="196"/>
      <c r="AW2252" s="196"/>
      <c r="AX2252" s="196"/>
      <c r="AY2252" s="196"/>
      <c r="AZ2252" s="196"/>
      <c r="BA2252" s="196"/>
      <c r="BB2252" s="196"/>
      <c r="BC2252" s="196"/>
      <c r="BD2252" s="196"/>
      <c r="BE2252" s="196"/>
      <c r="BF2252" s="196"/>
      <c r="BG2252" s="196"/>
      <c r="BH2252" s="196"/>
      <c r="BI2252" s="196"/>
      <c r="BJ2252" s="196"/>
      <c r="BK2252" s="196"/>
      <c r="BL2252" s="196"/>
      <c r="BM2252" s="196"/>
      <c r="BN2252" s="196"/>
      <c r="BO2252" s="196"/>
      <c r="BP2252" s="196"/>
      <c r="BQ2252" s="196"/>
      <c r="BR2252" s="196"/>
      <c r="BS2252" s="196"/>
      <c r="BT2252" s="196"/>
      <c r="BU2252" s="196"/>
      <c r="BV2252" s="196"/>
      <c r="BW2252" s="196"/>
      <c r="BX2252" s="196"/>
      <c r="BY2252" s="196"/>
      <c r="BZ2252" s="196"/>
    </row>
    <row r="2253" spans="4:78" x14ac:dyDescent="0.2">
      <c r="D2253" s="171"/>
      <c r="E2253" s="171"/>
      <c r="F2253" s="171"/>
      <c r="G2253" s="171"/>
      <c r="H2253" s="171"/>
      <c r="I2253" s="171"/>
      <c r="J2253" s="171"/>
      <c r="K2253" s="171"/>
      <c r="L2253" s="171"/>
      <c r="M2253" s="171"/>
      <c r="N2253" s="171"/>
      <c r="O2253" s="171"/>
      <c r="P2253" s="171"/>
      <c r="Q2253" s="171"/>
      <c r="R2253" s="171"/>
      <c r="S2253" s="171"/>
      <c r="T2253" s="171"/>
      <c r="U2253" s="171"/>
      <c r="V2253" s="171"/>
      <c r="W2253" s="171"/>
      <c r="X2253" s="171"/>
      <c r="Y2253" s="171"/>
      <c r="Z2253" s="171"/>
      <c r="AA2253" s="171"/>
      <c r="AB2253" s="171"/>
      <c r="AC2253" s="171"/>
      <c r="AD2253" s="171"/>
      <c r="AE2253" s="171"/>
      <c r="AF2253" s="171"/>
      <c r="AG2253" s="171"/>
      <c r="AH2253" s="171"/>
      <c r="AI2253" s="171"/>
      <c r="AJ2253" s="171"/>
      <c r="AK2253" s="171"/>
      <c r="AL2253" s="171"/>
      <c r="AM2253" s="171"/>
      <c r="AN2253" s="171"/>
      <c r="AO2253" s="171"/>
      <c r="AP2253" s="196"/>
      <c r="AQ2253" s="196"/>
      <c r="AR2253" s="196"/>
      <c r="AS2253" s="196"/>
      <c r="AT2253" s="196"/>
      <c r="AU2253" s="196"/>
      <c r="AV2253" s="196"/>
      <c r="AW2253" s="196"/>
      <c r="AX2253" s="196"/>
      <c r="AY2253" s="196"/>
      <c r="AZ2253" s="196"/>
      <c r="BA2253" s="196"/>
      <c r="BB2253" s="196"/>
      <c r="BC2253" s="196"/>
      <c r="BD2253" s="196"/>
      <c r="BE2253" s="196"/>
      <c r="BF2253" s="196"/>
      <c r="BG2253" s="196"/>
      <c r="BH2253" s="196"/>
      <c r="BI2253" s="196"/>
      <c r="BJ2253" s="196"/>
      <c r="BK2253" s="196"/>
      <c r="BL2253" s="196"/>
      <c r="BM2253" s="196"/>
      <c r="BN2253" s="196"/>
      <c r="BO2253" s="196"/>
      <c r="BP2253" s="196"/>
      <c r="BQ2253" s="196"/>
      <c r="BR2253" s="196"/>
      <c r="BS2253" s="196"/>
      <c r="BT2253" s="196"/>
      <c r="BU2253" s="196"/>
      <c r="BV2253" s="196"/>
      <c r="BW2253" s="196"/>
      <c r="BX2253" s="196"/>
      <c r="BY2253" s="196"/>
      <c r="BZ2253" s="196"/>
    </row>
    <row r="2254" spans="4:78" x14ac:dyDescent="0.2">
      <c r="D2254" s="171"/>
      <c r="E2254" s="171"/>
      <c r="F2254" s="171"/>
      <c r="G2254" s="171"/>
      <c r="H2254" s="171"/>
      <c r="I2254" s="171"/>
      <c r="J2254" s="171"/>
      <c r="K2254" s="171"/>
      <c r="L2254" s="171"/>
      <c r="M2254" s="171"/>
      <c r="N2254" s="171"/>
      <c r="O2254" s="171"/>
      <c r="P2254" s="171"/>
      <c r="Q2254" s="171"/>
      <c r="R2254" s="171"/>
      <c r="S2254" s="171"/>
      <c r="T2254" s="171"/>
      <c r="U2254" s="171"/>
      <c r="V2254" s="171"/>
      <c r="W2254" s="171"/>
      <c r="X2254" s="171"/>
      <c r="Y2254" s="171"/>
      <c r="Z2254" s="171"/>
      <c r="AA2254" s="171"/>
      <c r="AB2254" s="171"/>
      <c r="AC2254" s="171"/>
      <c r="AD2254" s="171"/>
      <c r="AE2254" s="171"/>
      <c r="AF2254" s="171"/>
      <c r="AG2254" s="171"/>
      <c r="AH2254" s="171"/>
      <c r="AI2254" s="171"/>
      <c r="AJ2254" s="171"/>
      <c r="AK2254" s="171"/>
      <c r="AL2254" s="171"/>
      <c r="AM2254" s="171"/>
      <c r="AN2254" s="171"/>
      <c r="AO2254" s="171"/>
      <c r="AP2254" s="196"/>
      <c r="AQ2254" s="196"/>
      <c r="AR2254" s="196"/>
      <c r="AS2254" s="196"/>
      <c r="AT2254" s="196"/>
      <c r="AU2254" s="196"/>
      <c r="AV2254" s="196"/>
      <c r="AW2254" s="196"/>
      <c r="AX2254" s="196"/>
      <c r="AY2254" s="196"/>
      <c r="AZ2254" s="196"/>
      <c r="BA2254" s="196"/>
      <c r="BB2254" s="196"/>
      <c r="BC2254" s="196"/>
      <c r="BD2254" s="196"/>
      <c r="BE2254" s="196"/>
      <c r="BF2254" s="196"/>
      <c r="BG2254" s="196"/>
      <c r="BH2254" s="196"/>
      <c r="BI2254" s="196"/>
      <c r="BJ2254" s="196"/>
      <c r="BK2254" s="196"/>
      <c r="BL2254" s="196"/>
      <c r="BM2254" s="196"/>
      <c r="BN2254" s="196"/>
      <c r="BO2254" s="196"/>
      <c r="BP2254" s="196"/>
      <c r="BQ2254" s="196"/>
      <c r="BR2254" s="196"/>
      <c r="BS2254" s="196"/>
      <c r="BT2254" s="196"/>
      <c r="BU2254" s="196"/>
      <c r="BV2254" s="196"/>
      <c r="BW2254" s="196"/>
      <c r="BX2254" s="196"/>
      <c r="BY2254" s="196"/>
      <c r="BZ2254" s="196"/>
    </row>
    <row r="2255" spans="4:78" x14ac:dyDescent="0.2">
      <c r="D2255" s="171"/>
      <c r="E2255" s="171"/>
      <c r="F2255" s="171"/>
      <c r="G2255" s="171"/>
      <c r="H2255" s="171"/>
      <c r="I2255" s="171"/>
      <c r="J2255" s="171"/>
      <c r="K2255" s="171"/>
      <c r="L2255" s="171"/>
      <c r="M2255" s="171"/>
      <c r="N2255" s="171"/>
      <c r="O2255" s="171"/>
      <c r="P2255" s="171"/>
      <c r="Q2255" s="171"/>
      <c r="R2255" s="171"/>
      <c r="S2255" s="171"/>
      <c r="T2255" s="171"/>
      <c r="U2255" s="171"/>
      <c r="V2255" s="171"/>
      <c r="W2255" s="171"/>
      <c r="X2255" s="171"/>
      <c r="Y2255" s="171"/>
      <c r="Z2255" s="171"/>
      <c r="AA2255" s="171"/>
      <c r="AB2255" s="171"/>
      <c r="AC2255" s="171"/>
      <c r="AD2255" s="171"/>
      <c r="AE2255" s="171"/>
      <c r="AF2255" s="171"/>
      <c r="AG2255" s="171"/>
      <c r="AH2255" s="171"/>
      <c r="AI2255" s="171"/>
      <c r="AJ2255" s="171"/>
      <c r="AK2255" s="171"/>
      <c r="AL2255" s="171"/>
      <c r="AM2255" s="171"/>
      <c r="AN2255" s="171"/>
      <c r="AO2255" s="171"/>
      <c r="AP2255" s="196"/>
      <c r="AQ2255" s="196"/>
      <c r="AR2255" s="196"/>
      <c r="AS2255" s="196"/>
      <c r="AT2255" s="196"/>
      <c r="AU2255" s="196"/>
      <c r="AV2255" s="196"/>
      <c r="AW2255" s="196"/>
      <c r="AX2255" s="196"/>
      <c r="AY2255" s="196"/>
      <c r="AZ2255" s="196"/>
      <c r="BA2255" s="196"/>
      <c r="BB2255" s="196"/>
      <c r="BC2255" s="196"/>
      <c r="BD2255" s="196"/>
      <c r="BE2255" s="196"/>
      <c r="BF2255" s="196"/>
      <c r="BG2255" s="196"/>
      <c r="BH2255" s="196"/>
      <c r="BI2255" s="196"/>
      <c r="BJ2255" s="196"/>
      <c r="BK2255" s="196"/>
      <c r="BL2255" s="196"/>
      <c r="BM2255" s="196"/>
      <c r="BN2255" s="196"/>
      <c r="BO2255" s="196"/>
      <c r="BP2255" s="196"/>
      <c r="BQ2255" s="196"/>
      <c r="BR2255" s="196"/>
      <c r="BS2255" s="196"/>
      <c r="BT2255" s="196"/>
      <c r="BU2255" s="196"/>
      <c r="BV2255" s="196"/>
      <c r="BW2255" s="196"/>
      <c r="BX2255" s="196"/>
      <c r="BY2255" s="196"/>
      <c r="BZ2255" s="196"/>
    </row>
    <row r="2256" spans="4:78" x14ac:dyDescent="0.2">
      <c r="D2256" s="171"/>
      <c r="E2256" s="171"/>
      <c r="F2256" s="171"/>
      <c r="G2256" s="171"/>
      <c r="H2256" s="171"/>
      <c r="I2256" s="171"/>
      <c r="J2256" s="171"/>
      <c r="K2256" s="171"/>
      <c r="L2256" s="171"/>
      <c r="M2256" s="171"/>
      <c r="N2256" s="171"/>
      <c r="O2256" s="171"/>
      <c r="P2256" s="171"/>
      <c r="Q2256" s="171"/>
      <c r="R2256" s="171"/>
      <c r="S2256" s="171"/>
      <c r="T2256" s="171"/>
      <c r="U2256" s="171"/>
      <c r="V2256" s="171"/>
      <c r="W2256" s="171"/>
      <c r="X2256" s="171"/>
      <c r="Y2256" s="171"/>
      <c r="Z2256" s="171"/>
      <c r="AA2256" s="171"/>
      <c r="AB2256" s="171"/>
      <c r="AC2256" s="171"/>
      <c r="AD2256" s="171"/>
      <c r="AE2256" s="171"/>
      <c r="AF2256" s="171"/>
      <c r="AG2256" s="171"/>
      <c r="AH2256" s="171"/>
      <c r="AI2256" s="171"/>
      <c r="AJ2256" s="171"/>
      <c r="AK2256" s="171"/>
      <c r="AL2256" s="171"/>
      <c r="AM2256" s="171"/>
      <c r="AN2256" s="171"/>
      <c r="AO2256" s="171"/>
      <c r="AP2256" s="196"/>
      <c r="AQ2256" s="196"/>
      <c r="AR2256" s="196"/>
      <c r="AS2256" s="196"/>
      <c r="AT2256" s="196"/>
      <c r="AU2256" s="196"/>
      <c r="AV2256" s="196"/>
      <c r="AW2256" s="196"/>
      <c r="AX2256" s="196"/>
      <c r="AY2256" s="196"/>
      <c r="AZ2256" s="196"/>
      <c r="BA2256" s="196"/>
      <c r="BB2256" s="196"/>
      <c r="BC2256" s="196"/>
      <c r="BD2256" s="196"/>
      <c r="BE2256" s="196"/>
      <c r="BF2256" s="196"/>
      <c r="BG2256" s="196"/>
      <c r="BH2256" s="196"/>
      <c r="BI2256" s="196"/>
      <c r="BJ2256" s="196"/>
      <c r="BK2256" s="196"/>
      <c r="BL2256" s="196"/>
      <c r="BM2256" s="196"/>
      <c r="BN2256" s="196"/>
      <c r="BO2256" s="196"/>
      <c r="BP2256" s="196"/>
      <c r="BQ2256" s="196"/>
      <c r="BR2256" s="196"/>
      <c r="BS2256" s="196"/>
      <c r="BT2256" s="196"/>
      <c r="BU2256" s="196"/>
      <c r="BV2256" s="196"/>
      <c r="BW2256" s="196"/>
      <c r="BX2256" s="196"/>
      <c r="BY2256" s="196"/>
      <c r="BZ2256" s="196"/>
    </row>
    <row r="2257" spans="4:78" x14ac:dyDescent="0.2">
      <c r="D2257" s="171"/>
      <c r="E2257" s="171"/>
      <c r="F2257" s="171"/>
      <c r="G2257" s="171"/>
      <c r="H2257" s="171"/>
      <c r="I2257" s="171"/>
      <c r="J2257" s="171"/>
      <c r="K2257" s="171"/>
      <c r="L2257" s="171"/>
      <c r="M2257" s="171"/>
      <c r="N2257" s="171"/>
      <c r="O2257" s="171"/>
      <c r="P2257" s="171"/>
      <c r="Q2257" s="171"/>
      <c r="R2257" s="171"/>
      <c r="S2257" s="171"/>
      <c r="T2257" s="171"/>
      <c r="U2257" s="171"/>
      <c r="V2257" s="171"/>
      <c r="W2257" s="171"/>
      <c r="X2257" s="171"/>
      <c r="Y2257" s="171"/>
      <c r="Z2257" s="171"/>
      <c r="AA2257" s="171"/>
      <c r="AB2257" s="171"/>
      <c r="AC2257" s="171"/>
      <c r="AD2257" s="171"/>
      <c r="AE2257" s="171"/>
      <c r="AF2257" s="171"/>
      <c r="AG2257" s="171"/>
      <c r="AH2257" s="171"/>
      <c r="AI2257" s="171"/>
      <c r="AJ2257" s="171"/>
      <c r="AK2257" s="171"/>
      <c r="AL2257" s="171"/>
      <c r="AM2257" s="171"/>
      <c r="AN2257" s="171"/>
      <c r="AO2257" s="171"/>
      <c r="AP2257" s="196"/>
      <c r="AQ2257" s="196"/>
      <c r="AR2257" s="196"/>
      <c r="AS2257" s="196"/>
      <c r="AT2257" s="196"/>
      <c r="AU2257" s="196"/>
      <c r="AV2257" s="196"/>
      <c r="AW2257" s="196"/>
      <c r="AX2257" s="196"/>
      <c r="AY2257" s="196"/>
      <c r="AZ2257" s="196"/>
      <c r="BA2257" s="196"/>
      <c r="BB2257" s="196"/>
      <c r="BC2257" s="196"/>
      <c r="BD2257" s="196"/>
      <c r="BE2257" s="196"/>
      <c r="BF2257" s="196"/>
      <c r="BG2257" s="196"/>
      <c r="BH2257" s="196"/>
      <c r="BI2257" s="196"/>
      <c r="BJ2257" s="196"/>
      <c r="BK2257" s="196"/>
      <c r="BL2257" s="196"/>
      <c r="BM2257" s="196"/>
      <c r="BN2257" s="196"/>
      <c r="BO2257" s="196"/>
      <c r="BP2257" s="196"/>
      <c r="BQ2257" s="196"/>
      <c r="BR2257" s="196"/>
      <c r="BS2257" s="196"/>
      <c r="BT2257" s="196"/>
      <c r="BU2257" s="196"/>
      <c r="BV2257" s="196"/>
      <c r="BW2257" s="196"/>
      <c r="BX2257" s="196"/>
      <c r="BY2257" s="196"/>
      <c r="BZ2257" s="196"/>
    </row>
    <row r="2258" spans="4:78" x14ac:dyDescent="0.2">
      <c r="D2258" s="171"/>
      <c r="E2258" s="171"/>
      <c r="F2258" s="171"/>
      <c r="G2258" s="171"/>
      <c r="H2258" s="171"/>
      <c r="I2258" s="171"/>
      <c r="J2258" s="171"/>
      <c r="K2258" s="171"/>
      <c r="L2258" s="171"/>
      <c r="M2258" s="171"/>
      <c r="N2258" s="171"/>
      <c r="O2258" s="171"/>
      <c r="P2258" s="171"/>
      <c r="Q2258" s="171"/>
      <c r="R2258" s="171"/>
      <c r="S2258" s="171"/>
      <c r="T2258" s="171"/>
      <c r="U2258" s="171"/>
      <c r="V2258" s="171"/>
      <c r="W2258" s="171"/>
      <c r="X2258" s="171"/>
      <c r="Y2258" s="171"/>
      <c r="Z2258" s="171"/>
      <c r="AA2258" s="171"/>
      <c r="AB2258" s="171"/>
      <c r="AC2258" s="171"/>
      <c r="AD2258" s="171"/>
      <c r="AE2258" s="171"/>
      <c r="AF2258" s="171"/>
      <c r="AG2258" s="171"/>
      <c r="AH2258" s="171"/>
      <c r="AI2258" s="171"/>
      <c r="AJ2258" s="171"/>
      <c r="AK2258" s="171"/>
      <c r="AL2258" s="171"/>
      <c r="AM2258" s="171"/>
      <c r="AN2258" s="171"/>
      <c r="AO2258" s="171"/>
      <c r="AP2258" s="196"/>
      <c r="AQ2258" s="196"/>
      <c r="AR2258" s="196"/>
      <c r="AS2258" s="196"/>
      <c r="AT2258" s="196"/>
      <c r="AU2258" s="196"/>
      <c r="AV2258" s="196"/>
      <c r="AW2258" s="196"/>
      <c r="AX2258" s="196"/>
      <c r="AY2258" s="196"/>
      <c r="AZ2258" s="196"/>
      <c r="BA2258" s="196"/>
      <c r="BB2258" s="196"/>
      <c r="BC2258" s="196"/>
      <c r="BD2258" s="196"/>
      <c r="BE2258" s="196"/>
      <c r="BF2258" s="196"/>
      <c r="BG2258" s="196"/>
      <c r="BH2258" s="196"/>
      <c r="BI2258" s="196"/>
      <c r="BJ2258" s="196"/>
      <c r="BK2258" s="196"/>
      <c r="BL2258" s="196"/>
      <c r="BM2258" s="196"/>
      <c r="BN2258" s="196"/>
      <c r="BO2258" s="196"/>
      <c r="BP2258" s="196"/>
      <c r="BQ2258" s="196"/>
      <c r="BR2258" s="196"/>
      <c r="BS2258" s="196"/>
      <c r="BT2258" s="196"/>
      <c r="BU2258" s="196"/>
      <c r="BV2258" s="196"/>
      <c r="BW2258" s="196"/>
      <c r="BX2258" s="196"/>
      <c r="BY2258" s="196"/>
      <c r="BZ2258" s="196"/>
    </row>
    <row r="2259" spans="4:78" x14ac:dyDescent="0.2">
      <c r="D2259" s="171"/>
      <c r="E2259" s="171"/>
      <c r="F2259" s="171"/>
      <c r="G2259" s="171"/>
      <c r="H2259" s="171"/>
      <c r="I2259" s="171"/>
      <c r="J2259" s="171"/>
      <c r="K2259" s="171"/>
      <c r="L2259" s="171"/>
      <c r="M2259" s="171"/>
      <c r="N2259" s="171"/>
      <c r="O2259" s="171"/>
      <c r="P2259" s="171"/>
      <c r="Q2259" s="171"/>
      <c r="R2259" s="171"/>
      <c r="S2259" s="171"/>
      <c r="T2259" s="171"/>
      <c r="U2259" s="171"/>
      <c r="V2259" s="171"/>
      <c r="W2259" s="171"/>
      <c r="X2259" s="171"/>
      <c r="Y2259" s="171"/>
      <c r="Z2259" s="171"/>
      <c r="AA2259" s="171"/>
      <c r="AB2259" s="171"/>
      <c r="AC2259" s="171"/>
      <c r="AD2259" s="171"/>
      <c r="AE2259" s="171"/>
      <c r="AF2259" s="171"/>
      <c r="AG2259" s="171"/>
      <c r="AH2259" s="171"/>
      <c r="AI2259" s="171"/>
      <c r="AJ2259" s="171"/>
      <c r="AK2259" s="171"/>
      <c r="AL2259" s="171"/>
      <c r="AM2259" s="171"/>
      <c r="AN2259" s="171"/>
      <c r="AO2259" s="171"/>
      <c r="AP2259" s="196"/>
      <c r="AQ2259" s="196"/>
      <c r="AR2259" s="196"/>
      <c r="AS2259" s="196"/>
      <c r="AT2259" s="196"/>
      <c r="AU2259" s="196"/>
      <c r="AV2259" s="196"/>
      <c r="AW2259" s="196"/>
      <c r="AX2259" s="196"/>
      <c r="AY2259" s="196"/>
      <c r="AZ2259" s="196"/>
      <c r="BA2259" s="196"/>
      <c r="BB2259" s="196"/>
      <c r="BC2259" s="196"/>
      <c r="BD2259" s="196"/>
      <c r="BE2259" s="196"/>
      <c r="BF2259" s="196"/>
      <c r="BG2259" s="196"/>
      <c r="BH2259" s="196"/>
      <c r="BI2259" s="196"/>
      <c r="BJ2259" s="196"/>
      <c r="BK2259" s="196"/>
      <c r="BL2259" s="196"/>
      <c r="BM2259" s="196"/>
      <c r="BN2259" s="196"/>
      <c r="BO2259" s="196"/>
      <c r="BP2259" s="196"/>
      <c r="BQ2259" s="196"/>
      <c r="BR2259" s="196"/>
      <c r="BS2259" s="196"/>
      <c r="BT2259" s="196"/>
      <c r="BU2259" s="196"/>
      <c r="BV2259" s="196"/>
      <c r="BW2259" s="196"/>
      <c r="BX2259" s="196"/>
      <c r="BY2259" s="196"/>
      <c r="BZ2259" s="196"/>
    </row>
    <row r="2260" spans="4:78" x14ac:dyDescent="0.2">
      <c r="D2260" s="171"/>
      <c r="E2260" s="171"/>
      <c r="F2260" s="171"/>
      <c r="G2260" s="171"/>
      <c r="H2260" s="171"/>
      <c r="I2260" s="171"/>
      <c r="J2260" s="171"/>
      <c r="K2260" s="171"/>
      <c r="L2260" s="171"/>
      <c r="M2260" s="171"/>
      <c r="N2260" s="171"/>
      <c r="O2260" s="171"/>
      <c r="P2260" s="171"/>
      <c r="Q2260" s="171"/>
      <c r="R2260" s="171"/>
      <c r="S2260" s="171"/>
      <c r="T2260" s="171"/>
      <c r="U2260" s="171"/>
      <c r="V2260" s="171"/>
      <c r="W2260" s="171"/>
      <c r="X2260" s="171"/>
      <c r="Y2260" s="171"/>
      <c r="Z2260" s="171"/>
      <c r="AA2260" s="171"/>
      <c r="AB2260" s="171"/>
      <c r="AC2260" s="171"/>
      <c r="AD2260" s="171"/>
      <c r="AE2260" s="171"/>
      <c r="AF2260" s="171"/>
      <c r="AG2260" s="171"/>
      <c r="AH2260" s="171"/>
      <c r="AI2260" s="171"/>
      <c r="AJ2260" s="171"/>
      <c r="AK2260" s="171"/>
      <c r="AL2260" s="171"/>
      <c r="AM2260" s="171"/>
      <c r="AN2260" s="171"/>
      <c r="AO2260" s="171"/>
      <c r="AP2260" s="196"/>
      <c r="AQ2260" s="196"/>
      <c r="AR2260" s="196"/>
      <c r="AS2260" s="196"/>
      <c r="AT2260" s="196"/>
      <c r="AU2260" s="196"/>
      <c r="AV2260" s="196"/>
      <c r="AW2260" s="196"/>
      <c r="AX2260" s="196"/>
      <c r="AY2260" s="196"/>
      <c r="AZ2260" s="196"/>
      <c r="BA2260" s="196"/>
      <c r="BB2260" s="196"/>
      <c r="BC2260" s="196"/>
      <c r="BD2260" s="196"/>
      <c r="BE2260" s="196"/>
      <c r="BF2260" s="196"/>
      <c r="BG2260" s="196"/>
      <c r="BH2260" s="196"/>
      <c r="BI2260" s="196"/>
      <c r="BJ2260" s="196"/>
      <c r="BK2260" s="196"/>
      <c r="BL2260" s="196"/>
      <c r="BM2260" s="196"/>
      <c r="BN2260" s="196"/>
      <c r="BO2260" s="196"/>
      <c r="BP2260" s="196"/>
      <c r="BQ2260" s="196"/>
      <c r="BR2260" s="196"/>
      <c r="BS2260" s="196"/>
      <c r="BT2260" s="196"/>
      <c r="BU2260" s="196"/>
      <c r="BV2260" s="196"/>
      <c r="BW2260" s="196"/>
      <c r="BX2260" s="196"/>
      <c r="BY2260" s="196"/>
      <c r="BZ2260" s="196"/>
    </row>
    <row r="2261" spans="4:78" x14ac:dyDescent="0.2">
      <c r="D2261" s="171"/>
      <c r="E2261" s="171"/>
      <c r="F2261" s="171"/>
      <c r="G2261" s="171"/>
      <c r="H2261" s="171"/>
      <c r="I2261" s="171"/>
      <c r="J2261" s="171"/>
      <c r="K2261" s="171"/>
      <c r="L2261" s="171"/>
      <c r="M2261" s="171"/>
      <c r="N2261" s="171"/>
      <c r="O2261" s="171"/>
      <c r="P2261" s="171"/>
      <c r="Q2261" s="171"/>
      <c r="R2261" s="171"/>
      <c r="S2261" s="171"/>
      <c r="T2261" s="171"/>
      <c r="U2261" s="171"/>
      <c r="V2261" s="171"/>
      <c r="W2261" s="171"/>
      <c r="X2261" s="171"/>
      <c r="Y2261" s="171"/>
      <c r="Z2261" s="171"/>
      <c r="AA2261" s="171"/>
      <c r="AB2261" s="171"/>
      <c r="AC2261" s="171"/>
      <c r="AD2261" s="171"/>
      <c r="AE2261" s="171"/>
      <c r="AF2261" s="171"/>
      <c r="AG2261" s="171"/>
      <c r="AH2261" s="171"/>
      <c r="AI2261" s="171"/>
      <c r="AJ2261" s="171"/>
      <c r="AK2261" s="171"/>
      <c r="AL2261" s="171"/>
      <c r="AM2261" s="171"/>
      <c r="AN2261" s="171"/>
      <c r="AO2261" s="171"/>
      <c r="AP2261" s="196"/>
      <c r="AQ2261" s="196"/>
      <c r="AR2261" s="196"/>
      <c r="AS2261" s="196"/>
      <c r="AT2261" s="196"/>
      <c r="AU2261" s="196"/>
      <c r="AV2261" s="196"/>
      <c r="AW2261" s="196"/>
      <c r="AX2261" s="196"/>
      <c r="AY2261" s="196"/>
      <c r="AZ2261" s="196"/>
      <c r="BA2261" s="196"/>
      <c r="BB2261" s="196"/>
      <c r="BC2261" s="196"/>
      <c r="BD2261" s="196"/>
      <c r="BE2261" s="196"/>
      <c r="BF2261" s="196"/>
      <c r="BG2261" s="196"/>
      <c r="BH2261" s="196"/>
      <c r="BI2261" s="196"/>
      <c r="BJ2261" s="196"/>
      <c r="BK2261" s="196"/>
      <c r="BL2261" s="196"/>
      <c r="BM2261" s="196"/>
      <c r="BN2261" s="196"/>
      <c r="BO2261" s="196"/>
      <c r="BP2261" s="196"/>
      <c r="BQ2261" s="196"/>
      <c r="BR2261" s="196"/>
      <c r="BS2261" s="196"/>
      <c r="BT2261" s="196"/>
      <c r="BU2261" s="196"/>
      <c r="BV2261" s="196"/>
      <c r="BW2261" s="196"/>
      <c r="BX2261" s="196"/>
      <c r="BY2261" s="196"/>
      <c r="BZ2261" s="196"/>
    </row>
    <row r="2262" spans="4:78" x14ac:dyDescent="0.2">
      <c r="D2262" s="171"/>
      <c r="E2262" s="171"/>
      <c r="F2262" s="171"/>
      <c r="G2262" s="171"/>
      <c r="H2262" s="171"/>
      <c r="I2262" s="171"/>
      <c r="J2262" s="171"/>
      <c r="K2262" s="171"/>
      <c r="L2262" s="171"/>
      <c r="M2262" s="171"/>
      <c r="N2262" s="171"/>
      <c r="O2262" s="171"/>
      <c r="P2262" s="171"/>
      <c r="Q2262" s="171"/>
      <c r="R2262" s="171"/>
      <c r="S2262" s="171"/>
      <c r="T2262" s="171"/>
      <c r="U2262" s="171"/>
      <c r="V2262" s="171"/>
      <c r="W2262" s="171"/>
      <c r="X2262" s="171"/>
      <c r="Y2262" s="171"/>
      <c r="Z2262" s="171"/>
      <c r="AA2262" s="171"/>
      <c r="AB2262" s="171"/>
      <c r="AC2262" s="171"/>
      <c r="AD2262" s="171"/>
      <c r="AE2262" s="171"/>
      <c r="AF2262" s="171"/>
      <c r="AG2262" s="171"/>
      <c r="AH2262" s="171"/>
      <c r="AI2262" s="171"/>
      <c r="AJ2262" s="171"/>
      <c r="AK2262" s="171"/>
      <c r="AL2262" s="171"/>
      <c r="AM2262" s="171"/>
      <c r="AN2262" s="171"/>
      <c r="AO2262" s="171"/>
      <c r="AP2262" s="196"/>
      <c r="AQ2262" s="196"/>
      <c r="AR2262" s="196"/>
      <c r="AS2262" s="196"/>
      <c r="AT2262" s="196"/>
      <c r="AU2262" s="196"/>
      <c r="AV2262" s="196"/>
      <c r="AW2262" s="196"/>
      <c r="AX2262" s="196"/>
      <c r="AY2262" s="196"/>
      <c r="AZ2262" s="196"/>
      <c r="BA2262" s="196"/>
      <c r="BB2262" s="196"/>
      <c r="BC2262" s="196"/>
      <c r="BD2262" s="196"/>
      <c r="BE2262" s="196"/>
      <c r="BF2262" s="196"/>
      <c r="BG2262" s="196"/>
      <c r="BH2262" s="196"/>
      <c r="BI2262" s="196"/>
      <c r="BJ2262" s="196"/>
      <c r="BK2262" s="196"/>
      <c r="BL2262" s="196"/>
      <c r="BM2262" s="196"/>
      <c r="BN2262" s="196"/>
      <c r="BO2262" s="196"/>
      <c r="BP2262" s="196"/>
      <c r="BQ2262" s="196"/>
      <c r="BR2262" s="196"/>
      <c r="BS2262" s="196"/>
      <c r="BT2262" s="196"/>
      <c r="BU2262" s="196"/>
      <c r="BV2262" s="196"/>
      <c r="BW2262" s="196"/>
      <c r="BX2262" s="196"/>
      <c r="BY2262" s="196"/>
      <c r="BZ2262" s="196"/>
    </row>
    <row r="2263" spans="4:78" x14ac:dyDescent="0.2">
      <c r="D2263" s="171"/>
      <c r="E2263" s="171"/>
      <c r="F2263" s="171"/>
      <c r="G2263" s="171"/>
      <c r="H2263" s="171"/>
      <c r="I2263" s="171"/>
      <c r="J2263" s="171"/>
      <c r="K2263" s="171"/>
      <c r="L2263" s="171"/>
      <c r="M2263" s="171"/>
      <c r="N2263" s="171"/>
      <c r="O2263" s="171"/>
      <c r="P2263" s="171"/>
      <c r="Q2263" s="171"/>
      <c r="R2263" s="171"/>
      <c r="S2263" s="171"/>
      <c r="T2263" s="171"/>
      <c r="U2263" s="171"/>
      <c r="V2263" s="171"/>
      <c r="W2263" s="171"/>
      <c r="X2263" s="171"/>
      <c r="Y2263" s="171"/>
      <c r="Z2263" s="171"/>
      <c r="AA2263" s="171"/>
      <c r="AB2263" s="171"/>
      <c r="AC2263" s="171"/>
      <c r="AD2263" s="171"/>
      <c r="AE2263" s="171"/>
      <c r="AF2263" s="171"/>
      <c r="AG2263" s="171"/>
      <c r="AH2263" s="171"/>
      <c r="AI2263" s="171"/>
      <c r="AJ2263" s="171"/>
      <c r="AK2263" s="171"/>
      <c r="AL2263" s="171"/>
      <c r="AM2263" s="171"/>
      <c r="AN2263" s="171"/>
      <c r="AO2263" s="171"/>
      <c r="AP2263" s="196"/>
      <c r="AQ2263" s="196"/>
      <c r="AR2263" s="196"/>
      <c r="AS2263" s="196"/>
      <c r="AT2263" s="196"/>
      <c r="AU2263" s="196"/>
      <c r="AV2263" s="196"/>
      <c r="AW2263" s="196"/>
      <c r="AX2263" s="196"/>
      <c r="AY2263" s="196"/>
      <c r="AZ2263" s="196"/>
      <c r="BA2263" s="196"/>
      <c r="BB2263" s="196"/>
      <c r="BC2263" s="196"/>
      <c r="BD2263" s="196"/>
      <c r="BE2263" s="196"/>
      <c r="BF2263" s="196"/>
      <c r="BG2263" s="196"/>
      <c r="BH2263" s="196"/>
      <c r="BI2263" s="196"/>
      <c r="BJ2263" s="196"/>
      <c r="BK2263" s="196"/>
      <c r="BL2263" s="196"/>
      <c r="BM2263" s="196"/>
      <c r="BN2263" s="196"/>
      <c r="BO2263" s="196"/>
      <c r="BP2263" s="196"/>
      <c r="BQ2263" s="196"/>
      <c r="BR2263" s="196"/>
      <c r="BS2263" s="196"/>
      <c r="BT2263" s="196"/>
      <c r="BU2263" s="196"/>
      <c r="BV2263" s="196"/>
      <c r="BW2263" s="196"/>
      <c r="BX2263" s="196"/>
      <c r="BY2263" s="196"/>
      <c r="BZ2263" s="196"/>
    </row>
    <row r="2264" spans="4:78" x14ac:dyDescent="0.2">
      <c r="D2264" s="171"/>
      <c r="E2264" s="171"/>
      <c r="F2264" s="171"/>
      <c r="G2264" s="171"/>
      <c r="H2264" s="171"/>
      <c r="I2264" s="171"/>
      <c r="J2264" s="171"/>
      <c r="K2264" s="171"/>
      <c r="L2264" s="171"/>
      <c r="M2264" s="171"/>
      <c r="N2264" s="171"/>
      <c r="O2264" s="171"/>
      <c r="P2264" s="171"/>
      <c r="Q2264" s="171"/>
      <c r="R2264" s="171"/>
      <c r="S2264" s="171"/>
      <c r="T2264" s="171"/>
      <c r="U2264" s="171"/>
      <c r="V2264" s="171"/>
      <c r="W2264" s="171"/>
      <c r="X2264" s="171"/>
      <c r="Y2264" s="171"/>
      <c r="Z2264" s="171"/>
      <c r="AA2264" s="171"/>
      <c r="AB2264" s="171"/>
      <c r="AC2264" s="171"/>
      <c r="AD2264" s="171"/>
      <c r="AE2264" s="171"/>
      <c r="AF2264" s="171"/>
      <c r="AG2264" s="171"/>
      <c r="AH2264" s="171"/>
      <c r="AI2264" s="171"/>
      <c r="AJ2264" s="171"/>
      <c r="AK2264" s="171"/>
      <c r="AL2264" s="171"/>
      <c r="AM2264" s="171"/>
      <c r="AN2264" s="171"/>
      <c r="AO2264" s="171"/>
      <c r="AP2264" s="196"/>
      <c r="AQ2264" s="196"/>
      <c r="AR2264" s="196"/>
      <c r="AS2264" s="196"/>
      <c r="AT2264" s="196"/>
      <c r="AU2264" s="196"/>
      <c r="AV2264" s="196"/>
      <c r="AW2264" s="196"/>
      <c r="AX2264" s="196"/>
      <c r="AY2264" s="196"/>
      <c r="AZ2264" s="196"/>
      <c r="BA2264" s="196"/>
      <c r="BB2264" s="196"/>
      <c r="BC2264" s="196"/>
      <c r="BD2264" s="196"/>
      <c r="BE2264" s="196"/>
      <c r="BF2264" s="196"/>
      <c r="BG2264" s="196"/>
      <c r="BH2264" s="196"/>
      <c r="BI2264" s="196"/>
      <c r="BJ2264" s="196"/>
      <c r="BK2264" s="196"/>
      <c r="BL2264" s="196"/>
      <c r="BM2264" s="196"/>
      <c r="BN2264" s="196"/>
      <c r="BO2264" s="196"/>
      <c r="BP2264" s="196"/>
      <c r="BQ2264" s="196"/>
      <c r="BR2264" s="196"/>
      <c r="BS2264" s="196"/>
      <c r="BT2264" s="196"/>
      <c r="BU2264" s="196"/>
      <c r="BV2264" s="196"/>
      <c r="BW2264" s="196"/>
      <c r="BX2264" s="196"/>
      <c r="BY2264" s="196"/>
      <c r="BZ2264" s="196"/>
    </row>
    <row r="2265" spans="4:78" x14ac:dyDescent="0.2">
      <c r="D2265" s="171"/>
      <c r="E2265" s="171"/>
      <c r="F2265" s="171"/>
      <c r="G2265" s="171"/>
      <c r="H2265" s="171"/>
      <c r="I2265" s="171"/>
      <c r="J2265" s="171"/>
      <c r="K2265" s="171"/>
      <c r="L2265" s="171"/>
      <c r="M2265" s="171"/>
      <c r="N2265" s="171"/>
      <c r="O2265" s="171"/>
      <c r="P2265" s="171"/>
      <c r="Q2265" s="171"/>
      <c r="R2265" s="171"/>
      <c r="S2265" s="171"/>
      <c r="T2265" s="171"/>
      <c r="U2265" s="171"/>
      <c r="V2265" s="171"/>
      <c r="W2265" s="171"/>
      <c r="X2265" s="171"/>
      <c r="Y2265" s="171"/>
      <c r="Z2265" s="171"/>
      <c r="AA2265" s="171"/>
      <c r="AB2265" s="171"/>
      <c r="AC2265" s="171"/>
      <c r="AD2265" s="171"/>
      <c r="AE2265" s="171"/>
      <c r="AF2265" s="171"/>
      <c r="AG2265" s="171"/>
      <c r="AH2265" s="171"/>
      <c r="AI2265" s="171"/>
      <c r="AJ2265" s="171"/>
      <c r="AK2265" s="171"/>
      <c r="AL2265" s="171"/>
      <c r="AM2265" s="171"/>
      <c r="AN2265" s="171"/>
      <c r="AO2265" s="171"/>
      <c r="AP2265" s="196"/>
      <c r="AQ2265" s="196"/>
      <c r="AR2265" s="196"/>
      <c r="AS2265" s="196"/>
      <c r="AT2265" s="196"/>
      <c r="AU2265" s="196"/>
      <c r="AV2265" s="196"/>
      <c r="AW2265" s="196"/>
      <c r="AX2265" s="196"/>
      <c r="AY2265" s="196"/>
      <c r="AZ2265" s="196"/>
      <c r="BA2265" s="196"/>
      <c r="BB2265" s="196"/>
      <c r="BC2265" s="196"/>
      <c r="BD2265" s="196"/>
      <c r="BE2265" s="196"/>
      <c r="BF2265" s="196"/>
      <c r="BG2265" s="196"/>
      <c r="BH2265" s="196"/>
      <c r="BI2265" s="196"/>
      <c r="BJ2265" s="196"/>
      <c r="BK2265" s="196"/>
      <c r="BL2265" s="196"/>
      <c r="BM2265" s="196"/>
      <c r="BN2265" s="196"/>
      <c r="BO2265" s="196"/>
      <c r="BP2265" s="196"/>
      <c r="BQ2265" s="196"/>
      <c r="BR2265" s="196"/>
      <c r="BS2265" s="196"/>
      <c r="BT2265" s="196"/>
      <c r="BU2265" s="196"/>
      <c r="BV2265" s="196"/>
      <c r="BW2265" s="196"/>
      <c r="BX2265" s="196"/>
      <c r="BY2265" s="196"/>
      <c r="BZ2265" s="196"/>
    </row>
    <row r="2266" spans="4:78" x14ac:dyDescent="0.2">
      <c r="D2266" s="171"/>
      <c r="E2266" s="171"/>
      <c r="F2266" s="171"/>
      <c r="G2266" s="171"/>
      <c r="H2266" s="171"/>
      <c r="I2266" s="171"/>
      <c r="J2266" s="171"/>
      <c r="K2266" s="171"/>
      <c r="L2266" s="171"/>
      <c r="M2266" s="171"/>
      <c r="N2266" s="171"/>
      <c r="O2266" s="171"/>
      <c r="P2266" s="171"/>
      <c r="Q2266" s="171"/>
      <c r="R2266" s="171"/>
      <c r="S2266" s="171"/>
      <c r="T2266" s="171"/>
      <c r="U2266" s="171"/>
      <c r="V2266" s="171"/>
      <c r="W2266" s="171"/>
      <c r="X2266" s="171"/>
      <c r="Y2266" s="171"/>
      <c r="Z2266" s="171"/>
      <c r="AA2266" s="171"/>
      <c r="AB2266" s="171"/>
      <c r="AC2266" s="171"/>
      <c r="AD2266" s="171"/>
      <c r="AE2266" s="171"/>
      <c r="AF2266" s="171"/>
      <c r="AG2266" s="171"/>
      <c r="AH2266" s="171"/>
      <c r="AI2266" s="171"/>
      <c r="AJ2266" s="171"/>
      <c r="AK2266" s="171"/>
      <c r="AL2266" s="171"/>
      <c r="AM2266" s="171"/>
      <c r="AN2266" s="171"/>
      <c r="AO2266" s="171"/>
      <c r="AP2266" s="196"/>
      <c r="AQ2266" s="196"/>
      <c r="AR2266" s="196"/>
      <c r="AS2266" s="196"/>
      <c r="AT2266" s="196"/>
      <c r="AU2266" s="196"/>
      <c r="AV2266" s="196"/>
      <c r="AW2266" s="196"/>
      <c r="AX2266" s="196"/>
      <c r="AY2266" s="196"/>
      <c r="AZ2266" s="196"/>
      <c r="BA2266" s="196"/>
      <c r="BB2266" s="196"/>
      <c r="BC2266" s="196"/>
      <c r="BD2266" s="196"/>
      <c r="BE2266" s="196"/>
      <c r="BF2266" s="196"/>
      <c r="BG2266" s="196"/>
      <c r="BH2266" s="196"/>
      <c r="BI2266" s="196"/>
      <c r="BJ2266" s="196"/>
      <c r="BK2266" s="196"/>
      <c r="BL2266" s="196"/>
      <c r="BM2266" s="196"/>
      <c r="BN2266" s="196"/>
      <c r="BO2266" s="196"/>
      <c r="BP2266" s="196"/>
      <c r="BQ2266" s="196"/>
      <c r="BR2266" s="196"/>
      <c r="BS2266" s="196"/>
      <c r="BT2266" s="196"/>
      <c r="BU2266" s="196"/>
      <c r="BV2266" s="196"/>
      <c r="BW2266" s="196"/>
      <c r="BX2266" s="196"/>
      <c r="BY2266" s="196"/>
      <c r="BZ2266" s="196"/>
    </row>
    <row r="2267" spans="4:78" x14ac:dyDescent="0.2">
      <c r="D2267" s="171"/>
      <c r="E2267" s="171"/>
      <c r="F2267" s="171"/>
      <c r="G2267" s="171"/>
      <c r="H2267" s="171"/>
      <c r="I2267" s="171"/>
      <c r="J2267" s="171"/>
      <c r="K2267" s="171"/>
      <c r="L2267" s="171"/>
      <c r="M2267" s="171"/>
      <c r="N2267" s="171"/>
      <c r="O2267" s="171"/>
      <c r="P2267" s="171"/>
      <c r="Q2267" s="171"/>
      <c r="R2267" s="171"/>
      <c r="S2267" s="171"/>
      <c r="T2267" s="171"/>
      <c r="U2267" s="171"/>
      <c r="V2267" s="171"/>
      <c r="W2267" s="171"/>
      <c r="X2267" s="171"/>
      <c r="Y2267" s="171"/>
      <c r="Z2267" s="171"/>
      <c r="AA2267" s="171"/>
      <c r="AB2267" s="171"/>
      <c r="AC2267" s="171"/>
      <c r="AD2267" s="171"/>
      <c r="AE2267" s="171"/>
      <c r="AF2267" s="171"/>
      <c r="AG2267" s="171"/>
      <c r="AH2267" s="171"/>
      <c r="AI2267" s="171"/>
      <c r="AJ2267" s="171"/>
      <c r="AK2267" s="171"/>
      <c r="AL2267" s="171"/>
      <c r="AM2267" s="171"/>
      <c r="AN2267" s="171"/>
      <c r="AO2267" s="171"/>
      <c r="AP2267" s="196"/>
      <c r="AQ2267" s="196"/>
      <c r="AR2267" s="196"/>
      <c r="AS2267" s="196"/>
      <c r="AT2267" s="196"/>
      <c r="AU2267" s="196"/>
      <c r="AV2267" s="196"/>
      <c r="AW2267" s="196"/>
      <c r="AX2267" s="196"/>
      <c r="AY2267" s="196"/>
      <c r="AZ2267" s="196"/>
      <c r="BA2267" s="196"/>
      <c r="BB2267" s="196"/>
      <c r="BC2267" s="196"/>
      <c r="BD2267" s="196"/>
      <c r="BE2267" s="196"/>
      <c r="BF2267" s="196"/>
      <c r="BG2267" s="196"/>
      <c r="BH2267" s="196"/>
      <c r="BI2267" s="196"/>
      <c r="BJ2267" s="196"/>
      <c r="BK2267" s="196"/>
      <c r="BL2267" s="196"/>
      <c r="BM2267" s="196"/>
      <c r="BN2267" s="196"/>
      <c r="BO2267" s="196"/>
      <c r="BP2267" s="196"/>
      <c r="BQ2267" s="196"/>
      <c r="BR2267" s="196"/>
      <c r="BS2267" s="196"/>
      <c r="BT2267" s="196"/>
      <c r="BU2267" s="196"/>
      <c r="BV2267" s="196"/>
      <c r="BW2267" s="196"/>
      <c r="BX2267" s="196"/>
      <c r="BY2267" s="196"/>
      <c r="BZ2267" s="196"/>
    </row>
    <row r="2268" spans="4:78" x14ac:dyDescent="0.2">
      <c r="D2268" s="171"/>
      <c r="E2268" s="171"/>
      <c r="F2268" s="171"/>
      <c r="G2268" s="171"/>
      <c r="H2268" s="171"/>
      <c r="I2268" s="171"/>
      <c r="J2268" s="171"/>
      <c r="K2268" s="171"/>
      <c r="L2268" s="171"/>
      <c r="M2268" s="171"/>
      <c r="N2268" s="171"/>
      <c r="O2268" s="171"/>
      <c r="P2268" s="171"/>
      <c r="Q2268" s="171"/>
      <c r="R2268" s="171"/>
      <c r="S2268" s="171"/>
      <c r="T2268" s="171"/>
      <c r="U2268" s="171"/>
      <c r="V2268" s="171"/>
      <c r="W2268" s="171"/>
      <c r="X2268" s="171"/>
      <c r="Y2268" s="171"/>
      <c r="Z2268" s="171"/>
      <c r="AA2268" s="171"/>
      <c r="AB2268" s="171"/>
      <c r="AC2268" s="171"/>
      <c r="AD2268" s="171"/>
      <c r="AE2268" s="171"/>
      <c r="AF2268" s="171"/>
      <c r="AG2268" s="171"/>
      <c r="AH2268" s="171"/>
      <c r="AI2268" s="171"/>
      <c r="AJ2268" s="171"/>
      <c r="AK2268" s="171"/>
      <c r="AL2268" s="171"/>
      <c r="AM2268" s="171"/>
      <c r="AN2268" s="171"/>
      <c r="AO2268" s="171"/>
      <c r="AP2268" s="196"/>
      <c r="AQ2268" s="196"/>
      <c r="AR2268" s="196"/>
      <c r="AS2268" s="196"/>
      <c r="AT2268" s="196"/>
      <c r="AU2268" s="196"/>
      <c r="AV2268" s="196"/>
      <c r="AW2268" s="196"/>
      <c r="AX2268" s="196"/>
      <c r="AY2268" s="196"/>
      <c r="AZ2268" s="196"/>
      <c r="BA2268" s="196"/>
      <c r="BB2268" s="196"/>
      <c r="BC2268" s="196"/>
      <c r="BD2268" s="196"/>
      <c r="BE2268" s="196"/>
      <c r="BF2268" s="196"/>
      <c r="BG2268" s="196"/>
      <c r="BH2268" s="196"/>
      <c r="BI2268" s="196"/>
      <c r="BJ2268" s="196"/>
      <c r="BK2268" s="196"/>
      <c r="BL2268" s="196"/>
      <c r="BM2268" s="196"/>
      <c r="BN2268" s="196"/>
      <c r="BO2268" s="196"/>
      <c r="BP2268" s="196"/>
      <c r="BQ2268" s="196"/>
      <c r="BR2268" s="196"/>
      <c r="BS2268" s="196"/>
      <c r="BT2268" s="196"/>
      <c r="BU2268" s="196"/>
      <c r="BV2268" s="196"/>
      <c r="BW2268" s="196"/>
      <c r="BX2268" s="196"/>
      <c r="BY2268" s="196"/>
      <c r="BZ2268" s="196"/>
    </row>
    <row r="2269" spans="4:78" x14ac:dyDescent="0.2">
      <c r="D2269" s="171"/>
      <c r="E2269" s="171"/>
      <c r="F2269" s="171"/>
      <c r="G2269" s="171"/>
      <c r="H2269" s="171"/>
      <c r="I2269" s="171"/>
      <c r="J2269" s="171"/>
      <c r="K2269" s="171"/>
      <c r="L2269" s="171"/>
      <c r="M2269" s="171"/>
      <c r="N2269" s="171"/>
      <c r="O2269" s="171"/>
      <c r="P2269" s="171"/>
      <c r="Q2269" s="171"/>
      <c r="R2269" s="171"/>
      <c r="S2269" s="171"/>
      <c r="T2269" s="171"/>
      <c r="U2269" s="171"/>
      <c r="V2269" s="171"/>
      <c r="W2269" s="171"/>
      <c r="X2269" s="171"/>
      <c r="Y2269" s="171"/>
      <c r="Z2269" s="171"/>
      <c r="AA2269" s="171"/>
      <c r="AB2269" s="171"/>
      <c r="AC2269" s="171"/>
      <c r="AD2269" s="171"/>
      <c r="AE2269" s="171"/>
      <c r="AF2269" s="171"/>
      <c r="AG2269" s="171"/>
      <c r="AH2269" s="171"/>
      <c r="AI2269" s="171"/>
      <c r="AJ2269" s="171"/>
      <c r="AK2269" s="171"/>
      <c r="AL2269" s="171"/>
      <c r="AM2269" s="171"/>
      <c r="AN2269" s="171"/>
      <c r="AO2269" s="171"/>
      <c r="AP2269" s="196"/>
      <c r="AQ2269" s="196"/>
      <c r="AR2269" s="196"/>
      <c r="AS2269" s="196"/>
      <c r="AT2269" s="196"/>
      <c r="AU2269" s="196"/>
      <c r="AV2269" s="196"/>
      <c r="AW2269" s="196"/>
      <c r="AX2269" s="196"/>
      <c r="AY2269" s="196"/>
      <c r="AZ2269" s="196"/>
      <c r="BA2269" s="196"/>
      <c r="BB2269" s="196"/>
      <c r="BC2269" s="196"/>
      <c r="BD2269" s="196"/>
      <c r="BE2269" s="196"/>
      <c r="BF2269" s="196"/>
      <c r="BG2269" s="196"/>
      <c r="BH2269" s="196"/>
      <c r="BI2269" s="196"/>
      <c r="BJ2269" s="196"/>
      <c r="BK2269" s="196"/>
      <c r="BL2269" s="196"/>
      <c r="BM2269" s="196"/>
      <c r="BN2269" s="196"/>
      <c r="BO2269" s="196"/>
      <c r="BP2269" s="196"/>
      <c r="BQ2269" s="196"/>
      <c r="BR2269" s="196"/>
      <c r="BS2269" s="196"/>
      <c r="BT2269" s="196"/>
      <c r="BU2269" s="196"/>
      <c r="BV2269" s="196"/>
      <c r="BW2269" s="196"/>
      <c r="BX2269" s="196"/>
      <c r="BY2269" s="196"/>
      <c r="BZ2269" s="196"/>
    </row>
    <row r="2270" spans="4:78" x14ac:dyDescent="0.2">
      <c r="D2270" s="171"/>
      <c r="E2270" s="171"/>
      <c r="F2270" s="171"/>
      <c r="G2270" s="171"/>
      <c r="H2270" s="171"/>
      <c r="I2270" s="171"/>
      <c r="J2270" s="171"/>
      <c r="K2270" s="171"/>
      <c r="L2270" s="171"/>
      <c r="M2270" s="171"/>
      <c r="N2270" s="171"/>
      <c r="O2270" s="171"/>
      <c r="P2270" s="171"/>
      <c r="Q2270" s="171"/>
      <c r="R2270" s="171"/>
      <c r="S2270" s="171"/>
      <c r="T2270" s="171"/>
      <c r="U2270" s="171"/>
      <c r="V2270" s="171"/>
      <c r="W2270" s="171"/>
      <c r="X2270" s="171"/>
      <c r="Y2270" s="171"/>
      <c r="Z2270" s="171"/>
      <c r="AA2270" s="171"/>
      <c r="AB2270" s="171"/>
      <c r="AC2270" s="171"/>
      <c r="AD2270" s="171"/>
      <c r="AE2270" s="171"/>
      <c r="AF2270" s="171"/>
      <c r="AG2270" s="171"/>
      <c r="AH2270" s="171"/>
      <c r="AI2270" s="171"/>
      <c r="AJ2270" s="171"/>
      <c r="AK2270" s="171"/>
      <c r="AL2270" s="171"/>
      <c r="AM2270" s="171"/>
      <c r="AN2270" s="171"/>
      <c r="AO2270" s="171"/>
      <c r="AP2270" s="196"/>
      <c r="AQ2270" s="196"/>
      <c r="AR2270" s="196"/>
      <c r="AS2270" s="196"/>
      <c r="AT2270" s="196"/>
      <c r="AU2270" s="196"/>
      <c r="AV2270" s="196"/>
      <c r="AW2270" s="196"/>
      <c r="AX2270" s="196"/>
      <c r="AY2270" s="196"/>
      <c r="AZ2270" s="196"/>
      <c r="BA2270" s="196"/>
      <c r="BB2270" s="196"/>
      <c r="BC2270" s="196"/>
      <c r="BD2270" s="196"/>
      <c r="BE2270" s="196"/>
      <c r="BF2270" s="196"/>
      <c r="BG2270" s="196"/>
      <c r="BH2270" s="196"/>
      <c r="BI2270" s="196"/>
      <c r="BJ2270" s="196"/>
      <c r="BK2270" s="196"/>
      <c r="BL2270" s="196"/>
      <c r="BM2270" s="196"/>
      <c r="BN2270" s="196"/>
      <c r="BO2270" s="196"/>
      <c r="BP2270" s="196"/>
      <c r="BQ2270" s="196"/>
      <c r="BR2270" s="196"/>
      <c r="BS2270" s="196"/>
      <c r="BT2270" s="196"/>
      <c r="BU2270" s="196"/>
      <c r="BV2270" s="196"/>
      <c r="BW2270" s="196"/>
      <c r="BX2270" s="196"/>
      <c r="BY2270" s="196"/>
      <c r="BZ2270" s="196"/>
    </row>
    <row r="2271" spans="4:78" x14ac:dyDescent="0.2">
      <c r="D2271" s="171"/>
      <c r="E2271" s="171"/>
      <c r="F2271" s="171"/>
      <c r="G2271" s="171"/>
      <c r="H2271" s="171"/>
      <c r="I2271" s="171"/>
      <c r="J2271" s="171"/>
      <c r="K2271" s="171"/>
      <c r="L2271" s="171"/>
      <c r="M2271" s="171"/>
      <c r="N2271" s="171"/>
      <c r="O2271" s="171"/>
      <c r="P2271" s="171"/>
      <c r="Q2271" s="171"/>
      <c r="R2271" s="171"/>
      <c r="S2271" s="171"/>
      <c r="T2271" s="171"/>
      <c r="U2271" s="171"/>
      <c r="V2271" s="171"/>
      <c r="W2271" s="171"/>
      <c r="X2271" s="171"/>
      <c r="Y2271" s="171"/>
      <c r="Z2271" s="171"/>
      <c r="AA2271" s="171"/>
      <c r="AB2271" s="171"/>
      <c r="AC2271" s="171"/>
      <c r="AD2271" s="171"/>
      <c r="AE2271" s="171"/>
      <c r="AF2271" s="171"/>
      <c r="AG2271" s="171"/>
      <c r="AH2271" s="171"/>
      <c r="AI2271" s="171"/>
      <c r="AJ2271" s="171"/>
      <c r="AK2271" s="171"/>
      <c r="AL2271" s="171"/>
      <c r="AM2271" s="171"/>
      <c r="AN2271" s="171"/>
      <c r="AO2271" s="171"/>
      <c r="AP2271" s="196"/>
      <c r="AQ2271" s="196"/>
      <c r="AR2271" s="196"/>
      <c r="AS2271" s="196"/>
      <c r="AT2271" s="196"/>
      <c r="AU2271" s="196"/>
      <c r="AV2271" s="196"/>
      <c r="AW2271" s="196"/>
      <c r="AX2271" s="196"/>
      <c r="AY2271" s="196"/>
      <c r="AZ2271" s="196"/>
      <c r="BA2271" s="196"/>
      <c r="BB2271" s="196"/>
      <c r="BC2271" s="196"/>
      <c r="BD2271" s="196"/>
      <c r="BE2271" s="196"/>
      <c r="BF2271" s="196"/>
      <c r="BG2271" s="196"/>
      <c r="BH2271" s="196"/>
      <c r="BI2271" s="196"/>
      <c r="BJ2271" s="196"/>
      <c r="BK2271" s="196"/>
      <c r="BL2271" s="196"/>
      <c r="BM2271" s="196"/>
      <c r="BN2271" s="196"/>
      <c r="BO2271" s="196"/>
      <c r="BP2271" s="196"/>
      <c r="BQ2271" s="196"/>
      <c r="BR2271" s="196"/>
      <c r="BS2271" s="196"/>
      <c r="BT2271" s="196"/>
      <c r="BU2271" s="196"/>
      <c r="BV2271" s="196"/>
      <c r="BW2271" s="196"/>
      <c r="BX2271" s="196"/>
      <c r="BY2271" s="196"/>
      <c r="BZ2271" s="196"/>
    </row>
    <row r="2272" spans="4:78" x14ac:dyDescent="0.2">
      <c r="D2272" s="171"/>
      <c r="E2272" s="171"/>
      <c r="F2272" s="171"/>
      <c r="G2272" s="171"/>
      <c r="H2272" s="171"/>
      <c r="I2272" s="171"/>
      <c r="J2272" s="171"/>
      <c r="K2272" s="171"/>
      <c r="L2272" s="171"/>
      <c r="M2272" s="171"/>
      <c r="N2272" s="171"/>
      <c r="O2272" s="171"/>
      <c r="P2272" s="171"/>
      <c r="Q2272" s="171"/>
      <c r="R2272" s="171"/>
      <c r="S2272" s="171"/>
      <c r="T2272" s="171"/>
      <c r="U2272" s="171"/>
      <c r="V2272" s="171"/>
      <c r="W2272" s="171"/>
      <c r="X2272" s="171"/>
      <c r="Y2272" s="171"/>
      <c r="Z2272" s="171"/>
      <c r="AA2272" s="171"/>
      <c r="AB2272" s="171"/>
      <c r="AC2272" s="171"/>
      <c r="AD2272" s="171"/>
      <c r="AE2272" s="171"/>
      <c r="AF2272" s="171"/>
      <c r="AG2272" s="171"/>
      <c r="AH2272" s="171"/>
      <c r="AI2272" s="171"/>
      <c r="AJ2272" s="171"/>
      <c r="AK2272" s="171"/>
      <c r="AL2272" s="171"/>
      <c r="AM2272" s="171"/>
      <c r="AN2272" s="171"/>
      <c r="AO2272" s="171"/>
      <c r="AP2272" s="196"/>
      <c r="AQ2272" s="196"/>
      <c r="AR2272" s="196"/>
      <c r="AS2272" s="196"/>
      <c r="AT2272" s="196"/>
      <c r="AU2272" s="196"/>
      <c r="AV2272" s="196"/>
      <c r="AW2272" s="196"/>
      <c r="AX2272" s="196"/>
      <c r="AY2272" s="196"/>
      <c r="AZ2272" s="196"/>
      <c r="BA2272" s="196"/>
      <c r="BB2272" s="196"/>
      <c r="BC2272" s="196"/>
      <c r="BD2272" s="196"/>
      <c r="BE2272" s="196"/>
      <c r="BF2272" s="196"/>
      <c r="BG2272" s="196"/>
      <c r="BH2272" s="196"/>
      <c r="BI2272" s="196"/>
      <c r="BJ2272" s="196"/>
      <c r="BK2272" s="196"/>
      <c r="BL2272" s="196"/>
      <c r="BM2272" s="196"/>
      <c r="BN2272" s="196"/>
      <c r="BO2272" s="196"/>
      <c r="BP2272" s="196"/>
      <c r="BQ2272" s="196"/>
      <c r="BR2272" s="196"/>
      <c r="BS2272" s="196"/>
      <c r="BT2272" s="196"/>
      <c r="BU2272" s="196"/>
      <c r="BV2272" s="196"/>
      <c r="BW2272" s="196"/>
      <c r="BX2272" s="196"/>
      <c r="BY2272" s="196"/>
      <c r="BZ2272" s="196"/>
    </row>
    <row r="2273" spans="4:78" x14ac:dyDescent="0.2">
      <c r="D2273" s="171"/>
      <c r="E2273" s="171"/>
      <c r="F2273" s="171"/>
      <c r="G2273" s="171"/>
      <c r="H2273" s="171"/>
      <c r="I2273" s="171"/>
      <c r="J2273" s="171"/>
      <c r="K2273" s="171"/>
      <c r="L2273" s="171"/>
      <c r="M2273" s="171"/>
      <c r="N2273" s="171"/>
      <c r="O2273" s="171"/>
      <c r="P2273" s="171"/>
      <c r="Q2273" s="171"/>
      <c r="R2273" s="171"/>
      <c r="S2273" s="171"/>
      <c r="T2273" s="171"/>
      <c r="U2273" s="171"/>
      <c r="V2273" s="171"/>
      <c r="W2273" s="171"/>
      <c r="X2273" s="171"/>
      <c r="Y2273" s="171"/>
      <c r="Z2273" s="171"/>
      <c r="AA2273" s="171"/>
      <c r="AB2273" s="171"/>
      <c r="AC2273" s="171"/>
      <c r="AD2273" s="171"/>
      <c r="AE2273" s="171"/>
      <c r="AF2273" s="171"/>
      <c r="AG2273" s="171"/>
      <c r="AH2273" s="171"/>
      <c r="AI2273" s="171"/>
      <c r="AJ2273" s="171"/>
      <c r="AK2273" s="171"/>
      <c r="AL2273" s="171"/>
      <c r="AM2273" s="171"/>
      <c r="AN2273" s="171"/>
      <c r="AO2273" s="171"/>
      <c r="AP2273" s="196"/>
      <c r="AQ2273" s="196"/>
      <c r="AR2273" s="196"/>
      <c r="AS2273" s="196"/>
      <c r="AT2273" s="196"/>
      <c r="AU2273" s="196"/>
      <c r="AV2273" s="196"/>
      <c r="AW2273" s="196"/>
      <c r="AX2273" s="196"/>
      <c r="AY2273" s="196"/>
      <c r="AZ2273" s="196"/>
      <c r="BA2273" s="196"/>
      <c r="BB2273" s="196"/>
      <c r="BC2273" s="196"/>
      <c r="BD2273" s="196"/>
      <c r="BE2273" s="196"/>
      <c r="BF2273" s="196"/>
      <c r="BG2273" s="196"/>
      <c r="BH2273" s="196"/>
      <c r="BI2273" s="196"/>
      <c r="BJ2273" s="196"/>
      <c r="BK2273" s="196"/>
      <c r="BL2273" s="196"/>
      <c r="BM2273" s="196"/>
      <c r="BN2273" s="196"/>
      <c r="BO2273" s="196"/>
      <c r="BP2273" s="196"/>
      <c r="BQ2273" s="196"/>
      <c r="BR2273" s="196"/>
      <c r="BS2273" s="196"/>
      <c r="BT2273" s="196"/>
      <c r="BU2273" s="196"/>
      <c r="BV2273" s="196"/>
      <c r="BW2273" s="196"/>
      <c r="BX2273" s="196"/>
      <c r="BY2273" s="196"/>
      <c r="BZ2273" s="196"/>
    </row>
    <row r="2274" spans="4:78" x14ac:dyDescent="0.2">
      <c r="D2274" s="171"/>
      <c r="E2274" s="171"/>
      <c r="F2274" s="171"/>
      <c r="G2274" s="171"/>
      <c r="H2274" s="171"/>
      <c r="I2274" s="171"/>
      <c r="J2274" s="171"/>
      <c r="K2274" s="171"/>
      <c r="L2274" s="171"/>
      <c r="M2274" s="171"/>
      <c r="N2274" s="171"/>
      <c r="O2274" s="171"/>
      <c r="P2274" s="171"/>
      <c r="Q2274" s="171"/>
      <c r="R2274" s="171"/>
      <c r="S2274" s="171"/>
      <c r="T2274" s="171"/>
      <c r="U2274" s="171"/>
      <c r="V2274" s="171"/>
      <c r="W2274" s="171"/>
      <c r="X2274" s="171"/>
      <c r="Y2274" s="171"/>
      <c r="Z2274" s="171"/>
      <c r="AA2274" s="171"/>
      <c r="AB2274" s="171"/>
      <c r="AC2274" s="171"/>
      <c r="AD2274" s="171"/>
      <c r="AE2274" s="171"/>
      <c r="AF2274" s="171"/>
      <c r="AG2274" s="171"/>
      <c r="AH2274" s="171"/>
      <c r="AI2274" s="171"/>
      <c r="AJ2274" s="171"/>
      <c r="AK2274" s="171"/>
      <c r="AL2274" s="171"/>
      <c r="AM2274" s="171"/>
      <c r="AN2274" s="171"/>
      <c r="AO2274" s="171"/>
      <c r="AP2274" s="196"/>
      <c r="AQ2274" s="196"/>
      <c r="AR2274" s="196"/>
      <c r="AS2274" s="196"/>
      <c r="AT2274" s="196"/>
      <c r="AU2274" s="196"/>
      <c r="AV2274" s="196"/>
      <c r="AW2274" s="196"/>
      <c r="AX2274" s="196"/>
      <c r="AY2274" s="196"/>
      <c r="AZ2274" s="196"/>
      <c r="BA2274" s="196"/>
      <c r="BB2274" s="196"/>
      <c r="BC2274" s="196"/>
      <c r="BD2274" s="196"/>
      <c r="BE2274" s="196"/>
      <c r="BF2274" s="196"/>
      <c r="BG2274" s="196"/>
      <c r="BH2274" s="196"/>
      <c r="BI2274" s="196"/>
      <c r="BJ2274" s="196"/>
      <c r="BK2274" s="196"/>
      <c r="BL2274" s="196"/>
      <c r="BM2274" s="196"/>
      <c r="BN2274" s="196"/>
      <c r="BO2274" s="196"/>
      <c r="BP2274" s="196"/>
      <c r="BQ2274" s="196"/>
      <c r="BR2274" s="196"/>
      <c r="BS2274" s="196"/>
      <c r="BT2274" s="196"/>
      <c r="BU2274" s="196"/>
      <c r="BV2274" s="196"/>
      <c r="BW2274" s="196"/>
      <c r="BX2274" s="196"/>
      <c r="BY2274" s="196"/>
      <c r="BZ2274" s="196"/>
    </row>
    <row r="2275" spans="4:78" x14ac:dyDescent="0.2">
      <c r="D2275" s="171"/>
      <c r="E2275" s="171"/>
      <c r="F2275" s="171"/>
      <c r="G2275" s="171"/>
      <c r="H2275" s="171"/>
      <c r="I2275" s="171"/>
      <c r="J2275" s="171"/>
      <c r="K2275" s="171"/>
      <c r="L2275" s="171"/>
      <c r="M2275" s="171"/>
      <c r="N2275" s="171"/>
      <c r="O2275" s="171"/>
      <c r="P2275" s="171"/>
      <c r="Q2275" s="171"/>
      <c r="R2275" s="171"/>
      <c r="S2275" s="171"/>
      <c r="T2275" s="171"/>
      <c r="U2275" s="171"/>
      <c r="V2275" s="171"/>
      <c r="W2275" s="171"/>
      <c r="X2275" s="171"/>
      <c r="Y2275" s="171"/>
      <c r="Z2275" s="171"/>
      <c r="AA2275" s="171"/>
      <c r="AB2275" s="171"/>
      <c r="AC2275" s="171"/>
      <c r="AD2275" s="171"/>
      <c r="AE2275" s="171"/>
      <c r="AF2275" s="171"/>
      <c r="AG2275" s="171"/>
      <c r="AH2275" s="171"/>
      <c r="AI2275" s="171"/>
      <c r="AJ2275" s="171"/>
      <c r="AK2275" s="171"/>
      <c r="AL2275" s="171"/>
      <c r="AM2275" s="171"/>
      <c r="AN2275" s="171"/>
      <c r="AO2275" s="171"/>
      <c r="AP2275" s="196"/>
      <c r="AQ2275" s="196"/>
      <c r="AR2275" s="196"/>
      <c r="AS2275" s="196"/>
      <c r="AT2275" s="196"/>
      <c r="AU2275" s="196"/>
      <c r="AV2275" s="196"/>
      <c r="AW2275" s="196"/>
      <c r="AX2275" s="196"/>
      <c r="AY2275" s="196"/>
      <c r="AZ2275" s="196"/>
      <c r="BA2275" s="196"/>
      <c r="BB2275" s="196"/>
      <c r="BC2275" s="196"/>
      <c r="BD2275" s="196"/>
      <c r="BE2275" s="196"/>
      <c r="BF2275" s="196"/>
      <c r="BG2275" s="196"/>
      <c r="BH2275" s="196"/>
      <c r="BI2275" s="196"/>
      <c r="BJ2275" s="196"/>
      <c r="BK2275" s="196"/>
      <c r="BL2275" s="196"/>
      <c r="BM2275" s="196"/>
      <c r="BN2275" s="196"/>
      <c r="BO2275" s="196"/>
      <c r="BP2275" s="196"/>
      <c r="BQ2275" s="196"/>
      <c r="BR2275" s="196"/>
      <c r="BS2275" s="196"/>
      <c r="BT2275" s="196"/>
      <c r="BU2275" s="196"/>
      <c r="BV2275" s="196"/>
      <c r="BW2275" s="196"/>
      <c r="BX2275" s="196"/>
      <c r="BY2275" s="196"/>
      <c r="BZ2275" s="196"/>
    </row>
    <row r="2276" spans="4:78" x14ac:dyDescent="0.2">
      <c r="D2276" s="171"/>
      <c r="E2276" s="171"/>
      <c r="F2276" s="171"/>
      <c r="G2276" s="171"/>
      <c r="H2276" s="171"/>
      <c r="I2276" s="171"/>
      <c r="J2276" s="171"/>
      <c r="K2276" s="171"/>
      <c r="L2276" s="171"/>
      <c r="M2276" s="171"/>
      <c r="N2276" s="171"/>
      <c r="O2276" s="171"/>
      <c r="P2276" s="171"/>
      <c r="Q2276" s="171"/>
      <c r="R2276" s="171"/>
      <c r="S2276" s="171"/>
      <c r="T2276" s="171"/>
      <c r="U2276" s="171"/>
      <c r="V2276" s="171"/>
      <c r="W2276" s="171"/>
      <c r="X2276" s="171"/>
      <c r="Y2276" s="171"/>
      <c r="Z2276" s="171"/>
      <c r="AA2276" s="171"/>
      <c r="AB2276" s="171"/>
      <c r="AC2276" s="171"/>
      <c r="AD2276" s="171"/>
      <c r="AE2276" s="171"/>
      <c r="AF2276" s="171"/>
      <c r="AG2276" s="171"/>
      <c r="AH2276" s="171"/>
      <c r="AI2276" s="171"/>
      <c r="AJ2276" s="171"/>
      <c r="AK2276" s="171"/>
      <c r="AL2276" s="171"/>
      <c r="AM2276" s="171"/>
      <c r="AN2276" s="171"/>
      <c r="AO2276" s="171"/>
      <c r="AP2276" s="196"/>
      <c r="AQ2276" s="196"/>
      <c r="AR2276" s="196"/>
      <c r="AS2276" s="196"/>
      <c r="AT2276" s="196"/>
      <c r="AU2276" s="196"/>
      <c r="AV2276" s="196"/>
      <c r="AW2276" s="196"/>
      <c r="AX2276" s="196"/>
      <c r="AY2276" s="196"/>
      <c r="AZ2276" s="196"/>
      <c r="BA2276" s="196"/>
      <c r="BB2276" s="196"/>
      <c r="BC2276" s="196"/>
      <c r="BD2276" s="196"/>
      <c r="BE2276" s="196"/>
      <c r="BF2276" s="196"/>
      <c r="BG2276" s="196"/>
      <c r="BH2276" s="196"/>
      <c r="BI2276" s="196"/>
      <c r="BJ2276" s="196"/>
      <c r="BK2276" s="196"/>
      <c r="BL2276" s="196"/>
      <c r="BM2276" s="196"/>
      <c r="BN2276" s="196"/>
      <c r="BO2276" s="196"/>
      <c r="BP2276" s="196"/>
      <c r="BQ2276" s="196"/>
      <c r="BR2276" s="196"/>
      <c r="BS2276" s="196"/>
      <c r="BT2276" s="196"/>
      <c r="BU2276" s="196"/>
      <c r="BV2276" s="196"/>
      <c r="BW2276" s="196"/>
      <c r="BX2276" s="196"/>
      <c r="BY2276" s="196"/>
      <c r="BZ2276" s="196"/>
    </row>
    <row r="2277" spans="4:78" x14ac:dyDescent="0.2">
      <c r="D2277" s="171"/>
      <c r="E2277" s="171"/>
      <c r="F2277" s="171"/>
      <c r="G2277" s="171"/>
      <c r="H2277" s="171"/>
      <c r="I2277" s="171"/>
      <c r="J2277" s="171"/>
      <c r="K2277" s="171"/>
      <c r="L2277" s="171"/>
      <c r="M2277" s="171"/>
      <c r="N2277" s="171"/>
      <c r="O2277" s="171"/>
      <c r="P2277" s="171"/>
      <c r="Q2277" s="171"/>
      <c r="R2277" s="171"/>
      <c r="S2277" s="171"/>
      <c r="T2277" s="171"/>
      <c r="U2277" s="171"/>
      <c r="V2277" s="171"/>
      <c r="W2277" s="171"/>
      <c r="X2277" s="171"/>
      <c r="Y2277" s="171"/>
      <c r="Z2277" s="171"/>
      <c r="AA2277" s="171"/>
      <c r="AB2277" s="171"/>
      <c r="AC2277" s="171"/>
      <c r="AD2277" s="171"/>
      <c r="AE2277" s="171"/>
      <c r="AF2277" s="171"/>
      <c r="AG2277" s="171"/>
      <c r="AH2277" s="171"/>
      <c r="AI2277" s="171"/>
      <c r="AJ2277" s="171"/>
      <c r="AK2277" s="171"/>
      <c r="AL2277" s="171"/>
      <c r="AM2277" s="171"/>
      <c r="AN2277" s="171"/>
      <c r="AO2277" s="171"/>
      <c r="AP2277" s="196"/>
      <c r="AQ2277" s="196"/>
      <c r="AR2277" s="196"/>
      <c r="AS2277" s="196"/>
      <c r="AT2277" s="196"/>
      <c r="AU2277" s="196"/>
      <c r="AV2277" s="196"/>
      <c r="AW2277" s="196"/>
      <c r="AX2277" s="196"/>
      <c r="AY2277" s="196"/>
      <c r="AZ2277" s="196"/>
      <c r="BA2277" s="196"/>
      <c r="BB2277" s="196"/>
      <c r="BC2277" s="196"/>
      <c r="BD2277" s="196"/>
      <c r="BE2277" s="196"/>
      <c r="BF2277" s="196"/>
      <c r="BG2277" s="196"/>
      <c r="BH2277" s="196"/>
      <c r="BI2277" s="196"/>
      <c r="BJ2277" s="196"/>
      <c r="BK2277" s="196"/>
      <c r="BL2277" s="196"/>
      <c r="BM2277" s="196"/>
      <c r="BN2277" s="196"/>
      <c r="BO2277" s="196"/>
      <c r="BP2277" s="196"/>
      <c r="BQ2277" s="196"/>
      <c r="BR2277" s="196"/>
      <c r="BS2277" s="196"/>
      <c r="BT2277" s="196"/>
      <c r="BU2277" s="196"/>
      <c r="BV2277" s="196"/>
      <c r="BW2277" s="196"/>
      <c r="BX2277" s="196"/>
      <c r="BY2277" s="196"/>
      <c r="BZ2277" s="196"/>
    </row>
    <row r="2278" spans="4:78" x14ac:dyDescent="0.2">
      <c r="D2278" s="171"/>
      <c r="E2278" s="171"/>
      <c r="F2278" s="171"/>
      <c r="G2278" s="171"/>
      <c r="H2278" s="171"/>
      <c r="I2278" s="171"/>
      <c r="J2278" s="171"/>
      <c r="K2278" s="171"/>
      <c r="L2278" s="171"/>
      <c r="M2278" s="171"/>
      <c r="N2278" s="171"/>
      <c r="O2278" s="171"/>
      <c r="P2278" s="171"/>
      <c r="Q2278" s="171"/>
      <c r="R2278" s="171"/>
      <c r="S2278" s="171"/>
      <c r="T2278" s="171"/>
      <c r="U2278" s="171"/>
      <c r="V2278" s="171"/>
      <c r="W2278" s="171"/>
      <c r="X2278" s="171"/>
      <c r="Y2278" s="171"/>
      <c r="Z2278" s="171"/>
      <c r="AA2278" s="171"/>
      <c r="AB2278" s="171"/>
      <c r="AC2278" s="171"/>
      <c r="AD2278" s="171"/>
      <c r="AE2278" s="171"/>
      <c r="AF2278" s="171"/>
      <c r="AG2278" s="171"/>
      <c r="AH2278" s="171"/>
      <c r="AI2278" s="171"/>
      <c r="AJ2278" s="171"/>
      <c r="AK2278" s="171"/>
      <c r="AL2278" s="171"/>
      <c r="AM2278" s="171"/>
      <c r="AN2278" s="171"/>
      <c r="AO2278" s="171"/>
      <c r="AP2278" s="196"/>
      <c r="AQ2278" s="196"/>
      <c r="AR2278" s="196"/>
      <c r="AS2278" s="196"/>
      <c r="AT2278" s="196"/>
      <c r="AU2278" s="196"/>
      <c r="AV2278" s="196"/>
      <c r="AW2278" s="196"/>
      <c r="AX2278" s="196"/>
      <c r="AY2278" s="196"/>
      <c r="AZ2278" s="196"/>
      <c r="BA2278" s="196"/>
      <c r="BB2278" s="196"/>
      <c r="BC2278" s="196"/>
      <c r="BD2278" s="196"/>
      <c r="BE2278" s="196"/>
      <c r="BF2278" s="196"/>
      <c r="BG2278" s="196"/>
      <c r="BH2278" s="196"/>
      <c r="BI2278" s="196"/>
      <c r="BJ2278" s="196"/>
      <c r="BK2278" s="196"/>
      <c r="BL2278" s="196"/>
      <c r="BM2278" s="196"/>
      <c r="BN2278" s="196"/>
      <c r="BO2278" s="196"/>
      <c r="BP2278" s="196"/>
      <c r="BQ2278" s="196"/>
      <c r="BR2278" s="196"/>
      <c r="BS2278" s="196"/>
      <c r="BT2278" s="196"/>
      <c r="BU2278" s="196"/>
      <c r="BV2278" s="196"/>
      <c r="BW2278" s="196"/>
      <c r="BX2278" s="196"/>
      <c r="BY2278" s="196"/>
      <c r="BZ2278" s="196"/>
    </row>
    <row r="2279" spans="4:78" x14ac:dyDescent="0.2">
      <c r="D2279" s="171"/>
      <c r="E2279" s="171"/>
      <c r="F2279" s="171"/>
      <c r="G2279" s="171"/>
      <c r="H2279" s="171"/>
      <c r="I2279" s="171"/>
      <c r="J2279" s="171"/>
      <c r="K2279" s="171"/>
      <c r="L2279" s="171"/>
      <c r="M2279" s="171"/>
      <c r="N2279" s="171"/>
      <c r="O2279" s="171"/>
      <c r="P2279" s="171"/>
      <c r="Q2279" s="171"/>
      <c r="R2279" s="171"/>
      <c r="S2279" s="171"/>
      <c r="T2279" s="171"/>
      <c r="U2279" s="171"/>
      <c r="V2279" s="171"/>
      <c r="W2279" s="171"/>
      <c r="X2279" s="171"/>
      <c r="Y2279" s="171"/>
      <c r="Z2279" s="171"/>
      <c r="AA2279" s="171"/>
      <c r="AB2279" s="171"/>
      <c r="AC2279" s="171"/>
      <c r="AD2279" s="171"/>
      <c r="AE2279" s="171"/>
      <c r="AF2279" s="171"/>
      <c r="AG2279" s="171"/>
      <c r="AH2279" s="171"/>
      <c r="AI2279" s="171"/>
      <c r="AJ2279" s="171"/>
      <c r="AK2279" s="171"/>
      <c r="AL2279" s="171"/>
      <c r="AM2279" s="171"/>
      <c r="AN2279" s="171"/>
      <c r="AO2279" s="171"/>
      <c r="AP2279" s="196"/>
      <c r="AQ2279" s="196"/>
      <c r="AR2279" s="196"/>
      <c r="AS2279" s="196"/>
      <c r="AT2279" s="196"/>
      <c r="AU2279" s="196"/>
      <c r="AV2279" s="196"/>
      <c r="AW2279" s="196"/>
      <c r="AX2279" s="196"/>
      <c r="AY2279" s="196"/>
      <c r="AZ2279" s="196"/>
      <c r="BA2279" s="196"/>
      <c r="BB2279" s="196"/>
      <c r="BC2279" s="196"/>
      <c r="BD2279" s="196"/>
      <c r="BE2279" s="196"/>
      <c r="BF2279" s="196"/>
      <c r="BG2279" s="196"/>
      <c r="BH2279" s="196"/>
      <c r="BI2279" s="196"/>
      <c r="BJ2279" s="196"/>
      <c r="BK2279" s="196"/>
      <c r="BL2279" s="196"/>
      <c r="BM2279" s="196"/>
      <c r="BN2279" s="196"/>
      <c r="BO2279" s="196"/>
      <c r="BP2279" s="196"/>
      <c r="BQ2279" s="196"/>
      <c r="BR2279" s="196"/>
      <c r="BS2279" s="196"/>
      <c r="BT2279" s="196"/>
      <c r="BU2279" s="196"/>
      <c r="BV2279" s="196"/>
      <c r="BW2279" s="196"/>
      <c r="BX2279" s="196"/>
      <c r="BY2279" s="196"/>
      <c r="BZ2279" s="196"/>
    </row>
    <row r="2280" spans="4:78" x14ac:dyDescent="0.2">
      <c r="D2280" s="171"/>
      <c r="E2280" s="171"/>
      <c r="F2280" s="171"/>
      <c r="G2280" s="171"/>
      <c r="H2280" s="171"/>
      <c r="I2280" s="171"/>
      <c r="J2280" s="171"/>
      <c r="K2280" s="171"/>
      <c r="L2280" s="171"/>
      <c r="M2280" s="171"/>
      <c r="N2280" s="171"/>
      <c r="O2280" s="171"/>
      <c r="P2280" s="171"/>
      <c r="Q2280" s="171"/>
      <c r="R2280" s="171"/>
      <c r="S2280" s="171"/>
      <c r="T2280" s="171"/>
      <c r="U2280" s="171"/>
      <c r="V2280" s="171"/>
      <c r="W2280" s="171"/>
      <c r="X2280" s="171"/>
      <c r="Y2280" s="171"/>
      <c r="Z2280" s="171"/>
      <c r="AA2280" s="171"/>
      <c r="AB2280" s="171"/>
      <c r="AC2280" s="171"/>
      <c r="AD2280" s="171"/>
      <c r="AE2280" s="171"/>
      <c r="AF2280" s="171"/>
      <c r="AG2280" s="171"/>
      <c r="AH2280" s="171"/>
      <c r="AI2280" s="171"/>
      <c r="AJ2280" s="171"/>
      <c r="AK2280" s="171"/>
      <c r="AL2280" s="171"/>
      <c r="AM2280" s="171"/>
      <c r="AN2280" s="171"/>
      <c r="AO2280" s="171"/>
      <c r="AP2280" s="196"/>
      <c r="AQ2280" s="196"/>
      <c r="AR2280" s="196"/>
      <c r="AS2280" s="196"/>
      <c r="AT2280" s="196"/>
      <c r="AU2280" s="196"/>
      <c r="AV2280" s="196"/>
      <c r="AW2280" s="196"/>
      <c r="AX2280" s="196"/>
      <c r="AY2280" s="196"/>
      <c r="AZ2280" s="196"/>
      <c r="BA2280" s="196"/>
      <c r="BB2280" s="196"/>
      <c r="BC2280" s="196"/>
      <c r="BD2280" s="196"/>
      <c r="BE2280" s="196"/>
      <c r="BF2280" s="196"/>
      <c r="BG2280" s="196"/>
      <c r="BH2280" s="196"/>
      <c r="BI2280" s="196"/>
      <c r="BJ2280" s="196"/>
      <c r="BK2280" s="196"/>
      <c r="BL2280" s="196"/>
      <c r="BM2280" s="196"/>
      <c r="BN2280" s="196"/>
      <c r="BO2280" s="196"/>
      <c r="BP2280" s="196"/>
      <c r="BQ2280" s="196"/>
      <c r="BR2280" s="196"/>
      <c r="BS2280" s="196"/>
      <c r="BT2280" s="196"/>
      <c r="BU2280" s="196"/>
      <c r="BV2280" s="196"/>
      <c r="BW2280" s="196"/>
      <c r="BX2280" s="196"/>
      <c r="BY2280" s="196"/>
      <c r="BZ2280" s="196"/>
    </row>
    <row r="2281" spans="4:78" x14ac:dyDescent="0.2">
      <c r="D2281" s="171"/>
      <c r="E2281" s="171"/>
      <c r="F2281" s="171"/>
      <c r="G2281" s="171"/>
      <c r="H2281" s="171"/>
      <c r="I2281" s="171"/>
      <c r="J2281" s="171"/>
      <c r="K2281" s="171"/>
      <c r="L2281" s="171"/>
      <c r="M2281" s="171"/>
      <c r="N2281" s="171"/>
      <c r="O2281" s="171"/>
      <c r="P2281" s="171"/>
      <c r="Q2281" s="171"/>
      <c r="R2281" s="171"/>
      <c r="S2281" s="171"/>
      <c r="T2281" s="171"/>
      <c r="U2281" s="171"/>
      <c r="V2281" s="171"/>
      <c r="W2281" s="171"/>
      <c r="X2281" s="171"/>
      <c r="Y2281" s="171"/>
      <c r="Z2281" s="171"/>
      <c r="AA2281" s="171"/>
      <c r="AB2281" s="171"/>
      <c r="AC2281" s="171"/>
      <c r="AD2281" s="171"/>
      <c r="AE2281" s="171"/>
      <c r="AF2281" s="171"/>
      <c r="AG2281" s="171"/>
      <c r="AH2281" s="171"/>
      <c r="AI2281" s="171"/>
      <c r="AJ2281" s="171"/>
      <c r="AK2281" s="171"/>
      <c r="AL2281" s="171"/>
      <c r="AM2281" s="171"/>
      <c r="AN2281" s="171"/>
      <c r="AO2281" s="171"/>
      <c r="AP2281" s="196"/>
      <c r="AQ2281" s="196"/>
      <c r="AR2281" s="196"/>
      <c r="AS2281" s="196"/>
      <c r="AT2281" s="196"/>
      <c r="AU2281" s="196"/>
      <c r="AV2281" s="196"/>
      <c r="AW2281" s="196"/>
      <c r="AX2281" s="196"/>
      <c r="AY2281" s="196"/>
      <c r="AZ2281" s="196"/>
      <c r="BA2281" s="196"/>
      <c r="BB2281" s="196"/>
      <c r="BC2281" s="196"/>
      <c r="BD2281" s="196"/>
      <c r="BE2281" s="196"/>
      <c r="BF2281" s="196"/>
      <c r="BG2281" s="196"/>
      <c r="BH2281" s="196"/>
      <c r="BI2281" s="196"/>
      <c r="BJ2281" s="196"/>
      <c r="BK2281" s="196"/>
      <c r="BL2281" s="196"/>
      <c r="BM2281" s="196"/>
      <c r="BN2281" s="196"/>
      <c r="BO2281" s="196"/>
      <c r="BP2281" s="196"/>
      <c r="BQ2281" s="196"/>
      <c r="BR2281" s="196"/>
      <c r="BS2281" s="196"/>
      <c r="BT2281" s="196"/>
      <c r="BU2281" s="196"/>
      <c r="BV2281" s="196"/>
      <c r="BW2281" s="196"/>
      <c r="BX2281" s="196"/>
      <c r="BY2281" s="196"/>
      <c r="BZ2281" s="196"/>
    </row>
    <row r="2282" spans="4:78" x14ac:dyDescent="0.2">
      <c r="D2282" s="171"/>
      <c r="E2282" s="171"/>
      <c r="F2282" s="171"/>
      <c r="G2282" s="171"/>
      <c r="H2282" s="171"/>
      <c r="I2282" s="171"/>
      <c r="J2282" s="171"/>
      <c r="K2282" s="171"/>
      <c r="L2282" s="171"/>
      <c r="M2282" s="171"/>
      <c r="N2282" s="171"/>
      <c r="O2282" s="171"/>
      <c r="P2282" s="171"/>
      <c r="Q2282" s="171"/>
      <c r="R2282" s="171"/>
      <c r="S2282" s="171"/>
      <c r="T2282" s="171"/>
      <c r="U2282" s="171"/>
      <c r="V2282" s="171"/>
      <c r="W2282" s="171"/>
      <c r="X2282" s="171"/>
      <c r="Y2282" s="171"/>
      <c r="Z2282" s="171"/>
      <c r="AA2282" s="171"/>
      <c r="AB2282" s="171"/>
      <c r="AC2282" s="171"/>
      <c r="AD2282" s="171"/>
      <c r="AE2282" s="171"/>
      <c r="AF2282" s="171"/>
      <c r="AG2282" s="171"/>
      <c r="AH2282" s="171"/>
      <c r="AI2282" s="171"/>
      <c r="AJ2282" s="171"/>
      <c r="AK2282" s="171"/>
      <c r="AL2282" s="171"/>
      <c r="AM2282" s="171"/>
      <c r="AN2282" s="171"/>
      <c r="AO2282" s="171"/>
      <c r="AP2282" s="196"/>
      <c r="AQ2282" s="196"/>
      <c r="AR2282" s="196"/>
      <c r="AS2282" s="196"/>
      <c r="AT2282" s="196"/>
      <c r="AU2282" s="196"/>
      <c r="AV2282" s="196"/>
      <c r="AW2282" s="196"/>
      <c r="AX2282" s="196"/>
      <c r="AY2282" s="196"/>
      <c r="AZ2282" s="196"/>
      <c r="BA2282" s="196"/>
      <c r="BB2282" s="196"/>
      <c r="BC2282" s="196"/>
      <c r="BD2282" s="196"/>
      <c r="BE2282" s="196"/>
      <c r="BF2282" s="196"/>
      <c r="BG2282" s="196"/>
      <c r="BH2282" s="196"/>
      <c r="BI2282" s="196"/>
      <c r="BJ2282" s="196"/>
      <c r="BK2282" s="196"/>
      <c r="BL2282" s="196"/>
      <c r="BM2282" s="196"/>
      <c r="BN2282" s="196"/>
      <c r="BO2282" s="196"/>
      <c r="BP2282" s="196"/>
      <c r="BQ2282" s="196"/>
      <c r="BR2282" s="196"/>
      <c r="BS2282" s="196"/>
      <c r="BT2282" s="196"/>
      <c r="BU2282" s="196"/>
      <c r="BV2282" s="196"/>
      <c r="BW2282" s="196"/>
      <c r="BX2282" s="196"/>
      <c r="BY2282" s="196"/>
      <c r="BZ2282" s="196"/>
    </row>
    <row r="2283" spans="4:78" x14ac:dyDescent="0.2">
      <c r="D2283" s="171"/>
      <c r="E2283" s="171"/>
      <c r="F2283" s="171"/>
      <c r="G2283" s="171"/>
      <c r="H2283" s="171"/>
      <c r="I2283" s="171"/>
      <c r="J2283" s="171"/>
      <c r="K2283" s="171"/>
      <c r="L2283" s="171"/>
      <c r="M2283" s="171"/>
      <c r="N2283" s="171"/>
      <c r="O2283" s="171"/>
      <c r="P2283" s="171"/>
      <c r="Q2283" s="171"/>
      <c r="R2283" s="171"/>
      <c r="S2283" s="171"/>
      <c r="T2283" s="171"/>
      <c r="U2283" s="171"/>
      <c r="V2283" s="171"/>
      <c r="W2283" s="171"/>
      <c r="X2283" s="171"/>
      <c r="Y2283" s="171"/>
      <c r="Z2283" s="171"/>
      <c r="AA2283" s="171"/>
      <c r="AB2283" s="171"/>
      <c r="AC2283" s="171"/>
      <c r="AD2283" s="171"/>
      <c r="AE2283" s="171"/>
      <c r="AF2283" s="171"/>
      <c r="AG2283" s="171"/>
      <c r="AH2283" s="171"/>
      <c r="AI2283" s="171"/>
      <c r="AJ2283" s="171"/>
      <c r="AK2283" s="171"/>
      <c r="AL2283" s="171"/>
      <c r="AM2283" s="171"/>
      <c r="AN2283" s="171"/>
      <c r="AO2283" s="171"/>
      <c r="AP2283" s="196"/>
      <c r="AQ2283" s="196"/>
      <c r="AR2283" s="196"/>
      <c r="AS2283" s="196"/>
      <c r="AT2283" s="196"/>
      <c r="AU2283" s="196"/>
      <c r="AV2283" s="196"/>
      <c r="AW2283" s="196"/>
      <c r="AX2283" s="196"/>
      <c r="AY2283" s="196"/>
      <c r="AZ2283" s="196"/>
      <c r="BA2283" s="196"/>
      <c r="BB2283" s="196"/>
      <c r="BC2283" s="196"/>
      <c r="BD2283" s="196"/>
      <c r="BE2283" s="196"/>
      <c r="BF2283" s="196"/>
      <c r="BG2283" s="196"/>
      <c r="BH2283" s="196"/>
      <c r="BI2283" s="196"/>
      <c r="BJ2283" s="196"/>
      <c r="BK2283" s="196"/>
      <c r="BL2283" s="196"/>
      <c r="BM2283" s="196"/>
      <c r="BN2283" s="196"/>
      <c r="BO2283" s="196"/>
      <c r="BP2283" s="196"/>
      <c r="BQ2283" s="196"/>
      <c r="BR2283" s="196"/>
      <c r="BS2283" s="196"/>
      <c r="BT2283" s="196"/>
      <c r="BU2283" s="196"/>
      <c r="BV2283" s="196"/>
      <c r="BW2283" s="196"/>
      <c r="BX2283" s="196"/>
      <c r="BY2283" s="196"/>
      <c r="BZ2283" s="196"/>
    </row>
    <row r="2284" spans="4:78" x14ac:dyDescent="0.2">
      <c r="D2284" s="171"/>
      <c r="E2284" s="171"/>
      <c r="F2284" s="171"/>
      <c r="G2284" s="171"/>
      <c r="H2284" s="171"/>
      <c r="I2284" s="171"/>
      <c r="J2284" s="171"/>
      <c r="K2284" s="171"/>
      <c r="L2284" s="171"/>
      <c r="M2284" s="171"/>
      <c r="N2284" s="171"/>
      <c r="O2284" s="171"/>
      <c r="P2284" s="171"/>
      <c r="Q2284" s="171"/>
      <c r="R2284" s="171"/>
      <c r="S2284" s="171"/>
      <c r="T2284" s="171"/>
      <c r="U2284" s="171"/>
      <c r="V2284" s="171"/>
      <c r="W2284" s="171"/>
      <c r="X2284" s="171"/>
      <c r="Y2284" s="171"/>
      <c r="Z2284" s="171"/>
      <c r="AA2284" s="171"/>
      <c r="AB2284" s="171"/>
      <c r="AC2284" s="171"/>
      <c r="AD2284" s="171"/>
      <c r="AE2284" s="171"/>
      <c r="AF2284" s="171"/>
      <c r="AG2284" s="171"/>
      <c r="AH2284" s="171"/>
      <c r="AI2284" s="171"/>
      <c r="AJ2284" s="171"/>
      <c r="AK2284" s="171"/>
      <c r="AL2284" s="171"/>
      <c r="AM2284" s="171"/>
      <c r="AN2284" s="171"/>
      <c r="AO2284" s="171"/>
      <c r="AP2284" s="196"/>
      <c r="AQ2284" s="196"/>
      <c r="AR2284" s="196"/>
      <c r="AS2284" s="196"/>
      <c r="AT2284" s="196"/>
      <c r="AU2284" s="196"/>
      <c r="AV2284" s="196"/>
      <c r="AW2284" s="196"/>
      <c r="AX2284" s="196"/>
      <c r="AY2284" s="196"/>
      <c r="AZ2284" s="196"/>
      <c r="BA2284" s="196"/>
      <c r="BB2284" s="196"/>
      <c r="BC2284" s="196"/>
      <c r="BD2284" s="196"/>
      <c r="BE2284" s="196"/>
      <c r="BF2284" s="196"/>
      <c r="BG2284" s="196"/>
      <c r="BH2284" s="196"/>
      <c r="BI2284" s="196"/>
      <c r="BJ2284" s="196"/>
      <c r="BK2284" s="196"/>
      <c r="BL2284" s="196"/>
      <c r="BM2284" s="196"/>
      <c r="BN2284" s="196"/>
      <c r="BO2284" s="196"/>
      <c r="BP2284" s="196"/>
      <c r="BQ2284" s="196"/>
      <c r="BR2284" s="196"/>
      <c r="BS2284" s="196"/>
      <c r="BT2284" s="196"/>
      <c r="BU2284" s="196"/>
      <c r="BV2284" s="196"/>
      <c r="BW2284" s="196"/>
      <c r="BX2284" s="196"/>
      <c r="BY2284" s="196"/>
      <c r="BZ2284" s="196"/>
    </row>
    <row r="2285" spans="4:78" x14ac:dyDescent="0.2">
      <c r="D2285" s="171"/>
      <c r="E2285" s="171"/>
      <c r="F2285" s="171"/>
      <c r="G2285" s="171"/>
      <c r="H2285" s="171"/>
      <c r="I2285" s="171"/>
      <c r="J2285" s="171"/>
      <c r="K2285" s="171"/>
      <c r="L2285" s="171"/>
      <c r="M2285" s="171"/>
      <c r="N2285" s="171"/>
      <c r="O2285" s="171"/>
      <c r="P2285" s="171"/>
      <c r="Q2285" s="171"/>
      <c r="R2285" s="171"/>
      <c r="S2285" s="171"/>
      <c r="T2285" s="171"/>
      <c r="U2285" s="171"/>
      <c r="V2285" s="171"/>
      <c r="W2285" s="171"/>
      <c r="X2285" s="171"/>
      <c r="Y2285" s="171"/>
      <c r="Z2285" s="171"/>
      <c r="AA2285" s="171"/>
      <c r="AB2285" s="171"/>
      <c r="AC2285" s="171"/>
      <c r="AD2285" s="171"/>
      <c r="AE2285" s="171"/>
      <c r="AF2285" s="171"/>
      <c r="AG2285" s="171"/>
      <c r="AH2285" s="171"/>
      <c r="AI2285" s="171"/>
      <c r="AJ2285" s="171"/>
      <c r="AK2285" s="171"/>
      <c r="AL2285" s="171"/>
      <c r="AM2285" s="171"/>
      <c r="AN2285" s="171"/>
      <c r="AO2285" s="171"/>
      <c r="AP2285" s="196"/>
      <c r="AQ2285" s="196"/>
      <c r="AR2285" s="196"/>
      <c r="AS2285" s="196"/>
      <c r="AT2285" s="196"/>
      <c r="AU2285" s="196"/>
      <c r="AV2285" s="196"/>
      <c r="AW2285" s="196"/>
      <c r="AX2285" s="196"/>
      <c r="AY2285" s="196"/>
      <c r="AZ2285" s="196"/>
      <c r="BA2285" s="196"/>
      <c r="BB2285" s="196"/>
      <c r="BC2285" s="196"/>
      <c r="BD2285" s="196"/>
      <c r="BE2285" s="196"/>
      <c r="BF2285" s="196"/>
      <c r="BG2285" s="196"/>
      <c r="BH2285" s="196"/>
      <c r="BI2285" s="196"/>
      <c r="BJ2285" s="196"/>
      <c r="BK2285" s="196"/>
      <c r="BL2285" s="196"/>
      <c r="BM2285" s="196"/>
      <c r="BN2285" s="196"/>
      <c r="BO2285" s="196"/>
      <c r="BP2285" s="196"/>
      <c r="BQ2285" s="196"/>
      <c r="BR2285" s="196"/>
      <c r="BS2285" s="196"/>
      <c r="BT2285" s="196"/>
      <c r="BU2285" s="196"/>
      <c r="BV2285" s="196"/>
      <c r="BW2285" s="196"/>
      <c r="BX2285" s="196"/>
      <c r="BY2285" s="196"/>
      <c r="BZ2285" s="196"/>
    </row>
    <row r="2286" spans="4:78" x14ac:dyDescent="0.2">
      <c r="D2286" s="171"/>
      <c r="E2286" s="171"/>
      <c r="F2286" s="171"/>
      <c r="G2286" s="171"/>
      <c r="H2286" s="171"/>
      <c r="I2286" s="171"/>
      <c r="J2286" s="171"/>
      <c r="K2286" s="171"/>
      <c r="L2286" s="171"/>
      <c r="M2286" s="171"/>
      <c r="N2286" s="171"/>
      <c r="O2286" s="171"/>
      <c r="P2286" s="171"/>
      <c r="Q2286" s="171"/>
      <c r="R2286" s="171"/>
      <c r="S2286" s="171"/>
      <c r="T2286" s="171"/>
      <c r="U2286" s="171"/>
      <c r="V2286" s="171"/>
      <c r="W2286" s="171"/>
      <c r="X2286" s="171"/>
      <c r="Y2286" s="171"/>
      <c r="Z2286" s="171"/>
      <c r="AA2286" s="171"/>
      <c r="AB2286" s="171"/>
      <c r="AC2286" s="171"/>
      <c r="AD2286" s="171"/>
      <c r="AE2286" s="171"/>
      <c r="AF2286" s="171"/>
      <c r="AG2286" s="171"/>
      <c r="AH2286" s="171"/>
      <c r="AI2286" s="171"/>
      <c r="AJ2286" s="171"/>
      <c r="AK2286" s="171"/>
      <c r="AL2286" s="171"/>
      <c r="AM2286" s="171"/>
      <c r="AN2286" s="171"/>
      <c r="AO2286" s="171"/>
      <c r="AP2286" s="196"/>
      <c r="AQ2286" s="196"/>
      <c r="AR2286" s="196"/>
      <c r="AS2286" s="196"/>
      <c r="AT2286" s="196"/>
      <c r="AU2286" s="196"/>
      <c r="AV2286" s="196"/>
      <c r="AW2286" s="196"/>
      <c r="AX2286" s="196"/>
      <c r="AY2286" s="196"/>
      <c r="AZ2286" s="196"/>
      <c r="BA2286" s="196"/>
      <c r="BB2286" s="196"/>
      <c r="BC2286" s="196"/>
      <c r="BD2286" s="196"/>
      <c r="BE2286" s="196"/>
      <c r="BF2286" s="196"/>
      <c r="BG2286" s="196"/>
      <c r="BH2286" s="196"/>
      <c r="BI2286" s="196"/>
      <c r="BJ2286" s="196"/>
      <c r="BK2286" s="196"/>
      <c r="BL2286" s="196"/>
      <c r="BM2286" s="196"/>
      <c r="BN2286" s="196"/>
      <c r="BO2286" s="196"/>
      <c r="BP2286" s="196"/>
      <c r="BQ2286" s="196"/>
      <c r="BR2286" s="196"/>
      <c r="BS2286" s="196"/>
      <c r="BT2286" s="196"/>
      <c r="BU2286" s="196"/>
      <c r="BV2286" s="196"/>
      <c r="BW2286" s="196"/>
      <c r="BX2286" s="196"/>
      <c r="BY2286" s="196"/>
      <c r="BZ2286" s="196"/>
    </row>
    <row r="2287" spans="4:78" x14ac:dyDescent="0.2">
      <c r="D2287" s="171"/>
      <c r="E2287" s="171"/>
      <c r="F2287" s="171"/>
      <c r="G2287" s="171"/>
      <c r="H2287" s="171"/>
      <c r="I2287" s="171"/>
      <c r="J2287" s="171"/>
      <c r="K2287" s="171"/>
      <c r="L2287" s="171"/>
      <c r="M2287" s="171"/>
      <c r="N2287" s="171"/>
      <c r="O2287" s="171"/>
      <c r="P2287" s="171"/>
      <c r="Q2287" s="171"/>
      <c r="R2287" s="171"/>
      <c r="S2287" s="171"/>
      <c r="T2287" s="171"/>
      <c r="U2287" s="171"/>
      <c r="V2287" s="171"/>
      <c r="W2287" s="171"/>
      <c r="X2287" s="171"/>
      <c r="Y2287" s="171"/>
      <c r="Z2287" s="171"/>
      <c r="AA2287" s="171"/>
      <c r="AB2287" s="171"/>
      <c r="AC2287" s="171"/>
      <c r="AD2287" s="171"/>
      <c r="AE2287" s="171"/>
      <c r="AF2287" s="171"/>
      <c r="AG2287" s="171"/>
      <c r="AH2287" s="171"/>
      <c r="AI2287" s="171"/>
      <c r="AJ2287" s="171"/>
      <c r="AK2287" s="171"/>
      <c r="AL2287" s="171"/>
      <c r="AM2287" s="171"/>
      <c r="AN2287" s="171"/>
      <c r="AO2287" s="171"/>
      <c r="AP2287" s="196"/>
      <c r="AQ2287" s="196"/>
      <c r="AR2287" s="196"/>
      <c r="AS2287" s="196"/>
      <c r="AT2287" s="196"/>
      <c r="AU2287" s="196"/>
      <c r="AV2287" s="196"/>
      <c r="AW2287" s="196"/>
      <c r="AX2287" s="196"/>
      <c r="AY2287" s="196"/>
      <c r="AZ2287" s="196"/>
      <c r="BA2287" s="196"/>
      <c r="BB2287" s="196"/>
      <c r="BC2287" s="196"/>
      <c r="BD2287" s="196"/>
      <c r="BE2287" s="196"/>
      <c r="BF2287" s="196"/>
      <c r="BG2287" s="196"/>
      <c r="BH2287" s="196"/>
      <c r="BI2287" s="196"/>
      <c r="BJ2287" s="196"/>
      <c r="BK2287" s="196"/>
      <c r="BL2287" s="196"/>
      <c r="BM2287" s="196"/>
      <c r="BN2287" s="196"/>
      <c r="BO2287" s="196"/>
      <c r="BP2287" s="196"/>
      <c r="BQ2287" s="196"/>
      <c r="BR2287" s="196"/>
      <c r="BS2287" s="196"/>
      <c r="BT2287" s="196"/>
      <c r="BU2287" s="196"/>
      <c r="BV2287" s="196"/>
      <c r="BW2287" s="196"/>
      <c r="BX2287" s="196"/>
      <c r="BY2287" s="196"/>
      <c r="BZ2287" s="196"/>
    </row>
    <row r="2288" spans="4:78" x14ac:dyDescent="0.2">
      <c r="D2288" s="171"/>
      <c r="E2288" s="171"/>
      <c r="F2288" s="171"/>
      <c r="G2288" s="171"/>
      <c r="H2288" s="171"/>
      <c r="I2288" s="171"/>
      <c r="J2288" s="171"/>
      <c r="K2288" s="171"/>
      <c r="L2288" s="171"/>
      <c r="M2288" s="171"/>
      <c r="N2288" s="171"/>
      <c r="O2288" s="171"/>
      <c r="P2288" s="171"/>
      <c r="Q2288" s="171"/>
      <c r="R2288" s="171"/>
      <c r="S2288" s="171"/>
      <c r="T2288" s="171"/>
      <c r="U2288" s="171"/>
      <c r="V2288" s="171"/>
      <c r="W2288" s="171"/>
      <c r="X2288" s="171"/>
      <c r="Y2288" s="171"/>
      <c r="Z2288" s="171"/>
      <c r="AA2288" s="171"/>
      <c r="AB2288" s="171"/>
      <c r="AC2288" s="171"/>
      <c r="AD2288" s="171"/>
      <c r="AE2288" s="171"/>
      <c r="AF2288" s="171"/>
      <c r="AG2288" s="171"/>
      <c r="AH2288" s="171"/>
      <c r="AI2288" s="171"/>
      <c r="AJ2288" s="171"/>
      <c r="AK2288" s="171"/>
      <c r="AL2288" s="171"/>
      <c r="AM2288" s="171"/>
      <c r="AN2288" s="171"/>
      <c r="AO2288" s="171"/>
      <c r="AP2288" s="196"/>
      <c r="AQ2288" s="196"/>
      <c r="AR2288" s="196"/>
      <c r="AS2288" s="196"/>
      <c r="AT2288" s="196"/>
      <c r="AU2288" s="196"/>
      <c r="AV2288" s="196"/>
      <c r="AW2288" s="196"/>
      <c r="AX2288" s="196"/>
      <c r="AY2288" s="196"/>
      <c r="AZ2288" s="196"/>
      <c r="BA2288" s="196"/>
      <c r="BB2288" s="196"/>
      <c r="BC2288" s="196"/>
      <c r="BD2288" s="196"/>
      <c r="BE2288" s="196"/>
      <c r="BF2288" s="196"/>
      <c r="BG2288" s="196"/>
      <c r="BH2288" s="196"/>
      <c r="BI2288" s="196"/>
      <c r="BJ2288" s="196"/>
      <c r="BK2288" s="196"/>
      <c r="BL2288" s="196"/>
      <c r="BM2288" s="196"/>
      <c r="BN2288" s="196"/>
      <c r="BO2288" s="196"/>
      <c r="BP2288" s="196"/>
      <c r="BQ2288" s="196"/>
      <c r="BR2288" s="196"/>
      <c r="BS2288" s="196"/>
      <c r="BT2288" s="196"/>
      <c r="BU2288" s="196"/>
      <c r="BV2288" s="196"/>
      <c r="BW2288" s="196"/>
      <c r="BX2288" s="196"/>
      <c r="BY2288" s="196"/>
      <c r="BZ2288" s="196"/>
    </row>
    <row r="2289" spans="4:78" x14ac:dyDescent="0.2">
      <c r="D2289" s="171"/>
      <c r="E2289" s="171"/>
      <c r="F2289" s="171"/>
      <c r="G2289" s="171"/>
      <c r="H2289" s="171"/>
      <c r="I2289" s="171"/>
      <c r="J2289" s="171"/>
      <c r="K2289" s="171"/>
      <c r="L2289" s="171"/>
      <c r="M2289" s="171"/>
      <c r="N2289" s="171"/>
      <c r="O2289" s="171"/>
      <c r="P2289" s="171"/>
      <c r="Q2289" s="171"/>
      <c r="R2289" s="171"/>
      <c r="S2289" s="171"/>
      <c r="T2289" s="171"/>
      <c r="U2289" s="171"/>
      <c r="V2289" s="171"/>
      <c r="W2289" s="171"/>
      <c r="X2289" s="171"/>
      <c r="Y2289" s="171"/>
      <c r="Z2289" s="171"/>
      <c r="AA2289" s="171"/>
      <c r="AB2289" s="171"/>
      <c r="AC2289" s="171"/>
      <c r="AD2289" s="171"/>
      <c r="AE2289" s="171"/>
      <c r="AF2289" s="171"/>
      <c r="AG2289" s="171"/>
      <c r="AH2289" s="171"/>
      <c r="AI2289" s="171"/>
      <c r="AJ2289" s="171"/>
      <c r="AK2289" s="171"/>
      <c r="AL2289" s="171"/>
      <c r="AM2289" s="171"/>
      <c r="AN2289" s="171"/>
      <c r="AO2289" s="171"/>
      <c r="AP2289" s="196"/>
      <c r="AQ2289" s="196"/>
      <c r="AR2289" s="196"/>
      <c r="AS2289" s="196"/>
      <c r="AT2289" s="196"/>
      <c r="AU2289" s="196"/>
      <c r="AV2289" s="196"/>
      <c r="AW2289" s="196"/>
      <c r="AX2289" s="196"/>
      <c r="AY2289" s="196"/>
      <c r="AZ2289" s="196"/>
      <c r="BA2289" s="196"/>
      <c r="BB2289" s="196"/>
      <c r="BC2289" s="196"/>
      <c r="BD2289" s="196"/>
      <c r="BE2289" s="196"/>
      <c r="BF2289" s="196"/>
      <c r="BG2289" s="196"/>
      <c r="BH2289" s="196"/>
      <c r="BI2289" s="196"/>
      <c r="BJ2289" s="196"/>
      <c r="BK2289" s="196"/>
      <c r="BL2289" s="196"/>
      <c r="BM2289" s="196"/>
      <c r="BN2289" s="196"/>
      <c r="BO2289" s="196"/>
      <c r="BP2289" s="196"/>
      <c r="BQ2289" s="196"/>
      <c r="BR2289" s="196"/>
      <c r="BS2289" s="196"/>
      <c r="BT2289" s="196"/>
      <c r="BU2289" s="196"/>
      <c r="BV2289" s="196"/>
      <c r="BW2289" s="196"/>
      <c r="BX2289" s="196"/>
      <c r="BY2289" s="196"/>
      <c r="BZ2289" s="196"/>
    </row>
    <row r="2290" spans="4:78" x14ac:dyDescent="0.2">
      <c r="D2290" s="171"/>
      <c r="E2290" s="171"/>
      <c r="F2290" s="171"/>
      <c r="G2290" s="171"/>
      <c r="H2290" s="171"/>
      <c r="I2290" s="171"/>
      <c r="J2290" s="171"/>
      <c r="K2290" s="171"/>
      <c r="L2290" s="171"/>
      <c r="M2290" s="171"/>
      <c r="N2290" s="171"/>
      <c r="O2290" s="171"/>
      <c r="P2290" s="171"/>
      <c r="Q2290" s="171"/>
      <c r="R2290" s="171"/>
      <c r="S2290" s="171"/>
      <c r="T2290" s="171"/>
      <c r="U2290" s="171"/>
      <c r="V2290" s="171"/>
      <c r="W2290" s="171"/>
      <c r="X2290" s="171"/>
      <c r="Y2290" s="171"/>
      <c r="Z2290" s="171"/>
      <c r="AA2290" s="171"/>
      <c r="AB2290" s="171"/>
      <c r="AC2290" s="171"/>
      <c r="AD2290" s="171"/>
      <c r="AE2290" s="171"/>
      <c r="AF2290" s="171"/>
      <c r="AG2290" s="171"/>
      <c r="AH2290" s="171"/>
      <c r="AI2290" s="171"/>
      <c r="AJ2290" s="171"/>
      <c r="AK2290" s="171"/>
      <c r="AL2290" s="171"/>
      <c r="AM2290" s="171"/>
      <c r="AN2290" s="171"/>
      <c r="AO2290" s="171"/>
      <c r="AP2290" s="196"/>
      <c r="AQ2290" s="196"/>
      <c r="AR2290" s="196"/>
      <c r="AS2290" s="196"/>
      <c r="AT2290" s="196"/>
      <c r="AU2290" s="196"/>
      <c r="AV2290" s="196"/>
      <c r="AW2290" s="196"/>
      <c r="AX2290" s="196"/>
      <c r="AY2290" s="196"/>
      <c r="AZ2290" s="196"/>
      <c r="BA2290" s="196"/>
      <c r="BB2290" s="196"/>
      <c r="BC2290" s="196"/>
      <c r="BD2290" s="196"/>
      <c r="BE2290" s="196"/>
      <c r="BF2290" s="196"/>
      <c r="BG2290" s="196"/>
      <c r="BH2290" s="196"/>
      <c r="BI2290" s="196"/>
      <c r="BJ2290" s="196"/>
      <c r="BK2290" s="196"/>
      <c r="BL2290" s="196"/>
      <c r="BM2290" s="196"/>
      <c r="BN2290" s="196"/>
      <c r="BO2290" s="196"/>
      <c r="BP2290" s="196"/>
      <c r="BQ2290" s="196"/>
      <c r="BR2290" s="196"/>
      <c r="BS2290" s="196"/>
      <c r="BT2290" s="196"/>
      <c r="BU2290" s="196"/>
      <c r="BV2290" s="196"/>
      <c r="BW2290" s="196"/>
      <c r="BX2290" s="196"/>
      <c r="BY2290" s="196"/>
      <c r="BZ2290" s="196"/>
    </row>
    <row r="2291" spans="4:78" x14ac:dyDescent="0.2">
      <c r="D2291" s="171"/>
      <c r="E2291" s="171"/>
      <c r="F2291" s="171"/>
      <c r="G2291" s="171"/>
      <c r="H2291" s="171"/>
      <c r="I2291" s="171"/>
      <c r="J2291" s="171"/>
      <c r="K2291" s="171"/>
      <c r="L2291" s="171"/>
      <c r="M2291" s="171"/>
      <c r="N2291" s="171"/>
      <c r="O2291" s="171"/>
      <c r="P2291" s="171"/>
      <c r="Q2291" s="171"/>
      <c r="R2291" s="171"/>
      <c r="S2291" s="171"/>
      <c r="T2291" s="171"/>
      <c r="U2291" s="171"/>
      <c r="V2291" s="171"/>
      <c r="W2291" s="171"/>
      <c r="X2291" s="171"/>
      <c r="Y2291" s="171"/>
      <c r="Z2291" s="171"/>
      <c r="AA2291" s="171"/>
      <c r="AB2291" s="171"/>
      <c r="AC2291" s="171"/>
      <c r="AD2291" s="171"/>
      <c r="AE2291" s="171"/>
      <c r="AF2291" s="171"/>
      <c r="AG2291" s="171"/>
      <c r="AH2291" s="171"/>
      <c r="AI2291" s="171"/>
      <c r="AJ2291" s="171"/>
      <c r="AK2291" s="171"/>
      <c r="AL2291" s="171"/>
      <c r="AM2291" s="171"/>
      <c r="AN2291" s="171"/>
      <c r="AO2291" s="171"/>
      <c r="AP2291" s="196"/>
      <c r="AQ2291" s="196"/>
      <c r="AR2291" s="196"/>
      <c r="AS2291" s="196"/>
      <c r="AT2291" s="196"/>
      <c r="AU2291" s="196"/>
      <c r="AV2291" s="196"/>
      <c r="AW2291" s="196"/>
      <c r="AX2291" s="196"/>
      <c r="AY2291" s="196"/>
      <c r="AZ2291" s="196"/>
      <c r="BA2291" s="196"/>
      <c r="BB2291" s="196"/>
      <c r="BC2291" s="196"/>
      <c r="BD2291" s="196"/>
      <c r="BE2291" s="196"/>
      <c r="BF2291" s="196"/>
      <c r="BG2291" s="196"/>
      <c r="BH2291" s="196"/>
      <c r="BI2291" s="196"/>
      <c r="BJ2291" s="196"/>
      <c r="BK2291" s="196"/>
      <c r="BL2291" s="196"/>
      <c r="BM2291" s="196"/>
      <c r="BN2291" s="196"/>
      <c r="BO2291" s="196"/>
      <c r="BP2291" s="196"/>
      <c r="BQ2291" s="196"/>
      <c r="BR2291" s="196"/>
      <c r="BS2291" s="196"/>
      <c r="BT2291" s="196"/>
      <c r="BU2291" s="196"/>
      <c r="BV2291" s="196"/>
      <c r="BW2291" s="196"/>
      <c r="BX2291" s="196"/>
      <c r="BY2291" s="196"/>
      <c r="BZ2291" s="196"/>
    </row>
    <row r="2292" spans="4:78" x14ac:dyDescent="0.2">
      <c r="D2292" s="171"/>
      <c r="E2292" s="171"/>
      <c r="F2292" s="171"/>
      <c r="G2292" s="171"/>
      <c r="H2292" s="171"/>
      <c r="I2292" s="171"/>
      <c r="J2292" s="171"/>
      <c r="K2292" s="171"/>
      <c r="L2292" s="171"/>
      <c r="M2292" s="171"/>
      <c r="N2292" s="171"/>
      <c r="O2292" s="171"/>
      <c r="P2292" s="171"/>
      <c r="Q2292" s="171"/>
      <c r="R2292" s="171"/>
      <c r="S2292" s="171"/>
      <c r="T2292" s="171"/>
      <c r="U2292" s="171"/>
      <c r="V2292" s="171"/>
      <c r="W2292" s="171"/>
      <c r="X2292" s="171"/>
      <c r="Y2292" s="171"/>
      <c r="Z2292" s="171"/>
      <c r="AA2292" s="171"/>
      <c r="AB2292" s="171"/>
      <c r="AC2292" s="171"/>
      <c r="AD2292" s="171"/>
      <c r="AE2292" s="171"/>
      <c r="AF2292" s="171"/>
      <c r="AG2292" s="171"/>
      <c r="AH2292" s="171"/>
      <c r="AI2292" s="171"/>
      <c r="AJ2292" s="171"/>
      <c r="AK2292" s="171"/>
      <c r="AL2292" s="171"/>
      <c r="AM2292" s="171"/>
      <c r="AN2292" s="171"/>
      <c r="AO2292" s="171"/>
      <c r="AP2292" s="196"/>
      <c r="AQ2292" s="196"/>
      <c r="AR2292" s="196"/>
      <c r="AS2292" s="196"/>
      <c r="AT2292" s="196"/>
      <c r="AU2292" s="196"/>
      <c r="AV2292" s="196"/>
      <c r="AW2292" s="196"/>
      <c r="AX2292" s="196"/>
      <c r="AY2292" s="196"/>
      <c r="AZ2292" s="196"/>
      <c r="BA2292" s="196"/>
      <c r="BB2292" s="196"/>
      <c r="BC2292" s="196"/>
      <c r="BD2292" s="196"/>
      <c r="BE2292" s="196"/>
      <c r="BF2292" s="196"/>
      <c r="BG2292" s="196"/>
      <c r="BH2292" s="196"/>
      <c r="BI2292" s="196"/>
      <c r="BJ2292" s="196"/>
      <c r="BK2292" s="196"/>
      <c r="BL2292" s="196"/>
      <c r="BM2292" s="196"/>
      <c r="BN2292" s="196"/>
      <c r="BO2292" s="196"/>
      <c r="BP2292" s="196"/>
      <c r="BQ2292" s="196"/>
      <c r="BR2292" s="196"/>
      <c r="BS2292" s="196"/>
      <c r="BT2292" s="196"/>
      <c r="BU2292" s="196"/>
      <c r="BV2292" s="196"/>
      <c r="BW2292" s="196"/>
      <c r="BX2292" s="196"/>
      <c r="BY2292" s="196"/>
      <c r="BZ2292" s="196"/>
    </row>
    <row r="2293" spans="4:78" x14ac:dyDescent="0.2">
      <c r="D2293" s="171"/>
      <c r="E2293" s="171"/>
      <c r="F2293" s="171"/>
      <c r="G2293" s="171"/>
      <c r="H2293" s="171"/>
      <c r="I2293" s="171"/>
      <c r="J2293" s="171"/>
      <c r="K2293" s="171"/>
      <c r="L2293" s="171"/>
      <c r="M2293" s="171"/>
      <c r="N2293" s="171"/>
      <c r="O2293" s="171"/>
      <c r="P2293" s="171"/>
      <c r="Q2293" s="171"/>
      <c r="R2293" s="171"/>
      <c r="S2293" s="171"/>
      <c r="T2293" s="171"/>
      <c r="U2293" s="171"/>
      <c r="V2293" s="171"/>
      <c r="W2293" s="171"/>
      <c r="X2293" s="171"/>
      <c r="Y2293" s="171"/>
      <c r="Z2293" s="171"/>
      <c r="AA2293" s="171"/>
      <c r="AB2293" s="171"/>
      <c r="AC2293" s="171"/>
      <c r="AD2293" s="171"/>
      <c r="AE2293" s="171"/>
      <c r="AF2293" s="171"/>
      <c r="AG2293" s="171"/>
      <c r="AH2293" s="171"/>
      <c r="AI2293" s="171"/>
      <c r="AJ2293" s="171"/>
      <c r="AK2293" s="171"/>
      <c r="AL2293" s="171"/>
      <c r="AM2293" s="171"/>
      <c r="AN2293" s="171"/>
      <c r="AO2293" s="171"/>
      <c r="AP2293" s="196"/>
      <c r="AQ2293" s="196"/>
      <c r="AR2293" s="196"/>
      <c r="AS2293" s="196"/>
      <c r="AT2293" s="196"/>
      <c r="AU2293" s="196"/>
      <c r="AV2293" s="196"/>
      <c r="AW2293" s="196"/>
      <c r="AX2293" s="196"/>
      <c r="AY2293" s="196"/>
      <c r="AZ2293" s="196"/>
      <c r="BA2293" s="196"/>
      <c r="BB2293" s="196"/>
      <c r="BC2293" s="196"/>
      <c r="BD2293" s="196"/>
      <c r="BE2293" s="196"/>
      <c r="BF2293" s="196"/>
      <c r="BG2293" s="196"/>
      <c r="BH2293" s="196"/>
      <c r="BI2293" s="196"/>
      <c r="BJ2293" s="196"/>
      <c r="BK2293" s="196"/>
      <c r="BL2293" s="196"/>
      <c r="BM2293" s="196"/>
      <c r="BN2293" s="196"/>
      <c r="BO2293" s="196"/>
      <c r="BP2293" s="196"/>
      <c r="BQ2293" s="196"/>
      <c r="BR2293" s="196"/>
      <c r="BS2293" s="196"/>
      <c r="BT2293" s="196"/>
      <c r="BU2293" s="196"/>
      <c r="BV2293" s="196"/>
      <c r="BW2293" s="196"/>
      <c r="BX2293" s="196"/>
      <c r="BY2293" s="196"/>
      <c r="BZ2293" s="196"/>
    </row>
    <row r="2294" spans="4:78" x14ac:dyDescent="0.2">
      <c r="D2294" s="171"/>
      <c r="E2294" s="171"/>
      <c r="F2294" s="171"/>
      <c r="G2294" s="171"/>
      <c r="H2294" s="171"/>
      <c r="I2294" s="171"/>
      <c r="J2294" s="171"/>
      <c r="K2294" s="171"/>
      <c r="L2294" s="171"/>
      <c r="M2294" s="171"/>
      <c r="N2294" s="171"/>
      <c r="O2294" s="171"/>
      <c r="P2294" s="171"/>
      <c r="Q2294" s="171"/>
      <c r="R2294" s="171"/>
      <c r="S2294" s="171"/>
      <c r="T2294" s="171"/>
      <c r="U2294" s="171"/>
      <c r="V2294" s="171"/>
      <c r="W2294" s="171"/>
      <c r="X2294" s="171"/>
      <c r="Y2294" s="171"/>
      <c r="Z2294" s="171"/>
      <c r="AA2294" s="171"/>
      <c r="AB2294" s="171"/>
      <c r="AC2294" s="171"/>
      <c r="AD2294" s="171"/>
      <c r="AE2294" s="171"/>
      <c r="AF2294" s="171"/>
      <c r="AG2294" s="171"/>
      <c r="AH2294" s="171"/>
      <c r="AI2294" s="171"/>
      <c r="AJ2294" s="171"/>
      <c r="AK2294" s="171"/>
      <c r="AL2294" s="171"/>
      <c r="AM2294" s="171"/>
      <c r="AN2294" s="171"/>
      <c r="AO2294" s="171"/>
      <c r="AP2294" s="196"/>
      <c r="AQ2294" s="196"/>
      <c r="AR2294" s="196"/>
      <c r="AS2294" s="196"/>
      <c r="AT2294" s="196"/>
      <c r="AU2294" s="196"/>
      <c r="AV2294" s="196"/>
      <c r="AW2294" s="196"/>
      <c r="AX2294" s="196"/>
      <c r="AY2294" s="196"/>
      <c r="AZ2294" s="196"/>
      <c r="BA2294" s="196"/>
      <c r="BB2294" s="196"/>
      <c r="BC2294" s="196"/>
      <c r="BD2294" s="196"/>
      <c r="BE2294" s="196"/>
      <c r="BF2294" s="196"/>
      <c r="BG2294" s="196"/>
      <c r="BH2294" s="196"/>
      <c r="BI2294" s="196"/>
      <c r="BJ2294" s="196"/>
      <c r="BK2294" s="196"/>
      <c r="BL2294" s="196"/>
      <c r="BM2294" s="196"/>
      <c r="BN2294" s="196"/>
      <c r="BO2294" s="196"/>
      <c r="BP2294" s="196"/>
      <c r="BQ2294" s="196"/>
      <c r="BR2294" s="196"/>
      <c r="BS2294" s="196"/>
      <c r="BT2294" s="196"/>
      <c r="BU2294" s="196"/>
      <c r="BV2294" s="196"/>
      <c r="BW2294" s="196"/>
      <c r="BX2294" s="196"/>
      <c r="BY2294" s="196"/>
      <c r="BZ2294" s="196"/>
    </row>
    <row r="2295" spans="4:78" x14ac:dyDescent="0.2">
      <c r="D2295" s="171"/>
      <c r="E2295" s="171"/>
      <c r="F2295" s="171"/>
      <c r="G2295" s="171"/>
      <c r="H2295" s="171"/>
      <c r="I2295" s="171"/>
      <c r="J2295" s="171"/>
      <c r="K2295" s="171"/>
      <c r="L2295" s="171"/>
      <c r="M2295" s="171"/>
      <c r="N2295" s="171"/>
      <c r="O2295" s="171"/>
      <c r="P2295" s="171"/>
      <c r="Q2295" s="171"/>
      <c r="R2295" s="171"/>
      <c r="S2295" s="171"/>
      <c r="T2295" s="171"/>
      <c r="U2295" s="171"/>
      <c r="V2295" s="171"/>
      <c r="W2295" s="171"/>
      <c r="X2295" s="171"/>
      <c r="Y2295" s="171"/>
      <c r="Z2295" s="171"/>
      <c r="AA2295" s="171"/>
      <c r="AB2295" s="171"/>
      <c r="AC2295" s="171"/>
      <c r="AD2295" s="171"/>
      <c r="AE2295" s="171"/>
      <c r="AF2295" s="171"/>
      <c r="AG2295" s="171"/>
      <c r="AH2295" s="171"/>
      <c r="AI2295" s="171"/>
      <c r="AJ2295" s="171"/>
      <c r="AK2295" s="171"/>
      <c r="AL2295" s="171"/>
      <c r="AM2295" s="171"/>
      <c r="AN2295" s="171"/>
      <c r="AO2295" s="171"/>
      <c r="AP2295" s="196"/>
      <c r="AQ2295" s="196"/>
      <c r="AR2295" s="196"/>
      <c r="AS2295" s="196"/>
      <c r="AT2295" s="196"/>
      <c r="AU2295" s="196"/>
      <c r="AV2295" s="196"/>
      <c r="AW2295" s="196"/>
      <c r="AX2295" s="196"/>
      <c r="AY2295" s="196"/>
      <c r="AZ2295" s="196"/>
      <c r="BA2295" s="196"/>
      <c r="BB2295" s="196"/>
      <c r="BC2295" s="196"/>
      <c r="BD2295" s="196"/>
      <c r="BE2295" s="196"/>
      <c r="BF2295" s="196"/>
      <c r="BG2295" s="196"/>
      <c r="BH2295" s="196"/>
      <c r="BI2295" s="196"/>
      <c r="BJ2295" s="196"/>
      <c r="BK2295" s="196"/>
      <c r="BL2295" s="196"/>
      <c r="BM2295" s="196"/>
      <c r="BN2295" s="196"/>
      <c r="BO2295" s="196"/>
      <c r="BP2295" s="196"/>
      <c r="BQ2295" s="196"/>
      <c r="BR2295" s="196"/>
      <c r="BS2295" s="196"/>
      <c r="BT2295" s="196"/>
      <c r="BU2295" s="196"/>
      <c r="BV2295" s="196"/>
      <c r="BW2295" s="196"/>
      <c r="BX2295" s="196"/>
      <c r="BY2295" s="196"/>
      <c r="BZ2295" s="196"/>
    </row>
    <row r="2296" spans="4:78" x14ac:dyDescent="0.2">
      <c r="D2296" s="171"/>
      <c r="E2296" s="171"/>
      <c r="F2296" s="171"/>
      <c r="G2296" s="171"/>
      <c r="H2296" s="171"/>
      <c r="I2296" s="171"/>
      <c r="J2296" s="171"/>
      <c r="K2296" s="171"/>
      <c r="L2296" s="171"/>
      <c r="M2296" s="171"/>
      <c r="N2296" s="171"/>
      <c r="O2296" s="171"/>
      <c r="P2296" s="171"/>
      <c r="Q2296" s="171"/>
      <c r="R2296" s="171"/>
      <c r="S2296" s="171"/>
      <c r="T2296" s="171"/>
      <c r="U2296" s="171"/>
      <c r="V2296" s="171"/>
      <c r="W2296" s="171"/>
      <c r="X2296" s="171"/>
      <c r="Y2296" s="171"/>
      <c r="Z2296" s="171"/>
      <c r="AA2296" s="171"/>
      <c r="AB2296" s="171"/>
      <c r="AC2296" s="171"/>
      <c r="AD2296" s="171"/>
      <c r="AE2296" s="171"/>
      <c r="AF2296" s="171"/>
      <c r="AG2296" s="171"/>
      <c r="AH2296" s="171"/>
      <c r="AI2296" s="171"/>
      <c r="AJ2296" s="171"/>
      <c r="AK2296" s="171"/>
      <c r="AL2296" s="171"/>
      <c r="AM2296" s="171"/>
      <c r="AN2296" s="171"/>
      <c r="AO2296" s="171"/>
      <c r="AP2296" s="196"/>
      <c r="AQ2296" s="196"/>
      <c r="AR2296" s="196"/>
      <c r="AS2296" s="196"/>
      <c r="AT2296" s="196"/>
      <c r="AU2296" s="196"/>
      <c r="AV2296" s="196"/>
      <c r="AW2296" s="196"/>
      <c r="AX2296" s="196"/>
      <c r="AY2296" s="196"/>
      <c r="AZ2296" s="196"/>
      <c r="BA2296" s="196"/>
      <c r="BB2296" s="196"/>
      <c r="BC2296" s="196"/>
      <c r="BD2296" s="196"/>
      <c r="BE2296" s="196"/>
      <c r="BF2296" s="196"/>
      <c r="BG2296" s="196"/>
      <c r="BH2296" s="196"/>
      <c r="BI2296" s="196"/>
      <c r="BJ2296" s="196"/>
      <c r="BK2296" s="196"/>
      <c r="BL2296" s="196"/>
      <c r="BM2296" s="196"/>
      <c r="BN2296" s="196"/>
      <c r="BO2296" s="196"/>
      <c r="BP2296" s="196"/>
      <c r="BQ2296" s="196"/>
      <c r="BR2296" s="196"/>
      <c r="BS2296" s="196"/>
      <c r="BT2296" s="196"/>
      <c r="BU2296" s="196"/>
      <c r="BV2296" s="196"/>
      <c r="BW2296" s="196"/>
      <c r="BX2296" s="196"/>
      <c r="BY2296" s="196"/>
      <c r="BZ2296" s="196"/>
    </row>
    <row r="2297" spans="4:78" x14ac:dyDescent="0.2">
      <c r="D2297" s="171"/>
      <c r="E2297" s="171"/>
      <c r="F2297" s="171"/>
      <c r="G2297" s="171"/>
      <c r="H2297" s="171"/>
      <c r="I2297" s="171"/>
      <c r="J2297" s="171"/>
      <c r="K2297" s="171"/>
      <c r="L2297" s="171"/>
      <c r="M2297" s="171"/>
      <c r="N2297" s="171"/>
      <c r="O2297" s="171"/>
      <c r="P2297" s="171"/>
      <c r="Q2297" s="171"/>
      <c r="R2297" s="171"/>
      <c r="S2297" s="171"/>
      <c r="T2297" s="171"/>
      <c r="U2297" s="171"/>
      <c r="V2297" s="171"/>
      <c r="W2297" s="171"/>
      <c r="X2297" s="171"/>
      <c r="Y2297" s="171"/>
      <c r="Z2297" s="171"/>
      <c r="AA2297" s="171"/>
      <c r="AB2297" s="171"/>
      <c r="AC2297" s="171"/>
      <c r="AD2297" s="171"/>
      <c r="AE2297" s="171"/>
      <c r="AF2297" s="171"/>
      <c r="AG2297" s="171"/>
      <c r="AH2297" s="171"/>
      <c r="AI2297" s="171"/>
      <c r="AJ2297" s="171"/>
      <c r="AK2297" s="171"/>
      <c r="AL2297" s="171"/>
      <c r="AM2297" s="171"/>
      <c r="AN2297" s="171"/>
      <c r="AO2297" s="171"/>
      <c r="AP2297" s="196"/>
      <c r="AQ2297" s="196"/>
      <c r="AR2297" s="196"/>
      <c r="AS2297" s="196"/>
      <c r="AT2297" s="196"/>
      <c r="AU2297" s="196"/>
      <c r="AV2297" s="196"/>
      <c r="AW2297" s="196"/>
      <c r="AX2297" s="196"/>
      <c r="AY2297" s="196"/>
      <c r="AZ2297" s="196"/>
      <c r="BA2297" s="196"/>
      <c r="BB2297" s="196"/>
      <c r="BC2297" s="196"/>
      <c r="BD2297" s="196"/>
      <c r="BE2297" s="196"/>
      <c r="BF2297" s="196"/>
      <c r="BG2297" s="196"/>
      <c r="BH2297" s="196"/>
      <c r="BI2297" s="196"/>
      <c r="BJ2297" s="196"/>
      <c r="BK2297" s="196"/>
      <c r="BL2297" s="196"/>
      <c r="BM2297" s="196"/>
      <c r="BN2297" s="196"/>
      <c r="BO2297" s="196"/>
      <c r="BP2297" s="196"/>
      <c r="BQ2297" s="196"/>
      <c r="BR2297" s="196"/>
      <c r="BS2297" s="196"/>
      <c r="BT2297" s="196"/>
      <c r="BU2297" s="196"/>
      <c r="BV2297" s="196"/>
      <c r="BW2297" s="196"/>
      <c r="BX2297" s="196"/>
      <c r="BY2297" s="196"/>
      <c r="BZ2297" s="196"/>
    </row>
    <row r="2298" spans="4:78" x14ac:dyDescent="0.2">
      <c r="D2298" s="171"/>
      <c r="E2298" s="171"/>
      <c r="F2298" s="171"/>
      <c r="G2298" s="171"/>
      <c r="H2298" s="171"/>
      <c r="I2298" s="171"/>
      <c r="J2298" s="171"/>
      <c r="K2298" s="171"/>
      <c r="L2298" s="171"/>
      <c r="M2298" s="171"/>
      <c r="N2298" s="171"/>
      <c r="O2298" s="171"/>
      <c r="P2298" s="171"/>
      <c r="Q2298" s="171"/>
      <c r="R2298" s="171"/>
      <c r="S2298" s="171"/>
      <c r="T2298" s="171"/>
      <c r="U2298" s="171"/>
      <c r="V2298" s="171"/>
      <c r="W2298" s="171"/>
      <c r="X2298" s="171"/>
      <c r="Y2298" s="171"/>
      <c r="Z2298" s="171"/>
      <c r="AA2298" s="171"/>
      <c r="AB2298" s="171"/>
      <c r="AC2298" s="171"/>
      <c r="AD2298" s="171"/>
      <c r="AE2298" s="171"/>
      <c r="AF2298" s="171"/>
      <c r="AG2298" s="171"/>
      <c r="AH2298" s="171"/>
      <c r="AI2298" s="171"/>
      <c r="AJ2298" s="171"/>
      <c r="AK2298" s="171"/>
      <c r="AL2298" s="171"/>
      <c r="AM2298" s="171"/>
      <c r="AN2298" s="171"/>
      <c r="AO2298" s="171"/>
      <c r="AP2298" s="196"/>
      <c r="AQ2298" s="196"/>
      <c r="AR2298" s="196"/>
      <c r="AS2298" s="196"/>
      <c r="AT2298" s="196"/>
      <c r="AU2298" s="196"/>
      <c r="AV2298" s="196"/>
      <c r="AW2298" s="196"/>
      <c r="AX2298" s="196"/>
      <c r="AY2298" s="196"/>
      <c r="AZ2298" s="196"/>
      <c r="BA2298" s="196"/>
      <c r="BB2298" s="196"/>
      <c r="BC2298" s="196"/>
      <c r="BD2298" s="196"/>
      <c r="BE2298" s="196"/>
      <c r="BF2298" s="196"/>
      <c r="BG2298" s="196"/>
      <c r="BH2298" s="196"/>
      <c r="BI2298" s="196"/>
      <c r="BJ2298" s="196"/>
      <c r="BK2298" s="196"/>
      <c r="BL2298" s="196"/>
      <c r="BM2298" s="196"/>
      <c r="BN2298" s="196"/>
      <c r="BO2298" s="196"/>
      <c r="BP2298" s="196"/>
      <c r="BQ2298" s="196"/>
      <c r="BR2298" s="196"/>
      <c r="BS2298" s="196"/>
      <c r="BT2298" s="196"/>
      <c r="BU2298" s="196"/>
      <c r="BV2298" s="196"/>
      <c r="BW2298" s="196"/>
      <c r="BX2298" s="196"/>
      <c r="BY2298" s="196"/>
      <c r="BZ2298" s="196"/>
    </row>
    <row r="2299" spans="4:78" x14ac:dyDescent="0.2">
      <c r="D2299" s="171"/>
      <c r="E2299" s="171"/>
      <c r="F2299" s="171"/>
      <c r="G2299" s="171"/>
      <c r="H2299" s="171"/>
      <c r="I2299" s="171"/>
      <c r="J2299" s="171"/>
      <c r="K2299" s="171"/>
      <c r="L2299" s="171"/>
      <c r="M2299" s="171"/>
      <c r="N2299" s="171"/>
      <c r="O2299" s="171"/>
      <c r="P2299" s="171"/>
      <c r="Q2299" s="171"/>
      <c r="R2299" s="171"/>
      <c r="S2299" s="171"/>
      <c r="T2299" s="171"/>
      <c r="U2299" s="171"/>
      <c r="V2299" s="171"/>
      <c r="W2299" s="171"/>
      <c r="X2299" s="171"/>
      <c r="Y2299" s="171"/>
      <c r="Z2299" s="171"/>
      <c r="AA2299" s="171"/>
      <c r="AB2299" s="171"/>
      <c r="AC2299" s="171"/>
      <c r="AD2299" s="171"/>
      <c r="AE2299" s="171"/>
      <c r="AF2299" s="171"/>
      <c r="AG2299" s="171"/>
      <c r="AH2299" s="171"/>
      <c r="AI2299" s="171"/>
      <c r="AJ2299" s="171"/>
      <c r="AK2299" s="171"/>
      <c r="AL2299" s="171"/>
      <c r="AM2299" s="171"/>
      <c r="AN2299" s="171"/>
      <c r="AO2299" s="171"/>
      <c r="AP2299" s="196"/>
      <c r="AQ2299" s="196"/>
      <c r="AR2299" s="196"/>
      <c r="AS2299" s="196"/>
      <c r="AT2299" s="196"/>
      <c r="AU2299" s="196"/>
      <c r="AV2299" s="196"/>
      <c r="AW2299" s="196"/>
      <c r="AX2299" s="196"/>
      <c r="AY2299" s="196"/>
      <c r="AZ2299" s="196"/>
      <c r="BA2299" s="196"/>
      <c r="BB2299" s="196"/>
      <c r="BC2299" s="196"/>
      <c r="BD2299" s="196"/>
      <c r="BE2299" s="196"/>
      <c r="BF2299" s="196"/>
      <c r="BG2299" s="196"/>
      <c r="BH2299" s="196"/>
      <c r="BI2299" s="196"/>
      <c r="BJ2299" s="196"/>
      <c r="BK2299" s="196"/>
      <c r="BL2299" s="196"/>
      <c r="BM2299" s="196"/>
      <c r="BN2299" s="196"/>
      <c r="BO2299" s="196"/>
      <c r="BP2299" s="196"/>
      <c r="BQ2299" s="196"/>
      <c r="BR2299" s="196"/>
      <c r="BS2299" s="196"/>
      <c r="BT2299" s="196"/>
      <c r="BU2299" s="196"/>
      <c r="BV2299" s="196"/>
      <c r="BW2299" s="196"/>
      <c r="BX2299" s="196"/>
      <c r="BY2299" s="196"/>
      <c r="BZ2299" s="196"/>
    </row>
    <row r="2300" spans="4:78" x14ac:dyDescent="0.2">
      <c r="D2300" s="171"/>
      <c r="E2300" s="171"/>
      <c r="F2300" s="171"/>
      <c r="G2300" s="171"/>
      <c r="H2300" s="171"/>
      <c r="I2300" s="171"/>
      <c r="J2300" s="171"/>
      <c r="K2300" s="171"/>
      <c r="L2300" s="171"/>
      <c r="M2300" s="171"/>
      <c r="N2300" s="171"/>
      <c r="O2300" s="171"/>
      <c r="P2300" s="171"/>
      <c r="Q2300" s="171"/>
      <c r="R2300" s="171"/>
      <c r="S2300" s="171"/>
      <c r="T2300" s="171"/>
      <c r="U2300" s="171"/>
      <c r="V2300" s="171"/>
      <c r="W2300" s="171"/>
      <c r="X2300" s="171"/>
      <c r="Y2300" s="171"/>
      <c r="Z2300" s="171"/>
      <c r="AA2300" s="171"/>
      <c r="AB2300" s="171"/>
      <c r="AC2300" s="171"/>
      <c r="AD2300" s="171"/>
      <c r="AE2300" s="171"/>
      <c r="AF2300" s="171"/>
      <c r="AG2300" s="171"/>
      <c r="AH2300" s="171"/>
      <c r="AI2300" s="171"/>
      <c r="AJ2300" s="171"/>
      <c r="AK2300" s="171"/>
      <c r="AL2300" s="171"/>
      <c r="AM2300" s="171"/>
      <c r="AN2300" s="171"/>
      <c r="AO2300" s="171"/>
      <c r="AP2300" s="196"/>
      <c r="AQ2300" s="196"/>
      <c r="AR2300" s="196"/>
      <c r="AS2300" s="196"/>
      <c r="AT2300" s="196"/>
      <c r="AU2300" s="196"/>
      <c r="AV2300" s="196"/>
      <c r="AW2300" s="196"/>
      <c r="AX2300" s="196"/>
      <c r="AY2300" s="196"/>
      <c r="AZ2300" s="196"/>
      <c r="BA2300" s="196"/>
      <c r="BB2300" s="196"/>
      <c r="BC2300" s="196"/>
      <c r="BD2300" s="196"/>
      <c r="BE2300" s="196"/>
      <c r="BF2300" s="196"/>
      <c r="BG2300" s="196"/>
      <c r="BH2300" s="196"/>
      <c r="BI2300" s="196"/>
      <c r="BJ2300" s="196"/>
      <c r="BK2300" s="196"/>
      <c r="BL2300" s="196"/>
      <c r="BM2300" s="196"/>
      <c r="BN2300" s="196"/>
      <c r="BO2300" s="196"/>
      <c r="BP2300" s="196"/>
      <c r="BQ2300" s="196"/>
      <c r="BR2300" s="196"/>
      <c r="BS2300" s="196"/>
      <c r="BT2300" s="196"/>
      <c r="BU2300" s="196"/>
      <c r="BV2300" s="196"/>
      <c r="BW2300" s="196"/>
      <c r="BX2300" s="196"/>
      <c r="BY2300" s="196"/>
      <c r="BZ2300" s="196"/>
    </row>
    <row r="2301" spans="4:78" x14ac:dyDescent="0.2">
      <c r="D2301" s="171"/>
      <c r="E2301" s="171"/>
      <c r="F2301" s="171"/>
      <c r="G2301" s="171"/>
      <c r="H2301" s="171"/>
      <c r="I2301" s="171"/>
      <c r="J2301" s="171"/>
      <c r="K2301" s="171"/>
      <c r="L2301" s="171"/>
      <c r="M2301" s="171"/>
      <c r="N2301" s="171"/>
      <c r="O2301" s="171"/>
      <c r="P2301" s="171"/>
      <c r="Q2301" s="171"/>
      <c r="R2301" s="171"/>
      <c r="S2301" s="171"/>
      <c r="T2301" s="171"/>
      <c r="U2301" s="171"/>
      <c r="V2301" s="171"/>
      <c r="W2301" s="171"/>
      <c r="X2301" s="171"/>
      <c r="Y2301" s="171"/>
      <c r="Z2301" s="171"/>
      <c r="AA2301" s="171"/>
      <c r="AB2301" s="171"/>
      <c r="AC2301" s="171"/>
      <c r="AD2301" s="171"/>
      <c r="AE2301" s="171"/>
      <c r="AF2301" s="171"/>
      <c r="AG2301" s="171"/>
      <c r="AH2301" s="171"/>
      <c r="AI2301" s="171"/>
      <c r="AJ2301" s="171"/>
      <c r="AK2301" s="171"/>
      <c r="AL2301" s="171"/>
      <c r="AM2301" s="171"/>
      <c r="AN2301" s="171"/>
      <c r="AO2301" s="171"/>
      <c r="AP2301" s="196"/>
      <c r="AQ2301" s="196"/>
      <c r="AR2301" s="196"/>
      <c r="AS2301" s="196"/>
      <c r="AT2301" s="196"/>
      <c r="AU2301" s="196"/>
      <c r="AV2301" s="196"/>
      <c r="AW2301" s="196"/>
      <c r="AX2301" s="196"/>
      <c r="AY2301" s="196"/>
      <c r="AZ2301" s="196"/>
      <c r="BA2301" s="196"/>
      <c r="BB2301" s="196"/>
      <c r="BC2301" s="196"/>
      <c r="BD2301" s="196"/>
      <c r="BE2301" s="196"/>
      <c r="BF2301" s="196"/>
      <c r="BG2301" s="196"/>
      <c r="BH2301" s="196"/>
      <c r="BI2301" s="196"/>
      <c r="BJ2301" s="196"/>
      <c r="BK2301" s="196"/>
      <c r="BL2301" s="196"/>
      <c r="BM2301" s="196"/>
      <c r="BN2301" s="196"/>
      <c r="BO2301" s="196"/>
      <c r="BP2301" s="196"/>
      <c r="BQ2301" s="196"/>
      <c r="BR2301" s="196"/>
      <c r="BS2301" s="196"/>
      <c r="BT2301" s="196"/>
      <c r="BU2301" s="196"/>
      <c r="BV2301" s="196"/>
      <c r="BW2301" s="196"/>
      <c r="BX2301" s="196"/>
      <c r="BY2301" s="196"/>
      <c r="BZ2301" s="196"/>
    </row>
    <row r="2302" spans="4:78" x14ac:dyDescent="0.2">
      <c r="D2302" s="171"/>
      <c r="E2302" s="171"/>
      <c r="F2302" s="171"/>
      <c r="G2302" s="171"/>
      <c r="H2302" s="171"/>
      <c r="I2302" s="171"/>
      <c r="J2302" s="171"/>
      <c r="K2302" s="171"/>
      <c r="L2302" s="171"/>
      <c r="M2302" s="171"/>
      <c r="N2302" s="171"/>
      <c r="O2302" s="171"/>
      <c r="P2302" s="171"/>
      <c r="Q2302" s="171"/>
      <c r="R2302" s="171"/>
      <c r="S2302" s="171"/>
      <c r="T2302" s="171"/>
      <c r="U2302" s="171"/>
      <c r="V2302" s="171"/>
      <c r="W2302" s="171"/>
      <c r="X2302" s="171"/>
      <c r="Y2302" s="171"/>
      <c r="Z2302" s="171"/>
      <c r="AA2302" s="171"/>
      <c r="AB2302" s="171"/>
      <c r="AC2302" s="171"/>
      <c r="AD2302" s="171"/>
      <c r="AE2302" s="171"/>
      <c r="AF2302" s="171"/>
      <c r="AG2302" s="171"/>
      <c r="AH2302" s="171"/>
      <c r="AI2302" s="171"/>
      <c r="AJ2302" s="171"/>
      <c r="AK2302" s="171"/>
      <c r="AL2302" s="171"/>
      <c r="AM2302" s="171"/>
      <c r="AN2302" s="171"/>
      <c r="AO2302" s="171"/>
      <c r="AP2302" s="196"/>
      <c r="AQ2302" s="196"/>
      <c r="AR2302" s="196"/>
      <c r="AS2302" s="196"/>
      <c r="AT2302" s="196"/>
      <c r="AU2302" s="196"/>
      <c r="AV2302" s="196"/>
      <c r="AW2302" s="196"/>
      <c r="AX2302" s="196"/>
      <c r="AY2302" s="196"/>
      <c r="AZ2302" s="196"/>
      <c r="BA2302" s="196"/>
      <c r="BB2302" s="196"/>
      <c r="BC2302" s="196"/>
      <c r="BD2302" s="196"/>
      <c r="BE2302" s="196"/>
      <c r="BF2302" s="196"/>
      <c r="BG2302" s="196"/>
      <c r="BH2302" s="196"/>
      <c r="BI2302" s="196"/>
      <c r="BJ2302" s="196"/>
      <c r="BK2302" s="196"/>
      <c r="BL2302" s="196"/>
      <c r="BM2302" s="196"/>
      <c r="BN2302" s="196"/>
      <c r="BO2302" s="196"/>
      <c r="BP2302" s="196"/>
      <c r="BQ2302" s="196"/>
      <c r="BR2302" s="196"/>
      <c r="BS2302" s="196"/>
      <c r="BT2302" s="196"/>
      <c r="BU2302" s="196"/>
      <c r="BV2302" s="196"/>
      <c r="BW2302" s="196"/>
      <c r="BX2302" s="196"/>
      <c r="BY2302" s="196"/>
      <c r="BZ2302" s="196"/>
    </row>
    <row r="2303" spans="4:78" x14ac:dyDescent="0.2">
      <c r="D2303" s="171"/>
      <c r="E2303" s="171"/>
      <c r="F2303" s="171"/>
      <c r="G2303" s="171"/>
      <c r="H2303" s="171"/>
      <c r="I2303" s="171"/>
      <c r="J2303" s="171"/>
      <c r="K2303" s="171"/>
      <c r="L2303" s="171"/>
      <c r="M2303" s="171"/>
      <c r="N2303" s="171"/>
      <c r="O2303" s="171"/>
      <c r="P2303" s="171"/>
      <c r="Q2303" s="171"/>
      <c r="R2303" s="171"/>
      <c r="S2303" s="171"/>
      <c r="T2303" s="171"/>
      <c r="U2303" s="171"/>
      <c r="V2303" s="171"/>
      <c r="W2303" s="171"/>
      <c r="X2303" s="171"/>
      <c r="Y2303" s="171"/>
      <c r="Z2303" s="171"/>
      <c r="AA2303" s="171"/>
      <c r="AB2303" s="171"/>
      <c r="AC2303" s="171"/>
      <c r="AD2303" s="171"/>
      <c r="AE2303" s="171"/>
      <c r="AF2303" s="171"/>
      <c r="AG2303" s="171"/>
      <c r="AH2303" s="171"/>
      <c r="AI2303" s="171"/>
      <c r="AJ2303" s="171"/>
      <c r="AK2303" s="171"/>
      <c r="AL2303" s="171"/>
      <c r="AM2303" s="171"/>
      <c r="AN2303" s="171"/>
      <c r="AO2303" s="171"/>
      <c r="AP2303" s="196"/>
      <c r="AQ2303" s="196"/>
      <c r="AR2303" s="196"/>
      <c r="AS2303" s="196"/>
      <c r="AT2303" s="196"/>
      <c r="AU2303" s="196"/>
      <c r="AV2303" s="196"/>
      <c r="AW2303" s="196"/>
      <c r="AX2303" s="196"/>
      <c r="AY2303" s="196"/>
      <c r="AZ2303" s="196"/>
      <c r="BA2303" s="196"/>
      <c r="BB2303" s="196"/>
      <c r="BC2303" s="196"/>
      <c r="BD2303" s="196"/>
      <c r="BE2303" s="196"/>
      <c r="BF2303" s="196"/>
      <c r="BG2303" s="196"/>
      <c r="BH2303" s="196"/>
      <c r="BI2303" s="196"/>
      <c r="BJ2303" s="196"/>
      <c r="BK2303" s="196"/>
      <c r="BL2303" s="196"/>
      <c r="BM2303" s="196"/>
      <c r="BN2303" s="196"/>
      <c r="BO2303" s="196"/>
      <c r="BP2303" s="196"/>
      <c r="BQ2303" s="196"/>
      <c r="BR2303" s="196"/>
      <c r="BS2303" s="196"/>
      <c r="BT2303" s="196"/>
      <c r="BU2303" s="196"/>
      <c r="BV2303" s="196"/>
      <c r="BW2303" s="196"/>
      <c r="BX2303" s="196"/>
      <c r="BY2303" s="196"/>
      <c r="BZ2303" s="196"/>
    </row>
    <row r="2304" spans="4:78" x14ac:dyDescent="0.2">
      <c r="D2304" s="171"/>
      <c r="E2304" s="171"/>
      <c r="F2304" s="171"/>
      <c r="G2304" s="171"/>
      <c r="H2304" s="171"/>
      <c r="I2304" s="171"/>
      <c r="J2304" s="171"/>
      <c r="K2304" s="171"/>
      <c r="L2304" s="171"/>
      <c r="M2304" s="171"/>
      <c r="N2304" s="171"/>
      <c r="O2304" s="171"/>
      <c r="P2304" s="171"/>
      <c r="Q2304" s="171"/>
      <c r="R2304" s="171"/>
      <c r="S2304" s="171"/>
      <c r="T2304" s="171"/>
      <c r="U2304" s="171"/>
      <c r="V2304" s="171"/>
      <c r="W2304" s="171"/>
      <c r="X2304" s="171"/>
      <c r="Y2304" s="171"/>
      <c r="Z2304" s="171"/>
      <c r="AA2304" s="171"/>
      <c r="AB2304" s="171"/>
      <c r="AC2304" s="171"/>
      <c r="AD2304" s="171"/>
      <c r="AE2304" s="171"/>
      <c r="AF2304" s="171"/>
      <c r="AG2304" s="171"/>
      <c r="AH2304" s="171"/>
      <c r="AI2304" s="171"/>
      <c r="AJ2304" s="171"/>
      <c r="AK2304" s="171"/>
      <c r="AL2304" s="171"/>
      <c r="AM2304" s="171"/>
      <c r="AN2304" s="171"/>
      <c r="AO2304" s="171"/>
      <c r="AP2304" s="196"/>
      <c r="AQ2304" s="196"/>
      <c r="AR2304" s="196"/>
      <c r="AS2304" s="196"/>
      <c r="AT2304" s="196"/>
      <c r="AU2304" s="196"/>
      <c r="AV2304" s="196"/>
      <c r="AW2304" s="196"/>
      <c r="AX2304" s="196"/>
      <c r="AY2304" s="196"/>
      <c r="AZ2304" s="196"/>
      <c r="BA2304" s="196"/>
      <c r="BB2304" s="196"/>
      <c r="BC2304" s="196"/>
      <c r="BD2304" s="196"/>
      <c r="BE2304" s="196"/>
      <c r="BF2304" s="196"/>
      <c r="BG2304" s="196"/>
      <c r="BH2304" s="196"/>
      <c r="BI2304" s="196"/>
      <c r="BJ2304" s="196"/>
      <c r="BK2304" s="196"/>
      <c r="BL2304" s="196"/>
      <c r="BM2304" s="196"/>
      <c r="BN2304" s="196"/>
      <c r="BO2304" s="196"/>
      <c r="BP2304" s="196"/>
      <c r="BQ2304" s="196"/>
      <c r="BR2304" s="196"/>
      <c r="BS2304" s="196"/>
      <c r="BT2304" s="196"/>
      <c r="BU2304" s="196"/>
      <c r="BV2304" s="196"/>
      <c r="BW2304" s="196"/>
      <c r="BX2304" s="196"/>
      <c r="BY2304" s="196"/>
      <c r="BZ2304" s="196"/>
    </row>
    <row r="2305" spans="4:78" x14ac:dyDescent="0.2">
      <c r="D2305" s="171"/>
      <c r="E2305" s="171"/>
      <c r="F2305" s="171"/>
      <c r="G2305" s="171"/>
      <c r="H2305" s="171"/>
      <c r="I2305" s="171"/>
      <c r="J2305" s="171"/>
      <c r="K2305" s="171"/>
      <c r="L2305" s="171"/>
      <c r="M2305" s="171"/>
      <c r="N2305" s="171"/>
      <c r="O2305" s="171"/>
      <c r="P2305" s="171"/>
      <c r="Q2305" s="171"/>
      <c r="R2305" s="171"/>
      <c r="S2305" s="171"/>
      <c r="T2305" s="171"/>
      <c r="U2305" s="171"/>
      <c r="V2305" s="171"/>
      <c r="W2305" s="171"/>
      <c r="X2305" s="171"/>
      <c r="Y2305" s="171"/>
      <c r="Z2305" s="171"/>
      <c r="AA2305" s="171"/>
      <c r="AB2305" s="171"/>
      <c r="AC2305" s="171"/>
      <c r="AD2305" s="171"/>
      <c r="AE2305" s="171"/>
      <c r="AF2305" s="171"/>
      <c r="AG2305" s="171"/>
      <c r="AH2305" s="171"/>
      <c r="AI2305" s="171"/>
      <c r="AJ2305" s="171"/>
      <c r="AK2305" s="171"/>
      <c r="AL2305" s="171"/>
      <c r="AM2305" s="171"/>
      <c r="AN2305" s="171"/>
      <c r="AO2305" s="171"/>
      <c r="AP2305" s="196"/>
      <c r="AQ2305" s="196"/>
      <c r="AR2305" s="196"/>
      <c r="AS2305" s="196"/>
      <c r="AT2305" s="196"/>
      <c r="AU2305" s="196"/>
      <c r="AV2305" s="196"/>
      <c r="AW2305" s="196"/>
      <c r="AX2305" s="196"/>
      <c r="AY2305" s="196"/>
      <c r="AZ2305" s="196"/>
      <c r="BA2305" s="196"/>
      <c r="BB2305" s="196"/>
      <c r="BC2305" s="196"/>
      <c r="BD2305" s="196"/>
      <c r="BE2305" s="196"/>
      <c r="BF2305" s="196"/>
      <c r="BG2305" s="196"/>
      <c r="BH2305" s="196"/>
      <c r="BI2305" s="196"/>
      <c r="BJ2305" s="196"/>
      <c r="BK2305" s="196"/>
      <c r="BL2305" s="196"/>
      <c r="BM2305" s="196"/>
      <c r="BN2305" s="196"/>
      <c r="BO2305" s="196"/>
      <c r="BP2305" s="196"/>
      <c r="BQ2305" s="196"/>
      <c r="BR2305" s="196"/>
      <c r="BS2305" s="196"/>
      <c r="BT2305" s="196"/>
      <c r="BU2305" s="196"/>
      <c r="BV2305" s="196"/>
      <c r="BW2305" s="196"/>
      <c r="BX2305" s="196"/>
      <c r="BY2305" s="196"/>
      <c r="BZ2305" s="196"/>
    </row>
    <row r="2306" spans="4:78" x14ac:dyDescent="0.2">
      <c r="D2306" s="171"/>
      <c r="E2306" s="171"/>
      <c r="F2306" s="171"/>
      <c r="G2306" s="171"/>
      <c r="H2306" s="171"/>
      <c r="I2306" s="171"/>
      <c r="J2306" s="171"/>
      <c r="K2306" s="171"/>
      <c r="L2306" s="171"/>
      <c r="M2306" s="171"/>
      <c r="N2306" s="171"/>
      <c r="O2306" s="171"/>
      <c r="P2306" s="171"/>
      <c r="Q2306" s="171"/>
      <c r="R2306" s="171"/>
      <c r="S2306" s="171"/>
      <c r="T2306" s="171"/>
      <c r="U2306" s="171"/>
      <c r="V2306" s="171"/>
      <c r="W2306" s="171"/>
      <c r="X2306" s="171"/>
      <c r="Y2306" s="171"/>
      <c r="Z2306" s="171"/>
      <c r="AA2306" s="171"/>
      <c r="AB2306" s="171"/>
      <c r="AC2306" s="171"/>
      <c r="AD2306" s="171"/>
      <c r="AE2306" s="171"/>
      <c r="AF2306" s="171"/>
      <c r="AG2306" s="171"/>
      <c r="AH2306" s="171"/>
      <c r="AI2306" s="171"/>
      <c r="AJ2306" s="171"/>
      <c r="AK2306" s="171"/>
      <c r="AL2306" s="171"/>
      <c r="AM2306" s="171"/>
      <c r="AN2306" s="171"/>
      <c r="AO2306" s="171"/>
      <c r="AP2306" s="196"/>
      <c r="AQ2306" s="196"/>
      <c r="AR2306" s="196"/>
      <c r="AS2306" s="196"/>
      <c r="AT2306" s="196"/>
      <c r="AU2306" s="196"/>
      <c r="AV2306" s="196"/>
      <c r="AW2306" s="196"/>
      <c r="AX2306" s="196"/>
      <c r="AY2306" s="196"/>
      <c r="AZ2306" s="196"/>
      <c r="BA2306" s="196"/>
      <c r="BB2306" s="196"/>
      <c r="BC2306" s="196"/>
      <c r="BD2306" s="196"/>
      <c r="BE2306" s="196"/>
      <c r="BF2306" s="196"/>
      <c r="BG2306" s="196"/>
      <c r="BH2306" s="196"/>
      <c r="BI2306" s="196"/>
      <c r="BJ2306" s="196"/>
      <c r="BK2306" s="196"/>
      <c r="BL2306" s="196"/>
      <c r="BM2306" s="196"/>
      <c r="BN2306" s="196"/>
      <c r="BO2306" s="196"/>
      <c r="BP2306" s="196"/>
      <c r="BQ2306" s="196"/>
      <c r="BR2306" s="196"/>
      <c r="BS2306" s="196"/>
      <c r="BT2306" s="196"/>
      <c r="BU2306" s="196"/>
      <c r="BV2306" s="196"/>
      <c r="BW2306" s="196"/>
      <c r="BX2306" s="196"/>
      <c r="BY2306" s="196"/>
      <c r="BZ2306" s="196"/>
    </row>
    <row r="2307" spans="4:78" x14ac:dyDescent="0.2">
      <c r="D2307" s="171"/>
      <c r="E2307" s="171"/>
      <c r="F2307" s="171"/>
      <c r="G2307" s="171"/>
      <c r="H2307" s="171"/>
      <c r="I2307" s="171"/>
      <c r="J2307" s="171"/>
      <c r="K2307" s="171"/>
      <c r="L2307" s="171"/>
      <c r="M2307" s="171"/>
      <c r="N2307" s="171"/>
      <c r="O2307" s="171"/>
      <c r="P2307" s="171"/>
      <c r="Q2307" s="171"/>
      <c r="R2307" s="171"/>
      <c r="S2307" s="171"/>
      <c r="T2307" s="171"/>
      <c r="U2307" s="171"/>
      <c r="V2307" s="171"/>
      <c r="W2307" s="171"/>
      <c r="X2307" s="171"/>
      <c r="Y2307" s="171"/>
      <c r="Z2307" s="171"/>
      <c r="AA2307" s="171"/>
      <c r="AB2307" s="171"/>
      <c r="AC2307" s="171"/>
      <c r="AD2307" s="171"/>
      <c r="AE2307" s="171"/>
      <c r="AF2307" s="171"/>
      <c r="AG2307" s="171"/>
      <c r="AH2307" s="171"/>
      <c r="AI2307" s="171"/>
      <c r="AJ2307" s="171"/>
      <c r="AK2307" s="171"/>
      <c r="AL2307" s="171"/>
      <c r="AM2307" s="171"/>
      <c r="AN2307" s="171"/>
      <c r="AO2307" s="171"/>
      <c r="AP2307" s="196"/>
      <c r="AQ2307" s="196"/>
      <c r="AR2307" s="196"/>
      <c r="AS2307" s="196"/>
      <c r="AT2307" s="196"/>
      <c r="AU2307" s="196"/>
      <c r="AV2307" s="196"/>
      <c r="AW2307" s="196"/>
      <c r="AX2307" s="196"/>
      <c r="AY2307" s="196"/>
      <c r="AZ2307" s="196"/>
      <c r="BA2307" s="196"/>
      <c r="BB2307" s="196"/>
      <c r="BC2307" s="196"/>
      <c r="BD2307" s="196"/>
      <c r="BE2307" s="196"/>
      <c r="BF2307" s="196"/>
      <c r="BG2307" s="196"/>
      <c r="BH2307" s="196"/>
      <c r="BI2307" s="196"/>
      <c r="BJ2307" s="196"/>
      <c r="BK2307" s="196"/>
      <c r="BL2307" s="196"/>
      <c r="BM2307" s="196"/>
      <c r="BN2307" s="196"/>
      <c r="BO2307" s="196"/>
      <c r="BP2307" s="196"/>
      <c r="BQ2307" s="196"/>
      <c r="BR2307" s="196"/>
      <c r="BS2307" s="196"/>
      <c r="BT2307" s="196"/>
      <c r="BU2307" s="196"/>
      <c r="BV2307" s="196"/>
      <c r="BW2307" s="196"/>
      <c r="BX2307" s="196"/>
      <c r="BY2307" s="196"/>
      <c r="BZ2307" s="196"/>
    </row>
    <row r="2308" spans="4:78" x14ac:dyDescent="0.2">
      <c r="D2308" s="171"/>
      <c r="E2308" s="171"/>
      <c r="F2308" s="171"/>
      <c r="G2308" s="171"/>
      <c r="H2308" s="171"/>
      <c r="I2308" s="171"/>
      <c r="J2308" s="171"/>
      <c r="K2308" s="171"/>
      <c r="L2308" s="171"/>
      <c r="M2308" s="171"/>
      <c r="N2308" s="171"/>
      <c r="O2308" s="171"/>
      <c r="P2308" s="171"/>
      <c r="Q2308" s="171"/>
      <c r="R2308" s="171"/>
      <c r="S2308" s="171"/>
      <c r="T2308" s="171"/>
      <c r="U2308" s="171"/>
      <c r="V2308" s="171"/>
      <c r="W2308" s="171"/>
      <c r="X2308" s="171"/>
      <c r="Y2308" s="171"/>
      <c r="Z2308" s="171"/>
      <c r="AA2308" s="171"/>
      <c r="AB2308" s="171"/>
      <c r="AC2308" s="171"/>
      <c r="AD2308" s="171"/>
      <c r="AE2308" s="171"/>
      <c r="AF2308" s="171"/>
      <c r="AG2308" s="171"/>
      <c r="AH2308" s="171"/>
      <c r="AI2308" s="171"/>
      <c r="AJ2308" s="171"/>
      <c r="AK2308" s="171"/>
      <c r="AL2308" s="171"/>
      <c r="AM2308" s="171"/>
      <c r="AN2308" s="171"/>
      <c r="AO2308" s="171"/>
      <c r="AP2308" s="196"/>
      <c r="AQ2308" s="196"/>
      <c r="AR2308" s="196"/>
      <c r="AS2308" s="196"/>
      <c r="AT2308" s="196"/>
      <c r="AU2308" s="196"/>
      <c r="AV2308" s="196"/>
      <c r="AW2308" s="196"/>
      <c r="AX2308" s="196"/>
      <c r="AY2308" s="196"/>
      <c r="AZ2308" s="196"/>
      <c r="BA2308" s="196"/>
      <c r="BB2308" s="196"/>
      <c r="BC2308" s="196"/>
      <c r="BD2308" s="196"/>
      <c r="BE2308" s="196"/>
      <c r="BF2308" s="196"/>
      <c r="BG2308" s="196"/>
      <c r="BH2308" s="196"/>
      <c r="BI2308" s="196"/>
      <c r="BJ2308" s="196"/>
      <c r="BK2308" s="196"/>
      <c r="BL2308" s="196"/>
      <c r="BM2308" s="196"/>
      <c r="BN2308" s="196"/>
      <c r="BO2308" s="196"/>
      <c r="BP2308" s="196"/>
      <c r="BQ2308" s="196"/>
      <c r="BR2308" s="196"/>
      <c r="BS2308" s="196"/>
      <c r="BT2308" s="196"/>
      <c r="BU2308" s="196"/>
      <c r="BV2308" s="196"/>
      <c r="BW2308" s="196"/>
      <c r="BX2308" s="196"/>
      <c r="BY2308" s="196"/>
      <c r="BZ2308" s="196"/>
    </row>
    <row r="2309" spans="4:78" x14ac:dyDescent="0.2">
      <c r="D2309" s="171"/>
      <c r="E2309" s="171"/>
      <c r="F2309" s="171"/>
      <c r="G2309" s="171"/>
      <c r="H2309" s="171"/>
      <c r="I2309" s="171"/>
      <c r="J2309" s="171"/>
      <c r="K2309" s="171"/>
      <c r="L2309" s="171"/>
      <c r="M2309" s="171"/>
      <c r="N2309" s="171"/>
      <c r="O2309" s="171"/>
      <c r="P2309" s="171"/>
      <c r="Q2309" s="171"/>
      <c r="R2309" s="171"/>
      <c r="S2309" s="171"/>
      <c r="T2309" s="171"/>
      <c r="U2309" s="171"/>
      <c r="V2309" s="171"/>
      <c r="W2309" s="171"/>
      <c r="X2309" s="171"/>
      <c r="Y2309" s="171"/>
      <c r="Z2309" s="171"/>
      <c r="AA2309" s="171"/>
      <c r="AB2309" s="171"/>
      <c r="AC2309" s="171"/>
      <c r="AD2309" s="171"/>
      <c r="AE2309" s="171"/>
      <c r="AF2309" s="171"/>
      <c r="AG2309" s="171"/>
      <c r="AH2309" s="171"/>
      <c r="AI2309" s="171"/>
      <c r="AJ2309" s="171"/>
      <c r="AK2309" s="171"/>
      <c r="AL2309" s="171"/>
      <c r="AM2309" s="171"/>
      <c r="AN2309" s="171"/>
      <c r="AO2309" s="171"/>
      <c r="AP2309" s="196"/>
      <c r="AQ2309" s="196"/>
      <c r="AR2309" s="196"/>
      <c r="AS2309" s="196"/>
      <c r="AT2309" s="196"/>
      <c r="AU2309" s="196"/>
      <c r="AV2309" s="196"/>
      <c r="AW2309" s="196"/>
      <c r="AX2309" s="196"/>
      <c r="AY2309" s="196"/>
      <c r="AZ2309" s="196"/>
      <c r="BA2309" s="196"/>
      <c r="BB2309" s="196"/>
      <c r="BC2309" s="196"/>
      <c r="BD2309" s="196"/>
      <c r="BE2309" s="196"/>
      <c r="BF2309" s="196"/>
      <c r="BG2309" s="196"/>
      <c r="BH2309" s="196"/>
      <c r="BI2309" s="196"/>
      <c r="BJ2309" s="196"/>
      <c r="BK2309" s="196"/>
      <c r="BL2309" s="196"/>
      <c r="BM2309" s="196"/>
      <c r="BN2309" s="196"/>
      <c r="BO2309" s="196"/>
      <c r="BP2309" s="196"/>
      <c r="BQ2309" s="196"/>
      <c r="BR2309" s="196"/>
      <c r="BS2309" s="196"/>
      <c r="BT2309" s="196"/>
      <c r="BU2309" s="196"/>
      <c r="BV2309" s="196"/>
      <c r="BW2309" s="196"/>
      <c r="BX2309" s="196"/>
      <c r="BY2309" s="196"/>
      <c r="BZ2309" s="196"/>
    </row>
    <row r="2310" spans="4:78" x14ac:dyDescent="0.2">
      <c r="D2310" s="171"/>
      <c r="E2310" s="171"/>
      <c r="F2310" s="171"/>
      <c r="G2310" s="171"/>
      <c r="H2310" s="171"/>
      <c r="I2310" s="171"/>
      <c r="J2310" s="171"/>
      <c r="K2310" s="171"/>
      <c r="L2310" s="171"/>
      <c r="M2310" s="171"/>
      <c r="N2310" s="171"/>
      <c r="O2310" s="171"/>
      <c r="P2310" s="171"/>
      <c r="Q2310" s="171"/>
      <c r="R2310" s="171"/>
      <c r="S2310" s="171"/>
      <c r="T2310" s="171"/>
      <c r="U2310" s="171"/>
      <c r="V2310" s="171"/>
      <c r="W2310" s="171"/>
      <c r="X2310" s="171"/>
      <c r="Y2310" s="171"/>
      <c r="Z2310" s="171"/>
      <c r="AA2310" s="171"/>
      <c r="AB2310" s="171"/>
      <c r="AC2310" s="171"/>
      <c r="AD2310" s="171"/>
      <c r="AE2310" s="171"/>
      <c r="AF2310" s="171"/>
      <c r="AG2310" s="171"/>
      <c r="AH2310" s="171"/>
      <c r="AI2310" s="171"/>
      <c r="AJ2310" s="171"/>
      <c r="AK2310" s="171"/>
      <c r="AL2310" s="171"/>
      <c r="AM2310" s="171"/>
      <c r="AN2310" s="171"/>
      <c r="AO2310" s="171"/>
      <c r="AP2310" s="196"/>
      <c r="AQ2310" s="196"/>
      <c r="AR2310" s="196"/>
      <c r="AS2310" s="196"/>
      <c r="AT2310" s="196"/>
      <c r="AU2310" s="196"/>
      <c r="AV2310" s="196"/>
      <c r="AW2310" s="196"/>
      <c r="AX2310" s="196"/>
      <c r="AY2310" s="196"/>
      <c r="AZ2310" s="196"/>
      <c r="BA2310" s="196"/>
      <c r="BB2310" s="196"/>
      <c r="BC2310" s="196"/>
      <c r="BD2310" s="196"/>
      <c r="BE2310" s="196"/>
      <c r="BF2310" s="196"/>
      <c r="BG2310" s="196"/>
      <c r="BH2310" s="196"/>
      <c r="BI2310" s="196"/>
      <c r="BJ2310" s="196"/>
      <c r="BK2310" s="196"/>
      <c r="BL2310" s="196"/>
      <c r="BM2310" s="196"/>
      <c r="BN2310" s="196"/>
      <c r="BO2310" s="196"/>
      <c r="BP2310" s="196"/>
      <c r="BQ2310" s="196"/>
      <c r="BR2310" s="196"/>
      <c r="BS2310" s="196"/>
      <c r="BT2310" s="196"/>
      <c r="BU2310" s="196"/>
      <c r="BV2310" s="196"/>
      <c r="BW2310" s="196"/>
      <c r="BX2310" s="196"/>
      <c r="BY2310" s="196"/>
      <c r="BZ2310" s="196"/>
    </row>
    <row r="2311" spans="4:78" x14ac:dyDescent="0.2">
      <c r="D2311" s="171"/>
      <c r="E2311" s="171"/>
      <c r="F2311" s="171"/>
      <c r="G2311" s="171"/>
      <c r="H2311" s="171"/>
      <c r="I2311" s="171"/>
      <c r="J2311" s="171"/>
      <c r="K2311" s="171"/>
      <c r="L2311" s="171"/>
      <c r="M2311" s="171"/>
      <c r="N2311" s="171"/>
      <c r="O2311" s="171"/>
      <c r="P2311" s="171"/>
      <c r="Q2311" s="171"/>
      <c r="R2311" s="171"/>
      <c r="S2311" s="171"/>
      <c r="T2311" s="171"/>
      <c r="U2311" s="171"/>
      <c r="V2311" s="171"/>
      <c r="W2311" s="171"/>
      <c r="X2311" s="171"/>
      <c r="Y2311" s="171"/>
      <c r="Z2311" s="171"/>
      <c r="AA2311" s="171"/>
      <c r="AB2311" s="171"/>
      <c r="AC2311" s="171"/>
      <c r="AD2311" s="171"/>
      <c r="AE2311" s="171"/>
      <c r="AF2311" s="171"/>
      <c r="AG2311" s="171"/>
      <c r="AH2311" s="171"/>
      <c r="AI2311" s="171"/>
      <c r="AJ2311" s="171"/>
      <c r="AK2311" s="171"/>
      <c r="AL2311" s="171"/>
      <c r="AM2311" s="171"/>
      <c r="AN2311" s="171"/>
      <c r="AO2311" s="171"/>
      <c r="AP2311" s="196"/>
      <c r="AQ2311" s="196"/>
      <c r="AR2311" s="196"/>
      <c r="AS2311" s="196"/>
      <c r="AT2311" s="196"/>
      <c r="AU2311" s="196"/>
      <c r="AV2311" s="196"/>
      <c r="AW2311" s="196"/>
      <c r="AX2311" s="196"/>
      <c r="AY2311" s="196"/>
      <c r="AZ2311" s="196"/>
      <c r="BA2311" s="196"/>
      <c r="BB2311" s="196"/>
      <c r="BC2311" s="196"/>
      <c r="BD2311" s="196"/>
      <c r="BE2311" s="196"/>
      <c r="BF2311" s="196"/>
      <c r="BG2311" s="196"/>
      <c r="BH2311" s="196"/>
      <c r="BI2311" s="196"/>
      <c r="BJ2311" s="196"/>
      <c r="BK2311" s="196"/>
      <c r="BL2311" s="196"/>
      <c r="BM2311" s="196"/>
      <c r="BN2311" s="196"/>
      <c r="BO2311" s="196"/>
      <c r="BP2311" s="196"/>
      <c r="BQ2311" s="196"/>
      <c r="BR2311" s="196"/>
      <c r="BS2311" s="196"/>
      <c r="BT2311" s="196"/>
      <c r="BU2311" s="196"/>
      <c r="BV2311" s="196"/>
      <c r="BW2311" s="196"/>
      <c r="BX2311" s="196"/>
      <c r="BY2311" s="196"/>
      <c r="BZ2311" s="196"/>
    </row>
    <row r="2312" spans="4:78" x14ac:dyDescent="0.2">
      <c r="D2312" s="171"/>
      <c r="E2312" s="171"/>
      <c r="F2312" s="171"/>
      <c r="G2312" s="171"/>
      <c r="H2312" s="171"/>
      <c r="I2312" s="171"/>
      <c r="J2312" s="171"/>
      <c r="K2312" s="171"/>
      <c r="L2312" s="171"/>
      <c r="M2312" s="171"/>
      <c r="N2312" s="171"/>
      <c r="O2312" s="171"/>
      <c r="P2312" s="171"/>
      <c r="Q2312" s="171"/>
      <c r="R2312" s="171"/>
      <c r="S2312" s="171"/>
      <c r="T2312" s="171"/>
      <c r="U2312" s="171"/>
      <c r="V2312" s="171"/>
      <c r="W2312" s="171"/>
      <c r="X2312" s="171"/>
      <c r="Y2312" s="171"/>
      <c r="Z2312" s="171"/>
      <c r="AA2312" s="171"/>
      <c r="AB2312" s="171"/>
      <c r="AC2312" s="171"/>
      <c r="AD2312" s="171"/>
      <c r="AE2312" s="171"/>
      <c r="AF2312" s="171"/>
      <c r="AG2312" s="171"/>
      <c r="AH2312" s="171"/>
      <c r="AI2312" s="171"/>
      <c r="AJ2312" s="171"/>
      <c r="AK2312" s="171"/>
      <c r="AL2312" s="171"/>
      <c r="AM2312" s="171"/>
      <c r="AN2312" s="171"/>
      <c r="AO2312" s="171"/>
      <c r="AP2312" s="196"/>
      <c r="AQ2312" s="196"/>
      <c r="AR2312" s="196"/>
      <c r="AS2312" s="196"/>
      <c r="AT2312" s="196"/>
      <c r="AU2312" s="196"/>
      <c r="AV2312" s="196"/>
      <c r="AW2312" s="196"/>
      <c r="AX2312" s="196"/>
      <c r="AY2312" s="196"/>
      <c r="AZ2312" s="196"/>
      <c r="BA2312" s="196"/>
      <c r="BB2312" s="196"/>
      <c r="BC2312" s="196"/>
      <c r="BD2312" s="196"/>
      <c r="BE2312" s="196"/>
      <c r="BF2312" s="196"/>
      <c r="BG2312" s="196"/>
      <c r="BH2312" s="196"/>
      <c r="BI2312" s="196"/>
      <c r="BJ2312" s="196"/>
      <c r="BK2312" s="196"/>
      <c r="BL2312" s="196"/>
      <c r="BM2312" s="196"/>
      <c r="BN2312" s="196"/>
      <c r="BO2312" s="196"/>
      <c r="BP2312" s="196"/>
      <c r="BQ2312" s="196"/>
      <c r="BR2312" s="196"/>
      <c r="BS2312" s="196"/>
      <c r="BT2312" s="196"/>
      <c r="BU2312" s="196"/>
      <c r="BV2312" s="196"/>
      <c r="BW2312" s="196"/>
      <c r="BX2312" s="196"/>
      <c r="BY2312" s="196"/>
      <c r="BZ2312" s="196"/>
    </row>
    <row r="2313" spans="4:78" x14ac:dyDescent="0.2">
      <c r="D2313" s="171"/>
      <c r="E2313" s="171"/>
      <c r="F2313" s="171"/>
      <c r="G2313" s="171"/>
      <c r="H2313" s="171"/>
      <c r="I2313" s="171"/>
      <c r="J2313" s="171"/>
      <c r="K2313" s="171"/>
      <c r="L2313" s="171"/>
      <c r="M2313" s="171"/>
      <c r="N2313" s="171"/>
      <c r="O2313" s="171"/>
      <c r="P2313" s="171"/>
      <c r="Q2313" s="171"/>
      <c r="R2313" s="171"/>
      <c r="S2313" s="171"/>
      <c r="T2313" s="171"/>
      <c r="U2313" s="171"/>
      <c r="V2313" s="171"/>
      <c r="W2313" s="171"/>
      <c r="X2313" s="171"/>
      <c r="Y2313" s="171"/>
      <c r="Z2313" s="171"/>
      <c r="AA2313" s="171"/>
      <c r="AB2313" s="171"/>
      <c r="AC2313" s="171"/>
      <c r="AD2313" s="171"/>
      <c r="AE2313" s="171"/>
      <c r="AF2313" s="171"/>
      <c r="AG2313" s="171"/>
      <c r="AH2313" s="171"/>
      <c r="AI2313" s="171"/>
      <c r="AJ2313" s="171"/>
      <c r="AK2313" s="171"/>
      <c r="AL2313" s="171"/>
      <c r="AM2313" s="171"/>
      <c r="AN2313" s="171"/>
      <c r="AO2313" s="171"/>
      <c r="AP2313" s="196"/>
      <c r="AQ2313" s="196"/>
      <c r="AR2313" s="196"/>
      <c r="AS2313" s="196"/>
      <c r="AT2313" s="196"/>
      <c r="AU2313" s="196"/>
      <c r="AV2313" s="196"/>
      <c r="AW2313" s="196"/>
      <c r="AX2313" s="196"/>
      <c r="AY2313" s="196"/>
      <c r="AZ2313" s="196"/>
      <c r="BA2313" s="196"/>
      <c r="BB2313" s="196"/>
      <c r="BC2313" s="196"/>
      <c r="BD2313" s="196"/>
      <c r="BE2313" s="196"/>
      <c r="BF2313" s="196"/>
      <c r="BG2313" s="196"/>
      <c r="BH2313" s="196"/>
      <c r="BI2313" s="196"/>
      <c r="BJ2313" s="196"/>
      <c r="BK2313" s="196"/>
      <c r="BL2313" s="196"/>
      <c r="BM2313" s="196"/>
      <c r="BN2313" s="196"/>
      <c r="BO2313" s="196"/>
      <c r="BP2313" s="196"/>
      <c r="BQ2313" s="196"/>
      <c r="BR2313" s="196"/>
      <c r="BS2313" s="196"/>
      <c r="BT2313" s="196"/>
      <c r="BU2313" s="196"/>
      <c r="BV2313" s="196"/>
      <c r="BW2313" s="196"/>
      <c r="BX2313" s="196"/>
      <c r="BY2313" s="196"/>
      <c r="BZ2313" s="196"/>
    </row>
    <row r="2314" spans="4:78" x14ac:dyDescent="0.2">
      <c r="D2314" s="171"/>
      <c r="E2314" s="171"/>
      <c r="F2314" s="171"/>
      <c r="G2314" s="171"/>
      <c r="H2314" s="171"/>
      <c r="I2314" s="171"/>
      <c r="J2314" s="171"/>
      <c r="K2314" s="171"/>
      <c r="L2314" s="171"/>
      <c r="M2314" s="171"/>
      <c r="N2314" s="171"/>
      <c r="O2314" s="171"/>
      <c r="P2314" s="171"/>
      <c r="Q2314" s="171"/>
      <c r="R2314" s="171"/>
      <c r="S2314" s="171"/>
      <c r="T2314" s="171"/>
      <c r="U2314" s="171"/>
      <c r="V2314" s="171"/>
      <c r="W2314" s="171"/>
      <c r="X2314" s="171"/>
      <c r="Y2314" s="171"/>
      <c r="Z2314" s="171"/>
      <c r="AA2314" s="171"/>
      <c r="AB2314" s="171"/>
      <c r="AC2314" s="171"/>
      <c r="AD2314" s="171"/>
      <c r="AE2314" s="171"/>
      <c r="AF2314" s="171"/>
      <c r="AG2314" s="171"/>
      <c r="AH2314" s="171"/>
      <c r="AI2314" s="171"/>
      <c r="AJ2314" s="171"/>
      <c r="AK2314" s="171"/>
      <c r="AL2314" s="171"/>
      <c r="AM2314" s="171"/>
      <c r="AN2314" s="171"/>
      <c r="AO2314" s="171"/>
      <c r="AP2314" s="196"/>
      <c r="AQ2314" s="196"/>
      <c r="AR2314" s="196"/>
      <c r="AS2314" s="196"/>
      <c r="AT2314" s="196"/>
      <c r="AU2314" s="196"/>
      <c r="AV2314" s="196"/>
      <c r="AW2314" s="196"/>
      <c r="AX2314" s="196"/>
      <c r="AY2314" s="196"/>
      <c r="AZ2314" s="196"/>
      <c r="BA2314" s="196"/>
      <c r="BB2314" s="196"/>
      <c r="BC2314" s="196"/>
      <c r="BD2314" s="196"/>
      <c r="BE2314" s="196"/>
      <c r="BF2314" s="196"/>
      <c r="BG2314" s="196"/>
      <c r="BH2314" s="196"/>
      <c r="BI2314" s="196"/>
      <c r="BJ2314" s="196"/>
      <c r="BK2314" s="196"/>
      <c r="BL2314" s="196"/>
      <c r="BM2314" s="196"/>
      <c r="BN2314" s="196"/>
      <c r="BO2314" s="196"/>
      <c r="BP2314" s="196"/>
      <c r="BQ2314" s="196"/>
      <c r="BR2314" s="196"/>
      <c r="BS2314" s="196"/>
      <c r="BT2314" s="196"/>
      <c r="BU2314" s="196"/>
      <c r="BV2314" s="196"/>
      <c r="BW2314" s="196"/>
      <c r="BX2314" s="196"/>
      <c r="BY2314" s="196"/>
      <c r="BZ2314" s="196"/>
    </row>
    <row r="2315" spans="4:78" x14ac:dyDescent="0.2">
      <c r="D2315" s="171"/>
      <c r="E2315" s="171"/>
      <c r="F2315" s="171"/>
      <c r="G2315" s="171"/>
      <c r="H2315" s="171"/>
      <c r="I2315" s="171"/>
      <c r="J2315" s="171"/>
      <c r="K2315" s="171"/>
      <c r="L2315" s="171"/>
      <c r="M2315" s="171"/>
      <c r="N2315" s="171"/>
      <c r="O2315" s="171"/>
      <c r="P2315" s="171"/>
      <c r="Q2315" s="171"/>
      <c r="R2315" s="171"/>
      <c r="S2315" s="171"/>
      <c r="T2315" s="171"/>
      <c r="U2315" s="171"/>
      <c r="V2315" s="171"/>
      <c r="W2315" s="171"/>
      <c r="X2315" s="171"/>
      <c r="Y2315" s="171"/>
      <c r="Z2315" s="171"/>
      <c r="AA2315" s="171"/>
      <c r="AB2315" s="171"/>
      <c r="AC2315" s="171"/>
      <c r="AD2315" s="171"/>
      <c r="AE2315" s="171"/>
      <c r="AF2315" s="171"/>
      <c r="AG2315" s="171"/>
      <c r="AH2315" s="171"/>
      <c r="AI2315" s="171"/>
      <c r="AJ2315" s="171"/>
      <c r="AK2315" s="171"/>
      <c r="AL2315" s="171"/>
      <c r="AM2315" s="171"/>
      <c r="AN2315" s="171"/>
      <c r="AO2315" s="171"/>
      <c r="AP2315" s="196"/>
      <c r="AQ2315" s="196"/>
      <c r="AR2315" s="196"/>
      <c r="AS2315" s="196"/>
      <c r="AT2315" s="196"/>
      <c r="AU2315" s="196"/>
      <c r="AV2315" s="196"/>
      <c r="AW2315" s="196"/>
      <c r="AX2315" s="196"/>
      <c r="AY2315" s="196"/>
      <c r="AZ2315" s="196"/>
      <c r="BA2315" s="196"/>
      <c r="BB2315" s="196"/>
      <c r="BC2315" s="196"/>
      <c r="BD2315" s="196"/>
      <c r="BE2315" s="196"/>
      <c r="BF2315" s="196"/>
      <c r="BG2315" s="196"/>
      <c r="BH2315" s="196"/>
      <c r="BI2315" s="196"/>
      <c r="BJ2315" s="196"/>
      <c r="BK2315" s="196"/>
      <c r="BL2315" s="196"/>
      <c r="BM2315" s="196"/>
      <c r="BN2315" s="196"/>
      <c r="BO2315" s="196"/>
      <c r="BP2315" s="196"/>
      <c r="BQ2315" s="196"/>
      <c r="BR2315" s="196"/>
      <c r="BS2315" s="196"/>
      <c r="BT2315" s="196"/>
      <c r="BU2315" s="196"/>
      <c r="BV2315" s="196"/>
      <c r="BW2315" s="196"/>
      <c r="BX2315" s="196"/>
      <c r="BY2315" s="196"/>
      <c r="BZ2315" s="196"/>
    </row>
    <row r="2316" spans="4:78" x14ac:dyDescent="0.2">
      <c r="D2316" s="171"/>
      <c r="E2316" s="171"/>
      <c r="F2316" s="171"/>
      <c r="G2316" s="171"/>
      <c r="H2316" s="171"/>
      <c r="I2316" s="171"/>
      <c r="J2316" s="171"/>
      <c r="K2316" s="171"/>
      <c r="L2316" s="171"/>
      <c r="M2316" s="171"/>
      <c r="N2316" s="171"/>
      <c r="O2316" s="171"/>
      <c r="P2316" s="171"/>
      <c r="Q2316" s="171"/>
      <c r="R2316" s="171"/>
      <c r="S2316" s="171"/>
      <c r="T2316" s="171"/>
      <c r="U2316" s="171"/>
      <c r="V2316" s="171"/>
      <c r="W2316" s="171"/>
      <c r="X2316" s="171"/>
      <c r="Y2316" s="171"/>
      <c r="Z2316" s="171"/>
      <c r="AA2316" s="171"/>
      <c r="AB2316" s="171"/>
      <c r="AC2316" s="171"/>
      <c r="AD2316" s="171"/>
      <c r="AE2316" s="171"/>
      <c r="AF2316" s="171"/>
      <c r="AG2316" s="171"/>
      <c r="AH2316" s="171"/>
      <c r="AI2316" s="171"/>
      <c r="AJ2316" s="171"/>
      <c r="AK2316" s="171"/>
      <c r="AL2316" s="171"/>
      <c r="AM2316" s="171"/>
      <c r="AN2316" s="171"/>
      <c r="AO2316" s="171"/>
      <c r="AP2316" s="196"/>
      <c r="AQ2316" s="196"/>
      <c r="AR2316" s="196"/>
      <c r="AS2316" s="196"/>
      <c r="AT2316" s="196"/>
      <c r="AU2316" s="196"/>
      <c r="AV2316" s="196"/>
      <c r="AW2316" s="196"/>
      <c r="AX2316" s="196"/>
      <c r="AY2316" s="196"/>
      <c r="AZ2316" s="196"/>
      <c r="BA2316" s="196"/>
      <c r="BB2316" s="196"/>
      <c r="BC2316" s="196"/>
      <c r="BD2316" s="196"/>
      <c r="BE2316" s="196"/>
      <c r="BF2316" s="196"/>
      <c r="BG2316" s="196"/>
      <c r="BH2316" s="196"/>
      <c r="BI2316" s="196"/>
      <c r="BJ2316" s="196"/>
      <c r="BK2316" s="196"/>
      <c r="BL2316" s="196"/>
      <c r="BM2316" s="196"/>
      <c r="BN2316" s="196"/>
      <c r="BO2316" s="196"/>
      <c r="BP2316" s="196"/>
      <c r="BQ2316" s="196"/>
      <c r="BR2316" s="196"/>
      <c r="BS2316" s="196"/>
      <c r="BT2316" s="196"/>
      <c r="BU2316" s="196"/>
      <c r="BV2316" s="196"/>
      <c r="BW2316" s="196"/>
      <c r="BX2316" s="196"/>
      <c r="BY2316" s="196"/>
      <c r="BZ2316" s="196"/>
    </row>
    <row r="2317" spans="4:78" x14ac:dyDescent="0.2">
      <c r="D2317" s="171"/>
      <c r="E2317" s="171"/>
      <c r="F2317" s="171"/>
      <c r="G2317" s="171"/>
      <c r="H2317" s="171"/>
      <c r="I2317" s="171"/>
      <c r="J2317" s="171"/>
      <c r="K2317" s="171"/>
      <c r="L2317" s="171"/>
      <c r="M2317" s="171"/>
      <c r="N2317" s="171"/>
      <c r="O2317" s="171"/>
      <c r="P2317" s="171"/>
      <c r="Q2317" s="171"/>
      <c r="R2317" s="171"/>
      <c r="S2317" s="171"/>
      <c r="T2317" s="171"/>
      <c r="U2317" s="171"/>
      <c r="V2317" s="171"/>
      <c r="W2317" s="171"/>
      <c r="X2317" s="171"/>
      <c r="Y2317" s="171"/>
      <c r="Z2317" s="171"/>
      <c r="AA2317" s="171"/>
      <c r="AB2317" s="171"/>
      <c r="AC2317" s="171"/>
      <c r="AD2317" s="171"/>
      <c r="AE2317" s="171"/>
      <c r="AF2317" s="171"/>
      <c r="AG2317" s="171"/>
      <c r="AH2317" s="171"/>
      <c r="AI2317" s="171"/>
      <c r="AJ2317" s="171"/>
      <c r="AK2317" s="171"/>
      <c r="AL2317" s="171"/>
      <c r="AM2317" s="171"/>
      <c r="AN2317" s="171"/>
      <c r="AO2317" s="171"/>
      <c r="AP2317" s="196"/>
      <c r="AQ2317" s="196"/>
      <c r="AR2317" s="196"/>
      <c r="AS2317" s="196"/>
      <c r="AT2317" s="196"/>
      <c r="AU2317" s="196"/>
      <c r="AV2317" s="196"/>
      <c r="AW2317" s="196"/>
      <c r="AX2317" s="196"/>
      <c r="AY2317" s="196"/>
      <c r="AZ2317" s="196"/>
      <c r="BA2317" s="196"/>
      <c r="BB2317" s="196"/>
      <c r="BC2317" s="196"/>
      <c r="BD2317" s="196"/>
      <c r="BE2317" s="196"/>
      <c r="BF2317" s="196"/>
      <c r="BG2317" s="196"/>
      <c r="BH2317" s="196"/>
      <c r="BI2317" s="196"/>
      <c r="BJ2317" s="196"/>
      <c r="BK2317" s="196"/>
      <c r="BL2317" s="196"/>
      <c r="BM2317" s="196"/>
      <c r="BN2317" s="196"/>
      <c r="BO2317" s="196"/>
      <c r="BP2317" s="196"/>
      <c r="BQ2317" s="196"/>
      <c r="BR2317" s="196"/>
      <c r="BS2317" s="196"/>
      <c r="BT2317" s="196"/>
      <c r="BU2317" s="196"/>
      <c r="BV2317" s="196"/>
      <c r="BW2317" s="196"/>
      <c r="BX2317" s="196"/>
      <c r="BY2317" s="196"/>
      <c r="BZ2317" s="196"/>
    </row>
    <row r="2318" spans="4:78" x14ac:dyDescent="0.2">
      <c r="D2318" s="171"/>
      <c r="E2318" s="171"/>
      <c r="F2318" s="171"/>
      <c r="G2318" s="171"/>
      <c r="H2318" s="171"/>
      <c r="I2318" s="171"/>
      <c r="J2318" s="171"/>
      <c r="K2318" s="171"/>
      <c r="L2318" s="171"/>
      <c r="M2318" s="171"/>
      <c r="N2318" s="171"/>
      <c r="O2318" s="171"/>
      <c r="P2318" s="171"/>
      <c r="Q2318" s="171"/>
      <c r="R2318" s="171"/>
      <c r="S2318" s="171"/>
      <c r="T2318" s="171"/>
      <c r="U2318" s="171"/>
      <c r="V2318" s="171"/>
      <c r="W2318" s="171"/>
      <c r="X2318" s="171"/>
      <c r="Y2318" s="171"/>
      <c r="Z2318" s="171"/>
      <c r="AA2318" s="171"/>
      <c r="AB2318" s="171"/>
      <c r="AC2318" s="171"/>
      <c r="AD2318" s="171"/>
      <c r="AE2318" s="171"/>
      <c r="AF2318" s="171"/>
      <c r="AG2318" s="171"/>
      <c r="AH2318" s="171"/>
      <c r="AI2318" s="171"/>
      <c r="AJ2318" s="171"/>
      <c r="AK2318" s="171"/>
      <c r="AL2318" s="171"/>
      <c r="AM2318" s="171"/>
      <c r="AN2318" s="171"/>
      <c r="AO2318" s="171"/>
      <c r="AP2318" s="196"/>
      <c r="AQ2318" s="196"/>
      <c r="AR2318" s="196"/>
      <c r="AS2318" s="196"/>
      <c r="AT2318" s="196"/>
      <c r="AU2318" s="196"/>
      <c r="AV2318" s="196"/>
      <c r="AW2318" s="196"/>
      <c r="AX2318" s="196"/>
      <c r="AY2318" s="196"/>
      <c r="AZ2318" s="196"/>
      <c r="BA2318" s="196"/>
      <c r="BB2318" s="196"/>
      <c r="BC2318" s="196"/>
      <c r="BD2318" s="196"/>
      <c r="BE2318" s="196"/>
      <c r="BF2318" s="196"/>
      <c r="BG2318" s="196"/>
      <c r="BH2318" s="196"/>
      <c r="BI2318" s="196"/>
      <c r="BJ2318" s="196"/>
      <c r="BK2318" s="196"/>
      <c r="BL2318" s="196"/>
      <c r="BM2318" s="196"/>
      <c r="BN2318" s="196"/>
      <c r="BO2318" s="196"/>
      <c r="BP2318" s="196"/>
      <c r="BQ2318" s="196"/>
      <c r="BR2318" s="196"/>
      <c r="BS2318" s="196"/>
      <c r="BT2318" s="196"/>
      <c r="BU2318" s="196"/>
      <c r="BV2318" s="196"/>
      <c r="BW2318" s="196"/>
      <c r="BX2318" s="196"/>
      <c r="BY2318" s="196"/>
      <c r="BZ2318" s="196"/>
    </row>
    <row r="2319" spans="4:78" x14ac:dyDescent="0.2">
      <c r="D2319" s="171"/>
      <c r="E2319" s="171"/>
      <c r="F2319" s="171"/>
      <c r="G2319" s="171"/>
      <c r="H2319" s="171"/>
      <c r="I2319" s="171"/>
      <c r="J2319" s="171"/>
      <c r="K2319" s="171"/>
      <c r="L2319" s="171"/>
      <c r="M2319" s="171"/>
      <c r="N2319" s="171"/>
      <c r="O2319" s="171"/>
      <c r="P2319" s="171"/>
      <c r="Q2319" s="171"/>
      <c r="R2319" s="171"/>
      <c r="S2319" s="171"/>
      <c r="T2319" s="171"/>
      <c r="U2319" s="171"/>
      <c r="V2319" s="171"/>
      <c r="W2319" s="171"/>
      <c r="X2319" s="171"/>
      <c r="Y2319" s="171"/>
      <c r="Z2319" s="171"/>
      <c r="AA2319" s="171"/>
      <c r="AB2319" s="171"/>
      <c r="AC2319" s="171"/>
      <c r="AD2319" s="171"/>
      <c r="AE2319" s="171"/>
      <c r="AF2319" s="171"/>
      <c r="AG2319" s="171"/>
      <c r="AH2319" s="171"/>
      <c r="AI2319" s="171"/>
      <c r="AJ2319" s="171"/>
      <c r="AK2319" s="171"/>
      <c r="AL2319" s="171"/>
      <c r="AM2319" s="171"/>
      <c r="AN2319" s="171"/>
      <c r="AO2319" s="171"/>
      <c r="AP2319" s="196"/>
      <c r="AQ2319" s="196"/>
      <c r="AR2319" s="196"/>
      <c r="AS2319" s="196"/>
      <c r="AT2319" s="196"/>
      <c r="AU2319" s="196"/>
      <c r="AV2319" s="196"/>
      <c r="AW2319" s="196"/>
      <c r="AX2319" s="196"/>
      <c r="AY2319" s="196"/>
      <c r="AZ2319" s="196"/>
      <c r="BA2319" s="196"/>
      <c r="BB2319" s="196"/>
      <c r="BC2319" s="196"/>
      <c r="BD2319" s="196"/>
      <c r="BE2319" s="196"/>
      <c r="BF2319" s="196"/>
      <c r="BG2319" s="196"/>
      <c r="BH2319" s="196"/>
      <c r="BI2319" s="196"/>
      <c r="BJ2319" s="196"/>
      <c r="BK2319" s="196"/>
      <c r="BL2319" s="196"/>
      <c r="BM2319" s="196"/>
      <c r="BN2319" s="196"/>
      <c r="BO2319" s="196"/>
      <c r="BP2319" s="196"/>
      <c r="BQ2319" s="196"/>
      <c r="BR2319" s="196"/>
      <c r="BS2319" s="196"/>
      <c r="BT2319" s="196"/>
      <c r="BU2319" s="196"/>
      <c r="BV2319" s="196"/>
      <c r="BW2319" s="196"/>
      <c r="BX2319" s="196"/>
      <c r="BY2319" s="196"/>
      <c r="BZ2319" s="196"/>
    </row>
    <row r="2320" spans="4:78" x14ac:dyDescent="0.2">
      <c r="D2320" s="171"/>
      <c r="E2320" s="171"/>
      <c r="F2320" s="171"/>
      <c r="G2320" s="171"/>
      <c r="H2320" s="171"/>
      <c r="I2320" s="171"/>
      <c r="J2320" s="171"/>
      <c r="K2320" s="171"/>
      <c r="L2320" s="171"/>
      <c r="M2320" s="171"/>
      <c r="N2320" s="171"/>
      <c r="O2320" s="171"/>
      <c r="P2320" s="171"/>
      <c r="Q2320" s="171"/>
      <c r="R2320" s="171"/>
      <c r="S2320" s="171"/>
      <c r="T2320" s="171"/>
      <c r="U2320" s="171"/>
      <c r="V2320" s="171"/>
      <c r="W2320" s="171"/>
      <c r="X2320" s="171"/>
      <c r="Y2320" s="171"/>
      <c r="Z2320" s="171"/>
      <c r="AA2320" s="171"/>
      <c r="AB2320" s="171"/>
      <c r="AC2320" s="171"/>
      <c r="AD2320" s="171"/>
      <c r="AE2320" s="171"/>
      <c r="AF2320" s="171"/>
      <c r="AG2320" s="171"/>
      <c r="AH2320" s="171"/>
      <c r="AI2320" s="171"/>
      <c r="AJ2320" s="171"/>
      <c r="AK2320" s="171"/>
      <c r="AL2320" s="171"/>
      <c r="AM2320" s="171"/>
      <c r="AN2320" s="171"/>
      <c r="AO2320" s="171"/>
      <c r="AP2320" s="196"/>
      <c r="AQ2320" s="196"/>
      <c r="AR2320" s="196"/>
      <c r="AS2320" s="196"/>
      <c r="AT2320" s="196"/>
      <c r="AU2320" s="196"/>
      <c r="AV2320" s="196"/>
      <c r="AW2320" s="196"/>
      <c r="AX2320" s="196"/>
      <c r="AY2320" s="196"/>
      <c r="AZ2320" s="196"/>
      <c r="BA2320" s="196"/>
      <c r="BB2320" s="196"/>
      <c r="BC2320" s="196"/>
      <c r="BD2320" s="196"/>
      <c r="BE2320" s="196"/>
      <c r="BF2320" s="196"/>
      <c r="BG2320" s="196"/>
      <c r="BH2320" s="196"/>
      <c r="BI2320" s="196"/>
      <c r="BJ2320" s="196"/>
      <c r="BK2320" s="196"/>
      <c r="BL2320" s="196"/>
      <c r="BM2320" s="196"/>
      <c r="BN2320" s="196"/>
      <c r="BO2320" s="196"/>
      <c r="BP2320" s="196"/>
      <c r="BQ2320" s="196"/>
      <c r="BR2320" s="196"/>
      <c r="BS2320" s="196"/>
      <c r="BT2320" s="196"/>
      <c r="BU2320" s="196"/>
      <c r="BV2320" s="196"/>
      <c r="BW2320" s="196"/>
      <c r="BX2320" s="196"/>
      <c r="BY2320" s="196"/>
      <c r="BZ2320" s="196"/>
    </row>
    <row r="2321" spans="4:78" x14ac:dyDescent="0.2">
      <c r="D2321" s="171"/>
      <c r="E2321" s="171"/>
      <c r="F2321" s="171"/>
      <c r="G2321" s="171"/>
      <c r="H2321" s="171"/>
      <c r="I2321" s="171"/>
      <c r="J2321" s="171"/>
      <c r="K2321" s="171"/>
      <c r="L2321" s="171"/>
      <c r="M2321" s="171"/>
      <c r="N2321" s="171"/>
      <c r="O2321" s="171"/>
      <c r="P2321" s="171"/>
      <c r="Q2321" s="171"/>
      <c r="R2321" s="171"/>
      <c r="S2321" s="171"/>
      <c r="T2321" s="171"/>
      <c r="U2321" s="171"/>
      <c r="V2321" s="171"/>
      <c r="W2321" s="171"/>
      <c r="X2321" s="171"/>
      <c r="Y2321" s="171"/>
      <c r="Z2321" s="171"/>
      <c r="AA2321" s="171"/>
      <c r="AB2321" s="171"/>
      <c r="AC2321" s="171"/>
      <c r="AD2321" s="171"/>
      <c r="AE2321" s="171"/>
      <c r="AF2321" s="171"/>
      <c r="AG2321" s="171"/>
      <c r="AH2321" s="171"/>
      <c r="AI2321" s="171"/>
      <c r="AJ2321" s="171"/>
      <c r="AK2321" s="171"/>
      <c r="AL2321" s="171"/>
      <c r="AM2321" s="171"/>
      <c r="AN2321" s="171"/>
      <c r="AO2321" s="171"/>
      <c r="AP2321" s="196"/>
      <c r="AQ2321" s="196"/>
      <c r="AR2321" s="196"/>
      <c r="AS2321" s="196"/>
      <c r="AT2321" s="196"/>
      <c r="AU2321" s="196"/>
      <c r="AV2321" s="196"/>
      <c r="AW2321" s="196"/>
      <c r="AX2321" s="196"/>
      <c r="AY2321" s="196"/>
      <c r="AZ2321" s="196"/>
      <c r="BA2321" s="196"/>
      <c r="BB2321" s="196"/>
      <c r="BC2321" s="196"/>
      <c r="BD2321" s="196"/>
      <c r="BE2321" s="196"/>
      <c r="BF2321" s="196"/>
      <c r="BG2321" s="196"/>
      <c r="BH2321" s="196"/>
      <c r="BI2321" s="196"/>
      <c r="BJ2321" s="196"/>
      <c r="BK2321" s="196"/>
      <c r="BL2321" s="196"/>
      <c r="BM2321" s="196"/>
      <c r="BN2321" s="196"/>
      <c r="BO2321" s="196"/>
      <c r="BP2321" s="196"/>
      <c r="BQ2321" s="196"/>
      <c r="BR2321" s="196"/>
      <c r="BS2321" s="196"/>
      <c r="BT2321" s="196"/>
      <c r="BU2321" s="196"/>
      <c r="BV2321" s="196"/>
      <c r="BW2321" s="196"/>
      <c r="BX2321" s="196"/>
      <c r="BY2321" s="196"/>
      <c r="BZ2321" s="196"/>
    </row>
    <row r="2322" spans="4:78" x14ac:dyDescent="0.2">
      <c r="D2322" s="171"/>
      <c r="E2322" s="171"/>
      <c r="F2322" s="171"/>
      <c r="G2322" s="171"/>
      <c r="H2322" s="171"/>
      <c r="I2322" s="171"/>
      <c r="J2322" s="171"/>
      <c r="K2322" s="171"/>
      <c r="L2322" s="171"/>
      <c r="M2322" s="171"/>
      <c r="N2322" s="171"/>
      <c r="O2322" s="171"/>
      <c r="P2322" s="171"/>
      <c r="Q2322" s="171"/>
      <c r="R2322" s="171"/>
      <c r="S2322" s="171"/>
      <c r="T2322" s="171"/>
      <c r="U2322" s="171"/>
      <c r="V2322" s="171"/>
      <c r="W2322" s="171"/>
      <c r="X2322" s="171"/>
      <c r="Y2322" s="171"/>
      <c r="Z2322" s="171"/>
      <c r="AA2322" s="171"/>
      <c r="AB2322" s="171"/>
      <c r="AC2322" s="171"/>
      <c r="AD2322" s="171"/>
      <c r="AE2322" s="171"/>
      <c r="AF2322" s="171"/>
      <c r="AG2322" s="171"/>
      <c r="AH2322" s="171"/>
      <c r="AI2322" s="171"/>
      <c r="AJ2322" s="171"/>
      <c r="AK2322" s="171"/>
      <c r="AL2322" s="171"/>
      <c r="AM2322" s="171"/>
      <c r="AN2322" s="171"/>
      <c r="AO2322" s="171"/>
      <c r="AP2322" s="196"/>
      <c r="AQ2322" s="196"/>
      <c r="AR2322" s="196"/>
      <c r="AS2322" s="196"/>
      <c r="AT2322" s="196"/>
      <c r="AU2322" s="196"/>
      <c r="AV2322" s="196"/>
      <c r="AW2322" s="196"/>
      <c r="AX2322" s="196"/>
      <c r="AY2322" s="196"/>
      <c r="AZ2322" s="196"/>
      <c r="BA2322" s="196"/>
      <c r="BB2322" s="196"/>
      <c r="BC2322" s="196"/>
      <c r="BD2322" s="196"/>
      <c r="BE2322" s="196"/>
      <c r="BF2322" s="196"/>
      <c r="BG2322" s="196"/>
      <c r="BH2322" s="196"/>
      <c r="BI2322" s="196"/>
      <c r="BJ2322" s="196"/>
      <c r="BK2322" s="196"/>
      <c r="BL2322" s="196"/>
      <c r="BM2322" s="196"/>
      <c r="BN2322" s="196"/>
      <c r="BO2322" s="196"/>
      <c r="BP2322" s="196"/>
      <c r="BQ2322" s="196"/>
      <c r="BR2322" s="196"/>
      <c r="BS2322" s="196"/>
      <c r="BT2322" s="196"/>
      <c r="BU2322" s="196"/>
      <c r="BV2322" s="196"/>
      <c r="BW2322" s="196"/>
      <c r="BX2322" s="196"/>
      <c r="BY2322" s="196"/>
      <c r="BZ2322" s="196"/>
    </row>
    <row r="2323" spans="4:78" x14ac:dyDescent="0.2">
      <c r="D2323" s="171"/>
      <c r="E2323" s="171"/>
      <c r="F2323" s="171"/>
      <c r="G2323" s="171"/>
      <c r="H2323" s="171"/>
      <c r="I2323" s="171"/>
      <c r="J2323" s="171"/>
      <c r="K2323" s="171"/>
      <c r="L2323" s="171"/>
      <c r="M2323" s="171"/>
      <c r="N2323" s="171"/>
      <c r="O2323" s="171"/>
      <c r="P2323" s="171"/>
      <c r="Q2323" s="171"/>
      <c r="R2323" s="171"/>
      <c r="S2323" s="171"/>
      <c r="T2323" s="171"/>
      <c r="U2323" s="171"/>
      <c r="V2323" s="171"/>
      <c r="W2323" s="171"/>
      <c r="X2323" s="171"/>
      <c r="Y2323" s="171"/>
      <c r="Z2323" s="171"/>
      <c r="AA2323" s="171"/>
      <c r="AB2323" s="171"/>
      <c r="AC2323" s="171"/>
      <c r="AD2323" s="171"/>
      <c r="AE2323" s="171"/>
      <c r="AF2323" s="171"/>
      <c r="AG2323" s="171"/>
      <c r="AH2323" s="171"/>
      <c r="AI2323" s="171"/>
      <c r="AJ2323" s="171"/>
      <c r="AK2323" s="171"/>
      <c r="AL2323" s="171"/>
      <c r="AM2323" s="171"/>
      <c r="AN2323" s="171"/>
      <c r="AO2323" s="171"/>
      <c r="AP2323" s="196"/>
      <c r="AQ2323" s="196"/>
      <c r="AR2323" s="196"/>
      <c r="AS2323" s="196"/>
      <c r="AT2323" s="196"/>
      <c r="AU2323" s="196"/>
      <c r="AV2323" s="196"/>
      <c r="AW2323" s="196"/>
      <c r="AX2323" s="196"/>
      <c r="AY2323" s="196"/>
      <c r="AZ2323" s="196"/>
      <c r="BA2323" s="196"/>
      <c r="BB2323" s="196"/>
      <c r="BC2323" s="196"/>
      <c r="BD2323" s="196"/>
      <c r="BE2323" s="196"/>
      <c r="BF2323" s="196"/>
      <c r="BG2323" s="196"/>
      <c r="BH2323" s="196"/>
      <c r="BI2323" s="196"/>
      <c r="BJ2323" s="196"/>
      <c r="BK2323" s="196"/>
      <c r="BL2323" s="196"/>
      <c r="BM2323" s="196"/>
      <c r="BN2323" s="196"/>
      <c r="BO2323" s="196"/>
      <c r="BP2323" s="196"/>
      <c r="BQ2323" s="196"/>
      <c r="BR2323" s="196"/>
      <c r="BS2323" s="196"/>
      <c r="BT2323" s="196"/>
      <c r="BU2323" s="196"/>
      <c r="BV2323" s="196"/>
      <c r="BW2323" s="196"/>
      <c r="BX2323" s="196"/>
      <c r="BY2323" s="196"/>
      <c r="BZ2323" s="196"/>
    </row>
    <row r="2324" spans="4:78" x14ac:dyDescent="0.2">
      <c r="D2324" s="171"/>
      <c r="E2324" s="171"/>
      <c r="F2324" s="171"/>
      <c r="G2324" s="171"/>
      <c r="H2324" s="171"/>
      <c r="I2324" s="171"/>
      <c r="J2324" s="171"/>
      <c r="K2324" s="171"/>
      <c r="L2324" s="171"/>
      <c r="M2324" s="171"/>
      <c r="N2324" s="171"/>
      <c r="O2324" s="171"/>
      <c r="P2324" s="171"/>
      <c r="Q2324" s="171"/>
      <c r="R2324" s="171"/>
      <c r="S2324" s="171"/>
      <c r="T2324" s="171"/>
      <c r="U2324" s="171"/>
      <c r="V2324" s="171"/>
      <c r="W2324" s="171"/>
      <c r="X2324" s="171"/>
      <c r="Y2324" s="171"/>
      <c r="Z2324" s="171"/>
      <c r="AA2324" s="171"/>
      <c r="AB2324" s="171"/>
      <c r="AC2324" s="171"/>
      <c r="AD2324" s="171"/>
      <c r="AE2324" s="171"/>
      <c r="AF2324" s="171"/>
      <c r="AG2324" s="171"/>
      <c r="AH2324" s="171"/>
      <c r="AI2324" s="171"/>
      <c r="AJ2324" s="171"/>
      <c r="AK2324" s="171"/>
      <c r="AL2324" s="171"/>
      <c r="AM2324" s="171"/>
      <c r="AN2324" s="171"/>
      <c r="AO2324" s="171"/>
      <c r="AP2324" s="196"/>
      <c r="AQ2324" s="196"/>
      <c r="AR2324" s="196"/>
      <c r="AS2324" s="196"/>
      <c r="AT2324" s="196"/>
      <c r="AU2324" s="196"/>
      <c r="AV2324" s="196"/>
      <c r="AW2324" s="196"/>
      <c r="AX2324" s="196"/>
      <c r="AY2324" s="196"/>
      <c r="AZ2324" s="196"/>
      <c r="BA2324" s="196"/>
      <c r="BB2324" s="196"/>
      <c r="BC2324" s="196"/>
      <c r="BD2324" s="196"/>
      <c r="BE2324" s="196"/>
      <c r="BF2324" s="196"/>
      <c r="BG2324" s="196"/>
      <c r="BH2324" s="196"/>
      <c r="BI2324" s="196"/>
      <c r="BJ2324" s="196"/>
      <c r="BK2324" s="196"/>
      <c r="BL2324" s="196"/>
      <c r="BM2324" s="196"/>
      <c r="BN2324" s="196"/>
      <c r="BO2324" s="196"/>
      <c r="BP2324" s="196"/>
      <c r="BQ2324" s="196"/>
      <c r="BR2324" s="196"/>
      <c r="BS2324" s="196"/>
      <c r="BT2324" s="196"/>
      <c r="BU2324" s="196"/>
      <c r="BV2324" s="196"/>
      <c r="BW2324" s="196"/>
      <c r="BX2324" s="196"/>
      <c r="BY2324" s="196"/>
      <c r="BZ2324" s="196"/>
    </row>
    <row r="2325" spans="4:78" x14ac:dyDescent="0.2">
      <c r="D2325" s="171"/>
      <c r="E2325" s="171"/>
      <c r="F2325" s="171"/>
      <c r="G2325" s="171"/>
      <c r="H2325" s="171"/>
      <c r="I2325" s="171"/>
      <c r="J2325" s="171"/>
      <c r="K2325" s="171"/>
      <c r="L2325" s="171"/>
      <c r="M2325" s="171"/>
      <c r="N2325" s="171"/>
      <c r="O2325" s="171"/>
      <c r="P2325" s="171"/>
      <c r="Q2325" s="171"/>
      <c r="R2325" s="171"/>
      <c r="S2325" s="171"/>
      <c r="T2325" s="171"/>
      <c r="U2325" s="171"/>
      <c r="V2325" s="171"/>
      <c r="W2325" s="171"/>
      <c r="X2325" s="171"/>
      <c r="Y2325" s="171"/>
      <c r="Z2325" s="171"/>
      <c r="AA2325" s="171"/>
      <c r="AB2325" s="171"/>
      <c r="AC2325" s="171"/>
      <c r="AD2325" s="171"/>
      <c r="AE2325" s="171"/>
      <c r="AF2325" s="171"/>
      <c r="AG2325" s="171"/>
      <c r="AH2325" s="171"/>
      <c r="AI2325" s="171"/>
      <c r="AJ2325" s="171"/>
      <c r="AK2325" s="171"/>
      <c r="AL2325" s="171"/>
      <c r="AM2325" s="171"/>
      <c r="AN2325" s="171"/>
      <c r="AO2325" s="171"/>
      <c r="AP2325" s="196"/>
      <c r="AQ2325" s="196"/>
      <c r="AR2325" s="196"/>
      <c r="AS2325" s="196"/>
      <c r="AT2325" s="196"/>
      <c r="AU2325" s="196"/>
      <c r="AV2325" s="196"/>
      <c r="AW2325" s="196"/>
      <c r="AX2325" s="196"/>
      <c r="AY2325" s="196"/>
      <c r="AZ2325" s="196"/>
      <c r="BA2325" s="196"/>
      <c r="BB2325" s="196"/>
      <c r="BC2325" s="196"/>
      <c r="BD2325" s="196"/>
      <c r="BE2325" s="196"/>
      <c r="BF2325" s="196"/>
      <c r="BG2325" s="196"/>
      <c r="BH2325" s="196"/>
      <c r="BI2325" s="196"/>
      <c r="BJ2325" s="196"/>
      <c r="BK2325" s="196"/>
      <c r="BL2325" s="196"/>
      <c r="BM2325" s="196"/>
      <c r="BN2325" s="196"/>
      <c r="BO2325" s="196"/>
      <c r="BP2325" s="196"/>
      <c r="BQ2325" s="196"/>
      <c r="BR2325" s="196"/>
      <c r="BS2325" s="196"/>
      <c r="BT2325" s="196"/>
      <c r="BU2325" s="196"/>
      <c r="BV2325" s="196"/>
      <c r="BW2325" s="196"/>
      <c r="BX2325" s="196"/>
      <c r="BY2325" s="196"/>
      <c r="BZ2325" s="196"/>
    </row>
    <row r="2326" spans="4:78" x14ac:dyDescent="0.2">
      <c r="D2326" s="171"/>
      <c r="E2326" s="171"/>
      <c r="F2326" s="171"/>
      <c r="G2326" s="171"/>
      <c r="H2326" s="171"/>
      <c r="I2326" s="171"/>
      <c r="J2326" s="171"/>
      <c r="K2326" s="171"/>
      <c r="L2326" s="171"/>
      <c r="M2326" s="171"/>
      <c r="N2326" s="171"/>
      <c r="O2326" s="171"/>
      <c r="P2326" s="171"/>
      <c r="Q2326" s="171"/>
      <c r="R2326" s="171"/>
      <c r="S2326" s="171"/>
      <c r="T2326" s="171"/>
      <c r="U2326" s="171"/>
      <c r="V2326" s="171"/>
      <c r="W2326" s="171"/>
      <c r="X2326" s="171"/>
      <c r="Y2326" s="171"/>
      <c r="Z2326" s="171"/>
      <c r="AA2326" s="171"/>
      <c r="AB2326" s="171"/>
      <c r="AC2326" s="171"/>
      <c r="AD2326" s="171"/>
      <c r="AE2326" s="171"/>
      <c r="AF2326" s="171"/>
      <c r="AG2326" s="171"/>
      <c r="AH2326" s="171"/>
      <c r="AI2326" s="171"/>
      <c r="AJ2326" s="171"/>
      <c r="AK2326" s="171"/>
      <c r="AL2326" s="171"/>
      <c r="AM2326" s="171"/>
      <c r="AN2326" s="171"/>
      <c r="AO2326" s="171"/>
      <c r="AP2326" s="196"/>
      <c r="AQ2326" s="196"/>
      <c r="AR2326" s="196"/>
      <c r="AS2326" s="196"/>
      <c r="AT2326" s="196"/>
      <c r="AU2326" s="196"/>
      <c r="AV2326" s="196"/>
      <c r="AW2326" s="196"/>
      <c r="AX2326" s="196"/>
      <c r="AY2326" s="196"/>
      <c r="AZ2326" s="196"/>
      <c r="BA2326" s="196"/>
      <c r="BB2326" s="196"/>
      <c r="BC2326" s="196"/>
      <c r="BD2326" s="196"/>
      <c r="BE2326" s="196"/>
      <c r="BF2326" s="196"/>
      <c r="BG2326" s="196"/>
      <c r="BH2326" s="196"/>
      <c r="BI2326" s="196"/>
      <c r="BJ2326" s="196"/>
      <c r="BK2326" s="196"/>
      <c r="BL2326" s="196"/>
      <c r="BM2326" s="196"/>
      <c r="BN2326" s="196"/>
      <c r="BO2326" s="196"/>
      <c r="BP2326" s="196"/>
      <c r="BQ2326" s="196"/>
      <c r="BR2326" s="196"/>
      <c r="BS2326" s="196"/>
      <c r="BT2326" s="196"/>
      <c r="BU2326" s="196"/>
      <c r="BV2326" s="196"/>
      <c r="BW2326" s="196"/>
      <c r="BX2326" s="196"/>
      <c r="BY2326" s="196"/>
      <c r="BZ2326" s="196"/>
    </row>
    <row r="2327" spans="4:78" x14ac:dyDescent="0.2">
      <c r="D2327" s="171"/>
      <c r="E2327" s="171"/>
      <c r="F2327" s="171"/>
      <c r="G2327" s="171"/>
      <c r="H2327" s="171"/>
      <c r="I2327" s="171"/>
      <c r="J2327" s="171"/>
      <c r="K2327" s="171"/>
      <c r="L2327" s="171"/>
      <c r="M2327" s="171"/>
      <c r="N2327" s="171"/>
      <c r="O2327" s="171"/>
      <c r="P2327" s="171"/>
      <c r="Q2327" s="171"/>
      <c r="R2327" s="171"/>
      <c r="S2327" s="171"/>
      <c r="T2327" s="171"/>
      <c r="U2327" s="171"/>
      <c r="V2327" s="171"/>
      <c r="W2327" s="171"/>
      <c r="X2327" s="171"/>
      <c r="Y2327" s="171"/>
      <c r="Z2327" s="171"/>
      <c r="AA2327" s="171"/>
      <c r="AB2327" s="171"/>
      <c r="AC2327" s="171"/>
      <c r="AD2327" s="171"/>
      <c r="AE2327" s="171"/>
      <c r="AF2327" s="171"/>
      <c r="AG2327" s="171"/>
      <c r="AH2327" s="171"/>
      <c r="AI2327" s="171"/>
      <c r="AJ2327" s="171"/>
      <c r="AK2327" s="171"/>
      <c r="AL2327" s="171"/>
      <c r="AM2327" s="171"/>
      <c r="AN2327" s="171"/>
      <c r="AO2327" s="171"/>
      <c r="AP2327" s="196"/>
      <c r="AQ2327" s="196"/>
      <c r="AR2327" s="196"/>
      <c r="AS2327" s="196"/>
      <c r="AT2327" s="196"/>
      <c r="AU2327" s="196"/>
      <c r="AV2327" s="196"/>
      <c r="AW2327" s="196"/>
      <c r="AX2327" s="196"/>
      <c r="AY2327" s="196"/>
      <c r="AZ2327" s="196"/>
      <c r="BA2327" s="196"/>
      <c r="BB2327" s="196"/>
      <c r="BC2327" s="196"/>
      <c r="BD2327" s="196"/>
      <c r="BE2327" s="196"/>
      <c r="BF2327" s="196"/>
      <c r="BG2327" s="196"/>
      <c r="BH2327" s="196"/>
      <c r="BI2327" s="196"/>
      <c r="BJ2327" s="196"/>
      <c r="BK2327" s="196"/>
      <c r="BL2327" s="196"/>
      <c r="BM2327" s="196"/>
      <c r="BN2327" s="196"/>
      <c r="BO2327" s="196"/>
      <c r="BP2327" s="196"/>
      <c r="BQ2327" s="196"/>
      <c r="BR2327" s="196"/>
      <c r="BS2327" s="196"/>
      <c r="BT2327" s="196"/>
      <c r="BU2327" s="196"/>
      <c r="BV2327" s="196"/>
      <c r="BW2327" s="196"/>
      <c r="BX2327" s="196"/>
      <c r="BY2327" s="196"/>
      <c r="BZ2327" s="196"/>
    </row>
    <row r="2328" spans="4:78" x14ac:dyDescent="0.2">
      <c r="D2328" s="171"/>
      <c r="E2328" s="171"/>
      <c r="F2328" s="171"/>
      <c r="G2328" s="171"/>
      <c r="H2328" s="171"/>
      <c r="I2328" s="171"/>
      <c r="J2328" s="171"/>
      <c r="K2328" s="171"/>
      <c r="L2328" s="171"/>
      <c r="M2328" s="171"/>
      <c r="N2328" s="171"/>
      <c r="O2328" s="171"/>
      <c r="P2328" s="171"/>
      <c r="Q2328" s="171"/>
      <c r="R2328" s="171"/>
      <c r="S2328" s="171"/>
      <c r="T2328" s="171"/>
      <c r="U2328" s="171"/>
      <c r="V2328" s="171"/>
      <c r="W2328" s="171"/>
      <c r="X2328" s="171"/>
      <c r="Y2328" s="171"/>
      <c r="Z2328" s="171"/>
      <c r="AA2328" s="171"/>
      <c r="AB2328" s="171"/>
      <c r="AC2328" s="171"/>
      <c r="AD2328" s="171"/>
      <c r="AE2328" s="171"/>
      <c r="AF2328" s="171"/>
      <c r="AG2328" s="171"/>
      <c r="AH2328" s="171"/>
      <c r="AI2328" s="171"/>
      <c r="AJ2328" s="171"/>
      <c r="AK2328" s="171"/>
      <c r="AL2328" s="171"/>
      <c r="AM2328" s="171"/>
      <c r="AN2328" s="171"/>
      <c r="AO2328" s="171"/>
      <c r="AP2328" s="196"/>
      <c r="AQ2328" s="196"/>
      <c r="AR2328" s="196"/>
      <c r="AS2328" s="196"/>
      <c r="AT2328" s="196"/>
      <c r="AU2328" s="196"/>
      <c r="AV2328" s="196"/>
      <c r="AW2328" s="196"/>
      <c r="AX2328" s="196"/>
      <c r="AY2328" s="196"/>
      <c r="AZ2328" s="196"/>
      <c r="BA2328" s="196"/>
      <c r="BB2328" s="196"/>
      <c r="BC2328" s="196"/>
      <c r="BD2328" s="196"/>
      <c r="BE2328" s="196"/>
      <c r="BF2328" s="196"/>
      <c r="BG2328" s="196"/>
      <c r="BH2328" s="196"/>
      <c r="BI2328" s="196"/>
      <c r="BJ2328" s="196"/>
      <c r="BK2328" s="196"/>
      <c r="BL2328" s="196"/>
      <c r="BM2328" s="196"/>
      <c r="BN2328" s="196"/>
      <c r="BO2328" s="196"/>
      <c r="BP2328" s="196"/>
      <c r="BQ2328" s="196"/>
      <c r="BR2328" s="196"/>
      <c r="BS2328" s="196"/>
      <c r="BT2328" s="196"/>
      <c r="BU2328" s="196"/>
      <c r="BV2328" s="196"/>
      <c r="BW2328" s="196"/>
      <c r="BX2328" s="196"/>
      <c r="BY2328" s="196"/>
      <c r="BZ2328" s="196"/>
    </row>
    <row r="2329" spans="4:78" x14ac:dyDescent="0.2">
      <c r="D2329" s="171"/>
      <c r="E2329" s="171"/>
      <c r="F2329" s="171"/>
      <c r="G2329" s="171"/>
      <c r="H2329" s="171"/>
      <c r="I2329" s="171"/>
      <c r="J2329" s="171"/>
      <c r="K2329" s="171"/>
      <c r="L2329" s="171"/>
      <c r="M2329" s="171"/>
      <c r="N2329" s="171"/>
      <c r="O2329" s="171"/>
      <c r="P2329" s="171"/>
      <c r="Q2329" s="171"/>
      <c r="R2329" s="171"/>
      <c r="S2329" s="171"/>
      <c r="T2329" s="171"/>
      <c r="U2329" s="171"/>
      <c r="V2329" s="171"/>
      <c r="W2329" s="171"/>
      <c r="X2329" s="171"/>
      <c r="Y2329" s="171"/>
      <c r="Z2329" s="171"/>
      <c r="AA2329" s="171"/>
      <c r="AB2329" s="171"/>
      <c r="AC2329" s="171"/>
      <c r="AD2329" s="171"/>
      <c r="AE2329" s="171"/>
      <c r="AF2329" s="171"/>
      <c r="AG2329" s="171"/>
      <c r="AH2329" s="171"/>
      <c r="AI2329" s="171"/>
      <c r="AJ2329" s="171"/>
      <c r="AK2329" s="171"/>
      <c r="AL2329" s="171"/>
      <c r="AM2329" s="171"/>
      <c r="AN2329" s="171"/>
      <c r="AO2329" s="171"/>
      <c r="AP2329" s="196"/>
      <c r="AQ2329" s="196"/>
      <c r="AR2329" s="196"/>
      <c r="AS2329" s="196"/>
      <c r="AT2329" s="196"/>
      <c r="AU2329" s="196"/>
      <c r="AV2329" s="196"/>
      <c r="AW2329" s="196"/>
      <c r="AX2329" s="196"/>
      <c r="AY2329" s="196"/>
      <c r="AZ2329" s="196"/>
      <c r="BA2329" s="196"/>
      <c r="BB2329" s="196"/>
      <c r="BC2329" s="196"/>
      <c r="BD2329" s="196"/>
      <c r="BE2329" s="196"/>
      <c r="BF2329" s="196"/>
      <c r="BG2329" s="196"/>
      <c r="BH2329" s="196"/>
      <c r="BI2329" s="196"/>
      <c r="BJ2329" s="196"/>
      <c r="BK2329" s="196"/>
      <c r="BL2329" s="196"/>
      <c r="BM2329" s="196"/>
      <c r="BN2329" s="196"/>
      <c r="BO2329" s="196"/>
      <c r="BP2329" s="196"/>
      <c r="BQ2329" s="196"/>
      <c r="BR2329" s="196"/>
      <c r="BS2329" s="196"/>
      <c r="BT2329" s="196"/>
      <c r="BU2329" s="196"/>
      <c r="BV2329" s="196"/>
      <c r="BW2329" s="196"/>
      <c r="BX2329" s="196"/>
      <c r="BY2329" s="196"/>
      <c r="BZ2329" s="196"/>
    </row>
    <row r="2330" spans="4:78" x14ac:dyDescent="0.2">
      <c r="D2330" s="171"/>
      <c r="E2330" s="171"/>
      <c r="F2330" s="171"/>
      <c r="G2330" s="171"/>
      <c r="H2330" s="171"/>
      <c r="I2330" s="171"/>
      <c r="J2330" s="171"/>
      <c r="K2330" s="171"/>
      <c r="L2330" s="171"/>
      <c r="M2330" s="171"/>
      <c r="N2330" s="171"/>
      <c r="O2330" s="171"/>
      <c r="P2330" s="171"/>
      <c r="Q2330" s="171"/>
      <c r="R2330" s="171"/>
      <c r="S2330" s="171"/>
      <c r="T2330" s="171"/>
      <c r="U2330" s="171"/>
      <c r="V2330" s="171"/>
      <c r="W2330" s="171"/>
      <c r="X2330" s="171"/>
      <c r="Y2330" s="171"/>
      <c r="Z2330" s="171"/>
      <c r="AA2330" s="171"/>
      <c r="AB2330" s="171"/>
      <c r="AC2330" s="171"/>
      <c r="AD2330" s="171"/>
      <c r="AE2330" s="171"/>
      <c r="AF2330" s="171"/>
      <c r="AG2330" s="171"/>
      <c r="AH2330" s="171"/>
      <c r="AI2330" s="171"/>
      <c r="AJ2330" s="171"/>
      <c r="AK2330" s="171"/>
      <c r="AL2330" s="171"/>
      <c r="AM2330" s="171"/>
      <c r="AN2330" s="171"/>
      <c r="AO2330" s="171"/>
      <c r="AP2330" s="196"/>
      <c r="AQ2330" s="196"/>
      <c r="AR2330" s="196"/>
      <c r="AS2330" s="196"/>
      <c r="AT2330" s="196"/>
      <c r="AU2330" s="196"/>
      <c r="AV2330" s="196"/>
      <c r="AW2330" s="196"/>
      <c r="AX2330" s="196"/>
      <c r="AY2330" s="196"/>
      <c r="AZ2330" s="196"/>
      <c r="BA2330" s="196"/>
      <c r="BB2330" s="196"/>
      <c r="BC2330" s="196"/>
      <c r="BD2330" s="196"/>
      <c r="BE2330" s="196"/>
      <c r="BF2330" s="196"/>
      <c r="BG2330" s="196"/>
      <c r="BH2330" s="196"/>
      <c r="BI2330" s="196"/>
      <c r="BJ2330" s="196"/>
      <c r="BK2330" s="196"/>
      <c r="BL2330" s="196"/>
      <c r="BM2330" s="196"/>
      <c r="BN2330" s="196"/>
      <c r="BO2330" s="196"/>
      <c r="BP2330" s="196"/>
      <c r="BQ2330" s="196"/>
      <c r="BR2330" s="196"/>
      <c r="BS2330" s="196"/>
      <c r="BT2330" s="196"/>
      <c r="BU2330" s="196"/>
      <c r="BV2330" s="196"/>
      <c r="BW2330" s="196"/>
      <c r="BX2330" s="196"/>
      <c r="BY2330" s="196"/>
      <c r="BZ2330" s="196"/>
    </row>
    <row r="2331" spans="4:78" x14ac:dyDescent="0.2">
      <c r="D2331" s="171"/>
      <c r="E2331" s="171"/>
      <c r="F2331" s="171"/>
      <c r="G2331" s="171"/>
      <c r="H2331" s="171"/>
      <c r="I2331" s="171"/>
      <c r="J2331" s="171"/>
      <c r="K2331" s="171"/>
      <c r="L2331" s="171"/>
      <c r="M2331" s="171"/>
      <c r="N2331" s="171"/>
      <c r="O2331" s="171"/>
      <c r="P2331" s="171"/>
      <c r="Q2331" s="171"/>
      <c r="R2331" s="171"/>
      <c r="S2331" s="171"/>
      <c r="T2331" s="171"/>
      <c r="U2331" s="171"/>
      <c r="V2331" s="171"/>
      <c r="W2331" s="171"/>
      <c r="X2331" s="171"/>
      <c r="Y2331" s="171"/>
      <c r="Z2331" s="171"/>
      <c r="AA2331" s="171"/>
      <c r="AB2331" s="171"/>
      <c r="AC2331" s="171"/>
      <c r="AD2331" s="171"/>
      <c r="AE2331" s="171"/>
      <c r="AF2331" s="171"/>
      <c r="AG2331" s="171"/>
      <c r="AH2331" s="171"/>
      <c r="AI2331" s="171"/>
      <c r="AJ2331" s="171"/>
      <c r="AK2331" s="171"/>
      <c r="AL2331" s="171"/>
      <c r="AM2331" s="171"/>
      <c r="AN2331" s="171"/>
      <c r="AO2331" s="171"/>
      <c r="AP2331" s="196"/>
      <c r="AQ2331" s="196"/>
      <c r="AR2331" s="196"/>
      <c r="AS2331" s="196"/>
      <c r="AT2331" s="196"/>
      <c r="AU2331" s="196"/>
      <c r="AV2331" s="196"/>
      <c r="AW2331" s="196"/>
      <c r="AX2331" s="196"/>
      <c r="AY2331" s="196"/>
      <c r="AZ2331" s="196"/>
      <c r="BA2331" s="196"/>
      <c r="BB2331" s="196"/>
      <c r="BC2331" s="196"/>
      <c r="BD2331" s="196"/>
      <c r="BE2331" s="196"/>
      <c r="BF2331" s="196"/>
      <c r="BG2331" s="196"/>
      <c r="BH2331" s="196"/>
      <c r="BI2331" s="196"/>
      <c r="BJ2331" s="196"/>
      <c r="BK2331" s="196"/>
      <c r="BL2331" s="196"/>
      <c r="BM2331" s="196"/>
      <c r="BN2331" s="196"/>
      <c r="BO2331" s="196"/>
      <c r="BP2331" s="196"/>
      <c r="BQ2331" s="196"/>
      <c r="BR2331" s="196"/>
      <c r="BS2331" s="196"/>
      <c r="BT2331" s="196"/>
      <c r="BU2331" s="196"/>
      <c r="BV2331" s="196"/>
      <c r="BW2331" s="196"/>
      <c r="BX2331" s="196"/>
      <c r="BY2331" s="196"/>
      <c r="BZ2331" s="196"/>
    </row>
    <row r="2332" spans="4:78" x14ac:dyDescent="0.2">
      <c r="D2332" s="171"/>
      <c r="E2332" s="171"/>
      <c r="F2332" s="171"/>
      <c r="G2332" s="171"/>
      <c r="H2332" s="171"/>
      <c r="I2332" s="171"/>
      <c r="J2332" s="171"/>
      <c r="K2332" s="171"/>
      <c r="L2332" s="171"/>
      <c r="M2332" s="171"/>
      <c r="N2332" s="171"/>
      <c r="O2332" s="171"/>
      <c r="P2332" s="171"/>
      <c r="Q2332" s="171"/>
      <c r="R2332" s="171"/>
      <c r="S2332" s="171"/>
      <c r="T2332" s="171"/>
      <c r="U2332" s="171"/>
      <c r="V2332" s="171"/>
      <c r="W2332" s="171"/>
      <c r="X2332" s="171"/>
      <c r="Y2332" s="171"/>
      <c r="Z2332" s="171"/>
      <c r="AA2332" s="171"/>
      <c r="AB2332" s="171"/>
      <c r="AC2332" s="171"/>
      <c r="AD2332" s="171"/>
      <c r="AE2332" s="171"/>
      <c r="AF2332" s="171"/>
      <c r="AG2332" s="171"/>
      <c r="AH2332" s="171"/>
      <c r="AI2332" s="171"/>
      <c r="AJ2332" s="171"/>
      <c r="AK2332" s="171"/>
      <c r="AL2332" s="171"/>
      <c r="AM2332" s="171"/>
      <c r="AN2332" s="171"/>
      <c r="AO2332" s="171"/>
      <c r="AP2332" s="196"/>
      <c r="AQ2332" s="196"/>
      <c r="AR2332" s="196"/>
      <c r="AS2332" s="196"/>
      <c r="AT2332" s="196"/>
      <c r="AU2332" s="196"/>
      <c r="AV2332" s="196"/>
      <c r="AW2332" s="196"/>
      <c r="AX2332" s="196"/>
      <c r="AY2332" s="196"/>
      <c r="AZ2332" s="196"/>
      <c r="BA2332" s="196"/>
      <c r="BB2332" s="196"/>
      <c r="BC2332" s="196"/>
      <c r="BD2332" s="196"/>
      <c r="BE2332" s="196"/>
      <c r="BF2332" s="196"/>
      <c r="BG2332" s="196"/>
      <c r="BH2332" s="196"/>
      <c r="BI2332" s="196"/>
      <c r="BJ2332" s="196"/>
      <c r="BK2332" s="196"/>
      <c r="BL2332" s="196"/>
      <c r="BM2332" s="196"/>
      <c r="BN2332" s="196"/>
      <c r="BO2332" s="196"/>
      <c r="BP2332" s="196"/>
      <c r="BQ2332" s="196"/>
      <c r="BR2332" s="196"/>
      <c r="BS2332" s="196"/>
      <c r="BT2332" s="196"/>
      <c r="BU2332" s="196"/>
      <c r="BV2332" s="196"/>
      <c r="BW2332" s="196"/>
      <c r="BX2332" s="196"/>
      <c r="BY2332" s="196"/>
      <c r="BZ2332" s="196"/>
    </row>
    <row r="2333" spans="4:78" x14ac:dyDescent="0.2">
      <c r="D2333" s="171"/>
      <c r="E2333" s="171"/>
      <c r="F2333" s="171"/>
      <c r="G2333" s="171"/>
      <c r="H2333" s="171"/>
      <c r="I2333" s="171"/>
      <c r="J2333" s="171"/>
      <c r="K2333" s="171"/>
      <c r="L2333" s="171"/>
      <c r="M2333" s="171"/>
      <c r="N2333" s="171"/>
      <c r="O2333" s="171"/>
      <c r="P2333" s="171"/>
      <c r="Q2333" s="171"/>
      <c r="R2333" s="171"/>
      <c r="S2333" s="171"/>
      <c r="T2333" s="171"/>
      <c r="U2333" s="171"/>
      <c r="V2333" s="171"/>
      <c r="W2333" s="171"/>
      <c r="X2333" s="171"/>
      <c r="Y2333" s="171"/>
      <c r="Z2333" s="171"/>
      <c r="AA2333" s="171"/>
      <c r="AB2333" s="171"/>
      <c r="AC2333" s="171"/>
      <c r="AD2333" s="171"/>
      <c r="AE2333" s="171"/>
      <c r="AF2333" s="171"/>
      <c r="AG2333" s="171"/>
      <c r="AH2333" s="171"/>
      <c r="AI2333" s="171"/>
      <c r="AJ2333" s="171"/>
      <c r="AK2333" s="171"/>
      <c r="AL2333" s="171"/>
      <c r="AM2333" s="171"/>
      <c r="AN2333" s="171"/>
      <c r="AO2333" s="171"/>
      <c r="AP2333" s="196"/>
      <c r="AQ2333" s="196"/>
      <c r="AR2333" s="196"/>
      <c r="AS2333" s="196"/>
      <c r="AT2333" s="196"/>
      <c r="AU2333" s="196"/>
      <c r="AV2333" s="196"/>
      <c r="AW2333" s="196"/>
      <c r="AX2333" s="196"/>
      <c r="AY2333" s="196"/>
      <c r="AZ2333" s="196"/>
      <c r="BA2333" s="196"/>
      <c r="BB2333" s="196"/>
      <c r="BC2333" s="196"/>
      <c r="BD2333" s="196"/>
      <c r="BE2333" s="196"/>
      <c r="BF2333" s="196"/>
      <c r="BG2333" s="196"/>
      <c r="BH2333" s="196"/>
      <c r="BI2333" s="196"/>
      <c r="BJ2333" s="196"/>
      <c r="BK2333" s="196"/>
      <c r="BL2333" s="196"/>
      <c r="BM2333" s="196"/>
      <c r="BN2333" s="196"/>
      <c r="BO2333" s="196"/>
      <c r="BP2333" s="196"/>
      <c r="BQ2333" s="196"/>
      <c r="BR2333" s="196"/>
      <c r="BS2333" s="196"/>
      <c r="BT2333" s="196"/>
      <c r="BU2333" s="196"/>
      <c r="BV2333" s="196"/>
      <c r="BW2333" s="196"/>
      <c r="BX2333" s="196"/>
      <c r="BY2333" s="196"/>
      <c r="BZ2333" s="196"/>
    </row>
    <row r="2334" spans="4:78" x14ac:dyDescent="0.2">
      <c r="D2334" s="171"/>
      <c r="E2334" s="171"/>
      <c r="F2334" s="171"/>
      <c r="G2334" s="171"/>
      <c r="H2334" s="171"/>
      <c r="I2334" s="171"/>
      <c r="J2334" s="171"/>
      <c r="K2334" s="171"/>
      <c r="L2334" s="171"/>
      <c r="M2334" s="171"/>
      <c r="N2334" s="171"/>
      <c r="O2334" s="171"/>
      <c r="P2334" s="171"/>
      <c r="Q2334" s="171"/>
      <c r="R2334" s="171"/>
      <c r="S2334" s="171"/>
      <c r="T2334" s="171"/>
      <c r="U2334" s="171"/>
      <c r="V2334" s="171"/>
      <c r="W2334" s="171"/>
      <c r="X2334" s="171"/>
      <c r="Y2334" s="171"/>
      <c r="Z2334" s="171"/>
      <c r="AA2334" s="171"/>
      <c r="AB2334" s="171"/>
      <c r="AC2334" s="171"/>
      <c r="AD2334" s="171"/>
      <c r="AE2334" s="171"/>
      <c r="AF2334" s="171"/>
      <c r="AG2334" s="171"/>
      <c r="AH2334" s="171"/>
      <c r="AI2334" s="171"/>
      <c r="AJ2334" s="171"/>
      <c r="AK2334" s="171"/>
      <c r="AL2334" s="171"/>
      <c r="AM2334" s="171"/>
      <c r="AN2334" s="171"/>
      <c r="AO2334" s="171"/>
      <c r="AP2334" s="196"/>
      <c r="AQ2334" s="196"/>
      <c r="AR2334" s="196"/>
      <c r="AS2334" s="196"/>
      <c r="AT2334" s="196"/>
      <c r="AU2334" s="196"/>
      <c r="AV2334" s="196"/>
      <c r="AW2334" s="196"/>
      <c r="AX2334" s="196"/>
      <c r="AY2334" s="196"/>
      <c r="AZ2334" s="196"/>
      <c r="BA2334" s="196"/>
      <c r="BB2334" s="196"/>
      <c r="BC2334" s="196"/>
      <c r="BD2334" s="196"/>
      <c r="BE2334" s="196"/>
      <c r="BF2334" s="196"/>
      <c r="BG2334" s="196"/>
      <c r="BH2334" s="196"/>
      <c r="BI2334" s="196"/>
      <c r="BJ2334" s="196"/>
      <c r="BK2334" s="196"/>
      <c r="BL2334" s="196"/>
      <c r="BM2334" s="196"/>
      <c r="BN2334" s="196"/>
      <c r="BO2334" s="196"/>
      <c r="BP2334" s="196"/>
      <c r="BQ2334" s="196"/>
      <c r="BR2334" s="196"/>
      <c r="BS2334" s="196"/>
      <c r="BT2334" s="196"/>
      <c r="BU2334" s="196"/>
      <c r="BV2334" s="196"/>
      <c r="BW2334" s="196"/>
      <c r="BX2334" s="196"/>
      <c r="BY2334" s="196"/>
      <c r="BZ2334" s="196"/>
    </row>
    <row r="2335" spans="4:78" x14ac:dyDescent="0.2">
      <c r="D2335" s="171"/>
      <c r="E2335" s="171"/>
      <c r="F2335" s="171"/>
      <c r="G2335" s="171"/>
      <c r="H2335" s="171"/>
      <c r="I2335" s="171"/>
      <c r="J2335" s="171"/>
      <c r="K2335" s="171"/>
      <c r="L2335" s="171"/>
      <c r="M2335" s="171"/>
      <c r="N2335" s="171"/>
      <c r="O2335" s="171"/>
      <c r="P2335" s="171"/>
      <c r="Q2335" s="171"/>
      <c r="R2335" s="171"/>
      <c r="S2335" s="171"/>
      <c r="T2335" s="171"/>
      <c r="U2335" s="171"/>
      <c r="V2335" s="171"/>
      <c r="W2335" s="171"/>
      <c r="X2335" s="171"/>
      <c r="Y2335" s="171"/>
      <c r="Z2335" s="171"/>
      <c r="AA2335" s="171"/>
      <c r="AB2335" s="171"/>
      <c r="AC2335" s="171"/>
      <c r="AD2335" s="171"/>
      <c r="AE2335" s="171"/>
      <c r="AF2335" s="171"/>
      <c r="AG2335" s="171"/>
      <c r="AH2335" s="171"/>
      <c r="AI2335" s="171"/>
      <c r="AJ2335" s="171"/>
      <c r="AK2335" s="171"/>
      <c r="AL2335" s="171"/>
      <c r="AM2335" s="171"/>
      <c r="AN2335" s="171"/>
      <c r="AO2335" s="171"/>
      <c r="AP2335" s="196"/>
      <c r="AQ2335" s="196"/>
      <c r="AR2335" s="196"/>
      <c r="AS2335" s="196"/>
      <c r="AT2335" s="196"/>
      <c r="AU2335" s="196"/>
      <c r="AV2335" s="196"/>
      <c r="AW2335" s="196"/>
      <c r="AX2335" s="196"/>
      <c r="AY2335" s="196"/>
      <c r="AZ2335" s="196"/>
      <c r="BA2335" s="196"/>
      <c r="BB2335" s="196"/>
      <c r="BC2335" s="196"/>
      <c r="BD2335" s="196"/>
      <c r="BE2335" s="196"/>
      <c r="BF2335" s="196"/>
      <c r="BG2335" s="196"/>
      <c r="BH2335" s="196"/>
      <c r="BI2335" s="196"/>
      <c r="BJ2335" s="196"/>
      <c r="BK2335" s="196"/>
      <c r="BL2335" s="196"/>
      <c r="BM2335" s="196"/>
      <c r="BN2335" s="196"/>
      <c r="BO2335" s="196"/>
      <c r="BP2335" s="196"/>
      <c r="BQ2335" s="196"/>
      <c r="BR2335" s="196"/>
      <c r="BS2335" s="196"/>
      <c r="BT2335" s="196"/>
      <c r="BU2335" s="196"/>
      <c r="BV2335" s="196"/>
      <c r="BW2335" s="196"/>
      <c r="BX2335" s="196"/>
      <c r="BY2335" s="196"/>
      <c r="BZ2335" s="196"/>
    </row>
    <row r="2336" spans="4:78" x14ac:dyDescent="0.2">
      <c r="D2336" s="171"/>
      <c r="E2336" s="171"/>
      <c r="F2336" s="171"/>
      <c r="G2336" s="171"/>
      <c r="H2336" s="171"/>
      <c r="I2336" s="171"/>
      <c r="J2336" s="171"/>
      <c r="K2336" s="171"/>
      <c r="L2336" s="171"/>
      <c r="M2336" s="171"/>
      <c r="N2336" s="171"/>
      <c r="O2336" s="171"/>
      <c r="P2336" s="171"/>
      <c r="Q2336" s="171"/>
      <c r="R2336" s="171"/>
      <c r="S2336" s="171"/>
      <c r="T2336" s="171"/>
      <c r="U2336" s="171"/>
      <c r="V2336" s="171"/>
      <c r="W2336" s="171"/>
      <c r="X2336" s="171"/>
      <c r="Y2336" s="171"/>
      <c r="Z2336" s="171"/>
      <c r="AA2336" s="171"/>
      <c r="AB2336" s="171"/>
      <c r="AC2336" s="171"/>
      <c r="AD2336" s="171"/>
      <c r="AE2336" s="171"/>
      <c r="AF2336" s="171"/>
      <c r="AG2336" s="171"/>
      <c r="AH2336" s="171"/>
      <c r="AI2336" s="171"/>
      <c r="AJ2336" s="171"/>
      <c r="AK2336" s="171"/>
      <c r="AL2336" s="171"/>
      <c r="AM2336" s="171"/>
      <c r="AN2336" s="171"/>
      <c r="AO2336" s="171"/>
      <c r="AP2336" s="196"/>
      <c r="AQ2336" s="196"/>
      <c r="AR2336" s="196"/>
      <c r="AS2336" s="196"/>
      <c r="AT2336" s="196"/>
      <c r="AU2336" s="196"/>
      <c r="AV2336" s="196"/>
      <c r="AW2336" s="196"/>
      <c r="AX2336" s="196"/>
      <c r="AY2336" s="196"/>
      <c r="AZ2336" s="196"/>
      <c r="BA2336" s="196"/>
      <c r="BB2336" s="196"/>
      <c r="BC2336" s="196"/>
      <c r="BD2336" s="196"/>
      <c r="BE2336" s="196"/>
      <c r="BF2336" s="196"/>
      <c r="BG2336" s="196"/>
      <c r="BH2336" s="196"/>
      <c r="BI2336" s="196"/>
      <c r="BJ2336" s="196"/>
      <c r="BK2336" s="196"/>
      <c r="BL2336" s="196"/>
      <c r="BM2336" s="196"/>
      <c r="BN2336" s="196"/>
      <c r="BO2336" s="196"/>
      <c r="BP2336" s="196"/>
      <c r="BQ2336" s="196"/>
      <c r="BR2336" s="196"/>
      <c r="BS2336" s="196"/>
      <c r="BT2336" s="196"/>
      <c r="BU2336" s="196"/>
      <c r="BV2336" s="196"/>
      <c r="BW2336" s="196"/>
      <c r="BX2336" s="196"/>
      <c r="BY2336" s="196"/>
      <c r="BZ2336" s="196"/>
    </row>
    <row r="2337" spans="4:78" x14ac:dyDescent="0.2">
      <c r="D2337" s="171"/>
      <c r="E2337" s="171"/>
      <c r="F2337" s="171"/>
      <c r="G2337" s="171"/>
      <c r="H2337" s="171"/>
      <c r="I2337" s="171"/>
      <c r="J2337" s="171"/>
      <c r="K2337" s="171"/>
      <c r="L2337" s="171"/>
      <c r="M2337" s="171"/>
      <c r="N2337" s="171"/>
      <c r="O2337" s="171"/>
      <c r="P2337" s="171"/>
      <c r="Q2337" s="171"/>
      <c r="R2337" s="171"/>
      <c r="S2337" s="171"/>
      <c r="T2337" s="171"/>
      <c r="U2337" s="171"/>
      <c r="V2337" s="171"/>
      <c r="W2337" s="171"/>
      <c r="X2337" s="171"/>
      <c r="Y2337" s="171"/>
      <c r="Z2337" s="171"/>
      <c r="AA2337" s="171"/>
      <c r="AB2337" s="171"/>
      <c r="AC2337" s="171"/>
      <c r="AD2337" s="171"/>
      <c r="AE2337" s="171"/>
      <c r="AF2337" s="171"/>
      <c r="AG2337" s="171"/>
      <c r="AH2337" s="171"/>
      <c r="AI2337" s="171"/>
      <c r="AJ2337" s="171"/>
      <c r="AK2337" s="171"/>
      <c r="AL2337" s="171"/>
      <c r="AM2337" s="171"/>
      <c r="AN2337" s="171"/>
      <c r="AO2337" s="171"/>
      <c r="AP2337" s="196"/>
      <c r="AQ2337" s="196"/>
      <c r="AR2337" s="196"/>
      <c r="AS2337" s="196"/>
      <c r="AT2337" s="196"/>
      <c r="AU2337" s="196"/>
      <c r="AV2337" s="196"/>
      <c r="AW2337" s="196"/>
      <c r="AX2337" s="196"/>
      <c r="AY2337" s="196"/>
      <c r="AZ2337" s="196"/>
      <c r="BA2337" s="196"/>
      <c r="BB2337" s="196"/>
      <c r="BC2337" s="196"/>
      <c r="BD2337" s="196"/>
      <c r="BE2337" s="196"/>
      <c r="BF2337" s="196"/>
      <c r="BG2337" s="196"/>
      <c r="BH2337" s="196"/>
      <c r="BI2337" s="196"/>
      <c r="BJ2337" s="196"/>
      <c r="BK2337" s="196"/>
      <c r="BL2337" s="196"/>
      <c r="BM2337" s="196"/>
      <c r="BN2337" s="196"/>
      <c r="BO2337" s="196"/>
      <c r="BP2337" s="196"/>
      <c r="BQ2337" s="196"/>
      <c r="BR2337" s="196"/>
      <c r="BS2337" s="196"/>
      <c r="BT2337" s="196"/>
      <c r="BU2337" s="196"/>
      <c r="BV2337" s="196"/>
      <c r="BW2337" s="196"/>
      <c r="BX2337" s="196"/>
      <c r="BY2337" s="196"/>
      <c r="BZ2337" s="196"/>
    </row>
    <row r="2338" spans="4:78" x14ac:dyDescent="0.2">
      <c r="D2338" s="171"/>
      <c r="E2338" s="171"/>
      <c r="F2338" s="171"/>
      <c r="G2338" s="171"/>
      <c r="H2338" s="171"/>
      <c r="I2338" s="171"/>
      <c r="J2338" s="171"/>
      <c r="K2338" s="171"/>
      <c r="L2338" s="171"/>
      <c r="M2338" s="171"/>
      <c r="N2338" s="171"/>
      <c r="O2338" s="171"/>
      <c r="P2338" s="171"/>
      <c r="Q2338" s="171"/>
      <c r="R2338" s="171"/>
      <c r="S2338" s="171"/>
      <c r="T2338" s="171"/>
      <c r="U2338" s="171"/>
      <c r="V2338" s="171"/>
      <c r="W2338" s="171"/>
      <c r="X2338" s="171"/>
      <c r="Y2338" s="171"/>
      <c r="Z2338" s="171"/>
      <c r="AA2338" s="171"/>
      <c r="AB2338" s="171"/>
      <c r="AC2338" s="171"/>
      <c r="AD2338" s="171"/>
      <c r="AE2338" s="171"/>
      <c r="AF2338" s="171"/>
      <c r="AG2338" s="171"/>
      <c r="AH2338" s="171"/>
      <c r="AI2338" s="171"/>
      <c r="AJ2338" s="171"/>
      <c r="AK2338" s="171"/>
      <c r="AL2338" s="171"/>
      <c r="AM2338" s="171"/>
      <c r="AN2338" s="171"/>
      <c r="AO2338" s="171"/>
      <c r="AP2338" s="196"/>
      <c r="AQ2338" s="196"/>
      <c r="AR2338" s="196"/>
      <c r="AS2338" s="196"/>
      <c r="AT2338" s="196"/>
      <c r="AU2338" s="196"/>
      <c r="AV2338" s="196"/>
      <c r="AW2338" s="196"/>
      <c r="AX2338" s="196"/>
      <c r="AY2338" s="196"/>
      <c r="AZ2338" s="196"/>
      <c r="BA2338" s="196"/>
      <c r="BB2338" s="196"/>
      <c r="BC2338" s="196"/>
      <c r="BD2338" s="196"/>
      <c r="BE2338" s="196"/>
      <c r="BF2338" s="196"/>
      <c r="BG2338" s="196"/>
      <c r="BH2338" s="196"/>
      <c r="BI2338" s="196"/>
      <c r="BJ2338" s="196"/>
      <c r="BK2338" s="196"/>
      <c r="BL2338" s="196"/>
      <c r="BM2338" s="196"/>
      <c r="BN2338" s="196"/>
      <c r="BO2338" s="196"/>
      <c r="BP2338" s="196"/>
      <c r="BQ2338" s="196"/>
      <c r="BR2338" s="196"/>
      <c r="BS2338" s="196"/>
      <c r="BT2338" s="196"/>
      <c r="BU2338" s="196"/>
      <c r="BV2338" s="196"/>
      <c r="BW2338" s="196"/>
      <c r="BX2338" s="196"/>
      <c r="BY2338" s="196"/>
      <c r="BZ2338" s="196"/>
    </row>
    <row r="2339" spans="4:78" x14ac:dyDescent="0.2">
      <c r="D2339" s="171"/>
      <c r="E2339" s="171"/>
      <c r="F2339" s="171"/>
      <c r="G2339" s="171"/>
      <c r="H2339" s="171"/>
      <c r="I2339" s="171"/>
      <c r="J2339" s="171"/>
      <c r="K2339" s="171"/>
      <c r="L2339" s="171"/>
      <c r="M2339" s="171"/>
      <c r="N2339" s="171"/>
      <c r="O2339" s="171"/>
      <c r="P2339" s="171"/>
      <c r="Q2339" s="171"/>
      <c r="R2339" s="171"/>
      <c r="S2339" s="171"/>
      <c r="T2339" s="171"/>
      <c r="U2339" s="171"/>
      <c r="V2339" s="171"/>
      <c r="W2339" s="171"/>
      <c r="X2339" s="171"/>
      <c r="Y2339" s="171"/>
      <c r="Z2339" s="171"/>
      <c r="AA2339" s="171"/>
      <c r="AB2339" s="171"/>
      <c r="AC2339" s="171"/>
      <c r="AD2339" s="171"/>
      <c r="AE2339" s="171"/>
      <c r="AF2339" s="171"/>
      <c r="AG2339" s="171"/>
      <c r="AH2339" s="171"/>
      <c r="AI2339" s="171"/>
      <c r="AJ2339" s="171"/>
      <c r="AK2339" s="171"/>
      <c r="AL2339" s="171"/>
      <c r="AM2339" s="171"/>
      <c r="AN2339" s="171"/>
      <c r="AO2339" s="171"/>
      <c r="AP2339" s="196"/>
      <c r="AQ2339" s="196"/>
      <c r="AR2339" s="196"/>
      <c r="AS2339" s="196"/>
      <c r="AT2339" s="196"/>
      <c r="AU2339" s="196"/>
      <c r="AV2339" s="196"/>
      <c r="AW2339" s="196"/>
      <c r="AX2339" s="196"/>
      <c r="AY2339" s="196"/>
      <c r="AZ2339" s="196"/>
      <c r="BA2339" s="196"/>
      <c r="BB2339" s="196"/>
      <c r="BC2339" s="196"/>
      <c r="BD2339" s="196"/>
      <c r="BE2339" s="196"/>
      <c r="BF2339" s="196"/>
      <c r="BG2339" s="196"/>
      <c r="BH2339" s="196"/>
      <c r="BI2339" s="196"/>
      <c r="BJ2339" s="196"/>
      <c r="BK2339" s="196"/>
      <c r="BL2339" s="196"/>
      <c r="BM2339" s="196"/>
      <c r="BN2339" s="196"/>
      <c r="BO2339" s="196"/>
      <c r="BP2339" s="196"/>
      <c r="BQ2339" s="196"/>
      <c r="BR2339" s="196"/>
      <c r="BS2339" s="196"/>
      <c r="BT2339" s="196"/>
      <c r="BU2339" s="196"/>
      <c r="BV2339" s="196"/>
      <c r="BW2339" s="196"/>
      <c r="BX2339" s="196"/>
      <c r="BY2339" s="196"/>
      <c r="BZ2339" s="196"/>
    </row>
    <row r="2340" spans="4:78" x14ac:dyDescent="0.2">
      <c r="D2340" s="171"/>
      <c r="E2340" s="171"/>
      <c r="F2340" s="171"/>
      <c r="G2340" s="171"/>
      <c r="H2340" s="171"/>
      <c r="I2340" s="171"/>
      <c r="J2340" s="171"/>
      <c r="K2340" s="171"/>
      <c r="L2340" s="171"/>
      <c r="M2340" s="171"/>
      <c r="N2340" s="171"/>
      <c r="O2340" s="171"/>
      <c r="P2340" s="171"/>
      <c r="Q2340" s="171"/>
      <c r="R2340" s="171"/>
      <c r="S2340" s="171"/>
      <c r="T2340" s="171"/>
      <c r="U2340" s="171"/>
      <c r="V2340" s="171"/>
      <c r="W2340" s="171"/>
      <c r="X2340" s="171"/>
      <c r="Y2340" s="171"/>
      <c r="Z2340" s="171"/>
      <c r="AA2340" s="171"/>
      <c r="AB2340" s="171"/>
      <c r="AC2340" s="171"/>
      <c r="AD2340" s="171"/>
      <c r="AE2340" s="171"/>
      <c r="AF2340" s="171"/>
      <c r="AG2340" s="171"/>
      <c r="AH2340" s="171"/>
      <c r="AI2340" s="171"/>
      <c r="AJ2340" s="171"/>
      <c r="AK2340" s="171"/>
      <c r="AL2340" s="171"/>
      <c r="AM2340" s="171"/>
      <c r="AN2340" s="171"/>
      <c r="AO2340" s="171"/>
      <c r="AP2340" s="196"/>
      <c r="AQ2340" s="196"/>
      <c r="AR2340" s="196"/>
      <c r="AS2340" s="196"/>
      <c r="AT2340" s="196"/>
      <c r="AU2340" s="196"/>
      <c r="AV2340" s="196"/>
      <c r="AW2340" s="196"/>
      <c r="AX2340" s="196"/>
      <c r="AY2340" s="196"/>
      <c r="AZ2340" s="196"/>
      <c r="BA2340" s="196"/>
      <c r="BB2340" s="196"/>
      <c r="BC2340" s="196"/>
      <c r="BD2340" s="196"/>
      <c r="BE2340" s="196"/>
      <c r="BF2340" s="196"/>
      <c r="BG2340" s="196"/>
      <c r="BH2340" s="196"/>
      <c r="BI2340" s="196"/>
      <c r="BJ2340" s="196"/>
      <c r="BK2340" s="196"/>
      <c r="BL2340" s="196"/>
      <c r="BM2340" s="196"/>
      <c r="BN2340" s="196"/>
      <c r="BO2340" s="196"/>
      <c r="BP2340" s="196"/>
      <c r="BQ2340" s="196"/>
      <c r="BR2340" s="196"/>
      <c r="BS2340" s="196"/>
      <c r="BT2340" s="196"/>
      <c r="BU2340" s="196"/>
      <c r="BV2340" s="196"/>
      <c r="BW2340" s="196"/>
      <c r="BX2340" s="196"/>
      <c r="BY2340" s="196"/>
      <c r="BZ2340" s="196"/>
    </row>
    <row r="2341" spans="4:78" x14ac:dyDescent="0.2">
      <c r="D2341" s="171"/>
      <c r="E2341" s="171"/>
      <c r="F2341" s="171"/>
      <c r="G2341" s="171"/>
      <c r="H2341" s="171"/>
      <c r="I2341" s="171"/>
      <c r="J2341" s="171"/>
      <c r="K2341" s="171"/>
      <c r="L2341" s="171"/>
      <c r="M2341" s="171"/>
      <c r="N2341" s="171"/>
      <c r="O2341" s="171"/>
      <c r="P2341" s="171"/>
      <c r="Q2341" s="171"/>
      <c r="R2341" s="171"/>
      <c r="S2341" s="171"/>
      <c r="T2341" s="171"/>
      <c r="U2341" s="171"/>
      <c r="V2341" s="171"/>
      <c r="W2341" s="171"/>
      <c r="X2341" s="171"/>
      <c r="Y2341" s="171"/>
      <c r="Z2341" s="171"/>
      <c r="AA2341" s="171"/>
      <c r="AB2341" s="171"/>
      <c r="AC2341" s="171"/>
      <c r="AD2341" s="171"/>
      <c r="AE2341" s="171"/>
      <c r="AF2341" s="171"/>
      <c r="AG2341" s="171"/>
      <c r="AH2341" s="171"/>
      <c r="AI2341" s="171"/>
      <c r="AJ2341" s="171"/>
      <c r="AK2341" s="171"/>
      <c r="AL2341" s="171"/>
      <c r="AM2341" s="171"/>
      <c r="AN2341" s="171"/>
      <c r="AO2341" s="171"/>
      <c r="AP2341" s="196"/>
      <c r="AQ2341" s="196"/>
      <c r="AR2341" s="196"/>
      <c r="AS2341" s="196"/>
      <c r="AT2341" s="196"/>
      <c r="AU2341" s="196"/>
      <c r="AV2341" s="196"/>
      <c r="AW2341" s="196"/>
      <c r="AX2341" s="196"/>
      <c r="AY2341" s="196"/>
      <c r="AZ2341" s="196"/>
      <c r="BA2341" s="196"/>
      <c r="BB2341" s="196"/>
      <c r="BC2341" s="196"/>
      <c r="BD2341" s="196"/>
      <c r="BE2341" s="196"/>
      <c r="BF2341" s="196"/>
      <c r="BG2341" s="196"/>
      <c r="BH2341" s="196"/>
      <c r="BI2341" s="196"/>
      <c r="BJ2341" s="196"/>
      <c r="BK2341" s="196"/>
      <c r="BL2341" s="196"/>
      <c r="BM2341" s="196"/>
      <c r="BN2341" s="196"/>
      <c r="BO2341" s="196"/>
      <c r="BP2341" s="196"/>
      <c r="BQ2341" s="196"/>
      <c r="BR2341" s="196"/>
      <c r="BS2341" s="196"/>
      <c r="BT2341" s="196"/>
      <c r="BU2341" s="196"/>
      <c r="BV2341" s="196"/>
      <c r="BW2341" s="196"/>
      <c r="BX2341" s="196"/>
      <c r="BY2341" s="196"/>
      <c r="BZ2341" s="196"/>
    </row>
    <row r="2342" spans="4:78" x14ac:dyDescent="0.2">
      <c r="D2342" s="171"/>
      <c r="E2342" s="171"/>
      <c r="F2342" s="171"/>
      <c r="G2342" s="171"/>
      <c r="H2342" s="171"/>
      <c r="I2342" s="171"/>
      <c r="J2342" s="171"/>
      <c r="K2342" s="171"/>
      <c r="L2342" s="171"/>
      <c r="M2342" s="171"/>
      <c r="N2342" s="171"/>
      <c r="O2342" s="171"/>
      <c r="P2342" s="171"/>
      <c r="Q2342" s="171"/>
      <c r="R2342" s="171"/>
      <c r="S2342" s="171"/>
      <c r="T2342" s="171"/>
      <c r="U2342" s="171"/>
      <c r="V2342" s="171"/>
      <c r="W2342" s="171"/>
      <c r="X2342" s="171"/>
      <c r="Y2342" s="171"/>
      <c r="Z2342" s="171"/>
      <c r="AA2342" s="171"/>
      <c r="AB2342" s="171"/>
      <c r="AC2342" s="171"/>
      <c r="AD2342" s="171"/>
      <c r="AE2342" s="171"/>
      <c r="AF2342" s="171"/>
      <c r="AG2342" s="171"/>
      <c r="AH2342" s="171"/>
      <c r="AI2342" s="171"/>
      <c r="AJ2342" s="171"/>
      <c r="AK2342" s="171"/>
      <c r="AL2342" s="171"/>
      <c r="AM2342" s="171"/>
      <c r="AN2342" s="171"/>
      <c r="AO2342" s="171"/>
      <c r="AP2342" s="196"/>
      <c r="AQ2342" s="196"/>
      <c r="AR2342" s="196"/>
      <c r="AS2342" s="196"/>
      <c r="AT2342" s="196"/>
      <c r="AU2342" s="196"/>
      <c r="AV2342" s="196"/>
      <c r="AW2342" s="196"/>
      <c r="AX2342" s="196"/>
      <c r="AY2342" s="196"/>
      <c r="AZ2342" s="196"/>
      <c r="BA2342" s="196"/>
      <c r="BB2342" s="196"/>
      <c r="BC2342" s="196"/>
      <c r="BD2342" s="196"/>
      <c r="BE2342" s="196"/>
      <c r="BF2342" s="196"/>
      <c r="BG2342" s="196"/>
      <c r="BH2342" s="196"/>
      <c r="BI2342" s="196"/>
      <c r="BJ2342" s="196"/>
      <c r="BK2342" s="196"/>
      <c r="BL2342" s="196"/>
      <c r="BM2342" s="196"/>
      <c r="BN2342" s="196"/>
      <c r="BO2342" s="196"/>
      <c r="BP2342" s="196"/>
      <c r="BQ2342" s="196"/>
      <c r="BR2342" s="196"/>
      <c r="BS2342" s="196"/>
      <c r="BT2342" s="196"/>
      <c r="BU2342" s="196"/>
      <c r="BV2342" s="196"/>
      <c r="BW2342" s="196"/>
      <c r="BX2342" s="196"/>
      <c r="BY2342" s="196"/>
      <c r="BZ2342" s="196"/>
    </row>
    <row r="2343" spans="4:78" x14ac:dyDescent="0.2">
      <c r="D2343" s="171"/>
      <c r="E2343" s="171"/>
      <c r="F2343" s="171"/>
      <c r="G2343" s="171"/>
      <c r="H2343" s="171"/>
      <c r="I2343" s="171"/>
      <c r="J2343" s="171"/>
      <c r="K2343" s="171"/>
      <c r="L2343" s="171"/>
      <c r="M2343" s="171"/>
      <c r="N2343" s="171"/>
      <c r="O2343" s="171"/>
      <c r="P2343" s="171"/>
      <c r="Q2343" s="171"/>
      <c r="R2343" s="171"/>
      <c r="S2343" s="171"/>
      <c r="T2343" s="171"/>
      <c r="U2343" s="171"/>
      <c r="V2343" s="171"/>
      <c r="W2343" s="171"/>
      <c r="X2343" s="171"/>
      <c r="Y2343" s="171"/>
      <c r="Z2343" s="171"/>
      <c r="AA2343" s="171"/>
      <c r="AB2343" s="171"/>
      <c r="AC2343" s="171"/>
      <c r="AD2343" s="171"/>
      <c r="AE2343" s="171"/>
      <c r="AF2343" s="171"/>
      <c r="AG2343" s="171"/>
      <c r="AH2343" s="171"/>
      <c r="AI2343" s="171"/>
      <c r="AJ2343" s="171"/>
      <c r="AK2343" s="171"/>
      <c r="AL2343" s="171"/>
      <c r="AM2343" s="171"/>
      <c r="AN2343" s="171"/>
      <c r="AO2343" s="171"/>
      <c r="AP2343" s="196"/>
      <c r="AQ2343" s="196"/>
      <c r="AR2343" s="196"/>
      <c r="AS2343" s="196"/>
      <c r="AT2343" s="196"/>
      <c r="AU2343" s="196"/>
      <c r="AV2343" s="196"/>
      <c r="AW2343" s="196"/>
      <c r="AX2343" s="196"/>
      <c r="AY2343" s="196"/>
      <c r="AZ2343" s="196"/>
      <c r="BA2343" s="196"/>
      <c r="BB2343" s="196"/>
      <c r="BC2343" s="196"/>
      <c r="BD2343" s="196"/>
      <c r="BE2343" s="196"/>
      <c r="BF2343" s="196"/>
      <c r="BG2343" s="196"/>
      <c r="BH2343" s="196"/>
      <c r="BI2343" s="196"/>
      <c r="BJ2343" s="196"/>
      <c r="BK2343" s="196"/>
      <c r="BL2343" s="196"/>
      <c r="BM2343" s="196"/>
      <c r="BN2343" s="196"/>
      <c r="BO2343" s="196"/>
      <c r="BP2343" s="196"/>
      <c r="BQ2343" s="196"/>
      <c r="BR2343" s="196"/>
      <c r="BS2343" s="196"/>
      <c r="BT2343" s="196"/>
      <c r="BU2343" s="196"/>
      <c r="BV2343" s="196"/>
      <c r="BW2343" s="196"/>
      <c r="BX2343" s="196"/>
      <c r="BY2343" s="196"/>
      <c r="BZ2343" s="196"/>
    </row>
    <row r="2344" spans="4:78" x14ac:dyDescent="0.2">
      <c r="D2344" s="171"/>
      <c r="E2344" s="171"/>
      <c r="F2344" s="171"/>
      <c r="G2344" s="171"/>
      <c r="H2344" s="171"/>
      <c r="I2344" s="171"/>
      <c r="J2344" s="171"/>
      <c r="K2344" s="171"/>
      <c r="L2344" s="171"/>
      <c r="M2344" s="171"/>
      <c r="N2344" s="171"/>
      <c r="O2344" s="171"/>
      <c r="P2344" s="171"/>
      <c r="Q2344" s="171"/>
      <c r="R2344" s="171"/>
      <c r="S2344" s="171"/>
      <c r="T2344" s="171"/>
      <c r="U2344" s="171"/>
      <c r="V2344" s="171"/>
      <c r="W2344" s="171"/>
      <c r="X2344" s="171"/>
      <c r="Y2344" s="171"/>
      <c r="Z2344" s="171"/>
      <c r="AA2344" s="171"/>
      <c r="AB2344" s="171"/>
      <c r="AC2344" s="171"/>
      <c r="AD2344" s="171"/>
      <c r="AE2344" s="171"/>
      <c r="AF2344" s="171"/>
      <c r="AG2344" s="171"/>
      <c r="AH2344" s="171"/>
      <c r="AI2344" s="171"/>
      <c r="AJ2344" s="171"/>
      <c r="AK2344" s="171"/>
      <c r="AL2344" s="171"/>
      <c r="AM2344" s="171"/>
      <c r="AN2344" s="171"/>
      <c r="AO2344" s="171"/>
      <c r="AP2344" s="196"/>
      <c r="AQ2344" s="196"/>
      <c r="AR2344" s="196"/>
      <c r="AS2344" s="196"/>
      <c r="AT2344" s="196"/>
      <c r="AU2344" s="196"/>
      <c r="AV2344" s="196"/>
      <c r="AW2344" s="196"/>
      <c r="AX2344" s="196"/>
      <c r="AY2344" s="196"/>
      <c r="AZ2344" s="196"/>
      <c r="BA2344" s="196"/>
      <c r="BB2344" s="196"/>
      <c r="BC2344" s="196"/>
      <c r="BD2344" s="196"/>
      <c r="BE2344" s="196"/>
      <c r="BF2344" s="196"/>
      <c r="BG2344" s="196"/>
      <c r="BH2344" s="196"/>
      <c r="BI2344" s="196"/>
      <c r="BJ2344" s="196"/>
      <c r="BK2344" s="196"/>
      <c r="BL2344" s="196"/>
      <c r="BM2344" s="196"/>
      <c r="BN2344" s="196"/>
      <c r="BO2344" s="196"/>
      <c r="BP2344" s="196"/>
      <c r="BQ2344" s="196"/>
      <c r="BR2344" s="196"/>
      <c r="BS2344" s="196"/>
      <c r="BT2344" s="196"/>
      <c r="BU2344" s="196"/>
      <c r="BV2344" s="196"/>
      <c r="BW2344" s="196"/>
      <c r="BX2344" s="196"/>
      <c r="BY2344" s="196"/>
      <c r="BZ2344" s="196"/>
    </row>
    <row r="2345" spans="4:78" x14ac:dyDescent="0.2">
      <c r="D2345" s="171"/>
      <c r="E2345" s="171"/>
      <c r="F2345" s="171"/>
      <c r="G2345" s="171"/>
      <c r="H2345" s="171"/>
      <c r="I2345" s="171"/>
      <c r="J2345" s="171"/>
      <c r="K2345" s="171"/>
      <c r="L2345" s="171"/>
      <c r="M2345" s="171"/>
      <c r="N2345" s="171"/>
      <c r="O2345" s="171"/>
      <c r="P2345" s="171"/>
      <c r="Q2345" s="171"/>
      <c r="R2345" s="171"/>
      <c r="S2345" s="171"/>
      <c r="T2345" s="171"/>
      <c r="U2345" s="171"/>
      <c r="V2345" s="171"/>
      <c r="W2345" s="171"/>
      <c r="X2345" s="171"/>
      <c r="Y2345" s="171"/>
      <c r="Z2345" s="171"/>
      <c r="AA2345" s="171"/>
      <c r="AB2345" s="171"/>
      <c r="AC2345" s="171"/>
      <c r="AD2345" s="171"/>
      <c r="AE2345" s="171"/>
      <c r="AF2345" s="171"/>
      <c r="AG2345" s="171"/>
      <c r="AH2345" s="171"/>
      <c r="AI2345" s="171"/>
      <c r="AJ2345" s="171"/>
      <c r="AK2345" s="171"/>
      <c r="AL2345" s="171"/>
      <c r="AM2345" s="171"/>
      <c r="AN2345" s="171"/>
      <c r="AO2345" s="171"/>
      <c r="AP2345" s="196"/>
      <c r="AQ2345" s="196"/>
      <c r="AR2345" s="196"/>
      <c r="AS2345" s="196"/>
      <c r="AT2345" s="196"/>
      <c r="AU2345" s="196"/>
      <c r="AV2345" s="196"/>
      <c r="AW2345" s="196"/>
      <c r="AX2345" s="196"/>
      <c r="AY2345" s="196"/>
      <c r="AZ2345" s="196"/>
      <c r="BA2345" s="196"/>
      <c r="BB2345" s="196"/>
      <c r="BC2345" s="196"/>
      <c r="BD2345" s="196"/>
      <c r="BE2345" s="196"/>
      <c r="BF2345" s="196"/>
      <c r="BG2345" s="196"/>
      <c r="BH2345" s="196"/>
      <c r="BI2345" s="196"/>
      <c r="BJ2345" s="196"/>
      <c r="BK2345" s="196"/>
      <c r="BL2345" s="196"/>
      <c r="BM2345" s="196"/>
      <c r="BN2345" s="196"/>
      <c r="BO2345" s="196"/>
      <c r="BP2345" s="196"/>
      <c r="BQ2345" s="196"/>
      <c r="BR2345" s="196"/>
      <c r="BS2345" s="196"/>
      <c r="BT2345" s="196"/>
      <c r="BU2345" s="196"/>
      <c r="BV2345" s="196"/>
      <c r="BW2345" s="196"/>
      <c r="BX2345" s="196"/>
      <c r="BY2345" s="196"/>
      <c r="BZ2345" s="196"/>
    </row>
    <row r="2346" spans="4:78" x14ac:dyDescent="0.2">
      <c r="D2346" s="171"/>
      <c r="E2346" s="171"/>
      <c r="F2346" s="171"/>
      <c r="G2346" s="171"/>
      <c r="H2346" s="171"/>
      <c r="I2346" s="171"/>
      <c r="J2346" s="171"/>
      <c r="K2346" s="171"/>
      <c r="L2346" s="171"/>
      <c r="M2346" s="171"/>
      <c r="N2346" s="171"/>
      <c r="O2346" s="171"/>
      <c r="P2346" s="171"/>
      <c r="Q2346" s="171"/>
      <c r="R2346" s="171"/>
      <c r="S2346" s="171"/>
      <c r="T2346" s="171"/>
      <c r="U2346" s="171"/>
      <c r="V2346" s="171"/>
      <c r="W2346" s="171"/>
      <c r="X2346" s="171"/>
      <c r="Y2346" s="171"/>
      <c r="Z2346" s="171"/>
      <c r="AA2346" s="171"/>
      <c r="AB2346" s="171"/>
      <c r="AC2346" s="171"/>
      <c r="AD2346" s="171"/>
      <c r="AE2346" s="171"/>
      <c r="AF2346" s="171"/>
      <c r="AG2346" s="171"/>
      <c r="AH2346" s="171"/>
      <c r="AI2346" s="171"/>
      <c r="AJ2346" s="171"/>
      <c r="AK2346" s="171"/>
      <c r="AL2346" s="171"/>
      <c r="AM2346" s="171"/>
      <c r="AN2346" s="171"/>
      <c r="AO2346" s="171"/>
      <c r="AP2346" s="196"/>
      <c r="AQ2346" s="196"/>
      <c r="AR2346" s="196"/>
      <c r="AS2346" s="196"/>
      <c r="AT2346" s="196"/>
      <c r="AU2346" s="196"/>
      <c r="AV2346" s="196"/>
      <c r="AW2346" s="196"/>
      <c r="AX2346" s="196"/>
      <c r="AY2346" s="196"/>
      <c r="AZ2346" s="196"/>
      <c r="BA2346" s="196"/>
      <c r="BB2346" s="196"/>
      <c r="BC2346" s="196"/>
      <c r="BD2346" s="196"/>
      <c r="BE2346" s="196"/>
      <c r="BF2346" s="196"/>
      <c r="BG2346" s="196"/>
      <c r="BH2346" s="196"/>
      <c r="BI2346" s="196"/>
      <c r="BJ2346" s="196"/>
      <c r="BK2346" s="196"/>
      <c r="BL2346" s="196"/>
      <c r="BM2346" s="196"/>
      <c r="BN2346" s="196"/>
      <c r="BO2346" s="196"/>
      <c r="BP2346" s="196"/>
      <c r="BQ2346" s="196"/>
      <c r="BR2346" s="196"/>
      <c r="BS2346" s="196"/>
      <c r="BT2346" s="196"/>
      <c r="BU2346" s="196"/>
      <c r="BV2346" s="196"/>
      <c r="BW2346" s="196"/>
      <c r="BX2346" s="196"/>
      <c r="BY2346" s="196"/>
      <c r="BZ2346" s="196"/>
    </row>
    <row r="2347" spans="4:78" x14ac:dyDescent="0.2">
      <c r="D2347" s="171"/>
      <c r="E2347" s="171"/>
      <c r="F2347" s="171"/>
      <c r="G2347" s="171"/>
      <c r="H2347" s="171"/>
      <c r="I2347" s="171"/>
      <c r="J2347" s="171"/>
      <c r="K2347" s="171"/>
      <c r="L2347" s="171"/>
      <c r="M2347" s="171"/>
      <c r="N2347" s="171"/>
      <c r="O2347" s="171"/>
      <c r="P2347" s="171"/>
      <c r="Q2347" s="171"/>
      <c r="R2347" s="171"/>
      <c r="S2347" s="171"/>
      <c r="T2347" s="171"/>
      <c r="U2347" s="171"/>
      <c r="V2347" s="171"/>
      <c r="W2347" s="171"/>
      <c r="X2347" s="171"/>
      <c r="Y2347" s="171"/>
      <c r="Z2347" s="171"/>
      <c r="AA2347" s="171"/>
      <c r="AB2347" s="171"/>
      <c r="AC2347" s="171"/>
      <c r="AD2347" s="171"/>
      <c r="AE2347" s="171"/>
      <c r="AF2347" s="171"/>
      <c r="AG2347" s="171"/>
      <c r="AH2347" s="171"/>
      <c r="AI2347" s="171"/>
      <c r="AJ2347" s="171"/>
      <c r="AK2347" s="171"/>
      <c r="AL2347" s="171"/>
      <c r="AM2347" s="171"/>
      <c r="AN2347" s="171"/>
      <c r="AO2347" s="171"/>
      <c r="AP2347" s="196"/>
      <c r="AQ2347" s="196"/>
      <c r="AR2347" s="196"/>
      <c r="AS2347" s="196"/>
      <c r="AT2347" s="196"/>
      <c r="AU2347" s="196"/>
      <c r="AV2347" s="196"/>
      <c r="AW2347" s="196"/>
      <c r="AX2347" s="196"/>
      <c r="AY2347" s="196"/>
      <c r="AZ2347" s="196"/>
      <c r="BA2347" s="196"/>
      <c r="BB2347" s="196"/>
      <c r="BC2347" s="196"/>
      <c r="BD2347" s="196"/>
      <c r="BE2347" s="196"/>
      <c r="BF2347" s="196"/>
      <c r="BG2347" s="196"/>
      <c r="BH2347" s="196"/>
      <c r="BI2347" s="196"/>
      <c r="BJ2347" s="196"/>
      <c r="BK2347" s="196"/>
      <c r="BL2347" s="196"/>
      <c r="BM2347" s="196"/>
      <c r="BN2347" s="196"/>
      <c r="BO2347" s="196"/>
      <c r="BP2347" s="196"/>
      <c r="BQ2347" s="196"/>
      <c r="BR2347" s="196"/>
      <c r="BS2347" s="196"/>
      <c r="BT2347" s="196"/>
      <c r="BU2347" s="196"/>
      <c r="BV2347" s="196"/>
      <c r="BW2347" s="196"/>
      <c r="BX2347" s="196"/>
      <c r="BY2347" s="196"/>
      <c r="BZ2347" s="196"/>
    </row>
    <row r="2348" spans="4:78" x14ac:dyDescent="0.2">
      <c r="D2348" s="171"/>
      <c r="E2348" s="171"/>
      <c r="F2348" s="171"/>
      <c r="G2348" s="171"/>
      <c r="H2348" s="171"/>
      <c r="I2348" s="171"/>
      <c r="J2348" s="171"/>
      <c r="K2348" s="171"/>
      <c r="L2348" s="171"/>
      <c r="M2348" s="171"/>
      <c r="N2348" s="171"/>
      <c r="O2348" s="171"/>
      <c r="P2348" s="171"/>
      <c r="Q2348" s="171"/>
      <c r="R2348" s="171"/>
      <c r="S2348" s="171"/>
      <c r="T2348" s="171"/>
      <c r="U2348" s="171"/>
      <c r="V2348" s="171"/>
      <c r="W2348" s="171"/>
      <c r="X2348" s="171"/>
      <c r="Y2348" s="171"/>
      <c r="Z2348" s="171"/>
      <c r="AA2348" s="171"/>
      <c r="AB2348" s="171"/>
      <c r="AC2348" s="171"/>
      <c r="AD2348" s="171"/>
      <c r="AE2348" s="171"/>
      <c r="AF2348" s="171"/>
      <c r="AG2348" s="171"/>
      <c r="AH2348" s="171"/>
      <c r="AI2348" s="171"/>
      <c r="AJ2348" s="171"/>
      <c r="AK2348" s="171"/>
      <c r="AL2348" s="171"/>
      <c r="AM2348" s="171"/>
      <c r="AN2348" s="171"/>
      <c r="AO2348" s="171"/>
      <c r="AP2348" s="196"/>
      <c r="AQ2348" s="196"/>
      <c r="AR2348" s="196"/>
      <c r="AS2348" s="196"/>
      <c r="AT2348" s="196"/>
      <c r="AU2348" s="196"/>
      <c r="AV2348" s="196"/>
      <c r="AW2348" s="196"/>
      <c r="AX2348" s="196"/>
      <c r="AY2348" s="196"/>
      <c r="AZ2348" s="196"/>
      <c r="BA2348" s="196"/>
      <c r="BB2348" s="196"/>
      <c r="BC2348" s="196"/>
      <c r="BD2348" s="196"/>
      <c r="BE2348" s="196"/>
      <c r="BF2348" s="196"/>
      <c r="BG2348" s="196"/>
      <c r="BH2348" s="196"/>
      <c r="BI2348" s="196"/>
      <c r="BJ2348" s="196"/>
      <c r="BK2348" s="196"/>
      <c r="BL2348" s="196"/>
      <c r="BM2348" s="196"/>
      <c r="BN2348" s="196"/>
      <c r="BO2348" s="196"/>
      <c r="BP2348" s="196"/>
      <c r="BQ2348" s="196"/>
      <c r="BR2348" s="196"/>
      <c r="BS2348" s="196"/>
      <c r="BT2348" s="196"/>
      <c r="BU2348" s="196"/>
      <c r="BV2348" s="196"/>
      <c r="BW2348" s="196"/>
      <c r="BX2348" s="196"/>
      <c r="BY2348" s="196"/>
      <c r="BZ2348" s="196"/>
    </row>
    <row r="2349" spans="4:78" x14ac:dyDescent="0.2">
      <c r="D2349" s="171"/>
      <c r="E2349" s="171"/>
      <c r="F2349" s="171"/>
      <c r="G2349" s="171"/>
      <c r="H2349" s="171"/>
      <c r="I2349" s="171"/>
      <c r="J2349" s="171"/>
      <c r="K2349" s="171"/>
      <c r="L2349" s="171"/>
      <c r="M2349" s="171"/>
      <c r="N2349" s="171"/>
      <c r="O2349" s="171"/>
      <c r="P2349" s="171"/>
      <c r="Q2349" s="171"/>
      <c r="R2349" s="171"/>
      <c r="S2349" s="171"/>
      <c r="T2349" s="171"/>
      <c r="U2349" s="171"/>
      <c r="V2349" s="171"/>
      <c r="W2349" s="171"/>
      <c r="X2349" s="171"/>
      <c r="Y2349" s="171"/>
      <c r="Z2349" s="171"/>
      <c r="AA2349" s="171"/>
      <c r="AB2349" s="171"/>
      <c r="AC2349" s="171"/>
      <c r="AD2349" s="171"/>
      <c r="AE2349" s="171"/>
      <c r="AF2349" s="171"/>
      <c r="AG2349" s="171"/>
      <c r="AH2349" s="171"/>
      <c r="AI2349" s="171"/>
      <c r="AJ2349" s="171"/>
      <c r="AK2349" s="171"/>
      <c r="AL2349" s="171"/>
      <c r="AM2349" s="171"/>
      <c r="AN2349" s="171"/>
      <c r="AO2349" s="171"/>
      <c r="AP2349" s="196"/>
      <c r="AQ2349" s="196"/>
      <c r="AR2349" s="196"/>
      <c r="AS2349" s="196"/>
      <c r="AT2349" s="196"/>
      <c r="AU2349" s="196"/>
      <c r="AV2349" s="196"/>
      <c r="AW2349" s="196"/>
      <c r="AX2349" s="196"/>
      <c r="AY2349" s="196"/>
      <c r="AZ2349" s="196"/>
      <c r="BA2349" s="196"/>
      <c r="BB2349" s="196"/>
      <c r="BC2349" s="196"/>
      <c r="BD2349" s="196"/>
      <c r="BE2349" s="196"/>
      <c r="BF2349" s="196"/>
      <c r="BG2349" s="196"/>
      <c r="BH2349" s="196"/>
      <c r="BI2349" s="196"/>
      <c r="BJ2349" s="196"/>
      <c r="BK2349" s="196"/>
      <c r="BL2349" s="196"/>
      <c r="BM2349" s="196"/>
      <c r="BN2349" s="196"/>
      <c r="BO2349" s="196"/>
      <c r="BP2349" s="196"/>
      <c r="BQ2349" s="196"/>
      <c r="BR2349" s="196"/>
      <c r="BS2349" s="196"/>
      <c r="BT2349" s="196"/>
      <c r="BU2349" s="196"/>
      <c r="BV2349" s="196"/>
      <c r="BW2349" s="196"/>
      <c r="BX2349" s="196"/>
      <c r="BY2349" s="196"/>
      <c r="BZ2349" s="196"/>
    </row>
    <row r="2350" spans="4:78" x14ac:dyDescent="0.2">
      <c r="D2350" s="171"/>
      <c r="E2350" s="171"/>
      <c r="F2350" s="171"/>
      <c r="G2350" s="171"/>
      <c r="H2350" s="171"/>
      <c r="I2350" s="171"/>
      <c r="J2350" s="171"/>
      <c r="K2350" s="171"/>
      <c r="L2350" s="171"/>
      <c r="M2350" s="171"/>
      <c r="N2350" s="171"/>
      <c r="O2350" s="171"/>
      <c r="P2350" s="171"/>
      <c r="Q2350" s="171"/>
      <c r="R2350" s="171"/>
      <c r="S2350" s="171"/>
      <c r="T2350" s="171"/>
      <c r="U2350" s="171"/>
      <c r="V2350" s="171"/>
      <c r="W2350" s="171"/>
      <c r="X2350" s="171"/>
      <c r="Y2350" s="171"/>
      <c r="Z2350" s="171"/>
      <c r="AA2350" s="171"/>
      <c r="AB2350" s="171"/>
      <c r="AC2350" s="171"/>
      <c r="AD2350" s="171"/>
      <c r="AE2350" s="171"/>
      <c r="AF2350" s="171"/>
      <c r="AG2350" s="171"/>
      <c r="AH2350" s="171"/>
      <c r="AI2350" s="171"/>
      <c r="AJ2350" s="171"/>
      <c r="AK2350" s="171"/>
      <c r="AL2350" s="171"/>
      <c r="AM2350" s="171"/>
      <c r="AN2350" s="171"/>
      <c r="AO2350" s="171"/>
      <c r="AP2350" s="196"/>
      <c r="AQ2350" s="196"/>
      <c r="AR2350" s="196"/>
      <c r="AS2350" s="196"/>
      <c r="AT2350" s="196"/>
      <c r="AU2350" s="196"/>
      <c r="AV2350" s="196"/>
      <c r="AW2350" s="196"/>
      <c r="AX2350" s="196"/>
      <c r="AY2350" s="196"/>
      <c r="AZ2350" s="196"/>
      <c r="BA2350" s="196"/>
      <c r="BB2350" s="196"/>
      <c r="BC2350" s="196"/>
      <c r="BD2350" s="196"/>
      <c r="BE2350" s="196"/>
      <c r="BF2350" s="196"/>
      <c r="BG2350" s="196"/>
      <c r="BH2350" s="196"/>
      <c r="BI2350" s="196"/>
      <c r="BJ2350" s="196"/>
      <c r="BK2350" s="196"/>
      <c r="BL2350" s="196"/>
      <c r="BM2350" s="196"/>
      <c r="BN2350" s="196"/>
      <c r="BO2350" s="196"/>
      <c r="BP2350" s="196"/>
      <c r="BQ2350" s="196"/>
      <c r="BR2350" s="196"/>
      <c r="BS2350" s="196"/>
      <c r="BT2350" s="196"/>
      <c r="BU2350" s="196"/>
      <c r="BV2350" s="196"/>
      <c r="BW2350" s="196"/>
      <c r="BX2350" s="196"/>
      <c r="BY2350" s="196"/>
      <c r="BZ2350" s="196"/>
    </row>
    <row r="2351" spans="4:78" x14ac:dyDescent="0.2">
      <c r="D2351" s="171"/>
      <c r="E2351" s="171"/>
      <c r="F2351" s="171"/>
      <c r="G2351" s="171"/>
      <c r="H2351" s="171"/>
      <c r="I2351" s="171"/>
      <c r="J2351" s="171"/>
      <c r="K2351" s="171"/>
      <c r="L2351" s="171"/>
      <c r="M2351" s="171"/>
      <c r="N2351" s="171"/>
      <c r="O2351" s="171"/>
      <c r="P2351" s="171"/>
      <c r="Q2351" s="171"/>
      <c r="R2351" s="171"/>
      <c r="S2351" s="171"/>
      <c r="T2351" s="171"/>
      <c r="U2351" s="171"/>
      <c r="V2351" s="171"/>
      <c r="W2351" s="171"/>
      <c r="X2351" s="171"/>
      <c r="Y2351" s="171"/>
      <c r="Z2351" s="171"/>
      <c r="AA2351" s="171"/>
      <c r="AB2351" s="171"/>
      <c r="AC2351" s="171"/>
      <c r="AD2351" s="171"/>
      <c r="AE2351" s="171"/>
      <c r="AF2351" s="171"/>
      <c r="AG2351" s="171"/>
      <c r="AH2351" s="171"/>
      <c r="AI2351" s="171"/>
      <c r="AJ2351" s="171"/>
      <c r="AK2351" s="171"/>
      <c r="AL2351" s="171"/>
      <c r="AM2351" s="171"/>
      <c r="AN2351" s="171"/>
      <c r="AO2351" s="171"/>
      <c r="AP2351" s="196"/>
      <c r="AQ2351" s="196"/>
      <c r="AR2351" s="196"/>
      <c r="AS2351" s="196"/>
      <c r="AT2351" s="196"/>
      <c r="AU2351" s="196"/>
      <c r="AV2351" s="196"/>
      <c r="AW2351" s="196"/>
      <c r="AX2351" s="196"/>
      <c r="AY2351" s="196"/>
      <c r="AZ2351" s="196"/>
      <c r="BA2351" s="196"/>
      <c r="BB2351" s="196"/>
      <c r="BC2351" s="196"/>
      <c r="BD2351" s="196"/>
      <c r="BE2351" s="196"/>
      <c r="BF2351" s="196"/>
      <c r="BG2351" s="196"/>
      <c r="BH2351" s="196"/>
      <c r="BI2351" s="196"/>
      <c r="BJ2351" s="196"/>
      <c r="BK2351" s="196"/>
      <c r="BL2351" s="196"/>
      <c r="BM2351" s="196"/>
      <c r="BN2351" s="196"/>
      <c r="BO2351" s="196"/>
      <c r="BP2351" s="196"/>
      <c r="BQ2351" s="196"/>
      <c r="BR2351" s="196"/>
      <c r="BS2351" s="196"/>
      <c r="BT2351" s="196"/>
      <c r="BU2351" s="196"/>
      <c r="BV2351" s="196"/>
      <c r="BW2351" s="196"/>
      <c r="BX2351" s="196"/>
      <c r="BY2351" s="196"/>
      <c r="BZ2351" s="196"/>
    </row>
    <row r="2352" spans="4:78" x14ac:dyDescent="0.2">
      <c r="D2352" s="171"/>
      <c r="E2352" s="171"/>
      <c r="F2352" s="171"/>
      <c r="G2352" s="171"/>
      <c r="H2352" s="171"/>
      <c r="I2352" s="171"/>
      <c r="J2352" s="171"/>
      <c r="K2352" s="171"/>
      <c r="L2352" s="171"/>
      <c r="M2352" s="171"/>
      <c r="N2352" s="171"/>
      <c r="O2352" s="171"/>
      <c r="P2352" s="171"/>
      <c r="Q2352" s="171"/>
      <c r="R2352" s="171"/>
      <c r="S2352" s="171"/>
      <c r="T2352" s="171"/>
      <c r="U2352" s="171"/>
      <c r="V2352" s="171"/>
      <c r="W2352" s="171"/>
      <c r="X2352" s="171"/>
      <c r="Y2352" s="171"/>
      <c r="Z2352" s="171"/>
      <c r="AA2352" s="171"/>
      <c r="AB2352" s="171"/>
      <c r="AC2352" s="171"/>
      <c r="AD2352" s="171"/>
      <c r="AE2352" s="171"/>
      <c r="AF2352" s="171"/>
      <c r="AG2352" s="171"/>
      <c r="AH2352" s="171"/>
      <c r="AI2352" s="171"/>
      <c r="AJ2352" s="171"/>
      <c r="AK2352" s="171"/>
      <c r="AL2352" s="171"/>
      <c r="AM2352" s="171"/>
      <c r="AN2352" s="171"/>
      <c r="AO2352" s="171"/>
      <c r="AP2352" s="196"/>
      <c r="AQ2352" s="196"/>
      <c r="AR2352" s="196"/>
      <c r="AS2352" s="196"/>
      <c r="AT2352" s="196"/>
      <c r="AU2352" s="196"/>
      <c r="AV2352" s="196"/>
      <c r="AW2352" s="196"/>
      <c r="AX2352" s="196"/>
      <c r="AY2352" s="196"/>
      <c r="AZ2352" s="196"/>
      <c r="BA2352" s="196"/>
      <c r="BB2352" s="196"/>
      <c r="BC2352" s="196"/>
      <c r="BD2352" s="196"/>
      <c r="BE2352" s="196"/>
      <c r="BF2352" s="196"/>
      <c r="BG2352" s="196"/>
      <c r="BH2352" s="196"/>
      <c r="BI2352" s="196"/>
      <c r="BJ2352" s="196"/>
      <c r="BK2352" s="196"/>
      <c r="BL2352" s="196"/>
      <c r="BM2352" s="196"/>
      <c r="BN2352" s="196"/>
      <c r="BO2352" s="196"/>
      <c r="BP2352" s="196"/>
      <c r="BQ2352" s="196"/>
      <c r="BR2352" s="196"/>
      <c r="BS2352" s="196"/>
      <c r="BT2352" s="196"/>
      <c r="BU2352" s="196"/>
      <c r="BV2352" s="196"/>
      <c r="BW2352" s="196"/>
      <c r="BX2352" s="196"/>
      <c r="BY2352" s="196"/>
      <c r="BZ2352" s="196"/>
    </row>
    <row r="2353" spans="4:78" x14ac:dyDescent="0.2">
      <c r="D2353" s="171"/>
      <c r="E2353" s="171"/>
      <c r="F2353" s="171"/>
      <c r="G2353" s="171"/>
      <c r="H2353" s="171"/>
      <c r="I2353" s="171"/>
      <c r="J2353" s="171"/>
      <c r="K2353" s="171"/>
      <c r="L2353" s="171"/>
      <c r="M2353" s="171"/>
      <c r="N2353" s="171"/>
      <c r="O2353" s="171"/>
      <c r="P2353" s="171"/>
      <c r="Q2353" s="171"/>
      <c r="R2353" s="171"/>
      <c r="S2353" s="171"/>
      <c r="T2353" s="171"/>
      <c r="U2353" s="171"/>
      <c r="V2353" s="171"/>
      <c r="W2353" s="171"/>
      <c r="X2353" s="171"/>
      <c r="Y2353" s="171"/>
      <c r="Z2353" s="171"/>
      <c r="AA2353" s="171"/>
      <c r="AB2353" s="171"/>
      <c r="AC2353" s="171"/>
      <c r="AD2353" s="171"/>
      <c r="AE2353" s="171"/>
      <c r="AF2353" s="171"/>
      <c r="AG2353" s="171"/>
      <c r="AH2353" s="171"/>
      <c r="AI2353" s="171"/>
      <c r="AJ2353" s="171"/>
      <c r="AK2353" s="171"/>
      <c r="AL2353" s="171"/>
      <c r="AM2353" s="171"/>
      <c r="AN2353" s="171"/>
      <c r="AO2353" s="171"/>
      <c r="AP2353" s="196"/>
      <c r="AQ2353" s="196"/>
      <c r="AR2353" s="196"/>
      <c r="AS2353" s="196"/>
      <c r="AT2353" s="196"/>
      <c r="AU2353" s="196"/>
      <c r="AV2353" s="196"/>
      <c r="AW2353" s="196"/>
      <c r="AX2353" s="196"/>
      <c r="AY2353" s="196"/>
      <c r="AZ2353" s="196"/>
      <c r="BA2353" s="196"/>
      <c r="BB2353" s="196"/>
      <c r="BC2353" s="196"/>
      <c r="BD2353" s="196"/>
      <c r="BE2353" s="196"/>
      <c r="BF2353" s="196"/>
      <c r="BG2353" s="196"/>
      <c r="BH2353" s="196"/>
      <c r="BI2353" s="196"/>
      <c r="BJ2353" s="196"/>
      <c r="BK2353" s="196"/>
      <c r="BL2353" s="196"/>
      <c r="BM2353" s="196"/>
      <c r="BN2353" s="196"/>
      <c r="BO2353" s="196"/>
      <c r="BP2353" s="196"/>
      <c r="BQ2353" s="196"/>
      <c r="BR2353" s="196"/>
      <c r="BS2353" s="196"/>
      <c r="BT2353" s="196"/>
      <c r="BU2353" s="196"/>
      <c r="BV2353" s="196"/>
      <c r="BW2353" s="196"/>
      <c r="BX2353" s="196"/>
      <c r="BY2353" s="196"/>
      <c r="BZ2353" s="196"/>
    </row>
    <row r="2354" spans="4:78" x14ac:dyDescent="0.2">
      <c r="D2354" s="171"/>
      <c r="E2354" s="171"/>
      <c r="F2354" s="171"/>
      <c r="G2354" s="171"/>
      <c r="H2354" s="171"/>
      <c r="I2354" s="171"/>
      <c r="J2354" s="171"/>
      <c r="K2354" s="171"/>
      <c r="L2354" s="171"/>
      <c r="M2354" s="171"/>
      <c r="N2354" s="171"/>
      <c r="O2354" s="171"/>
      <c r="P2354" s="171"/>
      <c r="Q2354" s="171"/>
      <c r="R2354" s="171"/>
      <c r="S2354" s="171"/>
      <c r="T2354" s="171"/>
      <c r="U2354" s="171"/>
      <c r="V2354" s="171"/>
      <c r="W2354" s="171"/>
      <c r="X2354" s="171"/>
      <c r="Y2354" s="171"/>
      <c r="Z2354" s="171"/>
      <c r="AA2354" s="171"/>
      <c r="AB2354" s="171"/>
      <c r="AC2354" s="171"/>
      <c r="AD2354" s="171"/>
      <c r="AE2354" s="171"/>
      <c r="AF2354" s="171"/>
      <c r="AG2354" s="171"/>
      <c r="AH2354" s="171"/>
      <c r="AI2354" s="171"/>
      <c r="AJ2354" s="171"/>
      <c r="AK2354" s="171"/>
      <c r="AL2354" s="171"/>
      <c r="AM2354" s="171"/>
      <c r="AN2354" s="171"/>
      <c r="AO2354" s="171"/>
      <c r="AP2354" s="196"/>
      <c r="AQ2354" s="196"/>
      <c r="AR2354" s="196"/>
      <c r="AS2354" s="196"/>
      <c r="AT2354" s="196"/>
      <c r="AU2354" s="196"/>
      <c r="AV2354" s="196"/>
      <c r="AW2354" s="196"/>
      <c r="AX2354" s="196"/>
      <c r="AY2354" s="196"/>
      <c r="AZ2354" s="196"/>
      <c r="BA2354" s="196"/>
      <c r="BB2354" s="196"/>
      <c r="BC2354" s="196"/>
      <c r="BD2354" s="196"/>
      <c r="BE2354" s="196"/>
      <c r="BF2354" s="196"/>
      <c r="BG2354" s="196"/>
      <c r="BH2354" s="196"/>
      <c r="BI2354" s="196"/>
      <c r="BJ2354" s="196"/>
      <c r="BK2354" s="196"/>
      <c r="BL2354" s="196"/>
      <c r="BM2354" s="196"/>
      <c r="BN2354" s="196"/>
      <c r="BO2354" s="196"/>
      <c r="BP2354" s="196"/>
      <c r="BQ2354" s="196"/>
      <c r="BR2354" s="196"/>
      <c r="BS2354" s="196"/>
      <c r="BT2354" s="196"/>
      <c r="BU2354" s="196"/>
      <c r="BV2354" s="196"/>
      <c r="BW2354" s="196"/>
      <c r="BX2354" s="196"/>
      <c r="BY2354" s="196"/>
      <c r="BZ2354" s="196"/>
    </row>
    <row r="2355" spans="4:78" x14ac:dyDescent="0.2">
      <c r="D2355" s="171"/>
      <c r="E2355" s="171"/>
      <c r="F2355" s="171"/>
      <c r="G2355" s="171"/>
      <c r="H2355" s="171"/>
      <c r="I2355" s="171"/>
      <c r="J2355" s="171"/>
      <c r="K2355" s="171"/>
      <c r="L2355" s="171"/>
      <c r="M2355" s="171"/>
      <c r="N2355" s="171"/>
      <c r="O2355" s="171"/>
      <c r="P2355" s="171"/>
      <c r="Q2355" s="171"/>
      <c r="R2355" s="171"/>
      <c r="S2355" s="171"/>
      <c r="T2355" s="171"/>
      <c r="U2355" s="171"/>
      <c r="V2355" s="171"/>
      <c r="W2355" s="171"/>
      <c r="X2355" s="171"/>
      <c r="Y2355" s="171"/>
      <c r="Z2355" s="171"/>
      <c r="AA2355" s="171"/>
      <c r="AB2355" s="171"/>
      <c r="AC2355" s="171"/>
      <c r="AD2355" s="171"/>
      <c r="AE2355" s="171"/>
      <c r="AF2355" s="171"/>
      <c r="AG2355" s="171"/>
      <c r="AH2355" s="171"/>
      <c r="AI2355" s="171"/>
      <c r="AJ2355" s="171"/>
      <c r="AK2355" s="171"/>
      <c r="AL2355" s="171"/>
      <c r="AM2355" s="171"/>
      <c r="AN2355" s="171"/>
      <c r="AO2355" s="171"/>
      <c r="AP2355" s="196"/>
      <c r="AQ2355" s="196"/>
      <c r="AR2355" s="196"/>
      <c r="AS2355" s="196"/>
      <c r="AT2355" s="196"/>
      <c r="AU2355" s="196"/>
      <c r="AV2355" s="196"/>
      <c r="AW2355" s="196"/>
      <c r="AX2355" s="196"/>
      <c r="AY2355" s="196"/>
      <c r="AZ2355" s="196"/>
      <c r="BA2355" s="196"/>
      <c r="BB2355" s="196"/>
      <c r="BC2355" s="196"/>
      <c r="BD2355" s="196"/>
      <c r="BE2355" s="196"/>
      <c r="BF2355" s="196"/>
      <c r="BG2355" s="196"/>
      <c r="BH2355" s="196"/>
      <c r="BI2355" s="196"/>
      <c r="BJ2355" s="196"/>
      <c r="BK2355" s="196"/>
      <c r="BL2355" s="196"/>
      <c r="BM2355" s="196"/>
      <c r="BN2355" s="196"/>
      <c r="BO2355" s="196"/>
      <c r="BP2355" s="196"/>
      <c r="BQ2355" s="196"/>
      <c r="BR2355" s="196"/>
      <c r="BS2355" s="196"/>
      <c r="BT2355" s="196"/>
      <c r="BU2355" s="196"/>
      <c r="BV2355" s="196"/>
      <c r="BW2355" s="196"/>
      <c r="BX2355" s="196"/>
      <c r="BY2355" s="196"/>
      <c r="BZ2355" s="196"/>
    </row>
    <row r="2356" spans="4:78" x14ac:dyDescent="0.2">
      <c r="D2356" s="171"/>
      <c r="E2356" s="171"/>
      <c r="F2356" s="171"/>
      <c r="G2356" s="171"/>
      <c r="H2356" s="171"/>
      <c r="I2356" s="171"/>
      <c r="J2356" s="171"/>
      <c r="K2356" s="171"/>
      <c r="L2356" s="171"/>
      <c r="M2356" s="171"/>
      <c r="N2356" s="171"/>
      <c r="O2356" s="171"/>
      <c r="P2356" s="171"/>
      <c r="Q2356" s="171"/>
      <c r="R2356" s="171"/>
      <c r="S2356" s="171"/>
      <c r="T2356" s="171"/>
      <c r="U2356" s="171"/>
      <c r="V2356" s="171"/>
      <c r="W2356" s="171"/>
      <c r="X2356" s="171"/>
      <c r="Y2356" s="171"/>
      <c r="Z2356" s="171"/>
      <c r="AA2356" s="171"/>
      <c r="AB2356" s="171"/>
      <c r="AC2356" s="171"/>
      <c r="AD2356" s="171"/>
      <c r="AE2356" s="171"/>
      <c r="AF2356" s="171"/>
      <c r="AG2356" s="171"/>
      <c r="AH2356" s="171"/>
      <c r="AI2356" s="171"/>
      <c r="AJ2356" s="171"/>
      <c r="AK2356" s="171"/>
      <c r="AL2356" s="171"/>
      <c r="AM2356" s="171"/>
      <c r="AN2356" s="171"/>
      <c r="AO2356" s="171"/>
      <c r="AP2356" s="196"/>
      <c r="AQ2356" s="196"/>
      <c r="AR2356" s="196"/>
      <c r="AS2356" s="196"/>
      <c r="AT2356" s="196"/>
      <c r="AU2356" s="196"/>
      <c r="AV2356" s="196"/>
      <c r="AW2356" s="196"/>
      <c r="AX2356" s="196"/>
      <c r="AY2356" s="196"/>
      <c r="AZ2356" s="196"/>
      <c r="BA2356" s="196"/>
      <c r="BB2356" s="196"/>
      <c r="BC2356" s="196"/>
      <c r="BD2356" s="196"/>
      <c r="BE2356" s="196"/>
      <c r="BF2356" s="196"/>
      <c r="BG2356" s="196"/>
      <c r="BH2356" s="196"/>
      <c r="BI2356" s="196"/>
      <c r="BJ2356" s="196"/>
      <c r="BK2356" s="196"/>
      <c r="BL2356" s="196"/>
      <c r="BM2356" s="196"/>
      <c r="BN2356" s="196"/>
      <c r="BO2356" s="196"/>
      <c r="BP2356" s="196"/>
      <c r="BQ2356" s="196"/>
      <c r="BR2356" s="196"/>
      <c r="BS2356" s="196"/>
      <c r="BT2356" s="196"/>
      <c r="BU2356" s="196"/>
      <c r="BV2356" s="196"/>
      <c r="BW2356" s="196"/>
      <c r="BX2356" s="196"/>
      <c r="BY2356" s="196"/>
      <c r="BZ2356" s="196"/>
    </row>
    <row r="2357" spans="4:78" x14ac:dyDescent="0.2">
      <c r="D2357" s="171"/>
      <c r="E2357" s="171"/>
      <c r="F2357" s="171"/>
      <c r="G2357" s="171"/>
      <c r="H2357" s="171"/>
      <c r="I2357" s="171"/>
      <c r="J2357" s="171"/>
      <c r="K2357" s="171"/>
      <c r="L2357" s="171"/>
      <c r="M2357" s="171"/>
      <c r="N2357" s="171"/>
      <c r="O2357" s="171"/>
      <c r="P2357" s="171"/>
      <c r="Q2357" s="171"/>
      <c r="R2357" s="171"/>
      <c r="S2357" s="171"/>
      <c r="T2357" s="171"/>
      <c r="U2357" s="171"/>
      <c r="V2357" s="171"/>
      <c r="W2357" s="171"/>
      <c r="X2357" s="171"/>
      <c r="Y2357" s="171"/>
      <c r="Z2357" s="171"/>
      <c r="AA2357" s="171"/>
      <c r="AB2357" s="171"/>
      <c r="AC2357" s="171"/>
      <c r="AD2357" s="171"/>
      <c r="AE2357" s="171"/>
      <c r="AF2357" s="171"/>
      <c r="AG2357" s="171"/>
      <c r="AH2357" s="171"/>
      <c r="AI2357" s="171"/>
      <c r="AJ2357" s="171"/>
      <c r="AK2357" s="171"/>
      <c r="AL2357" s="171"/>
      <c r="AM2357" s="171"/>
      <c r="AN2357" s="171"/>
      <c r="AO2357" s="171"/>
      <c r="AP2357" s="196"/>
      <c r="AQ2357" s="196"/>
      <c r="AR2357" s="196"/>
      <c r="AS2357" s="196"/>
      <c r="AT2357" s="196"/>
      <c r="AU2357" s="196"/>
      <c r="AV2357" s="196"/>
      <c r="AW2357" s="196"/>
      <c r="AX2357" s="196"/>
      <c r="AY2357" s="196"/>
      <c r="AZ2357" s="196"/>
      <c r="BA2357" s="196"/>
      <c r="BB2357" s="196"/>
      <c r="BC2357" s="196"/>
      <c r="BD2357" s="196"/>
      <c r="BE2357" s="196"/>
      <c r="BF2357" s="196"/>
      <c r="BG2357" s="196"/>
      <c r="BH2357" s="196"/>
      <c r="BI2357" s="196"/>
      <c r="BJ2357" s="196"/>
      <c r="BK2357" s="196"/>
      <c r="BL2357" s="196"/>
      <c r="BM2357" s="196"/>
      <c r="BN2357" s="196"/>
      <c r="BO2357" s="196"/>
      <c r="BP2357" s="196"/>
      <c r="BQ2357" s="196"/>
      <c r="BR2357" s="196"/>
      <c r="BS2357" s="196"/>
      <c r="BT2357" s="196"/>
      <c r="BU2357" s="196"/>
      <c r="BV2357" s="196"/>
      <c r="BW2357" s="196"/>
      <c r="BX2357" s="196"/>
      <c r="BY2357" s="196"/>
      <c r="BZ2357" s="196"/>
    </row>
    <row r="2358" spans="4:78" x14ac:dyDescent="0.2">
      <c r="D2358" s="171"/>
      <c r="E2358" s="171"/>
      <c r="F2358" s="171"/>
      <c r="G2358" s="171"/>
      <c r="H2358" s="171"/>
      <c r="I2358" s="171"/>
      <c r="J2358" s="171"/>
      <c r="K2358" s="171"/>
      <c r="L2358" s="171"/>
      <c r="M2358" s="171"/>
      <c r="N2358" s="171"/>
      <c r="O2358" s="171"/>
      <c r="P2358" s="171"/>
      <c r="Q2358" s="171"/>
      <c r="R2358" s="171"/>
      <c r="S2358" s="171"/>
      <c r="T2358" s="171"/>
      <c r="U2358" s="171"/>
      <c r="V2358" s="171"/>
      <c r="W2358" s="171"/>
      <c r="X2358" s="171"/>
      <c r="Y2358" s="171"/>
      <c r="Z2358" s="171"/>
      <c r="AA2358" s="171"/>
      <c r="AB2358" s="171"/>
      <c r="AC2358" s="171"/>
      <c r="AD2358" s="171"/>
      <c r="AE2358" s="171"/>
      <c r="AF2358" s="171"/>
      <c r="AG2358" s="171"/>
      <c r="AH2358" s="171"/>
      <c r="AI2358" s="171"/>
      <c r="AJ2358" s="171"/>
      <c r="AK2358" s="171"/>
      <c r="AL2358" s="171"/>
      <c r="AM2358" s="171"/>
      <c r="AN2358" s="171"/>
      <c r="AO2358" s="171"/>
      <c r="AP2358" s="196"/>
      <c r="AQ2358" s="196"/>
      <c r="AR2358" s="196"/>
      <c r="AS2358" s="196"/>
      <c r="AT2358" s="196"/>
      <c r="AU2358" s="196"/>
      <c r="AV2358" s="196"/>
      <c r="AW2358" s="196"/>
      <c r="AX2358" s="196"/>
      <c r="AY2358" s="196"/>
      <c r="AZ2358" s="196"/>
      <c r="BA2358" s="196"/>
      <c r="BB2358" s="196"/>
      <c r="BC2358" s="196"/>
      <c r="BD2358" s="196"/>
      <c r="BE2358" s="196"/>
      <c r="BF2358" s="196"/>
      <c r="BG2358" s="196"/>
      <c r="BH2358" s="196"/>
      <c r="BI2358" s="196"/>
      <c r="BJ2358" s="196"/>
      <c r="BK2358" s="196"/>
      <c r="BL2358" s="196"/>
      <c r="BM2358" s="196"/>
      <c r="BN2358" s="196"/>
      <c r="BO2358" s="196"/>
      <c r="BP2358" s="196"/>
      <c r="BQ2358" s="196"/>
      <c r="BR2358" s="196"/>
      <c r="BS2358" s="196"/>
      <c r="BT2358" s="196"/>
      <c r="BU2358" s="196"/>
      <c r="BV2358" s="196"/>
      <c r="BW2358" s="196"/>
      <c r="BX2358" s="196"/>
      <c r="BY2358" s="196"/>
      <c r="BZ2358" s="196"/>
    </row>
    <row r="2359" spans="4:78" x14ac:dyDescent="0.2">
      <c r="D2359" s="171"/>
      <c r="E2359" s="171"/>
      <c r="F2359" s="171"/>
      <c r="G2359" s="171"/>
      <c r="H2359" s="171"/>
      <c r="I2359" s="171"/>
      <c r="J2359" s="171"/>
      <c r="K2359" s="171"/>
      <c r="L2359" s="171"/>
      <c r="M2359" s="171"/>
      <c r="N2359" s="171"/>
      <c r="O2359" s="171"/>
      <c r="P2359" s="171"/>
      <c r="Q2359" s="171"/>
      <c r="R2359" s="171"/>
      <c r="S2359" s="171"/>
      <c r="T2359" s="171"/>
      <c r="U2359" s="171"/>
      <c r="V2359" s="171"/>
      <c r="W2359" s="171"/>
      <c r="X2359" s="171"/>
      <c r="Y2359" s="171"/>
      <c r="Z2359" s="171"/>
      <c r="AA2359" s="171"/>
      <c r="AB2359" s="171"/>
      <c r="AC2359" s="171"/>
      <c r="AD2359" s="171"/>
      <c r="AE2359" s="171"/>
      <c r="AF2359" s="171"/>
      <c r="AG2359" s="171"/>
      <c r="AH2359" s="171"/>
      <c r="AI2359" s="171"/>
      <c r="AJ2359" s="171"/>
      <c r="AK2359" s="171"/>
      <c r="AL2359" s="171"/>
      <c r="AM2359" s="171"/>
      <c r="AN2359" s="171"/>
      <c r="AO2359" s="171"/>
      <c r="AP2359" s="196"/>
      <c r="AQ2359" s="196"/>
      <c r="AR2359" s="196"/>
      <c r="AS2359" s="196"/>
      <c r="AT2359" s="196"/>
      <c r="AU2359" s="196"/>
      <c r="AV2359" s="196"/>
      <c r="AW2359" s="196"/>
      <c r="AX2359" s="196"/>
      <c r="AY2359" s="196"/>
      <c r="AZ2359" s="196"/>
      <c r="BA2359" s="196"/>
      <c r="BB2359" s="196"/>
      <c r="BC2359" s="196"/>
      <c r="BD2359" s="196"/>
      <c r="BE2359" s="196"/>
      <c r="BF2359" s="196"/>
      <c r="BG2359" s="196"/>
      <c r="BH2359" s="196"/>
      <c r="BI2359" s="196"/>
      <c r="BJ2359" s="196"/>
      <c r="BK2359" s="196"/>
      <c r="BL2359" s="196"/>
      <c r="BM2359" s="196"/>
      <c r="BN2359" s="196"/>
      <c r="BO2359" s="196"/>
      <c r="BP2359" s="196"/>
      <c r="BQ2359" s="196"/>
      <c r="BR2359" s="196"/>
      <c r="BS2359" s="196"/>
      <c r="BT2359" s="196"/>
      <c r="BU2359" s="196"/>
      <c r="BV2359" s="196"/>
      <c r="BW2359" s="196"/>
      <c r="BX2359" s="196"/>
      <c r="BY2359" s="196"/>
      <c r="BZ2359" s="196"/>
    </row>
    <row r="2360" spans="4:78" x14ac:dyDescent="0.2">
      <c r="D2360" s="171"/>
      <c r="E2360" s="171"/>
      <c r="F2360" s="171"/>
      <c r="G2360" s="171"/>
      <c r="H2360" s="171"/>
      <c r="I2360" s="171"/>
      <c r="J2360" s="171"/>
      <c r="K2360" s="171"/>
      <c r="L2360" s="171"/>
      <c r="M2360" s="171"/>
      <c r="N2360" s="171"/>
      <c r="O2360" s="171"/>
      <c r="P2360" s="171"/>
      <c r="Q2360" s="171"/>
      <c r="R2360" s="171"/>
      <c r="S2360" s="171"/>
      <c r="T2360" s="171"/>
      <c r="U2360" s="171"/>
      <c r="V2360" s="171"/>
      <c r="W2360" s="171"/>
      <c r="X2360" s="171"/>
      <c r="Y2360" s="171"/>
      <c r="Z2360" s="171"/>
      <c r="AA2360" s="171"/>
      <c r="AB2360" s="171"/>
      <c r="AC2360" s="171"/>
      <c r="AD2360" s="171"/>
      <c r="AE2360" s="171"/>
      <c r="AF2360" s="171"/>
      <c r="AG2360" s="171"/>
      <c r="AH2360" s="171"/>
      <c r="AI2360" s="171"/>
      <c r="AJ2360" s="171"/>
      <c r="AK2360" s="171"/>
      <c r="AL2360" s="171"/>
      <c r="AM2360" s="171"/>
      <c r="AN2360" s="171"/>
      <c r="AO2360" s="171"/>
      <c r="AP2360" s="196"/>
      <c r="AQ2360" s="196"/>
      <c r="AR2360" s="196"/>
      <c r="AS2360" s="196"/>
      <c r="AT2360" s="196"/>
      <c r="AU2360" s="196"/>
      <c r="AV2360" s="196"/>
      <c r="AW2360" s="196"/>
      <c r="AX2360" s="196"/>
      <c r="AY2360" s="196"/>
      <c r="AZ2360" s="196"/>
      <c r="BA2360" s="196"/>
      <c r="BB2360" s="196"/>
      <c r="BC2360" s="196"/>
      <c r="BD2360" s="196"/>
      <c r="BE2360" s="196"/>
      <c r="BF2360" s="196"/>
      <c r="BG2360" s="196"/>
      <c r="BH2360" s="196"/>
      <c r="BI2360" s="196"/>
      <c r="BJ2360" s="196"/>
      <c r="BK2360" s="196"/>
      <c r="BL2360" s="196"/>
      <c r="BM2360" s="196"/>
      <c r="BN2360" s="196"/>
      <c r="BO2360" s="196"/>
      <c r="BP2360" s="196"/>
      <c r="BQ2360" s="196"/>
      <c r="BR2360" s="196"/>
      <c r="BS2360" s="196"/>
      <c r="BT2360" s="196"/>
      <c r="BU2360" s="196"/>
      <c r="BV2360" s="196"/>
      <c r="BW2360" s="196"/>
      <c r="BX2360" s="196"/>
      <c r="BY2360" s="196"/>
      <c r="BZ2360" s="196"/>
    </row>
    <row r="2361" spans="4:78" x14ac:dyDescent="0.2">
      <c r="D2361" s="171"/>
      <c r="E2361" s="171"/>
      <c r="F2361" s="171"/>
      <c r="G2361" s="171"/>
      <c r="H2361" s="171"/>
      <c r="I2361" s="171"/>
      <c r="J2361" s="171"/>
      <c r="K2361" s="171"/>
      <c r="L2361" s="171"/>
      <c r="M2361" s="171"/>
      <c r="N2361" s="171"/>
      <c r="O2361" s="171"/>
      <c r="P2361" s="171"/>
      <c r="Q2361" s="171"/>
      <c r="R2361" s="171"/>
      <c r="S2361" s="171"/>
      <c r="T2361" s="171"/>
      <c r="U2361" s="171"/>
      <c r="V2361" s="171"/>
      <c r="W2361" s="171"/>
      <c r="X2361" s="171"/>
      <c r="Y2361" s="171"/>
      <c r="Z2361" s="171"/>
      <c r="AA2361" s="171"/>
      <c r="AB2361" s="171"/>
      <c r="AC2361" s="171"/>
      <c r="AD2361" s="171"/>
      <c r="AE2361" s="171"/>
      <c r="AF2361" s="171"/>
      <c r="AG2361" s="171"/>
      <c r="AH2361" s="171"/>
      <c r="AI2361" s="171"/>
      <c r="AJ2361" s="171"/>
      <c r="AK2361" s="171"/>
      <c r="AL2361" s="171"/>
      <c r="AM2361" s="171"/>
      <c r="AN2361" s="171"/>
      <c r="AO2361" s="171"/>
      <c r="AP2361" s="196"/>
      <c r="AQ2361" s="196"/>
      <c r="AR2361" s="196"/>
      <c r="AS2361" s="196"/>
      <c r="AT2361" s="196"/>
      <c r="AU2361" s="196"/>
      <c r="AV2361" s="196"/>
      <c r="AW2361" s="196"/>
      <c r="AX2361" s="196"/>
      <c r="AY2361" s="196"/>
      <c r="AZ2361" s="196"/>
      <c r="BA2361" s="196"/>
      <c r="BB2361" s="196"/>
      <c r="BC2361" s="196"/>
      <c r="BD2361" s="196"/>
      <c r="BE2361" s="196"/>
      <c r="BF2361" s="196"/>
      <c r="BG2361" s="196"/>
      <c r="BH2361" s="196"/>
      <c r="BI2361" s="196"/>
      <c r="BJ2361" s="196"/>
      <c r="BK2361" s="196"/>
      <c r="BL2361" s="196"/>
      <c r="BM2361" s="196"/>
      <c r="BN2361" s="196"/>
      <c r="BO2361" s="196"/>
      <c r="BP2361" s="196"/>
      <c r="BQ2361" s="196"/>
      <c r="BR2361" s="196"/>
      <c r="BS2361" s="196"/>
      <c r="BT2361" s="196"/>
      <c r="BU2361" s="196"/>
      <c r="BV2361" s="196"/>
      <c r="BW2361" s="196"/>
      <c r="BX2361" s="196"/>
      <c r="BY2361" s="196"/>
      <c r="BZ2361" s="196"/>
    </row>
    <row r="2362" spans="4:78" x14ac:dyDescent="0.2">
      <c r="D2362" s="171"/>
      <c r="E2362" s="171"/>
      <c r="F2362" s="171"/>
      <c r="G2362" s="171"/>
      <c r="H2362" s="171"/>
      <c r="I2362" s="171"/>
      <c r="J2362" s="171"/>
      <c r="K2362" s="171"/>
      <c r="L2362" s="171"/>
      <c r="M2362" s="171"/>
      <c r="N2362" s="171"/>
      <c r="O2362" s="171"/>
      <c r="P2362" s="171"/>
      <c r="Q2362" s="171"/>
      <c r="R2362" s="171"/>
      <c r="S2362" s="171"/>
      <c r="T2362" s="171"/>
      <c r="U2362" s="171"/>
      <c r="V2362" s="171"/>
      <c r="W2362" s="171"/>
      <c r="X2362" s="171"/>
      <c r="Y2362" s="171"/>
      <c r="Z2362" s="171"/>
      <c r="AA2362" s="171"/>
      <c r="AB2362" s="171"/>
      <c r="AC2362" s="171"/>
      <c r="AD2362" s="171"/>
      <c r="AE2362" s="171"/>
      <c r="AF2362" s="171"/>
      <c r="AG2362" s="171"/>
      <c r="AH2362" s="171"/>
      <c r="AI2362" s="171"/>
      <c r="AJ2362" s="171"/>
      <c r="AK2362" s="171"/>
      <c r="AL2362" s="171"/>
      <c r="AM2362" s="171"/>
      <c r="AN2362" s="171"/>
      <c r="AO2362" s="171"/>
      <c r="AP2362" s="196"/>
      <c r="AQ2362" s="196"/>
      <c r="AR2362" s="196"/>
      <c r="AS2362" s="196"/>
      <c r="AT2362" s="196"/>
      <c r="AU2362" s="196"/>
      <c r="AV2362" s="196"/>
      <c r="AW2362" s="196"/>
      <c r="AX2362" s="196"/>
      <c r="AY2362" s="196"/>
      <c r="AZ2362" s="196"/>
      <c r="BA2362" s="196"/>
      <c r="BB2362" s="196"/>
      <c r="BC2362" s="196"/>
      <c r="BD2362" s="196"/>
      <c r="BE2362" s="196"/>
      <c r="BF2362" s="196"/>
      <c r="BG2362" s="196"/>
      <c r="BH2362" s="196"/>
      <c r="BI2362" s="196"/>
      <c r="BJ2362" s="196"/>
      <c r="BK2362" s="196"/>
      <c r="BL2362" s="196"/>
      <c r="BM2362" s="196"/>
      <c r="BN2362" s="196"/>
      <c r="BO2362" s="196"/>
      <c r="BP2362" s="196"/>
      <c r="BQ2362" s="196"/>
      <c r="BR2362" s="196"/>
      <c r="BS2362" s="196"/>
      <c r="BT2362" s="196"/>
      <c r="BU2362" s="196"/>
      <c r="BV2362" s="196"/>
      <c r="BW2362" s="196"/>
      <c r="BX2362" s="196"/>
      <c r="BY2362" s="196"/>
      <c r="BZ2362" s="196"/>
    </row>
    <row r="2363" spans="4:78" x14ac:dyDescent="0.2">
      <c r="D2363" s="171"/>
      <c r="E2363" s="171"/>
      <c r="F2363" s="171"/>
      <c r="G2363" s="171"/>
      <c r="H2363" s="171"/>
      <c r="I2363" s="171"/>
      <c r="J2363" s="171"/>
      <c r="K2363" s="171"/>
      <c r="L2363" s="171"/>
      <c r="M2363" s="171"/>
      <c r="N2363" s="171"/>
      <c r="O2363" s="171"/>
      <c r="P2363" s="171"/>
      <c r="Q2363" s="171"/>
      <c r="R2363" s="171"/>
      <c r="S2363" s="171"/>
      <c r="T2363" s="171"/>
      <c r="U2363" s="171"/>
      <c r="V2363" s="171"/>
      <c r="W2363" s="171"/>
      <c r="X2363" s="171"/>
      <c r="Y2363" s="171"/>
      <c r="Z2363" s="171"/>
      <c r="AA2363" s="171"/>
      <c r="AB2363" s="171"/>
      <c r="AC2363" s="171"/>
      <c r="AD2363" s="171"/>
      <c r="AE2363" s="171"/>
      <c r="AF2363" s="171"/>
      <c r="AG2363" s="171"/>
      <c r="AH2363" s="171"/>
      <c r="AI2363" s="171"/>
      <c r="AJ2363" s="171"/>
      <c r="AK2363" s="171"/>
      <c r="AL2363" s="171"/>
      <c r="AM2363" s="171"/>
      <c r="AN2363" s="171"/>
      <c r="AO2363" s="171"/>
      <c r="AP2363" s="196"/>
      <c r="AQ2363" s="196"/>
      <c r="AR2363" s="196"/>
      <c r="AS2363" s="196"/>
      <c r="AT2363" s="196"/>
      <c r="AU2363" s="196"/>
      <c r="AV2363" s="196"/>
      <c r="AW2363" s="196"/>
      <c r="AX2363" s="196"/>
      <c r="AY2363" s="196"/>
      <c r="AZ2363" s="196"/>
      <c r="BA2363" s="196"/>
      <c r="BB2363" s="196"/>
      <c r="BC2363" s="196"/>
      <c r="BD2363" s="196"/>
      <c r="BE2363" s="196"/>
      <c r="BF2363" s="196"/>
      <c r="BG2363" s="196"/>
      <c r="BH2363" s="196"/>
      <c r="BI2363" s="196"/>
      <c r="BJ2363" s="196"/>
      <c r="BK2363" s="196"/>
      <c r="BL2363" s="196"/>
      <c r="BM2363" s="196"/>
      <c r="BN2363" s="196"/>
      <c r="BO2363" s="196"/>
      <c r="BP2363" s="196"/>
      <c r="BQ2363" s="196"/>
      <c r="BR2363" s="196"/>
      <c r="BS2363" s="196"/>
      <c r="BT2363" s="196"/>
      <c r="BU2363" s="196"/>
      <c r="BV2363" s="196"/>
      <c r="BW2363" s="196"/>
      <c r="BX2363" s="196"/>
      <c r="BY2363" s="196"/>
      <c r="BZ2363" s="196"/>
    </row>
    <row r="2364" spans="4:78" x14ac:dyDescent="0.2">
      <c r="D2364" s="171"/>
      <c r="E2364" s="171"/>
      <c r="F2364" s="171"/>
      <c r="G2364" s="171"/>
      <c r="H2364" s="171"/>
      <c r="I2364" s="171"/>
      <c r="J2364" s="171"/>
      <c r="K2364" s="171"/>
      <c r="L2364" s="171"/>
      <c r="M2364" s="171"/>
      <c r="N2364" s="171"/>
      <c r="O2364" s="171"/>
      <c r="P2364" s="171"/>
      <c r="Q2364" s="171"/>
      <c r="R2364" s="171"/>
      <c r="S2364" s="171"/>
      <c r="T2364" s="171"/>
      <c r="U2364" s="171"/>
      <c r="V2364" s="171"/>
      <c r="W2364" s="171"/>
      <c r="X2364" s="171"/>
      <c r="Y2364" s="171"/>
      <c r="Z2364" s="171"/>
      <c r="AA2364" s="171"/>
      <c r="AB2364" s="171"/>
      <c r="AC2364" s="171"/>
      <c r="AD2364" s="171"/>
      <c r="AE2364" s="171"/>
      <c r="AF2364" s="171"/>
      <c r="AG2364" s="171"/>
      <c r="AH2364" s="171"/>
      <c r="AI2364" s="171"/>
      <c r="AJ2364" s="171"/>
      <c r="AK2364" s="171"/>
      <c r="AL2364" s="171"/>
      <c r="AM2364" s="171"/>
      <c r="AN2364" s="171"/>
      <c r="AO2364" s="171"/>
      <c r="AP2364" s="196"/>
      <c r="AQ2364" s="196"/>
      <c r="AR2364" s="196"/>
      <c r="AS2364" s="196"/>
      <c r="AT2364" s="196"/>
      <c r="AU2364" s="196"/>
      <c r="AV2364" s="196"/>
      <c r="AW2364" s="196"/>
      <c r="AX2364" s="196"/>
      <c r="AY2364" s="196"/>
      <c r="AZ2364" s="196"/>
      <c r="BA2364" s="196"/>
      <c r="BB2364" s="196"/>
      <c r="BC2364" s="196"/>
      <c r="BD2364" s="196"/>
      <c r="BE2364" s="196"/>
      <c r="BF2364" s="196"/>
      <c r="BG2364" s="196"/>
      <c r="BH2364" s="196"/>
      <c r="BI2364" s="196"/>
      <c r="BJ2364" s="196"/>
      <c r="BK2364" s="196"/>
      <c r="BL2364" s="196"/>
      <c r="BM2364" s="196"/>
      <c r="BN2364" s="196"/>
      <c r="BO2364" s="196"/>
      <c r="BP2364" s="196"/>
      <c r="BQ2364" s="196"/>
      <c r="BR2364" s="196"/>
      <c r="BS2364" s="196"/>
      <c r="BT2364" s="196"/>
      <c r="BU2364" s="196"/>
      <c r="BV2364" s="196"/>
      <c r="BW2364" s="196"/>
      <c r="BX2364" s="196"/>
      <c r="BY2364" s="196"/>
      <c r="BZ2364" s="196"/>
    </row>
    <row r="2365" spans="4:78" x14ac:dyDescent="0.2">
      <c r="D2365" s="171"/>
      <c r="E2365" s="171"/>
      <c r="F2365" s="171"/>
      <c r="G2365" s="171"/>
      <c r="H2365" s="171"/>
      <c r="I2365" s="171"/>
      <c r="J2365" s="171"/>
      <c r="K2365" s="171"/>
      <c r="L2365" s="171"/>
      <c r="M2365" s="171"/>
      <c r="N2365" s="171"/>
      <c r="O2365" s="171"/>
      <c r="P2365" s="171"/>
      <c r="Q2365" s="171"/>
      <c r="R2365" s="171"/>
      <c r="S2365" s="171"/>
      <c r="T2365" s="171"/>
      <c r="U2365" s="171"/>
      <c r="V2365" s="171"/>
      <c r="W2365" s="171"/>
      <c r="X2365" s="171"/>
      <c r="Y2365" s="171"/>
      <c r="Z2365" s="171"/>
      <c r="AA2365" s="171"/>
      <c r="AB2365" s="171"/>
      <c r="AC2365" s="171"/>
      <c r="AD2365" s="171"/>
      <c r="AE2365" s="171"/>
      <c r="AF2365" s="171"/>
      <c r="AG2365" s="171"/>
      <c r="AH2365" s="171"/>
      <c r="AI2365" s="171"/>
      <c r="AJ2365" s="171"/>
      <c r="AK2365" s="171"/>
      <c r="AL2365" s="171"/>
      <c r="AM2365" s="171"/>
      <c r="AN2365" s="171"/>
      <c r="AO2365" s="171"/>
      <c r="AP2365" s="196"/>
      <c r="AQ2365" s="196"/>
      <c r="AR2365" s="196"/>
      <c r="AS2365" s="196"/>
      <c r="AT2365" s="196"/>
      <c r="AU2365" s="196"/>
      <c r="AV2365" s="196"/>
      <c r="AW2365" s="196"/>
      <c r="AX2365" s="196"/>
      <c r="AY2365" s="196"/>
      <c r="AZ2365" s="196"/>
      <c r="BA2365" s="196"/>
      <c r="BB2365" s="196"/>
      <c r="BC2365" s="196"/>
      <c r="BD2365" s="196"/>
      <c r="BE2365" s="196"/>
      <c r="BF2365" s="196"/>
      <c r="BG2365" s="196"/>
      <c r="BH2365" s="196"/>
      <c r="BI2365" s="196"/>
      <c r="BJ2365" s="196"/>
      <c r="BK2365" s="196"/>
      <c r="BL2365" s="196"/>
      <c r="BM2365" s="196"/>
      <c r="BN2365" s="196"/>
      <c r="BO2365" s="196"/>
      <c r="BP2365" s="196"/>
      <c r="BQ2365" s="196"/>
      <c r="BR2365" s="196"/>
      <c r="BS2365" s="196"/>
      <c r="BT2365" s="196"/>
      <c r="BU2365" s="196"/>
      <c r="BV2365" s="196"/>
      <c r="BW2365" s="196"/>
      <c r="BX2365" s="196"/>
      <c r="BY2365" s="196"/>
      <c r="BZ2365" s="196"/>
    </row>
    <row r="2366" spans="4:78" x14ac:dyDescent="0.2">
      <c r="D2366" s="171"/>
      <c r="E2366" s="171"/>
      <c r="F2366" s="171"/>
      <c r="G2366" s="171"/>
      <c r="H2366" s="171"/>
      <c r="I2366" s="171"/>
      <c r="J2366" s="171"/>
      <c r="K2366" s="171"/>
      <c r="L2366" s="171"/>
      <c r="M2366" s="171"/>
      <c r="N2366" s="171"/>
      <c r="O2366" s="171"/>
      <c r="P2366" s="171"/>
      <c r="Q2366" s="171"/>
      <c r="R2366" s="171"/>
      <c r="S2366" s="171"/>
      <c r="T2366" s="171"/>
      <c r="U2366" s="171"/>
      <c r="V2366" s="171"/>
      <c r="W2366" s="171"/>
      <c r="X2366" s="171"/>
      <c r="Y2366" s="171"/>
      <c r="Z2366" s="171"/>
      <c r="AA2366" s="171"/>
      <c r="AB2366" s="171"/>
      <c r="AC2366" s="171"/>
      <c r="AD2366" s="171"/>
      <c r="AE2366" s="171"/>
      <c r="AF2366" s="171"/>
      <c r="AG2366" s="171"/>
      <c r="AH2366" s="171"/>
      <c r="AI2366" s="171"/>
      <c r="AJ2366" s="171"/>
      <c r="AK2366" s="171"/>
      <c r="AL2366" s="171"/>
      <c r="AM2366" s="171"/>
      <c r="AN2366" s="171"/>
      <c r="AO2366" s="171"/>
      <c r="AP2366" s="196"/>
      <c r="AQ2366" s="196"/>
      <c r="AR2366" s="196"/>
      <c r="AS2366" s="196"/>
      <c r="AT2366" s="196"/>
      <c r="AU2366" s="196"/>
      <c r="AV2366" s="196"/>
      <c r="AW2366" s="196"/>
      <c r="AX2366" s="196"/>
      <c r="AY2366" s="196"/>
      <c r="AZ2366" s="196"/>
      <c r="BA2366" s="196"/>
      <c r="BB2366" s="196"/>
      <c r="BC2366" s="196"/>
      <c r="BD2366" s="196"/>
      <c r="BE2366" s="196"/>
      <c r="BF2366" s="196"/>
      <c r="BG2366" s="196"/>
      <c r="BH2366" s="196"/>
      <c r="BI2366" s="196"/>
      <c r="BJ2366" s="196"/>
      <c r="BK2366" s="196"/>
      <c r="BL2366" s="196"/>
      <c r="BM2366" s="196"/>
      <c r="BN2366" s="196"/>
      <c r="BO2366" s="196"/>
      <c r="BP2366" s="196"/>
      <c r="BQ2366" s="196"/>
      <c r="BR2366" s="196"/>
      <c r="BS2366" s="196"/>
      <c r="BT2366" s="196"/>
      <c r="BU2366" s="196"/>
      <c r="BV2366" s="196"/>
      <c r="BW2366" s="196"/>
      <c r="BX2366" s="196"/>
      <c r="BY2366" s="196"/>
      <c r="BZ2366" s="196"/>
    </row>
    <row r="2367" spans="4:78" x14ac:dyDescent="0.2">
      <c r="D2367" s="171"/>
      <c r="E2367" s="171"/>
      <c r="F2367" s="171"/>
      <c r="G2367" s="171"/>
      <c r="H2367" s="171"/>
      <c r="I2367" s="171"/>
      <c r="J2367" s="171"/>
      <c r="K2367" s="171"/>
      <c r="L2367" s="171"/>
      <c r="M2367" s="171"/>
      <c r="N2367" s="171"/>
      <c r="O2367" s="171"/>
      <c r="P2367" s="171"/>
      <c r="Q2367" s="171"/>
      <c r="R2367" s="171"/>
      <c r="S2367" s="171"/>
      <c r="T2367" s="171"/>
      <c r="U2367" s="171"/>
      <c r="V2367" s="171"/>
      <c r="W2367" s="171"/>
      <c r="X2367" s="171"/>
      <c r="Y2367" s="171"/>
      <c r="Z2367" s="171"/>
      <c r="AA2367" s="171"/>
      <c r="AB2367" s="171"/>
      <c r="AC2367" s="171"/>
      <c r="AD2367" s="171"/>
      <c r="AE2367" s="171"/>
      <c r="AF2367" s="171"/>
      <c r="AG2367" s="171"/>
      <c r="AH2367" s="171"/>
      <c r="AI2367" s="171"/>
      <c r="AJ2367" s="171"/>
      <c r="AK2367" s="171"/>
      <c r="AL2367" s="171"/>
      <c r="AM2367" s="171"/>
      <c r="AN2367" s="171"/>
      <c r="AO2367" s="171"/>
      <c r="AP2367" s="196"/>
      <c r="AQ2367" s="196"/>
      <c r="AR2367" s="196"/>
      <c r="AS2367" s="196"/>
      <c r="AT2367" s="196"/>
      <c r="AU2367" s="196"/>
      <c r="AV2367" s="196"/>
      <c r="AW2367" s="196"/>
      <c r="AX2367" s="196"/>
      <c r="AY2367" s="196"/>
      <c r="AZ2367" s="196"/>
      <c r="BA2367" s="196"/>
      <c r="BB2367" s="196"/>
      <c r="BC2367" s="196"/>
      <c r="BD2367" s="196"/>
      <c r="BE2367" s="196"/>
      <c r="BF2367" s="196"/>
      <c r="BG2367" s="196"/>
      <c r="BH2367" s="196"/>
      <c r="BI2367" s="196"/>
      <c r="BJ2367" s="196"/>
      <c r="BK2367" s="196"/>
      <c r="BL2367" s="196"/>
      <c r="BM2367" s="196"/>
      <c r="BN2367" s="196"/>
      <c r="BO2367" s="196"/>
      <c r="BP2367" s="196"/>
      <c r="BQ2367" s="196"/>
      <c r="BR2367" s="196"/>
      <c r="BS2367" s="196"/>
      <c r="BT2367" s="196"/>
      <c r="BU2367" s="196"/>
      <c r="BV2367" s="196"/>
      <c r="BW2367" s="196"/>
      <c r="BX2367" s="196"/>
      <c r="BY2367" s="196"/>
      <c r="BZ2367" s="196"/>
    </row>
    <row r="2368" spans="4:78" x14ac:dyDescent="0.2">
      <c r="D2368" s="171"/>
      <c r="E2368" s="171"/>
      <c r="F2368" s="171"/>
      <c r="G2368" s="171"/>
      <c r="H2368" s="171"/>
      <c r="I2368" s="171"/>
      <c r="J2368" s="171"/>
      <c r="K2368" s="171"/>
      <c r="L2368" s="171"/>
      <c r="M2368" s="171"/>
      <c r="N2368" s="171"/>
      <c r="O2368" s="171"/>
      <c r="P2368" s="171"/>
      <c r="Q2368" s="171"/>
      <c r="R2368" s="171"/>
      <c r="S2368" s="171"/>
      <c r="T2368" s="171"/>
      <c r="U2368" s="171"/>
      <c r="V2368" s="171"/>
      <c r="W2368" s="171"/>
      <c r="X2368" s="171"/>
      <c r="Y2368" s="171"/>
      <c r="Z2368" s="171"/>
      <c r="AA2368" s="171"/>
      <c r="AB2368" s="171"/>
      <c r="AC2368" s="171"/>
      <c r="AD2368" s="171"/>
      <c r="AE2368" s="171"/>
      <c r="AF2368" s="171"/>
      <c r="AG2368" s="171"/>
      <c r="AH2368" s="171"/>
      <c r="AI2368" s="171"/>
      <c r="AJ2368" s="171"/>
      <c r="AK2368" s="171"/>
      <c r="AL2368" s="171"/>
      <c r="AM2368" s="171"/>
      <c r="AN2368" s="171"/>
      <c r="AO2368" s="171"/>
      <c r="AP2368" s="196"/>
      <c r="AQ2368" s="196"/>
      <c r="AR2368" s="196"/>
      <c r="AS2368" s="196"/>
      <c r="AT2368" s="196"/>
      <c r="AU2368" s="196"/>
      <c r="AV2368" s="196"/>
      <c r="AW2368" s="196"/>
      <c r="AX2368" s="196"/>
      <c r="AY2368" s="196"/>
      <c r="AZ2368" s="196"/>
      <c r="BA2368" s="196"/>
      <c r="BB2368" s="196"/>
      <c r="BC2368" s="196"/>
      <c r="BD2368" s="196"/>
      <c r="BE2368" s="196"/>
      <c r="BF2368" s="196"/>
      <c r="BG2368" s="196"/>
      <c r="BH2368" s="196"/>
      <c r="BI2368" s="196"/>
      <c r="BJ2368" s="196"/>
      <c r="BK2368" s="196"/>
      <c r="BL2368" s="196"/>
      <c r="BM2368" s="196"/>
      <c r="BN2368" s="196"/>
      <c r="BO2368" s="196"/>
      <c r="BP2368" s="196"/>
      <c r="BQ2368" s="196"/>
      <c r="BR2368" s="196"/>
      <c r="BS2368" s="196"/>
      <c r="BT2368" s="196"/>
      <c r="BU2368" s="196"/>
      <c r="BV2368" s="196"/>
      <c r="BW2368" s="196"/>
      <c r="BX2368" s="196"/>
      <c r="BY2368" s="196"/>
      <c r="BZ2368" s="196"/>
    </row>
    <row r="2369" spans="4:78" x14ac:dyDescent="0.2">
      <c r="D2369" s="171"/>
      <c r="E2369" s="171"/>
      <c r="F2369" s="171"/>
      <c r="G2369" s="171"/>
      <c r="H2369" s="171"/>
      <c r="I2369" s="171"/>
      <c r="J2369" s="171"/>
      <c r="K2369" s="171"/>
      <c r="L2369" s="171"/>
      <c r="M2369" s="171"/>
      <c r="N2369" s="171"/>
      <c r="O2369" s="171"/>
      <c r="P2369" s="171"/>
      <c r="Q2369" s="171"/>
      <c r="R2369" s="171"/>
      <c r="S2369" s="171"/>
      <c r="T2369" s="171"/>
      <c r="U2369" s="171"/>
      <c r="V2369" s="171"/>
      <c r="W2369" s="171"/>
      <c r="X2369" s="171"/>
      <c r="Y2369" s="171"/>
      <c r="Z2369" s="171"/>
      <c r="AA2369" s="171"/>
      <c r="AB2369" s="171"/>
      <c r="AC2369" s="171"/>
      <c r="AD2369" s="171"/>
      <c r="AE2369" s="171"/>
      <c r="AF2369" s="171"/>
      <c r="AG2369" s="171"/>
      <c r="AH2369" s="171"/>
      <c r="AI2369" s="171"/>
      <c r="AJ2369" s="171"/>
      <c r="AK2369" s="171"/>
      <c r="AL2369" s="171"/>
      <c r="AM2369" s="171"/>
      <c r="AN2369" s="171"/>
      <c r="AO2369" s="171"/>
      <c r="AP2369" s="196"/>
      <c r="AQ2369" s="196"/>
      <c r="AR2369" s="196"/>
      <c r="AS2369" s="196"/>
      <c r="AT2369" s="196"/>
      <c r="AU2369" s="196"/>
      <c r="AV2369" s="196"/>
      <c r="AW2369" s="196"/>
      <c r="AX2369" s="196"/>
      <c r="AY2369" s="196"/>
      <c r="AZ2369" s="196"/>
      <c r="BA2369" s="196"/>
      <c r="BB2369" s="196"/>
      <c r="BC2369" s="196"/>
      <c r="BD2369" s="196"/>
      <c r="BE2369" s="196"/>
      <c r="BF2369" s="196"/>
      <c r="BG2369" s="196"/>
      <c r="BH2369" s="196"/>
      <c r="BI2369" s="196"/>
      <c r="BJ2369" s="196"/>
      <c r="BK2369" s="196"/>
      <c r="BL2369" s="196"/>
      <c r="BM2369" s="196"/>
      <c r="BN2369" s="196"/>
      <c r="BO2369" s="196"/>
      <c r="BP2369" s="196"/>
      <c r="BQ2369" s="196"/>
      <c r="BR2369" s="196"/>
      <c r="BS2369" s="196"/>
      <c r="BT2369" s="196"/>
      <c r="BU2369" s="196"/>
      <c r="BV2369" s="196"/>
      <c r="BW2369" s="196"/>
      <c r="BX2369" s="196"/>
      <c r="BY2369" s="196"/>
      <c r="BZ2369" s="196"/>
    </row>
    <row r="2370" spans="4:78" x14ac:dyDescent="0.2">
      <c r="D2370" s="171"/>
      <c r="E2370" s="171"/>
      <c r="F2370" s="171"/>
      <c r="G2370" s="171"/>
      <c r="H2370" s="171"/>
      <c r="I2370" s="171"/>
      <c r="J2370" s="171"/>
      <c r="K2370" s="171"/>
      <c r="L2370" s="171"/>
      <c r="M2370" s="171"/>
      <c r="N2370" s="171"/>
      <c r="O2370" s="171"/>
      <c r="P2370" s="171"/>
      <c r="Q2370" s="171"/>
      <c r="R2370" s="171"/>
      <c r="S2370" s="171"/>
      <c r="T2370" s="171"/>
      <c r="U2370" s="171"/>
      <c r="V2370" s="171"/>
      <c r="W2370" s="171"/>
      <c r="X2370" s="171"/>
      <c r="Y2370" s="171"/>
      <c r="Z2370" s="171"/>
      <c r="AA2370" s="171"/>
      <c r="AB2370" s="171"/>
      <c r="AC2370" s="171"/>
      <c r="AD2370" s="171"/>
      <c r="AE2370" s="171"/>
      <c r="AF2370" s="171"/>
      <c r="AG2370" s="171"/>
      <c r="AH2370" s="171"/>
      <c r="AI2370" s="171"/>
      <c r="AJ2370" s="171"/>
      <c r="AK2370" s="171"/>
      <c r="AL2370" s="171"/>
      <c r="AM2370" s="171"/>
      <c r="AN2370" s="171"/>
      <c r="AO2370" s="171"/>
      <c r="AP2370" s="196"/>
      <c r="AQ2370" s="196"/>
      <c r="AR2370" s="196"/>
      <c r="AS2370" s="196"/>
      <c r="AT2370" s="196"/>
      <c r="AU2370" s="196"/>
      <c r="AV2370" s="196"/>
      <c r="AW2370" s="196"/>
      <c r="AX2370" s="196"/>
      <c r="AY2370" s="196"/>
      <c r="AZ2370" s="196"/>
      <c r="BA2370" s="196"/>
      <c r="BB2370" s="196"/>
      <c r="BC2370" s="196"/>
      <c r="BD2370" s="196"/>
      <c r="BE2370" s="196"/>
      <c r="BF2370" s="196"/>
      <c r="BG2370" s="196"/>
      <c r="BH2370" s="196"/>
      <c r="BI2370" s="196"/>
      <c r="BJ2370" s="196"/>
      <c r="BK2370" s="196"/>
      <c r="BL2370" s="196"/>
      <c r="BM2370" s="196"/>
      <c r="BN2370" s="196"/>
      <c r="BO2370" s="196"/>
      <c r="BP2370" s="196"/>
      <c r="BQ2370" s="196"/>
      <c r="BR2370" s="196"/>
      <c r="BS2370" s="196"/>
      <c r="BT2370" s="196"/>
      <c r="BU2370" s="196"/>
      <c r="BV2370" s="196"/>
      <c r="BW2370" s="196"/>
      <c r="BX2370" s="196"/>
      <c r="BY2370" s="196"/>
      <c r="BZ2370" s="196"/>
    </row>
    <row r="2371" spans="4:78" x14ac:dyDescent="0.2">
      <c r="D2371" s="171"/>
      <c r="E2371" s="171"/>
      <c r="F2371" s="171"/>
      <c r="G2371" s="171"/>
      <c r="H2371" s="171"/>
      <c r="I2371" s="171"/>
      <c r="J2371" s="171"/>
      <c r="K2371" s="171"/>
      <c r="L2371" s="171"/>
      <c r="M2371" s="171"/>
      <c r="N2371" s="171"/>
      <c r="O2371" s="171"/>
      <c r="P2371" s="171"/>
      <c r="Q2371" s="171"/>
      <c r="R2371" s="171"/>
      <c r="S2371" s="171"/>
      <c r="T2371" s="171"/>
      <c r="U2371" s="171"/>
      <c r="V2371" s="171"/>
      <c r="W2371" s="171"/>
      <c r="X2371" s="171"/>
      <c r="Y2371" s="171"/>
      <c r="Z2371" s="171"/>
      <c r="AA2371" s="171"/>
      <c r="AB2371" s="171"/>
      <c r="AC2371" s="171"/>
      <c r="AD2371" s="171"/>
      <c r="AE2371" s="171"/>
      <c r="AF2371" s="171"/>
      <c r="AG2371" s="171"/>
      <c r="AH2371" s="171"/>
      <c r="AI2371" s="171"/>
      <c r="AJ2371" s="171"/>
      <c r="AK2371" s="171"/>
      <c r="AL2371" s="171"/>
      <c r="AM2371" s="171"/>
      <c r="AN2371" s="171"/>
      <c r="AO2371" s="171"/>
      <c r="AP2371" s="196"/>
      <c r="AQ2371" s="196"/>
      <c r="AR2371" s="196"/>
      <c r="AS2371" s="196"/>
      <c r="AT2371" s="196"/>
      <c r="AU2371" s="196"/>
      <c r="AV2371" s="196"/>
      <c r="AW2371" s="196"/>
      <c r="AX2371" s="196"/>
      <c r="AY2371" s="196"/>
      <c r="AZ2371" s="196"/>
      <c r="BA2371" s="196"/>
      <c r="BB2371" s="196"/>
      <c r="BC2371" s="196"/>
      <c r="BD2371" s="196"/>
      <c r="BE2371" s="196"/>
      <c r="BF2371" s="196"/>
      <c r="BG2371" s="196"/>
      <c r="BH2371" s="196"/>
      <c r="BI2371" s="196"/>
      <c r="BJ2371" s="196"/>
      <c r="BK2371" s="196"/>
      <c r="BL2371" s="196"/>
      <c r="BM2371" s="196"/>
      <c r="BN2371" s="196"/>
      <c r="BO2371" s="196"/>
      <c r="BP2371" s="196"/>
      <c r="BQ2371" s="196"/>
      <c r="BR2371" s="196"/>
      <c r="BS2371" s="196"/>
      <c r="BT2371" s="196"/>
      <c r="BU2371" s="196"/>
      <c r="BV2371" s="196"/>
      <c r="BW2371" s="196"/>
      <c r="BX2371" s="196"/>
      <c r="BY2371" s="196"/>
      <c r="BZ2371" s="196"/>
    </row>
    <row r="2372" spans="4:78" x14ac:dyDescent="0.2">
      <c r="D2372" s="171"/>
      <c r="E2372" s="171"/>
      <c r="F2372" s="171"/>
      <c r="G2372" s="171"/>
      <c r="H2372" s="171"/>
      <c r="I2372" s="171"/>
      <c r="J2372" s="171"/>
      <c r="K2372" s="171"/>
      <c r="L2372" s="171"/>
      <c r="M2372" s="171"/>
      <c r="N2372" s="171"/>
      <c r="O2372" s="171"/>
      <c r="P2372" s="171"/>
      <c r="Q2372" s="171"/>
      <c r="R2372" s="171"/>
      <c r="S2372" s="171"/>
      <c r="T2372" s="171"/>
      <c r="U2372" s="171"/>
      <c r="V2372" s="171"/>
      <c r="W2372" s="171"/>
      <c r="X2372" s="171"/>
      <c r="Y2372" s="171"/>
      <c r="Z2372" s="171"/>
      <c r="AA2372" s="171"/>
      <c r="AB2372" s="171"/>
      <c r="AC2372" s="171"/>
      <c r="AD2372" s="171"/>
      <c r="AE2372" s="171"/>
      <c r="AF2372" s="171"/>
      <c r="AG2372" s="171"/>
      <c r="AH2372" s="171"/>
      <c r="AI2372" s="171"/>
      <c r="AJ2372" s="171"/>
      <c r="AK2372" s="171"/>
      <c r="AL2372" s="171"/>
      <c r="AM2372" s="171"/>
      <c r="AN2372" s="171"/>
      <c r="AO2372" s="171"/>
      <c r="AP2372" s="196"/>
      <c r="AQ2372" s="196"/>
      <c r="AR2372" s="196"/>
      <c r="AS2372" s="196"/>
      <c r="AT2372" s="196"/>
      <c r="AU2372" s="196"/>
      <c r="AV2372" s="196"/>
      <c r="AW2372" s="196"/>
      <c r="AX2372" s="196"/>
      <c r="AY2372" s="196"/>
      <c r="AZ2372" s="196"/>
      <c r="BA2372" s="196"/>
      <c r="BB2372" s="196"/>
      <c r="BC2372" s="196"/>
      <c r="BD2372" s="196"/>
      <c r="BE2372" s="196"/>
      <c r="BF2372" s="196"/>
      <c r="BG2372" s="196"/>
      <c r="BH2372" s="196"/>
      <c r="BI2372" s="196"/>
      <c r="BJ2372" s="196"/>
      <c r="BK2372" s="196"/>
      <c r="BL2372" s="196"/>
      <c r="BM2372" s="196"/>
      <c r="BN2372" s="196"/>
      <c r="BO2372" s="196"/>
      <c r="BP2372" s="196"/>
      <c r="BQ2372" s="196"/>
      <c r="BR2372" s="196"/>
      <c r="BS2372" s="196"/>
      <c r="BT2372" s="196"/>
      <c r="BU2372" s="196"/>
      <c r="BV2372" s="196"/>
      <c r="BW2372" s="196"/>
      <c r="BX2372" s="196"/>
      <c r="BY2372" s="196"/>
      <c r="BZ2372" s="196"/>
    </row>
    <row r="2373" spans="4:78" x14ac:dyDescent="0.2">
      <c r="D2373" s="171"/>
      <c r="E2373" s="171"/>
      <c r="F2373" s="171"/>
      <c r="G2373" s="171"/>
      <c r="H2373" s="171"/>
      <c r="I2373" s="171"/>
      <c r="J2373" s="171"/>
      <c r="K2373" s="171"/>
      <c r="L2373" s="171"/>
      <c r="M2373" s="171"/>
      <c r="N2373" s="171"/>
      <c r="O2373" s="171"/>
      <c r="P2373" s="171"/>
      <c r="Q2373" s="171"/>
      <c r="R2373" s="171"/>
      <c r="S2373" s="171"/>
      <c r="T2373" s="171"/>
      <c r="U2373" s="171"/>
      <c r="V2373" s="171"/>
      <c r="W2373" s="171"/>
      <c r="X2373" s="171"/>
      <c r="Y2373" s="171"/>
      <c r="Z2373" s="171"/>
      <c r="AA2373" s="171"/>
      <c r="AB2373" s="171"/>
      <c r="AC2373" s="171"/>
      <c r="AD2373" s="171"/>
      <c r="AE2373" s="171"/>
      <c r="AF2373" s="171"/>
      <c r="AG2373" s="171"/>
      <c r="AH2373" s="171"/>
      <c r="AI2373" s="171"/>
      <c r="AJ2373" s="171"/>
      <c r="AK2373" s="171"/>
      <c r="AL2373" s="171"/>
      <c r="AM2373" s="171"/>
      <c r="AN2373" s="171"/>
      <c r="AO2373" s="171"/>
      <c r="AP2373" s="196"/>
      <c r="AQ2373" s="196"/>
      <c r="AR2373" s="196"/>
      <c r="AS2373" s="196"/>
      <c r="AT2373" s="196"/>
      <c r="AU2373" s="196"/>
      <c r="AV2373" s="196"/>
      <c r="AW2373" s="196"/>
      <c r="AX2373" s="196"/>
      <c r="AY2373" s="196"/>
      <c r="AZ2373" s="196"/>
      <c r="BA2373" s="196"/>
      <c r="BB2373" s="196"/>
      <c r="BC2373" s="196"/>
      <c r="BD2373" s="196"/>
      <c r="BE2373" s="196"/>
      <c r="BF2373" s="196"/>
      <c r="BG2373" s="196"/>
      <c r="BH2373" s="196"/>
      <c r="BI2373" s="196"/>
      <c r="BJ2373" s="196"/>
      <c r="BK2373" s="196"/>
      <c r="BL2373" s="196"/>
      <c r="BM2373" s="196"/>
      <c r="BN2373" s="196"/>
      <c r="BO2373" s="196"/>
      <c r="BP2373" s="196"/>
      <c r="BQ2373" s="196"/>
      <c r="BR2373" s="196"/>
      <c r="BS2373" s="196"/>
      <c r="BT2373" s="196"/>
      <c r="BU2373" s="196"/>
      <c r="BV2373" s="196"/>
      <c r="BW2373" s="196"/>
      <c r="BX2373" s="196"/>
      <c r="BY2373" s="196"/>
      <c r="BZ2373" s="196"/>
    </row>
    <row r="2374" spans="4:78" x14ac:dyDescent="0.2">
      <c r="D2374" s="171"/>
      <c r="E2374" s="171"/>
      <c r="F2374" s="171"/>
      <c r="G2374" s="171"/>
      <c r="H2374" s="171"/>
      <c r="I2374" s="171"/>
      <c r="J2374" s="171"/>
      <c r="K2374" s="171"/>
      <c r="L2374" s="171"/>
      <c r="M2374" s="171"/>
      <c r="N2374" s="171"/>
      <c r="O2374" s="171"/>
      <c r="P2374" s="171"/>
      <c r="Q2374" s="171"/>
      <c r="R2374" s="171"/>
      <c r="S2374" s="171"/>
      <c r="T2374" s="171"/>
      <c r="U2374" s="171"/>
      <c r="V2374" s="171"/>
      <c r="W2374" s="171"/>
      <c r="X2374" s="171"/>
      <c r="Y2374" s="171"/>
      <c r="Z2374" s="171"/>
      <c r="AA2374" s="171"/>
      <c r="AB2374" s="171"/>
      <c r="AC2374" s="171"/>
      <c r="AD2374" s="171"/>
      <c r="AE2374" s="171"/>
      <c r="AF2374" s="171"/>
      <c r="AG2374" s="171"/>
      <c r="AH2374" s="171"/>
      <c r="AI2374" s="171"/>
      <c r="AJ2374" s="171"/>
      <c r="AK2374" s="171"/>
      <c r="AL2374" s="171"/>
      <c r="AM2374" s="171"/>
      <c r="AN2374" s="171"/>
      <c r="AO2374" s="171"/>
      <c r="AP2374" s="196"/>
      <c r="AQ2374" s="196"/>
      <c r="AR2374" s="196"/>
      <c r="AS2374" s="196"/>
      <c r="AT2374" s="196"/>
      <c r="AU2374" s="196"/>
      <c r="AV2374" s="196"/>
      <c r="AW2374" s="196"/>
      <c r="AX2374" s="196"/>
      <c r="AY2374" s="196"/>
      <c r="AZ2374" s="196"/>
      <c r="BA2374" s="196"/>
      <c r="BB2374" s="196"/>
      <c r="BC2374" s="196"/>
      <c r="BD2374" s="196"/>
      <c r="BE2374" s="196"/>
      <c r="BF2374" s="196"/>
      <c r="BG2374" s="196"/>
      <c r="BH2374" s="196"/>
      <c r="BI2374" s="196"/>
      <c r="BJ2374" s="196"/>
      <c r="BK2374" s="196"/>
      <c r="BL2374" s="196"/>
      <c r="BM2374" s="196"/>
      <c r="BN2374" s="196"/>
      <c r="BO2374" s="196"/>
      <c r="BP2374" s="196"/>
      <c r="BQ2374" s="196"/>
      <c r="BR2374" s="196"/>
      <c r="BS2374" s="196"/>
      <c r="BT2374" s="196"/>
      <c r="BU2374" s="196"/>
      <c r="BV2374" s="196"/>
      <c r="BW2374" s="196"/>
      <c r="BX2374" s="196"/>
      <c r="BY2374" s="196"/>
      <c r="BZ2374" s="196"/>
    </row>
    <row r="2375" spans="4:78" x14ac:dyDescent="0.2">
      <c r="D2375" s="171"/>
      <c r="E2375" s="171"/>
      <c r="F2375" s="171"/>
      <c r="G2375" s="171"/>
      <c r="H2375" s="171"/>
      <c r="I2375" s="171"/>
      <c r="J2375" s="171"/>
      <c r="K2375" s="171"/>
      <c r="L2375" s="171"/>
      <c r="M2375" s="171"/>
      <c r="N2375" s="171"/>
      <c r="O2375" s="171"/>
      <c r="P2375" s="171"/>
      <c r="Q2375" s="171"/>
      <c r="R2375" s="171"/>
      <c r="S2375" s="171"/>
      <c r="T2375" s="171"/>
      <c r="U2375" s="171"/>
      <c r="V2375" s="171"/>
      <c r="W2375" s="171"/>
      <c r="X2375" s="171"/>
      <c r="Y2375" s="171"/>
      <c r="Z2375" s="171"/>
      <c r="AA2375" s="171"/>
      <c r="AB2375" s="171"/>
      <c r="AC2375" s="171"/>
      <c r="AD2375" s="171"/>
      <c r="AE2375" s="171"/>
      <c r="AF2375" s="171"/>
      <c r="AG2375" s="171"/>
      <c r="AH2375" s="171"/>
      <c r="AI2375" s="171"/>
      <c r="AJ2375" s="171"/>
      <c r="AK2375" s="171"/>
      <c r="AL2375" s="171"/>
      <c r="AM2375" s="171"/>
      <c r="AN2375" s="171"/>
      <c r="AO2375" s="171"/>
      <c r="AP2375" s="196"/>
      <c r="AQ2375" s="196"/>
      <c r="AR2375" s="196"/>
      <c r="AS2375" s="196"/>
      <c r="AT2375" s="196"/>
      <c r="AU2375" s="196"/>
      <c r="AV2375" s="196"/>
      <c r="AW2375" s="196"/>
      <c r="AX2375" s="196"/>
      <c r="AY2375" s="196"/>
      <c r="AZ2375" s="196"/>
      <c r="BA2375" s="196"/>
      <c r="BB2375" s="196"/>
      <c r="BC2375" s="196"/>
      <c r="BD2375" s="196"/>
      <c r="BE2375" s="196"/>
      <c r="BF2375" s="196"/>
      <c r="BG2375" s="196"/>
      <c r="BH2375" s="196"/>
      <c r="BI2375" s="196"/>
      <c r="BJ2375" s="196"/>
      <c r="BK2375" s="196"/>
      <c r="BL2375" s="196"/>
      <c r="BM2375" s="196"/>
      <c r="BN2375" s="196"/>
      <c r="BO2375" s="196"/>
      <c r="BP2375" s="196"/>
      <c r="BQ2375" s="196"/>
      <c r="BR2375" s="196"/>
      <c r="BS2375" s="196"/>
      <c r="BT2375" s="196"/>
      <c r="BU2375" s="196"/>
      <c r="BV2375" s="196"/>
      <c r="BW2375" s="196"/>
      <c r="BX2375" s="196"/>
      <c r="BY2375" s="196"/>
      <c r="BZ2375" s="196"/>
    </row>
    <row r="2376" spans="4:78" x14ac:dyDescent="0.2">
      <c r="D2376" s="171"/>
      <c r="E2376" s="171"/>
      <c r="F2376" s="171"/>
      <c r="G2376" s="171"/>
      <c r="H2376" s="171"/>
      <c r="I2376" s="171"/>
      <c r="J2376" s="171"/>
      <c r="K2376" s="171"/>
      <c r="L2376" s="171"/>
      <c r="M2376" s="171"/>
      <c r="N2376" s="171"/>
      <c r="O2376" s="171"/>
      <c r="P2376" s="171"/>
      <c r="Q2376" s="171"/>
      <c r="R2376" s="171"/>
      <c r="S2376" s="171"/>
      <c r="T2376" s="171"/>
      <c r="U2376" s="171"/>
      <c r="V2376" s="171"/>
      <c r="W2376" s="171"/>
      <c r="X2376" s="171"/>
      <c r="Y2376" s="171"/>
      <c r="Z2376" s="171"/>
      <c r="AA2376" s="171"/>
      <c r="AB2376" s="171"/>
      <c r="AC2376" s="171"/>
      <c r="AD2376" s="171"/>
      <c r="AE2376" s="171"/>
      <c r="AF2376" s="171"/>
      <c r="AG2376" s="171"/>
      <c r="AH2376" s="171"/>
      <c r="AI2376" s="171"/>
      <c r="AJ2376" s="171"/>
      <c r="AK2376" s="171"/>
      <c r="AL2376" s="171"/>
      <c r="AM2376" s="171"/>
      <c r="AN2376" s="171"/>
      <c r="AO2376" s="171"/>
      <c r="AP2376" s="196"/>
      <c r="AQ2376" s="196"/>
      <c r="AR2376" s="196"/>
      <c r="AS2376" s="196"/>
      <c r="AT2376" s="196"/>
      <c r="AU2376" s="196"/>
      <c r="AV2376" s="196"/>
      <c r="AW2376" s="196"/>
      <c r="AX2376" s="196"/>
      <c r="AY2376" s="196"/>
      <c r="AZ2376" s="196"/>
      <c r="BA2376" s="196"/>
      <c r="BB2376" s="196"/>
      <c r="BC2376" s="196"/>
      <c r="BD2376" s="196"/>
      <c r="BE2376" s="196"/>
      <c r="BF2376" s="196"/>
      <c r="BG2376" s="196"/>
      <c r="BH2376" s="196"/>
      <c r="BI2376" s="196"/>
      <c r="BJ2376" s="196"/>
      <c r="BK2376" s="196"/>
      <c r="BL2376" s="196"/>
      <c r="BM2376" s="196"/>
      <c r="BN2376" s="196"/>
      <c r="BO2376" s="196"/>
      <c r="BP2376" s="196"/>
      <c r="BQ2376" s="196"/>
      <c r="BR2376" s="196"/>
      <c r="BS2376" s="196"/>
      <c r="BT2376" s="196"/>
      <c r="BU2376" s="196"/>
      <c r="BV2376" s="196"/>
      <c r="BW2376" s="196"/>
      <c r="BX2376" s="196"/>
      <c r="BY2376" s="196"/>
      <c r="BZ2376" s="196"/>
    </row>
    <row r="2377" spans="4:78" x14ac:dyDescent="0.2">
      <c r="D2377" s="171"/>
      <c r="E2377" s="171"/>
      <c r="F2377" s="171"/>
      <c r="G2377" s="171"/>
      <c r="H2377" s="171"/>
      <c r="I2377" s="171"/>
      <c r="J2377" s="171"/>
      <c r="K2377" s="171"/>
      <c r="L2377" s="171"/>
      <c r="M2377" s="171"/>
      <c r="N2377" s="171"/>
      <c r="O2377" s="171"/>
      <c r="P2377" s="171"/>
      <c r="Q2377" s="171"/>
      <c r="R2377" s="171"/>
      <c r="S2377" s="171"/>
      <c r="T2377" s="171"/>
      <c r="U2377" s="171"/>
      <c r="V2377" s="171"/>
      <c r="W2377" s="171"/>
      <c r="X2377" s="171"/>
      <c r="Y2377" s="171"/>
      <c r="Z2377" s="171"/>
      <c r="AA2377" s="171"/>
      <c r="AB2377" s="171"/>
      <c r="AC2377" s="171"/>
      <c r="AD2377" s="171"/>
      <c r="AE2377" s="171"/>
      <c r="AF2377" s="171"/>
      <c r="AG2377" s="171"/>
      <c r="AH2377" s="171"/>
      <c r="AI2377" s="171"/>
      <c r="AJ2377" s="171"/>
      <c r="AK2377" s="171"/>
      <c r="AL2377" s="171"/>
      <c r="AM2377" s="171"/>
      <c r="AN2377" s="171"/>
      <c r="AO2377" s="171"/>
      <c r="AP2377" s="196"/>
      <c r="AQ2377" s="196"/>
      <c r="AR2377" s="196"/>
      <c r="AS2377" s="196"/>
      <c r="AT2377" s="196"/>
      <c r="AU2377" s="196"/>
      <c r="AV2377" s="196"/>
      <c r="AW2377" s="196"/>
      <c r="AX2377" s="196"/>
      <c r="AY2377" s="196"/>
      <c r="AZ2377" s="196"/>
      <c r="BA2377" s="196"/>
      <c r="BB2377" s="196"/>
      <c r="BC2377" s="196"/>
      <c r="BD2377" s="196"/>
      <c r="BE2377" s="196"/>
      <c r="BF2377" s="196"/>
      <c r="BG2377" s="196"/>
      <c r="BH2377" s="196"/>
      <c r="BI2377" s="196"/>
      <c r="BJ2377" s="196"/>
      <c r="BK2377" s="196"/>
      <c r="BL2377" s="196"/>
      <c r="BM2377" s="196"/>
      <c r="BN2377" s="196"/>
      <c r="BO2377" s="196"/>
      <c r="BP2377" s="196"/>
      <c r="BQ2377" s="196"/>
      <c r="BR2377" s="196"/>
      <c r="BS2377" s="196"/>
      <c r="BT2377" s="196"/>
      <c r="BU2377" s="196"/>
      <c r="BV2377" s="196"/>
      <c r="BW2377" s="196"/>
      <c r="BX2377" s="196"/>
      <c r="BY2377" s="196"/>
      <c r="BZ2377" s="196"/>
    </row>
    <row r="2378" spans="4:78" x14ac:dyDescent="0.2">
      <c r="D2378" s="171"/>
      <c r="E2378" s="171"/>
      <c r="F2378" s="171"/>
      <c r="G2378" s="171"/>
      <c r="H2378" s="171"/>
      <c r="I2378" s="171"/>
      <c r="J2378" s="171"/>
      <c r="K2378" s="171"/>
      <c r="L2378" s="171"/>
      <c r="M2378" s="171"/>
      <c r="N2378" s="171"/>
      <c r="O2378" s="171"/>
      <c r="P2378" s="171"/>
      <c r="Q2378" s="171"/>
      <c r="R2378" s="171"/>
      <c r="S2378" s="171"/>
      <c r="T2378" s="171"/>
      <c r="U2378" s="171"/>
      <c r="V2378" s="171"/>
      <c r="W2378" s="171"/>
      <c r="X2378" s="171"/>
      <c r="Y2378" s="171"/>
      <c r="Z2378" s="171"/>
      <c r="AA2378" s="171"/>
      <c r="AB2378" s="171"/>
      <c r="AC2378" s="171"/>
      <c r="AD2378" s="171"/>
      <c r="AE2378" s="171"/>
      <c r="AF2378" s="171"/>
      <c r="AG2378" s="171"/>
      <c r="AH2378" s="171"/>
      <c r="AI2378" s="171"/>
      <c r="AJ2378" s="171"/>
      <c r="AK2378" s="171"/>
      <c r="AL2378" s="171"/>
      <c r="AM2378" s="171"/>
      <c r="AN2378" s="171"/>
      <c r="AO2378" s="171"/>
      <c r="AP2378" s="196"/>
      <c r="AQ2378" s="196"/>
      <c r="AR2378" s="196"/>
      <c r="AS2378" s="196"/>
      <c r="AT2378" s="196"/>
      <c r="AU2378" s="196"/>
      <c r="AV2378" s="196"/>
      <c r="AW2378" s="196"/>
      <c r="AX2378" s="196"/>
      <c r="AY2378" s="196"/>
      <c r="AZ2378" s="196"/>
      <c r="BA2378" s="196"/>
      <c r="BB2378" s="196"/>
      <c r="BC2378" s="196"/>
      <c r="BD2378" s="196"/>
      <c r="BE2378" s="196"/>
      <c r="BF2378" s="196"/>
      <c r="BG2378" s="196"/>
      <c r="BH2378" s="196"/>
      <c r="BI2378" s="196"/>
      <c r="BJ2378" s="196"/>
      <c r="BK2378" s="196"/>
      <c r="BL2378" s="196"/>
      <c r="BM2378" s="196"/>
      <c r="BN2378" s="196"/>
      <c r="BO2378" s="196"/>
      <c r="BP2378" s="196"/>
      <c r="BQ2378" s="196"/>
      <c r="BR2378" s="196"/>
      <c r="BS2378" s="196"/>
      <c r="BT2378" s="196"/>
      <c r="BU2378" s="196"/>
      <c r="BV2378" s="196"/>
      <c r="BW2378" s="196"/>
      <c r="BX2378" s="196"/>
      <c r="BY2378" s="196"/>
      <c r="BZ2378" s="196"/>
    </row>
    <row r="2379" spans="4:78" x14ac:dyDescent="0.2">
      <c r="D2379" s="171"/>
      <c r="E2379" s="171"/>
      <c r="F2379" s="171"/>
      <c r="G2379" s="171"/>
      <c r="H2379" s="171"/>
      <c r="I2379" s="171"/>
      <c r="J2379" s="171"/>
      <c r="K2379" s="171"/>
      <c r="L2379" s="171"/>
      <c r="M2379" s="171"/>
      <c r="N2379" s="171"/>
      <c r="O2379" s="171"/>
      <c r="P2379" s="171"/>
      <c r="Q2379" s="171"/>
      <c r="R2379" s="171"/>
      <c r="S2379" s="171"/>
      <c r="T2379" s="171"/>
      <c r="U2379" s="171"/>
      <c r="V2379" s="171"/>
      <c r="W2379" s="171"/>
      <c r="X2379" s="171"/>
      <c r="Y2379" s="171"/>
      <c r="Z2379" s="171"/>
      <c r="AA2379" s="171"/>
      <c r="AB2379" s="171"/>
      <c r="AC2379" s="171"/>
      <c r="AD2379" s="171"/>
      <c r="AE2379" s="171"/>
      <c r="AF2379" s="171"/>
      <c r="AG2379" s="171"/>
      <c r="AH2379" s="171"/>
      <c r="AI2379" s="171"/>
      <c r="AJ2379" s="171"/>
      <c r="AK2379" s="171"/>
      <c r="AL2379" s="171"/>
      <c r="AM2379" s="171"/>
      <c r="AN2379" s="171"/>
      <c r="AO2379" s="171"/>
      <c r="AP2379" s="196"/>
      <c r="AQ2379" s="196"/>
      <c r="AR2379" s="196"/>
      <c r="AS2379" s="196"/>
      <c r="AT2379" s="196"/>
      <c r="AU2379" s="196"/>
      <c r="AV2379" s="196"/>
      <c r="AW2379" s="196"/>
      <c r="AX2379" s="196"/>
      <c r="AY2379" s="196"/>
      <c r="AZ2379" s="196"/>
      <c r="BA2379" s="196"/>
      <c r="BB2379" s="196"/>
      <c r="BC2379" s="196"/>
      <c r="BD2379" s="196"/>
      <c r="BE2379" s="196"/>
      <c r="BF2379" s="196"/>
      <c r="BG2379" s="196"/>
      <c r="BH2379" s="196"/>
      <c r="BI2379" s="196"/>
      <c r="BJ2379" s="196"/>
      <c r="BK2379" s="196"/>
      <c r="BL2379" s="196"/>
      <c r="BM2379" s="196"/>
      <c r="BN2379" s="196"/>
      <c r="BO2379" s="196"/>
      <c r="BP2379" s="196"/>
      <c r="BQ2379" s="196"/>
      <c r="BR2379" s="196"/>
      <c r="BS2379" s="196"/>
      <c r="BT2379" s="196"/>
      <c r="BU2379" s="196"/>
      <c r="BV2379" s="196"/>
      <c r="BW2379" s="196"/>
      <c r="BX2379" s="196"/>
      <c r="BY2379" s="196"/>
      <c r="BZ2379" s="196"/>
    </row>
    <row r="2380" spans="4:78" x14ac:dyDescent="0.2">
      <c r="D2380" s="171"/>
      <c r="E2380" s="171"/>
      <c r="F2380" s="171"/>
      <c r="G2380" s="171"/>
      <c r="H2380" s="171"/>
      <c r="I2380" s="171"/>
      <c r="J2380" s="171"/>
      <c r="K2380" s="171"/>
      <c r="L2380" s="171"/>
      <c r="M2380" s="171"/>
      <c r="N2380" s="171"/>
      <c r="O2380" s="171"/>
      <c r="P2380" s="171"/>
      <c r="Q2380" s="171"/>
      <c r="R2380" s="171"/>
      <c r="S2380" s="171"/>
      <c r="T2380" s="171"/>
      <c r="U2380" s="171"/>
      <c r="V2380" s="171"/>
      <c r="W2380" s="171"/>
      <c r="X2380" s="171"/>
      <c r="Y2380" s="171"/>
      <c r="Z2380" s="171"/>
      <c r="AA2380" s="171"/>
      <c r="AB2380" s="171"/>
      <c r="AC2380" s="171"/>
      <c r="AD2380" s="171"/>
      <c r="AE2380" s="171"/>
      <c r="AF2380" s="171"/>
      <c r="AG2380" s="171"/>
      <c r="AH2380" s="171"/>
      <c r="AI2380" s="171"/>
      <c r="AJ2380" s="171"/>
      <c r="AK2380" s="171"/>
      <c r="AL2380" s="171"/>
      <c r="AM2380" s="171"/>
      <c r="AN2380" s="171"/>
      <c r="AO2380" s="171"/>
      <c r="AP2380" s="196"/>
      <c r="AQ2380" s="196"/>
      <c r="AR2380" s="196"/>
      <c r="AS2380" s="196"/>
      <c r="AT2380" s="196"/>
      <c r="AU2380" s="196"/>
      <c r="AV2380" s="196"/>
      <c r="AW2380" s="196"/>
      <c r="AX2380" s="196"/>
      <c r="AY2380" s="196"/>
      <c r="AZ2380" s="196"/>
      <c r="BA2380" s="196"/>
      <c r="BB2380" s="196"/>
      <c r="BC2380" s="196"/>
      <c r="BD2380" s="196"/>
      <c r="BE2380" s="196"/>
      <c r="BF2380" s="196"/>
      <c r="BG2380" s="196"/>
      <c r="BH2380" s="196"/>
      <c r="BI2380" s="196"/>
      <c r="BJ2380" s="196"/>
      <c r="BK2380" s="196"/>
      <c r="BL2380" s="196"/>
      <c r="BM2380" s="196"/>
      <c r="BN2380" s="196"/>
      <c r="BO2380" s="196"/>
      <c r="BP2380" s="196"/>
      <c r="BQ2380" s="196"/>
      <c r="BR2380" s="196"/>
      <c r="BS2380" s="196"/>
      <c r="BT2380" s="196"/>
      <c r="BU2380" s="196"/>
      <c r="BV2380" s="196"/>
      <c r="BW2380" s="196"/>
      <c r="BX2380" s="196"/>
      <c r="BY2380" s="196"/>
      <c r="BZ2380" s="196"/>
    </row>
    <row r="2381" spans="4:78" x14ac:dyDescent="0.2">
      <c r="D2381" s="171"/>
      <c r="E2381" s="171"/>
      <c r="F2381" s="171"/>
      <c r="G2381" s="171"/>
      <c r="H2381" s="171"/>
      <c r="I2381" s="171"/>
      <c r="J2381" s="171"/>
      <c r="K2381" s="171"/>
      <c r="L2381" s="171"/>
      <c r="M2381" s="171"/>
      <c r="N2381" s="171"/>
      <c r="O2381" s="171"/>
      <c r="P2381" s="171"/>
      <c r="Q2381" s="171"/>
      <c r="R2381" s="171"/>
      <c r="S2381" s="171"/>
      <c r="T2381" s="171"/>
      <c r="U2381" s="171"/>
      <c r="V2381" s="171"/>
      <c r="W2381" s="171"/>
      <c r="X2381" s="171"/>
      <c r="Y2381" s="171"/>
      <c r="Z2381" s="171"/>
      <c r="AA2381" s="171"/>
      <c r="AB2381" s="171"/>
      <c r="AC2381" s="171"/>
      <c r="AD2381" s="171"/>
      <c r="AE2381" s="171"/>
      <c r="AF2381" s="171"/>
      <c r="AG2381" s="171"/>
      <c r="AH2381" s="171"/>
      <c r="AI2381" s="171"/>
      <c r="AJ2381" s="171"/>
      <c r="AK2381" s="171"/>
      <c r="AL2381" s="171"/>
      <c r="AM2381" s="171"/>
      <c r="AN2381" s="171"/>
      <c r="AO2381" s="171"/>
      <c r="AP2381" s="196"/>
      <c r="AQ2381" s="196"/>
      <c r="AR2381" s="196"/>
      <c r="AS2381" s="196"/>
      <c r="AT2381" s="196"/>
      <c r="AU2381" s="196"/>
      <c r="AV2381" s="196"/>
      <c r="AW2381" s="196"/>
      <c r="AX2381" s="196"/>
      <c r="AY2381" s="196"/>
      <c r="AZ2381" s="196"/>
      <c r="BA2381" s="196"/>
      <c r="BB2381" s="196"/>
      <c r="BC2381" s="196"/>
      <c r="BD2381" s="196"/>
      <c r="BE2381" s="196"/>
      <c r="BF2381" s="196"/>
      <c r="BG2381" s="196"/>
      <c r="BH2381" s="196"/>
      <c r="BI2381" s="196"/>
      <c r="BJ2381" s="196"/>
      <c r="BK2381" s="196"/>
      <c r="BL2381" s="196"/>
      <c r="BM2381" s="196"/>
      <c r="BN2381" s="196"/>
      <c r="BO2381" s="196"/>
      <c r="BP2381" s="196"/>
      <c r="BQ2381" s="196"/>
      <c r="BR2381" s="196"/>
      <c r="BS2381" s="196"/>
      <c r="BT2381" s="196"/>
      <c r="BU2381" s="196"/>
      <c r="BV2381" s="196"/>
      <c r="BW2381" s="196"/>
      <c r="BX2381" s="196"/>
      <c r="BY2381" s="196"/>
      <c r="BZ2381" s="196"/>
    </row>
    <row r="2382" spans="4:78" x14ac:dyDescent="0.2">
      <c r="D2382" s="171"/>
      <c r="E2382" s="171"/>
      <c r="F2382" s="171"/>
      <c r="G2382" s="171"/>
      <c r="H2382" s="171"/>
      <c r="I2382" s="171"/>
      <c r="J2382" s="171"/>
      <c r="K2382" s="171"/>
      <c r="L2382" s="171"/>
      <c r="M2382" s="171"/>
      <c r="N2382" s="171"/>
      <c r="O2382" s="171"/>
      <c r="P2382" s="171"/>
      <c r="Q2382" s="171"/>
      <c r="R2382" s="171"/>
      <c r="S2382" s="171"/>
      <c r="T2382" s="171"/>
      <c r="U2382" s="171"/>
      <c r="V2382" s="171"/>
      <c r="W2382" s="171"/>
      <c r="X2382" s="171"/>
      <c r="Y2382" s="171"/>
      <c r="Z2382" s="171"/>
      <c r="AA2382" s="171"/>
      <c r="AB2382" s="171"/>
      <c r="AC2382" s="171"/>
      <c r="AD2382" s="171"/>
      <c r="AE2382" s="171"/>
      <c r="AF2382" s="171"/>
      <c r="AG2382" s="171"/>
      <c r="AH2382" s="171"/>
      <c r="AI2382" s="171"/>
      <c r="AJ2382" s="171"/>
      <c r="AK2382" s="171"/>
      <c r="AL2382" s="171"/>
      <c r="AM2382" s="171"/>
      <c r="AN2382" s="171"/>
      <c r="AO2382" s="171"/>
      <c r="AP2382" s="196"/>
      <c r="AQ2382" s="196"/>
      <c r="AR2382" s="196"/>
      <c r="AS2382" s="196"/>
      <c r="AT2382" s="196"/>
      <c r="AU2382" s="196"/>
      <c r="AV2382" s="196"/>
      <c r="AW2382" s="196"/>
      <c r="AX2382" s="196"/>
      <c r="AY2382" s="196"/>
      <c r="AZ2382" s="196"/>
      <c r="BA2382" s="196"/>
      <c r="BB2382" s="196"/>
      <c r="BC2382" s="196"/>
      <c r="BD2382" s="196"/>
      <c r="BE2382" s="196"/>
      <c r="BF2382" s="196"/>
      <c r="BG2382" s="196"/>
      <c r="BH2382" s="196"/>
      <c r="BI2382" s="196"/>
      <c r="BJ2382" s="196"/>
      <c r="BK2382" s="196"/>
      <c r="BL2382" s="196"/>
      <c r="BM2382" s="196"/>
      <c r="BN2382" s="196"/>
      <c r="BO2382" s="196"/>
      <c r="BP2382" s="196"/>
      <c r="BQ2382" s="196"/>
      <c r="BR2382" s="196"/>
      <c r="BS2382" s="196"/>
      <c r="BT2382" s="196"/>
      <c r="BU2382" s="196"/>
      <c r="BV2382" s="196"/>
      <c r="BW2382" s="196"/>
      <c r="BX2382" s="196"/>
      <c r="BY2382" s="196"/>
      <c r="BZ2382" s="196"/>
    </row>
    <row r="2383" spans="4:78" x14ac:dyDescent="0.2">
      <c r="D2383" s="171"/>
      <c r="E2383" s="171"/>
      <c r="F2383" s="171"/>
      <c r="G2383" s="171"/>
      <c r="H2383" s="171"/>
      <c r="I2383" s="171"/>
      <c r="J2383" s="171"/>
      <c r="K2383" s="171"/>
      <c r="L2383" s="171"/>
      <c r="M2383" s="171"/>
      <c r="N2383" s="171"/>
      <c r="O2383" s="171"/>
      <c r="P2383" s="171"/>
      <c r="Q2383" s="171"/>
      <c r="R2383" s="171"/>
      <c r="S2383" s="171"/>
      <c r="T2383" s="171"/>
      <c r="U2383" s="171"/>
      <c r="V2383" s="171"/>
      <c r="W2383" s="171"/>
      <c r="X2383" s="171"/>
      <c r="Y2383" s="171"/>
      <c r="Z2383" s="171"/>
      <c r="AA2383" s="171"/>
      <c r="AB2383" s="171"/>
      <c r="AC2383" s="171"/>
      <c r="AD2383" s="171"/>
      <c r="AE2383" s="171"/>
      <c r="AF2383" s="171"/>
      <c r="AG2383" s="171"/>
      <c r="AH2383" s="171"/>
      <c r="AI2383" s="171"/>
      <c r="AJ2383" s="171"/>
      <c r="AK2383" s="171"/>
      <c r="AL2383" s="171"/>
      <c r="AM2383" s="171"/>
      <c r="AN2383" s="171"/>
      <c r="AO2383" s="171"/>
      <c r="AP2383" s="196"/>
      <c r="AQ2383" s="196"/>
      <c r="AR2383" s="196"/>
      <c r="AS2383" s="196"/>
      <c r="AT2383" s="196"/>
      <c r="AU2383" s="196"/>
      <c r="AV2383" s="196"/>
      <c r="AW2383" s="196"/>
      <c r="AX2383" s="196"/>
      <c r="AY2383" s="196"/>
      <c r="AZ2383" s="196"/>
      <c r="BA2383" s="196"/>
      <c r="BB2383" s="196"/>
      <c r="BC2383" s="196"/>
      <c r="BD2383" s="196"/>
      <c r="BE2383" s="196"/>
      <c r="BF2383" s="196"/>
      <c r="BG2383" s="196"/>
      <c r="BH2383" s="196"/>
      <c r="BI2383" s="196"/>
      <c r="BJ2383" s="196"/>
      <c r="BK2383" s="196"/>
      <c r="BL2383" s="196"/>
      <c r="BM2383" s="196"/>
      <c r="BN2383" s="196"/>
      <c r="BO2383" s="196"/>
      <c r="BP2383" s="196"/>
      <c r="BQ2383" s="196"/>
      <c r="BR2383" s="196"/>
      <c r="BS2383" s="196"/>
      <c r="BT2383" s="196"/>
      <c r="BU2383" s="196"/>
      <c r="BV2383" s="196"/>
      <c r="BW2383" s="196"/>
      <c r="BX2383" s="196"/>
      <c r="BY2383" s="196"/>
      <c r="BZ2383" s="196"/>
    </row>
    <row r="2384" spans="4:78" x14ac:dyDescent="0.2">
      <c r="D2384" s="171"/>
      <c r="E2384" s="171"/>
      <c r="F2384" s="171"/>
      <c r="G2384" s="171"/>
      <c r="H2384" s="171"/>
      <c r="I2384" s="171"/>
      <c r="J2384" s="171"/>
      <c r="K2384" s="171"/>
      <c r="L2384" s="171"/>
      <c r="M2384" s="171"/>
      <c r="N2384" s="171"/>
      <c r="O2384" s="171"/>
      <c r="P2384" s="171"/>
      <c r="Q2384" s="171"/>
      <c r="R2384" s="171"/>
      <c r="S2384" s="171"/>
      <c r="T2384" s="171"/>
      <c r="U2384" s="171"/>
      <c r="V2384" s="171"/>
      <c r="W2384" s="171"/>
      <c r="X2384" s="171"/>
      <c r="Y2384" s="171"/>
      <c r="Z2384" s="171"/>
      <c r="AA2384" s="171"/>
      <c r="AB2384" s="171"/>
      <c r="AC2384" s="171"/>
      <c r="AD2384" s="171"/>
      <c r="AE2384" s="171"/>
      <c r="AF2384" s="171"/>
      <c r="AG2384" s="171"/>
      <c r="AH2384" s="171"/>
      <c r="AI2384" s="171"/>
      <c r="AJ2384" s="171"/>
      <c r="AK2384" s="171"/>
      <c r="AL2384" s="171"/>
      <c r="AM2384" s="171"/>
      <c r="AN2384" s="171"/>
      <c r="AO2384" s="171"/>
      <c r="AP2384" s="196"/>
      <c r="AQ2384" s="196"/>
      <c r="AR2384" s="196"/>
      <c r="AS2384" s="196"/>
      <c r="AT2384" s="196"/>
      <c r="AU2384" s="196"/>
      <c r="AV2384" s="196"/>
      <c r="AW2384" s="196"/>
      <c r="AX2384" s="196"/>
      <c r="AY2384" s="196"/>
      <c r="AZ2384" s="196"/>
      <c r="BA2384" s="196"/>
      <c r="BB2384" s="196"/>
      <c r="BC2384" s="196"/>
      <c r="BD2384" s="196"/>
      <c r="BE2384" s="196"/>
      <c r="BF2384" s="196"/>
      <c r="BG2384" s="196"/>
      <c r="BH2384" s="196"/>
      <c r="BI2384" s="196"/>
      <c r="BJ2384" s="196"/>
      <c r="BK2384" s="196"/>
      <c r="BL2384" s="196"/>
      <c r="BM2384" s="196"/>
      <c r="BN2384" s="196"/>
      <c r="BO2384" s="196"/>
      <c r="BP2384" s="196"/>
      <c r="BQ2384" s="196"/>
      <c r="BR2384" s="196"/>
      <c r="BS2384" s="196"/>
      <c r="BT2384" s="196"/>
      <c r="BU2384" s="196"/>
      <c r="BV2384" s="196"/>
      <c r="BW2384" s="196"/>
      <c r="BX2384" s="196"/>
      <c r="BY2384" s="196"/>
      <c r="BZ2384" s="196"/>
    </row>
    <row r="2385" spans="4:78" x14ac:dyDescent="0.2">
      <c r="D2385" s="171"/>
      <c r="E2385" s="171"/>
      <c r="F2385" s="171"/>
      <c r="G2385" s="171"/>
      <c r="H2385" s="171"/>
      <c r="I2385" s="171"/>
      <c r="J2385" s="171"/>
      <c r="K2385" s="171"/>
      <c r="L2385" s="171"/>
      <c r="M2385" s="171"/>
      <c r="N2385" s="171"/>
      <c r="O2385" s="171"/>
      <c r="P2385" s="171"/>
      <c r="Q2385" s="171"/>
      <c r="R2385" s="171"/>
      <c r="S2385" s="171"/>
      <c r="T2385" s="171"/>
      <c r="U2385" s="171"/>
      <c r="V2385" s="171"/>
      <c r="W2385" s="171"/>
      <c r="X2385" s="171"/>
      <c r="Y2385" s="171"/>
      <c r="Z2385" s="171"/>
      <c r="AA2385" s="171"/>
      <c r="AB2385" s="171"/>
      <c r="AC2385" s="171"/>
      <c r="AD2385" s="171"/>
      <c r="AE2385" s="171"/>
      <c r="AF2385" s="171"/>
      <c r="AG2385" s="171"/>
      <c r="AH2385" s="171"/>
      <c r="AI2385" s="171"/>
      <c r="AJ2385" s="171"/>
      <c r="AK2385" s="171"/>
      <c r="AL2385" s="171"/>
      <c r="AM2385" s="171"/>
      <c r="AN2385" s="171"/>
      <c r="AO2385" s="171"/>
      <c r="AP2385" s="196"/>
      <c r="AQ2385" s="196"/>
      <c r="AR2385" s="196"/>
      <c r="AS2385" s="196"/>
      <c r="AT2385" s="196"/>
      <c r="AU2385" s="196"/>
      <c r="AV2385" s="196"/>
      <c r="AW2385" s="196"/>
      <c r="AX2385" s="196"/>
      <c r="AY2385" s="196"/>
      <c r="AZ2385" s="196"/>
      <c r="BA2385" s="196"/>
      <c r="BB2385" s="196"/>
      <c r="BC2385" s="196"/>
      <c r="BD2385" s="196"/>
      <c r="BE2385" s="196"/>
      <c r="BF2385" s="196"/>
      <c r="BG2385" s="196"/>
      <c r="BH2385" s="196"/>
      <c r="BI2385" s="196"/>
      <c r="BJ2385" s="196"/>
      <c r="BK2385" s="196"/>
      <c r="BL2385" s="196"/>
      <c r="BM2385" s="196"/>
      <c r="BN2385" s="196"/>
      <c r="BO2385" s="196"/>
      <c r="BP2385" s="196"/>
      <c r="BQ2385" s="196"/>
      <c r="BR2385" s="196"/>
      <c r="BS2385" s="196"/>
      <c r="BT2385" s="196"/>
      <c r="BU2385" s="196"/>
      <c r="BV2385" s="196"/>
      <c r="BW2385" s="196"/>
      <c r="BX2385" s="196"/>
      <c r="BY2385" s="196"/>
      <c r="BZ2385" s="196"/>
    </row>
    <row r="2386" spans="4:78" x14ac:dyDescent="0.2">
      <c r="D2386" s="171"/>
      <c r="E2386" s="171"/>
      <c r="F2386" s="171"/>
      <c r="G2386" s="171"/>
      <c r="H2386" s="171"/>
      <c r="I2386" s="171"/>
      <c r="J2386" s="171"/>
      <c r="K2386" s="171"/>
      <c r="L2386" s="171"/>
      <c r="M2386" s="171"/>
      <c r="N2386" s="171"/>
      <c r="O2386" s="171"/>
      <c r="P2386" s="171"/>
      <c r="Q2386" s="171"/>
      <c r="R2386" s="171"/>
      <c r="S2386" s="171"/>
      <c r="T2386" s="171"/>
      <c r="U2386" s="171"/>
      <c r="V2386" s="171"/>
      <c r="W2386" s="171"/>
      <c r="X2386" s="171"/>
      <c r="Y2386" s="171"/>
      <c r="Z2386" s="171"/>
      <c r="AA2386" s="171"/>
      <c r="AB2386" s="171"/>
      <c r="AC2386" s="171"/>
      <c r="AD2386" s="171"/>
      <c r="AE2386" s="171"/>
      <c r="AF2386" s="171"/>
      <c r="AG2386" s="171"/>
      <c r="AH2386" s="171"/>
      <c r="AI2386" s="171"/>
      <c r="AJ2386" s="171"/>
      <c r="AK2386" s="171"/>
      <c r="AL2386" s="171"/>
      <c r="AM2386" s="171"/>
      <c r="AN2386" s="171"/>
      <c r="AO2386" s="171"/>
      <c r="AP2386" s="196"/>
      <c r="AQ2386" s="196"/>
      <c r="AR2386" s="196"/>
      <c r="AS2386" s="196"/>
      <c r="AT2386" s="196"/>
      <c r="AU2386" s="196"/>
      <c r="AV2386" s="196"/>
      <c r="AW2386" s="196"/>
      <c r="AX2386" s="196"/>
      <c r="AY2386" s="196"/>
      <c r="AZ2386" s="196"/>
      <c r="BA2386" s="196"/>
      <c r="BB2386" s="196"/>
      <c r="BC2386" s="196"/>
      <c r="BD2386" s="196"/>
      <c r="BE2386" s="196"/>
      <c r="BF2386" s="196"/>
      <c r="BG2386" s="196"/>
      <c r="BH2386" s="196"/>
      <c r="BI2386" s="196"/>
      <c r="BJ2386" s="196"/>
      <c r="BK2386" s="196"/>
      <c r="BL2386" s="196"/>
      <c r="BM2386" s="196"/>
      <c r="BN2386" s="196"/>
      <c r="BO2386" s="196"/>
      <c r="BP2386" s="196"/>
      <c r="BQ2386" s="196"/>
      <c r="BR2386" s="196"/>
      <c r="BS2386" s="196"/>
      <c r="BT2386" s="196"/>
      <c r="BU2386" s="196"/>
      <c r="BV2386" s="196"/>
      <c r="BW2386" s="196"/>
      <c r="BX2386" s="196"/>
      <c r="BY2386" s="196"/>
      <c r="BZ2386" s="196"/>
    </row>
    <row r="2387" spans="4:78" x14ac:dyDescent="0.2">
      <c r="D2387" s="171"/>
      <c r="E2387" s="171"/>
      <c r="F2387" s="171"/>
      <c r="G2387" s="171"/>
      <c r="H2387" s="171"/>
      <c r="I2387" s="171"/>
      <c r="J2387" s="171"/>
      <c r="K2387" s="171"/>
      <c r="L2387" s="171"/>
      <c r="M2387" s="171"/>
      <c r="N2387" s="171"/>
      <c r="O2387" s="171"/>
      <c r="P2387" s="171"/>
      <c r="Q2387" s="171"/>
      <c r="R2387" s="171"/>
      <c r="S2387" s="171"/>
      <c r="T2387" s="171"/>
      <c r="U2387" s="171"/>
      <c r="V2387" s="171"/>
      <c r="W2387" s="171"/>
      <c r="X2387" s="171"/>
      <c r="Y2387" s="171"/>
      <c r="Z2387" s="171"/>
      <c r="AA2387" s="171"/>
      <c r="AB2387" s="171"/>
      <c r="AC2387" s="171"/>
      <c r="AD2387" s="171"/>
      <c r="AE2387" s="171"/>
      <c r="AF2387" s="171"/>
      <c r="AG2387" s="171"/>
      <c r="AH2387" s="171"/>
      <c r="AI2387" s="171"/>
      <c r="AJ2387" s="171"/>
      <c r="AK2387" s="171"/>
      <c r="AL2387" s="171"/>
      <c r="AM2387" s="171"/>
      <c r="AN2387" s="171"/>
      <c r="AO2387" s="171"/>
      <c r="AP2387" s="196"/>
      <c r="AQ2387" s="196"/>
      <c r="AR2387" s="196"/>
      <c r="AS2387" s="196"/>
      <c r="AT2387" s="196"/>
      <c r="AU2387" s="196"/>
      <c r="AV2387" s="196"/>
      <c r="AW2387" s="196"/>
      <c r="AX2387" s="196"/>
      <c r="AY2387" s="196"/>
      <c r="AZ2387" s="196"/>
      <c r="BA2387" s="196"/>
      <c r="BB2387" s="196"/>
      <c r="BC2387" s="196"/>
      <c r="BD2387" s="196"/>
      <c r="BE2387" s="196"/>
      <c r="BF2387" s="196"/>
      <c r="BG2387" s="196"/>
      <c r="BH2387" s="196"/>
      <c r="BI2387" s="196"/>
      <c r="BJ2387" s="196"/>
      <c r="BK2387" s="196"/>
      <c r="BL2387" s="196"/>
      <c r="BM2387" s="196"/>
      <c r="BN2387" s="196"/>
      <c r="BO2387" s="196"/>
      <c r="BP2387" s="196"/>
      <c r="BQ2387" s="196"/>
      <c r="BR2387" s="196"/>
      <c r="BS2387" s="196"/>
      <c r="BT2387" s="196"/>
      <c r="BU2387" s="196"/>
      <c r="BV2387" s="196"/>
      <c r="BW2387" s="196"/>
      <c r="BX2387" s="196"/>
      <c r="BY2387" s="196"/>
      <c r="BZ2387" s="196"/>
    </row>
    <row r="2388" spans="4:78" x14ac:dyDescent="0.2">
      <c r="D2388" s="171"/>
      <c r="E2388" s="171"/>
      <c r="F2388" s="171"/>
      <c r="G2388" s="171"/>
      <c r="H2388" s="171"/>
      <c r="I2388" s="171"/>
      <c r="J2388" s="171"/>
      <c r="K2388" s="171"/>
      <c r="L2388" s="171"/>
      <c r="M2388" s="171"/>
      <c r="N2388" s="171"/>
      <c r="O2388" s="171"/>
      <c r="P2388" s="171"/>
      <c r="Q2388" s="171"/>
      <c r="R2388" s="171"/>
      <c r="S2388" s="171"/>
      <c r="T2388" s="171"/>
      <c r="U2388" s="171"/>
      <c r="V2388" s="171"/>
      <c r="W2388" s="171"/>
      <c r="X2388" s="171"/>
      <c r="Y2388" s="171"/>
      <c r="Z2388" s="171"/>
      <c r="AA2388" s="171"/>
      <c r="AB2388" s="171"/>
      <c r="AC2388" s="171"/>
      <c r="AD2388" s="171"/>
      <c r="AE2388" s="171"/>
      <c r="AF2388" s="171"/>
      <c r="AG2388" s="171"/>
      <c r="AH2388" s="171"/>
      <c r="AI2388" s="171"/>
      <c r="AJ2388" s="171"/>
      <c r="AK2388" s="171"/>
      <c r="AL2388" s="171"/>
      <c r="AM2388" s="171"/>
      <c r="AN2388" s="171"/>
      <c r="AO2388" s="171"/>
      <c r="AP2388" s="196"/>
      <c r="AQ2388" s="196"/>
      <c r="AR2388" s="196"/>
      <c r="AS2388" s="196"/>
      <c r="AT2388" s="196"/>
      <c r="AU2388" s="196"/>
      <c r="AV2388" s="196"/>
      <c r="AW2388" s="196"/>
      <c r="AX2388" s="196"/>
      <c r="AY2388" s="196"/>
      <c r="AZ2388" s="196"/>
      <c r="BA2388" s="196"/>
      <c r="BB2388" s="196"/>
      <c r="BC2388" s="196"/>
      <c r="BD2388" s="196"/>
      <c r="BE2388" s="196"/>
      <c r="BF2388" s="196"/>
      <c r="BG2388" s="196"/>
      <c r="BH2388" s="196"/>
      <c r="BI2388" s="196"/>
      <c r="BJ2388" s="196"/>
      <c r="BK2388" s="196"/>
      <c r="BL2388" s="196"/>
      <c r="BM2388" s="196"/>
      <c r="BN2388" s="196"/>
      <c r="BO2388" s="196"/>
      <c r="BP2388" s="196"/>
      <c r="BQ2388" s="196"/>
      <c r="BR2388" s="196"/>
      <c r="BS2388" s="196"/>
      <c r="BT2388" s="196"/>
      <c r="BU2388" s="196"/>
      <c r="BV2388" s="196"/>
      <c r="BW2388" s="196"/>
      <c r="BX2388" s="196"/>
      <c r="BY2388" s="196"/>
      <c r="BZ2388" s="196"/>
    </row>
    <row r="2389" spans="4:78" x14ac:dyDescent="0.2">
      <c r="D2389" s="171"/>
      <c r="E2389" s="171"/>
      <c r="F2389" s="171"/>
      <c r="G2389" s="171"/>
      <c r="H2389" s="171"/>
      <c r="I2389" s="171"/>
      <c r="J2389" s="171"/>
      <c r="K2389" s="171"/>
      <c r="L2389" s="171"/>
      <c r="M2389" s="171"/>
      <c r="N2389" s="171"/>
      <c r="O2389" s="171"/>
      <c r="P2389" s="171"/>
      <c r="Q2389" s="171"/>
      <c r="R2389" s="171"/>
      <c r="S2389" s="171"/>
      <c r="T2389" s="171"/>
      <c r="U2389" s="171"/>
      <c r="V2389" s="171"/>
      <c r="W2389" s="171"/>
      <c r="X2389" s="171"/>
      <c r="Y2389" s="171"/>
      <c r="Z2389" s="171"/>
      <c r="AA2389" s="171"/>
      <c r="AB2389" s="171"/>
      <c r="AC2389" s="171"/>
      <c r="AD2389" s="171"/>
      <c r="AE2389" s="171"/>
      <c r="AF2389" s="171"/>
      <c r="AG2389" s="171"/>
      <c r="AH2389" s="171"/>
      <c r="AI2389" s="171"/>
      <c r="AJ2389" s="171"/>
      <c r="AK2389" s="171"/>
      <c r="AL2389" s="171"/>
      <c r="AM2389" s="171"/>
      <c r="AN2389" s="171"/>
      <c r="AO2389" s="171"/>
      <c r="AP2389" s="196"/>
      <c r="AQ2389" s="196"/>
      <c r="AR2389" s="196"/>
      <c r="AS2389" s="196"/>
      <c r="AT2389" s="196"/>
      <c r="AU2389" s="196"/>
      <c r="AV2389" s="196"/>
      <c r="AW2389" s="196"/>
      <c r="AX2389" s="196"/>
      <c r="AY2389" s="196"/>
      <c r="AZ2389" s="196"/>
      <c r="BA2389" s="196"/>
      <c r="BB2389" s="196"/>
      <c r="BC2389" s="196"/>
      <c r="BD2389" s="196"/>
      <c r="BE2389" s="196"/>
      <c r="BF2389" s="196"/>
      <c r="BG2389" s="196"/>
      <c r="BH2389" s="196"/>
      <c r="BI2389" s="196"/>
      <c r="BJ2389" s="196"/>
      <c r="BK2389" s="196"/>
      <c r="BL2389" s="196"/>
      <c r="BM2389" s="196"/>
      <c r="BN2389" s="196"/>
      <c r="BO2389" s="196"/>
      <c r="BP2389" s="196"/>
      <c r="BQ2389" s="196"/>
      <c r="BR2389" s="196"/>
      <c r="BS2389" s="196"/>
      <c r="BT2389" s="196"/>
      <c r="BU2389" s="196"/>
      <c r="BV2389" s="196"/>
      <c r="BW2389" s="196"/>
      <c r="BX2389" s="196"/>
      <c r="BY2389" s="196"/>
      <c r="BZ2389" s="196"/>
    </row>
    <row r="2390" spans="4:78" x14ac:dyDescent="0.2">
      <c r="D2390" s="171"/>
      <c r="E2390" s="171"/>
      <c r="F2390" s="171"/>
      <c r="G2390" s="171"/>
      <c r="H2390" s="171"/>
      <c r="I2390" s="171"/>
      <c r="J2390" s="171"/>
      <c r="K2390" s="171"/>
      <c r="L2390" s="171"/>
      <c r="M2390" s="171"/>
      <c r="N2390" s="171"/>
      <c r="O2390" s="171"/>
      <c r="P2390" s="171"/>
      <c r="Q2390" s="171"/>
      <c r="R2390" s="171"/>
      <c r="S2390" s="171"/>
      <c r="T2390" s="171"/>
      <c r="U2390" s="171"/>
      <c r="V2390" s="171"/>
      <c r="W2390" s="171"/>
      <c r="X2390" s="171"/>
      <c r="Y2390" s="171"/>
      <c r="Z2390" s="171"/>
      <c r="AA2390" s="171"/>
      <c r="AB2390" s="171"/>
      <c r="AC2390" s="171"/>
      <c r="AD2390" s="171"/>
      <c r="AE2390" s="171"/>
      <c r="AF2390" s="171"/>
      <c r="AG2390" s="171"/>
      <c r="AH2390" s="171"/>
      <c r="AI2390" s="171"/>
      <c r="AJ2390" s="171"/>
      <c r="AK2390" s="171"/>
      <c r="AL2390" s="171"/>
      <c r="AM2390" s="171"/>
      <c r="AN2390" s="171"/>
      <c r="AO2390" s="171"/>
      <c r="AP2390" s="196"/>
      <c r="AQ2390" s="196"/>
      <c r="AR2390" s="196"/>
      <c r="AS2390" s="196"/>
      <c r="AT2390" s="196"/>
      <c r="AU2390" s="196"/>
      <c r="AV2390" s="196"/>
      <c r="AW2390" s="196"/>
      <c r="AX2390" s="196"/>
      <c r="AY2390" s="196"/>
      <c r="AZ2390" s="196"/>
      <c r="BA2390" s="196"/>
      <c r="BB2390" s="196"/>
      <c r="BC2390" s="196"/>
      <c r="BD2390" s="196"/>
      <c r="BE2390" s="196"/>
      <c r="BF2390" s="196"/>
      <c r="BG2390" s="196"/>
      <c r="BH2390" s="196"/>
      <c r="BI2390" s="196"/>
      <c r="BJ2390" s="196"/>
      <c r="BK2390" s="196"/>
      <c r="BL2390" s="196"/>
      <c r="BM2390" s="196"/>
      <c r="BN2390" s="196"/>
      <c r="BO2390" s="196"/>
      <c r="BP2390" s="196"/>
      <c r="BQ2390" s="196"/>
      <c r="BR2390" s="196"/>
      <c r="BS2390" s="196"/>
      <c r="BT2390" s="196"/>
      <c r="BU2390" s="196"/>
      <c r="BV2390" s="196"/>
      <c r="BW2390" s="196"/>
      <c r="BX2390" s="196"/>
      <c r="BY2390" s="196"/>
      <c r="BZ2390" s="196"/>
    </row>
    <row r="2391" spans="4:78" x14ac:dyDescent="0.2">
      <c r="D2391" s="171"/>
      <c r="E2391" s="171"/>
      <c r="F2391" s="171"/>
      <c r="G2391" s="171"/>
      <c r="H2391" s="171"/>
      <c r="I2391" s="171"/>
      <c r="J2391" s="171"/>
      <c r="K2391" s="171"/>
      <c r="L2391" s="171"/>
      <c r="M2391" s="171"/>
      <c r="N2391" s="171"/>
      <c r="O2391" s="171"/>
      <c r="P2391" s="171"/>
      <c r="Q2391" s="171"/>
      <c r="R2391" s="171"/>
      <c r="S2391" s="171"/>
      <c r="T2391" s="171"/>
      <c r="U2391" s="171"/>
      <c r="V2391" s="171"/>
      <c r="W2391" s="171"/>
      <c r="X2391" s="171"/>
      <c r="Y2391" s="171"/>
      <c r="Z2391" s="171"/>
      <c r="AA2391" s="171"/>
      <c r="AB2391" s="171"/>
      <c r="AC2391" s="171"/>
      <c r="AD2391" s="171"/>
      <c r="AE2391" s="171"/>
      <c r="AF2391" s="171"/>
      <c r="AG2391" s="171"/>
      <c r="AH2391" s="171"/>
      <c r="AI2391" s="171"/>
      <c r="AJ2391" s="171"/>
      <c r="AK2391" s="171"/>
      <c r="AL2391" s="171"/>
      <c r="AM2391" s="171"/>
      <c r="AN2391" s="171"/>
      <c r="AO2391" s="171"/>
      <c r="AP2391" s="196"/>
      <c r="AQ2391" s="196"/>
      <c r="AR2391" s="196"/>
      <c r="AS2391" s="196"/>
      <c r="AT2391" s="196"/>
      <c r="AU2391" s="196"/>
      <c r="AV2391" s="196"/>
      <c r="AW2391" s="196"/>
      <c r="AX2391" s="196"/>
      <c r="AY2391" s="196"/>
      <c r="AZ2391" s="196"/>
      <c r="BA2391" s="196"/>
      <c r="BB2391" s="196"/>
      <c r="BC2391" s="196"/>
      <c r="BD2391" s="196"/>
      <c r="BE2391" s="196"/>
      <c r="BF2391" s="196"/>
      <c r="BG2391" s="196"/>
      <c r="BH2391" s="196"/>
      <c r="BI2391" s="196"/>
      <c r="BJ2391" s="196"/>
      <c r="BK2391" s="196"/>
      <c r="BL2391" s="196"/>
      <c r="BM2391" s="196"/>
      <c r="BN2391" s="196"/>
      <c r="BO2391" s="196"/>
      <c r="BP2391" s="196"/>
      <c r="BQ2391" s="196"/>
      <c r="BR2391" s="196"/>
      <c r="BS2391" s="196"/>
      <c r="BT2391" s="196"/>
      <c r="BU2391" s="196"/>
      <c r="BV2391" s="196"/>
      <c r="BW2391" s="196"/>
      <c r="BX2391" s="196"/>
      <c r="BY2391" s="196"/>
      <c r="BZ2391" s="196"/>
    </row>
    <row r="2392" spans="4:78" x14ac:dyDescent="0.2">
      <c r="D2392" s="171"/>
      <c r="E2392" s="171"/>
      <c r="F2392" s="171"/>
      <c r="G2392" s="171"/>
      <c r="H2392" s="171"/>
      <c r="I2392" s="171"/>
      <c r="J2392" s="171"/>
      <c r="K2392" s="171"/>
      <c r="L2392" s="171"/>
      <c r="M2392" s="171"/>
      <c r="N2392" s="171"/>
      <c r="O2392" s="171"/>
      <c r="P2392" s="171"/>
      <c r="Q2392" s="171"/>
      <c r="R2392" s="171"/>
      <c r="S2392" s="171"/>
      <c r="T2392" s="171"/>
      <c r="U2392" s="171"/>
      <c r="V2392" s="171"/>
      <c r="W2392" s="171"/>
      <c r="X2392" s="171"/>
      <c r="Y2392" s="171"/>
      <c r="Z2392" s="171"/>
      <c r="AA2392" s="171"/>
      <c r="AB2392" s="171"/>
      <c r="AC2392" s="171"/>
      <c r="AD2392" s="171"/>
      <c r="AE2392" s="171"/>
      <c r="AF2392" s="171"/>
      <c r="AG2392" s="171"/>
      <c r="AH2392" s="171"/>
      <c r="AI2392" s="171"/>
      <c r="AJ2392" s="171"/>
      <c r="AK2392" s="171"/>
      <c r="AL2392" s="171"/>
      <c r="AM2392" s="171"/>
      <c r="AN2392" s="171"/>
      <c r="AO2392" s="171"/>
      <c r="AP2392" s="196"/>
      <c r="AQ2392" s="196"/>
      <c r="AR2392" s="196"/>
      <c r="AS2392" s="196"/>
      <c r="AT2392" s="196"/>
      <c r="AU2392" s="196"/>
      <c r="AV2392" s="196"/>
      <c r="AW2392" s="196"/>
      <c r="AX2392" s="196"/>
      <c r="AY2392" s="196"/>
      <c r="AZ2392" s="196"/>
      <c r="BA2392" s="196"/>
      <c r="BB2392" s="196"/>
      <c r="BC2392" s="196"/>
      <c r="BD2392" s="196"/>
      <c r="BE2392" s="196"/>
      <c r="BF2392" s="196"/>
      <c r="BG2392" s="196"/>
      <c r="BH2392" s="196"/>
      <c r="BI2392" s="196"/>
      <c r="BJ2392" s="196"/>
      <c r="BK2392" s="196"/>
      <c r="BL2392" s="196"/>
      <c r="BM2392" s="196"/>
      <c r="BN2392" s="196"/>
      <c r="BO2392" s="196"/>
      <c r="BP2392" s="196"/>
      <c r="BQ2392" s="196"/>
      <c r="BR2392" s="196"/>
      <c r="BS2392" s="196"/>
      <c r="BT2392" s="196"/>
      <c r="BU2392" s="196"/>
      <c r="BV2392" s="196"/>
      <c r="BW2392" s="196"/>
      <c r="BX2392" s="196"/>
      <c r="BY2392" s="196"/>
      <c r="BZ2392" s="196"/>
    </row>
    <row r="2393" spans="4:78" x14ac:dyDescent="0.2">
      <c r="D2393" s="171"/>
      <c r="E2393" s="171"/>
      <c r="F2393" s="171"/>
      <c r="G2393" s="171"/>
      <c r="H2393" s="171"/>
      <c r="I2393" s="171"/>
      <c r="J2393" s="171"/>
      <c r="K2393" s="171"/>
      <c r="L2393" s="171"/>
      <c r="M2393" s="171"/>
      <c r="N2393" s="171"/>
      <c r="O2393" s="171"/>
      <c r="P2393" s="171"/>
      <c r="Q2393" s="171"/>
      <c r="R2393" s="171"/>
      <c r="S2393" s="171"/>
      <c r="T2393" s="171"/>
      <c r="U2393" s="171"/>
      <c r="V2393" s="171"/>
      <c r="W2393" s="171"/>
      <c r="X2393" s="171"/>
      <c r="Y2393" s="171"/>
      <c r="Z2393" s="171"/>
      <c r="AA2393" s="171"/>
      <c r="AB2393" s="171"/>
      <c r="AC2393" s="171"/>
      <c r="AD2393" s="171"/>
      <c r="AE2393" s="171"/>
      <c r="AF2393" s="171"/>
      <c r="AG2393" s="171"/>
      <c r="AH2393" s="171"/>
      <c r="AI2393" s="171"/>
      <c r="AJ2393" s="171"/>
      <c r="AK2393" s="171"/>
      <c r="AL2393" s="171"/>
      <c r="AM2393" s="171"/>
      <c r="AN2393" s="171"/>
      <c r="AO2393" s="171"/>
      <c r="AP2393" s="196"/>
      <c r="AQ2393" s="196"/>
      <c r="AR2393" s="196"/>
      <c r="AS2393" s="196"/>
      <c r="AT2393" s="196"/>
      <c r="AU2393" s="196"/>
      <c r="AV2393" s="196"/>
      <c r="AW2393" s="196"/>
      <c r="AX2393" s="196"/>
      <c r="AY2393" s="196"/>
      <c r="AZ2393" s="196"/>
      <c r="BA2393" s="196"/>
      <c r="BB2393" s="196"/>
      <c r="BC2393" s="196"/>
      <c r="BD2393" s="196"/>
      <c r="BE2393" s="196"/>
      <c r="BF2393" s="196"/>
      <c r="BG2393" s="196"/>
      <c r="BH2393" s="196"/>
      <c r="BI2393" s="196"/>
      <c r="BJ2393" s="196"/>
      <c r="BK2393" s="196"/>
      <c r="BL2393" s="196"/>
      <c r="BM2393" s="196"/>
      <c r="BN2393" s="196"/>
      <c r="BO2393" s="196"/>
      <c r="BP2393" s="196"/>
      <c r="BQ2393" s="196"/>
      <c r="BR2393" s="196"/>
      <c r="BS2393" s="196"/>
      <c r="BT2393" s="196"/>
      <c r="BU2393" s="196"/>
      <c r="BV2393" s="196"/>
      <c r="BW2393" s="196"/>
      <c r="BX2393" s="196"/>
      <c r="BY2393" s="196"/>
      <c r="BZ2393" s="196"/>
    </row>
    <row r="2394" spans="4:78" x14ac:dyDescent="0.2">
      <c r="D2394" s="171"/>
      <c r="E2394" s="171"/>
      <c r="F2394" s="171"/>
      <c r="G2394" s="171"/>
      <c r="H2394" s="171"/>
      <c r="I2394" s="171"/>
      <c r="J2394" s="171"/>
      <c r="K2394" s="171"/>
      <c r="L2394" s="171"/>
      <c r="M2394" s="171"/>
      <c r="N2394" s="171"/>
      <c r="O2394" s="171"/>
      <c r="P2394" s="171"/>
      <c r="Q2394" s="171"/>
      <c r="R2394" s="171"/>
      <c r="S2394" s="171"/>
      <c r="T2394" s="171"/>
      <c r="U2394" s="171"/>
      <c r="V2394" s="171"/>
      <c r="W2394" s="171"/>
      <c r="X2394" s="171"/>
      <c r="Y2394" s="171"/>
      <c r="Z2394" s="171"/>
      <c r="AA2394" s="171"/>
      <c r="AB2394" s="171"/>
      <c r="AC2394" s="171"/>
      <c r="AD2394" s="171"/>
      <c r="AE2394" s="171"/>
      <c r="AF2394" s="171"/>
      <c r="AG2394" s="171"/>
      <c r="AH2394" s="171"/>
      <c r="AI2394" s="171"/>
      <c r="AJ2394" s="171"/>
      <c r="AK2394" s="171"/>
      <c r="AL2394" s="171"/>
      <c r="AM2394" s="171"/>
      <c r="AN2394" s="171"/>
      <c r="AO2394" s="171"/>
      <c r="AP2394" s="196"/>
      <c r="AQ2394" s="196"/>
      <c r="AR2394" s="196"/>
      <c r="AS2394" s="196"/>
      <c r="AT2394" s="196"/>
      <c r="AU2394" s="196"/>
      <c r="AV2394" s="196"/>
      <c r="AW2394" s="196"/>
      <c r="AX2394" s="196"/>
      <c r="AY2394" s="196"/>
      <c r="AZ2394" s="196"/>
      <c r="BA2394" s="196"/>
      <c r="BB2394" s="196"/>
      <c r="BC2394" s="196"/>
      <c r="BD2394" s="196"/>
      <c r="BE2394" s="196"/>
      <c r="BF2394" s="196"/>
      <c r="BG2394" s="196"/>
      <c r="BH2394" s="196"/>
      <c r="BI2394" s="196"/>
      <c r="BJ2394" s="196"/>
      <c r="BK2394" s="196"/>
      <c r="BL2394" s="196"/>
      <c r="BM2394" s="196"/>
      <c r="BN2394" s="196"/>
      <c r="BO2394" s="196"/>
      <c r="BP2394" s="196"/>
      <c r="BQ2394" s="196"/>
      <c r="BR2394" s="196"/>
      <c r="BS2394" s="196"/>
      <c r="BT2394" s="196"/>
      <c r="BU2394" s="196"/>
      <c r="BV2394" s="196"/>
      <c r="BW2394" s="196"/>
      <c r="BX2394" s="196"/>
      <c r="BY2394" s="196"/>
      <c r="BZ2394" s="196"/>
    </row>
    <row r="2395" spans="4:78" x14ac:dyDescent="0.2">
      <c r="D2395" s="171"/>
      <c r="E2395" s="171"/>
      <c r="F2395" s="171"/>
      <c r="G2395" s="171"/>
      <c r="H2395" s="171"/>
      <c r="I2395" s="171"/>
      <c r="J2395" s="171"/>
      <c r="K2395" s="171"/>
      <c r="L2395" s="171"/>
      <c r="M2395" s="171"/>
      <c r="N2395" s="171"/>
      <c r="O2395" s="171"/>
      <c r="P2395" s="171"/>
      <c r="Q2395" s="171"/>
      <c r="R2395" s="171"/>
      <c r="S2395" s="171"/>
      <c r="T2395" s="171"/>
      <c r="U2395" s="171"/>
      <c r="V2395" s="171"/>
      <c r="W2395" s="171"/>
      <c r="X2395" s="171"/>
      <c r="Y2395" s="171"/>
      <c r="Z2395" s="171"/>
      <c r="AA2395" s="171"/>
      <c r="AB2395" s="171"/>
      <c r="AC2395" s="171"/>
      <c r="AD2395" s="171"/>
      <c r="AE2395" s="171"/>
      <c r="AF2395" s="171"/>
      <c r="AG2395" s="171"/>
      <c r="AH2395" s="171"/>
      <c r="AI2395" s="171"/>
      <c r="AJ2395" s="171"/>
      <c r="AK2395" s="171"/>
      <c r="AL2395" s="171"/>
      <c r="AM2395" s="171"/>
      <c r="AN2395" s="171"/>
      <c r="AO2395" s="171"/>
      <c r="AP2395" s="196"/>
      <c r="AQ2395" s="196"/>
      <c r="AR2395" s="196"/>
      <c r="AS2395" s="196"/>
      <c r="AT2395" s="196"/>
      <c r="AU2395" s="196"/>
      <c r="AV2395" s="196"/>
      <c r="AW2395" s="196"/>
      <c r="AX2395" s="196"/>
      <c r="AY2395" s="196"/>
      <c r="AZ2395" s="196"/>
      <c r="BA2395" s="196"/>
      <c r="BB2395" s="196"/>
      <c r="BC2395" s="196"/>
      <c r="BD2395" s="196"/>
      <c r="BE2395" s="196"/>
      <c r="BF2395" s="196"/>
      <c r="BG2395" s="196"/>
      <c r="BH2395" s="196"/>
      <c r="BI2395" s="196"/>
      <c r="BJ2395" s="196"/>
      <c r="BK2395" s="196"/>
      <c r="BL2395" s="196"/>
      <c r="BM2395" s="196"/>
      <c r="BN2395" s="196"/>
      <c r="BO2395" s="196"/>
      <c r="BP2395" s="196"/>
      <c r="BQ2395" s="196"/>
      <c r="BR2395" s="196"/>
      <c r="BS2395" s="196"/>
      <c r="BT2395" s="196"/>
      <c r="BU2395" s="196"/>
      <c r="BV2395" s="196"/>
      <c r="BW2395" s="196"/>
      <c r="BX2395" s="196"/>
      <c r="BY2395" s="196"/>
      <c r="BZ2395" s="196"/>
    </row>
    <row r="2396" spans="4:78" x14ac:dyDescent="0.2">
      <c r="D2396" s="171"/>
      <c r="E2396" s="171"/>
      <c r="F2396" s="171"/>
      <c r="G2396" s="171"/>
      <c r="H2396" s="171"/>
      <c r="I2396" s="171"/>
      <c r="J2396" s="171"/>
      <c r="K2396" s="171"/>
      <c r="L2396" s="171"/>
      <c r="M2396" s="171"/>
      <c r="N2396" s="171"/>
      <c r="O2396" s="171"/>
      <c r="P2396" s="171"/>
      <c r="Q2396" s="171"/>
      <c r="R2396" s="171"/>
      <c r="S2396" s="171"/>
      <c r="T2396" s="171"/>
      <c r="U2396" s="171"/>
      <c r="V2396" s="171"/>
      <c r="W2396" s="171"/>
      <c r="X2396" s="171"/>
      <c r="Y2396" s="171"/>
      <c r="Z2396" s="171"/>
      <c r="AA2396" s="171"/>
      <c r="AB2396" s="171"/>
      <c r="AC2396" s="171"/>
      <c r="AD2396" s="171"/>
      <c r="AE2396" s="171"/>
      <c r="AF2396" s="171"/>
      <c r="AG2396" s="171"/>
      <c r="AH2396" s="171"/>
      <c r="AI2396" s="171"/>
      <c r="AJ2396" s="171"/>
      <c r="AK2396" s="171"/>
      <c r="AL2396" s="171"/>
      <c r="AM2396" s="171"/>
      <c r="AN2396" s="171"/>
      <c r="AO2396" s="171"/>
      <c r="AP2396" s="196"/>
      <c r="AQ2396" s="196"/>
      <c r="AR2396" s="196"/>
      <c r="AS2396" s="196"/>
      <c r="AT2396" s="196"/>
      <c r="AU2396" s="196"/>
      <c r="AV2396" s="196"/>
      <c r="AW2396" s="196"/>
      <c r="AX2396" s="196"/>
      <c r="AY2396" s="196"/>
      <c r="AZ2396" s="196"/>
      <c r="BA2396" s="196"/>
      <c r="BB2396" s="196"/>
      <c r="BC2396" s="196"/>
      <c r="BD2396" s="196"/>
      <c r="BE2396" s="196"/>
      <c r="BF2396" s="196"/>
      <c r="BG2396" s="196"/>
      <c r="BH2396" s="196"/>
      <c r="BI2396" s="196"/>
      <c r="BJ2396" s="196"/>
      <c r="BK2396" s="196"/>
      <c r="BL2396" s="196"/>
      <c r="BM2396" s="196"/>
      <c r="BN2396" s="196"/>
      <c r="BO2396" s="196"/>
      <c r="BP2396" s="196"/>
      <c r="BQ2396" s="196"/>
      <c r="BR2396" s="196"/>
      <c r="BS2396" s="196"/>
      <c r="BT2396" s="196"/>
      <c r="BU2396" s="196"/>
      <c r="BV2396" s="196"/>
      <c r="BW2396" s="196"/>
      <c r="BX2396" s="196"/>
      <c r="BY2396" s="196"/>
      <c r="BZ2396" s="196"/>
    </row>
    <row r="2397" spans="4:78" x14ac:dyDescent="0.2">
      <c r="D2397" s="171"/>
      <c r="E2397" s="171"/>
      <c r="F2397" s="171"/>
      <c r="G2397" s="171"/>
      <c r="H2397" s="171"/>
      <c r="I2397" s="171"/>
      <c r="J2397" s="171"/>
      <c r="K2397" s="171"/>
      <c r="L2397" s="171"/>
      <c r="M2397" s="171"/>
      <c r="N2397" s="171"/>
      <c r="O2397" s="171"/>
      <c r="P2397" s="171"/>
      <c r="Q2397" s="171"/>
      <c r="R2397" s="171"/>
      <c r="S2397" s="171"/>
      <c r="T2397" s="171"/>
      <c r="U2397" s="171"/>
      <c r="V2397" s="171"/>
      <c r="W2397" s="171"/>
      <c r="X2397" s="171"/>
      <c r="Y2397" s="171"/>
      <c r="Z2397" s="171"/>
      <c r="AA2397" s="171"/>
      <c r="AB2397" s="171"/>
      <c r="AC2397" s="171"/>
      <c r="AD2397" s="171"/>
      <c r="AE2397" s="171"/>
      <c r="AF2397" s="171"/>
      <c r="AG2397" s="171"/>
      <c r="AH2397" s="171"/>
      <c r="AI2397" s="171"/>
      <c r="AJ2397" s="171"/>
      <c r="AK2397" s="171"/>
      <c r="AL2397" s="171"/>
      <c r="AM2397" s="171"/>
      <c r="AN2397" s="171"/>
      <c r="AO2397" s="171"/>
      <c r="AP2397" s="196"/>
      <c r="AQ2397" s="196"/>
      <c r="AR2397" s="196"/>
      <c r="AS2397" s="196"/>
      <c r="AT2397" s="196"/>
      <c r="AU2397" s="196"/>
      <c r="AV2397" s="196"/>
      <c r="AW2397" s="196"/>
      <c r="AX2397" s="196"/>
      <c r="AY2397" s="196"/>
      <c r="AZ2397" s="196"/>
      <c r="BA2397" s="196"/>
      <c r="BB2397" s="196"/>
      <c r="BC2397" s="196"/>
      <c r="BD2397" s="196"/>
      <c r="BE2397" s="196"/>
      <c r="BF2397" s="196"/>
      <c r="BG2397" s="196"/>
      <c r="BH2397" s="196"/>
      <c r="BI2397" s="196"/>
      <c r="BJ2397" s="196"/>
      <c r="BK2397" s="196"/>
      <c r="BL2397" s="196"/>
      <c r="BM2397" s="196"/>
      <c r="BN2397" s="196"/>
      <c r="BO2397" s="196"/>
      <c r="BP2397" s="196"/>
      <c r="BQ2397" s="196"/>
      <c r="BR2397" s="196"/>
      <c r="BS2397" s="196"/>
      <c r="BT2397" s="196"/>
      <c r="BU2397" s="196"/>
      <c r="BV2397" s="196"/>
      <c r="BW2397" s="196"/>
      <c r="BX2397" s="196"/>
      <c r="BY2397" s="196"/>
      <c r="BZ2397" s="196"/>
    </row>
    <row r="2398" spans="4:78" x14ac:dyDescent="0.2">
      <c r="D2398" s="171"/>
      <c r="E2398" s="171"/>
      <c r="F2398" s="171"/>
      <c r="G2398" s="171"/>
      <c r="H2398" s="171"/>
      <c r="I2398" s="171"/>
      <c r="J2398" s="171"/>
      <c r="K2398" s="171"/>
      <c r="L2398" s="171"/>
      <c r="M2398" s="171"/>
      <c r="N2398" s="171"/>
      <c r="O2398" s="171"/>
      <c r="P2398" s="171"/>
      <c r="Q2398" s="171"/>
      <c r="R2398" s="171"/>
      <c r="S2398" s="171"/>
      <c r="T2398" s="171"/>
      <c r="U2398" s="171"/>
      <c r="V2398" s="171"/>
      <c r="W2398" s="171"/>
      <c r="X2398" s="171"/>
      <c r="Y2398" s="171"/>
      <c r="Z2398" s="171"/>
      <c r="AA2398" s="171"/>
      <c r="AB2398" s="171"/>
      <c r="AC2398" s="171"/>
      <c r="AD2398" s="171"/>
      <c r="AE2398" s="171"/>
      <c r="AF2398" s="171"/>
      <c r="AG2398" s="171"/>
      <c r="AH2398" s="171"/>
      <c r="AI2398" s="171"/>
      <c r="AJ2398" s="171"/>
      <c r="AK2398" s="171"/>
      <c r="AL2398" s="171"/>
      <c r="AM2398" s="171"/>
      <c r="AN2398" s="171"/>
      <c r="AO2398" s="171"/>
      <c r="AP2398" s="196"/>
      <c r="AQ2398" s="196"/>
      <c r="AR2398" s="196"/>
      <c r="AS2398" s="196"/>
      <c r="AT2398" s="196"/>
      <c r="AU2398" s="196"/>
      <c r="AV2398" s="196"/>
      <c r="AW2398" s="196"/>
      <c r="AX2398" s="196"/>
      <c r="AY2398" s="196"/>
      <c r="AZ2398" s="196"/>
      <c r="BA2398" s="196"/>
      <c r="BB2398" s="196"/>
      <c r="BC2398" s="196"/>
      <c r="BD2398" s="196"/>
      <c r="BE2398" s="196"/>
      <c r="BF2398" s="196"/>
      <c r="BG2398" s="196"/>
      <c r="BH2398" s="196"/>
      <c r="BI2398" s="196"/>
      <c r="BJ2398" s="196"/>
      <c r="BK2398" s="196"/>
      <c r="BL2398" s="196"/>
      <c r="BM2398" s="196"/>
      <c r="BN2398" s="196"/>
      <c r="BO2398" s="196"/>
      <c r="BP2398" s="196"/>
      <c r="BQ2398" s="196"/>
      <c r="BR2398" s="196"/>
      <c r="BS2398" s="196"/>
      <c r="BT2398" s="196"/>
      <c r="BU2398" s="196"/>
      <c r="BV2398" s="196"/>
      <c r="BW2398" s="196"/>
      <c r="BX2398" s="196"/>
      <c r="BY2398" s="196"/>
      <c r="BZ2398" s="196"/>
    </row>
    <row r="2399" spans="4:78" x14ac:dyDescent="0.2">
      <c r="D2399" s="171"/>
      <c r="E2399" s="171"/>
      <c r="F2399" s="171"/>
      <c r="G2399" s="171"/>
      <c r="H2399" s="171"/>
      <c r="I2399" s="171"/>
      <c r="J2399" s="171"/>
      <c r="K2399" s="171"/>
      <c r="L2399" s="171"/>
      <c r="M2399" s="171"/>
      <c r="N2399" s="171"/>
      <c r="O2399" s="171"/>
      <c r="P2399" s="171"/>
      <c r="Q2399" s="171"/>
      <c r="R2399" s="171"/>
      <c r="S2399" s="171"/>
      <c r="T2399" s="171"/>
      <c r="U2399" s="171"/>
      <c r="V2399" s="171"/>
      <c r="W2399" s="171"/>
      <c r="X2399" s="171"/>
      <c r="Y2399" s="171"/>
      <c r="Z2399" s="171"/>
      <c r="AA2399" s="171"/>
      <c r="AB2399" s="171"/>
      <c r="AC2399" s="171"/>
      <c r="AD2399" s="171"/>
      <c r="AE2399" s="171"/>
      <c r="AF2399" s="171"/>
      <c r="AG2399" s="171"/>
      <c r="AH2399" s="171"/>
      <c r="AI2399" s="171"/>
      <c r="AJ2399" s="171"/>
      <c r="AK2399" s="171"/>
      <c r="AL2399" s="171"/>
      <c r="AM2399" s="171"/>
      <c r="AN2399" s="171"/>
      <c r="AO2399" s="171"/>
      <c r="AP2399" s="196"/>
      <c r="AQ2399" s="196"/>
      <c r="AR2399" s="196"/>
      <c r="AS2399" s="196"/>
      <c r="AT2399" s="196"/>
      <c r="AU2399" s="196"/>
      <c r="AV2399" s="196"/>
      <c r="AW2399" s="196"/>
      <c r="AX2399" s="196"/>
      <c r="AY2399" s="196"/>
      <c r="AZ2399" s="196"/>
      <c r="BA2399" s="196"/>
      <c r="BB2399" s="196"/>
      <c r="BC2399" s="196"/>
      <c r="BD2399" s="196"/>
      <c r="BE2399" s="196"/>
      <c r="BF2399" s="196"/>
      <c r="BG2399" s="196"/>
      <c r="BH2399" s="196"/>
      <c r="BI2399" s="196"/>
      <c r="BJ2399" s="196"/>
      <c r="BK2399" s="196"/>
      <c r="BL2399" s="196"/>
      <c r="BM2399" s="196"/>
      <c r="BN2399" s="196"/>
      <c r="BO2399" s="196"/>
      <c r="BP2399" s="196"/>
      <c r="BQ2399" s="196"/>
      <c r="BR2399" s="196"/>
      <c r="BS2399" s="196"/>
      <c r="BT2399" s="196"/>
      <c r="BU2399" s="196"/>
      <c r="BV2399" s="196"/>
      <c r="BW2399" s="196"/>
      <c r="BX2399" s="196"/>
      <c r="BY2399" s="196"/>
      <c r="BZ2399" s="196"/>
    </row>
    <row r="2400" spans="4:78" x14ac:dyDescent="0.2">
      <c r="D2400" s="171"/>
      <c r="E2400" s="171"/>
      <c r="F2400" s="171"/>
      <c r="G2400" s="171"/>
      <c r="H2400" s="171"/>
      <c r="I2400" s="171"/>
      <c r="J2400" s="171"/>
      <c r="K2400" s="171"/>
      <c r="L2400" s="171"/>
      <c r="M2400" s="171"/>
      <c r="N2400" s="171"/>
      <c r="O2400" s="171"/>
      <c r="P2400" s="171"/>
      <c r="Q2400" s="171"/>
      <c r="R2400" s="171"/>
      <c r="S2400" s="171"/>
      <c r="T2400" s="171"/>
      <c r="U2400" s="171"/>
      <c r="V2400" s="171"/>
      <c r="W2400" s="171"/>
      <c r="X2400" s="171"/>
      <c r="Y2400" s="171"/>
      <c r="Z2400" s="171"/>
      <c r="AA2400" s="171"/>
      <c r="AB2400" s="171"/>
      <c r="AC2400" s="171"/>
      <c r="AD2400" s="171"/>
      <c r="AE2400" s="171"/>
      <c r="AF2400" s="171"/>
      <c r="AG2400" s="171"/>
      <c r="AH2400" s="171"/>
      <c r="AI2400" s="171"/>
      <c r="AJ2400" s="171"/>
      <c r="AK2400" s="171"/>
      <c r="AL2400" s="171"/>
      <c r="AM2400" s="171"/>
      <c r="AN2400" s="171"/>
      <c r="AO2400" s="171"/>
      <c r="AP2400" s="196"/>
      <c r="AQ2400" s="196"/>
      <c r="AR2400" s="196"/>
      <c r="AS2400" s="196"/>
      <c r="AT2400" s="196"/>
      <c r="AU2400" s="196"/>
      <c r="AV2400" s="196"/>
      <c r="AW2400" s="196"/>
      <c r="AX2400" s="196"/>
      <c r="AY2400" s="196"/>
      <c r="AZ2400" s="196"/>
      <c r="BA2400" s="196"/>
      <c r="BB2400" s="196"/>
      <c r="BC2400" s="196"/>
      <c r="BD2400" s="196"/>
      <c r="BE2400" s="196"/>
      <c r="BF2400" s="196"/>
      <c r="BG2400" s="196"/>
      <c r="BH2400" s="196"/>
      <c r="BI2400" s="196"/>
      <c r="BJ2400" s="196"/>
      <c r="BK2400" s="196"/>
      <c r="BL2400" s="196"/>
      <c r="BM2400" s="196"/>
      <c r="BN2400" s="196"/>
      <c r="BO2400" s="196"/>
      <c r="BP2400" s="196"/>
      <c r="BQ2400" s="196"/>
      <c r="BR2400" s="196"/>
      <c r="BS2400" s="196"/>
      <c r="BT2400" s="196"/>
      <c r="BU2400" s="196"/>
      <c r="BV2400" s="196"/>
      <c r="BW2400" s="196"/>
      <c r="BX2400" s="196"/>
      <c r="BY2400" s="196"/>
      <c r="BZ2400" s="196"/>
    </row>
    <row r="2401" spans="4:78" x14ac:dyDescent="0.2">
      <c r="D2401" s="171"/>
      <c r="E2401" s="171"/>
      <c r="F2401" s="171"/>
      <c r="G2401" s="171"/>
      <c r="H2401" s="171"/>
      <c r="I2401" s="171"/>
      <c r="J2401" s="171"/>
      <c r="K2401" s="171"/>
      <c r="L2401" s="171"/>
      <c r="M2401" s="171"/>
      <c r="N2401" s="171"/>
      <c r="O2401" s="171"/>
      <c r="P2401" s="171"/>
      <c r="Q2401" s="171"/>
      <c r="R2401" s="171"/>
      <c r="S2401" s="171"/>
      <c r="T2401" s="171"/>
      <c r="U2401" s="171"/>
      <c r="V2401" s="171"/>
      <c r="W2401" s="171"/>
      <c r="X2401" s="171"/>
      <c r="Y2401" s="171"/>
      <c r="Z2401" s="171"/>
      <c r="AA2401" s="171"/>
      <c r="AB2401" s="171"/>
      <c r="AC2401" s="171"/>
      <c r="AD2401" s="171"/>
      <c r="AE2401" s="171"/>
      <c r="AF2401" s="171"/>
      <c r="AG2401" s="171"/>
      <c r="AH2401" s="171"/>
      <c r="AI2401" s="171"/>
      <c r="AJ2401" s="171"/>
      <c r="AK2401" s="171"/>
      <c r="AL2401" s="171"/>
      <c r="AM2401" s="171"/>
      <c r="AN2401" s="171"/>
      <c r="AO2401" s="171"/>
      <c r="AP2401" s="196"/>
      <c r="AQ2401" s="196"/>
      <c r="AR2401" s="196"/>
      <c r="AS2401" s="196"/>
      <c r="AT2401" s="196"/>
      <c r="AU2401" s="196"/>
      <c r="AV2401" s="196"/>
      <c r="AW2401" s="196"/>
      <c r="AX2401" s="196"/>
      <c r="AY2401" s="196"/>
      <c r="AZ2401" s="196"/>
      <c r="BA2401" s="196"/>
      <c r="BB2401" s="196"/>
      <c r="BC2401" s="196"/>
      <c r="BD2401" s="196"/>
      <c r="BE2401" s="196"/>
      <c r="BF2401" s="196"/>
      <c r="BG2401" s="196"/>
      <c r="BH2401" s="196"/>
      <c r="BI2401" s="196"/>
      <c r="BJ2401" s="196"/>
      <c r="BK2401" s="196"/>
      <c r="BL2401" s="196"/>
      <c r="BM2401" s="196"/>
      <c r="BN2401" s="196"/>
      <c r="BO2401" s="196"/>
      <c r="BP2401" s="196"/>
      <c r="BQ2401" s="196"/>
      <c r="BR2401" s="196"/>
      <c r="BS2401" s="196"/>
      <c r="BT2401" s="196"/>
      <c r="BU2401" s="196"/>
      <c r="BV2401" s="196"/>
      <c r="BW2401" s="196"/>
      <c r="BX2401" s="196"/>
      <c r="BY2401" s="196"/>
      <c r="BZ2401" s="196"/>
    </row>
    <row r="2402" spans="4:78" x14ac:dyDescent="0.2">
      <c r="D2402" s="171"/>
      <c r="E2402" s="171"/>
      <c r="F2402" s="171"/>
      <c r="G2402" s="171"/>
      <c r="H2402" s="171"/>
      <c r="I2402" s="171"/>
      <c r="J2402" s="171"/>
      <c r="K2402" s="171"/>
      <c r="L2402" s="171"/>
      <c r="M2402" s="171"/>
      <c r="N2402" s="171"/>
      <c r="O2402" s="171"/>
      <c r="P2402" s="171"/>
      <c r="Q2402" s="171"/>
      <c r="R2402" s="171"/>
      <c r="S2402" s="171"/>
      <c r="T2402" s="171"/>
      <c r="U2402" s="171"/>
      <c r="V2402" s="171"/>
      <c r="W2402" s="171"/>
      <c r="X2402" s="171"/>
      <c r="Y2402" s="171"/>
      <c r="Z2402" s="171"/>
      <c r="AA2402" s="171"/>
      <c r="AB2402" s="171"/>
      <c r="AC2402" s="171"/>
      <c r="AD2402" s="171"/>
      <c r="AE2402" s="171"/>
      <c r="AF2402" s="171"/>
      <c r="AG2402" s="171"/>
      <c r="AH2402" s="171"/>
      <c r="AI2402" s="171"/>
      <c r="AJ2402" s="171"/>
      <c r="AK2402" s="171"/>
      <c r="AL2402" s="171"/>
      <c r="AM2402" s="171"/>
      <c r="AN2402" s="171"/>
      <c r="AO2402" s="171"/>
      <c r="AP2402" s="196"/>
      <c r="AQ2402" s="196"/>
      <c r="AR2402" s="196"/>
      <c r="AS2402" s="196"/>
      <c r="AT2402" s="196"/>
      <c r="AU2402" s="196"/>
      <c r="AV2402" s="196"/>
      <c r="AW2402" s="196"/>
      <c r="AX2402" s="196"/>
      <c r="AY2402" s="196"/>
      <c r="AZ2402" s="196"/>
      <c r="BA2402" s="196"/>
      <c r="BB2402" s="196"/>
      <c r="BC2402" s="196"/>
      <c r="BD2402" s="196"/>
      <c r="BE2402" s="196"/>
      <c r="BF2402" s="196"/>
      <c r="BG2402" s="196"/>
      <c r="BH2402" s="196"/>
      <c r="BI2402" s="196"/>
      <c r="BJ2402" s="196"/>
      <c r="BK2402" s="196"/>
      <c r="BL2402" s="196"/>
      <c r="BM2402" s="196"/>
      <c r="BN2402" s="196"/>
      <c r="BO2402" s="196"/>
      <c r="BP2402" s="196"/>
      <c r="BQ2402" s="196"/>
      <c r="BR2402" s="196"/>
      <c r="BS2402" s="196"/>
      <c r="BT2402" s="196"/>
      <c r="BU2402" s="196"/>
      <c r="BV2402" s="196"/>
      <c r="BW2402" s="196"/>
      <c r="BX2402" s="196"/>
      <c r="BY2402" s="196"/>
      <c r="BZ2402" s="196"/>
    </row>
    <row r="2403" spans="4:78" x14ac:dyDescent="0.2">
      <c r="D2403" s="171"/>
      <c r="E2403" s="171"/>
      <c r="F2403" s="171"/>
      <c r="G2403" s="171"/>
      <c r="H2403" s="171"/>
      <c r="I2403" s="171"/>
      <c r="J2403" s="171"/>
      <c r="K2403" s="171"/>
      <c r="L2403" s="171"/>
      <c r="M2403" s="171"/>
      <c r="N2403" s="171"/>
      <c r="O2403" s="171"/>
      <c r="P2403" s="171"/>
      <c r="Q2403" s="171"/>
      <c r="R2403" s="171"/>
      <c r="S2403" s="171"/>
      <c r="T2403" s="171"/>
      <c r="U2403" s="171"/>
      <c r="V2403" s="171"/>
      <c r="W2403" s="171"/>
      <c r="X2403" s="171"/>
      <c r="Y2403" s="171"/>
      <c r="Z2403" s="171"/>
      <c r="AA2403" s="171"/>
      <c r="AB2403" s="171"/>
      <c r="AC2403" s="171"/>
      <c r="AD2403" s="171"/>
      <c r="AE2403" s="171"/>
      <c r="AF2403" s="171"/>
      <c r="AG2403" s="171"/>
      <c r="AH2403" s="171"/>
      <c r="AI2403" s="171"/>
      <c r="AJ2403" s="171"/>
      <c r="AK2403" s="171"/>
      <c r="AL2403" s="171"/>
      <c r="AM2403" s="171"/>
      <c r="AN2403" s="171"/>
      <c r="AO2403" s="171"/>
      <c r="AP2403" s="196"/>
      <c r="AQ2403" s="196"/>
      <c r="AR2403" s="196"/>
      <c r="AS2403" s="196"/>
      <c r="AT2403" s="196"/>
      <c r="AU2403" s="196"/>
      <c r="AV2403" s="196"/>
      <c r="AW2403" s="196"/>
      <c r="AX2403" s="196"/>
      <c r="AY2403" s="196"/>
      <c r="AZ2403" s="196"/>
      <c r="BA2403" s="196"/>
      <c r="BB2403" s="196"/>
      <c r="BC2403" s="196"/>
      <c r="BD2403" s="196"/>
      <c r="BE2403" s="196"/>
      <c r="BF2403" s="196"/>
      <c r="BG2403" s="196"/>
      <c r="BH2403" s="196"/>
      <c r="BI2403" s="196"/>
      <c r="BJ2403" s="196"/>
      <c r="BK2403" s="196"/>
      <c r="BL2403" s="196"/>
      <c r="BM2403" s="196"/>
      <c r="BN2403" s="196"/>
      <c r="BO2403" s="196"/>
      <c r="BP2403" s="196"/>
      <c r="BQ2403" s="196"/>
      <c r="BR2403" s="196"/>
      <c r="BS2403" s="196"/>
      <c r="BT2403" s="196"/>
      <c r="BU2403" s="196"/>
      <c r="BV2403" s="196"/>
      <c r="BW2403" s="196"/>
      <c r="BX2403" s="196"/>
      <c r="BY2403" s="196"/>
      <c r="BZ2403" s="196"/>
    </row>
    <row r="2404" spans="4:78" x14ac:dyDescent="0.2">
      <c r="D2404" s="171"/>
      <c r="E2404" s="171"/>
      <c r="F2404" s="171"/>
      <c r="G2404" s="171"/>
      <c r="H2404" s="171"/>
      <c r="I2404" s="171"/>
      <c r="J2404" s="171"/>
      <c r="K2404" s="171"/>
      <c r="L2404" s="171"/>
      <c r="M2404" s="171"/>
      <c r="N2404" s="171"/>
      <c r="O2404" s="171"/>
      <c r="P2404" s="171"/>
      <c r="Q2404" s="171"/>
      <c r="R2404" s="171"/>
      <c r="S2404" s="171"/>
      <c r="T2404" s="171"/>
      <c r="U2404" s="171"/>
      <c r="V2404" s="171"/>
      <c r="W2404" s="171"/>
      <c r="X2404" s="171"/>
      <c r="Y2404" s="171"/>
      <c r="Z2404" s="171"/>
      <c r="AA2404" s="171"/>
      <c r="AB2404" s="171"/>
      <c r="AC2404" s="171"/>
      <c r="AD2404" s="171"/>
      <c r="AE2404" s="171"/>
      <c r="AF2404" s="171"/>
      <c r="AG2404" s="171"/>
      <c r="AH2404" s="171"/>
      <c r="AI2404" s="171"/>
      <c r="AJ2404" s="171"/>
      <c r="AK2404" s="171"/>
      <c r="AL2404" s="171"/>
      <c r="AM2404" s="171"/>
      <c r="AN2404" s="171"/>
      <c r="AO2404" s="171"/>
      <c r="AP2404" s="196"/>
      <c r="AQ2404" s="196"/>
      <c r="AR2404" s="196"/>
      <c r="AS2404" s="196"/>
      <c r="AT2404" s="196"/>
      <c r="AU2404" s="196"/>
      <c r="AV2404" s="196"/>
      <c r="AW2404" s="196"/>
      <c r="AX2404" s="196"/>
      <c r="AY2404" s="196"/>
      <c r="AZ2404" s="196"/>
      <c r="BA2404" s="196"/>
      <c r="BB2404" s="196"/>
      <c r="BC2404" s="196"/>
      <c r="BD2404" s="196"/>
      <c r="BE2404" s="196"/>
      <c r="BF2404" s="196"/>
      <c r="BG2404" s="196"/>
      <c r="BH2404" s="196"/>
      <c r="BI2404" s="196"/>
      <c r="BJ2404" s="196"/>
      <c r="BK2404" s="196"/>
      <c r="BL2404" s="196"/>
      <c r="BM2404" s="196"/>
      <c r="BN2404" s="196"/>
      <c r="BO2404" s="196"/>
      <c r="BP2404" s="196"/>
      <c r="BQ2404" s="196"/>
      <c r="BR2404" s="196"/>
      <c r="BS2404" s="196"/>
      <c r="BT2404" s="196"/>
      <c r="BU2404" s="196"/>
      <c r="BV2404" s="196"/>
      <c r="BW2404" s="196"/>
      <c r="BX2404" s="196"/>
      <c r="BY2404" s="196"/>
      <c r="BZ2404" s="196"/>
    </row>
    <row r="2405" spans="4:78" x14ac:dyDescent="0.2">
      <c r="D2405" s="171"/>
      <c r="E2405" s="171"/>
      <c r="F2405" s="171"/>
      <c r="G2405" s="171"/>
      <c r="H2405" s="171"/>
      <c r="I2405" s="171"/>
      <c r="J2405" s="171"/>
      <c r="K2405" s="171"/>
      <c r="L2405" s="171"/>
      <c r="M2405" s="171"/>
      <c r="N2405" s="171"/>
      <c r="O2405" s="171"/>
      <c r="P2405" s="171"/>
      <c r="Q2405" s="171"/>
      <c r="R2405" s="171"/>
      <c r="S2405" s="171"/>
      <c r="T2405" s="171"/>
      <c r="U2405" s="171"/>
      <c r="V2405" s="171"/>
      <c r="W2405" s="171"/>
      <c r="X2405" s="171"/>
      <c r="Y2405" s="171"/>
      <c r="Z2405" s="171"/>
      <c r="AA2405" s="171"/>
      <c r="AB2405" s="171"/>
      <c r="AC2405" s="171"/>
      <c r="AD2405" s="171"/>
      <c r="AE2405" s="171"/>
      <c r="AF2405" s="171"/>
      <c r="AG2405" s="171"/>
      <c r="AH2405" s="171"/>
      <c r="AI2405" s="171"/>
      <c r="AJ2405" s="171"/>
      <c r="AK2405" s="171"/>
      <c r="AL2405" s="171"/>
      <c r="AM2405" s="171"/>
      <c r="AN2405" s="171"/>
      <c r="AO2405" s="171"/>
      <c r="AP2405" s="196"/>
      <c r="AQ2405" s="196"/>
      <c r="AR2405" s="196"/>
      <c r="AS2405" s="196"/>
      <c r="AT2405" s="196"/>
      <c r="AU2405" s="196"/>
      <c r="AV2405" s="196"/>
      <c r="AW2405" s="196"/>
      <c r="AX2405" s="196"/>
      <c r="AY2405" s="196"/>
      <c r="AZ2405" s="196"/>
      <c r="BA2405" s="196"/>
      <c r="BB2405" s="196"/>
      <c r="BC2405" s="196"/>
      <c r="BD2405" s="196"/>
      <c r="BE2405" s="196"/>
      <c r="BF2405" s="196"/>
      <c r="BG2405" s="196"/>
      <c r="BH2405" s="196"/>
      <c r="BI2405" s="196"/>
      <c r="BJ2405" s="196"/>
      <c r="BK2405" s="196"/>
      <c r="BL2405" s="196"/>
      <c r="BM2405" s="196"/>
      <c r="BN2405" s="196"/>
      <c r="BO2405" s="196"/>
      <c r="BP2405" s="196"/>
      <c r="BQ2405" s="196"/>
      <c r="BR2405" s="196"/>
      <c r="BS2405" s="196"/>
      <c r="BT2405" s="196"/>
      <c r="BU2405" s="196"/>
      <c r="BV2405" s="196"/>
      <c r="BW2405" s="196"/>
      <c r="BX2405" s="196"/>
      <c r="BY2405" s="196"/>
      <c r="BZ2405" s="196"/>
    </row>
    <row r="2406" spans="4:78" x14ac:dyDescent="0.2">
      <c r="D2406" s="171"/>
      <c r="E2406" s="171"/>
      <c r="F2406" s="171"/>
      <c r="G2406" s="171"/>
      <c r="H2406" s="171"/>
      <c r="I2406" s="171"/>
      <c r="J2406" s="171"/>
      <c r="K2406" s="171"/>
      <c r="L2406" s="171"/>
      <c r="M2406" s="171"/>
      <c r="N2406" s="171"/>
      <c r="O2406" s="171"/>
      <c r="P2406" s="171"/>
      <c r="Q2406" s="171"/>
      <c r="R2406" s="171"/>
      <c r="S2406" s="171"/>
      <c r="T2406" s="171"/>
      <c r="U2406" s="171"/>
      <c r="V2406" s="171"/>
      <c r="W2406" s="171"/>
      <c r="X2406" s="171"/>
      <c r="Y2406" s="171"/>
      <c r="Z2406" s="171"/>
      <c r="AA2406" s="171"/>
      <c r="AB2406" s="171"/>
      <c r="AC2406" s="171"/>
      <c r="AD2406" s="171"/>
      <c r="AE2406" s="171"/>
      <c r="AF2406" s="171"/>
      <c r="AG2406" s="171"/>
      <c r="AH2406" s="171"/>
      <c r="AI2406" s="171"/>
      <c r="AJ2406" s="171"/>
      <c r="AK2406" s="171"/>
      <c r="AL2406" s="171"/>
      <c r="AM2406" s="171"/>
      <c r="AN2406" s="171"/>
      <c r="AO2406" s="171"/>
      <c r="AP2406" s="196"/>
      <c r="AQ2406" s="196"/>
      <c r="AR2406" s="196"/>
      <c r="AS2406" s="196"/>
      <c r="AT2406" s="196"/>
      <c r="AU2406" s="196"/>
      <c r="AV2406" s="196"/>
      <c r="AW2406" s="196"/>
      <c r="AX2406" s="196"/>
      <c r="AY2406" s="196"/>
      <c r="AZ2406" s="196"/>
      <c r="BA2406" s="196"/>
      <c r="BB2406" s="196"/>
      <c r="BC2406" s="196"/>
      <c r="BD2406" s="196"/>
      <c r="BE2406" s="196"/>
      <c r="BF2406" s="196"/>
      <c r="BG2406" s="196"/>
      <c r="BH2406" s="196"/>
      <c r="BI2406" s="196"/>
      <c r="BJ2406" s="196"/>
      <c r="BK2406" s="196"/>
      <c r="BL2406" s="196"/>
      <c r="BM2406" s="196"/>
      <c r="BN2406" s="196"/>
      <c r="BO2406" s="196"/>
      <c r="BP2406" s="196"/>
      <c r="BQ2406" s="196"/>
      <c r="BR2406" s="196"/>
      <c r="BS2406" s="196"/>
      <c r="BT2406" s="196"/>
      <c r="BU2406" s="196"/>
      <c r="BV2406" s="196"/>
      <c r="BW2406" s="196"/>
      <c r="BX2406" s="196"/>
      <c r="BY2406" s="196"/>
      <c r="BZ2406" s="196"/>
    </row>
    <row r="2407" spans="4:78" x14ac:dyDescent="0.2">
      <c r="D2407" s="171"/>
      <c r="E2407" s="171"/>
      <c r="F2407" s="171"/>
      <c r="G2407" s="171"/>
      <c r="H2407" s="171"/>
      <c r="I2407" s="171"/>
      <c r="J2407" s="171"/>
      <c r="K2407" s="171"/>
      <c r="L2407" s="171"/>
      <c r="M2407" s="171"/>
      <c r="N2407" s="171"/>
      <c r="O2407" s="171"/>
      <c r="P2407" s="171"/>
      <c r="Q2407" s="171"/>
      <c r="R2407" s="171"/>
      <c r="S2407" s="171"/>
      <c r="T2407" s="171"/>
      <c r="U2407" s="171"/>
      <c r="V2407" s="171"/>
      <c r="W2407" s="171"/>
      <c r="X2407" s="171"/>
      <c r="Y2407" s="171"/>
      <c r="Z2407" s="171"/>
      <c r="AA2407" s="171"/>
      <c r="AB2407" s="171"/>
      <c r="AC2407" s="171"/>
      <c r="AD2407" s="171"/>
      <c r="AE2407" s="171"/>
      <c r="AF2407" s="171"/>
      <c r="AG2407" s="171"/>
      <c r="AH2407" s="171"/>
      <c r="AI2407" s="171"/>
      <c r="AJ2407" s="171"/>
      <c r="AK2407" s="171"/>
      <c r="AL2407" s="171"/>
      <c r="AM2407" s="171"/>
      <c r="AN2407" s="171"/>
      <c r="AO2407" s="171"/>
      <c r="AP2407" s="196"/>
      <c r="AQ2407" s="196"/>
      <c r="AR2407" s="196"/>
      <c r="AS2407" s="196"/>
      <c r="AT2407" s="196"/>
      <c r="AU2407" s="196"/>
      <c r="AV2407" s="196"/>
      <c r="AW2407" s="196"/>
      <c r="AX2407" s="196"/>
      <c r="AY2407" s="196"/>
      <c r="AZ2407" s="196"/>
      <c r="BA2407" s="196"/>
      <c r="BB2407" s="196"/>
      <c r="BC2407" s="196"/>
      <c r="BD2407" s="196"/>
      <c r="BE2407" s="196"/>
      <c r="BF2407" s="196"/>
      <c r="BG2407" s="196"/>
      <c r="BH2407" s="196"/>
      <c r="BI2407" s="196"/>
      <c r="BJ2407" s="196"/>
      <c r="BK2407" s="196"/>
      <c r="BL2407" s="196"/>
      <c r="BM2407" s="196"/>
      <c r="BN2407" s="196"/>
      <c r="BO2407" s="196"/>
      <c r="BP2407" s="196"/>
      <c r="BQ2407" s="196"/>
      <c r="BR2407" s="196"/>
      <c r="BS2407" s="196"/>
      <c r="BT2407" s="196"/>
      <c r="BU2407" s="196"/>
      <c r="BV2407" s="196"/>
      <c r="BW2407" s="196"/>
      <c r="BX2407" s="196"/>
      <c r="BY2407" s="196"/>
      <c r="BZ2407" s="196"/>
    </row>
    <row r="2408" spans="4:78" x14ac:dyDescent="0.2">
      <c r="D2408" s="171"/>
      <c r="E2408" s="171"/>
      <c r="F2408" s="171"/>
      <c r="G2408" s="171"/>
      <c r="H2408" s="171"/>
      <c r="I2408" s="171"/>
      <c r="J2408" s="171"/>
      <c r="K2408" s="171"/>
      <c r="L2408" s="171"/>
      <c r="M2408" s="171"/>
      <c r="N2408" s="171"/>
      <c r="O2408" s="171"/>
      <c r="P2408" s="171"/>
      <c r="Q2408" s="171"/>
      <c r="R2408" s="171"/>
      <c r="S2408" s="171"/>
      <c r="T2408" s="171"/>
      <c r="U2408" s="171"/>
      <c r="V2408" s="171"/>
      <c r="W2408" s="171"/>
      <c r="X2408" s="171"/>
      <c r="Y2408" s="171"/>
      <c r="Z2408" s="171"/>
      <c r="AA2408" s="171"/>
      <c r="AB2408" s="171"/>
      <c r="AC2408" s="171"/>
      <c r="AD2408" s="171"/>
      <c r="AE2408" s="171"/>
      <c r="AF2408" s="171"/>
      <c r="AG2408" s="171"/>
      <c r="AH2408" s="171"/>
      <c r="AI2408" s="171"/>
      <c r="AJ2408" s="171"/>
      <c r="AK2408" s="171"/>
      <c r="AL2408" s="171"/>
      <c r="AM2408" s="171"/>
      <c r="AN2408" s="171"/>
      <c r="AO2408" s="171"/>
      <c r="AP2408" s="196"/>
      <c r="AQ2408" s="196"/>
      <c r="AR2408" s="196"/>
      <c r="AS2408" s="196"/>
      <c r="AT2408" s="196"/>
      <c r="AU2408" s="196"/>
      <c r="AV2408" s="196"/>
      <c r="AW2408" s="196"/>
      <c r="AX2408" s="196"/>
      <c r="AY2408" s="196"/>
      <c r="AZ2408" s="196"/>
      <c r="BA2408" s="196"/>
      <c r="BB2408" s="196"/>
      <c r="BC2408" s="196"/>
      <c r="BD2408" s="196"/>
      <c r="BE2408" s="196"/>
      <c r="BF2408" s="196"/>
      <c r="BG2408" s="196"/>
      <c r="BH2408" s="196"/>
      <c r="BI2408" s="196"/>
      <c r="BJ2408" s="196"/>
      <c r="BK2408" s="196"/>
      <c r="BL2408" s="196"/>
      <c r="BM2408" s="196"/>
      <c r="BN2408" s="196"/>
      <c r="BO2408" s="196"/>
      <c r="BP2408" s="196"/>
      <c r="BQ2408" s="196"/>
      <c r="BR2408" s="196"/>
      <c r="BS2408" s="196"/>
      <c r="BT2408" s="196"/>
      <c r="BU2408" s="196"/>
      <c r="BV2408" s="196"/>
      <c r="BW2408" s="196"/>
      <c r="BX2408" s="196"/>
      <c r="BY2408" s="196"/>
      <c r="BZ2408" s="196"/>
    </row>
    <row r="2409" spans="4:78" x14ac:dyDescent="0.2">
      <c r="D2409" s="171"/>
      <c r="E2409" s="171"/>
      <c r="F2409" s="171"/>
      <c r="G2409" s="171"/>
      <c r="H2409" s="171"/>
      <c r="I2409" s="171"/>
      <c r="J2409" s="171"/>
      <c r="K2409" s="171"/>
      <c r="L2409" s="171"/>
      <c r="M2409" s="171"/>
      <c r="N2409" s="171"/>
      <c r="O2409" s="171"/>
      <c r="P2409" s="171"/>
      <c r="Q2409" s="171"/>
      <c r="R2409" s="171"/>
      <c r="S2409" s="171"/>
      <c r="T2409" s="171"/>
      <c r="U2409" s="171"/>
      <c r="V2409" s="171"/>
      <c r="W2409" s="171"/>
      <c r="X2409" s="171"/>
      <c r="Y2409" s="171"/>
      <c r="Z2409" s="171"/>
      <c r="AA2409" s="171"/>
      <c r="AB2409" s="171"/>
      <c r="AC2409" s="171"/>
      <c r="AD2409" s="171"/>
      <c r="AE2409" s="171"/>
      <c r="AF2409" s="171"/>
      <c r="AG2409" s="171"/>
      <c r="AH2409" s="171"/>
      <c r="AI2409" s="171"/>
      <c r="AJ2409" s="171"/>
      <c r="AK2409" s="171"/>
      <c r="AL2409" s="171"/>
      <c r="AM2409" s="171"/>
      <c r="AN2409" s="171"/>
      <c r="AO2409" s="171"/>
      <c r="AP2409" s="196"/>
      <c r="AQ2409" s="196"/>
      <c r="AR2409" s="196"/>
      <c r="AS2409" s="196"/>
      <c r="AT2409" s="196"/>
      <c r="AU2409" s="196"/>
      <c r="AV2409" s="196"/>
      <c r="AW2409" s="196"/>
      <c r="AX2409" s="196"/>
      <c r="AY2409" s="196"/>
      <c r="AZ2409" s="196"/>
      <c r="BA2409" s="196"/>
      <c r="BB2409" s="196"/>
      <c r="BC2409" s="196"/>
      <c r="BD2409" s="196"/>
      <c r="BE2409" s="196"/>
      <c r="BF2409" s="196"/>
      <c r="BG2409" s="196"/>
      <c r="BH2409" s="196"/>
      <c r="BI2409" s="196"/>
      <c r="BJ2409" s="196"/>
      <c r="BK2409" s="196"/>
      <c r="BL2409" s="196"/>
      <c r="BM2409" s="196"/>
      <c r="BN2409" s="196"/>
      <c r="BO2409" s="196"/>
      <c r="BP2409" s="196"/>
      <c r="BQ2409" s="196"/>
      <c r="BR2409" s="196"/>
      <c r="BS2409" s="196"/>
      <c r="BT2409" s="196"/>
      <c r="BU2409" s="196"/>
      <c r="BV2409" s="196"/>
      <c r="BW2409" s="196"/>
      <c r="BX2409" s="196"/>
      <c r="BY2409" s="196"/>
      <c r="BZ2409" s="196"/>
    </row>
    <row r="2410" spans="4:78" x14ac:dyDescent="0.2">
      <c r="D2410" s="171"/>
      <c r="E2410" s="171"/>
      <c r="F2410" s="171"/>
      <c r="G2410" s="171"/>
      <c r="H2410" s="171"/>
      <c r="I2410" s="171"/>
      <c r="J2410" s="171"/>
      <c r="K2410" s="171"/>
      <c r="L2410" s="171"/>
      <c r="M2410" s="171"/>
      <c r="N2410" s="171"/>
      <c r="O2410" s="171"/>
      <c r="P2410" s="171"/>
      <c r="Q2410" s="171"/>
      <c r="R2410" s="171"/>
      <c r="S2410" s="171"/>
      <c r="T2410" s="171"/>
      <c r="U2410" s="171"/>
      <c r="V2410" s="171"/>
      <c r="W2410" s="171"/>
      <c r="X2410" s="171"/>
      <c r="Y2410" s="171"/>
      <c r="Z2410" s="171"/>
      <c r="AA2410" s="171"/>
      <c r="AB2410" s="171"/>
      <c r="AC2410" s="171"/>
      <c r="AD2410" s="171"/>
      <c r="AE2410" s="171"/>
      <c r="AF2410" s="171"/>
      <c r="AG2410" s="171"/>
      <c r="AH2410" s="171"/>
      <c r="AI2410" s="171"/>
      <c r="AJ2410" s="171"/>
      <c r="AK2410" s="171"/>
      <c r="AL2410" s="171"/>
      <c r="AM2410" s="171"/>
      <c r="AN2410" s="171"/>
      <c r="AO2410" s="171"/>
      <c r="AP2410" s="196"/>
      <c r="AQ2410" s="196"/>
      <c r="AR2410" s="196"/>
      <c r="AS2410" s="196"/>
      <c r="AT2410" s="196"/>
      <c r="AU2410" s="196"/>
      <c r="AV2410" s="196"/>
      <c r="AW2410" s="196"/>
      <c r="AX2410" s="196"/>
      <c r="AY2410" s="196"/>
      <c r="AZ2410" s="196"/>
      <c r="BA2410" s="196"/>
      <c r="BB2410" s="196"/>
      <c r="BC2410" s="196"/>
      <c r="BD2410" s="196"/>
      <c r="BE2410" s="196"/>
      <c r="BF2410" s="196"/>
      <c r="BG2410" s="196"/>
      <c r="BH2410" s="196"/>
      <c r="BI2410" s="196"/>
      <c r="BJ2410" s="196"/>
      <c r="BK2410" s="196"/>
      <c r="BL2410" s="196"/>
      <c r="BM2410" s="196"/>
      <c r="BN2410" s="196"/>
      <c r="BO2410" s="196"/>
      <c r="BP2410" s="196"/>
      <c r="BQ2410" s="196"/>
      <c r="BR2410" s="196"/>
      <c r="BS2410" s="196"/>
      <c r="BT2410" s="196"/>
      <c r="BU2410" s="196"/>
      <c r="BV2410" s="196"/>
      <c r="BW2410" s="196"/>
      <c r="BX2410" s="196"/>
      <c r="BY2410" s="196"/>
      <c r="BZ2410" s="196"/>
    </row>
    <row r="2411" spans="4:78" x14ac:dyDescent="0.2">
      <c r="D2411" s="171"/>
      <c r="E2411" s="171"/>
      <c r="F2411" s="171"/>
      <c r="G2411" s="171"/>
      <c r="H2411" s="171"/>
      <c r="I2411" s="171"/>
      <c r="J2411" s="171"/>
      <c r="K2411" s="171"/>
      <c r="L2411" s="171"/>
      <c r="M2411" s="171"/>
      <c r="N2411" s="171"/>
      <c r="O2411" s="171"/>
      <c r="P2411" s="171"/>
      <c r="Q2411" s="171"/>
      <c r="R2411" s="171"/>
      <c r="S2411" s="171"/>
      <c r="T2411" s="171"/>
      <c r="U2411" s="171"/>
      <c r="V2411" s="171"/>
      <c r="W2411" s="171"/>
      <c r="X2411" s="171"/>
      <c r="Y2411" s="171"/>
      <c r="Z2411" s="171"/>
      <c r="AA2411" s="171"/>
      <c r="AB2411" s="171"/>
      <c r="AC2411" s="171"/>
      <c r="AD2411" s="171"/>
      <c r="AE2411" s="171"/>
      <c r="AF2411" s="171"/>
      <c r="AG2411" s="171"/>
      <c r="AH2411" s="171"/>
      <c r="AI2411" s="171"/>
      <c r="AJ2411" s="171"/>
      <c r="AK2411" s="171"/>
      <c r="AL2411" s="171"/>
      <c r="AM2411" s="171"/>
      <c r="AN2411" s="171"/>
      <c r="AO2411" s="171"/>
      <c r="AP2411" s="196"/>
      <c r="AQ2411" s="196"/>
      <c r="AR2411" s="196"/>
      <c r="AS2411" s="196"/>
      <c r="AT2411" s="196"/>
      <c r="AU2411" s="196"/>
      <c r="AV2411" s="196"/>
      <c r="AW2411" s="196"/>
      <c r="AX2411" s="196"/>
      <c r="AY2411" s="196"/>
      <c r="AZ2411" s="196"/>
      <c r="BA2411" s="196"/>
      <c r="BB2411" s="196"/>
      <c r="BC2411" s="196"/>
      <c r="BD2411" s="196"/>
      <c r="BE2411" s="196"/>
      <c r="BF2411" s="196"/>
      <c r="BG2411" s="196"/>
      <c r="BH2411" s="196"/>
      <c r="BI2411" s="196"/>
      <c r="BJ2411" s="196"/>
      <c r="BK2411" s="196"/>
      <c r="BL2411" s="196"/>
      <c r="BM2411" s="196"/>
      <c r="BN2411" s="196"/>
      <c r="BO2411" s="196"/>
      <c r="BP2411" s="196"/>
      <c r="BQ2411" s="196"/>
      <c r="BR2411" s="196"/>
      <c r="BS2411" s="196"/>
      <c r="BT2411" s="196"/>
      <c r="BU2411" s="196"/>
      <c r="BV2411" s="196"/>
      <c r="BW2411" s="196"/>
      <c r="BX2411" s="196"/>
      <c r="BY2411" s="196"/>
      <c r="BZ2411" s="196"/>
    </row>
    <row r="2412" spans="4:78" x14ac:dyDescent="0.2">
      <c r="D2412" s="171"/>
      <c r="E2412" s="171"/>
      <c r="F2412" s="171"/>
      <c r="G2412" s="171"/>
      <c r="H2412" s="171"/>
      <c r="I2412" s="171"/>
      <c r="J2412" s="171"/>
      <c r="K2412" s="171"/>
      <c r="L2412" s="171"/>
      <c r="M2412" s="171"/>
      <c r="N2412" s="171"/>
      <c r="O2412" s="171"/>
      <c r="P2412" s="171"/>
      <c r="Q2412" s="171"/>
      <c r="R2412" s="171"/>
      <c r="S2412" s="171"/>
      <c r="T2412" s="171"/>
      <c r="U2412" s="171"/>
      <c r="V2412" s="171"/>
      <c r="W2412" s="171"/>
      <c r="X2412" s="171"/>
      <c r="Y2412" s="171"/>
      <c r="Z2412" s="171"/>
      <c r="AA2412" s="171"/>
      <c r="AB2412" s="171"/>
      <c r="AC2412" s="171"/>
      <c r="AD2412" s="171"/>
      <c r="AE2412" s="171"/>
      <c r="AF2412" s="171"/>
      <c r="AG2412" s="171"/>
      <c r="AH2412" s="171"/>
      <c r="AI2412" s="171"/>
      <c r="AJ2412" s="171"/>
      <c r="AK2412" s="171"/>
      <c r="AL2412" s="171"/>
      <c r="AM2412" s="171"/>
      <c r="AN2412" s="171"/>
      <c r="AO2412" s="171"/>
      <c r="AP2412" s="196"/>
      <c r="AQ2412" s="196"/>
      <c r="AR2412" s="196"/>
      <c r="AS2412" s="196"/>
      <c r="AT2412" s="196"/>
      <c r="AU2412" s="196"/>
      <c r="AV2412" s="196"/>
      <c r="AW2412" s="196"/>
      <c r="AX2412" s="196"/>
      <c r="AY2412" s="196"/>
      <c r="AZ2412" s="196"/>
      <c r="BA2412" s="196"/>
      <c r="BB2412" s="196"/>
      <c r="BC2412" s="196"/>
      <c r="BD2412" s="196"/>
      <c r="BE2412" s="196"/>
      <c r="BF2412" s="196"/>
      <c r="BG2412" s="196"/>
      <c r="BH2412" s="196"/>
      <c r="BI2412" s="196"/>
      <c r="BJ2412" s="196"/>
      <c r="BK2412" s="196"/>
      <c r="BL2412" s="196"/>
      <c r="BM2412" s="196"/>
      <c r="BN2412" s="196"/>
      <c r="BO2412" s="196"/>
      <c r="BP2412" s="196"/>
      <c r="BQ2412" s="196"/>
      <c r="BR2412" s="196"/>
      <c r="BS2412" s="196"/>
      <c r="BT2412" s="196"/>
      <c r="BU2412" s="196"/>
      <c r="BV2412" s="196"/>
      <c r="BW2412" s="196"/>
      <c r="BX2412" s="196"/>
      <c r="BY2412" s="196"/>
      <c r="BZ2412" s="196"/>
    </row>
    <row r="2413" spans="4:78" x14ac:dyDescent="0.2">
      <c r="D2413" s="171"/>
      <c r="E2413" s="171"/>
      <c r="F2413" s="171"/>
      <c r="G2413" s="171"/>
      <c r="H2413" s="171"/>
      <c r="I2413" s="171"/>
      <c r="J2413" s="171"/>
      <c r="K2413" s="171"/>
      <c r="L2413" s="171"/>
      <c r="M2413" s="171"/>
      <c r="N2413" s="171"/>
      <c r="O2413" s="171"/>
      <c r="P2413" s="171"/>
      <c r="Q2413" s="171"/>
      <c r="R2413" s="171"/>
      <c r="S2413" s="171"/>
      <c r="T2413" s="171"/>
      <c r="U2413" s="171"/>
      <c r="V2413" s="171"/>
      <c r="W2413" s="171"/>
      <c r="X2413" s="171"/>
      <c r="Y2413" s="171"/>
      <c r="Z2413" s="171"/>
      <c r="AA2413" s="171"/>
      <c r="AB2413" s="171"/>
      <c r="AC2413" s="171"/>
      <c r="AD2413" s="171"/>
      <c r="AE2413" s="171"/>
      <c r="AF2413" s="171"/>
      <c r="AG2413" s="171"/>
      <c r="AH2413" s="171"/>
      <c r="AI2413" s="171"/>
      <c r="AJ2413" s="171"/>
      <c r="AK2413" s="171"/>
      <c r="AL2413" s="171"/>
      <c r="AM2413" s="171"/>
      <c r="AN2413" s="171"/>
      <c r="AO2413" s="171"/>
      <c r="AP2413" s="196"/>
      <c r="AQ2413" s="196"/>
      <c r="AR2413" s="196"/>
      <c r="AS2413" s="196"/>
      <c r="AT2413" s="196"/>
      <c r="AU2413" s="196"/>
      <c r="AV2413" s="196"/>
      <c r="AW2413" s="196"/>
      <c r="AX2413" s="196"/>
      <c r="AY2413" s="196"/>
      <c r="AZ2413" s="196"/>
      <c r="BA2413" s="196"/>
      <c r="BB2413" s="196"/>
      <c r="BC2413" s="196"/>
      <c r="BD2413" s="196"/>
      <c r="BE2413" s="196"/>
      <c r="BF2413" s="196"/>
      <c r="BG2413" s="196"/>
      <c r="BH2413" s="196"/>
      <c r="BI2413" s="196"/>
      <c r="BJ2413" s="196"/>
      <c r="BK2413" s="196"/>
      <c r="BL2413" s="196"/>
      <c r="BM2413" s="196"/>
      <c r="BN2413" s="196"/>
      <c r="BO2413" s="196"/>
      <c r="BP2413" s="196"/>
      <c r="BQ2413" s="196"/>
      <c r="BR2413" s="196"/>
      <c r="BS2413" s="196"/>
      <c r="BT2413" s="196"/>
      <c r="BU2413" s="196"/>
      <c r="BV2413" s="196"/>
      <c r="BW2413" s="196"/>
      <c r="BX2413" s="196"/>
      <c r="BY2413" s="196"/>
      <c r="BZ2413" s="196"/>
    </row>
    <row r="2414" spans="4:78" x14ac:dyDescent="0.2">
      <c r="D2414" s="171"/>
      <c r="E2414" s="171"/>
      <c r="F2414" s="171"/>
      <c r="G2414" s="171"/>
      <c r="H2414" s="171"/>
      <c r="I2414" s="171"/>
      <c r="J2414" s="171"/>
      <c r="K2414" s="171"/>
      <c r="L2414" s="171"/>
      <c r="M2414" s="171"/>
      <c r="N2414" s="171"/>
      <c r="O2414" s="171"/>
      <c r="P2414" s="171"/>
      <c r="Q2414" s="171"/>
      <c r="R2414" s="171"/>
      <c r="S2414" s="171"/>
      <c r="T2414" s="171"/>
      <c r="U2414" s="171"/>
      <c r="V2414" s="171"/>
      <c r="W2414" s="171"/>
      <c r="X2414" s="171"/>
      <c r="Y2414" s="171"/>
      <c r="Z2414" s="171"/>
      <c r="AA2414" s="171"/>
      <c r="AB2414" s="171"/>
      <c r="AC2414" s="171"/>
      <c r="AD2414" s="171"/>
      <c r="AE2414" s="171"/>
      <c r="AF2414" s="171"/>
      <c r="AG2414" s="171"/>
      <c r="AH2414" s="171"/>
      <c r="AI2414" s="171"/>
      <c r="AJ2414" s="171"/>
      <c r="AK2414" s="171"/>
      <c r="AL2414" s="171"/>
      <c r="AM2414" s="171"/>
      <c r="AN2414" s="171"/>
      <c r="AO2414" s="171"/>
      <c r="AP2414" s="196"/>
      <c r="AQ2414" s="196"/>
      <c r="AR2414" s="196"/>
      <c r="AS2414" s="196"/>
      <c r="AT2414" s="196"/>
      <c r="AU2414" s="196"/>
      <c r="AV2414" s="196"/>
      <c r="AW2414" s="196"/>
      <c r="AX2414" s="196"/>
      <c r="AY2414" s="196"/>
      <c r="AZ2414" s="196"/>
      <c r="BA2414" s="196"/>
      <c r="BB2414" s="196"/>
      <c r="BC2414" s="196"/>
      <c r="BD2414" s="196"/>
      <c r="BE2414" s="196"/>
      <c r="BF2414" s="196"/>
      <c r="BG2414" s="196"/>
      <c r="BH2414" s="196"/>
      <c r="BI2414" s="196"/>
      <c r="BJ2414" s="196"/>
      <c r="BK2414" s="196"/>
      <c r="BL2414" s="196"/>
      <c r="BM2414" s="196"/>
      <c r="BN2414" s="196"/>
      <c r="BO2414" s="196"/>
      <c r="BP2414" s="196"/>
      <c r="BQ2414" s="196"/>
      <c r="BR2414" s="196"/>
      <c r="BS2414" s="196"/>
      <c r="BT2414" s="196"/>
      <c r="BU2414" s="196"/>
      <c r="BV2414" s="196"/>
      <c r="BW2414" s="196"/>
      <c r="BX2414" s="196"/>
      <c r="BY2414" s="196"/>
      <c r="BZ2414" s="196"/>
    </row>
    <row r="2415" spans="4:78" x14ac:dyDescent="0.2">
      <c r="D2415" s="171"/>
      <c r="E2415" s="171"/>
      <c r="F2415" s="171"/>
      <c r="G2415" s="171"/>
      <c r="H2415" s="171"/>
      <c r="I2415" s="171"/>
      <c r="J2415" s="171"/>
      <c r="K2415" s="171"/>
      <c r="L2415" s="171"/>
      <c r="M2415" s="171"/>
      <c r="N2415" s="171"/>
      <c r="O2415" s="171"/>
      <c r="P2415" s="171"/>
      <c r="Q2415" s="171"/>
      <c r="R2415" s="171"/>
      <c r="S2415" s="171"/>
      <c r="T2415" s="171"/>
      <c r="U2415" s="171"/>
      <c r="V2415" s="171"/>
      <c r="W2415" s="171"/>
      <c r="X2415" s="171"/>
      <c r="Y2415" s="171"/>
      <c r="Z2415" s="171"/>
      <c r="AA2415" s="171"/>
      <c r="AB2415" s="171"/>
      <c r="AC2415" s="171"/>
      <c r="AD2415" s="171"/>
      <c r="AE2415" s="171"/>
      <c r="AF2415" s="171"/>
      <c r="AG2415" s="171"/>
      <c r="AH2415" s="171"/>
      <c r="AI2415" s="171"/>
      <c r="AJ2415" s="171"/>
      <c r="AK2415" s="171"/>
      <c r="AL2415" s="171"/>
      <c r="AM2415" s="171"/>
      <c r="AN2415" s="171"/>
      <c r="AO2415" s="171"/>
      <c r="AP2415" s="196"/>
      <c r="AQ2415" s="196"/>
      <c r="AR2415" s="196"/>
      <c r="AS2415" s="196"/>
      <c r="AT2415" s="196"/>
      <c r="AU2415" s="196"/>
      <c r="AV2415" s="196"/>
      <c r="AW2415" s="196"/>
      <c r="AX2415" s="196"/>
      <c r="AY2415" s="196"/>
      <c r="AZ2415" s="196"/>
      <c r="BA2415" s="196"/>
      <c r="BB2415" s="196"/>
      <c r="BC2415" s="196"/>
      <c r="BD2415" s="196"/>
      <c r="BE2415" s="196"/>
      <c r="BF2415" s="196"/>
      <c r="BG2415" s="196"/>
      <c r="BH2415" s="196"/>
      <c r="BI2415" s="196"/>
      <c r="BJ2415" s="196"/>
      <c r="BK2415" s="196"/>
      <c r="BL2415" s="196"/>
      <c r="BM2415" s="196"/>
      <c r="BN2415" s="196"/>
      <c r="BO2415" s="196"/>
      <c r="BP2415" s="196"/>
      <c r="BQ2415" s="196"/>
      <c r="BR2415" s="196"/>
      <c r="BS2415" s="196"/>
      <c r="BT2415" s="196"/>
      <c r="BU2415" s="196"/>
      <c r="BV2415" s="196"/>
      <c r="BW2415" s="196"/>
      <c r="BX2415" s="196"/>
      <c r="BY2415" s="196"/>
      <c r="BZ2415" s="196"/>
    </row>
    <row r="2416" spans="4:78" x14ac:dyDescent="0.2">
      <c r="D2416" s="171"/>
      <c r="E2416" s="171"/>
      <c r="F2416" s="171"/>
      <c r="G2416" s="171"/>
      <c r="H2416" s="171"/>
      <c r="I2416" s="171"/>
      <c r="J2416" s="171"/>
      <c r="K2416" s="171"/>
      <c r="L2416" s="171"/>
      <c r="M2416" s="171"/>
      <c r="N2416" s="171"/>
      <c r="O2416" s="171"/>
      <c r="P2416" s="171"/>
      <c r="Q2416" s="171"/>
      <c r="R2416" s="171"/>
      <c r="S2416" s="171"/>
      <c r="T2416" s="171"/>
      <c r="U2416" s="171"/>
      <c r="V2416" s="171"/>
      <c r="W2416" s="171"/>
      <c r="X2416" s="171"/>
      <c r="Y2416" s="171"/>
      <c r="Z2416" s="171"/>
      <c r="AA2416" s="171"/>
      <c r="AB2416" s="171"/>
      <c r="AC2416" s="171"/>
      <c r="AD2416" s="171"/>
      <c r="AE2416" s="171"/>
      <c r="AF2416" s="171"/>
      <c r="AG2416" s="171"/>
      <c r="AH2416" s="171"/>
      <c r="AI2416" s="171"/>
      <c r="AJ2416" s="171"/>
      <c r="AK2416" s="171"/>
      <c r="AL2416" s="171"/>
      <c r="AM2416" s="171"/>
      <c r="AN2416" s="171"/>
      <c r="AO2416" s="171"/>
      <c r="AP2416" s="196"/>
      <c r="AQ2416" s="196"/>
      <c r="AR2416" s="196"/>
      <c r="AS2416" s="196"/>
      <c r="AT2416" s="196"/>
      <c r="AU2416" s="196"/>
      <c r="AV2416" s="196"/>
      <c r="AW2416" s="196"/>
      <c r="AX2416" s="196"/>
      <c r="AY2416" s="196"/>
      <c r="AZ2416" s="196"/>
      <c r="BA2416" s="196"/>
      <c r="BB2416" s="196"/>
      <c r="BC2416" s="196"/>
      <c r="BD2416" s="196"/>
      <c r="BE2416" s="196"/>
      <c r="BF2416" s="196"/>
      <c r="BG2416" s="196"/>
      <c r="BH2416" s="196"/>
      <c r="BI2416" s="196"/>
      <c r="BJ2416" s="196"/>
      <c r="BK2416" s="196"/>
      <c r="BL2416" s="196"/>
      <c r="BM2416" s="196"/>
      <c r="BN2416" s="196"/>
      <c r="BO2416" s="196"/>
      <c r="BP2416" s="196"/>
      <c r="BQ2416" s="196"/>
      <c r="BR2416" s="196"/>
      <c r="BS2416" s="196"/>
      <c r="BT2416" s="196"/>
      <c r="BU2416" s="196"/>
      <c r="BV2416" s="196"/>
      <c r="BW2416" s="196"/>
      <c r="BX2416" s="196"/>
      <c r="BY2416" s="196"/>
      <c r="BZ2416" s="196"/>
    </row>
    <row r="2417" spans="4:78" x14ac:dyDescent="0.2">
      <c r="D2417" s="171"/>
      <c r="E2417" s="171"/>
      <c r="F2417" s="171"/>
      <c r="G2417" s="171"/>
      <c r="H2417" s="171"/>
      <c r="I2417" s="171"/>
      <c r="J2417" s="171"/>
      <c r="K2417" s="171"/>
      <c r="L2417" s="171"/>
      <c r="M2417" s="171"/>
      <c r="N2417" s="171"/>
      <c r="O2417" s="171"/>
      <c r="P2417" s="171"/>
      <c r="Q2417" s="171"/>
      <c r="R2417" s="171"/>
      <c r="S2417" s="171"/>
      <c r="T2417" s="171"/>
      <c r="U2417" s="171"/>
      <c r="V2417" s="171"/>
      <c r="W2417" s="171"/>
      <c r="X2417" s="171"/>
      <c r="Y2417" s="171"/>
      <c r="Z2417" s="171"/>
      <c r="AA2417" s="171"/>
      <c r="AB2417" s="171"/>
      <c r="AC2417" s="171"/>
      <c r="AD2417" s="171"/>
      <c r="AE2417" s="171"/>
      <c r="AF2417" s="171"/>
      <c r="AG2417" s="171"/>
      <c r="AH2417" s="171"/>
      <c r="AI2417" s="171"/>
      <c r="AJ2417" s="171"/>
      <c r="AK2417" s="171"/>
      <c r="AL2417" s="171"/>
      <c r="AM2417" s="171"/>
      <c r="AN2417" s="171"/>
      <c r="AO2417" s="171"/>
      <c r="AP2417" s="196"/>
      <c r="AQ2417" s="196"/>
      <c r="AR2417" s="196"/>
      <c r="AS2417" s="196"/>
      <c r="AT2417" s="196"/>
      <c r="AU2417" s="196"/>
      <c r="AV2417" s="196"/>
      <c r="AW2417" s="196"/>
      <c r="AX2417" s="196"/>
      <c r="AY2417" s="196"/>
      <c r="AZ2417" s="196"/>
      <c r="BA2417" s="196"/>
      <c r="BB2417" s="196"/>
      <c r="BC2417" s="196"/>
      <c r="BD2417" s="196"/>
      <c r="BE2417" s="196"/>
      <c r="BF2417" s="196"/>
      <c r="BG2417" s="196"/>
      <c r="BH2417" s="196"/>
      <c r="BI2417" s="196"/>
      <c r="BJ2417" s="196"/>
      <c r="BK2417" s="196"/>
      <c r="BL2417" s="196"/>
      <c r="BM2417" s="196"/>
      <c r="BN2417" s="196"/>
      <c r="BO2417" s="196"/>
      <c r="BP2417" s="196"/>
      <c r="BQ2417" s="196"/>
      <c r="BR2417" s="196"/>
      <c r="BS2417" s="196"/>
      <c r="BT2417" s="196"/>
      <c r="BU2417" s="196"/>
      <c r="BV2417" s="196"/>
      <c r="BW2417" s="196"/>
      <c r="BX2417" s="196"/>
      <c r="BY2417" s="196"/>
      <c r="BZ2417" s="196"/>
    </row>
    <row r="2418" spans="4:78" x14ac:dyDescent="0.2">
      <c r="D2418" s="171"/>
      <c r="E2418" s="171"/>
      <c r="F2418" s="171"/>
      <c r="G2418" s="171"/>
      <c r="H2418" s="171"/>
      <c r="I2418" s="171"/>
      <c r="J2418" s="171"/>
      <c r="K2418" s="171"/>
      <c r="L2418" s="171"/>
      <c r="M2418" s="171"/>
      <c r="N2418" s="171"/>
      <c r="O2418" s="171"/>
      <c r="P2418" s="171"/>
      <c r="Q2418" s="171"/>
      <c r="R2418" s="171"/>
      <c r="S2418" s="171"/>
      <c r="T2418" s="171"/>
      <c r="U2418" s="171"/>
      <c r="V2418" s="171"/>
      <c r="W2418" s="171"/>
      <c r="X2418" s="171"/>
      <c r="Y2418" s="171"/>
      <c r="Z2418" s="171"/>
      <c r="AA2418" s="171"/>
      <c r="AB2418" s="171"/>
      <c r="AC2418" s="171"/>
      <c r="AD2418" s="171"/>
      <c r="AE2418" s="171"/>
      <c r="AF2418" s="171"/>
      <c r="AG2418" s="171"/>
      <c r="AH2418" s="171"/>
      <c r="AI2418" s="171"/>
      <c r="AJ2418" s="171"/>
      <c r="AK2418" s="171"/>
      <c r="AL2418" s="171"/>
      <c r="AM2418" s="171"/>
      <c r="AN2418" s="171"/>
      <c r="AO2418" s="171"/>
      <c r="AP2418" s="196"/>
      <c r="AQ2418" s="196"/>
      <c r="AR2418" s="196"/>
      <c r="AS2418" s="196"/>
      <c r="AT2418" s="196"/>
      <c r="AU2418" s="196"/>
      <c r="AV2418" s="196"/>
      <c r="AW2418" s="196"/>
      <c r="AX2418" s="196"/>
      <c r="AY2418" s="196"/>
      <c r="AZ2418" s="196"/>
      <c r="BA2418" s="196"/>
      <c r="BB2418" s="196"/>
      <c r="BC2418" s="196"/>
      <c r="BD2418" s="196"/>
      <c r="BE2418" s="196"/>
      <c r="BF2418" s="196"/>
      <c r="BG2418" s="196"/>
      <c r="BH2418" s="196"/>
      <c r="BI2418" s="196"/>
      <c r="BJ2418" s="196"/>
      <c r="BK2418" s="196"/>
      <c r="BL2418" s="196"/>
      <c r="BM2418" s="196"/>
      <c r="BN2418" s="196"/>
      <c r="BO2418" s="196"/>
      <c r="BP2418" s="196"/>
      <c r="BQ2418" s="196"/>
      <c r="BR2418" s="196"/>
      <c r="BS2418" s="196"/>
      <c r="BT2418" s="196"/>
      <c r="BU2418" s="196"/>
      <c r="BV2418" s="196"/>
      <c r="BW2418" s="196"/>
      <c r="BX2418" s="196"/>
      <c r="BY2418" s="196"/>
      <c r="BZ2418" s="196"/>
    </row>
    <row r="2419" spans="4:78" x14ac:dyDescent="0.2">
      <c r="D2419" s="171"/>
      <c r="E2419" s="171"/>
      <c r="F2419" s="171"/>
      <c r="G2419" s="171"/>
      <c r="H2419" s="171"/>
      <c r="I2419" s="171"/>
      <c r="J2419" s="171"/>
      <c r="K2419" s="171"/>
      <c r="L2419" s="171"/>
      <c r="M2419" s="171"/>
      <c r="N2419" s="171"/>
      <c r="O2419" s="171"/>
      <c r="P2419" s="171"/>
      <c r="Q2419" s="171"/>
      <c r="R2419" s="171"/>
      <c r="S2419" s="171"/>
      <c r="T2419" s="171"/>
      <c r="U2419" s="171"/>
      <c r="V2419" s="171"/>
      <c r="W2419" s="171"/>
      <c r="X2419" s="171"/>
      <c r="Y2419" s="171"/>
      <c r="Z2419" s="171"/>
      <c r="AA2419" s="171"/>
      <c r="AB2419" s="171"/>
      <c r="AC2419" s="171"/>
      <c r="AD2419" s="171"/>
      <c r="AE2419" s="171"/>
      <c r="AF2419" s="171"/>
      <c r="AG2419" s="171"/>
      <c r="AH2419" s="171"/>
      <c r="AI2419" s="171"/>
      <c r="AJ2419" s="171"/>
      <c r="AK2419" s="171"/>
      <c r="AL2419" s="171"/>
      <c r="AM2419" s="171"/>
      <c r="AN2419" s="171"/>
      <c r="AO2419" s="171"/>
      <c r="AP2419" s="196"/>
      <c r="AQ2419" s="196"/>
      <c r="AR2419" s="196"/>
      <c r="AS2419" s="196"/>
      <c r="AT2419" s="196"/>
      <c r="AU2419" s="196"/>
      <c r="AV2419" s="196"/>
      <c r="AW2419" s="196"/>
      <c r="AX2419" s="196"/>
      <c r="AY2419" s="196"/>
      <c r="AZ2419" s="196"/>
      <c r="BA2419" s="196"/>
      <c r="BB2419" s="196"/>
      <c r="BC2419" s="196"/>
      <c r="BD2419" s="196"/>
      <c r="BE2419" s="196"/>
      <c r="BF2419" s="196"/>
      <c r="BG2419" s="196"/>
      <c r="BH2419" s="196"/>
      <c r="BI2419" s="196"/>
      <c r="BJ2419" s="196"/>
      <c r="BK2419" s="196"/>
      <c r="BL2419" s="196"/>
      <c r="BM2419" s="196"/>
      <c r="BN2419" s="196"/>
      <c r="BO2419" s="196"/>
      <c r="BP2419" s="196"/>
      <c r="BQ2419" s="196"/>
      <c r="BR2419" s="196"/>
      <c r="BS2419" s="196"/>
      <c r="BT2419" s="196"/>
      <c r="BU2419" s="196"/>
      <c r="BV2419" s="196"/>
      <c r="BW2419" s="196"/>
      <c r="BX2419" s="196"/>
      <c r="BY2419" s="196"/>
      <c r="BZ2419" s="196"/>
    </row>
    <row r="2420" spans="4:78" x14ac:dyDescent="0.2">
      <c r="D2420" s="171"/>
      <c r="E2420" s="171"/>
      <c r="F2420" s="171"/>
      <c r="G2420" s="171"/>
      <c r="H2420" s="171"/>
      <c r="I2420" s="171"/>
      <c r="J2420" s="171"/>
      <c r="K2420" s="171"/>
      <c r="L2420" s="171"/>
      <c r="M2420" s="171"/>
      <c r="N2420" s="171"/>
      <c r="O2420" s="171"/>
      <c r="P2420" s="171"/>
      <c r="Q2420" s="171"/>
      <c r="R2420" s="171"/>
      <c r="S2420" s="171"/>
      <c r="T2420" s="171"/>
      <c r="U2420" s="171"/>
      <c r="V2420" s="171"/>
      <c r="W2420" s="171"/>
      <c r="X2420" s="171"/>
      <c r="Y2420" s="171"/>
      <c r="Z2420" s="171"/>
      <c r="AA2420" s="171"/>
      <c r="AB2420" s="171"/>
      <c r="AC2420" s="171"/>
      <c r="AD2420" s="171"/>
      <c r="AE2420" s="171"/>
      <c r="AF2420" s="171"/>
      <c r="AG2420" s="171"/>
      <c r="AH2420" s="171"/>
      <c r="AI2420" s="171"/>
      <c r="AJ2420" s="171"/>
      <c r="AK2420" s="171"/>
      <c r="AL2420" s="171"/>
      <c r="AM2420" s="171"/>
      <c r="AN2420" s="171"/>
      <c r="AO2420" s="171"/>
      <c r="AP2420" s="196"/>
      <c r="AQ2420" s="196"/>
      <c r="AR2420" s="196"/>
      <c r="AS2420" s="196"/>
      <c r="AT2420" s="196"/>
      <c r="AU2420" s="196"/>
      <c r="AV2420" s="196"/>
      <c r="AW2420" s="196"/>
      <c r="AX2420" s="196"/>
      <c r="AY2420" s="196"/>
      <c r="AZ2420" s="196"/>
      <c r="BA2420" s="196"/>
      <c r="BB2420" s="196"/>
      <c r="BC2420" s="196"/>
      <c r="BD2420" s="196"/>
      <c r="BE2420" s="196"/>
      <c r="BF2420" s="196"/>
      <c r="BG2420" s="196"/>
      <c r="BH2420" s="196"/>
      <c r="BI2420" s="196"/>
      <c r="BJ2420" s="196"/>
      <c r="BK2420" s="196"/>
      <c r="BL2420" s="196"/>
      <c r="BM2420" s="196"/>
      <c r="BN2420" s="196"/>
      <c r="BO2420" s="196"/>
      <c r="BP2420" s="196"/>
      <c r="BQ2420" s="196"/>
      <c r="BR2420" s="196"/>
      <c r="BS2420" s="196"/>
      <c r="BT2420" s="196"/>
      <c r="BU2420" s="196"/>
      <c r="BV2420" s="196"/>
      <c r="BW2420" s="196"/>
      <c r="BX2420" s="196"/>
      <c r="BY2420" s="196"/>
      <c r="BZ2420" s="196"/>
    </row>
    <row r="2421" spans="4:78" x14ac:dyDescent="0.2">
      <c r="D2421" s="171"/>
      <c r="E2421" s="171"/>
      <c r="F2421" s="171"/>
      <c r="G2421" s="171"/>
      <c r="H2421" s="171"/>
      <c r="I2421" s="171"/>
      <c r="J2421" s="171"/>
      <c r="K2421" s="171"/>
      <c r="L2421" s="171"/>
      <c r="M2421" s="171"/>
      <c r="N2421" s="171"/>
      <c r="O2421" s="171"/>
      <c r="P2421" s="171"/>
      <c r="Q2421" s="171"/>
      <c r="R2421" s="171"/>
      <c r="S2421" s="171"/>
      <c r="T2421" s="171"/>
      <c r="U2421" s="171"/>
      <c r="V2421" s="171"/>
      <c r="W2421" s="171"/>
      <c r="X2421" s="171"/>
      <c r="Y2421" s="171"/>
      <c r="Z2421" s="171"/>
      <c r="AA2421" s="171"/>
      <c r="AB2421" s="171"/>
      <c r="AC2421" s="171"/>
      <c r="AD2421" s="171"/>
      <c r="AE2421" s="171"/>
      <c r="AF2421" s="171"/>
      <c r="AG2421" s="171"/>
      <c r="AH2421" s="171"/>
      <c r="AI2421" s="171"/>
      <c r="AJ2421" s="171"/>
      <c r="AK2421" s="171"/>
      <c r="AL2421" s="171"/>
      <c r="AM2421" s="171"/>
      <c r="AN2421" s="171"/>
      <c r="AO2421" s="171"/>
      <c r="AP2421" s="196"/>
      <c r="AQ2421" s="196"/>
      <c r="AR2421" s="196"/>
      <c r="AS2421" s="196"/>
      <c r="AT2421" s="196"/>
      <c r="AU2421" s="196"/>
      <c r="AV2421" s="196"/>
      <c r="AW2421" s="196"/>
      <c r="AX2421" s="196"/>
      <c r="AY2421" s="196"/>
      <c r="AZ2421" s="196"/>
      <c r="BA2421" s="196"/>
      <c r="BB2421" s="196"/>
      <c r="BC2421" s="196"/>
      <c r="BD2421" s="196"/>
      <c r="BE2421" s="196"/>
      <c r="BF2421" s="196"/>
      <c r="BG2421" s="196"/>
      <c r="BH2421" s="196"/>
      <c r="BI2421" s="196"/>
      <c r="BJ2421" s="196"/>
      <c r="BK2421" s="196"/>
      <c r="BL2421" s="196"/>
      <c r="BM2421" s="196"/>
      <c r="BN2421" s="196"/>
      <c r="BO2421" s="196"/>
      <c r="BP2421" s="196"/>
      <c r="BQ2421" s="196"/>
      <c r="BR2421" s="196"/>
      <c r="BS2421" s="196"/>
      <c r="BT2421" s="196"/>
      <c r="BU2421" s="196"/>
      <c r="BV2421" s="196"/>
      <c r="BW2421" s="196"/>
      <c r="BX2421" s="196"/>
      <c r="BY2421" s="196"/>
      <c r="BZ2421" s="196"/>
    </row>
    <row r="2422" spans="4:78" x14ac:dyDescent="0.2">
      <c r="D2422" s="171"/>
      <c r="E2422" s="171"/>
      <c r="F2422" s="171"/>
      <c r="G2422" s="171"/>
      <c r="H2422" s="171"/>
      <c r="I2422" s="171"/>
      <c r="J2422" s="171"/>
      <c r="K2422" s="171"/>
      <c r="L2422" s="171"/>
      <c r="M2422" s="171"/>
      <c r="N2422" s="171"/>
      <c r="O2422" s="171"/>
      <c r="P2422" s="171"/>
      <c r="Q2422" s="171"/>
      <c r="R2422" s="171"/>
      <c r="S2422" s="171"/>
      <c r="T2422" s="171"/>
      <c r="U2422" s="171"/>
      <c r="V2422" s="171"/>
      <c r="W2422" s="171"/>
      <c r="X2422" s="171"/>
      <c r="Y2422" s="171"/>
      <c r="Z2422" s="171"/>
      <c r="AA2422" s="171"/>
      <c r="AB2422" s="171"/>
      <c r="AC2422" s="171"/>
      <c r="AD2422" s="171"/>
      <c r="AE2422" s="171"/>
      <c r="AF2422" s="171"/>
      <c r="AG2422" s="171"/>
      <c r="AH2422" s="171"/>
      <c r="AI2422" s="171"/>
      <c r="AJ2422" s="171"/>
      <c r="AK2422" s="171"/>
      <c r="AL2422" s="171"/>
      <c r="AM2422" s="171"/>
      <c r="AN2422" s="171"/>
      <c r="AO2422" s="171"/>
      <c r="AP2422" s="196"/>
      <c r="AQ2422" s="196"/>
      <c r="AR2422" s="196"/>
      <c r="AS2422" s="196"/>
      <c r="AT2422" s="196"/>
      <c r="AU2422" s="196"/>
      <c r="AV2422" s="196"/>
      <c r="AW2422" s="196"/>
      <c r="AX2422" s="196"/>
      <c r="AY2422" s="196"/>
      <c r="AZ2422" s="196"/>
      <c r="BA2422" s="196"/>
      <c r="BB2422" s="196"/>
      <c r="BC2422" s="196"/>
      <c r="BD2422" s="196"/>
      <c r="BE2422" s="196"/>
      <c r="BF2422" s="196"/>
      <c r="BG2422" s="196"/>
      <c r="BH2422" s="196"/>
      <c r="BI2422" s="196"/>
      <c r="BJ2422" s="196"/>
      <c r="BK2422" s="196"/>
      <c r="BL2422" s="196"/>
      <c r="BM2422" s="196"/>
      <c r="BN2422" s="196"/>
      <c r="BO2422" s="196"/>
      <c r="BP2422" s="196"/>
      <c r="BQ2422" s="196"/>
      <c r="BR2422" s="196"/>
      <c r="BS2422" s="196"/>
      <c r="BT2422" s="196"/>
      <c r="BU2422" s="196"/>
      <c r="BV2422" s="196"/>
      <c r="BW2422" s="196"/>
      <c r="BX2422" s="196"/>
      <c r="BY2422" s="196"/>
      <c r="BZ2422" s="196"/>
    </row>
    <row r="2423" spans="4:78" x14ac:dyDescent="0.2">
      <c r="D2423" s="171"/>
      <c r="E2423" s="171"/>
      <c r="F2423" s="171"/>
      <c r="G2423" s="171"/>
      <c r="H2423" s="171"/>
      <c r="I2423" s="171"/>
      <c r="J2423" s="171"/>
      <c r="K2423" s="171"/>
      <c r="L2423" s="171"/>
      <c r="M2423" s="171"/>
      <c r="N2423" s="171"/>
      <c r="O2423" s="171"/>
      <c r="P2423" s="171"/>
      <c r="Q2423" s="171"/>
      <c r="R2423" s="171"/>
      <c r="S2423" s="171"/>
      <c r="T2423" s="171"/>
      <c r="U2423" s="171"/>
      <c r="V2423" s="171"/>
      <c r="W2423" s="171"/>
      <c r="X2423" s="171"/>
      <c r="Y2423" s="171"/>
      <c r="Z2423" s="171"/>
      <c r="AA2423" s="171"/>
      <c r="AB2423" s="171"/>
      <c r="AC2423" s="171"/>
      <c r="AD2423" s="171"/>
      <c r="AE2423" s="171"/>
      <c r="AF2423" s="171"/>
      <c r="AG2423" s="171"/>
      <c r="AH2423" s="171"/>
      <c r="AI2423" s="171"/>
      <c r="AJ2423" s="171"/>
      <c r="AK2423" s="171"/>
      <c r="AL2423" s="171"/>
      <c r="AM2423" s="171"/>
      <c r="AN2423" s="171"/>
      <c r="AO2423" s="171"/>
      <c r="AP2423" s="196"/>
      <c r="AQ2423" s="196"/>
      <c r="AR2423" s="196"/>
      <c r="AS2423" s="196"/>
      <c r="AT2423" s="196"/>
      <c r="AU2423" s="196"/>
      <c r="AV2423" s="196"/>
      <c r="AW2423" s="196"/>
      <c r="AX2423" s="196"/>
      <c r="AY2423" s="196"/>
      <c r="AZ2423" s="196"/>
      <c r="BA2423" s="196"/>
      <c r="BB2423" s="196"/>
      <c r="BC2423" s="196"/>
      <c r="BD2423" s="196"/>
      <c r="BE2423" s="196"/>
      <c r="BF2423" s="196"/>
      <c r="BG2423" s="196"/>
      <c r="BH2423" s="196"/>
      <c r="BI2423" s="196"/>
      <c r="BJ2423" s="196"/>
      <c r="BK2423" s="196"/>
      <c r="BL2423" s="196"/>
      <c r="BM2423" s="196"/>
      <c r="BN2423" s="196"/>
      <c r="BO2423" s="196"/>
      <c r="BP2423" s="196"/>
      <c r="BQ2423" s="196"/>
      <c r="BR2423" s="196"/>
      <c r="BS2423" s="196"/>
      <c r="BT2423" s="196"/>
      <c r="BU2423" s="196"/>
      <c r="BV2423" s="196"/>
      <c r="BW2423" s="196"/>
      <c r="BX2423" s="196"/>
      <c r="BY2423" s="196"/>
      <c r="BZ2423" s="196"/>
    </row>
    <row r="2424" spans="4:78" x14ac:dyDescent="0.2">
      <c r="D2424" s="171"/>
      <c r="E2424" s="171"/>
      <c r="F2424" s="171"/>
      <c r="G2424" s="171"/>
      <c r="H2424" s="171"/>
      <c r="I2424" s="171"/>
      <c r="J2424" s="171"/>
      <c r="K2424" s="171"/>
      <c r="L2424" s="171"/>
      <c r="M2424" s="171"/>
      <c r="N2424" s="171"/>
      <c r="O2424" s="171"/>
      <c r="P2424" s="171"/>
      <c r="Q2424" s="171"/>
      <c r="R2424" s="171"/>
      <c r="S2424" s="171"/>
      <c r="T2424" s="171"/>
      <c r="U2424" s="171"/>
      <c r="V2424" s="171"/>
      <c r="W2424" s="171"/>
      <c r="X2424" s="171"/>
      <c r="Y2424" s="171"/>
      <c r="Z2424" s="171"/>
      <c r="AA2424" s="171"/>
      <c r="AB2424" s="171"/>
      <c r="AC2424" s="171"/>
      <c r="AD2424" s="171"/>
      <c r="AE2424" s="171"/>
      <c r="AF2424" s="171"/>
      <c r="AG2424" s="171"/>
      <c r="AH2424" s="171"/>
      <c r="AI2424" s="171"/>
      <c r="AJ2424" s="171"/>
      <c r="AK2424" s="171"/>
      <c r="AL2424" s="171"/>
      <c r="AM2424" s="171"/>
      <c r="AN2424" s="171"/>
      <c r="AO2424" s="171"/>
      <c r="AP2424" s="196"/>
      <c r="AQ2424" s="196"/>
      <c r="AR2424" s="196"/>
      <c r="AS2424" s="196"/>
      <c r="AT2424" s="196"/>
      <c r="AU2424" s="196"/>
      <c r="AV2424" s="196"/>
      <c r="AW2424" s="196"/>
      <c r="AX2424" s="196"/>
      <c r="AY2424" s="196"/>
      <c r="AZ2424" s="196"/>
      <c r="BA2424" s="196"/>
      <c r="BB2424" s="196"/>
      <c r="BC2424" s="196"/>
      <c r="BD2424" s="196"/>
      <c r="BE2424" s="196"/>
      <c r="BF2424" s="196"/>
      <c r="BG2424" s="196"/>
      <c r="BH2424" s="196"/>
      <c r="BI2424" s="196"/>
      <c r="BJ2424" s="196"/>
      <c r="BK2424" s="196"/>
      <c r="BL2424" s="196"/>
      <c r="BM2424" s="196"/>
      <c r="BN2424" s="196"/>
      <c r="BO2424" s="196"/>
      <c r="BP2424" s="196"/>
      <c r="BQ2424" s="196"/>
      <c r="BR2424" s="196"/>
      <c r="BS2424" s="196"/>
      <c r="BT2424" s="196"/>
      <c r="BU2424" s="196"/>
      <c r="BV2424" s="196"/>
      <c r="BW2424" s="196"/>
      <c r="BX2424" s="196"/>
      <c r="BY2424" s="196"/>
      <c r="BZ2424" s="196"/>
    </row>
    <row r="2425" spans="4:78" x14ac:dyDescent="0.2">
      <c r="D2425" s="171"/>
      <c r="E2425" s="171"/>
      <c r="F2425" s="171"/>
      <c r="G2425" s="171"/>
      <c r="H2425" s="171"/>
      <c r="I2425" s="171"/>
      <c r="J2425" s="171"/>
      <c r="K2425" s="171"/>
      <c r="L2425" s="171"/>
      <c r="M2425" s="171"/>
      <c r="N2425" s="171"/>
      <c r="O2425" s="171"/>
      <c r="P2425" s="171"/>
      <c r="Q2425" s="171"/>
      <c r="R2425" s="171"/>
      <c r="S2425" s="171"/>
      <c r="T2425" s="171"/>
      <c r="U2425" s="171"/>
      <c r="V2425" s="171"/>
      <c r="W2425" s="171"/>
      <c r="X2425" s="171"/>
      <c r="Y2425" s="171"/>
      <c r="Z2425" s="171"/>
      <c r="AA2425" s="171"/>
      <c r="AB2425" s="171"/>
      <c r="AC2425" s="171"/>
      <c r="AD2425" s="171"/>
      <c r="AE2425" s="171"/>
      <c r="AF2425" s="171"/>
      <c r="AG2425" s="171"/>
      <c r="AH2425" s="171"/>
      <c r="AI2425" s="171"/>
      <c r="AJ2425" s="171"/>
      <c r="AK2425" s="171"/>
      <c r="AL2425" s="171"/>
      <c r="AM2425" s="171"/>
      <c r="AN2425" s="171"/>
      <c r="AO2425" s="171"/>
      <c r="AP2425" s="196"/>
      <c r="AQ2425" s="196"/>
      <c r="AR2425" s="196"/>
      <c r="AS2425" s="196"/>
      <c r="AT2425" s="196"/>
      <c r="AU2425" s="196"/>
      <c r="AV2425" s="196"/>
      <c r="AW2425" s="196"/>
      <c r="AX2425" s="196"/>
      <c r="AY2425" s="196"/>
      <c r="AZ2425" s="196"/>
      <c r="BA2425" s="196"/>
      <c r="BB2425" s="196"/>
      <c r="BC2425" s="196"/>
      <c r="BD2425" s="196"/>
      <c r="BE2425" s="196"/>
      <c r="BF2425" s="196"/>
      <c r="BG2425" s="196"/>
      <c r="BH2425" s="196"/>
      <c r="BI2425" s="196"/>
      <c r="BJ2425" s="196"/>
      <c r="BK2425" s="196"/>
      <c r="BL2425" s="196"/>
      <c r="BM2425" s="196"/>
      <c r="BN2425" s="196"/>
      <c r="BO2425" s="196"/>
      <c r="BP2425" s="196"/>
      <c r="BQ2425" s="196"/>
      <c r="BR2425" s="196"/>
      <c r="BS2425" s="196"/>
      <c r="BT2425" s="196"/>
      <c r="BU2425" s="196"/>
      <c r="BV2425" s="196"/>
      <c r="BW2425" s="196"/>
      <c r="BX2425" s="196"/>
      <c r="BY2425" s="196"/>
      <c r="BZ2425" s="196"/>
    </row>
    <row r="2426" spans="4:78" x14ac:dyDescent="0.2">
      <c r="D2426" s="171"/>
      <c r="E2426" s="171"/>
      <c r="F2426" s="171"/>
      <c r="G2426" s="171"/>
      <c r="H2426" s="171"/>
      <c r="I2426" s="171"/>
      <c r="J2426" s="171"/>
      <c r="K2426" s="171"/>
      <c r="L2426" s="171"/>
      <c r="M2426" s="171"/>
      <c r="N2426" s="171"/>
      <c r="O2426" s="171"/>
      <c r="P2426" s="171"/>
      <c r="Q2426" s="171"/>
      <c r="R2426" s="171"/>
      <c r="S2426" s="171"/>
      <c r="T2426" s="171"/>
      <c r="U2426" s="171"/>
      <c r="V2426" s="171"/>
      <c r="W2426" s="171"/>
      <c r="X2426" s="171"/>
      <c r="Y2426" s="171"/>
      <c r="Z2426" s="171"/>
      <c r="AA2426" s="171"/>
      <c r="AB2426" s="171"/>
      <c r="AC2426" s="171"/>
      <c r="AD2426" s="171"/>
      <c r="AE2426" s="171"/>
      <c r="AF2426" s="171"/>
      <c r="AG2426" s="171"/>
      <c r="AH2426" s="171"/>
      <c r="AI2426" s="171"/>
      <c r="AJ2426" s="171"/>
      <c r="AK2426" s="171"/>
      <c r="AL2426" s="171"/>
      <c r="AM2426" s="171"/>
      <c r="AN2426" s="171"/>
      <c r="AO2426" s="171"/>
      <c r="AP2426" s="196"/>
      <c r="AQ2426" s="196"/>
      <c r="AR2426" s="196"/>
      <c r="AS2426" s="196"/>
      <c r="AT2426" s="196"/>
      <c r="AU2426" s="196"/>
      <c r="AV2426" s="196"/>
      <c r="AW2426" s="196"/>
      <c r="AX2426" s="196"/>
      <c r="AY2426" s="196"/>
      <c r="AZ2426" s="196"/>
      <c r="BA2426" s="196"/>
      <c r="BB2426" s="196"/>
      <c r="BC2426" s="196"/>
      <c r="BD2426" s="196"/>
      <c r="BE2426" s="196"/>
      <c r="BF2426" s="196"/>
      <c r="BG2426" s="196"/>
      <c r="BH2426" s="196"/>
      <c r="BI2426" s="196"/>
      <c r="BJ2426" s="196"/>
      <c r="BK2426" s="196"/>
      <c r="BL2426" s="196"/>
      <c r="BM2426" s="196"/>
      <c r="BN2426" s="196"/>
      <c r="BO2426" s="196"/>
      <c r="BP2426" s="196"/>
      <c r="BQ2426" s="196"/>
      <c r="BR2426" s="196"/>
      <c r="BS2426" s="196"/>
      <c r="BT2426" s="196"/>
      <c r="BU2426" s="196"/>
      <c r="BV2426" s="196"/>
      <c r="BW2426" s="196"/>
      <c r="BX2426" s="196"/>
      <c r="BY2426" s="196"/>
      <c r="BZ2426" s="196"/>
    </row>
    <row r="2427" spans="4:78" x14ac:dyDescent="0.2">
      <c r="D2427" s="171"/>
      <c r="E2427" s="171"/>
      <c r="F2427" s="171"/>
      <c r="G2427" s="171"/>
      <c r="H2427" s="171"/>
      <c r="I2427" s="171"/>
      <c r="J2427" s="171"/>
      <c r="K2427" s="171"/>
      <c r="L2427" s="171"/>
      <c r="M2427" s="171"/>
      <c r="N2427" s="171"/>
      <c r="O2427" s="171"/>
      <c r="P2427" s="171"/>
      <c r="Q2427" s="171"/>
      <c r="R2427" s="171"/>
      <c r="S2427" s="171"/>
      <c r="T2427" s="171"/>
      <c r="U2427" s="171"/>
      <c r="V2427" s="171"/>
      <c r="W2427" s="171"/>
      <c r="X2427" s="171"/>
      <c r="Y2427" s="171"/>
      <c r="Z2427" s="171"/>
      <c r="AA2427" s="171"/>
      <c r="AB2427" s="171"/>
      <c r="AC2427" s="171"/>
      <c r="AD2427" s="171"/>
      <c r="AE2427" s="171"/>
      <c r="AF2427" s="171"/>
      <c r="AG2427" s="171"/>
      <c r="AH2427" s="171"/>
      <c r="AI2427" s="171"/>
      <c r="AJ2427" s="171"/>
      <c r="AK2427" s="171"/>
      <c r="AL2427" s="171"/>
      <c r="AM2427" s="171"/>
      <c r="AN2427" s="171"/>
      <c r="AO2427" s="171"/>
      <c r="AP2427" s="196"/>
      <c r="AQ2427" s="196"/>
      <c r="AR2427" s="196"/>
      <c r="AS2427" s="196"/>
      <c r="AT2427" s="196"/>
      <c r="AU2427" s="196"/>
      <c r="AV2427" s="196"/>
      <c r="AW2427" s="196"/>
      <c r="AX2427" s="196"/>
      <c r="AY2427" s="196"/>
      <c r="AZ2427" s="196"/>
      <c r="BA2427" s="196"/>
      <c r="BB2427" s="196"/>
      <c r="BC2427" s="196"/>
      <c r="BD2427" s="196"/>
      <c r="BE2427" s="196"/>
      <c r="BF2427" s="196"/>
      <c r="BG2427" s="196"/>
      <c r="BH2427" s="196"/>
      <c r="BI2427" s="196"/>
      <c r="BJ2427" s="196"/>
      <c r="BK2427" s="196"/>
      <c r="BL2427" s="196"/>
      <c r="BM2427" s="196"/>
      <c r="BN2427" s="196"/>
      <c r="BO2427" s="196"/>
      <c r="BP2427" s="196"/>
      <c r="BQ2427" s="196"/>
      <c r="BR2427" s="196"/>
      <c r="BS2427" s="196"/>
      <c r="BT2427" s="196"/>
      <c r="BU2427" s="196"/>
      <c r="BV2427" s="196"/>
      <c r="BW2427" s="196"/>
      <c r="BX2427" s="196"/>
      <c r="BY2427" s="196"/>
      <c r="BZ2427" s="196"/>
    </row>
    <row r="2428" spans="4:78" x14ac:dyDescent="0.2">
      <c r="D2428" s="171"/>
      <c r="E2428" s="171"/>
      <c r="F2428" s="171"/>
      <c r="G2428" s="171"/>
      <c r="H2428" s="171"/>
      <c r="I2428" s="171"/>
      <c r="J2428" s="171"/>
      <c r="K2428" s="171"/>
      <c r="L2428" s="171"/>
      <c r="M2428" s="171"/>
      <c r="N2428" s="171"/>
      <c r="O2428" s="171"/>
      <c r="P2428" s="171"/>
      <c r="Q2428" s="171"/>
      <c r="R2428" s="171"/>
      <c r="S2428" s="171"/>
      <c r="T2428" s="171"/>
      <c r="U2428" s="171"/>
      <c r="V2428" s="171"/>
      <c r="W2428" s="171"/>
      <c r="X2428" s="171"/>
      <c r="Y2428" s="171"/>
      <c r="Z2428" s="171"/>
      <c r="AA2428" s="171"/>
      <c r="AB2428" s="171"/>
      <c r="AC2428" s="171"/>
      <c r="AD2428" s="171"/>
      <c r="AE2428" s="171"/>
      <c r="AF2428" s="171"/>
      <c r="AG2428" s="171"/>
      <c r="AH2428" s="171"/>
      <c r="AI2428" s="171"/>
      <c r="AJ2428" s="171"/>
      <c r="AK2428" s="171"/>
      <c r="AL2428" s="171"/>
      <c r="AM2428" s="171"/>
      <c r="AN2428" s="171"/>
      <c r="AO2428" s="171"/>
      <c r="AP2428" s="196"/>
      <c r="AQ2428" s="196"/>
      <c r="AR2428" s="196"/>
      <c r="AS2428" s="196"/>
      <c r="AT2428" s="196"/>
      <c r="AU2428" s="196"/>
      <c r="AV2428" s="196"/>
      <c r="AW2428" s="196"/>
      <c r="AX2428" s="196"/>
      <c r="AY2428" s="196"/>
      <c r="AZ2428" s="196"/>
      <c r="BA2428" s="196"/>
      <c r="BB2428" s="196"/>
      <c r="BC2428" s="196"/>
      <c r="BD2428" s="196"/>
      <c r="BE2428" s="196"/>
      <c r="BF2428" s="196"/>
      <c r="BG2428" s="196"/>
      <c r="BH2428" s="196"/>
      <c r="BI2428" s="196"/>
      <c r="BJ2428" s="196"/>
      <c r="BK2428" s="196"/>
      <c r="BL2428" s="196"/>
      <c r="BM2428" s="196"/>
      <c r="BN2428" s="196"/>
      <c r="BO2428" s="196"/>
      <c r="BP2428" s="196"/>
      <c r="BQ2428" s="196"/>
      <c r="BR2428" s="196"/>
      <c r="BS2428" s="196"/>
      <c r="BT2428" s="196"/>
      <c r="BU2428" s="196"/>
      <c r="BV2428" s="196"/>
      <c r="BW2428" s="196"/>
      <c r="BX2428" s="196"/>
      <c r="BY2428" s="196"/>
      <c r="BZ2428" s="196"/>
    </row>
    <row r="2429" spans="4:78" x14ac:dyDescent="0.2">
      <c r="D2429" s="171"/>
      <c r="E2429" s="171"/>
      <c r="F2429" s="171"/>
      <c r="G2429" s="171"/>
      <c r="H2429" s="171"/>
      <c r="I2429" s="171"/>
      <c r="J2429" s="171"/>
      <c r="K2429" s="171"/>
      <c r="L2429" s="171"/>
      <c r="M2429" s="171"/>
      <c r="N2429" s="171"/>
      <c r="O2429" s="171"/>
      <c r="P2429" s="171"/>
      <c r="Q2429" s="171"/>
      <c r="R2429" s="171"/>
      <c r="S2429" s="171"/>
      <c r="T2429" s="171"/>
      <c r="U2429" s="171"/>
      <c r="V2429" s="171"/>
      <c r="W2429" s="171"/>
      <c r="X2429" s="171"/>
      <c r="Y2429" s="171"/>
      <c r="Z2429" s="171"/>
      <c r="AA2429" s="171"/>
      <c r="AB2429" s="171"/>
      <c r="AC2429" s="171"/>
      <c r="AD2429" s="171"/>
      <c r="AE2429" s="171"/>
      <c r="AF2429" s="171"/>
      <c r="AG2429" s="171"/>
      <c r="AH2429" s="171"/>
      <c r="AI2429" s="171"/>
      <c r="AJ2429" s="171"/>
      <c r="AK2429" s="171"/>
      <c r="AL2429" s="171"/>
      <c r="AM2429" s="171"/>
      <c r="AN2429" s="171"/>
      <c r="AO2429" s="171"/>
      <c r="AP2429" s="196"/>
      <c r="AQ2429" s="196"/>
      <c r="AR2429" s="196"/>
      <c r="AS2429" s="196"/>
      <c r="AT2429" s="196"/>
      <c r="AU2429" s="196"/>
      <c r="AV2429" s="196"/>
      <c r="AW2429" s="196"/>
      <c r="AX2429" s="196"/>
      <c r="AY2429" s="196"/>
      <c r="AZ2429" s="196"/>
      <c r="BA2429" s="196"/>
      <c r="BB2429" s="196"/>
      <c r="BC2429" s="196"/>
      <c r="BD2429" s="196"/>
      <c r="BE2429" s="196"/>
      <c r="BF2429" s="196"/>
      <c r="BG2429" s="196"/>
      <c r="BH2429" s="196"/>
      <c r="BI2429" s="196"/>
      <c r="BJ2429" s="196"/>
      <c r="BK2429" s="196"/>
      <c r="BL2429" s="196"/>
      <c r="BM2429" s="196"/>
      <c r="BN2429" s="196"/>
      <c r="BO2429" s="196"/>
      <c r="BP2429" s="196"/>
      <c r="BQ2429" s="196"/>
      <c r="BR2429" s="196"/>
      <c r="BS2429" s="196"/>
      <c r="BT2429" s="196"/>
      <c r="BU2429" s="196"/>
      <c r="BV2429" s="196"/>
      <c r="BW2429" s="196"/>
      <c r="BX2429" s="196"/>
      <c r="BY2429" s="196"/>
      <c r="BZ2429" s="196"/>
    </row>
    <row r="2430" spans="4:78" x14ac:dyDescent="0.2">
      <c r="D2430" s="171"/>
      <c r="E2430" s="171"/>
      <c r="F2430" s="171"/>
      <c r="G2430" s="171"/>
      <c r="H2430" s="171"/>
      <c r="I2430" s="171"/>
      <c r="J2430" s="171"/>
      <c r="K2430" s="171"/>
      <c r="L2430" s="171"/>
      <c r="M2430" s="171"/>
      <c r="N2430" s="171"/>
      <c r="O2430" s="171"/>
      <c r="P2430" s="171"/>
      <c r="Q2430" s="171"/>
      <c r="R2430" s="171"/>
      <c r="S2430" s="171"/>
      <c r="T2430" s="171"/>
      <c r="U2430" s="171"/>
      <c r="V2430" s="171"/>
      <c r="W2430" s="171"/>
      <c r="X2430" s="171"/>
      <c r="Y2430" s="171"/>
      <c r="Z2430" s="171"/>
      <c r="AA2430" s="171"/>
      <c r="AB2430" s="171"/>
      <c r="AC2430" s="171"/>
      <c r="AD2430" s="171"/>
      <c r="AE2430" s="171"/>
      <c r="AF2430" s="171"/>
      <c r="AG2430" s="171"/>
      <c r="AH2430" s="171"/>
      <c r="AI2430" s="171"/>
      <c r="AJ2430" s="171"/>
      <c r="AK2430" s="171"/>
      <c r="AL2430" s="171"/>
      <c r="AM2430" s="171"/>
      <c r="AN2430" s="171"/>
      <c r="AO2430" s="171"/>
      <c r="AP2430" s="196"/>
      <c r="AQ2430" s="196"/>
      <c r="AR2430" s="196"/>
      <c r="AS2430" s="196"/>
      <c r="AT2430" s="196"/>
      <c r="AU2430" s="196"/>
      <c r="AV2430" s="196"/>
      <c r="AW2430" s="196"/>
      <c r="AX2430" s="196"/>
      <c r="AY2430" s="196"/>
      <c r="AZ2430" s="196"/>
      <c r="BA2430" s="196"/>
      <c r="BB2430" s="196"/>
      <c r="BC2430" s="196"/>
      <c r="BD2430" s="196"/>
      <c r="BE2430" s="196"/>
      <c r="BF2430" s="196"/>
      <c r="BG2430" s="196"/>
      <c r="BH2430" s="196"/>
      <c r="BI2430" s="196"/>
      <c r="BJ2430" s="196"/>
      <c r="BK2430" s="196"/>
      <c r="BL2430" s="196"/>
      <c r="BM2430" s="196"/>
      <c r="BN2430" s="196"/>
      <c r="BO2430" s="196"/>
      <c r="BP2430" s="196"/>
      <c r="BQ2430" s="196"/>
      <c r="BR2430" s="196"/>
      <c r="BS2430" s="196"/>
      <c r="BT2430" s="196"/>
      <c r="BU2430" s="196"/>
      <c r="BV2430" s="196"/>
      <c r="BW2430" s="196"/>
      <c r="BX2430" s="196"/>
      <c r="BY2430" s="196"/>
      <c r="BZ2430" s="196"/>
    </row>
    <row r="2431" spans="4:78" x14ac:dyDescent="0.2">
      <c r="D2431" s="171"/>
      <c r="E2431" s="171"/>
      <c r="F2431" s="171"/>
      <c r="G2431" s="171"/>
      <c r="H2431" s="171"/>
      <c r="I2431" s="171"/>
      <c r="J2431" s="171"/>
      <c r="K2431" s="171"/>
      <c r="L2431" s="171"/>
      <c r="M2431" s="171"/>
      <c r="N2431" s="171"/>
      <c r="O2431" s="171"/>
      <c r="P2431" s="171"/>
      <c r="Q2431" s="171"/>
      <c r="R2431" s="171"/>
      <c r="S2431" s="171"/>
      <c r="T2431" s="171"/>
      <c r="U2431" s="171"/>
      <c r="V2431" s="171"/>
      <c r="W2431" s="171"/>
      <c r="X2431" s="171"/>
      <c r="Y2431" s="171"/>
      <c r="Z2431" s="171"/>
      <c r="AA2431" s="171"/>
      <c r="AB2431" s="171"/>
      <c r="AC2431" s="171"/>
      <c r="AD2431" s="171"/>
      <c r="AE2431" s="171"/>
      <c r="AF2431" s="171"/>
      <c r="AG2431" s="171"/>
      <c r="AH2431" s="171"/>
      <c r="AI2431" s="171"/>
      <c r="AJ2431" s="171"/>
      <c r="AK2431" s="171"/>
      <c r="AL2431" s="171"/>
      <c r="AM2431" s="171"/>
      <c r="AN2431" s="171"/>
      <c r="AO2431" s="171"/>
      <c r="AP2431" s="196"/>
      <c r="AQ2431" s="196"/>
      <c r="AR2431" s="196"/>
      <c r="AS2431" s="196"/>
      <c r="AT2431" s="196"/>
      <c r="AU2431" s="196"/>
      <c r="AV2431" s="196"/>
      <c r="AW2431" s="196"/>
      <c r="AX2431" s="196"/>
      <c r="AY2431" s="196"/>
      <c r="AZ2431" s="196"/>
      <c r="BA2431" s="196"/>
      <c r="BB2431" s="196"/>
      <c r="BC2431" s="196"/>
      <c r="BD2431" s="196"/>
      <c r="BE2431" s="196"/>
      <c r="BF2431" s="196"/>
      <c r="BG2431" s="196"/>
      <c r="BH2431" s="196"/>
      <c r="BI2431" s="196"/>
      <c r="BJ2431" s="196"/>
      <c r="BK2431" s="196"/>
      <c r="BL2431" s="196"/>
      <c r="BM2431" s="196"/>
      <c r="BN2431" s="196"/>
      <c r="BO2431" s="196"/>
      <c r="BP2431" s="196"/>
      <c r="BQ2431" s="196"/>
      <c r="BR2431" s="196"/>
      <c r="BS2431" s="196"/>
      <c r="BT2431" s="196"/>
      <c r="BU2431" s="196"/>
      <c r="BV2431" s="196"/>
      <c r="BW2431" s="196"/>
      <c r="BX2431" s="196"/>
      <c r="BY2431" s="196"/>
      <c r="BZ2431" s="196"/>
    </row>
    <row r="2432" spans="4:78" x14ac:dyDescent="0.2">
      <c r="D2432" s="171"/>
      <c r="E2432" s="171"/>
      <c r="F2432" s="171"/>
      <c r="G2432" s="171"/>
      <c r="H2432" s="171"/>
      <c r="I2432" s="171"/>
      <c r="J2432" s="171"/>
      <c r="K2432" s="171"/>
      <c r="L2432" s="171"/>
      <c r="M2432" s="171"/>
      <c r="N2432" s="171"/>
      <c r="O2432" s="171"/>
      <c r="P2432" s="171"/>
      <c r="Q2432" s="171"/>
      <c r="R2432" s="171"/>
      <c r="S2432" s="171"/>
      <c r="T2432" s="171"/>
      <c r="U2432" s="171"/>
      <c r="V2432" s="171"/>
      <c r="W2432" s="171"/>
      <c r="X2432" s="171"/>
      <c r="Y2432" s="171"/>
      <c r="Z2432" s="171"/>
      <c r="AA2432" s="171"/>
      <c r="AB2432" s="171"/>
      <c r="AC2432" s="171"/>
      <c r="AD2432" s="171"/>
      <c r="AE2432" s="171"/>
      <c r="AF2432" s="171"/>
      <c r="AG2432" s="171"/>
      <c r="AH2432" s="171"/>
      <c r="AI2432" s="171"/>
      <c r="AJ2432" s="171"/>
      <c r="AK2432" s="171"/>
      <c r="AL2432" s="171"/>
      <c r="AM2432" s="171"/>
      <c r="AN2432" s="171"/>
      <c r="AO2432" s="171"/>
      <c r="AP2432" s="196"/>
      <c r="AQ2432" s="196"/>
      <c r="AR2432" s="196"/>
      <c r="AS2432" s="196"/>
      <c r="AT2432" s="196"/>
      <c r="AU2432" s="196"/>
      <c r="AV2432" s="196"/>
      <c r="AW2432" s="196"/>
      <c r="AX2432" s="196"/>
      <c r="AY2432" s="196"/>
      <c r="AZ2432" s="196"/>
      <c r="BA2432" s="196"/>
      <c r="BB2432" s="196"/>
      <c r="BC2432" s="196"/>
      <c r="BD2432" s="196"/>
      <c r="BE2432" s="196"/>
      <c r="BF2432" s="196"/>
      <c r="BG2432" s="196"/>
      <c r="BH2432" s="196"/>
      <c r="BI2432" s="196"/>
      <c r="BJ2432" s="196"/>
      <c r="BK2432" s="196"/>
      <c r="BL2432" s="196"/>
      <c r="BM2432" s="196"/>
      <c r="BN2432" s="196"/>
      <c r="BO2432" s="196"/>
      <c r="BP2432" s="196"/>
      <c r="BQ2432" s="196"/>
      <c r="BR2432" s="196"/>
      <c r="BS2432" s="196"/>
      <c r="BT2432" s="196"/>
      <c r="BU2432" s="196"/>
      <c r="BV2432" s="196"/>
      <c r="BW2432" s="196"/>
      <c r="BX2432" s="196"/>
      <c r="BY2432" s="196"/>
      <c r="BZ2432" s="196"/>
    </row>
    <row r="2433" spans="4:78" x14ac:dyDescent="0.2">
      <c r="D2433" s="171"/>
      <c r="E2433" s="171"/>
      <c r="F2433" s="171"/>
      <c r="G2433" s="171"/>
      <c r="H2433" s="171"/>
      <c r="I2433" s="171"/>
      <c r="J2433" s="171"/>
      <c r="K2433" s="171"/>
      <c r="L2433" s="171"/>
      <c r="M2433" s="171"/>
      <c r="N2433" s="171"/>
      <c r="O2433" s="171"/>
      <c r="P2433" s="171"/>
      <c r="Q2433" s="171"/>
      <c r="R2433" s="171"/>
      <c r="S2433" s="171"/>
      <c r="T2433" s="171"/>
      <c r="U2433" s="171"/>
      <c r="V2433" s="171"/>
      <c r="W2433" s="171"/>
      <c r="X2433" s="171"/>
      <c r="Y2433" s="171"/>
      <c r="Z2433" s="171"/>
      <c r="AA2433" s="171"/>
      <c r="AB2433" s="171"/>
      <c r="AC2433" s="171"/>
      <c r="AD2433" s="171"/>
      <c r="AE2433" s="171"/>
      <c r="AF2433" s="171"/>
      <c r="AG2433" s="171"/>
      <c r="AH2433" s="171"/>
      <c r="AI2433" s="171"/>
      <c r="AJ2433" s="171"/>
      <c r="AK2433" s="171"/>
      <c r="AL2433" s="171"/>
      <c r="AM2433" s="171"/>
      <c r="AN2433" s="171"/>
      <c r="AO2433" s="171"/>
      <c r="AP2433" s="196"/>
      <c r="AQ2433" s="196"/>
      <c r="AR2433" s="196"/>
      <c r="AS2433" s="196"/>
      <c r="AT2433" s="196"/>
      <c r="AU2433" s="196"/>
      <c r="AV2433" s="196"/>
      <c r="AW2433" s="196"/>
      <c r="AX2433" s="196"/>
      <c r="AY2433" s="196"/>
      <c r="AZ2433" s="196"/>
      <c r="BA2433" s="196"/>
      <c r="BB2433" s="196"/>
      <c r="BC2433" s="196"/>
      <c r="BD2433" s="196"/>
      <c r="BE2433" s="196"/>
      <c r="BF2433" s="196"/>
      <c r="BG2433" s="196"/>
      <c r="BH2433" s="196"/>
      <c r="BI2433" s="196"/>
      <c r="BJ2433" s="196"/>
      <c r="BK2433" s="196"/>
      <c r="BL2433" s="196"/>
      <c r="BM2433" s="196"/>
      <c r="BN2433" s="196"/>
      <c r="BO2433" s="196"/>
      <c r="BP2433" s="196"/>
      <c r="BQ2433" s="196"/>
      <c r="BR2433" s="196"/>
      <c r="BS2433" s="196"/>
      <c r="BT2433" s="196"/>
      <c r="BU2433" s="196"/>
      <c r="BV2433" s="196"/>
      <c r="BW2433" s="196"/>
      <c r="BX2433" s="196"/>
      <c r="BY2433" s="196"/>
      <c r="BZ2433" s="196"/>
    </row>
    <row r="2434" spans="4:78" x14ac:dyDescent="0.2">
      <c r="D2434" s="171"/>
      <c r="E2434" s="171"/>
      <c r="F2434" s="171"/>
      <c r="G2434" s="171"/>
      <c r="H2434" s="171"/>
      <c r="I2434" s="171"/>
      <c r="J2434" s="171"/>
      <c r="K2434" s="171"/>
      <c r="L2434" s="171"/>
      <c r="M2434" s="171"/>
      <c r="N2434" s="171"/>
      <c r="O2434" s="171"/>
      <c r="P2434" s="171"/>
      <c r="Q2434" s="171"/>
      <c r="R2434" s="171"/>
      <c r="S2434" s="171"/>
      <c r="T2434" s="171"/>
      <c r="U2434" s="171"/>
      <c r="V2434" s="171"/>
      <c r="W2434" s="171"/>
      <c r="X2434" s="171"/>
      <c r="Y2434" s="171"/>
      <c r="Z2434" s="171"/>
      <c r="AA2434" s="171"/>
      <c r="AB2434" s="171"/>
      <c r="AC2434" s="171"/>
      <c r="AD2434" s="171"/>
      <c r="AE2434" s="171"/>
      <c r="AF2434" s="171"/>
      <c r="AG2434" s="171"/>
      <c r="AH2434" s="171"/>
      <c r="AI2434" s="171"/>
      <c r="AJ2434" s="171"/>
      <c r="AK2434" s="171"/>
      <c r="AL2434" s="171"/>
      <c r="AM2434" s="171"/>
      <c r="AN2434" s="171"/>
      <c r="AO2434" s="171"/>
      <c r="AP2434" s="196"/>
      <c r="AQ2434" s="196"/>
      <c r="AR2434" s="196"/>
      <c r="AS2434" s="196"/>
      <c r="AT2434" s="196"/>
      <c r="AU2434" s="196"/>
      <c r="AV2434" s="196"/>
      <c r="AW2434" s="196"/>
      <c r="AX2434" s="196"/>
      <c r="AY2434" s="196"/>
      <c r="AZ2434" s="196"/>
      <c r="BA2434" s="196"/>
      <c r="BB2434" s="196"/>
      <c r="BC2434" s="196"/>
      <c r="BD2434" s="196"/>
      <c r="BE2434" s="196"/>
      <c r="BF2434" s="196"/>
      <c r="BG2434" s="196"/>
      <c r="BH2434" s="196"/>
      <c r="BI2434" s="196"/>
      <c r="BJ2434" s="196"/>
      <c r="BK2434" s="196"/>
      <c r="BL2434" s="196"/>
      <c r="BM2434" s="196"/>
      <c r="BN2434" s="196"/>
      <c r="BO2434" s="196"/>
      <c r="BP2434" s="196"/>
      <c r="BQ2434" s="196"/>
      <c r="BR2434" s="196"/>
      <c r="BS2434" s="196"/>
      <c r="BT2434" s="196"/>
      <c r="BU2434" s="196"/>
      <c r="BV2434" s="196"/>
      <c r="BW2434" s="196"/>
      <c r="BX2434" s="196"/>
      <c r="BY2434" s="196"/>
      <c r="BZ2434" s="196"/>
    </row>
    <row r="2435" spans="4:78" x14ac:dyDescent="0.2">
      <c r="D2435" s="171"/>
      <c r="E2435" s="171"/>
      <c r="F2435" s="171"/>
      <c r="G2435" s="171"/>
      <c r="H2435" s="171"/>
      <c r="I2435" s="171"/>
      <c r="J2435" s="171"/>
      <c r="K2435" s="171"/>
      <c r="L2435" s="171"/>
      <c r="M2435" s="171"/>
      <c r="N2435" s="171"/>
      <c r="O2435" s="171"/>
      <c r="P2435" s="171"/>
      <c r="Q2435" s="171"/>
      <c r="R2435" s="171"/>
      <c r="S2435" s="171"/>
      <c r="T2435" s="171"/>
      <c r="U2435" s="171"/>
      <c r="V2435" s="171"/>
      <c r="W2435" s="171"/>
      <c r="X2435" s="171"/>
      <c r="Y2435" s="171"/>
      <c r="Z2435" s="171"/>
      <c r="AA2435" s="171"/>
      <c r="AB2435" s="171"/>
      <c r="AC2435" s="171"/>
      <c r="AD2435" s="171"/>
      <c r="AE2435" s="171"/>
      <c r="AF2435" s="171"/>
      <c r="AG2435" s="171"/>
      <c r="AH2435" s="171"/>
      <c r="AI2435" s="171"/>
      <c r="AJ2435" s="171"/>
      <c r="AK2435" s="171"/>
      <c r="AL2435" s="171"/>
      <c r="AM2435" s="171"/>
      <c r="AN2435" s="171"/>
      <c r="AO2435" s="171"/>
      <c r="AP2435" s="196"/>
      <c r="AQ2435" s="196"/>
      <c r="AR2435" s="196"/>
      <c r="AS2435" s="196"/>
      <c r="AT2435" s="196"/>
      <c r="AU2435" s="196"/>
      <c r="AV2435" s="196"/>
      <c r="AW2435" s="196"/>
      <c r="AX2435" s="196"/>
      <c r="AY2435" s="196"/>
      <c r="AZ2435" s="196"/>
      <c r="BA2435" s="196"/>
      <c r="BB2435" s="196"/>
      <c r="BC2435" s="196"/>
      <c r="BD2435" s="196"/>
      <c r="BE2435" s="196"/>
      <c r="BF2435" s="196"/>
      <c r="BG2435" s="196"/>
      <c r="BH2435" s="196"/>
      <c r="BI2435" s="196"/>
      <c r="BJ2435" s="196"/>
      <c r="BK2435" s="196"/>
      <c r="BL2435" s="196"/>
      <c r="BM2435" s="196"/>
      <c r="BN2435" s="196"/>
      <c r="BO2435" s="196"/>
      <c r="BP2435" s="196"/>
      <c r="BQ2435" s="196"/>
      <c r="BR2435" s="196"/>
      <c r="BS2435" s="196"/>
      <c r="BT2435" s="196"/>
      <c r="BU2435" s="196"/>
      <c r="BV2435" s="196"/>
      <c r="BW2435" s="196"/>
      <c r="BX2435" s="196"/>
      <c r="BY2435" s="196"/>
      <c r="BZ2435" s="196"/>
    </row>
    <row r="2436" spans="4:78" x14ac:dyDescent="0.2">
      <c r="D2436" s="171"/>
      <c r="E2436" s="171"/>
      <c r="F2436" s="171"/>
      <c r="G2436" s="171"/>
      <c r="H2436" s="171"/>
      <c r="I2436" s="171"/>
      <c r="J2436" s="171"/>
      <c r="K2436" s="171"/>
      <c r="L2436" s="171"/>
      <c r="M2436" s="171"/>
      <c r="N2436" s="171"/>
      <c r="O2436" s="171"/>
      <c r="P2436" s="171"/>
      <c r="Q2436" s="171"/>
      <c r="R2436" s="171"/>
      <c r="S2436" s="171"/>
      <c r="T2436" s="171"/>
      <c r="U2436" s="171"/>
      <c r="V2436" s="171"/>
      <c r="W2436" s="171"/>
      <c r="X2436" s="171"/>
      <c r="Y2436" s="171"/>
      <c r="Z2436" s="171"/>
      <c r="AA2436" s="171"/>
      <c r="AB2436" s="171"/>
      <c r="AC2436" s="171"/>
      <c r="AD2436" s="171"/>
      <c r="AE2436" s="171"/>
      <c r="AF2436" s="171"/>
      <c r="AG2436" s="171"/>
      <c r="AH2436" s="171"/>
      <c r="AI2436" s="171"/>
      <c r="AJ2436" s="171"/>
      <c r="AK2436" s="171"/>
      <c r="AL2436" s="171"/>
      <c r="AM2436" s="171"/>
      <c r="AN2436" s="171"/>
      <c r="AO2436" s="171"/>
      <c r="AP2436" s="196"/>
      <c r="AQ2436" s="196"/>
      <c r="AR2436" s="196"/>
      <c r="AS2436" s="196"/>
      <c r="AT2436" s="196"/>
      <c r="AU2436" s="196"/>
      <c r="AV2436" s="196"/>
      <c r="AW2436" s="196"/>
      <c r="AX2436" s="196"/>
      <c r="AY2436" s="196"/>
      <c r="AZ2436" s="196"/>
      <c r="BA2436" s="196"/>
      <c r="BB2436" s="196"/>
      <c r="BC2436" s="196"/>
      <c r="BD2436" s="196"/>
      <c r="BE2436" s="196"/>
      <c r="BF2436" s="196"/>
      <c r="BG2436" s="196"/>
      <c r="BH2436" s="196"/>
      <c r="BI2436" s="196"/>
      <c r="BJ2436" s="196"/>
      <c r="BK2436" s="196"/>
      <c r="BL2436" s="196"/>
      <c r="BM2436" s="196"/>
      <c r="BN2436" s="196"/>
      <c r="BO2436" s="196"/>
      <c r="BP2436" s="196"/>
      <c r="BQ2436" s="196"/>
      <c r="BR2436" s="196"/>
      <c r="BS2436" s="196"/>
      <c r="BT2436" s="196"/>
      <c r="BU2436" s="196"/>
      <c r="BV2436" s="196"/>
      <c r="BW2436" s="196"/>
      <c r="BX2436" s="196"/>
      <c r="BY2436" s="196"/>
      <c r="BZ2436" s="196"/>
    </row>
    <row r="2437" spans="4:78" x14ac:dyDescent="0.2">
      <c r="D2437" s="171"/>
      <c r="E2437" s="171"/>
      <c r="F2437" s="171"/>
      <c r="G2437" s="171"/>
      <c r="H2437" s="171"/>
      <c r="I2437" s="171"/>
      <c r="J2437" s="171"/>
      <c r="K2437" s="171"/>
      <c r="L2437" s="171"/>
      <c r="M2437" s="171"/>
      <c r="N2437" s="171"/>
      <c r="O2437" s="171"/>
      <c r="P2437" s="171"/>
      <c r="Q2437" s="171"/>
      <c r="R2437" s="171"/>
      <c r="S2437" s="171"/>
      <c r="T2437" s="171"/>
      <c r="U2437" s="171"/>
      <c r="V2437" s="171"/>
      <c r="W2437" s="171"/>
      <c r="X2437" s="171"/>
      <c r="Y2437" s="171"/>
      <c r="Z2437" s="171"/>
      <c r="AA2437" s="171"/>
      <c r="AB2437" s="171"/>
      <c r="AC2437" s="171"/>
      <c r="AD2437" s="171"/>
      <c r="AE2437" s="171"/>
      <c r="AF2437" s="171"/>
      <c r="AG2437" s="171"/>
      <c r="AH2437" s="171"/>
      <c r="AI2437" s="171"/>
      <c r="AJ2437" s="171"/>
      <c r="AK2437" s="171"/>
      <c r="AL2437" s="171"/>
      <c r="AM2437" s="171"/>
      <c r="AN2437" s="171"/>
      <c r="AO2437" s="171"/>
      <c r="AP2437" s="196"/>
      <c r="AQ2437" s="196"/>
      <c r="AR2437" s="196"/>
      <c r="AS2437" s="196"/>
      <c r="AT2437" s="196"/>
      <c r="AU2437" s="196"/>
      <c r="AV2437" s="196"/>
      <c r="AW2437" s="196"/>
      <c r="AX2437" s="196"/>
      <c r="AY2437" s="196"/>
      <c r="AZ2437" s="196"/>
      <c r="BA2437" s="196"/>
      <c r="BB2437" s="196"/>
      <c r="BC2437" s="196"/>
      <c r="BD2437" s="196"/>
      <c r="BE2437" s="196"/>
      <c r="BF2437" s="196"/>
      <c r="BG2437" s="196"/>
      <c r="BH2437" s="196"/>
      <c r="BI2437" s="196"/>
      <c r="BJ2437" s="196"/>
      <c r="BK2437" s="196"/>
      <c r="BL2437" s="196"/>
      <c r="BM2437" s="196"/>
      <c r="BN2437" s="196"/>
      <c r="BO2437" s="196"/>
      <c r="BP2437" s="196"/>
      <c r="BQ2437" s="196"/>
      <c r="BR2437" s="196"/>
      <c r="BS2437" s="196"/>
      <c r="BT2437" s="196"/>
      <c r="BU2437" s="196"/>
      <c r="BV2437" s="196"/>
      <c r="BW2437" s="196"/>
      <c r="BX2437" s="196"/>
      <c r="BY2437" s="196"/>
      <c r="BZ2437" s="196"/>
    </row>
    <row r="2438" spans="4:78" x14ac:dyDescent="0.2">
      <c r="D2438" s="171"/>
      <c r="E2438" s="171"/>
      <c r="F2438" s="171"/>
      <c r="G2438" s="171"/>
      <c r="H2438" s="171"/>
      <c r="I2438" s="171"/>
      <c r="J2438" s="171"/>
      <c r="K2438" s="171"/>
      <c r="L2438" s="171"/>
      <c r="M2438" s="171"/>
      <c r="N2438" s="171"/>
      <c r="O2438" s="171"/>
      <c r="P2438" s="171"/>
      <c r="Q2438" s="171"/>
      <c r="R2438" s="171"/>
      <c r="S2438" s="171"/>
      <c r="T2438" s="171"/>
      <c r="U2438" s="171"/>
      <c r="V2438" s="171"/>
      <c r="W2438" s="171"/>
      <c r="X2438" s="171"/>
      <c r="Y2438" s="171"/>
      <c r="Z2438" s="171"/>
      <c r="AA2438" s="171"/>
      <c r="AB2438" s="171"/>
      <c r="AC2438" s="171"/>
      <c r="AD2438" s="171"/>
      <c r="AE2438" s="171"/>
      <c r="AF2438" s="171"/>
      <c r="AG2438" s="171"/>
      <c r="AH2438" s="171"/>
      <c r="AI2438" s="171"/>
      <c r="AJ2438" s="171"/>
      <c r="AK2438" s="171"/>
      <c r="AL2438" s="171"/>
      <c r="AM2438" s="171"/>
      <c r="AN2438" s="171"/>
      <c r="AO2438" s="171"/>
      <c r="AP2438" s="196"/>
      <c r="AQ2438" s="196"/>
      <c r="AR2438" s="196"/>
      <c r="AS2438" s="196"/>
      <c r="AT2438" s="196"/>
      <c r="AU2438" s="196"/>
      <c r="AV2438" s="196"/>
      <c r="AW2438" s="196"/>
      <c r="AX2438" s="196"/>
      <c r="AY2438" s="196"/>
      <c r="AZ2438" s="196"/>
      <c r="BA2438" s="196"/>
      <c r="BB2438" s="196"/>
      <c r="BC2438" s="196"/>
      <c r="BD2438" s="196"/>
      <c r="BE2438" s="196"/>
      <c r="BF2438" s="196"/>
      <c r="BG2438" s="196"/>
      <c r="BH2438" s="196"/>
      <c r="BI2438" s="196"/>
      <c r="BJ2438" s="196"/>
      <c r="BK2438" s="196"/>
      <c r="BL2438" s="196"/>
      <c r="BM2438" s="196"/>
      <c r="BN2438" s="196"/>
      <c r="BO2438" s="196"/>
      <c r="BP2438" s="196"/>
      <c r="BQ2438" s="196"/>
      <c r="BR2438" s="196"/>
      <c r="BS2438" s="196"/>
      <c r="BT2438" s="196"/>
      <c r="BU2438" s="196"/>
      <c r="BV2438" s="196"/>
      <c r="BW2438" s="196"/>
      <c r="BX2438" s="196"/>
      <c r="BY2438" s="196"/>
      <c r="BZ2438" s="196"/>
    </row>
    <row r="2439" spans="4:78" x14ac:dyDescent="0.2">
      <c r="D2439" s="171"/>
      <c r="E2439" s="171"/>
      <c r="F2439" s="171"/>
      <c r="G2439" s="171"/>
      <c r="H2439" s="171"/>
      <c r="I2439" s="171"/>
      <c r="J2439" s="171"/>
      <c r="K2439" s="171"/>
      <c r="L2439" s="171"/>
      <c r="M2439" s="171"/>
      <c r="N2439" s="171"/>
      <c r="O2439" s="171"/>
      <c r="P2439" s="171"/>
      <c r="Q2439" s="171"/>
      <c r="R2439" s="171"/>
      <c r="S2439" s="171"/>
      <c r="T2439" s="171"/>
      <c r="U2439" s="171"/>
      <c r="V2439" s="171"/>
      <c r="W2439" s="171"/>
      <c r="X2439" s="171"/>
      <c r="Y2439" s="171"/>
      <c r="Z2439" s="171"/>
      <c r="AA2439" s="171"/>
      <c r="AB2439" s="171"/>
      <c r="AC2439" s="171"/>
      <c r="AD2439" s="171"/>
      <c r="AE2439" s="171"/>
      <c r="AF2439" s="171"/>
      <c r="AG2439" s="171"/>
      <c r="AH2439" s="171"/>
      <c r="AI2439" s="171"/>
      <c r="AJ2439" s="171"/>
      <c r="AK2439" s="171"/>
      <c r="AL2439" s="171"/>
      <c r="AM2439" s="171"/>
      <c r="AN2439" s="171"/>
      <c r="AO2439" s="171"/>
      <c r="AP2439" s="196"/>
      <c r="AQ2439" s="196"/>
      <c r="AR2439" s="196"/>
      <c r="AS2439" s="196"/>
      <c r="AT2439" s="196"/>
      <c r="AU2439" s="196"/>
      <c r="AV2439" s="196"/>
      <c r="AW2439" s="196"/>
      <c r="AX2439" s="196"/>
      <c r="AY2439" s="196"/>
      <c r="AZ2439" s="196"/>
      <c r="BA2439" s="196"/>
      <c r="BB2439" s="196"/>
      <c r="BC2439" s="196"/>
      <c r="BD2439" s="196"/>
      <c r="BE2439" s="196"/>
      <c r="BF2439" s="196"/>
      <c r="BG2439" s="196"/>
      <c r="BH2439" s="196"/>
      <c r="BI2439" s="196"/>
      <c r="BJ2439" s="196"/>
      <c r="BK2439" s="196"/>
      <c r="BL2439" s="196"/>
      <c r="BM2439" s="196"/>
      <c r="BN2439" s="196"/>
      <c r="BO2439" s="196"/>
      <c r="BP2439" s="196"/>
      <c r="BQ2439" s="196"/>
      <c r="BR2439" s="196"/>
      <c r="BS2439" s="196"/>
      <c r="BT2439" s="196"/>
      <c r="BU2439" s="196"/>
      <c r="BV2439" s="196"/>
      <c r="BW2439" s="196"/>
      <c r="BX2439" s="196"/>
      <c r="BY2439" s="196"/>
      <c r="BZ2439" s="196"/>
    </row>
    <row r="2440" spans="4:78" x14ac:dyDescent="0.2">
      <c r="D2440" s="171"/>
      <c r="E2440" s="171"/>
      <c r="F2440" s="171"/>
      <c r="G2440" s="171"/>
      <c r="H2440" s="171"/>
      <c r="I2440" s="171"/>
      <c r="J2440" s="171"/>
      <c r="K2440" s="171"/>
      <c r="L2440" s="171"/>
      <c r="M2440" s="171"/>
      <c r="N2440" s="171"/>
      <c r="O2440" s="171"/>
      <c r="P2440" s="171"/>
      <c r="Q2440" s="171"/>
      <c r="R2440" s="171"/>
      <c r="S2440" s="171"/>
      <c r="T2440" s="171"/>
      <c r="U2440" s="171"/>
      <c r="V2440" s="171"/>
      <c r="W2440" s="171"/>
      <c r="X2440" s="171"/>
      <c r="Y2440" s="171"/>
      <c r="Z2440" s="171"/>
      <c r="AA2440" s="171"/>
      <c r="AB2440" s="171"/>
      <c r="AC2440" s="171"/>
      <c r="AD2440" s="171"/>
      <c r="AE2440" s="171"/>
      <c r="AF2440" s="171"/>
      <c r="AG2440" s="171"/>
      <c r="AH2440" s="171"/>
      <c r="AI2440" s="171"/>
      <c r="AJ2440" s="171"/>
      <c r="AK2440" s="171"/>
      <c r="AL2440" s="171"/>
      <c r="AM2440" s="171"/>
      <c r="AN2440" s="171"/>
      <c r="AO2440" s="171"/>
      <c r="AP2440" s="196"/>
      <c r="AQ2440" s="196"/>
      <c r="AR2440" s="196"/>
      <c r="AS2440" s="196"/>
      <c r="AT2440" s="196"/>
      <c r="AU2440" s="196"/>
      <c r="AV2440" s="196"/>
      <c r="AW2440" s="196"/>
      <c r="AX2440" s="196"/>
      <c r="AY2440" s="196"/>
      <c r="AZ2440" s="196"/>
      <c r="BA2440" s="196"/>
      <c r="BB2440" s="196"/>
      <c r="BC2440" s="196"/>
      <c r="BD2440" s="196"/>
      <c r="BE2440" s="196"/>
      <c r="BF2440" s="196"/>
      <c r="BG2440" s="196"/>
      <c r="BH2440" s="196"/>
      <c r="BI2440" s="196"/>
      <c r="BJ2440" s="196"/>
      <c r="BK2440" s="196"/>
      <c r="BL2440" s="196"/>
      <c r="BM2440" s="196"/>
      <c r="BN2440" s="196"/>
      <c r="BO2440" s="196"/>
      <c r="BP2440" s="196"/>
      <c r="BQ2440" s="196"/>
      <c r="BR2440" s="196"/>
      <c r="BS2440" s="196"/>
      <c r="BT2440" s="196"/>
      <c r="BU2440" s="196"/>
      <c r="BV2440" s="196"/>
      <c r="BW2440" s="196"/>
      <c r="BX2440" s="196"/>
      <c r="BY2440" s="196"/>
      <c r="BZ2440" s="196"/>
    </row>
    <row r="2441" spans="4:78" x14ac:dyDescent="0.2">
      <c r="D2441" s="171"/>
      <c r="E2441" s="171"/>
      <c r="F2441" s="171"/>
      <c r="G2441" s="171"/>
      <c r="H2441" s="171"/>
      <c r="I2441" s="171"/>
      <c r="J2441" s="171"/>
      <c r="K2441" s="171"/>
      <c r="L2441" s="171"/>
      <c r="M2441" s="171"/>
      <c r="N2441" s="171"/>
      <c r="O2441" s="171"/>
      <c r="P2441" s="171"/>
      <c r="Q2441" s="171"/>
      <c r="R2441" s="171"/>
      <c r="S2441" s="171"/>
      <c r="T2441" s="171"/>
      <c r="U2441" s="171"/>
      <c r="V2441" s="171"/>
      <c r="W2441" s="171"/>
      <c r="X2441" s="171"/>
      <c r="Y2441" s="171"/>
      <c r="Z2441" s="171"/>
      <c r="AA2441" s="171"/>
      <c r="AB2441" s="171"/>
      <c r="AC2441" s="171"/>
      <c r="AD2441" s="171"/>
      <c r="AE2441" s="171"/>
      <c r="AF2441" s="171"/>
      <c r="AG2441" s="171"/>
      <c r="AH2441" s="171"/>
      <c r="AI2441" s="171"/>
      <c r="AJ2441" s="171"/>
      <c r="AK2441" s="171"/>
      <c r="AL2441" s="171"/>
      <c r="AM2441" s="171"/>
      <c r="AN2441" s="171"/>
      <c r="AO2441" s="171"/>
      <c r="AP2441" s="196"/>
      <c r="AQ2441" s="196"/>
      <c r="AR2441" s="196"/>
      <c r="AS2441" s="196"/>
      <c r="AT2441" s="196"/>
      <c r="AU2441" s="196"/>
      <c r="AV2441" s="196"/>
      <c r="AW2441" s="196"/>
      <c r="AX2441" s="196"/>
      <c r="AY2441" s="196"/>
      <c r="AZ2441" s="196"/>
      <c r="BA2441" s="196"/>
      <c r="BB2441" s="196"/>
      <c r="BC2441" s="196"/>
      <c r="BD2441" s="196"/>
      <c r="BE2441" s="196"/>
      <c r="BF2441" s="196"/>
      <c r="BG2441" s="196"/>
      <c r="BH2441" s="196"/>
      <c r="BI2441" s="196"/>
      <c r="BJ2441" s="196"/>
      <c r="BK2441" s="196"/>
      <c r="BL2441" s="196"/>
      <c r="BM2441" s="196"/>
      <c r="BN2441" s="196"/>
      <c r="BO2441" s="196"/>
      <c r="BP2441" s="196"/>
      <c r="BQ2441" s="196"/>
      <c r="BR2441" s="196"/>
      <c r="BS2441" s="196"/>
      <c r="BT2441" s="196"/>
      <c r="BU2441" s="196"/>
      <c r="BV2441" s="196"/>
      <c r="BW2441" s="196"/>
      <c r="BX2441" s="196"/>
      <c r="BY2441" s="196"/>
      <c r="BZ2441" s="196"/>
    </row>
    <row r="2442" spans="4:78" x14ac:dyDescent="0.2">
      <c r="D2442" s="171"/>
      <c r="E2442" s="171"/>
      <c r="F2442" s="171"/>
      <c r="G2442" s="171"/>
      <c r="H2442" s="171"/>
      <c r="I2442" s="171"/>
      <c r="J2442" s="171"/>
      <c r="K2442" s="171"/>
      <c r="L2442" s="171"/>
      <c r="M2442" s="171"/>
      <c r="N2442" s="171"/>
      <c r="O2442" s="171"/>
      <c r="P2442" s="171"/>
      <c r="Q2442" s="171"/>
      <c r="R2442" s="171"/>
      <c r="S2442" s="171"/>
      <c r="T2442" s="171"/>
      <c r="U2442" s="171"/>
      <c r="V2442" s="171"/>
      <c r="W2442" s="171"/>
      <c r="X2442" s="171"/>
      <c r="Y2442" s="171"/>
      <c r="Z2442" s="171"/>
      <c r="AA2442" s="171"/>
      <c r="AB2442" s="171"/>
      <c r="AC2442" s="171"/>
      <c r="AD2442" s="171"/>
      <c r="AE2442" s="171"/>
      <c r="AF2442" s="171"/>
      <c r="AG2442" s="171"/>
      <c r="AH2442" s="171"/>
      <c r="AI2442" s="171"/>
      <c r="AJ2442" s="171"/>
      <c r="AK2442" s="171"/>
      <c r="AL2442" s="171"/>
      <c r="AM2442" s="171"/>
      <c r="AN2442" s="171"/>
      <c r="AO2442" s="171"/>
      <c r="AP2442" s="196"/>
      <c r="AQ2442" s="196"/>
      <c r="AR2442" s="196"/>
      <c r="AS2442" s="196"/>
      <c r="AT2442" s="196"/>
      <c r="AU2442" s="196"/>
      <c r="AV2442" s="196"/>
      <c r="AW2442" s="196"/>
      <c r="AX2442" s="196"/>
      <c r="AY2442" s="196"/>
      <c r="AZ2442" s="196"/>
      <c r="BA2442" s="196"/>
      <c r="BB2442" s="196"/>
      <c r="BC2442" s="196"/>
      <c r="BD2442" s="196"/>
      <c r="BE2442" s="196"/>
      <c r="BF2442" s="196"/>
      <c r="BG2442" s="196"/>
      <c r="BH2442" s="196"/>
      <c r="BI2442" s="196"/>
      <c r="BJ2442" s="196"/>
      <c r="BK2442" s="196"/>
      <c r="BL2442" s="196"/>
      <c r="BM2442" s="196"/>
      <c r="BN2442" s="196"/>
      <c r="BO2442" s="196"/>
      <c r="BP2442" s="196"/>
      <c r="BQ2442" s="196"/>
      <c r="BR2442" s="196"/>
      <c r="BS2442" s="196"/>
      <c r="BT2442" s="196"/>
      <c r="BU2442" s="196"/>
      <c r="BV2442" s="196"/>
      <c r="BW2442" s="196"/>
      <c r="BX2442" s="196"/>
      <c r="BY2442" s="196"/>
      <c r="BZ2442" s="196"/>
    </row>
    <row r="2443" spans="4:78" x14ac:dyDescent="0.2">
      <c r="D2443" s="171"/>
      <c r="E2443" s="171"/>
      <c r="F2443" s="171"/>
      <c r="G2443" s="171"/>
      <c r="H2443" s="171"/>
      <c r="I2443" s="171"/>
      <c r="J2443" s="171"/>
      <c r="K2443" s="171"/>
      <c r="L2443" s="171"/>
      <c r="M2443" s="171"/>
      <c r="N2443" s="171"/>
      <c r="O2443" s="171"/>
      <c r="P2443" s="171"/>
      <c r="Q2443" s="171"/>
      <c r="R2443" s="171"/>
      <c r="S2443" s="171"/>
      <c r="T2443" s="171"/>
      <c r="U2443" s="171"/>
      <c r="V2443" s="171"/>
      <c r="W2443" s="171"/>
      <c r="X2443" s="171"/>
      <c r="Y2443" s="171"/>
      <c r="Z2443" s="171"/>
      <c r="AA2443" s="171"/>
      <c r="AB2443" s="171"/>
      <c r="AC2443" s="171"/>
      <c r="AD2443" s="171"/>
      <c r="AE2443" s="171"/>
      <c r="AF2443" s="171"/>
      <c r="AG2443" s="171"/>
      <c r="AH2443" s="171"/>
      <c r="AI2443" s="171"/>
      <c r="AJ2443" s="171"/>
      <c r="AK2443" s="171"/>
      <c r="AL2443" s="171"/>
      <c r="AM2443" s="171"/>
      <c r="AN2443" s="171"/>
      <c r="AO2443" s="171"/>
      <c r="AP2443" s="196"/>
      <c r="AQ2443" s="196"/>
      <c r="AR2443" s="196"/>
      <c r="AS2443" s="196"/>
      <c r="AT2443" s="196"/>
      <c r="AU2443" s="196"/>
      <c r="AV2443" s="196"/>
      <c r="AW2443" s="196"/>
      <c r="AX2443" s="196"/>
      <c r="AY2443" s="196"/>
      <c r="AZ2443" s="196"/>
      <c r="BA2443" s="196"/>
      <c r="BB2443" s="196"/>
      <c r="BC2443" s="196"/>
      <c r="BD2443" s="196"/>
      <c r="BE2443" s="196"/>
      <c r="BF2443" s="196"/>
      <c r="BG2443" s="196"/>
      <c r="BH2443" s="196"/>
      <c r="BI2443" s="196"/>
      <c r="BJ2443" s="196"/>
      <c r="BK2443" s="196"/>
      <c r="BL2443" s="196"/>
      <c r="BM2443" s="196"/>
      <c r="BN2443" s="196"/>
      <c r="BO2443" s="196"/>
      <c r="BP2443" s="196"/>
      <c r="BQ2443" s="196"/>
      <c r="BR2443" s="196"/>
      <c r="BS2443" s="196"/>
      <c r="BT2443" s="196"/>
      <c r="BU2443" s="196"/>
      <c r="BV2443" s="196"/>
      <c r="BW2443" s="196"/>
      <c r="BX2443" s="196"/>
      <c r="BY2443" s="196"/>
      <c r="BZ2443" s="196"/>
    </row>
    <row r="2444" spans="4:78" x14ac:dyDescent="0.2">
      <c r="D2444" s="171"/>
      <c r="E2444" s="171"/>
      <c r="F2444" s="171"/>
      <c r="G2444" s="171"/>
      <c r="H2444" s="171"/>
      <c r="I2444" s="171"/>
      <c r="J2444" s="171"/>
      <c r="K2444" s="171"/>
      <c r="L2444" s="171"/>
      <c r="M2444" s="171"/>
      <c r="N2444" s="171"/>
      <c r="O2444" s="171"/>
      <c r="P2444" s="171"/>
      <c r="Q2444" s="171"/>
      <c r="R2444" s="171"/>
      <c r="S2444" s="171"/>
      <c r="T2444" s="171"/>
      <c r="U2444" s="171"/>
      <c r="V2444" s="171"/>
      <c r="W2444" s="171"/>
      <c r="X2444" s="171"/>
      <c r="Y2444" s="171"/>
      <c r="Z2444" s="171"/>
      <c r="AA2444" s="171"/>
      <c r="AB2444" s="171"/>
      <c r="AC2444" s="171"/>
      <c r="AD2444" s="171"/>
      <c r="AE2444" s="171"/>
      <c r="AF2444" s="171"/>
      <c r="AG2444" s="171"/>
      <c r="AH2444" s="171"/>
      <c r="AI2444" s="171"/>
      <c r="AJ2444" s="171"/>
      <c r="AK2444" s="171"/>
      <c r="AL2444" s="171"/>
      <c r="AM2444" s="171"/>
      <c r="AN2444" s="171"/>
      <c r="AO2444" s="171"/>
      <c r="AP2444" s="196"/>
      <c r="AQ2444" s="196"/>
      <c r="AR2444" s="196"/>
      <c r="AS2444" s="196"/>
      <c r="AT2444" s="196"/>
      <c r="AU2444" s="196"/>
      <c r="AV2444" s="196"/>
      <c r="AW2444" s="196"/>
      <c r="AX2444" s="196"/>
      <c r="AY2444" s="196"/>
      <c r="AZ2444" s="196"/>
      <c r="BA2444" s="196"/>
      <c r="BB2444" s="196"/>
      <c r="BC2444" s="196"/>
      <c r="BD2444" s="196"/>
      <c r="BE2444" s="196"/>
      <c r="BF2444" s="196"/>
      <c r="BG2444" s="196"/>
      <c r="BH2444" s="196"/>
      <c r="BI2444" s="196"/>
      <c r="BJ2444" s="196"/>
      <c r="BK2444" s="196"/>
      <c r="BL2444" s="196"/>
      <c r="BM2444" s="196"/>
      <c r="BN2444" s="196"/>
      <c r="BO2444" s="196"/>
      <c r="BP2444" s="196"/>
      <c r="BQ2444" s="196"/>
      <c r="BR2444" s="196"/>
      <c r="BS2444" s="196"/>
      <c r="BT2444" s="196"/>
      <c r="BU2444" s="196"/>
      <c r="BV2444" s="196"/>
      <c r="BW2444" s="196"/>
      <c r="BX2444" s="196"/>
      <c r="BY2444" s="196"/>
      <c r="BZ2444" s="196"/>
    </row>
    <row r="2445" spans="4:78" x14ac:dyDescent="0.2">
      <c r="D2445" s="171"/>
      <c r="E2445" s="171"/>
      <c r="F2445" s="171"/>
      <c r="G2445" s="171"/>
      <c r="H2445" s="171"/>
      <c r="I2445" s="171"/>
      <c r="J2445" s="171"/>
      <c r="K2445" s="171"/>
      <c r="L2445" s="171"/>
      <c r="M2445" s="171"/>
      <c r="N2445" s="171"/>
      <c r="O2445" s="171"/>
      <c r="P2445" s="171"/>
      <c r="Q2445" s="171"/>
      <c r="R2445" s="171"/>
      <c r="S2445" s="171"/>
      <c r="T2445" s="171"/>
      <c r="U2445" s="171"/>
      <c r="V2445" s="171"/>
      <c r="W2445" s="171"/>
      <c r="X2445" s="171"/>
      <c r="Y2445" s="171"/>
      <c r="Z2445" s="171"/>
      <c r="AA2445" s="171"/>
      <c r="AB2445" s="171"/>
      <c r="AC2445" s="171"/>
      <c r="AD2445" s="171"/>
      <c r="AE2445" s="171"/>
      <c r="AF2445" s="171"/>
      <c r="AG2445" s="171"/>
      <c r="AH2445" s="171"/>
      <c r="AI2445" s="171"/>
      <c r="AJ2445" s="171"/>
      <c r="AK2445" s="171"/>
      <c r="AL2445" s="171"/>
      <c r="AM2445" s="171"/>
      <c r="AN2445" s="171"/>
      <c r="AO2445" s="171"/>
      <c r="AP2445" s="196"/>
      <c r="AQ2445" s="196"/>
      <c r="AR2445" s="196"/>
      <c r="AS2445" s="196"/>
      <c r="AT2445" s="196"/>
      <c r="AU2445" s="196"/>
      <c r="AV2445" s="196"/>
      <c r="AW2445" s="196"/>
      <c r="AX2445" s="196"/>
      <c r="AY2445" s="196"/>
      <c r="AZ2445" s="196"/>
      <c r="BA2445" s="196"/>
      <c r="BB2445" s="196"/>
      <c r="BC2445" s="196"/>
      <c r="BD2445" s="196"/>
      <c r="BE2445" s="196"/>
      <c r="BF2445" s="196"/>
      <c r="BG2445" s="196"/>
      <c r="BH2445" s="196"/>
      <c r="BI2445" s="196"/>
      <c r="BJ2445" s="196"/>
      <c r="BK2445" s="196"/>
      <c r="BL2445" s="196"/>
      <c r="BM2445" s="196"/>
      <c r="BN2445" s="196"/>
      <c r="BO2445" s="196"/>
      <c r="BP2445" s="196"/>
      <c r="BQ2445" s="196"/>
      <c r="BR2445" s="196"/>
      <c r="BS2445" s="196"/>
      <c r="BT2445" s="196"/>
      <c r="BU2445" s="196"/>
      <c r="BV2445" s="196"/>
      <c r="BW2445" s="196"/>
      <c r="BX2445" s="196"/>
      <c r="BY2445" s="196"/>
      <c r="BZ2445" s="196"/>
    </row>
    <row r="2446" spans="4:78" x14ac:dyDescent="0.2">
      <c r="D2446" s="171"/>
      <c r="E2446" s="171"/>
      <c r="F2446" s="171"/>
      <c r="G2446" s="171"/>
      <c r="H2446" s="171"/>
      <c r="I2446" s="171"/>
      <c r="J2446" s="171"/>
      <c r="K2446" s="171"/>
      <c r="L2446" s="171"/>
      <c r="M2446" s="171"/>
      <c r="N2446" s="171"/>
      <c r="O2446" s="171"/>
      <c r="P2446" s="171"/>
      <c r="Q2446" s="171"/>
      <c r="R2446" s="171"/>
      <c r="S2446" s="171"/>
      <c r="T2446" s="171"/>
      <c r="U2446" s="171"/>
      <c r="V2446" s="171"/>
      <c r="W2446" s="171"/>
      <c r="X2446" s="171"/>
      <c r="Y2446" s="171"/>
      <c r="Z2446" s="171"/>
      <c r="AA2446" s="171"/>
      <c r="AB2446" s="171"/>
      <c r="AC2446" s="171"/>
      <c r="AD2446" s="171"/>
      <c r="AE2446" s="171"/>
      <c r="AF2446" s="171"/>
      <c r="AG2446" s="171"/>
      <c r="AH2446" s="171"/>
      <c r="AI2446" s="171"/>
      <c r="AJ2446" s="171"/>
      <c r="AK2446" s="171"/>
      <c r="AL2446" s="171"/>
      <c r="AM2446" s="171"/>
      <c r="AN2446" s="171"/>
      <c r="AO2446" s="171"/>
      <c r="AP2446" s="196"/>
      <c r="AQ2446" s="196"/>
      <c r="AR2446" s="196"/>
      <c r="AS2446" s="196"/>
      <c r="AT2446" s="196"/>
      <c r="AU2446" s="196"/>
      <c r="AV2446" s="196"/>
      <c r="AW2446" s="196"/>
      <c r="AX2446" s="196"/>
      <c r="AY2446" s="196"/>
      <c r="AZ2446" s="196"/>
      <c r="BA2446" s="196"/>
      <c r="BB2446" s="196"/>
      <c r="BC2446" s="196"/>
      <c r="BD2446" s="196"/>
      <c r="BE2446" s="196"/>
      <c r="BF2446" s="196"/>
      <c r="BG2446" s="196"/>
      <c r="BH2446" s="196"/>
      <c r="BI2446" s="196"/>
      <c r="BJ2446" s="196"/>
      <c r="BK2446" s="196"/>
      <c r="BL2446" s="196"/>
      <c r="BM2446" s="196"/>
      <c r="BN2446" s="196"/>
      <c r="BO2446" s="196"/>
      <c r="BP2446" s="196"/>
      <c r="BQ2446" s="196"/>
      <c r="BR2446" s="196"/>
      <c r="BS2446" s="196"/>
      <c r="BT2446" s="196"/>
      <c r="BU2446" s="196"/>
      <c r="BV2446" s="196"/>
      <c r="BW2446" s="196"/>
      <c r="BX2446" s="196"/>
      <c r="BY2446" s="196"/>
      <c r="BZ2446" s="196"/>
    </row>
    <row r="2447" spans="4:78" x14ac:dyDescent="0.2">
      <c r="D2447" s="171"/>
      <c r="E2447" s="171"/>
      <c r="F2447" s="171"/>
      <c r="G2447" s="171"/>
      <c r="H2447" s="171"/>
      <c r="I2447" s="171"/>
      <c r="J2447" s="171"/>
      <c r="K2447" s="171"/>
      <c r="L2447" s="171"/>
      <c r="M2447" s="171"/>
      <c r="N2447" s="171"/>
      <c r="O2447" s="171"/>
      <c r="P2447" s="171"/>
      <c r="Q2447" s="171"/>
      <c r="R2447" s="171"/>
      <c r="S2447" s="171"/>
      <c r="T2447" s="171"/>
      <c r="U2447" s="171"/>
      <c r="V2447" s="171"/>
      <c r="W2447" s="171"/>
      <c r="X2447" s="171"/>
      <c r="Y2447" s="171"/>
      <c r="Z2447" s="171"/>
      <c r="AA2447" s="171"/>
      <c r="AB2447" s="171"/>
      <c r="AC2447" s="171"/>
      <c r="AD2447" s="171"/>
      <c r="AE2447" s="171"/>
      <c r="AF2447" s="171"/>
      <c r="AG2447" s="171"/>
      <c r="AH2447" s="171"/>
      <c r="AI2447" s="171"/>
      <c r="AJ2447" s="171"/>
      <c r="AK2447" s="171"/>
      <c r="AL2447" s="171"/>
      <c r="AM2447" s="171"/>
      <c r="AN2447" s="171"/>
      <c r="AO2447" s="171"/>
      <c r="AP2447" s="196"/>
      <c r="AQ2447" s="196"/>
      <c r="AR2447" s="196"/>
      <c r="AS2447" s="196"/>
      <c r="AT2447" s="196"/>
      <c r="AU2447" s="196"/>
      <c r="AV2447" s="196"/>
      <c r="AW2447" s="196"/>
      <c r="AX2447" s="196"/>
      <c r="AY2447" s="196"/>
      <c r="AZ2447" s="196"/>
      <c r="BA2447" s="196"/>
      <c r="BB2447" s="196"/>
      <c r="BC2447" s="196"/>
      <c r="BD2447" s="196"/>
      <c r="BE2447" s="196"/>
      <c r="BF2447" s="196"/>
      <c r="BG2447" s="196"/>
      <c r="BH2447" s="196"/>
      <c r="BI2447" s="196"/>
      <c r="BJ2447" s="196"/>
      <c r="BK2447" s="196"/>
      <c r="BL2447" s="196"/>
      <c r="BM2447" s="196"/>
      <c r="BN2447" s="196"/>
      <c r="BO2447" s="196"/>
      <c r="BP2447" s="196"/>
      <c r="BQ2447" s="196"/>
      <c r="BR2447" s="196"/>
      <c r="BS2447" s="196"/>
      <c r="BT2447" s="196"/>
      <c r="BU2447" s="196"/>
      <c r="BV2447" s="196"/>
      <c r="BW2447" s="196"/>
      <c r="BX2447" s="196"/>
      <c r="BY2447" s="196"/>
      <c r="BZ2447" s="196"/>
    </row>
    <row r="2448" spans="4:78" x14ac:dyDescent="0.2">
      <c r="D2448" s="171"/>
      <c r="E2448" s="171"/>
      <c r="F2448" s="171"/>
      <c r="G2448" s="171"/>
      <c r="H2448" s="171"/>
      <c r="I2448" s="171"/>
      <c r="J2448" s="171"/>
      <c r="K2448" s="171"/>
      <c r="L2448" s="171"/>
      <c r="M2448" s="171"/>
      <c r="N2448" s="171"/>
      <c r="O2448" s="171"/>
      <c r="P2448" s="171"/>
      <c r="Q2448" s="171"/>
      <c r="R2448" s="171"/>
      <c r="S2448" s="171"/>
      <c r="T2448" s="171"/>
      <c r="U2448" s="171"/>
      <c r="V2448" s="171"/>
      <c r="W2448" s="171"/>
      <c r="X2448" s="171"/>
      <c r="Y2448" s="171"/>
      <c r="Z2448" s="171"/>
      <c r="AA2448" s="171"/>
      <c r="AB2448" s="171"/>
      <c r="AC2448" s="171"/>
      <c r="AD2448" s="171"/>
      <c r="AE2448" s="171"/>
      <c r="AF2448" s="171"/>
      <c r="AG2448" s="171"/>
      <c r="AH2448" s="171"/>
      <c r="AI2448" s="171"/>
      <c r="AJ2448" s="171"/>
      <c r="AK2448" s="171"/>
      <c r="AL2448" s="171"/>
      <c r="AM2448" s="171"/>
      <c r="AN2448" s="171"/>
      <c r="AO2448" s="171"/>
      <c r="AP2448" s="196"/>
      <c r="AQ2448" s="196"/>
      <c r="AR2448" s="196"/>
      <c r="AS2448" s="196"/>
      <c r="AT2448" s="196"/>
      <c r="AU2448" s="196"/>
      <c r="AV2448" s="196"/>
      <c r="AW2448" s="196"/>
      <c r="AX2448" s="196"/>
      <c r="AY2448" s="196"/>
      <c r="AZ2448" s="196"/>
      <c r="BA2448" s="196"/>
      <c r="BB2448" s="196"/>
      <c r="BC2448" s="196"/>
      <c r="BD2448" s="196"/>
      <c r="BE2448" s="196"/>
      <c r="BF2448" s="196"/>
      <c r="BG2448" s="196"/>
      <c r="BH2448" s="196"/>
      <c r="BI2448" s="196"/>
      <c r="BJ2448" s="196"/>
      <c r="BK2448" s="196"/>
      <c r="BL2448" s="196"/>
      <c r="BM2448" s="196"/>
      <c r="BN2448" s="196"/>
      <c r="BO2448" s="196"/>
      <c r="BP2448" s="196"/>
      <c r="BQ2448" s="196"/>
      <c r="BR2448" s="196"/>
      <c r="BS2448" s="196"/>
      <c r="BT2448" s="196"/>
      <c r="BU2448" s="196"/>
      <c r="BV2448" s="196"/>
      <c r="BW2448" s="196"/>
      <c r="BX2448" s="196"/>
      <c r="BY2448" s="196"/>
      <c r="BZ2448" s="196"/>
    </row>
    <row r="2449" spans="4:78" x14ac:dyDescent="0.2">
      <c r="D2449" s="171"/>
      <c r="E2449" s="171"/>
      <c r="F2449" s="171"/>
      <c r="G2449" s="171"/>
      <c r="H2449" s="171"/>
      <c r="I2449" s="171"/>
      <c r="J2449" s="171"/>
      <c r="K2449" s="171"/>
      <c r="L2449" s="171"/>
      <c r="M2449" s="171"/>
      <c r="N2449" s="171"/>
      <c r="O2449" s="171"/>
      <c r="P2449" s="171"/>
      <c r="Q2449" s="171"/>
      <c r="R2449" s="171"/>
      <c r="S2449" s="171"/>
      <c r="T2449" s="171"/>
      <c r="U2449" s="171"/>
      <c r="V2449" s="171"/>
      <c r="W2449" s="171"/>
      <c r="X2449" s="171"/>
      <c r="Y2449" s="171"/>
      <c r="Z2449" s="171"/>
      <c r="AA2449" s="171"/>
      <c r="AB2449" s="171"/>
      <c r="AC2449" s="171"/>
      <c r="AD2449" s="171"/>
      <c r="AE2449" s="171"/>
      <c r="AF2449" s="171"/>
      <c r="AG2449" s="171"/>
      <c r="AH2449" s="171"/>
      <c r="AI2449" s="171"/>
      <c r="AJ2449" s="171"/>
      <c r="AK2449" s="171"/>
      <c r="AL2449" s="171"/>
      <c r="AM2449" s="171"/>
      <c r="AN2449" s="171"/>
      <c r="AO2449" s="171"/>
      <c r="AP2449" s="196"/>
      <c r="AQ2449" s="196"/>
      <c r="AR2449" s="196"/>
      <c r="AS2449" s="196"/>
      <c r="AT2449" s="196"/>
      <c r="AU2449" s="196"/>
      <c r="AV2449" s="196"/>
      <c r="AW2449" s="196"/>
      <c r="AX2449" s="196"/>
      <c r="AY2449" s="196"/>
      <c r="AZ2449" s="196"/>
      <c r="BA2449" s="196"/>
      <c r="BB2449" s="196"/>
      <c r="BC2449" s="196"/>
      <c r="BD2449" s="196"/>
      <c r="BE2449" s="196"/>
      <c r="BF2449" s="196"/>
      <c r="BG2449" s="196"/>
      <c r="BH2449" s="196"/>
      <c r="BI2449" s="196"/>
      <c r="BJ2449" s="196"/>
      <c r="BK2449" s="196"/>
      <c r="BL2449" s="196"/>
      <c r="BM2449" s="196"/>
      <c r="BN2449" s="196"/>
      <c r="BO2449" s="196"/>
      <c r="BP2449" s="196"/>
      <c r="BQ2449" s="196"/>
      <c r="BR2449" s="196"/>
      <c r="BS2449" s="196"/>
      <c r="BT2449" s="196"/>
      <c r="BU2449" s="196"/>
      <c r="BV2449" s="196"/>
      <c r="BW2449" s="196"/>
      <c r="BX2449" s="196"/>
      <c r="BY2449" s="196"/>
      <c r="BZ2449" s="196"/>
    </row>
    <row r="2450" spans="4:78" x14ac:dyDescent="0.2">
      <c r="D2450" s="171"/>
      <c r="E2450" s="171"/>
      <c r="F2450" s="171"/>
      <c r="G2450" s="171"/>
      <c r="H2450" s="171"/>
      <c r="I2450" s="171"/>
      <c r="J2450" s="171"/>
      <c r="K2450" s="171"/>
      <c r="L2450" s="171"/>
      <c r="M2450" s="171"/>
      <c r="N2450" s="171"/>
      <c r="O2450" s="171"/>
      <c r="P2450" s="171"/>
      <c r="Q2450" s="171"/>
      <c r="R2450" s="171"/>
      <c r="S2450" s="171"/>
      <c r="T2450" s="171"/>
      <c r="U2450" s="171"/>
      <c r="V2450" s="171"/>
      <c r="W2450" s="171"/>
      <c r="X2450" s="171"/>
      <c r="Y2450" s="171"/>
      <c r="Z2450" s="171"/>
      <c r="AA2450" s="171"/>
      <c r="AB2450" s="171"/>
      <c r="AC2450" s="171"/>
      <c r="AD2450" s="171"/>
      <c r="AE2450" s="171"/>
      <c r="AF2450" s="171"/>
      <c r="AG2450" s="171"/>
      <c r="AH2450" s="171"/>
      <c r="AI2450" s="171"/>
      <c r="AJ2450" s="171"/>
      <c r="AK2450" s="171"/>
      <c r="AL2450" s="171"/>
      <c r="AM2450" s="171"/>
      <c r="AN2450" s="171"/>
      <c r="AO2450" s="171"/>
      <c r="AP2450" s="196"/>
      <c r="AQ2450" s="196"/>
      <c r="AR2450" s="196"/>
      <c r="AS2450" s="196"/>
      <c r="AT2450" s="196"/>
      <c r="AU2450" s="196"/>
      <c r="AV2450" s="196"/>
      <c r="AW2450" s="196"/>
      <c r="AX2450" s="196"/>
      <c r="AY2450" s="196"/>
      <c r="AZ2450" s="196"/>
      <c r="BA2450" s="196"/>
      <c r="BB2450" s="196"/>
      <c r="BC2450" s="196"/>
      <c r="BD2450" s="196"/>
      <c r="BE2450" s="196"/>
      <c r="BF2450" s="196"/>
      <c r="BG2450" s="196"/>
      <c r="BH2450" s="196"/>
      <c r="BI2450" s="196"/>
      <c r="BJ2450" s="196"/>
      <c r="BK2450" s="196"/>
      <c r="BL2450" s="196"/>
      <c r="BM2450" s="196"/>
      <c r="BN2450" s="196"/>
      <c r="BO2450" s="196"/>
      <c r="BP2450" s="196"/>
      <c r="BQ2450" s="196"/>
      <c r="BR2450" s="196"/>
      <c r="BS2450" s="196"/>
      <c r="BT2450" s="196"/>
      <c r="BU2450" s="196"/>
      <c r="BV2450" s="196"/>
      <c r="BW2450" s="196"/>
      <c r="BX2450" s="196"/>
      <c r="BY2450" s="196"/>
      <c r="BZ2450" s="196"/>
    </row>
    <row r="2451" spans="4:78" x14ac:dyDescent="0.2">
      <c r="D2451" s="171"/>
      <c r="E2451" s="171"/>
      <c r="F2451" s="171"/>
      <c r="G2451" s="171"/>
      <c r="H2451" s="171"/>
      <c r="I2451" s="171"/>
      <c r="J2451" s="171"/>
      <c r="K2451" s="171"/>
      <c r="L2451" s="171"/>
      <c r="M2451" s="171"/>
      <c r="N2451" s="171"/>
      <c r="O2451" s="171"/>
      <c r="P2451" s="171"/>
      <c r="Q2451" s="171"/>
      <c r="R2451" s="171"/>
      <c r="S2451" s="171"/>
      <c r="T2451" s="171"/>
      <c r="U2451" s="171"/>
      <c r="V2451" s="171"/>
      <c r="W2451" s="171"/>
      <c r="X2451" s="171"/>
      <c r="Y2451" s="171"/>
      <c r="Z2451" s="171"/>
      <c r="AA2451" s="171"/>
      <c r="AB2451" s="171"/>
      <c r="AC2451" s="171"/>
      <c r="AD2451" s="171"/>
      <c r="AE2451" s="171"/>
      <c r="AF2451" s="171"/>
      <c r="AG2451" s="171"/>
      <c r="AH2451" s="171"/>
      <c r="AI2451" s="171"/>
      <c r="AJ2451" s="171"/>
      <c r="AK2451" s="171"/>
      <c r="AL2451" s="171"/>
      <c r="AM2451" s="171"/>
      <c r="AN2451" s="171"/>
      <c r="AO2451" s="171"/>
      <c r="AP2451" s="196"/>
      <c r="AQ2451" s="196"/>
      <c r="AR2451" s="196"/>
      <c r="AS2451" s="196"/>
      <c r="AT2451" s="196"/>
      <c r="AU2451" s="196"/>
      <c r="AV2451" s="196"/>
      <c r="AW2451" s="196"/>
      <c r="AX2451" s="196"/>
      <c r="AY2451" s="196"/>
      <c r="AZ2451" s="196"/>
      <c r="BA2451" s="196"/>
      <c r="BB2451" s="196"/>
      <c r="BC2451" s="196"/>
      <c r="BD2451" s="196"/>
      <c r="BE2451" s="196"/>
      <c r="BF2451" s="196"/>
      <c r="BG2451" s="196"/>
      <c r="BH2451" s="196"/>
      <c r="BI2451" s="196"/>
      <c r="BJ2451" s="196"/>
      <c r="BK2451" s="196"/>
      <c r="BL2451" s="196"/>
      <c r="BM2451" s="196"/>
      <c r="BN2451" s="196"/>
      <c r="BO2451" s="196"/>
      <c r="BP2451" s="196"/>
      <c r="BQ2451" s="196"/>
      <c r="BR2451" s="196"/>
      <c r="BS2451" s="196"/>
      <c r="BT2451" s="196"/>
      <c r="BU2451" s="196"/>
      <c r="BV2451" s="196"/>
      <c r="BW2451" s="196"/>
      <c r="BX2451" s="196"/>
      <c r="BY2451" s="196"/>
      <c r="BZ2451" s="196"/>
    </row>
    <row r="2452" spans="4:78" x14ac:dyDescent="0.2">
      <c r="D2452" s="171"/>
      <c r="E2452" s="171"/>
      <c r="F2452" s="171"/>
      <c r="G2452" s="171"/>
      <c r="H2452" s="171"/>
      <c r="I2452" s="171"/>
      <c r="J2452" s="171"/>
      <c r="K2452" s="171"/>
      <c r="L2452" s="171"/>
      <c r="M2452" s="171"/>
      <c r="N2452" s="171"/>
      <c r="O2452" s="171"/>
      <c r="P2452" s="171"/>
      <c r="Q2452" s="171"/>
      <c r="R2452" s="171"/>
      <c r="S2452" s="171"/>
      <c r="T2452" s="171"/>
      <c r="U2452" s="171"/>
      <c r="V2452" s="171"/>
      <c r="W2452" s="171"/>
      <c r="X2452" s="171"/>
      <c r="Y2452" s="171"/>
      <c r="Z2452" s="171"/>
      <c r="AA2452" s="171"/>
      <c r="AB2452" s="171"/>
      <c r="AC2452" s="171"/>
      <c r="AD2452" s="171"/>
      <c r="AE2452" s="171"/>
      <c r="AF2452" s="171"/>
      <c r="AG2452" s="171"/>
      <c r="AH2452" s="171"/>
      <c r="AI2452" s="171"/>
      <c r="AJ2452" s="171"/>
      <c r="AK2452" s="171"/>
      <c r="AL2452" s="171"/>
      <c r="AM2452" s="171"/>
      <c r="AN2452" s="171"/>
      <c r="AO2452" s="171"/>
      <c r="AP2452" s="196"/>
      <c r="AQ2452" s="196"/>
      <c r="AR2452" s="196"/>
      <c r="AS2452" s="196"/>
      <c r="AT2452" s="196"/>
      <c r="AU2452" s="196"/>
      <c r="AV2452" s="196"/>
      <c r="AW2452" s="196"/>
      <c r="AX2452" s="196"/>
      <c r="AY2452" s="196"/>
      <c r="AZ2452" s="196"/>
      <c r="BA2452" s="196"/>
      <c r="BB2452" s="196"/>
      <c r="BC2452" s="196"/>
      <c r="BD2452" s="196"/>
      <c r="BE2452" s="196"/>
      <c r="BF2452" s="196"/>
      <c r="BG2452" s="196"/>
      <c r="BH2452" s="196"/>
      <c r="BI2452" s="196"/>
      <c r="BJ2452" s="196"/>
      <c r="BK2452" s="196"/>
      <c r="BL2452" s="196"/>
      <c r="BM2452" s="196"/>
      <c r="BN2452" s="196"/>
      <c r="BO2452" s="196"/>
      <c r="BP2452" s="196"/>
      <c r="BQ2452" s="196"/>
      <c r="BR2452" s="196"/>
      <c r="BS2452" s="196"/>
      <c r="BT2452" s="196"/>
      <c r="BU2452" s="196"/>
      <c r="BV2452" s="196"/>
      <c r="BW2452" s="196"/>
      <c r="BX2452" s="196"/>
      <c r="BY2452" s="196"/>
      <c r="BZ2452" s="196"/>
    </row>
    <row r="2453" spans="4:78" x14ac:dyDescent="0.2">
      <c r="D2453" s="171"/>
      <c r="E2453" s="171"/>
      <c r="F2453" s="171"/>
      <c r="G2453" s="171"/>
      <c r="H2453" s="171"/>
      <c r="I2453" s="171"/>
      <c r="J2453" s="171"/>
      <c r="K2453" s="171"/>
      <c r="L2453" s="171"/>
      <c r="M2453" s="171"/>
      <c r="N2453" s="171"/>
      <c r="O2453" s="171"/>
      <c r="P2453" s="171"/>
      <c r="Q2453" s="171"/>
      <c r="R2453" s="171"/>
      <c r="S2453" s="171"/>
      <c r="T2453" s="171"/>
      <c r="U2453" s="171"/>
      <c r="V2453" s="171"/>
      <c r="W2453" s="171"/>
      <c r="X2453" s="171"/>
      <c r="Y2453" s="171"/>
      <c r="Z2453" s="171"/>
      <c r="AA2453" s="171"/>
      <c r="AB2453" s="171"/>
      <c r="AC2453" s="171"/>
      <c r="AD2453" s="171"/>
      <c r="AE2453" s="171"/>
      <c r="AF2453" s="171"/>
      <c r="AG2453" s="171"/>
      <c r="AH2453" s="171"/>
      <c r="AI2453" s="171"/>
      <c r="AJ2453" s="171"/>
      <c r="AK2453" s="171"/>
      <c r="AL2453" s="171"/>
      <c r="AM2453" s="171"/>
      <c r="AN2453" s="171"/>
      <c r="AO2453" s="171"/>
      <c r="AP2453" s="196"/>
      <c r="AQ2453" s="196"/>
      <c r="AR2453" s="196"/>
      <c r="AS2453" s="196"/>
      <c r="AT2453" s="196"/>
      <c r="AU2453" s="196"/>
      <c r="AV2453" s="196"/>
      <c r="AW2453" s="196"/>
      <c r="AX2453" s="196"/>
      <c r="AY2453" s="196"/>
      <c r="AZ2453" s="196"/>
      <c r="BA2453" s="196"/>
      <c r="BB2453" s="196"/>
      <c r="BC2453" s="196"/>
      <c r="BD2453" s="196"/>
      <c r="BE2453" s="196"/>
      <c r="BF2453" s="196"/>
      <c r="BG2453" s="196"/>
      <c r="BH2453" s="196"/>
      <c r="BI2453" s="196"/>
      <c r="BJ2453" s="196"/>
      <c r="BK2453" s="196"/>
      <c r="BL2453" s="196"/>
      <c r="BM2453" s="196"/>
      <c r="BN2453" s="196"/>
      <c r="BO2453" s="196"/>
      <c r="BP2453" s="196"/>
      <c r="BQ2453" s="196"/>
      <c r="BR2453" s="196"/>
      <c r="BS2453" s="196"/>
      <c r="BT2453" s="196"/>
      <c r="BU2453" s="196"/>
      <c r="BV2453" s="196"/>
      <c r="BW2453" s="196"/>
      <c r="BX2453" s="196"/>
      <c r="BY2453" s="196"/>
      <c r="BZ2453" s="196"/>
    </row>
    <row r="2454" spans="4:78" x14ac:dyDescent="0.2">
      <c r="D2454" s="171"/>
      <c r="E2454" s="171"/>
      <c r="F2454" s="171"/>
      <c r="G2454" s="171"/>
      <c r="H2454" s="171"/>
      <c r="I2454" s="171"/>
      <c r="J2454" s="171"/>
      <c r="K2454" s="171"/>
      <c r="L2454" s="171"/>
      <c r="M2454" s="171"/>
      <c r="N2454" s="171"/>
      <c r="O2454" s="171"/>
      <c r="P2454" s="171"/>
      <c r="Q2454" s="171"/>
      <c r="R2454" s="171"/>
      <c r="S2454" s="171"/>
      <c r="T2454" s="171"/>
      <c r="U2454" s="171"/>
      <c r="V2454" s="171"/>
      <c r="W2454" s="171"/>
      <c r="X2454" s="171"/>
      <c r="Y2454" s="171"/>
      <c r="Z2454" s="171"/>
      <c r="AA2454" s="171"/>
      <c r="AB2454" s="171"/>
      <c r="AC2454" s="171"/>
      <c r="AD2454" s="171"/>
      <c r="AE2454" s="171"/>
      <c r="AF2454" s="171"/>
      <c r="AG2454" s="171"/>
      <c r="AH2454" s="171"/>
      <c r="AI2454" s="171"/>
      <c r="AJ2454" s="171"/>
      <c r="AK2454" s="171"/>
      <c r="AL2454" s="171"/>
      <c r="AM2454" s="171"/>
      <c r="AN2454" s="171"/>
      <c r="AO2454" s="171"/>
      <c r="AP2454" s="196"/>
      <c r="AQ2454" s="196"/>
      <c r="AR2454" s="196"/>
      <c r="AS2454" s="196"/>
      <c r="AT2454" s="196"/>
      <c r="AU2454" s="196"/>
      <c r="AV2454" s="196"/>
      <c r="AW2454" s="196"/>
      <c r="AX2454" s="196"/>
      <c r="AY2454" s="196"/>
      <c r="AZ2454" s="196"/>
      <c r="BA2454" s="196"/>
      <c r="BB2454" s="196"/>
      <c r="BC2454" s="196"/>
      <c r="BD2454" s="196"/>
      <c r="BE2454" s="196"/>
      <c r="BF2454" s="196"/>
      <c r="BG2454" s="196"/>
      <c r="BH2454" s="196"/>
      <c r="BI2454" s="196"/>
      <c r="BJ2454" s="196"/>
      <c r="BK2454" s="196"/>
      <c r="BL2454" s="196"/>
      <c r="BM2454" s="196"/>
      <c r="BN2454" s="196"/>
      <c r="BO2454" s="196"/>
      <c r="BP2454" s="196"/>
      <c r="BQ2454" s="196"/>
      <c r="BR2454" s="196"/>
      <c r="BS2454" s="196"/>
      <c r="BT2454" s="196"/>
      <c r="BU2454" s="196"/>
      <c r="BV2454" s="196"/>
      <c r="BW2454" s="196"/>
      <c r="BX2454" s="196"/>
      <c r="BY2454" s="196"/>
      <c r="BZ2454" s="196"/>
    </row>
    <row r="2455" spans="4:78" x14ac:dyDescent="0.2">
      <c r="D2455" s="171"/>
      <c r="E2455" s="171"/>
      <c r="F2455" s="171"/>
      <c r="G2455" s="171"/>
      <c r="H2455" s="171"/>
      <c r="I2455" s="171"/>
      <c r="J2455" s="171"/>
      <c r="K2455" s="171"/>
      <c r="L2455" s="171"/>
      <c r="M2455" s="171"/>
      <c r="N2455" s="171"/>
      <c r="O2455" s="171"/>
      <c r="P2455" s="171"/>
      <c r="Q2455" s="171"/>
      <c r="R2455" s="171"/>
      <c r="S2455" s="171"/>
      <c r="T2455" s="171"/>
      <c r="U2455" s="171"/>
      <c r="V2455" s="171"/>
      <c r="W2455" s="171"/>
      <c r="X2455" s="171"/>
      <c r="Y2455" s="171"/>
      <c r="Z2455" s="171"/>
      <c r="AA2455" s="171"/>
      <c r="AB2455" s="171"/>
      <c r="AC2455" s="171"/>
      <c r="AD2455" s="171"/>
      <c r="AE2455" s="171"/>
      <c r="AF2455" s="171"/>
      <c r="AG2455" s="171"/>
      <c r="AH2455" s="171"/>
      <c r="AI2455" s="171"/>
      <c r="AJ2455" s="171"/>
      <c r="AK2455" s="171"/>
      <c r="AL2455" s="171"/>
      <c r="AM2455" s="171"/>
      <c r="AN2455" s="171"/>
      <c r="AO2455" s="171"/>
      <c r="AP2455" s="196"/>
      <c r="AQ2455" s="196"/>
      <c r="AR2455" s="196"/>
      <c r="AS2455" s="196"/>
      <c r="AT2455" s="196"/>
      <c r="AU2455" s="196"/>
      <c r="AV2455" s="196"/>
      <c r="AW2455" s="196"/>
      <c r="AX2455" s="196"/>
      <c r="AY2455" s="196"/>
      <c r="AZ2455" s="196"/>
      <c r="BA2455" s="196"/>
      <c r="BB2455" s="196"/>
      <c r="BC2455" s="196"/>
      <c r="BD2455" s="196"/>
      <c r="BE2455" s="196"/>
      <c r="BF2455" s="196"/>
      <c r="BG2455" s="196"/>
      <c r="BH2455" s="196"/>
      <c r="BI2455" s="196"/>
      <c r="BJ2455" s="196"/>
      <c r="BK2455" s="196"/>
      <c r="BL2455" s="196"/>
      <c r="BM2455" s="196"/>
      <c r="BN2455" s="196"/>
      <c r="BO2455" s="196"/>
      <c r="BP2455" s="196"/>
      <c r="BQ2455" s="196"/>
      <c r="BR2455" s="196"/>
      <c r="BS2455" s="196"/>
      <c r="BT2455" s="196"/>
      <c r="BU2455" s="196"/>
      <c r="BV2455" s="196"/>
      <c r="BW2455" s="196"/>
      <c r="BX2455" s="196"/>
      <c r="BY2455" s="196"/>
      <c r="BZ2455" s="196"/>
    </row>
    <row r="2456" spans="4:78" x14ac:dyDescent="0.2">
      <c r="D2456" s="171"/>
      <c r="E2456" s="171"/>
      <c r="F2456" s="171"/>
      <c r="G2456" s="171"/>
      <c r="H2456" s="171"/>
      <c r="I2456" s="171"/>
      <c r="J2456" s="171"/>
      <c r="K2456" s="171"/>
      <c r="L2456" s="171"/>
      <c r="M2456" s="171"/>
      <c r="N2456" s="171"/>
      <c r="O2456" s="171"/>
      <c r="P2456" s="171"/>
      <c r="Q2456" s="171"/>
      <c r="R2456" s="171"/>
      <c r="S2456" s="171"/>
      <c r="T2456" s="171"/>
      <c r="U2456" s="171"/>
      <c r="V2456" s="171"/>
      <c r="W2456" s="171"/>
      <c r="X2456" s="171"/>
      <c r="Y2456" s="171"/>
      <c r="Z2456" s="171"/>
      <c r="AA2456" s="171"/>
      <c r="AB2456" s="171"/>
      <c r="AC2456" s="171"/>
      <c r="AD2456" s="171"/>
      <c r="AE2456" s="171"/>
      <c r="AF2456" s="171"/>
      <c r="AG2456" s="171"/>
      <c r="AH2456" s="171"/>
      <c r="AI2456" s="171"/>
      <c r="AJ2456" s="171"/>
      <c r="AK2456" s="171"/>
      <c r="AL2456" s="171"/>
      <c r="AM2456" s="171"/>
      <c r="AN2456" s="171"/>
      <c r="AO2456" s="171"/>
      <c r="AP2456" s="196"/>
      <c r="AQ2456" s="196"/>
      <c r="AR2456" s="196"/>
      <c r="AS2456" s="196"/>
      <c r="AT2456" s="196"/>
      <c r="AU2456" s="196"/>
      <c r="AV2456" s="196"/>
      <c r="AW2456" s="196"/>
      <c r="AX2456" s="196"/>
      <c r="AY2456" s="196"/>
      <c r="AZ2456" s="196"/>
      <c r="BA2456" s="196"/>
      <c r="BB2456" s="196"/>
      <c r="BC2456" s="196"/>
      <c r="BD2456" s="196"/>
      <c r="BE2456" s="196"/>
      <c r="BF2456" s="196"/>
      <c r="BG2456" s="196"/>
      <c r="BH2456" s="196"/>
      <c r="BI2456" s="196"/>
      <c r="BJ2456" s="196"/>
      <c r="BK2456" s="196"/>
      <c r="BL2456" s="196"/>
      <c r="BM2456" s="196"/>
      <c r="BN2456" s="196"/>
      <c r="BO2456" s="196"/>
      <c r="BP2456" s="196"/>
      <c r="BQ2456" s="196"/>
      <c r="BR2456" s="196"/>
      <c r="BS2456" s="196"/>
      <c r="BT2456" s="196"/>
      <c r="BU2456" s="196"/>
      <c r="BV2456" s="196"/>
      <c r="BW2456" s="196"/>
      <c r="BX2456" s="196"/>
      <c r="BY2456" s="196"/>
      <c r="BZ2456" s="196"/>
    </row>
    <row r="2457" spans="4:78" x14ac:dyDescent="0.2">
      <c r="D2457" s="171"/>
      <c r="E2457" s="171"/>
      <c r="F2457" s="171"/>
      <c r="G2457" s="171"/>
      <c r="H2457" s="171"/>
      <c r="I2457" s="171"/>
      <c r="J2457" s="171"/>
      <c r="K2457" s="171"/>
      <c r="L2457" s="171"/>
      <c r="M2457" s="171"/>
      <c r="N2457" s="171"/>
      <c r="O2457" s="171"/>
      <c r="P2457" s="171"/>
      <c r="Q2457" s="171"/>
      <c r="R2457" s="171"/>
      <c r="S2457" s="171"/>
      <c r="T2457" s="171"/>
      <c r="U2457" s="171"/>
      <c r="V2457" s="171"/>
      <c r="W2457" s="171"/>
      <c r="X2457" s="171"/>
      <c r="Y2457" s="171"/>
      <c r="Z2457" s="171"/>
      <c r="AA2457" s="171"/>
      <c r="AB2457" s="171"/>
      <c r="AC2457" s="171"/>
      <c r="AD2457" s="171"/>
      <c r="AE2457" s="171"/>
      <c r="AF2457" s="171"/>
      <c r="AG2457" s="171"/>
      <c r="AH2457" s="171"/>
      <c r="AI2457" s="171"/>
      <c r="AJ2457" s="171"/>
      <c r="AK2457" s="171"/>
      <c r="AL2457" s="171"/>
      <c r="AM2457" s="171"/>
      <c r="AN2457" s="171"/>
      <c r="AO2457" s="171"/>
      <c r="AP2457" s="196"/>
      <c r="AQ2457" s="196"/>
      <c r="AR2457" s="196"/>
      <c r="AS2457" s="196"/>
      <c r="AT2457" s="196"/>
      <c r="AU2457" s="196"/>
      <c r="AV2457" s="196"/>
      <c r="AW2457" s="196"/>
      <c r="AX2457" s="196"/>
      <c r="AY2457" s="196"/>
      <c r="AZ2457" s="196"/>
      <c r="BA2457" s="196"/>
      <c r="BB2457" s="196"/>
      <c r="BC2457" s="196"/>
      <c r="BD2457" s="196"/>
      <c r="BE2457" s="196"/>
      <c r="BF2457" s="196"/>
      <c r="BG2457" s="196"/>
      <c r="BH2457" s="196"/>
      <c r="BI2457" s="196"/>
      <c r="BJ2457" s="196"/>
      <c r="BK2457" s="196"/>
      <c r="BL2457" s="196"/>
      <c r="BM2457" s="196"/>
      <c r="BN2457" s="196"/>
      <c r="BO2457" s="196"/>
      <c r="BP2457" s="196"/>
      <c r="BQ2457" s="196"/>
      <c r="BR2457" s="196"/>
      <c r="BS2457" s="196"/>
      <c r="BT2457" s="196"/>
      <c r="BU2457" s="196"/>
      <c r="BV2457" s="196"/>
      <c r="BW2457" s="196"/>
      <c r="BX2457" s="196"/>
      <c r="BY2457" s="196"/>
      <c r="BZ2457" s="196"/>
    </row>
    <row r="2458" spans="4:78" x14ac:dyDescent="0.2">
      <c r="D2458" s="171"/>
      <c r="E2458" s="171"/>
      <c r="F2458" s="171"/>
      <c r="G2458" s="171"/>
      <c r="H2458" s="171"/>
      <c r="I2458" s="171"/>
      <c r="J2458" s="171"/>
      <c r="K2458" s="171"/>
      <c r="L2458" s="171"/>
      <c r="M2458" s="171"/>
      <c r="N2458" s="171"/>
      <c r="O2458" s="171"/>
      <c r="P2458" s="171"/>
      <c r="Q2458" s="171"/>
      <c r="R2458" s="171"/>
      <c r="S2458" s="171"/>
      <c r="T2458" s="171"/>
      <c r="U2458" s="171"/>
      <c r="V2458" s="171"/>
      <c r="W2458" s="171"/>
      <c r="X2458" s="171"/>
      <c r="Y2458" s="171"/>
      <c r="Z2458" s="171"/>
      <c r="AA2458" s="171"/>
      <c r="AB2458" s="171"/>
      <c r="AC2458" s="171"/>
      <c r="AD2458" s="171"/>
      <c r="AE2458" s="171"/>
      <c r="AF2458" s="171"/>
      <c r="AG2458" s="171"/>
      <c r="AH2458" s="171"/>
      <c r="AI2458" s="171"/>
      <c r="AJ2458" s="171"/>
      <c r="AK2458" s="171"/>
      <c r="AL2458" s="171"/>
      <c r="AM2458" s="171"/>
      <c r="AN2458" s="171"/>
      <c r="AO2458" s="171"/>
      <c r="AP2458" s="196"/>
      <c r="AQ2458" s="196"/>
      <c r="AR2458" s="196"/>
      <c r="AS2458" s="196"/>
      <c r="AT2458" s="196"/>
      <c r="AU2458" s="196"/>
      <c r="AV2458" s="196"/>
      <c r="AW2458" s="196"/>
      <c r="AX2458" s="196"/>
      <c r="AY2458" s="196"/>
      <c r="AZ2458" s="196"/>
      <c r="BA2458" s="196"/>
      <c r="BB2458" s="196"/>
      <c r="BC2458" s="196"/>
      <c r="BD2458" s="196"/>
      <c r="BE2458" s="196"/>
      <c r="BF2458" s="196"/>
      <c r="BG2458" s="196"/>
      <c r="BH2458" s="196"/>
      <c r="BI2458" s="196"/>
      <c r="BJ2458" s="196"/>
      <c r="BK2458" s="196"/>
      <c r="BL2458" s="196"/>
      <c r="BM2458" s="196"/>
      <c r="BN2458" s="196"/>
      <c r="BO2458" s="196"/>
      <c r="BP2458" s="196"/>
      <c r="BQ2458" s="196"/>
      <c r="BR2458" s="196"/>
      <c r="BS2458" s="196"/>
      <c r="BT2458" s="196"/>
      <c r="BU2458" s="196"/>
      <c r="BV2458" s="196"/>
      <c r="BW2458" s="196"/>
      <c r="BX2458" s="196"/>
      <c r="BY2458" s="196"/>
      <c r="BZ2458" s="196"/>
    </row>
    <row r="2459" spans="4:78" x14ac:dyDescent="0.2">
      <c r="D2459" s="171"/>
      <c r="E2459" s="171"/>
      <c r="F2459" s="171"/>
      <c r="G2459" s="171"/>
      <c r="H2459" s="171"/>
      <c r="I2459" s="171"/>
      <c r="J2459" s="171"/>
      <c r="K2459" s="171"/>
      <c r="L2459" s="171"/>
      <c r="M2459" s="171"/>
      <c r="N2459" s="171"/>
      <c r="O2459" s="171"/>
      <c r="P2459" s="171"/>
      <c r="Q2459" s="171"/>
      <c r="R2459" s="171"/>
      <c r="S2459" s="171"/>
      <c r="T2459" s="171"/>
      <c r="U2459" s="171"/>
      <c r="V2459" s="171"/>
      <c r="W2459" s="171"/>
      <c r="X2459" s="171"/>
      <c r="Y2459" s="171"/>
      <c r="Z2459" s="171"/>
      <c r="AA2459" s="171"/>
      <c r="AB2459" s="171"/>
      <c r="AC2459" s="171"/>
      <c r="AD2459" s="171"/>
      <c r="AE2459" s="171"/>
      <c r="AF2459" s="171"/>
      <c r="AG2459" s="171"/>
      <c r="AH2459" s="171"/>
      <c r="AI2459" s="171"/>
      <c r="AJ2459" s="171"/>
      <c r="AK2459" s="171"/>
      <c r="AL2459" s="171"/>
      <c r="AM2459" s="171"/>
      <c r="AN2459" s="171"/>
      <c r="AO2459" s="171"/>
      <c r="AP2459" s="196"/>
      <c r="AQ2459" s="196"/>
      <c r="AR2459" s="196"/>
      <c r="AS2459" s="196"/>
      <c r="AT2459" s="196"/>
      <c r="AU2459" s="196"/>
      <c r="AV2459" s="196"/>
      <c r="AW2459" s="196"/>
      <c r="AX2459" s="196"/>
      <c r="AY2459" s="196"/>
      <c r="AZ2459" s="196"/>
      <c r="BA2459" s="196"/>
      <c r="BB2459" s="196"/>
      <c r="BC2459" s="196"/>
      <c r="BD2459" s="196"/>
      <c r="BE2459" s="196"/>
      <c r="BF2459" s="196"/>
      <c r="BG2459" s="196"/>
      <c r="BH2459" s="196"/>
      <c r="BI2459" s="196"/>
      <c r="BJ2459" s="196"/>
      <c r="BK2459" s="196"/>
      <c r="BL2459" s="196"/>
      <c r="BM2459" s="196"/>
      <c r="BN2459" s="196"/>
      <c r="BO2459" s="196"/>
      <c r="BP2459" s="196"/>
      <c r="BQ2459" s="196"/>
      <c r="BR2459" s="196"/>
      <c r="BS2459" s="196"/>
      <c r="BT2459" s="196"/>
      <c r="BU2459" s="196"/>
      <c r="BV2459" s="196"/>
      <c r="BW2459" s="196"/>
      <c r="BX2459" s="196"/>
      <c r="BY2459" s="196"/>
      <c r="BZ2459" s="196"/>
    </row>
    <row r="2460" spans="4:78" x14ac:dyDescent="0.2">
      <c r="D2460" s="171"/>
      <c r="E2460" s="171"/>
      <c r="F2460" s="171"/>
      <c r="G2460" s="171"/>
      <c r="H2460" s="171"/>
      <c r="I2460" s="171"/>
      <c r="J2460" s="171"/>
      <c r="K2460" s="171"/>
      <c r="L2460" s="171"/>
      <c r="M2460" s="171"/>
      <c r="N2460" s="171"/>
      <c r="O2460" s="171"/>
      <c r="P2460" s="171"/>
      <c r="Q2460" s="171"/>
      <c r="R2460" s="171"/>
      <c r="S2460" s="171"/>
      <c r="T2460" s="171"/>
      <c r="U2460" s="171"/>
      <c r="V2460" s="171"/>
      <c r="W2460" s="171"/>
      <c r="X2460" s="171"/>
      <c r="Y2460" s="171"/>
      <c r="Z2460" s="171"/>
      <c r="AA2460" s="171"/>
      <c r="AB2460" s="171"/>
      <c r="AC2460" s="171"/>
      <c r="AD2460" s="171"/>
      <c r="AE2460" s="171"/>
      <c r="AF2460" s="171"/>
      <c r="AG2460" s="171"/>
      <c r="AH2460" s="171"/>
      <c r="AI2460" s="171"/>
      <c r="AJ2460" s="171"/>
      <c r="AK2460" s="171"/>
      <c r="AL2460" s="171"/>
      <c r="AM2460" s="171"/>
      <c r="AN2460" s="171"/>
      <c r="AO2460" s="171"/>
      <c r="AP2460" s="196"/>
      <c r="AQ2460" s="196"/>
      <c r="AR2460" s="196"/>
      <c r="AS2460" s="196"/>
      <c r="AT2460" s="196"/>
      <c r="AU2460" s="196"/>
      <c r="AV2460" s="196"/>
      <c r="AW2460" s="196"/>
      <c r="AX2460" s="196"/>
      <c r="AY2460" s="196"/>
      <c r="AZ2460" s="196"/>
      <c r="BA2460" s="196"/>
      <c r="BB2460" s="196"/>
      <c r="BC2460" s="196"/>
      <c r="BD2460" s="196"/>
      <c r="BE2460" s="196"/>
      <c r="BF2460" s="196"/>
      <c r="BG2460" s="196"/>
      <c r="BH2460" s="196"/>
      <c r="BI2460" s="196"/>
      <c r="BJ2460" s="196"/>
      <c r="BK2460" s="196"/>
      <c r="BL2460" s="196"/>
      <c r="BM2460" s="196"/>
      <c r="BN2460" s="196"/>
      <c r="BO2460" s="196"/>
      <c r="BP2460" s="196"/>
      <c r="BQ2460" s="196"/>
      <c r="BR2460" s="196"/>
      <c r="BS2460" s="196"/>
      <c r="BT2460" s="196"/>
      <c r="BU2460" s="196"/>
      <c r="BV2460" s="196"/>
      <c r="BW2460" s="196"/>
      <c r="BX2460" s="196"/>
      <c r="BY2460" s="196"/>
      <c r="BZ2460" s="196"/>
    </row>
    <row r="2461" spans="4:78" x14ac:dyDescent="0.2">
      <c r="D2461" s="171"/>
      <c r="E2461" s="171"/>
      <c r="F2461" s="171"/>
      <c r="G2461" s="171"/>
      <c r="H2461" s="171"/>
      <c r="I2461" s="171"/>
      <c r="J2461" s="171"/>
      <c r="K2461" s="171"/>
      <c r="L2461" s="171"/>
      <c r="M2461" s="171"/>
      <c r="N2461" s="171"/>
      <c r="O2461" s="171"/>
      <c r="P2461" s="171"/>
      <c r="Q2461" s="171"/>
      <c r="R2461" s="171"/>
      <c r="S2461" s="171"/>
      <c r="T2461" s="171"/>
      <c r="U2461" s="171"/>
      <c r="V2461" s="171"/>
      <c r="W2461" s="171"/>
      <c r="X2461" s="171"/>
      <c r="Y2461" s="171"/>
      <c r="Z2461" s="171"/>
      <c r="AA2461" s="171"/>
      <c r="AB2461" s="171"/>
      <c r="AC2461" s="171"/>
      <c r="AD2461" s="171"/>
      <c r="AE2461" s="171"/>
      <c r="AF2461" s="171"/>
      <c r="AG2461" s="171"/>
      <c r="AH2461" s="171"/>
      <c r="AI2461" s="171"/>
      <c r="AJ2461" s="171"/>
      <c r="AK2461" s="171"/>
      <c r="AL2461" s="171"/>
      <c r="AM2461" s="171"/>
      <c r="AN2461" s="171"/>
      <c r="AO2461" s="171"/>
      <c r="AP2461" s="196"/>
      <c r="AQ2461" s="196"/>
      <c r="AR2461" s="196"/>
      <c r="AS2461" s="196"/>
      <c r="AT2461" s="196"/>
      <c r="AU2461" s="196"/>
      <c r="AV2461" s="196"/>
      <c r="AW2461" s="196"/>
      <c r="AX2461" s="196"/>
      <c r="AY2461" s="196"/>
      <c r="AZ2461" s="196"/>
      <c r="BA2461" s="196"/>
      <c r="BB2461" s="196"/>
      <c r="BC2461" s="196"/>
      <c r="BD2461" s="196"/>
      <c r="BE2461" s="196"/>
      <c r="BF2461" s="196"/>
      <c r="BG2461" s="196"/>
      <c r="BH2461" s="196"/>
      <c r="BI2461" s="196"/>
      <c r="BJ2461" s="196"/>
      <c r="BK2461" s="196"/>
      <c r="BL2461" s="196"/>
      <c r="BM2461" s="196"/>
      <c r="BN2461" s="196"/>
      <c r="BO2461" s="196"/>
      <c r="BP2461" s="196"/>
      <c r="BQ2461" s="196"/>
      <c r="BR2461" s="196"/>
      <c r="BS2461" s="196"/>
      <c r="BT2461" s="196"/>
      <c r="BU2461" s="196"/>
      <c r="BV2461" s="196"/>
      <c r="BW2461" s="196"/>
      <c r="BX2461" s="196"/>
      <c r="BY2461" s="196"/>
      <c r="BZ2461" s="196"/>
    </row>
    <row r="2462" spans="4:78" x14ac:dyDescent="0.2">
      <c r="D2462" s="171"/>
      <c r="E2462" s="171"/>
      <c r="F2462" s="171"/>
      <c r="G2462" s="171"/>
      <c r="H2462" s="171"/>
      <c r="I2462" s="171"/>
      <c r="J2462" s="171"/>
      <c r="K2462" s="171"/>
      <c r="L2462" s="171"/>
      <c r="M2462" s="171"/>
      <c r="N2462" s="171"/>
      <c r="O2462" s="171"/>
      <c r="P2462" s="171"/>
      <c r="Q2462" s="171"/>
      <c r="R2462" s="171"/>
      <c r="S2462" s="171"/>
      <c r="T2462" s="171"/>
      <c r="U2462" s="171"/>
      <c r="V2462" s="171"/>
      <c r="W2462" s="171"/>
      <c r="X2462" s="171"/>
      <c r="Y2462" s="171"/>
      <c r="Z2462" s="171"/>
      <c r="AA2462" s="171"/>
      <c r="AB2462" s="171"/>
      <c r="AC2462" s="171"/>
      <c r="AD2462" s="171"/>
      <c r="AE2462" s="171"/>
      <c r="AF2462" s="171"/>
      <c r="AG2462" s="171"/>
      <c r="AH2462" s="171"/>
      <c r="AI2462" s="171"/>
      <c r="AJ2462" s="171"/>
      <c r="AK2462" s="171"/>
      <c r="AL2462" s="171"/>
      <c r="AM2462" s="171"/>
      <c r="AN2462" s="171"/>
      <c r="AO2462" s="171"/>
      <c r="AP2462" s="196"/>
      <c r="AQ2462" s="196"/>
      <c r="AR2462" s="196"/>
      <c r="AS2462" s="196"/>
      <c r="AT2462" s="196"/>
      <c r="AU2462" s="196"/>
      <c r="AV2462" s="196"/>
      <c r="AW2462" s="196"/>
      <c r="AX2462" s="196"/>
      <c r="AY2462" s="196"/>
      <c r="AZ2462" s="196"/>
      <c r="BA2462" s="196"/>
      <c r="BB2462" s="196"/>
      <c r="BC2462" s="196"/>
      <c r="BD2462" s="196"/>
      <c r="BE2462" s="196"/>
      <c r="BF2462" s="196"/>
      <c r="BG2462" s="196"/>
      <c r="BH2462" s="196"/>
      <c r="BI2462" s="196"/>
      <c r="BJ2462" s="196"/>
      <c r="BK2462" s="196"/>
      <c r="BL2462" s="196"/>
      <c r="BM2462" s="196"/>
      <c r="BN2462" s="196"/>
      <c r="BO2462" s="196"/>
      <c r="BP2462" s="196"/>
      <c r="BQ2462" s="196"/>
      <c r="BR2462" s="196"/>
      <c r="BS2462" s="196"/>
      <c r="BT2462" s="196"/>
      <c r="BU2462" s="196"/>
      <c r="BV2462" s="196"/>
      <c r="BW2462" s="196"/>
      <c r="BX2462" s="196"/>
      <c r="BY2462" s="196"/>
      <c r="BZ2462" s="196"/>
    </row>
    <row r="2463" spans="4:78" x14ac:dyDescent="0.2">
      <c r="D2463" s="171"/>
      <c r="E2463" s="171"/>
      <c r="F2463" s="171"/>
      <c r="G2463" s="171"/>
      <c r="H2463" s="171"/>
      <c r="I2463" s="171"/>
      <c r="J2463" s="171"/>
      <c r="K2463" s="171"/>
      <c r="L2463" s="171"/>
      <c r="M2463" s="171"/>
      <c r="N2463" s="171"/>
      <c r="O2463" s="171"/>
      <c r="P2463" s="171"/>
      <c r="Q2463" s="171"/>
      <c r="R2463" s="171"/>
      <c r="S2463" s="171"/>
      <c r="T2463" s="171"/>
      <c r="U2463" s="171"/>
      <c r="V2463" s="171"/>
      <c r="W2463" s="171"/>
      <c r="X2463" s="171"/>
      <c r="Y2463" s="171"/>
      <c r="Z2463" s="171"/>
      <c r="AA2463" s="171"/>
      <c r="AB2463" s="171"/>
      <c r="AC2463" s="171"/>
      <c r="AD2463" s="171"/>
      <c r="AE2463" s="171"/>
      <c r="AF2463" s="171"/>
      <c r="AG2463" s="171"/>
      <c r="AH2463" s="171"/>
      <c r="AI2463" s="171"/>
      <c r="AJ2463" s="171"/>
      <c r="AK2463" s="171"/>
      <c r="AL2463" s="171"/>
      <c r="AM2463" s="171"/>
      <c r="AN2463" s="171"/>
      <c r="AO2463" s="171"/>
      <c r="AP2463" s="196"/>
      <c r="AQ2463" s="196"/>
      <c r="AR2463" s="196"/>
      <c r="AS2463" s="196"/>
      <c r="AT2463" s="196"/>
      <c r="AU2463" s="196"/>
      <c r="AV2463" s="196"/>
      <c r="AW2463" s="196"/>
      <c r="AX2463" s="196"/>
      <c r="AY2463" s="196"/>
      <c r="AZ2463" s="196"/>
      <c r="BA2463" s="196"/>
      <c r="BB2463" s="196"/>
      <c r="BC2463" s="196"/>
      <c r="BD2463" s="196"/>
      <c r="BE2463" s="196"/>
      <c r="BF2463" s="196"/>
      <c r="BG2463" s="196"/>
      <c r="BH2463" s="196"/>
      <c r="BI2463" s="196"/>
      <c r="BJ2463" s="196"/>
      <c r="BK2463" s="196"/>
      <c r="BL2463" s="196"/>
      <c r="BM2463" s="196"/>
      <c r="BN2463" s="196"/>
      <c r="BO2463" s="196"/>
      <c r="BP2463" s="196"/>
      <c r="BQ2463" s="196"/>
      <c r="BR2463" s="196"/>
      <c r="BS2463" s="196"/>
      <c r="BT2463" s="196"/>
      <c r="BU2463" s="196"/>
      <c r="BV2463" s="196"/>
      <c r="BW2463" s="196"/>
      <c r="BX2463" s="196"/>
      <c r="BY2463" s="196"/>
      <c r="BZ2463" s="196"/>
    </row>
    <row r="2464" spans="4:78" x14ac:dyDescent="0.2">
      <c r="D2464" s="171"/>
      <c r="E2464" s="171"/>
      <c r="F2464" s="171"/>
      <c r="G2464" s="171"/>
      <c r="H2464" s="171"/>
      <c r="I2464" s="171"/>
      <c r="J2464" s="171"/>
      <c r="K2464" s="171"/>
      <c r="L2464" s="171"/>
      <c r="M2464" s="171"/>
      <c r="N2464" s="171"/>
      <c r="O2464" s="171"/>
      <c r="P2464" s="171"/>
      <c r="Q2464" s="171"/>
      <c r="R2464" s="171"/>
      <c r="S2464" s="171"/>
      <c r="T2464" s="171"/>
      <c r="U2464" s="171"/>
      <c r="V2464" s="171"/>
      <c r="W2464" s="171"/>
      <c r="X2464" s="171"/>
      <c r="Y2464" s="171"/>
      <c r="Z2464" s="171"/>
      <c r="AA2464" s="171"/>
      <c r="AB2464" s="171"/>
      <c r="AC2464" s="171"/>
      <c r="AD2464" s="171"/>
      <c r="AE2464" s="171"/>
      <c r="AF2464" s="171"/>
      <c r="AG2464" s="171"/>
      <c r="AH2464" s="171"/>
      <c r="AI2464" s="171"/>
      <c r="AJ2464" s="171"/>
      <c r="AK2464" s="171"/>
      <c r="AL2464" s="171"/>
      <c r="AM2464" s="171"/>
      <c r="AN2464" s="171"/>
      <c r="AO2464" s="171"/>
      <c r="AP2464" s="196"/>
      <c r="AQ2464" s="196"/>
      <c r="AR2464" s="196"/>
      <c r="AS2464" s="196"/>
      <c r="AT2464" s="196"/>
      <c r="AU2464" s="196"/>
      <c r="AV2464" s="196"/>
      <c r="AW2464" s="196"/>
      <c r="AX2464" s="196"/>
      <c r="AY2464" s="196"/>
      <c r="AZ2464" s="196"/>
      <c r="BA2464" s="196"/>
      <c r="BB2464" s="196"/>
      <c r="BC2464" s="196"/>
      <c r="BD2464" s="196"/>
      <c r="BE2464" s="196"/>
      <c r="BF2464" s="196"/>
      <c r="BG2464" s="196"/>
      <c r="BH2464" s="196"/>
      <c r="BI2464" s="196"/>
      <c r="BJ2464" s="196"/>
      <c r="BK2464" s="196"/>
      <c r="BL2464" s="196"/>
      <c r="BM2464" s="196"/>
      <c r="BN2464" s="196"/>
      <c r="BO2464" s="196"/>
      <c r="BP2464" s="196"/>
      <c r="BQ2464" s="196"/>
      <c r="BR2464" s="196"/>
      <c r="BS2464" s="196"/>
      <c r="BT2464" s="196"/>
      <c r="BU2464" s="196"/>
      <c r="BV2464" s="196"/>
      <c r="BW2464" s="196"/>
      <c r="BX2464" s="196"/>
      <c r="BY2464" s="196"/>
      <c r="BZ2464" s="196"/>
    </row>
    <row r="2465" spans="4:78" x14ac:dyDescent="0.2">
      <c r="D2465" s="171"/>
      <c r="E2465" s="171"/>
      <c r="F2465" s="171"/>
      <c r="G2465" s="171"/>
      <c r="H2465" s="171"/>
      <c r="I2465" s="171"/>
      <c r="J2465" s="171"/>
      <c r="K2465" s="171"/>
      <c r="L2465" s="171"/>
      <c r="M2465" s="171"/>
      <c r="N2465" s="171"/>
      <c r="O2465" s="171"/>
      <c r="P2465" s="171"/>
      <c r="Q2465" s="171"/>
      <c r="R2465" s="171"/>
      <c r="S2465" s="171"/>
      <c r="T2465" s="171"/>
      <c r="U2465" s="171"/>
      <c r="V2465" s="171"/>
      <c r="W2465" s="171"/>
      <c r="X2465" s="171"/>
      <c r="Y2465" s="171"/>
      <c r="Z2465" s="171"/>
      <c r="AA2465" s="171"/>
      <c r="AB2465" s="171"/>
      <c r="AC2465" s="171"/>
      <c r="AD2465" s="171"/>
      <c r="AE2465" s="171"/>
      <c r="AF2465" s="171"/>
      <c r="AG2465" s="171"/>
      <c r="AH2465" s="171"/>
      <c r="AI2465" s="171"/>
      <c r="AJ2465" s="171"/>
      <c r="AK2465" s="171"/>
      <c r="AL2465" s="171"/>
      <c r="AM2465" s="171"/>
      <c r="AN2465" s="171"/>
      <c r="AO2465" s="171"/>
      <c r="AP2465" s="196"/>
      <c r="AQ2465" s="196"/>
      <c r="AR2465" s="196"/>
      <c r="AS2465" s="196"/>
      <c r="AT2465" s="196"/>
      <c r="AU2465" s="196"/>
      <c r="AV2465" s="196"/>
      <c r="AW2465" s="196"/>
      <c r="AX2465" s="196"/>
      <c r="AY2465" s="196"/>
      <c r="AZ2465" s="196"/>
      <c r="BA2465" s="196"/>
      <c r="BB2465" s="196"/>
      <c r="BC2465" s="196"/>
      <c r="BD2465" s="196"/>
      <c r="BE2465" s="196"/>
      <c r="BF2465" s="196"/>
      <c r="BG2465" s="196"/>
      <c r="BH2465" s="196"/>
      <c r="BI2465" s="196"/>
      <c r="BJ2465" s="196"/>
      <c r="BK2465" s="196"/>
      <c r="BL2465" s="196"/>
      <c r="BM2465" s="196"/>
      <c r="BN2465" s="196"/>
      <c r="BO2465" s="196"/>
      <c r="BP2465" s="196"/>
      <c r="BQ2465" s="196"/>
      <c r="BR2465" s="196"/>
      <c r="BS2465" s="196"/>
      <c r="BT2465" s="196"/>
      <c r="BU2465" s="196"/>
      <c r="BV2465" s="196"/>
      <c r="BW2465" s="196"/>
      <c r="BX2465" s="196"/>
      <c r="BY2465" s="196"/>
      <c r="BZ2465" s="196"/>
    </row>
    <row r="2466" spans="4:78" x14ac:dyDescent="0.2">
      <c r="D2466" s="171"/>
      <c r="E2466" s="171"/>
      <c r="F2466" s="171"/>
      <c r="G2466" s="171"/>
      <c r="H2466" s="171"/>
      <c r="I2466" s="171"/>
      <c r="J2466" s="171"/>
      <c r="K2466" s="171"/>
      <c r="L2466" s="171"/>
      <c r="M2466" s="171"/>
      <c r="N2466" s="171"/>
      <c r="O2466" s="171"/>
      <c r="P2466" s="171"/>
      <c r="Q2466" s="171"/>
      <c r="R2466" s="171"/>
      <c r="S2466" s="171"/>
      <c r="T2466" s="171"/>
      <c r="U2466" s="171"/>
      <c r="V2466" s="171"/>
      <c r="W2466" s="171"/>
      <c r="X2466" s="171"/>
      <c r="Y2466" s="171"/>
      <c r="Z2466" s="171"/>
      <c r="AA2466" s="171"/>
      <c r="AB2466" s="171"/>
      <c r="AC2466" s="171"/>
      <c r="AD2466" s="171"/>
      <c r="AE2466" s="171"/>
      <c r="AF2466" s="171"/>
      <c r="AG2466" s="171"/>
      <c r="AH2466" s="171"/>
      <c r="AI2466" s="171"/>
      <c r="AJ2466" s="171"/>
      <c r="AK2466" s="171"/>
      <c r="AL2466" s="171"/>
      <c r="AM2466" s="171"/>
      <c r="AN2466" s="171"/>
      <c r="AO2466" s="171"/>
      <c r="AP2466" s="196"/>
      <c r="AQ2466" s="196"/>
      <c r="AR2466" s="196"/>
      <c r="AS2466" s="196"/>
      <c r="AT2466" s="196"/>
      <c r="AU2466" s="196"/>
      <c r="AV2466" s="196"/>
      <c r="AW2466" s="196"/>
      <c r="AX2466" s="196"/>
      <c r="AY2466" s="196"/>
      <c r="AZ2466" s="196"/>
      <c r="BA2466" s="196"/>
      <c r="BB2466" s="196"/>
      <c r="BC2466" s="196"/>
      <c r="BD2466" s="196"/>
      <c r="BE2466" s="196"/>
      <c r="BF2466" s="196"/>
      <c r="BG2466" s="196"/>
      <c r="BH2466" s="196"/>
      <c r="BI2466" s="196"/>
      <c r="BJ2466" s="196"/>
      <c r="BK2466" s="196"/>
      <c r="BL2466" s="196"/>
      <c r="BM2466" s="196"/>
      <c r="BN2466" s="196"/>
      <c r="BO2466" s="196"/>
      <c r="BP2466" s="196"/>
      <c r="BQ2466" s="196"/>
      <c r="BR2466" s="196"/>
      <c r="BS2466" s="196"/>
      <c r="BT2466" s="196"/>
      <c r="BU2466" s="196"/>
      <c r="BV2466" s="196"/>
      <c r="BW2466" s="196"/>
      <c r="BX2466" s="196"/>
      <c r="BY2466" s="196"/>
      <c r="BZ2466" s="196"/>
    </row>
    <row r="2467" spans="4:78" x14ac:dyDescent="0.2">
      <c r="D2467" s="171"/>
      <c r="E2467" s="171"/>
      <c r="F2467" s="171"/>
      <c r="G2467" s="171"/>
      <c r="H2467" s="171"/>
      <c r="I2467" s="171"/>
      <c r="J2467" s="171"/>
      <c r="K2467" s="171"/>
      <c r="L2467" s="171"/>
      <c r="M2467" s="171"/>
      <c r="N2467" s="171"/>
      <c r="O2467" s="171"/>
      <c r="P2467" s="171"/>
      <c r="Q2467" s="171"/>
      <c r="R2467" s="171"/>
      <c r="S2467" s="171"/>
      <c r="T2467" s="171"/>
      <c r="U2467" s="171"/>
      <c r="V2467" s="171"/>
      <c r="W2467" s="171"/>
      <c r="X2467" s="171"/>
      <c r="Y2467" s="171"/>
      <c r="Z2467" s="171"/>
      <c r="AA2467" s="171"/>
      <c r="AB2467" s="171"/>
      <c r="AC2467" s="171"/>
      <c r="AD2467" s="171"/>
      <c r="AE2467" s="171"/>
      <c r="AF2467" s="171"/>
      <c r="AG2467" s="171"/>
      <c r="AH2467" s="171"/>
      <c r="AI2467" s="171"/>
      <c r="AJ2467" s="171"/>
      <c r="AK2467" s="171"/>
      <c r="AL2467" s="171"/>
      <c r="AM2467" s="171"/>
      <c r="AN2467" s="171"/>
      <c r="AO2467" s="171"/>
      <c r="AP2467" s="196"/>
      <c r="AQ2467" s="196"/>
      <c r="AR2467" s="196"/>
      <c r="AS2467" s="196"/>
      <c r="AT2467" s="196"/>
      <c r="AU2467" s="196"/>
      <c r="AV2467" s="196"/>
      <c r="AW2467" s="196"/>
      <c r="AX2467" s="196"/>
      <c r="AY2467" s="196"/>
      <c r="AZ2467" s="196"/>
      <c r="BA2467" s="196"/>
      <c r="BB2467" s="196"/>
      <c r="BC2467" s="196"/>
      <c r="BD2467" s="196"/>
      <c r="BE2467" s="196"/>
      <c r="BF2467" s="196"/>
      <c r="BG2467" s="196"/>
      <c r="BH2467" s="196"/>
      <c r="BI2467" s="196"/>
      <c r="BJ2467" s="196"/>
      <c r="BK2467" s="196"/>
      <c r="BL2467" s="196"/>
      <c r="BM2467" s="196"/>
      <c r="BN2467" s="196"/>
      <c r="BO2467" s="196"/>
      <c r="BP2467" s="196"/>
      <c r="BQ2467" s="196"/>
      <c r="BR2467" s="196"/>
      <c r="BS2467" s="196"/>
      <c r="BT2467" s="196"/>
      <c r="BU2467" s="196"/>
      <c r="BV2467" s="196"/>
      <c r="BW2467" s="196"/>
      <c r="BX2467" s="196"/>
      <c r="BY2467" s="196"/>
      <c r="BZ2467" s="196"/>
    </row>
    <row r="2468" spans="4:78" x14ac:dyDescent="0.2">
      <c r="D2468" s="171"/>
      <c r="E2468" s="171"/>
      <c r="F2468" s="171"/>
      <c r="G2468" s="171"/>
      <c r="H2468" s="171"/>
      <c r="I2468" s="171"/>
      <c r="J2468" s="171"/>
      <c r="K2468" s="171"/>
      <c r="L2468" s="171"/>
      <c r="M2468" s="171"/>
      <c r="N2468" s="171"/>
      <c r="O2468" s="171"/>
      <c r="P2468" s="171"/>
      <c r="Q2468" s="171"/>
      <c r="R2468" s="171"/>
      <c r="S2468" s="171"/>
      <c r="T2468" s="171"/>
      <c r="U2468" s="171"/>
      <c r="V2468" s="171"/>
      <c r="W2468" s="171"/>
      <c r="X2468" s="171"/>
      <c r="Y2468" s="171"/>
      <c r="Z2468" s="171"/>
      <c r="AA2468" s="171"/>
      <c r="AB2468" s="171"/>
      <c r="AC2468" s="171"/>
      <c r="AD2468" s="171"/>
      <c r="AE2468" s="171"/>
      <c r="AF2468" s="171"/>
      <c r="AG2468" s="171"/>
      <c r="AH2468" s="171"/>
      <c r="AI2468" s="171"/>
      <c r="AJ2468" s="171"/>
      <c r="AK2468" s="171"/>
      <c r="AL2468" s="171"/>
      <c r="AM2468" s="171"/>
      <c r="AN2468" s="171"/>
      <c r="AO2468" s="171"/>
      <c r="AP2468" s="196"/>
      <c r="AQ2468" s="196"/>
      <c r="AR2468" s="196"/>
      <c r="AS2468" s="196"/>
      <c r="AT2468" s="196"/>
      <c r="AU2468" s="196"/>
      <c r="AV2468" s="196"/>
      <c r="AW2468" s="196"/>
      <c r="AX2468" s="196"/>
      <c r="AY2468" s="196"/>
      <c r="AZ2468" s="196"/>
      <c r="BA2468" s="196"/>
      <c r="BB2468" s="196"/>
      <c r="BC2468" s="196"/>
      <c r="BD2468" s="196"/>
      <c r="BE2468" s="196"/>
      <c r="BF2468" s="196"/>
      <c r="BG2468" s="196"/>
      <c r="BH2468" s="196"/>
      <c r="BI2468" s="196"/>
      <c r="BJ2468" s="196"/>
      <c r="BK2468" s="196"/>
      <c r="BL2468" s="196"/>
      <c r="BM2468" s="196"/>
      <c r="BN2468" s="196"/>
      <c r="BO2468" s="196"/>
      <c r="BP2468" s="196"/>
      <c r="BQ2468" s="196"/>
      <c r="BR2468" s="196"/>
      <c r="BS2468" s="196"/>
      <c r="BT2468" s="196"/>
      <c r="BU2468" s="196"/>
      <c r="BV2468" s="196"/>
      <c r="BW2468" s="196"/>
      <c r="BX2468" s="196"/>
      <c r="BY2468" s="196"/>
      <c r="BZ2468" s="196"/>
    </row>
    <row r="2469" spans="4:78" x14ac:dyDescent="0.2">
      <c r="D2469" s="171"/>
      <c r="E2469" s="171"/>
      <c r="F2469" s="171"/>
      <c r="G2469" s="171"/>
      <c r="H2469" s="171"/>
      <c r="I2469" s="171"/>
      <c r="J2469" s="171"/>
      <c r="K2469" s="171"/>
      <c r="L2469" s="171"/>
      <c r="M2469" s="171"/>
      <c r="N2469" s="171"/>
      <c r="O2469" s="171"/>
      <c r="P2469" s="171"/>
      <c r="Q2469" s="171"/>
      <c r="R2469" s="171"/>
      <c r="S2469" s="171"/>
      <c r="T2469" s="171"/>
      <c r="U2469" s="171"/>
      <c r="V2469" s="171"/>
      <c r="W2469" s="171"/>
      <c r="X2469" s="171"/>
      <c r="Y2469" s="171"/>
      <c r="Z2469" s="171"/>
      <c r="AA2469" s="171"/>
      <c r="AB2469" s="171"/>
      <c r="AC2469" s="171"/>
      <c r="AD2469" s="171"/>
      <c r="AE2469" s="171"/>
      <c r="AF2469" s="171"/>
      <c r="AG2469" s="171"/>
      <c r="AH2469" s="171"/>
      <c r="AI2469" s="171"/>
      <c r="AJ2469" s="171"/>
      <c r="AK2469" s="171"/>
      <c r="AL2469" s="171"/>
      <c r="AM2469" s="171"/>
      <c r="AN2469" s="171"/>
      <c r="AO2469" s="171"/>
      <c r="AP2469" s="196"/>
      <c r="AQ2469" s="196"/>
      <c r="AR2469" s="196"/>
      <c r="AS2469" s="196"/>
      <c r="AT2469" s="196"/>
      <c r="AU2469" s="196"/>
      <c r="AV2469" s="196"/>
      <c r="AW2469" s="196"/>
      <c r="AX2469" s="196"/>
      <c r="AY2469" s="196"/>
      <c r="AZ2469" s="196"/>
      <c r="BA2469" s="196"/>
      <c r="BB2469" s="196"/>
      <c r="BC2469" s="196"/>
      <c r="BD2469" s="196"/>
      <c r="BE2469" s="196"/>
      <c r="BF2469" s="196"/>
      <c r="BG2469" s="196"/>
      <c r="BH2469" s="196"/>
      <c r="BI2469" s="196"/>
      <c r="BJ2469" s="196"/>
      <c r="BK2469" s="196"/>
      <c r="BL2469" s="196"/>
      <c r="BM2469" s="196"/>
      <c r="BN2469" s="196"/>
      <c r="BO2469" s="196"/>
      <c r="BP2469" s="196"/>
      <c r="BQ2469" s="196"/>
      <c r="BR2469" s="196"/>
      <c r="BS2469" s="196"/>
      <c r="BT2469" s="196"/>
      <c r="BU2469" s="196"/>
      <c r="BV2469" s="196"/>
      <c r="BW2469" s="196"/>
      <c r="BX2469" s="196"/>
      <c r="BY2469" s="196"/>
      <c r="BZ2469" s="196"/>
    </row>
    <row r="2470" spans="4:78" x14ac:dyDescent="0.2">
      <c r="D2470" s="171"/>
      <c r="E2470" s="171"/>
      <c r="F2470" s="171"/>
      <c r="G2470" s="171"/>
      <c r="H2470" s="171"/>
      <c r="I2470" s="171"/>
      <c r="J2470" s="171"/>
      <c r="K2470" s="171"/>
      <c r="L2470" s="171"/>
      <c r="M2470" s="171"/>
      <c r="N2470" s="171"/>
      <c r="O2470" s="171"/>
      <c r="P2470" s="171"/>
      <c r="Q2470" s="171"/>
      <c r="R2470" s="171"/>
      <c r="S2470" s="171"/>
      <c r="T2470" s="171"/>
      <c r="U2470" s="171"/>
      <c r="V2470" s="171"/>
      <c r="W2470" s="171"/>
      <c r="X2470" s="171"/>
      <c r="Y2470" s="171"/>
      <c r="Z2470" s="171"/>
      <c r="AA2470" s="171"/>
      <c r="AB2470" s="171"/>
      <c r="AC2470" s="171"/>
      <c r="AD2470" s="171"/>
      <c r="AE2470" s="171"/>
      <c r="AF2470" s="171"/>
      <c r="AG2470" s="171"/>
      <c r="AH2470" s="171"/>
      <c r="AI2470" s="171"/>
      <c r="AJ2470" s="171"/>
      <c r="AK2470" s="171"/>
      <c r="AL2470" s="171"/>
      <c r="AM2470" s="171"/>
      <c r="AN2470" s="171"/>
      <c r="AO2470" s="171"/>
      <c r="AP2470" s="196"/>
      <c r="AQ2470" s="196"/>
      <c r="AR2470" s="196"/>
      <c r="AS2470" s="196"/>
      <c r="AT2470" s="196"/>
      <c r="AU2470" s="196"/>
      <c r="AV2470" s="196"/>
      <c r="AW2470" s="196"/>
      <c r="AX2470" s="196"/>
      <c r="AY2470" s="196"/>
      <c r="AZ2470" s="196"/>
      <c r="BA2470" s="196"/>
      <c r="BB2470" s="196"/>
      <c r="BC2470" s="196"/>
      <c r="BD2470" s="196"/>
      <c r="BE2470" s="196"/>
      <c r="BF2470" s="196"/>
      <c r="BG2470" s="196"/>
      <c r="BH2470" s="196"/>
      <c r="BI2470" s="196"/>
      <c r="BJ2470" s="196"/>
      <c r="BK2470" s="196"/>
      <c r="BL2470" s="196"/>
      <c r="BM2470" s="196"/>
      <c r="BN2470" s="196"/>
      <c r="BO2470" s="196"/>
      <c r="BP2470" s="196"/>
      <c r="BQ2470" s="196"/>
      <c r="BR2470" s="196"/>
      <c r="BS2470" s="196"/>
      <c r="BT2470" s="196"/>
      <c r="BU2470" s="196"/>
      <c r="BV2470" s="196"/>
      <c r="BW2470" s="196"/>
      <c r="BX2470" s="196"/>
      <c r="BY2470" s="196"/>
      <c r="BZ2470" s="196"/>
    </row>
    <row r="2471" spans="4:78" x14ac:dyDescent="0.2">
      <c r="D2471" s="171"/>
      <c r="E2471" s="171"/>
      <c r="F2471" s="171"/>
      <c r="G2471" s="171"/>
      <c r="H2471" s="171"/>
      <c r="I2471" s="171"/>
      <c r="J2471" s="171"/>
      <c r="K2471" s="171"/>
      <c r="L2471" s="171"/>
      <c r="M2471" s="171"/>
      <c r="N2471" s="171"/>
      <c r="O2471" s="171"/>
      <c r="P2471" s="171"/>
      <c r="Q2471" s="171"/>
      <c r="R2471" s="171"/>
      <c r="S2471" s="171"/>
      <c r="T2471" s="171"/>
      <c r="U2471" s="171"/>
      <c r="V2471" s="171"/>
      <c r="W2471" s="171"/>
      <c r="X2471" s="171"/>
      <c r="Y2471" s="171"/>
      <c r="Z2471" s="171"/>
      <c r="AA2471" s="171"/>
      <c r="AB2471" s="171"/>
      <c r="AC2471" s="171"/>
      <c r="AD2471" s="171"/>
      <c r="AE2471" s="171"/>
      <c r="AF2471" s="171"/>
      <c r="AG2471" s="171"/>
      <c r="AH2471" s="171"/>
      <c r="AI2471" s="171"/>
      <c r="AJ2471" s="171"/>
      <c r="AK2471" s="171"/>
      <c r="AL2471" s="171"/>
      <c r="AM2471" s="171"/>
      <c r="AN2471" s="171"/>
      <c r="AO2471" s="171"/>
      <c r="AP2471" s="196"/>
      <c r="AQ2471" s="196"/>
      <c r="AR2471" s="196"/>
      <c r="AS2471" s="196"/>
      <c r="AT2471" s="196"/>
      <c r="AU2471" s="196"/>
      <c r="AV2471" s="196"/>
      <c r="AW2471" s="196"/>
      <c r="AX2471" s="196"/>
      <c r="AY2471" s="196"/>
      <c r="AZ2471" s="196"/>
      <c r="BA2471" s="196"/>
      <c r="BB2471" s="196"/>
      <c r="BC2471" s="196"/>
      <c r="BD2471" s="196"/>
      <c r="BE2471" s="196"/>
      <c r="BF2471" s="196"/>
      <c r="BG2471" s="196"/>
      <c r="BH2471" s="196"/>
      <c r="BI2471" s="196"/>
      <c r="BJ2471" s="196"/>
      <c r="BK2471" s="196"/>
      <c r="BL2471" s="196"/>
      <c r="BM2471" s="196"/>
      <c r="BN2471" s="196"/>
      <c r="BO2471" s="196"/>
      <c r="BP2471" s="196"/>
      <c r="BQ2471" s="196"/>
      <c r="BR2471" s="196"/>
      <c r="BS2471" s="196"/>
      <c r="BT2471" s="196"/>
      <c r="BU2471" s="196"/>
      <c r="BV2471" s="196"/>
      <c r="BW2471" s="196"/>
      <c r="BX2471" s="196"/>
      <c r="BY2471" s="196"/>
      <c r="BZ2471" s="196"/>
    </row>
    <row r="2472" spans="4:78" x14ac:dyDescent="0.2">
      <c r="D2472" s="171"/>
      <c r="E2472" s="171"/>
      <c r="F2472" s="171"/>
      <c r="G2472" s="171"/>
      <c r="H2472" s="171"/>
      <c r="I2472" s="171"/>
      <c r="J2472" s="171"/>
      <c r="K2472" s="171"/>
      <c r="L2472" s="171"/>
      <c r="M2472" s="171"/>
      <c r="N2472" s="171"/>
      <c r="O2472" s="171"/>
      <c r="P2472" s="171"/>
      <c r="Q2472" s="171"/>
      <c r="R2472" s="171"/>
      <c r="S2472" s="171"/>
      <c r="T2472" s="171"/>
      <c r="U2472" s="171"/>
      <c r="V2472" s="171"/>
      <c r="W2472" s="171"/>
      <c r="X2472" s="171"/>
      <c r="Y2472" s="171"/>
      <c r="Z2472" s="171"/>
      <c r="AA2472" s="171"/>
      <c r="AB2472" s="171"/>
      <c r="AC2472" s="171"/>
      <c r="AD2472" s="171"/>
      <c r="AE2472" s="171"/>
      <c r="AF2472" s="171"/>
      <c r="AG2472" s="171"/>
      <c r="AH2472" s="171"/>
      <c r="AI2472" s="171"/>
      <c r="AJ2472" s="171"/>
      <c r="AK2472" s="171"/>
      <c r="AL2472" s="171"/>
      <c r="AM2472" s="171"/>
      <c r="AN2472" s="171"/>
      <c r="AO2472" s="171"/>
      <c r="AP2472" s="196"/>
      <c r="AQ2472" s="196"/>
      <c r="AR2472" s="196"/>
      <c r="AS2472" s="196"/>
      <c r="AT2472" s="196"/>
      <c r="AU2472" s="196"/>
      <c r="AV2472" s="196"/>
      <c r="AW2472" s="196"/>
      <c r="AX2472" s="196"/>
      <c r="AY2472" s="196"/>
      <c r="AZ2472" s="196"/>
      <c r="BA2472" s="196"/>
      <c r="BB2472" s="196"/>
      <c r="BC2472" s="196"/>
      <c r="BD2472" s="196"/>
      <c r="BE2472" s="196"/>
      <c r="BF2472" s="196"/>
      <c r="BG2472" s="196"/>
      <c r="BH2472" s="196"/>
      <c r="BI2472" s="196"/>
      <c r="BJ2472" s="196"/>
      <c r="BK2472" s="196"/>
      <c r="BL2472" s="196"/>
      <c r="BM2472" s="196"/>
      <c r="BN2472" s="196"/>
      <c r="BO2472" s="196"/>
      <c r="BP2472" s="196"/>
      <c r="BQ2472" s="196"/>
      <c r="BR2472" s="196"/>
      <c r="BS2472" s="196"/>
      <c r="BT2472" s="196"/>
      <c r="BU2472" s="196"/>
      <c r="BV2472" s="196"/>
      <c r="BW2472" s="196"/>
      <c r="BX2472" s="196"/>
      <c r="BY2472" s="196"/>
      <c r="BZ2472" s="196"/>
    </row>
    <row r="2473" spans="4:78" x14ac:dyDescent="0.2">
      <c r="D2473" s="171"/>
      <c r="E2473" s="171"/>
      <c r="F2473" s="171"/>
      <c r="G2473" s="171"/>
      <c r="H2473" s="171"/>
      <c r="I2473" s="171"/>
      <c r="J2473" s="171"/>
      <c r="K2473" s="171"/>
      <c r="L2473" s="171"/>
      <c r="M2473" s="171"/>
      <c r="N2473" s="171"/>
      <c r="O2473" s="171"/>
      <c r="P2473" s="171"/>
      <c r="Q2473" s="171"/>
      <c r="R2473" s="171"/>
      <c r="S2473" s="171"/>
      <c r="T2473" s="171"/>
      <c r="U2473" s="171"/>
      <c r="V2473" s="171"/>
      <c r="W2473" s="171"/>
      <c r="X2473" s="171"/>
      <c r="Y2473" s="171"/>
      <c r="Z2473" s="171"/>
      <c r="AA2473" s="171"/>
      <c r="AB2473" s="171"/>
      <c r="AC2473" s="171"/>
      <c r="AD2473" s="171"/>
      <c r="AE2473" s="171"/>
      <c r="AF2473" s="171"/>
      <c r="AG2473" s="171"/>
      <c r="AH2473" s="171"/>
      <c r="AI2473" s="171"/>
      <c r="AJ2473" s="171"/>
      <c r="AK2473" s="171"/>
      <c r="AL2473" s="171"/>
      <c r="AM2473" s="171"/>
      <c r="AN2473" s="171"/>
      <c r="AO2473" s="171"/>
      <c r="AP2473" s="196"/>
      <c r="AQ2473" s="196"/>
      <c r="AR2473" s="196"/>
      <c r="AS2473" s="196"/>
      <c r="AT2473" s="196"/>
      <c r="AU2473" s="196"/>
      <c r="AV2473" s="196"/>
      <c r="AW2473" s="196"/>
      <c r="AX2473" s="196"/>
      <c r="AY2473" s="196"/>
      <c r="AZ2473" s="196"/>
      <c r="BA2473" s="196"/>
      <c r="BB2473" s="196"/>
      <c r="BC2473" s="196"/>
      <c r="BD2473" s="196"/>
      <c r="BE2473" s="196"/>
      <c r="BF2473" s="196"/>
      <c r="BG2473" s="196"/>
      <c r="BH2473" s="196"/>
      <c r="BI2473" s="196"/>
      <c r="BJ2473" s="196"/>
      <c r="BK2473" s="196"/>
      <c r="BL2473" s="196"/>
      <c r="BM2473" s="196"/>
      <c r="BN2473" s="196"/>
      <c r="BO2473" s="196"/>
      <c r="BP2473" s="196"/>
      <c r="BQ2473" s="196"/>
      <c r="BR2473" s="196"/>
      <c r="BS2473" s="196"/>
      <c r="BT2473" s="196"/>
      <c r="BU2473" s="196"/>
      <c r="BV2473" s="196"/>
      <c r="BW2473" s="196"/>
      <c r="BX2473" s="196"/>
      <c r="BY2473" s="196"/>
      <c r="BZ2473" s="196"/>
    </row>
    <row r="2474" spans="4:78" x14ac:dyDescent="0.2">
      <c r="D2474" s="171"/>
      <c r="E2474" s="171"/>
      <c r="F2474" s="171"/>
      <c r="G2474" s="171"/>
      <c r="H2474" s="171"/>
      <c r="I2474" s="171"/>
      <c r="J2474" s="171"/>
      <c r="K2474" s="171"/>
      <c r="L2474" s="171"/>
      <c r="M2474" s="171"/>
      <c r="N2474" s="171"/>
      <c r="O2474" s="171"/>
      <c r="P2474" s="171"/>
      <c r="Q2474" s="171"/>
      <c r="R2474" s="171"/>
      <c r="S2474" s="171"/>
      <c r="T2474" s="171"/>
      <c r="U2474" s="171"/>
      <c r="V2474" s="171"/>
      <c r="W2474" s="171"/>
      <c r="X2474" s="171"/>
      <c r="Y2474" s="171"/>
      <c r="Z2474" s="171"/>
      <c r="AA2474" s="171"/>
      <c r="AB2474" s="171"/>
      <c r="AC2474" s="171"/>
      <c r="AD2474" s="171"/>
      <c r="AE2474" s="171"/>
      <c r="AF2474" s="171"/>
      <c r="AG2474" s="171"/>
      <c r="AH2474" s="171"/>
      <c r="AI2474" s="171"/>
      <c r="AJ2474" s="171"/>
      <c r="AK2474" s="171"/>
      <c r="AL2474" s="171"/>
      <c r="AM2474" s="171"/>
      <c r="AN2474" s="171"/>
      <c r="AO2474" s="171"/>
      <c r="AP2474" s="196"/>
      <c r="AQ2474" s="196"/>
      <c r="AR2474" s="196"/>
      <c r="AS2474" s="196"/>
      <c r="AT2474" s="196"/>
      <c r="AU2474" s="196"/>
      <c r="AV2474" s="196"/>
      <c r="AW2474" s="196"/>
      <c r="AX2474" s="196"/>
      <c r="AY2474" s="196"/>
      <c r="AZ2474" s="196"/>
      <c r="BA2474" s="196"/>
      <c r="BB2474" s="196"/>
      <c r="BC2474" s="196"/>
      <c r="BD2474" s="196"/>
      <c r="BE2474" s="196"/>
      <c r="BF2474" s="196"/>
      <c r="BG2474" s="196"/>
      <c r="BH2474" s="196"/>
      <c r="BI2474" s="196"/>
      <c r="BJ2474" s="196"/>
      <c r="BK2474" s="196"/>
      <c r="BL2474" s="196"/>
      <c r="BM2474" s="196"/>
      <c r="BN2474" s="196"/>
      <c r="BO2474" s="196"/>
      <c r="BP2474" s="196"/>
      <c r="BQ2474" s="196"/>
      <c r="BR2474" s="196"/>
      <c r="BS2474" s="196"/>
      <c r="BT2474" s="196"/>
      <c r="BU2474" s="196"/>
      <c r="BV2474" s="196"/>
      <c r="BW2474" s="196"/>
      <c r="BX2474" s="196"/>
      <c r="BY2474" s="196"/>
      <c r="BZ2474" s="196"/>
    </row>
    <row r="2475" spans="4:78" x14ac:dyDescent="0.2">
      <c r="D2475" s="171"/>
      <c r="E2475" s="171"/>
      <c r="F2475" s="171"/>
      <c r="G2475" s="171"/>
      <c r="H2475" s="171"/>
      <c r="I2475" s="171"/>
      <c r="J2475" s="171"/>
      <c r="K2475" s="171"/>
      <c r="L2475" s="171"/>
      <c r="M2475" s="171"/>
      <c r="N2475" s="171"/>
      <c r="O2475" s="171"/>
      <c r="P2475" s="171"/>
      <c r="Q2475" s="171"/>
      <c r="R2475" s="171"/>
      <c r="S2475" s="171"/>
      <c r="T2475" s="171"/>
      <c r="U2475" s="171"/>
      <c r="V2475" s="171"/>
      <c r="W2475" s="171"/>
      <c r="X2475" s="171"/>
      <c r="Y2475" s="171"/>
      <c r="Z2475" s="171"/>
      <c r="AA2475" s="171"/>
      <c r="AB2475" s="171"/>
      <c r="AC2475" s="171"/>
      <c r="AD2475" s="171"/>
      <c r="AE2475" s="171"/>
      <c r="AF2475" s="171"/>
      <c r="AG2475" s="171"/>
      <c r="AH2475" s="171"/>
      <c r="AI2475" s="171"/>
      <c r="AJ2475" s="171"/>
      <c r="AK2475" s="171"/>
      <c r="AL2475" s="171"/>
      <c r="AM2475" s="171"/>
      <c r="AN2475" s="171"/>
      <c r="AO2475" s="171"/>
      <c r="AP2475" s="196"/>
      <c r="AQ2475" s="196"/>
      <c r="AR2475" s="196"/>
      <c r="AS2475" s="196"/>
      <c r="AT2475" s="196"/>
      <c r="AU2475" s="196"/>
      <c r="AV2475" s="196"/>
      <c r="AW2475" s="196"/>
      <c r="AX2475" s="196"/>
      <c r="AY2475" s="196"/>
      <c r="AZ2475" s="196"/>
      <c r="BA2475" s="196"/>
      <c r="BB2475" s="196"/>
      <c r="BC2475" s="196"/>
      <c r="BD2475" s="196"/>
      <c r="BE2475" s="196"/>
      <c r="BF2475" s="196"/>
      <c r="BG2475" s="196"/>
      <c r="BH2475" s="196"/>
      <c r="BI2475" s="196"/>
      <c r="BJ2475" s="196"/>
      <c r="BK2475" s="196"/>
      <c r="BL2475" s="196"/>
      <c r="BM2475" s="196"/>
      <c r="BN2475" s="196"/>
      <c r="BO2475" s="196"/>
      <c r="BP2475" s="196"/>
      <c r="BQ2475" s="196"/>
      <c r="BR2475" s="196"/>
      <c r="BS2475" s="196"/>
      <c r="BT2475" s="196"/>
      <c r="BU2475" s="196"/>
      <c r="BV2475" s="196"/>
      <c r="BW2475" s="196"/>
      <c r="BX2475" s="196"/>
      <c r="BY2475" s="196"/>
      <c r="BZ2475" s="196"/>
    </row>
    <row r="2476" spans="4:78" x14ac:dyDescent="0.2">
      <c r="D2476" s="171"/>
      <c r="E2476" s="171"/>
      <c r="F2476" s="171"/>
      <c r="G2476" s="171"/>
      <c r="H2476" s="171"/>
      <c r="I2476" s="171"/>
      <c r="J2476" s="171"/>
      <c r="K2476" s="171"/>
      <c r="L2476" s="171"/>
      <c r="M2476" s="171"/>
      <c r="N2476" s="171"/>
      <c r="O2476" s="171"/>
      <c r="P2476" s="171"/>
      <c r="Q2476" s="171"/>
      <c r="R2476" s="171"/>
      <c r="S2476" s="171"/>
      <c r="T2476" s="171"/>
      <c r="U2476" s="171"/>
      <c r="V2476" s="171"/>
      <c r="W2476" s="171"/>
      <c r="X2476" s="171"/>
      <c r="Y2476" s="171"/>
      <c r="Z2476" s="171"/>
      <c r="AA2476" s="171"/>
      <c r="AB2476" s="171"/>
      <c r="AC2476" s="171"/>
      <c r="AD2476" s="171"/>
      <c r="AE2476" s="171"/>
      <c r="AF2476" s="171"/>
      <c r="AG2476" s="171"/>
      <c r="AH2476" s="171"/>
      <c r="AI2476" s="171"/>
      <c r="AJ2476" s="171"/>
      <c r="AK2476" s="171"/>
      <c r="AL2476" s="171"/>
      <c r="AM2476" s="171"/>
      <c r="AN2476" s="171"/>
      <c r="AO2476" s="171"/>
      <c r="AP2476" s="196"/>
      <c r="AQ2476" s="196"/>
      <c r="AR2476" s="196"/>
      <c r="AS2476" s="196"/>
      <c r="AT2476" s="196"/>
      <c r="AU2476" s="196"/>
      <c r="AV2476" s="196"/>
      <c r="AW2476" s="196"/>
      <c r="AX2476" s="196"/>
      <c r="AY2476" s="196"/>
      <c r="AZ2476" s="196"/>
      <c r="BA2476" s="196"/>
      <c r="BB2476" s="196"/>
      <c r="BC2476" s="196"/>
      <c r="BD2476" s="196"/>
      <c r="BE2476" s="196"/>
      <c r="BF2476" s="196"/>
      <c r="BG2476" s="196"/>
      <c r="BH2476" s="196"/>
      <c r="BI2476" s="196"/>
      <c r="BJ2476" s="196"/>
      <c r="BK2476" s="196"/>
      <c r="BL2476" s="196"/>
      <c r="BM2476" s="196"/>
      <c r="BN2476" s="196"/>
      <c r="BO2476" s="196"/>
      <c r="BP2476" s="196"/>
      <c r="BQ2476" s="196"/>
      <c r="BR2476" s="196"/>
      <c r="BS2476" s="196"/>
      <c r="BT2476" s="196"/>
      <c r="BU2476" s="196"/>
      <c r="BV2476" s="196"/>
      <c r="BW2476" s="196"/>
      <c r="BX2476" s="196"/>
      <c r="BY2476" s="196"/>
      <c r="BZ2476" s="196"/>
    </row>
    <row r="2477" spans="4:78" x14ac:dyDescent="0.2">
      <c r="D2477" s="171"/>
      <c r="E2477" s="171"/>
      <c r="F2477" s="171"/>
      <c r="G2477" s="171"/>
      <c r="H2477" s="171"/>
      <c r="I2477" s="171"/>
      <c r="J2477" s="171"/>
      <c r="K2477" s="171"/>
      <c r="L2477" s="171"/>
      <c r="M2477" s="171"/>
      <c r="N2477" s="171"/>
      <c r="O2477" s="171"/>
      <c r="P2477" s="171"/>
      <c r="Q2477" s="171"/>
      <c r="R2477" s="171"/>
      <c r="S2477" s="171"/>
      <c r="T2477" s="171"/>
      <c r="U2477" s="171"/>
      <c r="V2477" s="171"/>
      <c r="W2477" s="171"/>
      <c r="X2477" s="171"/>
      <c r="Y2477" s="171"/>
      <c r="Z2477" s="171"/>
      <c r="AA2477" s="171"/>
      <c r="AB2477" s="171"/>
      <c r="AC2477" s="171"/>
      <c r="AD2477" s="171"/>
      <c r="AE2477" s="171"/>
      <c r="AF2477" s="171"/>
      <c r="AG2477" s="171"/>
      <c r="AH2477" s="171"/>
      <c r="AI2477" s="171"/>
      <c r="AJ2477" s="171"/>
      <c r="AK2477" s="171"/>
      <c r="AL2477" s="171"/>
      <c r="AM2477" s="171"/>
      <c r="AN2477" s="171"/>
      <c r="AO2477" s="171"/>
      <c r="AP2477" s="196"/>
      <c r="AQ2477" s="196"/>
      <c r="AR2477" s="196"/>
      <c r="AS2477" s="196"/>
      <c r="AT2477" s="196"/>
      <c r="AU2477" s="196"/>
      <c r="AV2477" s="196"/>
      <c r="AW2477" s="196"/>
      <c r="AX2477" s="196"/>
      <c r="AY2477" s="196"/>
      <c r="AZ2477" s="196"/>
      <c r="BA2477" s="196"/>
      <c r="BB2477" s="196"/>
      <c r="BC2477" s="196"/>
      <c r="BD2477" s="196"/>
      <c r="BE2477" s="196"/>
      <c r="BF2477" s="196"/>
      <c r="BG2477" s="196"/>
      <c r="BH2477" s="196"/>
      <c r="BI2477" s="196"/>
      <c r="BJ2477" s="196"/>
      <c r="BK2477" s="196"/>
      <c r="BL2477" s="196"/>
      <c r="BM2477" s="196"/>
      <c r="BN2477" s="196"/>
      <c r="BO2477" s="196"/>
      <c r="BP2477" s="196"/>
      <c r="BQ2477" s="196"/>
      <c r="BR2477" s="196"/>
      <c r="BS2477" s="196"/>
      <c r="BT2477" s="196"/>
      <c r="BU2477" s="196"/>
      <c r="BV2477" s="196"/>
      <c r="BW2477" s="196"/>
      <c r="BX2477" s="196"/>
      <c r="BY2477" s="196"/>
      <c r="BZ2477" s="196"/>
    </row>
    <row r="2478" spans="4:78" x14ac:dyDescent="0.2">
      <c r="D2478" s="171"/>
      <c r="E2478" s="171"/>
      <c r="F2478" s="171"/>
      <c r="G2478" s="171"/>
      <c r="H2478" s="171"/>
      <c r="I2478" s="171"/>
      <c r="J2478" s="171"/>
      <c r="K2478" s="171"/>
      <c r="L2478" s="171"/>
      <c r="M2478" s="171"/>
      <c r="N2478" s="171"/>
      <c r="O2478" s="171"/>
      <c r="P2478" s="171"/>
      <c r="Q2478" s="171"/>
      <c r="R2478" s="171"/>
      <c r="S2478" s="171"/>
      <c r="T2478" s="171"/>
      <c r="U2478" s="171"/>
      <c r="V2478" s="171"/>
      <c r="W2478" s="171"/>
      <c r="X2478" s="171"/>
      <c r="Y2478" s="171"/>
      <c r="Z2478" s="171"/>
      <c r="AA2478" s="171"/>
      <c r="AB2478" s="171"/>
      <c r="AC2478" s="171"/>
      <c r="AD2478" s="171"/>
      <c r="AE2478" s="171"/>
      <c r="AF2478" s="171"/>
      <c r="AG2478" s="171"/>
      <c r="AH2478" s="171"/>
      <c r="AI2478" s="171"/>
      <c r="AJ2478" s="171"/>
      <c r="AK2478" s="171"/>
      <c r="AL2478" s="171"/>
      <c r="AM2478" s="171"/>
      <c r="AN2478" s="171"/>
      <c r="AO2478" s="171"/>
      <c r="AP2478" s="196"/>
      <c r="AQ2478" s="196"/>
      <c r="AR2478" s="196"/>
      <c r="AS2478" s="196"/>
      <c r="AT2478" s="196"/>
      <c r="AU2478" s="196"/>
      <c r="AV2478" s="196"/>
      <c r="AW2478" s="196"/>
      <c r="AX2478" s="196"/>
      <c r="AY2478" s="196"/>
      <c r="AZ2478" s="196"/>
      <c r="BA2478" s="196"/>
      <c r="BB2478" s="196"/>
      <c r="BC2478" s="196"/>
      <c r="BD2478" s="196"/>
      <c r="BE2478" s="196"/>
      <c r="BF2478" s="196"/>
      <c r="BG2478" s="196"/>
      <c r="BH2478" s="196"/>
      <c r="BI2478" s="196"/>
      <c r="BJ2478" s="196"/>
      <c r="BK2478" s="196"/>
      <c r="BL2478" s="196"/>
      <c r="BM2478" s="196"/>
      <c r="BN2478" s="196"/>
      <c r="BO2478" s="196"/>
      <c r="BP2478" s="196"/>
      <c r="BQ2478" s="196"/>
      <c r="BR2478" s="196"/>
      <c r="BS2478" s="196"/>
      <c r="BT2478" s="196"/>
      <c r="BU2478" s="196"/>
      <c r="BV2478" s="196"/>
      <c r="BW2478" s="196"/>
      <c r="BX2478" s="196"/>
      <c r="BY2478" s="196"/>
      <c r="BZ2478" s="196"/>
    </row>
    <row r="2479" spans="4:78" x14ac:dyDescent="0.2">
      <c r="D2479" s="171"/>
      <c r="E2479" s="171"/>
      <c r="F2479" s="171"/>
      <c r="G2479" s="171"/>
      <c r="H2479" s="171"/>
      <c r="I2479" s="171"/>
      <c r="J2479" s="171"/>
      <c r="K2479" s="171"/>
      <c r="L2479" s="171"/>
      <c r="M2479" s="171"/>
      <c r="N2479" s="171"/>
      <c r="O2479" s="171"/>
      <c r="P2479" s="171"/>
      <c r="Q2479" s="171"/>
      <c r="R2479" s="171"/>
      <c r="S2479" s="171"/>
      <c r="T2479" s="171"/>
      <c r="U2479" s="171"/>
      <c r="V2479" s="171"/>
      <c r="W2479" s="171"/>
      <c r="X2479" s="171"/>
      <c r="Y2479" s="171"/>
      <c r="Z2479" s="171"/>
      <c r="AA2479" s="171"/>
      <c r="AB2479" s="171"/>
      <c r="AC2479" s="171"/>
      <c r="AD2479" s="171"/>
      <c r="AE2479" s="171"/>
      <c r="AF2479" s="171"/>
      <c r="AG2479" s="171"/>
      <c r="AH2479" s="171"/>
      <c r="AI2479" s="171"/>
      <c r="AJ2479" s="171"/>
      <c r="AK2479" s="171"/>
      <c r="AL2479" s="171"/>
      <c r="AM2479" s="171"/>
      <c r="AN2479" s="171"/>
      <c r="AO2479" s="171"/>
      <c r="AP2479" s="196"/>
      <c r="AQ2479" s="196"/>
      <c r="AR2479" s="196"/>
      <c r="AS2479" s="196"/>
      <c r="AT2479" s="196"/>
      <c r="AU2479" s="196"/>
      <c r="AV2479" s="196"/>
      <c r="AW2479" s="196"/>
      <c r="AX2479" s="196"/>
      <c r="AY2479" s="196"/>
      <c r="AZ2479" s="196"/>
      <c r="BA2479" s="196"/>
      <c r="BB2479" s="196"/>
      <c r="BC2479" s="196"/>
      <c r="BD2479" s="196"/>
      <c r="BE2479" s="196"/>
      <c r="BF2479" s="196"/>
      <c r="BG2479" s="196"/>
      <c r="BH2479" s="196"/>
      <c r="BI2479" s="196"/>
      <c r="BJ2479" s="196"/>
      <c r="BK2479" s="196"/>
      <c r="BL2479" s="196"/>
      <c r="BM2479" s="196"/>
      <c r="BN2479" s="196"/>
      <c r="BO2479" s="196"/>
      <c r="BP2479" s="196"/>
      <c r="BQ2479" s="196"/>
      <c r="BR2479" s="196"/>
      <c r="BS2479" s="196"/>
      <c r="BT2479" s="196"/>
      <c r="BU2479" s="196"/>
      <c r="BV2479" s="196"/>
      <c r="BW2479" s="196"/>
      <c r="BX2479" s="196"/>
      <c r="BY2479" s="196"/>
      <c r="BZ2479" s="196"/>
    </row>
    <row r="2480" spans="4:78" x14ac:dyDescent="0.2">
      <c r="D2480" s="171"/>
      <c r="E2480" s="171"/>
      <c r="F2480" s="171"/>
      <c r="G2480" s="171"/>
      <c r="H2480" s="171"/>
      <c r="I2480" s="171"/>
      <c r="J2480" s="171"/>
      <c r="K2480" s="171"/>
      <c r="L2480" s="171"/>
      <c r="M2480" s="171"/>
      <c r="N2480" s="171"/>
      <c r="O2480" s="171"/>
      <c r="P2480" s="171"/>
      <c r="Q2480" s="171"/>
      <c r="R2480" s="171"/>
      <c r="S2480" s="171"/>
      <c r="T2480" s="171"/>
      <c r="U2480" s="171"/>
      <c r="V2480" s="171"/>
      <c r="W2480" s="171"/>
      <c r="X2480" s="171"/>
      <c r="Y2480" s="171"/>
      <c r="Z2480" s="171"/>
      <c r="AA2480" s="171"/>
      <c r="AB2480" s="171"/>
      <c r="AC2480" s="171"/>
      <c r="AD2480" s="171"/>
      <c r="AE2480" s="171"/>
      <c r="AF2480" s="171"/>
      <c r="AG2480" s="171"/>
      <c r="AH2480" s="171"/>
      <c r="AI2480" s="171"/>
      <c r="AJ2480" s="171"/>
      <c r="AK2480" s="171"/>
      <c r="AL2480" s="171"/>
      <c r="AM2480" s="171"/>
      <c r="AN2480" s="171"/>
      <c r="AO2480" s="171"/>
      <c r="AP2480" s="196"/>
      <c r="AQ2480" s="196"/>
      <c r="AR2480" s="196"/>
      <c r="AS2480" s="196"/>
      <c r="AT2480" s="196"/>
      <c r="AU2480" s="196"/>
      <c r="AV2480" s="196"/>
      <c r="AW2480" s="196"/>
      <c r="AX2480" s="196"/>
      <c r="AY2480" s="196"/>
      <c r="AZ2480" s="196"/>
      <c r="BA2480" s="196"/>
      <c r="BB2480" s="196"/>
      <c r="BC2480" s="196"/>
      <c r="BD2480" s="196"/>
      <c r="BE2480" s="196"/>
      <c r="BF2480" s="196"/>
      <c r="BG2480" s="196"/>
      <c r="BH2480" s="196"/>
      <c r="BI2480" s="196"/>
      <c r="BJ2480" s="196"/>
      <c r="BK2480" s="196"/>
      <c r="BL2480" s="196"/>
      <c r="BM2480" s="196"/>
      <c r="BN2480" s="196"/>
      <c r="BO2480" s="196"/>
      <c r="BP2480" s="196"/>
      <c r="BQ2480" s="196"/>
      <c r="BR2480" s="196"/>
      <c r="BS2480" s="196"/>
      <c r="BT2480" s="196"/>
      <c r="BU2480" s="196"/>
      <c r="BV2480" s="196"/>
      <c r="BW2480" s="196"/>
      <c r="BX2480" s="196"/>
      <c r="BY2480" s="196"/>
      <c r="BZ2480" s="196"/>
    </row>
    <row r="2481" spans="4:78" x14ac:dyDescent="0.2">
      <c r="D2481" s="171"/>
      <c r="E2481" s="171"/>
      <c r="F2481" s="171"/>
      <c r="G2481" s="171"/>
      <c r="H2481" s="171"/>
      <c r="I2481" s="171"/>
      <c r="J2481" s="171"/>
      <c r="K2481" s="171"/>
      <c r="L2481" s="171"/>
      <c r="M2481" s="171"/>
      <c r="N2481" s="171"/>
      <c r="O2481" s="171"/>
      <c r="P2481" s="171"/>
      <c r="Q2481" s="171"/>
      <c r="R2481" s="171"/>
      <c r="S2481" s="171"/>
      <c r="T2481" s="171"/>
      <c r="U2481" s="171"/>
      <c r="V2481" s="171"/>
      <c r="W2481" s="171"/>
      <c r="X2481" s="171"/>
      <c r="Y2481" s="171"/>
      <c r="Z2481" s="171"/>
      <c r="AA2481" s="171"/>
      <c r="AB2481" s="171"/>
      <c r="AC2481" s="171"/>
      <c r="AD2481" s="171"/>
      <c r="AE2481" s="171"/>
      <c r="AF2481" s="171"/>
      <c r="AG2481" s="171"/>
      <c r="AH2481" s="171"/>
      <c r="AI2481" s="171"/>
      <c r="AJ2481" s="171"/>
      <c r="AK2481" s="171"/>
      <c r="AL2481" s="171"/>
      <c r="AM2481" s="171"/>
      <c r="AN2481" s="171"/>
      <c r="AO2481" s="171"/>
      <c r="AP2481" s="196"/>
      <c r="AQ2481" s="196"/>
      <c r="AR2481" s="196"/>
      <c r="AS2481" s="196"/>
      <c r="AT2481" s="196"/>
      <c r="AU2481" s="196"/>
      <c r="AV2481" s="196"/>
      <c r="AW2481" s="196"/>
      <c r="AX2481" s="196"/>
      <c r="AY2481" s="196"/>
      <c r="AZ2481" s="196"/>
      <c r="BA2481" s="196"/>
      <c r="BB2481" s="196"/>
      <c r="BC2481" s="196"/>
      <c r="BD2481" s="196"/>
      <c r="BE2481" s="196"/>
      <c r="BF2481" s="196"/>
      <c r="BG2481" s="196"/>
      <c r="BH2481" s="196"/>
      <c r="BI2481" s="196"/>
      <c r="BJ2481" s="196"/>
      <c r="BK2481" s="196"/>
      <c r="BL2481" s="196"/>
      <c r="BM2481" s="196"/>
      <c r="BN2481" s="196"/>
      <c r="BO2481" s="196"/>
      <c r="BP2481" s="196"/>
      <c r="BQ2481" s="196"/>
      <c r="BR2481" s="196"/>
      <c r="BS2481" s="196"/>
      <c r="BT2481" s="196"/>
      <c r="BU2481" s="196"/>
      <c r="BV2481" s="196"/>
      <c r="BW2481" s="196"/>
      <c r="BX2481" s="196"/>
      <c r="BY2481" s="196"/>
      <c r="BZ2481" s="196"/>
    </row>
    <row r="2482" spans="4:78" x14ac:dyDescent="0.2">
      <c r="D2482" s="171"/>
      <c r="E2482" s="171"/>
      <c r="F2482" s="171"/>
      <c r="G2482" s="171"/>
      <c r="H2482" s="171"/>
      <c r="I2482" s="171"/>
      <c r="J2482" s="171"/>
      <c r="K2482" s="171"/>
      <c r="L2482" s="171"/>
      <c r="M2482" s="171"/>
      <c r="N2482" s="171"/>
      <c r="O2482" s="171"/>
      <c r="P2482" s="171"/>
      <c r="Q2482" s="171"/>
      <c r="R2482" s="171"/>
      <c r="S2482" s="171"/>
      <c r="T2482" s="171"/>
      <c r="U2482" s="171"/>
      <c r="V2482" s="171"/>
      <c r="W2482" s="171"/>
      <c r="X2482" s="171"/>
      <c r="Y2482" s="171"/>
      <c r="Z2482" s="171"/>
      <c r="AA2482" s="171"/>
      <c r="AB2482" s="171"/>
      <c r="AC2482" s="171"/>
      <c r="AD2482" s="171"/>
      <c r="AE2482" s="171"/>
      <c r="AF2482" s="171"/>
      <c r="AG2482" s="171"/>
      <c r="AH2482" s="171"/>
      <c r="AI2482" s="171"/>
      <c r="AJ2482" s="171"/>
      <c r="AK2482" s="171"/>
      <c r="AL2482" s="171"/>
      <c r="AM2482" s="171"/>
      <c r="AN2482" s="171"/>
      <c r="AO2482" s="171"/>
      <c r="AP2482" s="196"/>
      <c r="AQ2482" s="196"/>
      <c r="AR2482" s="196"/>
      <c r="AS2482" s="196"/>
      <c r="AT2482" s="196"/>
      <c r="AU2482" s="196"/>
      <c r="AV2482" s="196"/>
      <c r="AW2482" s="196"/>
      <c r="AX2482" s="196"/>
      <c r="AY2482" s="196"/>
      <c r="AZ2482" s="196"/>
      <c r="BA2482" s="196"/>
      <c r="BB2482" s="196"/>
      <c r="BC2482" s="196"/>
      <c r="BD2482" s="196"/>
      <c r="BE2482" s="196"/>
      <c r="BF2482" s="196"/>
      <c r="BG2482" s="196"/>
      <c r="BH2482" s="196"/>
      <c r="BI2482" s="196"/>
      <c r="BJ2482" s="196"/>
      <c r="BK2482" s="196"/>
      <c r="BL2482" s="196"/>
      <c r="BM2482" s="196"/>
      <c r="BN2482" s="196"/>
      <c r="BO2482" s="196"/>
      <c r="BP2482" s="196"/>
      <c r="BQ2482" s="196"/>
      <c r="BR2482" s="196"/>
      <c r="BS2482" s="196"/>
      <c r="BT2482" s="196"/>
      <c r="BU2482" s="196"/>
      <c r="BV2482" s="196"/>
      <c r="BW2482" s="196"/>
      <c r="BX2482" s="196"/>
      <c r="BY2482" s="196"/>
      <c r="BZ2482" s="196"/>
    </row>
    <row r="2483" spans="4:78" x14ac:dyDescent="0.2">
      <c r="D2483" s="171"/>
      <c r="E2483" s="171"/>
      <c r="F2483" s="171"/>
      <c r="G2483" s="171"/>
      <c r="H2483" s="171"/>
      <c r="I2483" s="171"/>
      <c r="J2483" s="171"/>
      <c r="K2483" s="171"/>
      <c r="L2483" s="171"/>
      <c r="M2483" s="171"/>
      <c r="N2483" s="171"/>
      <c r="O2483" s="171"/>
      <c r="P2483" s="171"/>
      <c r="Q2483" s="171"/>
      <c r="R2483" s="171"/>
      <c r="S2483" s="171"/>
      <c r="T2483" s="171"/>
      <c r="U2483" s="171"/>
      <c r="V2483" s="171"/>
      <c r="W2483" s="171"/>
      <c r="X2483" s="171"/>
      <c r="Y2483" s="171"/>
      <c r="Z2483" s="171"/>
      <c r="AA2483" s="171"/>
      <c r="AB2483" s="171"/>
      <c r="AC2483" s="171"/>
      <c r="AD2483" s="171"/>
      <c r="AE2483" s="171"/>
      <c r="AF2483" s="171"/>
      <c r="AG2483" s="171"/>
      <c r="AH2483" s="171"/>
      <c r="AI2483" s="171"/>
      <c r="AJ2483" s="171"/>
      <c r="AK2483" s="171"/>
      <c r="AL2483" s="171"/>
      <c r="AM2483" s="171"/>
      <c r="AN2483" s="171"/>
      <c r="AO2483" s="171"/>
      <c r="AP2483" s="196"/>
      <c r="AQ2483" s="196"/>
      <c r="AR2483" s="196"/>
      <c r="AS2483" s="196"/>
      <c r="AT2483" s="196"/>
      <c r="AU2483" s="196"/>
      <c r="AV2483" s="196"/>
      <c r="AW2483" s="196"/>
      <c r="AX2483" s="196"/>
      <c r="AY2483" s="196"/>
      <c r="AZ2483" s="196"/>
      <c r="BA2483" s="196"/>
      <c r="BB2483" s="196"/>
      <c r="BC2483" s="196"/>
      <c r="BD2483" s="196"/>
      <c r="BE2483" s="196"/>
      <c r="BF2483" s="196"/>
      <c r="BG2483" s="196"/>
      <c r="BH2483" s="196"/>
      <c r="BI2483" s="196"/>
      <c r="BJ2483" s="196"/>
      <c r="BK2483" s="196"/>
      <c r="BL2483" s="196"/>
      <c r="BM2483" s="196"/>
      <c r="BN2483" s="196"/>
      <c r="BO2483" s="196"/>
      <c r="BP2483" s="196"/>
      <c r="BQ2483" s="196"/>
      <c r="BR2483" s="196"/>
      <c r="BS2483" s="196"/>
      <c r="BT2483" s="196"/>
      <c r="BU2483" s="196"/>
      <c r="BV2483" s="196"/>
      <c r="BW2483" s="196"/>
      <c r="BX2483" s="196"/>
      <c r="BY2483" s="196"/>
      <c r="BZ2483" s="196"/>
    </row>
    <row r="2484" spans="4:78" x14ac:dyDescent="0.2">
      <c r="D2484" s="171"/>
      <c r="E2484" s="171"/>
      <c r="F2484" s="171"/>
      <c r="G2484" s="171"/>
      <c r="H2484" s="171"/>
      <c r="I2484" s="171"/>
      <c r="J2484" s="171"/>
      <c r="K2484" s="171"/>
      <c r="L2484" s="171"/>
      <c r="M2484" s="171"/>
      <c r="N2484" s="171"/>
      <c r="O2484" s="171"/>
      <c r="P2484" s="171"/>
      <c r="Q2484" s="171"/>
      <c r="R2484" s="171"/>
      <c r="S2484" s="171"/>
      <c r="T2484" s="171"/>
      <c r="U2484" s="171"/>
      <c r="V2484" s="171"/>
      <c r="W2484" s="171"/>
      <c r="X2484" s="171"/>
      <c r="Y2484" s="171"/>
      <c r="Z2484" s="171"/>
      <c r="AA2484" s="171"/>
      <c r="AB2484" s="171"/>
      <c r="AC2484" s="171"/>
      <c r="AD2484" s="171"/>
      <c r="AE2484" s="171"/>
      <c r="AF2484" s="171"/>
      <c r="AG2484" s="171"/>
      <c r="AH2484" s="171"/>
      <c r="AI2484" s="171"/>
      <c r="AJ2484" s="171"/>
      <c r="AK2484" s="171"/>
      <c r="AL2484" s="171"/>
      <c r="AM2484" s="171"/>
      <c r="AN2484" s="171"/>
      <c r="AO2484" s="171"/>
      <c r="AP2484" s="196"/>
      <c r="AQ2484" s="196"/>
      <c r="AR2484" s="196"/>
      <c r="AS2484" s="196"/>
      <c r="AT2484" s="196"/>
      <c r="AU2484" s="196"/>
      <c r="AV2484" s="196"/>
      <c r="AW2484" s="196"/>
      <c r="AX2484" s="196"/>
      <c r="AY2484" s="196"/>
      <c r="AZ2484" s="196"/>
      <c r="BA2484" s="196"/>
      <c r="BB2484" s="196"/>
      <c r="BC2484" s="196"/>
      <c r="BD2484" s="196"/>
      <c r="BE2484" s="196"/>
      <c r="BF2484" s="196"/>
      <c r="BG2484" s="196"/>
      <c r="BH2484" s="196"/>
      <c r="BI2484" s="196"/>
      <c r="BJ2484" s="196"/>
      <c r="BK2484" s="196"/>
      <c r="BL2484" s="196"/>
      <c r="BM2484" s="196"/>
      <c r="BN2484" s="196"/>
      <c r="BO2484" s="196"/>
      <c r="BP2484" s="196"/>
      <c r="BQ2484" s="196"/>
      <c r="BR2484" s="196"/>
      <c r="BS2484" s="196"/>
      <c r="BT2484" s="196"/>
      <c r="BU2484" s="196"/>
      <c r="BV2484" s="196"/>
      <c r="BW2484" s="196"/>
      <c r="BX2484" s="196"/>
      <c r="BY2484" s="196"/>
      <c r="BZ2484" s="196"/>
    </row>
    <row r="2485" spans="4:78" x14ac:dyDescent="0.2">
      <c r="D2485" s="171"/>
      <c r="E2485" s="171"/>
      <c r="F2485" s="171"/>
      <c r="G2485" s="171"/>
      <c r="H2485" s="171"/>
      <c r="I2485" s="171"/>
      <c r="J2485" s="171"/>
      <c r="K2485" s="171"/>
      <c r="L2485" s="171"/>
      <c r="M2485" s="171"/>
      <c r="N2485" s="171"/>
      <c r="O2485" s="171"/>
      <c r="P2485" s="171"/>
      <c r="Q2485" s="171"/>
      <c r="R2485" s="171"/>
      <c r="S2485" s="171"/>
      <c r="T2485" s="171"/>
      <c r="U2485" s="171"/>
      <c r="V2485" s="171"/>
      <c r="W2485" s="171"/>
      <c r="X2485" s="171"/>
      <c r="Y2485" s="171"/>
      <c r="Z2485" s="171"/>
      <c r="AA2485" s="171"/>
      <c r="AB2485" s="171"/>
      <c r="AC2485" s="171"/>
      <c r="AD2485" s="171"/>
      <c r="AE2485" s="171"/>
      <c r="AF2485" s="171"/>
      <c r="AG2485" s="171"/>
      <c r="AH2485" s="171"/>
      <c r="AI2485" s="171"/>
      <c r="AJ2485" s="171"/>
      <c r="AK2485" s="171"/>
      <c r="AL2485" s="171"/>
      <c r="AM2485" s="171"/>
      <c r="AN2485" s="171"/>
      <c r="AO2485" s="171"/>
      <c r="AP2485" s="196"/>
      <c r="AQ2485" s="196"/>
      <c r="AR2485" s="196"/>
      <c r="AS2485" s="196"/>
      <c r="AT2485" s="196"/>
      <c r="AU2485" s="196"/>
      <c r="AV2485" s="196"/>
      <c r="AW2485" s="196"/>
      <c r="AX2485" s="196"/>
      <c r="AY2485" s="196"/>
      <c r="AZ2485" s="196"/>
      <c r="BA2485" s="196"/>
      <c r="BB2485" s="196"/>
      <c r="BC2485" s="196"/>
      <c r="BD2485" s="196"/>
      <c r="BE2485" s="196"/>
      <c r="BF2485" s="196"/>
      <c r="BG2485" s="196"/>
      <c r="BH2485" s="196"/>
      <c r="BI2485" s="196"/>
      <c r="BJ2485" s="196"/>
      <c r="BK2485" s="196"/>
      <c r="BL2485" s="196"/>
      <c r="BM2485" s="196"/>
      <c r="BN2485" s="196"/>
      <c r="BO2485" s="196"/>
      <c r="BP2485" s="196"/>
      <c r="BQ2485" s="196"/>
      <c r="BR2485" s="196"/>
      <c r="BS2485" s="196"/>
      <c r="BT2485" s="196"/>
      <c r="BU2485" s="196"/>
      <c r="BV2485" s="196"/>
      <c r="BW2485" s="196"/>
      <c r="BX2485" s="196"/>
      <c r="BY2485" s="196"/>
      <c r="BZ2485" s="196"/>
    </row>
    <row r="2486" spans="4:78" x14ac:dyDescent="0.2">
      <c r="D2486" s="171"/>
      <c r="E2486" s="171"/>
      <c r="F2486" s="171"/>
      <c r="G2486" s="171"/>
      <c r="H2486" s="171"/>
      <c r="I2486" s="171"/>
      <c r="J2486" s="171"/>
      <c r="K2486" s="171"/>
      <c r="L2486" s="171"/>
      <c r="M2486" s="171"/>
      <c r="N2486" s="171"/>
      <c r="O2486" s="171"/>
      <c r="P2486" s="171"/>
      <c r="Q2486" s="171"/>
      <c r="R2486" s="171"/>
      <c r="S2486" s="171"/>
      <c r="T2486" s="171"/>
      <c r="U2486" s="171"/>
      <c r="V2486" s="171"/>
      <c r="W2486" s="171"/>
      <c r="X2486" s="171"/>
      <c r="Y2486" s="171"/>
      <c r="Z2486" s="171"/>
      <c r="AA2486" s="171"/>
      <c r="AB2486" s="171"/>
      <c r="AC2486" s="171"/>
      <c r="AD2486" s="171"/>
      <c r="AE2486" s="171"/>
      <c r="AF2486" s="171"/>
      <c r="AG2486" s="171"/>
      <c r="AH2486" s="171"/>
      <c r="AI2486" s="171"/>
      <c r="AJ2486" s="171"/>
      <c r="AK2486" s="171"/>
      <c r="AL2486" s="171"/>
      <c r="AM2486" s="171"/>
      <c r="AN2486" s="171"/>
      <c r="AO2486" s="171"/>
      <c r="AP2486" s="196"/>
      <c r="AQ2486" s="196"/>
      <c r="AR2486" s="196"/>
      <c r="AS2486" s="196"/>
      <c r="AT2486" s="196"/>
      <c r="AU2486" s="196"/>
      <c r="AV2486" s="196"/>
      <c r="AW2486" s="196"/>
      <c r="AX2486" s="196"/>
      <c r="AY2486" s="196"/>
      <c r="AZ2486" s="196"/>
      <c r="BA2486" s="196"/>
      <c r="BB2486" s="196"/>
      <c r="BC2486" s="196"/>
      <c r="BD2486" s="196"/>
      <c r="BE2486" s="196"/>
      <c r="BF2486" s="196"/>
      <c r="BG2486" s="196"/>
      <c r="BH2486" s="196"/>
      <c r="BI2486" s="196"/>
      <c r="BJ2486" s="196"/>
      <c r="BK2486" s="196"/>
      <c r="BL2486" s="196"/>
      <c r="BM2486" s="196"/>
      <c r="BN2486" s="196"/>
      <c r="BO2486" s="196"/>
      <c r="BP2486" s="196"/>
      <c r="BQ2486" s="196"/>
      <c r="BR2486" s="196"/>
      <c r="BS2486" s="196"/>
      <c r="BT2486" s="196"/>
      <c r="BU2486" s="196"/>
      <c r="BV2486" s="196"/>
      <c r="BW2486" s="196"/>
      <c r="BX2486" s="196"/>
      <c r="BY2486" s="196"/>
      <c r="BZ2486" s="196"/>
    </row>
    <row r="2487" spans="4:78" x14ac:dyDescent="0.2">
      <c r="D2487" s="171"/>
      <c r="E2487" s="171"/>
      <c r="F2487" s="171"/>
      <c r="G2487" s="171"/>
      <c r="H2487" s="171"/>
      <c r="I2487" s="171"/>
      <c r="J2487" s="171"/>
      <c r="K2487" s="171"/>
      <c r="L2487" s="171"/>
      <c r="M2487" s="171"/>
      <c r="N2487" s="171"/>
      <c r="O2487" s="171"/>
      <c r="P2487" s="171"/>
      <c r="Q2487" s="171"/>
      <c r="R2487" s="171"/>
      <c r="S2487" s="171"/>
      <c r="T2487" s="171"/>
      <c r="U2487" s="171"/>
      <c r="V2487" s="171"/>
      <c r="W2487" s="171"/>
      <c r="X2487" s="171"/>
      <c r="Y2487" s="171"/>
      <c r="Z2487" s="171"/>
      <c r="AA2487" s="171"/>
      <c r="AB2487" s="171"/>
      <c r="AC2487" s="171"/>
      <c r="AD2487" s="171"/>
      <c r="AE2487" s="171"/>
      <c r="AF2487" s="171"/>
      <c r="AG2487" s="171"/>
      <c r="AH2487" s="171"/>
      <c r="AI2487" s="171"/>
      <c r="AJ2487" s="171"/>
      <c r="AK2487" s="171"/>
      <c r="AL2487" s="171"/>
      <c r="AM2487" s="171"/>
      <c r="AN2487" s="171"/>
      <c r="AO2487" s="171"/>
      <c r="AP2487" s="196"/>
      <c r="AQ2487" s="196"/>
      <c r="AR2487" s="196"/>
      <c r="AS2487" s="196"/>
      <c r="AT2487" s="196"/>
      <c r="AU2487" s="196"/>
      <c r="AV2487" s="196"/>
      <c r="AW2487" s="196"/>
      <c r="AX2487" s="196"/>
      <c r="AY2487" s="196"/>
      <c r="AZ2487" s="196"/>
      <c r="BA2487" s="196"/>
      <c r="BB2487" s="196"/>
      <c r="BC2487" s="196"/>
      <c r="BD2487" s="196"/>
      <c r="BE2487" s="196"/>
      <c r="BF2487" s="196"/>
      <c r="BG2487" s="196"/>
      <c r="BH2487" s="196"/>
      <c r="BI2487" s="196"/>
      <c r="BJ2487" s="196"/>
      <c r="BK2487" s="196"/>
      <c r="BL2487" s="196"/>
      <c r="BM2487" s="196"/>
      <c r="BN2487" s="196"/>
      <c r="BO2487" s="196"/>
      <c r="BP2487" s="196"/>
      <c r="BQ2487" s="196"/>
      <c r="BR2487" s="196"/>
      <c r="BS2487" s="196"/>
      <c r="BT2487" s="196"/>
      <c r="BU2487" s="196"/>
      <c r="BV2487" s="196"/>
      <c r="BW2487" s="196"/>
      <c r="BX2487" s="196"/>
      <c r="BY2487" s="196"/>
      <c r="BZ2487" s="196"/>
    </row>
    <row r="2488" spans="4:78" x14ac:dyDescent="0.2">
      <c r="D2488" s="171"/>
      <c r="E2488" s="171"/>
      <c r="F2488" s="171"/>
      <c r="G2488" s="171"/>
      <c r="H2488" s="171"/>
      <c r="I2488" s="171"/>
      <c r="J2488" s="171"/>
      <c r="K2488" s="171"/>
      <c r="L2488" s="171"/>
      <c r="M2488" s="171"/>
      <c r="N2488" s="171"/>
      <c r="O2488" s="171"/>
      <c r="P2488" s="171"/>
      <c r="Q2488" s="171"/>
      <c r="R2488" s="171"/>
      <c r="S2488" s="171"/>
      <c r="T2488" s="171"/>
      <c r="U2488" s="171"/>
      <c r="V2488" s="171"/>
      <c r="W2488" s="171"/>
      <c r="X2488" s="171"/>
      <c r="Y2488" s="171"/>
      <c r="Z2488" s="171"/>
      <c r="AA2488" s="171"/>
      <c r="AB2488" s="171"/>
      <c r="AC2488" s="171"/>
      <c r="AD2488" s="171"/>
      <c r="AE2488" s="171"/>
      <c r="AF2488" s="171"/>
      <c r="AG2488" s="171"/>
      <c r="AH2488" s="171"/>
      <c r="AI2488" s="171"/>
      <c r="AJ2488" s="171"/>
      <c r="AK2488" s="171"/>
      <c r="AL2488" s="171"/>
      <c r="AM2488" s="171"/>
      <c r="AN2488" s="171"/>
      <c r="AO2488" s="171"/>
      <c r="AP2488" s="196"/>
      <c r="AQ2488" s="196"/>
      <c r="AR2488" s="196"/>
      <c r="AS2488" s="196"/>
      <c r="AT2488" s="196"/>
      <c r="AU2488" s="196"/>
      <c r="AV2488" s="196"/>
      <c r="AW2488" s="196"/>
      <c r="AX2488" s="196"/>
      <c r="AY2488" s="196"/>
      <c r="AZ2488" s="196"/>
      <c r="BA2488" s="196"/>
      <c r="BB2488" s="196"/>
      <c r="BC2488" s="196"/>
      <c r="BD2488" s="196"/>
      <c r="BE2488" s="196"/>
      <c r="BF2488" s="196"/>
      <c r="BG2488" s="196"/>
      <c r="BH2488" s="196"/>
      <c r="BI2488" s="196"/>
      <c r="BJ2488" s="196"/>
      <c r="BK2488" s="196"/>
      <c r="BL2488" s="196"/>
      <c r="BM2488" s="196"/>
      <c r="BN2488" s="196"/>
      <c r="BO2488" s="196"/>
      <c r="BP2488" s="196"/>
      <c r="BQ2488" s="196"/>
      <c r="BR2488" s="196"/>
      <c r="BS2488" s="196"/>
      <c r="BT2488" s="196"/>
      <c r="BU2488" s="196"/>
      <c r="BV2488" s="196"/>
      <c r="BW2488" s="196"/>
      <c r="BX2488" s="196"/>
      <c r="BY2488" s="196"/>
      <c r="BZ2488" s="196"/>
    </row>
    <row r="2489" spans="4:78" x14ac:dyDescent="0.2">
      <c r="D2489" s="171"/>
      <c r="E2489" s="171"/>
      <c r="F2489" s="171"/>
      <c r="G2489" s="171"/>
      <c r="H2489" s="171"/>
      <c r="I2489" s="171"/>
      <c r="J2489" s="171"/>
      <c r="K2489" s="171"/>
      <c r="L2489" s="171"/>
      <c r="M2489" s="171"/>
      <c r="N2489" s="171"/>
      <c r="O2489" s="171"/>
      <c r="P2489" s="171"/>
      <c r="Q2489" s="171"/>
      <c r="R2489" s="171"/>
      <c r="S2489" s="171"/>
      <c r="T2489" s="171"/>
      <c r="U2489" s="171"/>
      <c r="V2489" s="171"/>
      <c r="W2489" s="171"/>
      <c r="X2489" s="171"/>
      <c r="Y2489" s="171"/>
      <c r="Z2489" s="171"/>
      <c r="AA2489" s="171"/>
      <c r="AB2489" s="171"/>
      <c r="AC2489" s="171"/>
      <c r="AD2489" s="171"/>
      <c r="AE2489" s="171"/>
      <c r="AF2489" s="171"/>
      <c r="AG2489" s="171"/>
      <c r="AH2489" s="171"/>
      <c r="AI2489" s="171"/>
      <c r="AJ2489" s="171"/>
      <c r="AK2489" s="171"/>
      <c r="AL2489" s="171"/>
      <c r="AM2489" s="171"/>
      <c r="AN2489" s="171"/>
      <c r="AO2489" s="171"/>
      <c r="AP2489" s="196"/>
      <c r="AQ2489" s="196"/>
      <c r="AR2489" s="196"/>
      <c r="AS2489" s="196"/>
      <c r="AT2489" s="196"/>
      <c r="AU2489" s="196"/>
      <c r="AV2489" s="196"/>
      <c r="AW2489" s="196"/>
      <c r="AX2489" s="196"/>
      <c r="AY2489" s="196"/>
      <c r="AZ2489" s="196"/>
      <c r="BA2489" s="196"/>
      <c r="BB2489" s="196"/>
      <c r="BC2489" s="196"/>
      <c r="BD2489" s="196"/>
      <c r="BE2489" s="196"/>
      <c r="BF2489" s="196"/>
      <c r="BG2489" s="196"/>
      <c r="BH2489" s="196"/>
      <c r="BI2489" s="196"/>
      <c r="BJ2489" s="196"/>
      <c r="BK2489" s="196"/>
      <c r="BL2489" s="196"/>
      <c r="BM2489" s="196"/>
      <c r="BN2489" s="196"/>
      <c r="BO2489" s="196"/>
      <c r="BP2489" s="196"/>
      <c r="BQ2489" s="196"/>
      <c r="BR2489" s="196"/>
      <c r="BS2489" s="196"/>
      <c r="BT2489" s="196"/>
      <c r="BU2489" s="196"/>
      <c r="BV2489" s="196"/>
      <c r="BW2489" s="196"/>
      <c r="BX2489" s="196"/>
      <c r="BY2489" s="196"/>
      <c r="BZ2489" s="196"/>
    </row>
    <row r="2490" spans="4:78" x14ac:dyDescent="0.2">
      <c r="D2490" s="171"/>
      <c r="E2490" s="171"/>
      <c r="F2490" s="171"/>
      <c r="G2490" s="171"/>
      <c r="H2490" s="171"/>
      <c r="I2490" s="171"/>
      <c r="J2490" s="171"/>
      <c r="K2490" s="171"/>
      <c r="L2490" s="171"/>
      <c r="M2490" s="171"/>
      <c r="N2490" s="171"/>
      <c r="O2490" s="171"/>
      <c r="P2490" s="171"/>
      <c r="Q2490" s="171"/>
      <c r="R2490" s="171"/>
      <c r="S2490" s="171"/>
      <c r="T2490" s="171"/>
      <c r="U2490" s="171"/>
      <c r="V2490" s="171"/>
      <c r="W2490" s="171"/>
      <c r="X2490" s="171"/>
      <c r="Y2490" s="171"/>
      <c r="Z2490" s="171"/>
      <c r="AA2490" s="171"/>
      <c r="AB2490" s="171"/>
      <c r="AC2490" s="171"/>
      <c r="AD2490" s="171"/>
      <c r="AE2490" s="171"/>
      <c r="AF2490" s="171"/>
      <c r="AG2490" s="171"/>
      <c r="AH2490" s="171"/>
      <c r="AI2490" s="171"/>
      <c r="AJ2490" s="171"/>
      <c r="AK2490" s="171"/>
      <c r="AL2490" s="171"/>
      <c r="AM2490" s="171"/>
      <c r="AN2490" s="171"/>
      <c r="AO2490" s="171"/>
      <c r="AP2490" s="196"/>
      <c r="AQ2490" s="196"/>
      <c r="AR2490" s="196"/>
      <c r="AS2490" s="196"/>
      <c r="AT2490" s="196"/>
      <c r="AU2490" s="196"/>
      <c r="AV2490" s="196"/>
      <c r="AW2490" s="196"/>
      <c r="AX2490" s="196"/>
      <c r="AY2490" s="196"/>
      <c r="AZ2490" s="196"/>
      <c r="BA2490" s="196"/>
      <c r="BB2490" s="196"/>
      <c r="BC2490" s="196"/>
      <c r="BD2490" s="196"/>
      <c r="BE2490" s="196"/>
      <c r="BF2490" s="196"/>
      <c r="BG2490" s="196"/>
      <c r="BH2490" s="196"/>
      <c r="BI2490" s="196"/>
      <c r="BJ2490" s="196"/>
      <c r="BK2490" s="196"/>
      <c r="BL2490" s="196"/>
      <c r="BM2490" s="196"/>
      <c r="BN2490" s="196"/>
      <c r="BO2490" s="196"/>
      <c r="BP2490" s="196"/>
      <c r="BQ2490" s="196"/>
      <c r="BR2490" s="196"/>
      <c r="BS2490" s="196"/>
      <c r="BT2490" s="196"/>
      <c r="BU2490" s="196"/>
      <c r="BV2490" s="196"/>
      <c r="BW2490" s="196"/>
      <c r="BX2490" s="196"/>
      <c r="BY2490" s="196"/>
      <c r="BZ2490" s="196"/>
    </row>
    <row r="2491" spans="4:78" x14ac:dyDescent="0.2">
      <c r="D2491" s="171"/>
      <c r="E2491" s="171"/>
      <c r="F2491" s="171"/>
      <c r="G2491" s="171"/>
      <c r="H2491" s="171"/>
      <c r="I2491" s="171"/>
      <c r="J2491" s="171"/>
      <c r="K2491" s="171"/>
      <c r="L2491" s="171"/>
      <c r="M2491" s="171"/>
      <c r="N2491" s="171"/>
      <c r="O2491" s="171"/>
      <c r="P2491" s="171"/>
      <c r="Q2491" s="171"/>
      <c r="R2491" s="171"/>
      <c r="S2491" s="171"/>
      <c r="T2491" s="171"/>
      <c r="U2491" s="171"/>
      <c r="V2491" s="171"/>
      <c r="W2491" s="171"/>
      <c r="X2491" s="171"/>
      <c r="Y2491" s="171"/>
      <c r="Z2491" s="171"/>
      <c r="AA2491" s="171"/>
      <c r="AB2491" s="171"/>
      <c r="AC2491" s="171"/>
      <c r="AD2491" s="171"/>
      <c r="AE2491" s="171"/>
      <c r="AF2491" s="171"/>
      <c r="AG2491" s="171"/>
      <c r="AH2491" s="171"/>
      <c r="AI2491" s="171"/>
      <c r="AJ2491" s="171"/>
      <c r="AK2491" s="171"/>
      <c r="AL2491" s="171"/>
      <c r="AM2491" s="171"/>
      <c r="AN2491" s="171"/>
      <c r="AO2491" s="171"/>
      <c r="AP2491" s="196"/>
      <c r="AQ2491" s="196"/>
      <c r="AR2491" s="196"/>
      <c r="AS2491" s="196"/>
      <c r="AT2491" s="196"/>
      <c r="AU2491" s="196"/>
      <c r="AV2491" s="196"/>
      <c r="AW2491" s="196"/>
      <c r="AX2491" s="196"/>
      <c r="AY2491" s="196"/>
      <c r="AZ2491" s="196"/>
      <c r="BA2491" s="196"/>
      <c r="BB2491" s="196"/>
      <c r="BC2491" s="196"/>
      <c r="BD2491" s="196"/>
      <c r="BE2491" s="196"/>
      <c r="BF2491" s="196"/>
      <c r="BG2491" s="196"/>
      <c r="BH2491" s="196"/>
      <c r="BI2491" s="196"/>
      <c r="BJ2491" s="196"/>
      <c r="BK2491" s="196"/>
      <c r="BL2491" s="196"/>
      <c r="BM2491" s="196"/>
      <c r="BN2491" s="196"/>
      <c r="BO2491" s="196"/>
      <c r="BP2491" s="196"/>
      <c r="BQ2491" s="196"/>
      <c r="BR2491" s="196"/>
      <c r="BS2491" s="196"/>
      <c r="BT2491" s="196"/>
      <c r="BU2491" s="196"/>
      <c r="BV2491" s="196"/>
      <c r="BW2491" s="196"/>
      <c r="BX2491" s="196"/>
      <c r="BY2491" s="196"/>
      <c r="BZ2491" s="196"/>
    </row>
    <row r="2492" spans="4:78" x14ac:dyDescent="0.2">
      <c r="D2492" s="171"/>
      <c r="E2492" s="171"/>
      <c r="F2492" s="171"/>
      <c r="G2492" s="171"/>
      <c r="H2492" s="171"/>
      <c r="I2492" s="171"/>
      <c r="J2492" s="171"/>
      <c r="K2492" s="171"/>
      <c r="L2492" s="171"/>
      <c r="M2492" s="171"/>
      <c r="N2492" s="171"/>
      <c r="O2492" s="171"/>
      <c r="P2492" s="171"/>
      <c r="Q2492" s="171"/>
      <c r="R2492" s="171"/>
      <c r="S2492" s="171"/>
      <c r="T2492" s="171"/>
      <c r="U2492" s="171"/>
      <c r="V2492" s="171"/>
      <c r="W2492" s="171"/>
      <c r="X2492" s="171"/>
      <c r="Y2492" s="171"/>
      <c r="Z2492" s="171"/>
      <c r="AA2492" s="171"/>
      <c r="AB2492" s="171"/>
      <c r="AC2492" s="171"/>
      <c r="AD2492" s="171"/>
      <c r="AE2492" s="171"/>
      <c r="AF2492" s="171"/>
      <c r="AG2492" s="171"/>
      <c r="AH2492" s="171"/>
      <c r="AI2492" s="171"/>
      <c r="AJ2492" s="171"/>
      <c r="AK2492" s="171"/>
      <c r="AL2492" s="171"/>
      <c r="AM2492" s="171"/>
      <c r="AN2492" s="171"/>
      <c r="AO2492" s="171"/>
      <c r="AP2492" s="196"/>
      <c r="AQ2492" s="196"/>
      <c r="AR2492" s="196"/>
      <c r="AS2492" s="196"/>
      <c r="AT2492" s="196"/>
      <c r="AU2492" s="196"/>
      <c r="AV2492" s="196"/>
      <c r="AW2492" s="196"/>
      <c r="AX2492" s="196"/>
      <c r="AY2492" s="196"/>
      <c r="AZ2492" s="196"/>
      <c r="BA2492" s="196"/>
      <c r="BB2492" s="196"/>
      <c r="BC2492" s="196"/>
      <c r="BD2492" s="196"/>
      <c r="BE2492" s="196"/>
      <c r="BF2492" s="196"/>
      <c r="BG2492" s="196"/>
      <c r="BH2492" s="196"/>
      <c r="BI2492" s="196"/>
      <c r="BJ2492" s="196"/>
      <c r="BK2492" s="196"/>
      <c r="BL2492" s="196"/>
      <c r="BM2492" s="196"/>
      <c r="BN2492" s="196"/>
      <c r="BO2492" s="196"/>
      <c r="BP2492" s="196"/>
      <c r="BQ2492" s="196"/>
      <c r="BR2492" s="196"/>
      <c r="BS2492" s="196"/>
      <c r="BT2492" s="196"/>
      <c r="BU2492" s="196"/>
      <c r="BV2492" s="196"/>
      <c r="BW2492" s="196"/>
      <c r="BX2492" s="196"/>
      <c r="BY2492" s="196"/>
      <c r="BZ2492" s="196"/>
    </row>
    <row r="2493" spans="4:78" x14ac:dyDescent="0.2">
      <c r="D2493" s="171"/>
      <c r="E2493" s="171"/>
      <c r="F2493" s="171"/>
      <c r="G2493" s="171"/>
      <c r="H2493" s="171"/>
      <c r="I2493" s="171"/>
      <c r="J2493" s="171"/>
      <c r="K2493" s="171"/>
      <c r="L2493" s="171"/>
      <c r="M2493" s="171"/>
      <c r="N2493" s="171"/>
      <c r="O2493" s="171"/>
      <c r="P2493" s="171"/>
      <c r="Q2493" s="171"/>
      <c r="R2493" s="171"/>
      <c r="S2493" s="171"/>
      <c r="T2493" s="171"/>
      <c r="U2493" s="171"/>
      <c r="V2493" s="171"/>
      <c r="W2493" s="171"/>
      <c r="X2493" s="171"/>
      <c r="Y2493" s="171"/>
      <c r="Z2493" s="171"/>
      <c r="AA2493" s="171"/>
      <c r="AB2493" s="171"/>
      <c r="AC2493" s="171"/>
      <c r="AD2493" s="171"/>
      <c r="AE2493" s="171"/>
      <c r="AF2493" s="171"/>
      <c r="AG2493" s="171"/>
      <c r="AH2493" s="171"/>
      <c r="AI2493" s="171"/>
      <c r="AJ2493" s="171"/>
      <c r="AK2493" s="171"/>
      <c r="AL2493" s="171"/>
      <c r="AM2493" s="171"/>
      <c r="AN2493" s="171"/>
      <c r="AO2493" s="171"/>
      <c r="AP2493" s="196"/>
      <c r="AQ2493" s="196"/>
      <c r="AR2493" s="196"/>
      <c r="AS2493" s="196"/>
      <c r="AT2493" s="196"/>
      <c r="AU2493" s="196"/>
      <c r="AV2493" s="196"/>
      <c r="AW2493" s="196"/>
      <c r="AX2493" s="196"/>
      <c r="AY2493" s="196"/>
      <c r="AZ2493" s="196"/>
      <c r="BA2493" s="196"/>
      <c r="BB2493" s="196"/>
      <c r="BC2493" s="196"/>
      <c r="BD2493" s="196"/>
      <c r="BE2493" s="196"/>
      <c r="BF2493" s="196"/>
      <c r="BG2493" s="196"/>
      <c r="BH2493" s="196"/>
      <c r="BI2493" s="196"/>
      <c r="BJ2493" s="196"/>
      <c r="BK2493" s="196"/>
      <c r="BL2493" s="196"/>
      <c r="BM2493" s="196"/>
      <c r="BN2493" s="196"/>
      <c r="BO2493" s="196"/>
      <c r="BP2493" s="196"/>
      <c r="BQ2493" s="196"/>
      <c r="BR2493" s="196"/>
      <c r="BS2493" s="196"/>
      <c r="BT2493" s="196"/>
      <c r="BU2493" s="196"/>
      <c r="BV2493" s="196"/>
      <c r="BW2493" s="196"/>
      <c r="BX2493" s="196"/>
      <c r="BY2493" s="196"/>
      <c r="BZ2493" s="196"/>
    </row>
    <row r="2494" spans="4:78" x14ac:dyDescent="0.2">
      <c r="D2494" s="171"/>
      <c r="E2494" s="171"/>
      <c r="F2494" s="171"/>
      <c r="G2494" s="171"/>
      <c r="H2494" s="171"/>
      <c r="I2494" s="171"/>
      <c r="J2494" s="171"/>
      <c r="K2494" s="171"/>
      <c r="L2494" s="171"/>
      <c r="M2494" s="171"/>
      <c r="N2494" s="171"/>
      <c r="O2494" s="171"/>
      <c r="P2494" s="171"/>
      <c r="Q2494" s="171"/>
      <c r="R2494" s="171"/>
      <c r="S2494" s="171"/>
      <c r="T2494" s="171"/>
      <c r="U2494" s="171"/>
      <c r="V2494" s="171"/>
      <c r="W2494" s="171"/>
      <c r="X2494" s="171"/>
      <c r="Y2494" s="171"/>
      <c r="Z2494" s="171"/>
      <c r="AA2494" s="171"/>
      <c r="AB2494" s="171"/>
      <c r="AC2494" s="171"/>
      <c r="AD2494" s="171"/>
      <c r="AE2494" s="171"/>
      <c r="AF2494" s="171"/>
      <c r="AG2494" s="171"/>
      <c r="AH2494" s="171"/>
      <c r="AI2494" s="171"/>
      <c r="AJ2494" s="171"/>
      <c r="AK2494" s="171"/>
      <c r="AL2494" s="171"/>
      <c r="AM2494" s="171"/>
      <c r="AN2494" s="171"/>
      <c r="AO2494" s="171"/>
      <c r="AP2494" s="196"/>
      <c r="AQ2494" s="196"/>
      <c r="AR2494" s="196"/>
      <c r="AS2494" s="196"/>
      <c r="AT2494" s="196"/>
      <c r="AU2494" s="196"/>
      <c r="AV2494" s="196"/>
      <c r="AW2494" s="196"/>
      <c r="AX2494" s="196"/>
      <c r="AY2494" s="196"/>
      <c r="AZ2494" s="196"/>
      <c r="BA2494" s="196"/>
      <c r="BB2494" s="196"/>
      <c r="BC2494" s="196"/>
      <c r="BD2494" s="196"/>
      <c r="BE2494" s="196"/>
      <c r="BF2494" s="196"/>
      <c r="BG2494" s="196"/>
      <c r="BH2494" s="196"/>
      <c r="BI2494" s="196"/>
      <c r="BJ2494" s="196"/>
      <c r="BK2494" s="196"/>
      <c r="BL2494" s="196"/>
      <c r="BM2494" s="196"/>
      <c r="BN2494" s="196"/>
      <c r="BO2494" s="196"/>
      <c r="BP2494" s="196"/>
      <c r="BQ2494" s="196"/>
      <c r="BR2494" s="196"/>
      <c r="BS2494" s="196"/>
      <c r="BT2494" s="196"/>
      <c r="BU2494" s="196"/>
      <c r="BV2494" s="196"/>
      <c r="BW2494" s="196"/>
      <c r="BX2494" s="196"/>
      <c r="BY2494" s="196"/>
      <c r="BZ2494" s="196"/>
    </row>
    <row r="2495" spans="4:78" x14ac:dyDescent="0.2">
      <c r="D2495" s="171"/>
      <c r="E2495" s="171"/>
      <c r="F2495" s="171"/>
      <c r="G2495" s="171"/>
      <c r="H2495" s="171"/>
      <c r="I2495" s="171"/>
      <c r="J2495" s="171"/>
      <c r="K2495" s="171"/>
      <c r="L2495" s="171"/>
      <c r="M2495" s="171"/>
      <c r="N2495" s="171"/>
      <c r="O2495" s="171"/>
      <c r="P2495" s="171"/>
      <c r="Q2495" s="171"/>
      <c r="R2495" s="171"/>
      <c r="S2495" s="171"/>
      <c r="T2495" s="171"/>
      <c r="U2495" s="171"/>
      <c r="V2495" s="171"/>
      <c r="W2495" s="171"/>
      <c r="X2495" s="171"/>
      <c r="Y2495" s="171"/>
      <c r="Z2495" s="171"/>
      <c r="AA2495" s="171"/>
      <c r="AB2495" s="171"/>
      <c r="AC2495" s="171"/>
      <c r="AD2495" s="171"/>
      <c r="AE2495" s="171"/>
      <c r="AF2495" s="171"/>
      <c r="AG2495" s="171"/>
      <c r="AH2495" s="171"/>
      <c r="AI2495" s="171"/>
      <c r="AJ2495" s="171"/>
      <c r="AK2495" s="171"/>
      <c r="AL2495" s="171"/>
      <c r="AM2495" s="171"/>
      <c r="AN2495" s="171"/>
      <c r="AO2495" s="171"/>
      <c r="AP2495" s="196"/>
      <c r="AQ2495" s="196"/>
      <c r="AR2495" s="196"/>
      <c r="AS2495" s="196"/>
      <c r="AT2495" s="196"/>
      <c r="AU2495" s="196"/>
      <c r="AV2495" s="196"/>
      <c r="AW2495" s="196"/>
      <c r="AX2495" s="196"/>
      <c r="AY2495" s="196"/>
      <c r="AZ2495" s="196"/>
      <c r="BA2495" s="196"/>
      <c r="BB2495" s="196"/>
      <c r="BC2495" s="196"/>
      <c r="BD2495" s="196"/>
      <c r="BE2495" s="196"/>
      <c r="BF2495" s="196"/>
      <c r="BG2495" s="196"/>
      <c r="BH2495" s="196"/>
      <c r="BI2495" s="196"/>
      <c r="BJ2495" s="196"/>
      <c r="BK2495" s="196"/>
      <c r="BL2495" s="196"/>
      <c r="BM2495" s="196"/>
      <c r="BN2495" s="196"/>
      <c r="BO2495" s="196"/>
      <c r="BP2495" s="196"/>
      <c r="BQ2495" s="196"/>
      <c r="BR2495" s="196"/>
      <c r="BS2495" s="196"/>
      <c r="BT2495" s="196"/>
      <c r="BU2495" s="196"/>
      <c r="BV2495" s="196"/>
      <c r="BW2495" s="196"/>
      <c r="BX2495" s="196"/>
      <c r="BY2495" s="196"/>
      <c r="BZ2495" s="196"/>
    </row>
    <row r="2496" spans="4:78" x14ac:dyDescent="0.2">
      <c r="D2496" s="171"/>
      <c r="E2496" s="171"/>
      <c r="F2496" s="171"/>
      <c r="G2496" s="171"/>
      <c r="H2496" s="171"/>
      <c r="I2496" s="171"/>
      <c r="J2496" s="171"/>
      <c r="K2496" s="171"/>
      <c r="L2496" s="171"/>
      <c r="M2496" s="171"/>
      <c r="N2496" s="171"/>
      <c r="O2496" s="171"/>
      <c r="P2496" s="171"/>
      <c r="Q2496" s="171"/>
      <c r="R2496" s="171"/>
      <c r="S2496" s="171"/>
      <c r="T2496" s="171"/>
      <c r="U2496" s="171"/>
      <c r="V2496" s="171"/>
      <c r="W2496" s="171"/>
      <c r="X2496" s="171"/>
      <c r="Y2496" s="171"/>
      <c r="Z2496" s="171"/>
      <c r="AA2496" s="171"/>
      <c r="AB2496" s="171"/>
      <c r="AC2496" s="171"/>
      <c r="AD2496" s="171"/>
      <c r="AE2496" s="171"/>
      <c r="AF2496" s="171"/>
      <c r="AG2496" s="171"/>
      <c r="AH2496" s="171"/>
      <c r="AI2496" s="171"/>
      <c r="AJ2496" s="171"/>
      <c r="AK2496" s="171"/>
      <c r="AL2496" s="171"/>
      <c r="AM2496" s="171"/>
      <c r="AN2496" s="171"/>
      <c r="AO2496" s="171"/>
      <c r="AP2496" s="196"/>
      <c r="AQ2496" s="196"/>
      <c r="AR2496" s="196"/>
      <c r="AS2496" s="196"/>
      <c r="AT2496" s="196"/>
      <c r="AU2496" s="196"/>
      <c r="AV2496" s="196"/>
      <c r="AW2496" s="196"/>
      <c r="AX2496" s="196"/>
      <c r="AY2496" s="196"/>
      <c r="AZ2496" s="196"/>
      <c r="BA2496" s="196"/>
      <c r="BB2496" s="196"/>
      <c r="BC2496" s="196"/>
      <c r="BD2496" s="196"/>
      <c r="BE2496" s="196"/>
      <c r="BF2496" s="196"/>
      <c r="BG2496" s="196"/>
      <c r="BH2496" s="196"/>
      <c r="BI2496" s="196"/>
      <c r="BJ2496" s="196"/>
      <c r="BK2496" s="196"/>
      <c r="BL2496" s="196"/>
      <c r="BM2496" s="196"/>
      <c r="BN2496" s="196"/>
      <c r="BO2496" s="196"/>
      <c r="BP2496" s="196"/>
      <c r="BQ2496" s="196"/>
      <c r="BR2496" s="196"/>
      <c r="BS2496" s="196"/>
      <c r="BT2496" s="196"/>
      <c r="BU2496" s="196"/>
      <c r="BV2496" s="196"/>
      <c r="BW2496" s="196"/>
      <c r="BX2496" s="196"/>
      <c r="BY2496" s="196"/>
      <c r="BZ2496" s="196"/>
    </row>
    <row r="2497" spans="4:78" x14ac:dyDescent="0.2">
      <c r="D2497" s="171"/>
      <c r="E2497" s="171"/>
      <c r="F2497" s="171"/>
      <c r="G2497" s="171"/>
      <c r="H2497" s="171"/>
      <c r="I2497" s="171"/>
      <c r="J2497" s="171"/>
      <c r="K2497" s="171"/>
      <c r="L2497" s="171"/>
      <c r="M2497" s="171"/>
      <c r="N2497" s="171"/>
      <c r="O2497" s="171"/>
      <c r="P2497" s="171"/>
      <c r="Q2497" s="171"/>
      <c r="R2497" s="171"/>
      <c r="S2497" s="171"/>
      <c r="T2497" s="171"/>
      <c r="U2497" s="171"/>
      <c r="V2497" s="171"/>
      <c r="W2497" s="171"/>
      <c r="X2497" s="171"/>
      <c r="Y2497" s="171"/>
      <c r="Z2497" s="171"/>
      <c r="AA2497" s="171"/>
      <c r="AB2497" s="171"/>
      <c r="AC2497" s="171"/>
      <c r="AD2497" s="171"/>
      <c r="AE2497" s="171"/>
      <c r="AF2497" s="171"/>
      <c r="AG2497" s="171"/>
      <c r="AH2497" s="171"/>
      <c r="AI2497" s="171"/>
      <c r="AJ2497" s="171"/>
      <c r="AK2497" s="171"/>
      <c r="AL2497" s="171"/>
      <c r="AM2497" s="171"/>
      <c r="AN2497" s="171"/>
      <c r="AO2497" s="171"/>
      <c r="AP2497" s="196"/>
      <c r="AQ2497" s="196"/>
      <c r="AR2497" s="196"/>
      <c r="AS2497" s="196"/>
      <c r="AT2497" s="196"/>
      <c r="AU2497" s="196"/>
      <c r="AV2497" s="196"/>
      <c r="AW2497" s="196"/>
      <c r="AX2497" s="196"/>
      <c r="AY2497" s="196"/>
      <c r="AZ2497" s="196"/>
      <c r="BA2497" s="196"/>
      <c r="BB2497" s="196"/>
      <c r="BC2497" s="196"/>
      <c r="BD2497" s="196"/>
      <c r="BE2497" s="196"/>
      <c r="BF2497" s="196"/>
      <c r="BG2497" s="196"/>
      <c r="BH2497" s="196"/>
      <c r="BI2497" s="196"/>
      <c r="BJ2497" s="196"/>
      <c r="BK2497" s="196"/>
      <c r="BL2497" s="196"/>
      <c r="BM2497" s="196"/>
      <c r="BN2497" s="196"/>
      <c r="BO2497" s="196"/>
      <c r="BP2497" s="196"/>
      <c r="BQ2497" s="196"/>
      <c r="BR2497" s="196"/>
      <c r="BS2497" s="196"/>
      <c r="BT2497" s="196"/>
      <c r="BU2497" s="196"/>
      <c r="BV2497" s="196"/>
      <c r="BW2497" s="196"/>
      <c r="BX2497" s="196"/>
      <c r="BY2497" s="196"/>
      <c r="BZ2497" s="196"/>
    </row>
    <row r="2498" spans="4:78" x14ac:dyDescent="0.2">
      <c r="D2498" s="171"/>
      <c r="E2498" s="171"/>
      <c r="F2498" s="171"/>
      <c r="G2498" s="171"/>
      <c r="H2498" s="171"/>
      <c r="I2498" s="171"/>
      <c r="J2498" s="171"/>
      <c r="K2498" s="171"/>
      <c r="L2498" s="171"/>
      <c r="M2498" s="171"/>
      <c r="N2498" s="171"/>
      <c r="O2498" s="171"/>
      <c r="P2498" s="171"/>
      <c r="Q2498" s="171"/>
      <c r="R2498" s="171"/>
      <c r="S2498" s="171"/>
      <c r="T2498" s="171"/>
      <c r="U2498" s="171"/>
      <c r="V2498" s="171"/>
      <c r="W2498" s="171"/>
      <c r="X2498" s="171"/>
      <c r="Y2498" s="171"/>
      <c r="Z2498" s="171"/>
      <c r="AA2498" s="171"/>
      <c r="AB2498" s="171"/>
      <c r="AC2498" s="171"/>
      <c r="AD2498" s="171"/>
      <c r="AE2498" s="171"/>
      <c r="AF2498" s="171"/>
      <c r="AG2498" s="171"/>
      <c r="AH2498" s="171"/>
      <c r="AI2498" s="171"/>
      <c r="AJ2498" s="171"/>
      <c r="AK2498" s="171"/>
      <c r="AL2498" s="171"/>
      <c r="AM2498" s="171"/>
      <c r="AN2498" s="171"/>
      <c r="AO2498" s="171"/>
      <c r="AP2498" s="196"/>
      <c r="AQ2498" s="196"/>
      <c r="AR2498" s="196"/>
      <c r="AS2498" s="196"/>
      <c r="AT2498" s="196"/>
      <c r="AU2498" s="196"/>
      <c r="AV2498" s="196"/>
      <c r="AW2498" s="196"/>
      <c r="AX2498" s="196"/>
      <c r="AY2498" s="196"/>
      <c r="AZ2498" s="196"/>
      <c r="BA2498" s="196"/>
      <c r="BB2498" s="196"/>
      <c r="BC2498" s="196"/>
      <c r="BD2498" s="196"/>
      <c r="BE2498" s="196"/>
      <c r="BF2498" s="196"/>
      <c r="BG2498" s="196"/>
      <c r="BH2498" s="196"/>
      <c r="BI2498" s="196"/>
      <c r="BJ2498" s="196"/>
      <c r="BK2498" s="196"/>
      <c r="BL2498" s="196"/>
      <c r="BM2498" s="196"/>
      <c r="BN2498" s="196"/>
      <c r="BO2498" s="196"/>
      <c r="BP2498" s="196"/>
      <c r="BQ2498" s="196"/>
      <c r="BR2498" s="196"/>
      <c r="BS2498" s="196"/>
      <c r="BT2498" s="196"/>
      <c r="BU2498" s="196"/>
      <c r="BV2498" s="196"/>
      <c r="BW2498" s="196"/>
      <c r="BX2498" s="196"/>
      <c r="BY2498" s="196"/>
      <c r="BZ2498" s="196"/>
    </row>
    <row r="2499" spans="4:78" x14ac:dyDescent="0.2">
      <c r="D2499" s="171"/>
      <c r="E2499" s="171"/>
      <c r="F2499" s="171"/>
      <c r="G2499" s="171"/>
      <c r="H2499" s="171"/>
      <c r="I2499" s="171"/>
      <c r="J2499" s="171"/>
      <c r="K2499" s="171"/>
      <c r="L2499" s="171"/>
      <c r="M2499" s="171"/>
      <c r="N2499" s="171"/>
      <c r="O2499" s="171"/>
      <c r="P2499" s="171"/>
      <c r="Q2499" s="171"/>
      <c r="R2499" s="171"/>
      <c r="S2499" s="171"/>
      <c r="T2499" s="171"/>
      <c r="U2499" s="171"/>
      <c r="V2499" s="171"/>
      <c r="W2499" s="171"/>
      <c r="X2499" s="171"/>
      <c r="Y2499" s="171"/>
      <c r="Z2499" s="171"/>
      <c r="AA2499" s="171"/>
      <c r="AB2499" s="171"/>
      <c r="AC2499" s="171"/>
      <c r="AD2499" s="171"/>
      <c r="AE2499" s="171"/>
      <c r="AF2499" s="171"/>
      <c r="AG2499" s="171"/>
      <c r="AH2499" s="171"/>
      <c r="AI2499" s="171"/>
      <c r="AJ2499" s="171"/>
      <c r="AK2499" s="171"/>
      <c r="AL2499" s="171"/>
      <c r="AM2499" s="171"/>
      <c r="AN2499" s="171"/>
      <c r="AO2499" s="171"/>
      <c r="AP2499" s="196"/>
      <c r="AQ2499" s="196"/>
      <c r="AR2499" s="196"/>
      <c r="AS2499" s="196"/>
      <c r="AT2499" s="196"/>
      <c r="AU2499" s="196"/>
      <c r="AV2499" s="196"/>
      <c r="AW2499" s="196"/>
      <c r="AX2499" s="196"/>
      <c r="AY2499" s="196"/>
      <c r="AZ2499" s="196"/>
      <c r="BA2499" s="196"/>
      <c r="BB2499" s="196"/>
      <c r="BC2499" s="196"/>
      <c r="BD2499" s="196"/>
      <c r="BE2499" s="196"/>
      <c r="BF2499" s="196"/>
      <c r="BG2499" s="196"/>
      <c r="BH2499" s="196"/>
      <c r="BI2499" s="196"/>
      <c r="BJ2499" s="196"/>
      <c r="BK2499" s="196"/>
      <c r="BL2499" s="196"/>
      <c r="BM2499" s="196"/>
      <c r="BN2499" s="196"/>
      <c r="BO2499" s="196"/>
      <c r="BP2499" s="196"/>
      <c r="BQ2499" s="196"/>
      <c r="BR2499" s="196"/>
      <c r="BS2499" s="196"/>
      <c r="BT2499" s="196"/>
      <c r="BU2499" s="196"/>
      <c r="BV2499" s="196"/>
      <c r="BW2499" s="196"/>
      <c r="BX2499" s="196"/>
      <c r="BY2499" s="196"/>
      <c r="BZ2499" s="196"/>
    </row>
    <row r="2500" spans="4:78" x14ac:dyDescent="0.2">
      <c r="D2500" s="171"/>
      <c r="E2500" s="171"/>
      <c r="F2500" s="171"/>
      <c r="G2500" s="171"/>
      <c r="H2500" s="171"/>
      <c r="I2500" s="171"/>
      <c r="J2500" s="171"/>
      <c r="K2500" s="171"/>
      <c r="L2500" s="171"/>
      <c r="M2500" s="171"/>
      <c r="N2500" s="171"/>
      <c r="O2500" s="171"/>
      <c r="P2500" s="171"/>
      <c r="Q2500" s="171"/>
      <c r="R2500" s="171"/>
      <c r="S2500" s="171"/>
      <c r="T2500" s="171"/>
      <c r="U2500" s="171"/>
      <c r="V2500" s="171"/>
      <c r="W2500" s="171"/>
      <c r="X2500" s="171"/>
      <c r="Y2500" s="171"/>
      <c r="Z2500" s="171"/>
      <c r="AA2500" s="171"/>
      <c r="AB2500" s="171"/>
      <c r="AC2500" s="171"/>
      <c r="AD2500" s="171"/>
      <c r="AE2500" s="171"/>
      <c r="AF2500" s="171"/>
      <c r="AG2500" s="171"/>
      <c r="AH2500" s="171"/>
      <c r="AI2500" s="171"/>
      <c r="AJ2500" s="171"/>
      <c r="AK2500" s="171"/>
      <c r="AL2500" s="171"/>
      <c r="AM2500" s="171"/>
      <c r="AN2500" s="171"/>
      <c r="AO2500" s="171"/>
      <c r="AP2500" s="196"/>
      <c r="AQ2500" s="196"/>
      <c r="AR2500" s="196"/>
      <c r="AS2500" s="196"/>
      <c r="AT2500" s="196"/>
      <c r="AU2500" s="196"/>
      <c r="AV2500" s="196"/>
      <c r="AW2500" s="196"/>
      <c r="AX2500" s="196"/>
      <c r="AY2500" s="196"/>
      <c r="AZ2500" s="196"/>
      <c r="BA2500" s="196"/>
      <c r="BB2500" s="196"/>
      <c r="BC2500" s="196"/>
      <c r="BD2500" s="196"/>
      <c r="BE2500" s="196"/>
      <c r="BF2500" s="196"/>
      <c r="BG2500" s="196"/>
      <c r="BH2500" s="196"/>
      <c r="BI2500" s="196"/>
      <c r="BJ2500" s="196"/>
      <c r="BK2500" s="196"/>
      <c r="BL2500" s="196"/>
      <c r="BM2500" s="196"/>
      <c r="BN2500" s="196"/>
      <c r="BO2500" s="196"/>
      <c r="BP2500" s="196"/>
      <c r="BQ2500" s="196"/>
      <c r="BR2500" s="196"/>
      <c r="BS2500" s="196"/>
      <c r="BT2500" s="196"/>
      <c r="BU2500" s="196"/>
      <c r="BV2500" s="196"/>
      <c r="BW2500" s="196"/>
      <c r="BX2500" s="196"/>
      <c r="BY2500" s="196"/>
      <c r="BZ2500" s="196"/>
    </row>
    <row r="2501" spans="4:78" x14ac:dyDescent="0.2">
      <c r="D2501" s="171"/>
      <c r="E2501" s="171"/>
      <c r="F2501" s="171"/>
      <c r="G2501" s="171"/>
      <c r="H2501" s="171"/>
      <c r="I2501" s="171"/>
      <c r="J2501" s="171"/>
      <c r="K2501" s="171"/>
      <c r="L2501" s="171"/>
      <c r="M2501" s="171"/>
      <c r="N2501" s="171"/>
      <c r="O2501" s="171"/>
      <c r="P2501" s="171"/>
      <c r="Q2501" s="171"/>
      <c r="R2501" s="171"/>
      <c r="S2501" s="171"/>
      <c r="T2501" s="171"/>
      <c r="U2501" s="171"/>
      <c r="V2501" s="171"/>
      <c r="W2501" s="171"/>
      <c r="X2501" s="171"/>
      <c r="Y2501" s="171"/>
      <c r="Z2501" s="171"/>
      <c r="AA2501" s="171"/>
      <c r="AB2501" s="171"/>
      <c r="AC2501" s="171"/>
      <c r="AD2501" s="171"/>
      <c r="AE2501" s="171"/>
      <c r="AF2501" s="171"/>
      <c r="AG2501" s="171"/>
      <c r="AH2501" s="171"/>
      <c r="AI2501" s="171"/>
      <c r="AJ2501" s="171"/>
      <c r="AK2501" s="171"/>
      <c r="AL2501" s="171"/>
      <c r="AM2501" s="171"/>
      <c r="AN2501" s="171"/>
      <c r="AO2501" s="171"/>
      <c r="AP2501" s="196"/>
      <c r="AQ2501" s="196"/>
      <c r="AR2501" s="196"/>
      <c r="AS2501" s="196"/>
      <c r="AT2501" s="196"/>
      <c r="AU2501" s="196"/>
      <c r="AV2501" s="196"/>
      <c r="AW2501" s="196"/>
      <c r="AX2501" s="196"/>
      <c r="AY2501" s="196"/>
      <c r="AZ2501" s="196"/>
      <c r="BA2501" s="196"/>
      <c r="BB2501" s="196"/>
      <c r="BC2501" s="196"/>
      <c r="BD2501" s="196"/>
      <c r="BE2501" s="196"/>
      <c r="BF2501" s="196"/>
      <c r="BG2501" s="196"/>
      <c r="BH2501" s="196"/>
      <c r="BI2501" s="196"/>
      <c r="BJ2501" s="196"/>
      <c r="BK2501" s="196"/>
      <c r="BL2501" s="196"/>
      <c r="BM2501" s="196"/>
      <c r="BN2501" s="196"/>
      <c r="BO2501" s="196"/>
      <c r="BP2501" s="196"/>
      <c r="BQ2501" s="196"/>
      <c r="BR2501" s="196"/>
      <c r="BS2501" s="196"/>
      <c r="BT2501" s="196"/>
      <c r="BU2501" s="196"/>
      <c r="BV2501" s="196"/>
      <c r="BW2501" s="196"/>
      <c r="BX2501" s="196"/>
      <c r="BY2501" s="196"/>
      <c r="BZ2501" s="196"/>
    </row>
    <row r="2502" spans="4:78" x14ac:dyDescent="0.2">
      <c r="D2502" s="171"/>
      <c r="E2502" s="171"/>
      <c r="F2502" s="171"/>
      <c r="G2502" s="171"/>
      <c r="H2502" s="171"/>
      <c r="I2502" s="171"/>
      <c r="J2502" s="171"/>
      <c r="K2502" s="171"/>
      <c r="L2502" s="171"/>
      <c r="M2502" s="171"/>
      <c r="N2502" s="171"/>
      <c r="O2502" s="171"/>
      <c r="P2502" s="171"/>
      <c r="Q2502" s="171"/>
      <c r="R2502" s="171"/>
      <c r="S2502" s="171"/>
      <c r="T2502" s="171"/>
      <c r="U2502" s="171"/>
      <c r="V2502" s="171"/>
      <c r="W2502" s="171"/>
      <c r="X2502" s="171"/>
      <c r="Y2502" s="171"/>
      <c r="Z2502" s="171"/>
      <c r="AA2502" s="171"/>
      <c r="AB2502" s="171"/>
      <c r="AC2502" s="171"/>
      <c r="AD2502" s="171"/>
      <c r="AE2502" s="171"/>
      <c r="AF2502" s="171"/>
      <c r="AG2502" s="171"/>
      <c r="AH2502" s="171"/>
      <c r="AI2502" s="171"/>
      <c r="AJ2502" s="171"/>
      <c r="AK2502" s="171"/>
      <c r="AL2502" s="171"/>
      <c r="AM2502" s="171"/>
      <c r="AN2502" s="171"/>
      <c r="AO2502" s="171"/>
      <c r="AP2502" s="196"/>
      <c r="AQ2502" s="196"/>
      <c r="AR2502" s="196"/>
      <c r="AS2502" s="196"/>
      <c r="AT2502" s="196"/>
      <c r="AU2502" s="196"/>
      <c r="AV2502" s="196"/>
      <c r="AW2502" s="196"/>
      <c r="AX2502" s="196"/>
      <c r="AY2502" s="196"/>
      <c r="AZ2502" s="196"/>
      <c r="BA2502" s="196"/>
      <c r="BB2502" s="196"/>
      <c r="BC2502" s="196"/>
      <c r="BD2502" s="196"/>
      <c r="BE2502" s="196"/>
      <c r="BF2502" s="196"/>
      <c r="BG2502" s="196"/>
      <c r="BH2502" s="196"/>
      <c r="BI2502" s="196"/>
      <c r="BJ2502" s="196"/>
      <c r="BK2502" s="196"/>
      <c r="BL2502" s="196"/>
      <c r="BM2502" s="196"/>
      <c r="BN2502" s="196"/>
      <c r="BO2502" s="196"/>
      <c r="BP2502" s="196"/>
      <c r="BQ2502" s="196"/>
      <c r="BR2502" s="196"/>
      <c r="BS2502" s="196"/>
      <c r="BT2502" s="196"/>
      <c r="BU2502" s="196"/>
      <c r="BV2502" s="196"/>
      <c r="BW2502" s="196"/>
      <c r="BX2502" s="196"/>
      <c r="BY2502" s="196"/>
      <c r="BZ2502" s="196"/>
    </row>
    <row r="2503" spans="4:78" x14ac:dyDescent="0.2">
      <c r="D2503" s="171"/>
      <c r="E2503" s="171"/>
      <c r="F2503" s="171"/>
      <c r="G2503" s="171"/>
      <c r="H2503" s="171"/>
      <c r="I2503" s="171"/>
      <c r="J2503" s="171"/>
      <c r="K2503" s="171"/>
      <c r="L2503" s="171"/>
      <c r="M2503" s="171"/>
      <c r="N2503" s="171"/>
      <c r="O2503" s="171"/>
      <c r="P2503" s="171"/>
      <c r="Q2503" s="171"/>
      <c r="R2503" s="171"/>
      <c r="S2503" s="171"/>
      <c r="T2503" s="171"/>
      <c r="U2503" s="171"/>
      <c r="V2503" s="171"/>
      <c r="W2503" s="171"/>
      <c r="X2503" s="171"/>
      <c r="Y2503" s="171"/>
      <c r="Z2503" s="171"/>
      <c r="AA2503" s="171"/>
      <c r="AB2503" s="171"/>
      <c r="AC2503" s="171"/>
      <c r="AD2503" s="171"/>
      <c r="AE2503" s="171"/>
      <c r="AF2503" s="171"/>
      <c r="AG2503" s="171"/>
      <c r="AH2503" s="171"/>
      <c r="AI2503" s="171"/>
      <c r="AJ2503" s="171"/>
      <c r="AK2503" s="171"/>
      <c r="AL2503" s="171"/>
      <c r="AM2503" s="171"/>
      <c r="AN2503" s="171"/>
      <c r="AO2503" s="171"/>
      <c r="AP2503" s="196"/>
      <c r="AQ2503" s="196"/>
      <c r="AR2503" s="196"/>
      <c r="AS2503" s="196"/>
      <c r="AT2503" s="196"/>
      <c r="AU2503" s="196"/>
      <c r="AV2503" s="196"/>
      <c r="AW2503" s="196"/>
      <c r="AX2503" s="196"/>
      <c r="AY2503" s="196"/>
      <c r="AZ2503" s="196"/>
      <c r="BA2503" s="196"/>
      <c r="BB2503" s="196"/>
      <c r="BC2503" s="196"/>
      <c r="BD2503" s="196"/>
      <c r="BE2503" s="196"/>
      <c r="BF2503" s="196"/>
      <c r="BG2503" s="196"/>
      <c r="BH2503" s="196"/>
      <c r="BI2503" s="196"/>
      <c r="BJ2503" s="196"/>
      <c r="BK2503" s="196"/>
      <c r="BL2503" s="196"/>
      <c r="BM2503" s="196"/>
      <c r="BN2503" s="196"/>
      <c r="BO2503" s="196"/>
      <c r="BP2503" s="196"/>
      <c r="BQ2503" s="196"/>
      <c r="BR2503" s="196"/>
      <c r="BS2503" s="196"/>
      <c r="BT2503" s="196"/>
      <c r="BU2503" s="196"/>
      <c r="BV2503" s="196"/>
      <c r="BW2503" s="196"/>
      <c r="BX2503" s="196"/>
      <c r="BY2503" s="196"/>
      <c r="BZ2503" s="196"/>
    </row>
    <row r="2504" spans="4:78" x14ac:dyDescent="0.2">
      <c r="D2504" s="171"/>
      <c r="E2504" s="171"/>
      <c r="F2504" s="171"/>
      <c r="G2504" s="171"/>
      <c r="H2504" s="171"/>
      <c r="I2504" s="171"/>
      <c r="J2504" s="171"/>
      <c r="K2504" s="171"/>
      <c r="L2504" s="171"/>
      <c r="M2504" s="171"/>
      <c r="N2504" s="171"/>
      <c r="O2504" s="171"/>
      <c r="P2504" s="171"/>
      <c r="Q2504" s="171"/>
      <c r="R2504" s="171"/>
      <c r="S2504" s="171"/>
      <c r="T2504" s="171"/>
      <c r="U2504" s="171"/>
      <c r="V2504" s="171"/>
      <c r="W2504" s="171"/>
      <c r="X2504" s="171"/>
      <c r="Y2504" s="171"/>
      <c r="Z2504" s="171"/>
      <c r="AA2504" s="171"/>
      <c r="AB2504" s="171"/>
      <c r="AC2504" s="171"/>
      <c r="AD2504" s="171"/>
      <c r="AE2504" s="171"/>
      <c r="AF2504" s="171"/>
      <c r="AG2504" s="171"/>
      <c r="AH2504" s="171"/>
      <c r="AI2504" s="171"/>
      <c r="AJ2504" s="171"/>
      <c r="AK2504" s="171"/>
      <c r="AL2504" s="171"/>
      <c r="AM2504" s="171"/>
      <c r="AN2504" s="171"/>
      <c r="AO2504" s="171"/>
      <c r="AP2504" s="196"/>
      <c r="AQ2504" s="196"/>
      <c r="AR2504" s="196"/>
      <c r="AS2504" s="196"/>
      <c r="AT2504" s="196"/>
      <c r="AU2504" s="196"/>
      <c r="AV2504" s="196"/>
      <c r="AW2504" s="196"/>
      <c r="AX2504" s="196"/>
      <c r="AY2504" s="196"/>
      <c r="AZ2504" s="196"/>
      <c r="BA2504" s="196"/>
      <c r="BB2504" s="196"/>
      <c r="BC2504" s="196"/>
      <c r="BD2504" s="196"/>
      <c r="BE2504" s="196"/>
      <c r="BF2504" s="196"/>
      <c r="BG2504" s="196"/>
      <c r="BH2504" s="196"/>
      <c r="BI2504" s="196"/>
      <c r="BJ2504" s="196"/>
      <c r="BK2504" s="196"/>
      <c r="BL2504" s="196"/>
      <c r="BM2504" s="196"/>
      <c r="BN2504" s="196"/>
      <c r="BO2504" s="196"/>
      <c r="BP2504" s="196"/>
      <c r="BQ2504" s="196"/>
      <c r="BR2504" s="196"/>
      <c r="BS2504" s="196"/>
      <c r="BT2504" s="196"/>
      <c r="BU2504" s="196"/>
      <c r="BV2504" s="196"/>
      <c r="BW2504" s="196"/>
      <c r="BX2504" s="196"/>
      <c r="BY2504" s="196"/>
      <c r="BZ2504" s="196"/>
    </row>
    <row r="2505" spans="4:78" x14ac:dyDescent="0.2">
      <c r="D2505" s="171"/>
      <c r="E2505" s="171"/>
      <c r="F2505" s="171"/>
      <c r="G2505" s="171"/>
      <c r="H2505" s="171"/>
      <c r="I2505" s="171"/>
      <c r="J2505" s="171"/>
      <c r="K2505" s="171"/>
      <c r="L2505" s="171"/>
      <c r="M2505" s="171"/>
      <c r="N2505" s="171"/>
      <c r="O2505" s="171"/>
      <c r="P2505" s="171"/>
      <c r="Q2505" s="171"/>
      <c r="R2505" s="171"/>
      <c r="S2505" s="171"/>
      <c r="T2505" s="171"/>
      <c r="U2505" s="171"/>
      <c r="V2505" s="171"/>
      <c r="W2505" s="171"/>
      <c r="X2505" s="171"/>
      <c r="Y2505" s="171"/>
      <c r="Z2505" s="171"/>
      <c r="AA2505" s="171"/>
      <c r="AB2505" s="171"/>
      <c r="AC2505" s="171"/>
      <c r="AD2505" s="171"/>
      <c r="AE2505" s="171"/>
      <c r="AF2505" s="171"/>
      <c r="AG2505" s="171"/>
      <c r="AH2505" s="171"/>
      <c r="AI2505" s="171"/>
      <c r="AJ2505" s="171"/>
      <c r="AK2505" s="171"/>
      <c r="AL2505" s="171"/>
      <c r="AM2505" s="171"/>
      <c r="AN2505" s="171"/>
      <c r="AO2505" s="171"/>
      <c r="AP2505" s="196"/>
      <c r="AQ2505" s="196"/>
      <c r="AR2505" s="196"/>
      <c r="AS2505" s="196"/>
      <c r="AT2505" s="196"/>
      <c r="AU2505" s="196"/>
      <c r="AV2505" s="196"/>
      <c r="AW2505" s="196"/>
      <c r="AX2505" s="196"/>
      <c r="AY2505" s="196"/>
      <c r="AZ2505" s="196"/>
      <c r="BA2505" s="196"/>
      <c r="BB2505" s="196"/>
      <c r="BC2505" s="196"/>
      <c r="BD2505" s="196"/>
      <c r="BE2505" s="196"/>
      <c r="BF2505" s="196"/>
      <c r="BG2505" s="196"/>
      <c r="BH2505" s="196"/>
      <c r="BI2505" s="196"/>
      <c r="BJ2505" s="196"/>
      <c r="BK2505" s="196"/>
      <c r="BL2505" s="196"/>
      <c r="BM2505" s="196"/>
      <c r="BN2505" s="196"/>
      <c r="BO2505" s="196"/>
      <c r="BP2505" s="196"/>
      <c r="BQ2505" s="196"/>
      <c r="BR2505" s="196"/>
      <c r="BS2505" s="196"/>
      <c r="BT2505" s="196"/>
      <c r="BU2505" s="196"/>
      <c r="BV2505" s="196"/>
      <c r="BW2505" s="196"/>
      <c r="BX2505" s="196"/>
      <c r="BY2505" s="196"/>
      <c r="BZ2505" s="196"/>
    </row>
    <row r="2506" spans="4:78" x14ac:dyDescent="0.2">
      <c r="D2506" s="171"/>
      <c r="E2506" s="171"/>
      <c r="F2506" s="171"/>
      <c r="G2506" s="171"/>
      <c r="H2506" s="171"/>
      <c r="I2506" s="171"/>
      <c r="J2506" s="171"/>
      <c r="K2506" s="171"/>
      <c r="L2506" s="171"/>
      <c r="M2506" s="171"/>
      <c r="N2506" s="171"/>
      <c r="O2506" s="171"/>
      <c r="P2506" s="171"/>
      <c r="Q2506" s="171"/>
      <c r="R2506" s="171"/>
      <c r="S2506" s="171"/>
      <c r="T2506" s="171"/>
      <c r="U2506" s="171"/>
      <c r="V2506" s="171"/>
      <c r="W2506" s="171"/>
      <c r="X2506" s="171"/>
      <c r="Y2506" s="171"/>
      <c r="Z2506" s="171"/>
      <c r="AA2506" s="171"/>
      <c r="AB2506" s="171"/>
      <c r="AC2506" s="171"/>
      <c r="AD2506" s="171"/>
      <c r="AE2506" s="171"/>
      <c r="AF2506" s="171"/>
      <c r="AG2506" s="171"/>
      <c r="AH2506" s="171"/>
      <c r="AI2506" s="171"/>
      <c r="AJ2506" s="171"/>
      <c r="AK2506" s="171"/>
      <c r="AL2506" s="171"/>
      <c r="AM2506" s="171"/>
      <c r="AN2506" s="171"/>
      <c r="AO2506" s="171"/>
      <c r="AP2506" s="196"/>
      <c r="AQ2506" s="196"/>
      <c r="AR2506" s="196"/>
      <c r="AS2506" s="196"/>
      <c r="AT2506" s="196"/>
      <c r="AU2506" s="196"/>
      <c r="AV2506" s="196"/>
      <c r="AW2506" s="196"/>
      <c r="AX2506" s="196"/>
      <c r="AY2506" s="196"/>
      <c r="AZ2506" s="196"/>
      <c r="BA2506" s="196"/>
      <c r="BB2506" s="196"/>
      <c r="BC2506" s="196"/>
      <c r="BD2506" s="196"/>
      <c r="BE2506" s="196"/>
      <c r="BF2506" s="196"/>
      <c r="BG2506" s="196"/>
      <c r="BH2506" s="196"/>
      <c r="BI2506" s="196"/>
      <c r="BJ2506" s="196"/>
      <c r="BK2506" s="196"/>
      <c r="BL2506" s="196"/>
      <c r="BM2506" s="196"/>
      <c r="BN2506" s="196"/>
      <c r="BO2506" s="196"/>
      <c r="BP2506" s="196"/>
      <c r="BQ2506" s="196"/>
      <c r="BR2506" s="196"/>
      <c r="BS2506" s="196"/>
      <c r="BT2506" s="196"/>
      <c r="BU2506" s="196"/>
      <c r="BV2506" s="196"/>
      <c r="BW2506" s="196"/>
      <c r="BX2506" s="196"/>
      <c r="BY2506" s="196"/>
      <c r="BZ2506" s="196"/>
    </row>
    <row r="2507" spans="4:78" x14ac:dyDescent="0.2">
      <c r="D2507" s="171"/>
      <c r="E2507" s="171"/>
      <c r="F2507" s="171"/>
      <c r="G2507" s="171"/>
      <c r="H2507" s="171"/>
      <c r="I2507" s="171"/>
      <c r="J2507" s="171"/>
      <c r="K2507" s="171"/>
      <c r="L2507" s="171"/>
      <c r="M2507" s="171"/>
      <c r="N2507" s="171"/>
      <c r="O2507" s="171"/>
      <c r="P2507" s="171"/>
      <c r="Q2507" s="171"/>
      <c r="R2507" s="171"/>
      <c r="S2507" s="171"/>
      <c r="T2507" s="171"/>
      <c r="U2507" s="171"/>
      <c r="V2507" s="171"/>
      <c r="W2507" s="171"/>
      <c r="X2507" s="171"/>
      <c r="Y2507" s="171"/>
      <c r="Z2507" s="171"/>
      <c r="AA2507" s="171"/>
      <c r="AB2507" s="171"/>
      <c r="AC2507" s="171"/>
      <c r="AD2507" s="171"/>
      <c r="AE2507" s="171"/>
      <c r="AF2507" s="171"/>
      <c r="AG2507" s="171"/>
      <c r="AH2507" s="171"/>
      <c r="AI2507" s="171"/>
      <c r="AJ2507" s="171"/>
      <c r="AK2507" s="171"/>
      <c r="AL2507" s="171"/>
      <c r="AM2507" s="171"/>
      <c r="AN2507" s="171"/>
      <c r="AO2507" s="171"/>
      <c r="AP2507" s="196"/>
      <c r="AQ2507" s="196"/>
      <c r="AR2507" s="196"/>
      <c r="AS2507" s="196"/>
      <c r="AT2507" s="196"/>
      <c r="AU2507" s="196"/>
      <c r="AV2507" s="196"/>
      <c r="AW2507" s="196"/>
      <c r="AX2507" s="196"/>
      <c r="AY2507" s="196"/>
      <c r="AZ2507" s="196"/>
      <c r="BA2507" s="196"/>
      <c r="BB2507" s="196"/>
      <c r="BC2507" s="196"/>
      <c r="BD2507" s="196"/>
      <c r="BE2507" s="196"/>
      <c r="BF2507" s="196"/>
      <c r="BG2507" s="196"/>
      <c r="BH2507" s="196"/>
      <c r="BI2507" s="196"/>
      <c r="BJ2507" s="196"/>
      <c r="BK2507" s="196"/>
      <c r="BL2507" s="196"/>
      <c r="BM2507" s="196"/>
      <c r="BN2507" s="196"/>
      <c r="BO2507" s="196"/>
      <c r="BP2507" s="196"/>
      <c r="BQ2507" s="196"/>
      <c r="BR2507" s="196"/>
      <c r="BS2507" s="196"/>
      <c r="BT2507" s="196"/>
      <c r="BU2507" s="196"/>
      <c r="BV2507" s="196"/>
      <c r="BW2507" s="196"/>
      <c r="BX2507" s="196"/>
      <c r="BY2507" s="196"/>
      <c r="BZ2507" s="196"/>
    </row>
    <row r="2508" spans="4:78" x14ac:dyDescent="0.2">
      <c r="D2508" s="171"/>
      <c r="E2508" s="171"/>
      <c r="F2508" s="171"/>
      <c r="G2508" s="171"/>
      <c r="H2508" s="171"/>
      <c r="I2508" s="171"/>
      <c r="J2508" s="171"/>
      <c r="K2508" s="171"/>
      <c r="L2508" s="171"/>
      <c r="M2508" s="171"/>
      <c r="N2508" s="171"/>
      <c r="O2508" s="171"/>
      <c r="P2508" s="171"/>
      <c r="Q2508" s="171"/>
      <c r="R2508" s="171"/>
      <c r="S2508" s="171"/>
      <c r="T2508" s="171"/>
      <c r="U2508" s="171"/>
      <c r="V2508" s="171"/>
      <c r="W2508" s="171"/>
      <c r="X2508" s="171"/>
      <c r="Y2508" s="171"/>
      <c r="Z2508" s="171"/>
      <c r="AA2508" s="171"/>
      <c r="AB2508" s="171"/>
      <c r="AC2508" s="171"/>
      <c r="AD2508" s="171"/>
      <c r="AE2508" s="171"/>
      <c r="AF2508" s="171"/>
      <c r="AG2508" s="171"/>
      <c r="AH2508" s="171"/>
      <c r="AI2508" s="171"/>
      <c r="AJ2508" s="171"/>
      <c r="AK2508" s="171"/>
      <c r="AL2508" s="171"/>
      <c r="AM2508" s="171"/>
      <c r="AN2508" s="171"/>
      <c r="AO2508" s="171"/>
      <c r="AP2508" s="196"/>
      <c r="AQ2508" s="196"/>
      <c r="AR2508" s="196"/>
      <c r="AS2508" s="196"/>
      <c r="AT2508" s="196"/>
      <c r="AU2508" s="196"/>
      <c r="AV2508" s="196"/>
      <c r="AW2508" s="196"/>
      <c r="AX2508" s="196"/>
      <c r="AY2508" s="196"/>
      <c r="AZ2508" s="196"/>
      <c r="BA2508" s="196"/>
      <c r="BB2508" s="196"/>
      <c r="BC2508" s="196"/>
      <c r="BD2508" s="196"/>
      <c r="BE2508" s="196"/>
      <c r="BF2508" s="196"/>
      <c r="BG2508" s="196"/>
      <c r="BH2508" s="196"/>
      <c r="BI2508" s="196"/>
      <c r="BJ2508" s="196"/>
      <c r="BK2508" s="196"/>
      <c r="BL2508" s="196"/>
      <c r="BM2508" s="196"/>
      <c r="BN2508" s="196"/>
      <c r="BO2508" s="196"/>
      <c r="BP2508" s="196"/>
      <c r="BQ2508" s="196"/>
      <c r="BR2508" s="196"/>
      <c r="BS2508" s="196"/>
      <c r="BT2508" s="196"/>
      <c r="BU2508" s="196"/>
      <c r="BV2508" s="196"/>
      <c r="BW2508" s="196"/>
      <c r="BX2508" s="196"/>
      <c r="BY2508" s="196"/>
      <c r="BZ2508" s="196"/>
    </row>
    <row r="2509" spans="4:78" x14ac:dyDescent="0.2">
      <c r="D2509" s="171"/>
      <c r="E2509" s="171"/>
      <c r="F2509" s="171"/>
      <c r="G2509" s="171"/>
      <c r="H2509" s="171"/>
      <c r="I2509" s="171"/>
      <c r="J2509" s="171"/>
      <c r="K2509" s="171"/>
      <c r="L2509" s="171"/>
      <c r="M2509" s="171"/>
      <c r="N2509" s="171"/>
      <c r="O2509" s="171"/>
      <c r="P2509" s="171"/>
      <c r="Q2509" s="171"/>
      <c r="R2509" s="171"/>
      <c r="S2509" s="171"/>
      <c r="T2509" s="171"/>
      <c r="U2509" s="171"/>
      <c r="V2509" s="171"/>
      <c r="W2509" s="171"/>
      <c r="X2509" s="171"/>
      <c r="Y2509" s="171"/>
      <c r="Z2509" s="171"/>
      <c r="AA2509" s="171"/>
      <c r="AB2509" s="171"/>
      <c r="AC2509" s="171"/>
      <c r="AD2509" s="171"/>
      <c r="AE2509" s="171"/>
      <c r="AF2509" s="171"/>
      <c r="AG2509" s="171"/>
      <c r="AH2509" s="171"/>
      <c r="AI2509" s="171"/>
      <c r="AJ2509" s="171"/>
      <c r="AK2509" s="171"/>
      <c r="AL2509" s="171"/>
      <c r="AM2509" s="171"/>
      <c r="AN2509" s="171"/>
      <c r="AO2509" s="171"/>
      <c r="AP2509" s="196"/>
      <c r="AQ2509" s="196"/>
      <c r="AR2509" s="196"/>
      <c r="AS2509" s="196"/>
      <c r="AT2509" s="196"/>
      <c r="AU2509" s="196"/>
      <c r="AV2509" s="196"/>
      <c r="AW2509" s="196"/>
      <c r="AX2509" s="196"/>
      <c r="AY2509" s="196"/>
      <c r="AZ2509" s="196"/>
      <c r="BA2509" s="196"/>
      <c r="BB2509" s="196"/>
      <c r="BC2509" s="196"/>
      <c r="BD2509" s="196"/>
      <c r="BE2509" s="196"/>
      <c r="BF2509" s="196"/>
      <c r="BG2509" s="196"/>
      <c r="BH2509" s="196"/>
      <c r="BI2509" s="196"/>
      <c r="BJ2509" s="196"/>
      <c r="BK2509" s="196"/>
      <c r="BL2509" s="196"/>
      <c r="BM2509" s="196"/>
      <c r="BN2509" s="196"/>
      <c r="BO2509" s="196"/>
      <c r="BP2509" s="196"/>
      <c r="BQ2509" s="196"/>
      <c r="BR2509" s="196"/>
      <c r="BS2509" s="196"/>
      <c r="BT2509" s="196"/>
      <c r="BU2509" s="196"/>
      <c r="BV2509" s="196"/>
      <c r="BW2509" s="196"/>
      <c r="BX2509" s="196"/>
      <c r="BY2509" s="196"/>
      <c r="BZ2509" s="196"/>
    </row>
    <row r="2510" spans="4:78" x14ac:dyDescent="0.2">
      <c r="D2510" s="171"/>
      <c r="E2510" s="171"/>
      <c r="F2510" s="171"/>
      <c r="G2510" s="171"/>
      <c r="H2510" s="171"/>
      <c r="I2510" s="171"/>
      <c r="J2510" s="171"/>
      <c r="K2510" s="171"/>
      <c r="L2510" s="171"/>
      <c r="M2510" s="171"/>
      <c r="N2510" s="171"/>
      <c r="O2510" s="171"/>
      <c r="P2510" s="171"/>
      <c r="Q2510" s="171"/>
      <c r="R2510" s="171"/>
      <c r="S2510" s="171"/>
      <c r="T2510" s="171"/>
      <c r="U2510" s="171"/>
      <c r="V2510" s="171"/>
      <c r="W2510" s="171"/>
      <c r="X2510" s="171"/>
      <c r="Y2510" s="171"/>
      <c r="Z2510" s="171"/>
      <c r="AA2510" s="171"/>
      <c r="AB2510" s="171"/>
      <c r="AC2510" s="171"/>
      <c r="AD2510" s="171"/>
      <c r="AE2510" s="171"/>
      <c r="AF2510" s="171"/>
      <c r="AG2510" s="171"/>
      <c r="AH2510" s="171"/>
      <c r="AI2510" s="171"/>
      <c r="AJ2510" s="171"/>
      <c r="AK2510" s="171"/>
      <c r="AL2510" s="171"/>
      <c r="AM2510" s="171"/>
      <c r="AN2510" s="171"/>
      <c r="AO2510" s="171"/>
      <c r="AP2510" s="196"/>
      <c r="AQ2510" s="196"/>
      <c r="AR2510" s="196"/>
      <c r="AS2510" s="196"/>
      <c r="AT2510" s="196"/>
      <c r="AU2510" s="196"/>
      <c r="AV2510" s="196"/>
      <c r="AW2510" s="196"/>
      <c r="AX2510" s="196"/>
      <c r="AY2510" s="196"/>
      <c r="AZ2510" s="196"/>
      <c r="BA2510" s="196"/>
      <c r="BB2510" s="196"/>
      <c r="BC2510" s="196"/>
      <c r="BD2510" s="196"/>
      <c r="BE2510" s="196"/>
      <c r="BF2510" s="196"/>
      <c r="BG2510" s="196"/>
      <c r="BH2510" s="196"/>
      <c r="BI2510" s="196"/>
      <c r="BJ2510" s="196"/>
      <c r="BK2510" s="196"/>
      <c r="BL2510" s="196"/>
      <c r="BM2510" s="196"/>
      <c r="BN2510" s="196"/>
      <c r="BO2510" s="196"/>
      <c r="BP2510" s="196"/>
      <c r="BQ2510" s="196"/>
      <c r="BR2510" s="196"/>
      <c r="BS2510" s="196"/>
      <c r="BT2510" s="196"/>
      <c r="BU2510" s="196"/>
      <c r="BV2510" s="196"/>
      <c r="BW2510" s="196"/>
      <c r="BX2510" s="196"/>
      <c r="BY2510" s="196"/>
      <c r="BZ2510" s="196"/>
    </row>
    <row r="2511" spans="4:78" x14ac:dyDescent="0.2">
      <c r="D2511" s="171"/>
      <c r="E2511" s="171"/>
      <c r="F2511" s="171"/>
      <c r="G2511" s="171"/>
      <c r="H2511" s="171"/>
      <c r="I2511" s="171"/>
      <c r="J2511" s="171"/>
      <c r="K2511" s="171"/>
      <c r="L2511" s="171"/>
      <c r="M2511" s="171"/>
      <c r="N2511" s="171"/>
      <c r="O2511" s="171"/>
      <c r="P2511" s="171"/>
      <c r="Q2511" s="171"/>
      <c r="R2511" s="171"/>
      <c r="S2511" s="171"/>
      <c r="T2511" s="171"/>
      <c r="U2511" s="171"/>
      <c r="V2511" s="171"/>
      <c r="W2511" s="171"/>
      <c r="X2511" s="171"/>
      <c r="Y2511" s="171"/>
      <c r="Z2511" s="171"/>
      <c r="AA2511" s="171"/>
      <c r="AB2511" s="171"/>
      <c r="AC2511" s="171"/>
      <c r="AD2511" s="171"/>
      <c r="AE2511" s="171"/>
      <c r="AF2511" s="171"/>
      <c r="AG2511" s="171"/>
      <c r="AH2511" s="171"/>
      <c r="AI2511" s="171"/>
      <c r="AJ2511" s="171"/>
      <c r="AK2511" s="171"/>
      <c r="AL2511" s="171"/>
      <c r="AM2511" s="171"/>
      <c r="AN2511" s="171"/>
      <c r="AO2511" s="171"/>
      <c r="AP2511" s="196"/>
      <c r="AQ2511" s="196"/>
      <c r="AR2511" s="196"/>
      <c r="AS2511" s="196"/>
      <c r="AT2511" s="196"/>
      <c r="AU2511" s="196"/>
      <c r="AV2511" s="196"/>
      <c r="AW2511" s="196"/>
      <c r="AX2511" s="196"/>
      <c r="AY2511" s="196"/>
      <c r="AZ2511" s="196"/>
      <c r="BA2511" s="196"/>
      <c r="BB2511" s="196"/>
      <c r="BC2511" s="196"/>
      <c r="BD2511" s="196"/>
      <c r="BE2511" s="196"/>
      <c r="BF2511" s="196"/>
      <c r="BG2511" s="196"/>
      <c r="BH2511" s="196"/>
      <c r="BI2511" s="196"/>
      <c r="BJ2511" s="196"/>
      <c r="BK2511" s="196"/>
      <c r="BL2511" s="196"/>
      <c r="BM2511" s="196"/>
      <c r="BN2511" s="196"/>
      <c r="BO2511" s="196"/>
      <c r="BP2511" s="196"/>
      <c r="BQ2511" s="196"/>
      <c r="BR2511" s="196"/>
      <c r="BS2511" s="196"/>
      <c r="BT2511" s="196"/>
      <c r="BU2511" s="196"/>
      <c r="BV2511" s="196"/>
      <c r="BW2511" s="196"/>
      <c r="BX2511" s="196"/>
      <c r="BY2511" s="196"/>
      <c r="BZ2511" s="196"/>
    </row>
    <row r="2512" spans="4:78" x14ac:dyDescent="0.2">
      <c r="D2512" s="171"/>
      <c r="E2512" s="171"/>
      <c r="F2512" s="171"/>
      <c r="G2512" s="171"/>
      <c r="H2512" s="171"/>
      <c r="I2512" s="171"/>
      <c r="J2512" s="171"/>
      <c r="K2512" s="171"/>
      <c r="L2512" s="171"/>
      <c r="M2512" s="171"/>
      <c r="N2512" s="171"/>
      <c r="O2512" s="171"/>
      <c r="P2512" s="171"/>
      <c r="Q2512" s="171"/>
      <c r="R2512" s="171"/>
      <c r="S2512" s="171"/>
      <c r="T2512" s="171"/>
      <c r="U2512" s="171"/>
      <c r="V2512" s="171"/>
      <c r="W2512" s="171"/>
      <c r="X2512" s="171"/>
      <c r="Y2512" s="171"/>
      <c r="Z2512" s="171"/>
      <c r="AA2512" s="171"/>
      <c r="AB2512" s="171"/>
      <c r="AC2512" s="171"/>
      <c r="AD2512" s="171"/>
      <c r="AE2512" s="171"/>
      <c r="AF2512" s="171"/>
      <c r="AG2512" s="171"/>
      <c r="AH2512" s="171"/>
      <c r="AI2512" s="171"/>
      <c r="AJ2512" s="171"/>
      <c r="AK2512" s="171"/>
      <c r="AL2512" s="171"/>
      <c r="AM2512" s="171"/>
      <c r="AN2512" s="171"/>
      <c r="AO2512" s="171"/>
      <c r="AP2512" s="196"/>
      <c r="AQ2512" s="196"/>
      <c r="AR2512" s="196"/>
      <c r="AS2512" s="196"/>
      <c r="AT2512" s="196"/>
      <c r="AU2512" s="196"/>
      <c r="AV2512" s="196"/>
      <c r="AW2512" s="196"/>
      <c r="AX2512" s="196"/>
      <c r="AY2512" s="196"/>
      <c r="AZ2512" s="196"/>
      <c r="BA2512" s="196"/>
      <c r="BB2512" s="196"/>
      <c r="BC2512" s="196"/>
      <c r="BD2512" s="196"/>
      <c r="BE2512" s="196"/>
      <c r="BF2512" s="196"/>
      <c r="BG2512" s="196"/>
      <c r="BH2512" s="196"/>
      <c r="BI2512" s="196"/>
      <c r="BJ2512" s="196"/>
      <c r="BK2512" s="196"/>
      <c r="BL2512" s="196"/>
      <c r="BM2512" s="196"/>
      <c r="BN2512" s="196"/>
      <c r="BO2512" s="196"/>
      <c r="BP2512" s="196"/>
      <c r="BQ2512" s="196"/>
      <c r="BR2512" s="196"/>
      <c r="BS2512" s="196"/>
      <c r="BT2512" s="196"/>
      <c r="BU2512" s="196"/>
      <c r="BV2512" s="196"/>
      <c r="BW2512" s="196"/>
      <c r="BX2512" s="196"/>
      <c r="BY2512" s="196"/>
      <c r="BZ2512" s="196"/>
    </row>
    <row r="2513" spans="4:78" x14ac:dyDescent="0.2">
      <c r="D2513" s="171"/>
      <c r="E2513" s="171"/>
      <c r="F2513" s="171"/>
      <c r="G2513" s="171"/>
      <c r="H2513" s="171"/>
      <c r="I2513" s="171"/>
      <c r="J2513" s="171"/>
      <c r="K2513" s="171"/>
      <c r="L2513" s="171"/>
      <c r="M2513" s="171"/>
      <c r="N2513" s="171"/>
      <c r="O2513" s="171"/>
      <c r="P2513" s="171"/>
      <c r="Q2513" s="171"/>
      <c r="R2513" s="171"/>
      <c r="S2513" s="171"/>
      <c r="T2513" s="171"/>
      <c r="U2513" s="171"/>
      <c r="V2513" s="171"/>
      <c r="W2513" s="171"/>
      <c r="X2513" s="171"/>
      <c r="Y2513" s="171"/>
      <c r="Z2513" s="171"/>
      <c r="AA2513" s="171"/>
      <c r="AB2513" s="171"/>
      <c r="AC2513" s="171"/>
      <c r="AD2513" s="171"/>
      <c r="AE2513" s="171"/>
      <c r="AF2513" s="171"/>
      <c r="AG2513" s="171"/>
      <c r="AH2513" s="171"/>
      <c r="AI2513" s="171"/>
      <c r="AJ2513" s="171"/>
      <c r="AK2513" s="171"/>
      <c r="AL2513" s="171"/>
      <c r="AM2513" s="171"/>
      <c r="AN2513" s="171"/>
      <c r="AO2513" s="171"/>
      <c r="AP2513" s="196"/>
      <c r="AQ2513" s="196"/>
      <c r="AR2513" s="196"/>
      <c r="AS2513" s="196"/>
      <c r="AT2513" s="196"/>
      <c r="AU2513" s="196"/>
      <c r="AV2513" s="196"/>
      <c r="AW2513" s="196"/>
      <c r="AX2513" s="196"/>
      <c r="AY2513" s="196"/>
      <c r="AZ2513" s="196"/>
      <c r="BA2513" s="196"/>
      <c r="BB2513" s="196"/>
      <c r="BC2513" s="196"/>
      <c r="BD2513" s="196"/>
      <c r="BE2513" s="196"/>
      <c r="BF2513" s="196"/>
      <c r="BG2513" s="196"/>
      <c r="BH2513" s="196"/>
      <c r="BI2513" s="196"/>
      <c r="BJ2513" s="196"/>
      <c r="BK2513" s="196"/>
      <c r="BL2513" s="196"/>
      <c r="BM2513" s="196"/>
      <c r="BN2513" s="196"/>
      <c r="BO2513" s="196"/>
      <c r="BP2513" s="196"/>
      <c r="BQ2513" s="196"/>
      <c r="BR2513" s="196"/>
      <c r="BS2513" s="196"/>
      <c r="BT2513" s="196"/>
      <c r="BU2513" s="196"/>
      <c r="BV2513" s="196"/>
      <c r="BW2513" s="196"/>
      <c r="BX2513" s="196"/>
      <c r="BY2513" s="196"/>
      <c r="BZ2513" s="196"/>
    </row>
    <row r="2514" spans="4:78" x14ac:dyDescent="0.2">
      <c r="D2514" s="171"/>
      <c r="E2514" s="171"/>
      <c r="F2514" s="171"/>
      <c r="G2514" s="171"/>
      <c r="H2514" s="171"/>
      <c r="I2514" s="171"/>
      <c r="J2514" s="171"/>
      <c r="K2514" s="171"/>
      <c r="L2514" s="171"/>
      <c r="M2514" s="171"/>
      <c r="N2514" s="171"/>
      <c r="O2514" s="171"/>
      <c r="P2514" s="171"/>
      <c r="Q2514" s="171"/>
      <c r="R2514" s="171"/>
      <c r="S2514" s="171"/>
      <c r="T2514" s="171"/>
      <c r="U2514" s="171"/>
      <c r="V2514" s="171"/>
      <c r="W2514" s="171"/>
      <c r="X2514" s="171"/>
      <c r="Y2514" s="171"/>
      <c r="Z2514" s="171"/>
      <c r="AA2514" s="171"/>
      <c r="AB2514" s="171"/>
      <c r="AC2514" s="171"/>
      <c r="AD2514" s="171"/>
      <c r="AE2514" s="171"/>
      <c r="AF2514" s="171"/>
      <c r="AG2514" s="171"/>
      <c r="AH2514" s="171"/>
      <c r="AI2514" s="171"/>
      <c r="AJ2514" s="171"/>
      <c r="AK2514" s="171"/>
      <c r="AL2514" s="171"/>
      <c r="AM2514" s="171"/>
      <c r="AN2514" s="171"/>
      <c r="AO2514" s="171"/>
      <c r="AP2514" s="196"/>
      <c r="AQ2514" s="196"/>
      <c r="AR2514" s="196"/>
      <c r="AS2514" s="196"/>
      <c r="AT2514" s="196"/>
      <c r="AU2514" s="196"/>
      <c r="AV2514" s="196"/>
      <c r="AW2514" s="196"/>
      <c r="AX2514" s="196"/>
      <c r="AY2514" s="196"/>
      <c r="AZ2514" s="196"/>
      <c r="BA2514" s="196"/>
      <c r="BB2514" s="196"/>
      <c r="BC2514" s="196"/>
      <c r="BD2514" s="196"/>
      <c r="BE2514" s="196"/>
      <c r="BF2514" s="196"/>
      <c r="BG2514" s="196"/>
      <c r="BH2514" s="196"/>
      <c r="BI2514" s="196"/>
      <c r="BJ2514" s="196"/>
      <c r="BK2514" s="196"/>
      <c r="BL2514" s="196"/>
      <c r="BM2514" s="196"/>
      <c r="BN2514" s="196"/>
      <c r="BO2514" s="196"/>
      <c r="BP2514" s="196"/>
      <c r="BQ2514" s="196"/>
      <c r="BR2514" s="196"/>
      <c r="BS2514" s="196"/>
      <c r="BT2514" s="196"/>
      <c r="BU2514" s="196"/>
      <c r="BV2514" s="196"/>
      <c r="BW2514" s="196"/>
      <c r="BX2514" s="196"/>
      <c r="BY2514" s="196"/>
      <c r="BZ2514" s="196"/>
    </row>
    <row r="2515" spans="4:78" x14ac:dyDescent="0.2">
      <c r="D2515" s="171"/>
      <c r="E2515" s="171"/>
      <c r="F2515" s="171"/>
      <c r="G2515" s="171"/>
      <c r="H2515" s="171"/>
      <c r="I2515" s="171"/>
      <c r="J2515" s="171"/>
      <c r="K2515" s="171"/>
      <c r="L2515" s="171"/>
      <c r="M2515" s="171"/>
      <c r="N2515" s="171"/>
      <c r="O2515" s="171"/>
      <c r="P2515" s="171"/>
      <c r="Q2515" s="171"/>
      <c r="R2515" s="171"/>
      <c r="S2515" s="171"/>
      <c r="T2515" s="171"/>
      <c r="U2515" s="171"/>
      <c r="V2515" s="171"/>
      <c r="W2515" s="171"/>
      <c r="X2515" s="171"/>
      <c r="Y2515" s="171"/>
      <c r="Z2515" s="171"/>
      <c r="AA2515" s="171"/>
      <c r="AB2515" s="171"/>
      <c r="AC2515" s="171"/>
      <c r="AD2515" s="171"/>
      <c r="AE2515" s="171"/>
      <c r="AF2515" s="171"/>
      <c r="AG2515" s="171"/>
      <c r="AH2515" s="171"/>
      <c r="AI2515" s="171"/>
      <c r="AJ2515" s="171"/>
      <c r="AK2515" s="171"/>
      <c r="AL2515" s="171"/>
      <c r="AM2515" s="171"/>
      <c r="AN2515" s="171"/>
      <c r="AO2515" s="171"/>
      <c r="AP2515" s="196"/>
      <c r="AQ2515" s="196"/>
      <c r="AR2515" s="196"/>
      <c r="AS2515" s="196"/>
      <c r="AT2515" s="196"/>
      <c r="AU2515" s="196"/>
      <c r="AV2515" s="196"/>
      <c r="AW2515" s="196"/>
      <c r="AX2515" s="196"/>
      <c r="AY2515" s="196"/>
      <c r="AZ2515" s="196"/>
      <c r="BA2515" s="196"/>
      <c r="BB2515" s="196"/>
      <c r="BC2515" s="196"/>
      <c r="BD2515" s="196"/>
      <c r="BE2515" s="196"/>
      <c r="BF2515" s="196"/>
      <c r="BG2515" s="196"/>
      <c r="BH2515" s="196"/>
      <c r="BI2515" s="196"/>
      <c r="BJ2515" s="196"/>
      <c r="BK2515" s="196"/>
      <c r="BL2515" s="196"/>
      <c r="BM2515" s="196"/>
      <c r="BN2515" s="196"/>
      <c r="BO2515" s="196"/>
      <c r="BP2515" s="196"/>
      <c r="BQ2515" s="196"/>
      <c r="BR2515" s="196"/>
      <c r="BS2515" s="196"/>
      <c r="BT2515" s="196"/>
      <c r="BU2515" s="196"/>
      <c r="BV2515" s="196"/>
      <c r="BW2515" s="196"/>
      <c r="BX2515" s="196"/>
      <c r="BY2515" s="196"/>
      <c r="BZ2515" s="196"/>
    </row>
    <row r="2516" spans="4:78" x14ac:dyDescent="0.2">
      <c r="D2516" s="171"/>
      <c r="E2516" s="171"/>
      <c r="F2516" s="171"/>
      <c r="G2516" s="171"/>
      <c r="H2516" s="171"/>
      <c r="I2516" s="171"/>
      <c r="J2516" s="171"/>
      <c r="K2516" s="171"/>
      <c r="L2516" s="171"/>
      <c r="M2516" s="171"/>
      <c r="N2516" s="171"/>
      <c r="O2516" s="171"/>
      <c r="P2516" s="171"/>
      <c r="Q2516" s="171"/>
      <c r="R2516" s="171"/>
      <c r="S2516" s="171"/>
      <c r="T2516" s="171"/>
      <c r="U2516" s="171"/>
      <c r="V2516" s="171"/>
      <c r="W2516" s="171"/>
      <c r="X2516" s="171"/>
      <c r="Y2516" s="171"/>
      <c r="Z2516" s="171"/>
      <c r="AA2516" s="171"/>
      <c r="AB2516" s="171"/>
      <c r="AC2516" s="171"/>
      <c r="AD2516" s="171"/>
      <c r="AE2516" s="171"/>
      <c r="AF2516" s="171"/>
      <c r="AG2516" s="171"/>
      <c r="AH2516" s="171"/>
      <c r="AI2516" s="171"/>
      <c r="AJ2516" s="171"/>
      <c r="AK2516" s="171"/>
      <c r="AL2516" s="171"/>
      <c r="AM2516" s="171"/>
      <c r="AN2516" s="171"/>
      <c r="AO2516" s="171"/>
      <c r="AP2516" s="196"/>
      <c r="AQ2516" s="196"/>
      <c r="AR2516" s="196"/>
      <c r="AS2516" s="196"/>
      <c r="AT2516" s="196"/>
      <c r="AU2516" s="196"/>
      <c r="AV2516" s="196"/>
      <c r="AW2516" s="196"/>
      <c r="AX2516" s="196"/>
      <c r="AY2516" s="196"/>
      <c r="AZ2516" s="196"/>
      <c r="BA2516" s="196"/>
      <c r="BB2516" s="196"/>
      <c r="BC2516" s="196"/>
      <c r="BD2516" s="196"/>
      <c r="BE2516" s="196"/>
      <c r="BF2516" s="196"/>
      <c r="BG2516" s="196"/>
      <c r="BH2516" s="196"/>
      <c r="BI2516" s="196"/>
      <c r="BJ2516" s="196"/>
      <c r="BK2516" s="196"/>
      <c r="BL2516" s="196"/>
      <c r="BM2516" s="196"/>
      <c r="BN2516" s="196"/>
      <c r="BO2516" s="196"/>
      <c r="BP2516" s="196"/>
      <c r="BQ2516" s="196"/>
      <c r="BR2516" s="196"/>
      <c r="BS2516" s="196"/>
      <c r="BT2516" s="196"/>
      <c r="BU2516" s="196"/>
      <c r="BV2516" s="196"/>
      <c r="BW2516" s="196"/>
      <c r="BX2516" s="196"/>
      <c r="BY2516" s="196"/>
      <c r="BZ2516" s="196"/>
    </row>
    <row r="2517" spans="4:78" x14ac:dyDescent="0.2">
      <c r="D2517" s="171"/>
      <c r="E2517" s="171"/>
      <c r="F2517" s="171"/>
      <c r="G2517" s="171"/>
      <c r="H2517" s="171"/>
      <c r="I2517" s="171"/>
      <c r="J2517" s="171"/>
      <c r="K2517" s="171"/>
      <c r="L2517" s="171"/>
      <c r="M2517" s="171"/>
      <c r="N2517" s="171"/>
      <c r="O2517" s="171"/>
      <c r="P2517" s="171"/>
      <c r="Q2517" s="171"/>
      <c r="R2517" s="171"/>
      <c r="S2517" s="171"/>
      <c r="T2517" s="171"/>
      <c r="U2517" s="171"/>
      <c r="V2517" s="171"/>
      <c r="W2517" s="171"/>
      <c r="X2517" s="171"/>
      <c r="Y2517" s="171"/>
      <c r="Z2517" s="171"/>
      <c r="AA2517" s="171"/>
      <c r="AB2517" s="171"/>
      <c r="AC2517" s="171"/>
      <c r="AD2517" s="171"/>
      <c r="AE2517" s="171"/>
      <c r="AF2517" s="171"/>
      <c r="AG2517" s="171"/>
      <c r="AH2517" s="171"/>
      <c r="AI2517" s="171"/>
      <c r="AJ2517" s="171"/>
      <c r="AK2517" s="171"/>
      <c r="AL2517" s="171"/>
      <c r="AM2517" s="171"/>
      <c r="AN2517" s="171"/>
      <c r="AO2517" s="171"/>
      <c r="AP2517" s="196"/>
      <c r="AQ2517" s="196"/>
      <c r="AR2517" s="196"/>
      <c r="AS2517" s="196"/>
      <c r="AT2517" s="196"/>
      <c r="AU2517" s="196"/>
      <c r="AV2517" s="196"/>
      <c r="AW2517" s="196"/>
      <c r="AX2517" s="196"/>
      <c r="AY2517" s="196"/>
      <c r="AZ2517" s="196"/>
      <c r="BA2517" s="196"/>
      <c r="BB2517" s="196"/>
      <c r="BC2517" s="196"/>
      <c r="BD2517" s="196"/>
      <c r="BE2517" s="196"/>
      <c r="BF2517" s="196"/>
      <c r="BG2517" s="196"/>
      <c r="BH2517" s="196"/>
      <c r="BI2517" s="196"/>
      <c r="BJ2517" s="196"/>
      <c r="BK2517" s="196"/>
      <c r="BL2517" s="196"/>
      <c r="BM2517" s="196"/>
      <c r="BN2517" s="196"/>
      <c r="BO2517" s="196"/>
      <c r="BP2517" s="196"/>
      <c r="BQ2517" s="196"/>
      <c r="BR2517" s="196"/>
      <c r="BS2517" s="196"/>
      <c r="BT2517" s="196"/>
      <c r="BU2517" s="196"/>
      <c r="BV2517" s="196"/>
      <c r="BW2517" s="196"/>
      <c r="BX2517" s="196"/>
      <c r="BY2517" s="196"/>
      <c r="BZ2517" s="196"/>
    </row>
    <row r="2518" spans="4:78" x14ac:dyDescent="0.2">
      <c r="D2518" s="171"/>
      <c r="E2518" s="171"/>
      <c r="F2518" s="171"/>
      <c r="G2518" s="171"/>
      <c r="H2518" s="171"/>
      <c r="I2518" s="171"/>
      <c r="J2518" s="171"/>
      <c r="K2518" s="171"/>
      <c r="L2518" s="171"/>
      <c r="M2518" s="171"/>
      <c r="N2518" s="171"/>
      <c r="O2518" s="171"/>
      <c r="P2518" s="171"/>
      <c r="Q2518" s="171"/>
      <c r="R2518" s="171"/>
      <c r="S2518" s="171"/>
      <c r="T2518" s="171"/>
      <c r="U2518" s="171"/>
      <c r="V2518" s="171"/>
      <c r="W2518" s="171"/>
      <c r="X2518" s="171"/>
      <c r="Y2518" s="171"/>
      <c r="Z2518" s="171"/>
      <c r="AA2518" s="171"/>
      <c r="AB2518" s="171"/>
      <c r="AC2518" s="171"/>
      <c r="AD2518" s="171"/>
      <c r="AE2518" s="171"/>
      <c r="AF2518" s="171"/>
      <c r="AG2518" s="171"/>
      <c r="AH2518" s="171"/>
      <c r="AI2518" s="171"/>
      <c r="AJ2518" s="171"/>
      <c r="AK2518" s="171"/>
      <c r="AL2518" s="171"/>
      <c r="AM2518" s="171"/>
      <c r="AN2518" s="171"/>
      <c r="AO2518" s="171"/>
      <c r="AP2518" s="196"/>
      <c r="AQ2518" s="196"/>
      <c r="AR2518" s="196"/>
      <c r="AS2518" s="196"/>
      <c r="AT2518" s="196"/>
      <c r="AU2518" s="196"/>
      <c r="AV2518" s="196"/>
      <c r="AW2518" s="196"/>
      <c r="AX2518" s="196"/>
      <c r="AY2518" s="196"/>
      <c r="AZ2518" s="196"/>
      <c r="BA2518" s="196"/>
      <c r="BB2518" s="196"/>
      <c r="BC2518" s="196"/>
      <c r="BD2518" s="196"/>
      <c r="BE2518" s="196"/>
      <c r="BF2518" s="196"/>
      <c r="BG2518" s="196"/>
      <c r="BH2518" s="196"/>
      <c r="BI2518" s="196"/>
      <c r="BJ2518" s="196"/>
      <c r="BK2518" s="196"/>
      <c r="BL2518" s="196"/>
      <c r="BM2518" s="196"/>
      <c r="BN2518" s="196"/>
      <c r="BO2518" s="196"/>
      <c r="BP2518" s="196"/>
      <c r="BQ2518" s="196"/>
      <c r="BR2518" s="196"/>
      <c r="BS2518" s="196"/>
      <c r="BT2518" s="196"/>
      <c r="BU2518" s="196"/>
      <c r="BV2518" s="196"/>
      <c r="BW2518" s="196"/>
      <c r="BX2518" s="196"/>
      <c r="BY2518" s="196"/>
      <c r="BZ2518" s="196"/>
    </row>
    <row r="2519" spans="4:78" x14ac:dyDescent="0.2">
      <c r="D2519" s="171"/>
      <c r="E2519" s="171"/>
      <c r="F2519" s="171"/>
      <c r="G2519" s="171"/>
      <c r="H2519" s="171"/>
      <c r="I2519" s="171"/>
      <c r="J2519" s="171"/>
      <c r="K2519" s="171"/>
      <c r="L2519" s="171"/>
      <c r="M2519" s="171"/>
      <c r="N2519" s="171"/>
      <c r="O2519" s="171"/>
      <c r="P2519" s="171"/>
      <c r="Q2519" s="171"/>
      <c r="R2519" s="171"/>
      <c r="S2519" s="171"/>
      <c r="T2519" s="171"/>
      <c r="U2519" s="171"/>
      <c r="V2519" s="171"/>
      <c r="W2519" s="171"/>
      <c r="X2519" s="171"/>
      <c r="Y2519" s="171"/>
      <c r="Z2519" s="171"/>
      <c r="AA2519" s="171"/>
      <c r="AB2519" s="171"/>
      <c r="AC2519" s="171"/>
      <c r="AD2519" s="171"/>
      <c r="AE2519" s="171"/>
      <c r="AF2519" s="171"/>
      <c r="AG2519" s="171"/>
      <c r="AH2519" s="171"/>
      <c r="AI2519" s="171"/>
      <c r="AJ2519" s="171"/>
      <c r="AK2519" s="171"/>
      <c r="AL2519" s="171"/>
      <c r="AM2519" s="171"/>
      <c r="AN2519" s="171"/>
      <c r="AO2519" s="171"/>
      <c r="AP2519" s="196"/>
      <c r="AQ2519" s="196"/>
      <c r="AR2519" s="196"/>
      <c r="AS2519" s="196"/>
      <c r="AT2519" s="196"/>
      <c r="AU2519" s="196"/>
      <c r="AV2519" s="196"/>
      <c r="AW2519" s="196"/>
      <c r="AX2519" s="196"/>
      <c r="AY2519" s="196"/>
      <c r="AZ2519" s="196"/>
      <c r="BA2519" s="196"/>
      <c r="BB2519" s="196"/>
      <c r="BC2519" s="196"/>
      <c r="BD2519" s="196"/>
      <c r="BE2519" s="196"/>
      <c r="BF2519" s="196"/>
      <c r="BG2519" s="196"/>
      <c r="BH2519" s="196"/>
      <c r="BI2519" s="196"/>
      <c r="BJ2519" s="196"/>
      <c r="BK2519" s="196"/>
      <c r="BL2519" s="196"/>
      <c r="BM2519" s="196"/>
      <c r="BN2519" s="196"/>
      <c r="BO2519" s="196"/>
      <c r="BP2519" s="196"/>
      <c r="BQ2519" s="196"/>
      <c r="BR2519" s="196"/>
      <c r="BS2519" s="196"/>
      <c r="BT2519" s="196"/>
      <c r="BU2519" s="196"/>
      <c r="BV2519" s="196"/>
      <c r="BW2519" s="196"/>
      <c r="BX2519" s="196"/>
      <c r="BY2519" s="196"/>
      <c r="BZ2519" s="196"/>
    </row>
    <row r="2520" spans="4:78" x14ac:dyDescent="0.2">
      <c r="D2520" s="171"/>
      <c r="E2520" s="171"/>
      <c r="F2520" s="171"/>
      <c r="G2520" s="171"/>
      <c r="H2520" s="171"/>
      <c r="I2520" s="171"/>
      <c r="J2520" s="171"/>
      <c r="K2520" s="171"/>
      <c r="L2520" s="171"/>
      <c r="M2520" s="171"/>
      <c r="N2520" s="171"/>
      <c r="O2520" s="171"/>
      <c r="P2520" s="171"/>
      <c r="Q2520" s="171"/>
      <c r="R2520" s="171"/>
      <c r="S2520" s="171"/>
      <c r="T2520" s="171"/>
      <c r="U2520" s="171"/>
      <c r="V2520" s="171"/>
      <c r="W2520" s="171"/>
      <c r="X2520" s="171"/>
      <c r="Y2520" s="171"/>
      <c r="Z2520" s="171"/>
      <c r="AA2520" s="171"/>
      <c r="AB2520" s="171"/>
      <c r="AC2520" s="171"/>
      <c r="AD2520" s="171"/>
      <c r="AE2520" s="171"/>
      <c r="AF2520" s="171"/>
      <c r="AG2520" s="171"/>
      <c r="AH2520" s="171"/>
      <c r="AI2520" s="171"/>
      <c r="AJ2520" s="171"/>
      <c r="AK2520" s="171"/>
      <c r="AL2520" s="171"/>
      <c r="AM2520" s="171"/>
      <c r="AN2520" s="171"/>
      <c r="AO2520" s="171"/>
      <c r="AP2520" s="196"/>
      <c r="AQ2520" s="196"/>
      <c r="AR2520" s="196"/>
      <c r="AS2520" s="196"/>
      <c r="AT2520" s="196"/>
      <c r="AU2520" s="196"/>
      <c r="AV2520" s="196"/>
      <c r="AW2520" s="196"/>
      <c r="AX2520" s="196"/>
      <c r="AY2520" s="196"/>
      <c r="AZ2520" s="196"/>
      <c r="BA2520" s="196"/>
      <c r="BB2520" s="196"/>
      <c r="BC2520" s="196"/>
      <c r="BD2520" s="196"/>
      <c r="BE2520" s="196"/>
      <c r="BF2520" s="196"/>
      <c r="BG2520" s="196"/>
      <c r="BH2520" s="196"/>
      <c r="BI2520" s="196"/>
      <c r="BJ2520" s="196"/>
      <c r="BK2520" s="196"/>
      <c r="BL2520" s="196"/>
      <c r="BM2520" s="196"/>
      <c r="BN2520" s="196"/>
      <c r="BO2520" s="196"/>
      <c r="BP2520" s="196"/>
      <c r="BQ2520" s="196"/>
      <c r="BR2520" s="196"/>
      <c r="BS2520" s="196"/>
      <c r="BT2520" s="196"/>
      <c r="BU2520" s="196"/>
      <c r="BV2520" s="196"/>
      <c r="BW2520" s="196"/>
      <c r="BX2520" s="196"/>
      <c r="BY2520" s="196"/>
      <c r="BZ2520" s="196"/>
    </row>
    <row r="2521" spans="4:78" x14ac:dyDescent="0.2">
      <c r="D2521" s="171"/>
      <c r="E2521" s="171"/>
      <c r="F2521" s="171"/>
      <c r="G2521" s="171"/>
      <c r="H2521" s="171"/>
      <c r="I2521" s="171"/>
      <c r="J2521" s="171"/>
      <c r="K2521" s="171"/>
      <c r="L2521" s="171"/>
      <c r="M2521" s="171"/>
      <c r="N2521" s="171"/>
      <c r="O2521" s="171"/>
      <c r="P2521" s="171"/>
      <c r="Q2521" s="171"/>
      <c r="R2521" s="171"/>
      <c r="S2521" s="171"/>
      <c r="T2521" s="171"/>
      <c r="U2521" s="171"/>
      <c r="V2521" s="171"/>
      <c r="W2521" s="171"/>
      <c r="X2521" s="171"/>
      <c r="Y2521" s="171"/>
      <c r="Z2521" s="171"/>
      <c r="AA2521" s="171"/>
      <c r="AB2521" s="171"/>
      <c r="AC2521" s="171"/>
      <c r="AD2521" s="171"/>
      <c r="AE2521" s="171"/>
      <c r="AF2521" s="171"/>
      <c r="AG2521" s="171"/>
      <c r="AH2521" s="171"/>
      <c r="AI2521" s="171"/>
      <c r="AJ2521" s="171"/>
      <c r="AK2521" s="171"/>
      <c r="AL2521" s="171"/>
      <c r="AM2521" s="171"/>
      <c r="AN2521" s="171"/>
      <c r="AO2521" s="171"/>
      <c r="AP2521" s="196"/>
      <c r="AQ2521" s="196"/>
      <c r="AR2521" s="196"/>
      <c r="AS2521" s="196"/>
      <c r="AT2521" s="196"/>
      <c r="AU2521" s="196"/>
      <c r="AV2521" s="196"/>
      <c r="AW2521" s="196"/>
      <c r="AX2521" s="196"/>
      <c r="AY2521" s="196"/>
      <c r="AZ2521" s="196"/>
      <c r="BA2521" s="196"/>
      <c r="BB2521" s="196"/>
      <c r="BC2521" s="196"/>
      <c r="BD2521" s="196"/>
      <c r="BE2521" s="196"/>
      <c r="BF2521" s="196"/>
      <c r="BG2521" s="196"/>
      <c r="BH2521" s="196"/>
      <c r="BI2521" s="196"/>
      <c r="BJ2521" s="196"/>
      <c r="BK2521" s="196"/>
      <c r="BL2521" s="196"/>
      <c r="BM2521" s="196"/>
      <c r="BN2521" s="196"/>
      <c r="BO2521" s="196"/>
      <c r="BP2521" s="196"/>
      <c r="BQ2521" s="196"/>
      <c r="BR2521" s="196"/>
      <c r="BS2521" s="196"/>
      <c r="BT2521" s="196"/>
      <c r="BU2521" s="196"/>
      <c r="BV2521" s="196"/>
      <c r="BW2521" s="196"/>
      <c r="BX2521" s="196"/>
      <c r="BY2521" s="196"/>
      <c r="BZ2521" s="196"/>
    </row>
    <row r="2522" spans="4:78" x14ac:dyDescent="0.2">
      <c r="D2522" s="171"/>
      <c r="E2522" s="171"/>
      <c r="F2522" s="171"/>
      <c r="G2522" s="171"/>
      <c r="H2522" s="171"/>
      <c r="I2522" s="171"/>
      <c r="J2522" s="171"/>
      <c r="K2522" s="171"/>
      <c r="L2522" s="171"/>
      <c r="M2522" s="171"/>
      <c r="N2522" s="171"/>
      <c r="O2522" s="171"/>
      <c r="P2522" s="171"/>
      <c r="Q2522" s="171"/>
      <c r="R2522" s="171"/>
      <c r="S2522" s="171"/>
      <c r="T2522" s="171"/>
      <c r="U2522" s="171"/>
      <c r="V2522" s="171"/>
      <c r="W2522" s="171"/>
      <c r="X2522" s="171"/>
      <c r="Y2522" s="171"/>
      <c r="Z2522" s="171"/>
      <c r="AA2522" s="171"/>
      <c r="AB2522" s="171"/>
      <c r="AC2522" s="171"/>
      <c r="AD2522" s="171"/>
      <c r="AE2522" s="171"/>
      <c r="AF2522" s="171"/>
      <c r="AG2522" s="171"/>
      <c r="AH2522" s="171"/>
      <c r="AI2522" s="171"/>
      <c r="AJ2522" s="171"/>
      <c r="AK2522" s="171"/>
      <c r="AL2522" s="171"/>
      <c r="AM2522" s="171"/>
      <c r="AN2522" s="171"/>
      <c r="AO2522" s="171"/>
      <c r="AP2522" s="196"/>
      <c r="AQ2522" s="196"/>
      <c r="AR2522" s="196"/>
      <c r="AS2522" s="196"/>
      <c r="AT2522" s="196"/>
      <c r="AU2522" s="196"/>
      <c r="AV2522" s="196"/>
      <c r="AW2522" s="196"/>
      <c r="AX2522" s="196"/>
      <c r="AY2522" s="196"/>
      <c r="AZ2522" s="196"/>
      <c r="BA2522" s="196"/>
      <c r="BB2522" s="196"/>
      <c r="BC2522" s="196"/>
      <c r="BD2522" s="196"/>
      <c r="BE2522" s="196"/>
      <c r="BF2522" s="196"/>
      <c r="BG2522" s="196"/>
      <c r="BH2522" s="196"/>
      <c r="BI2522" s="196"/>
      <c r="BJ2522" s="196"/>
      <c r="BK2522" s="196"/>
      <c r="BL2522" s="196"/>
      <c r="BM2522" s="196"/>
      <c r="BN2522" s="196"/>
      <c r="BO2522" s="196"/>
      <c r="BP2522" s="196"/>
      <c r="BQ2522" s="196"/>
      <c r="BR2522" s="196"/>
      <c r="BS2522" s="196"/>
      <c r="BT2522" s="196"/>
      <c r="BU2522" s="196"/>
      <c r="BV2522" s="196"/>
      <c r="BW2522" s="196"/>
      <c r="BX2522" s="196"/>
      <c r="BY2522" s="196"/>
      <c r="BZ2522" s="196"/>
    </row>
    <row r="2523" spans="4:78" x14ac:dyDescent="0.2">
      <c r="D2523" s="171"/>
      <c r="E2523" s="171"/>
      <c r="F2523" s="171"/>
      <c r="G2523" s="171"/>
      <c r="H2523" s="171"/>
      <c r="I2523" s="171"/>
      <c r="J2523" s="171"/>
      <c r="K2523" s="171"/>
      <c r="L2523" s="171"/>
      <c r="M2523" s="171"/>
      <c r="N2523" s="171"/>
      <c r="O2523" s="171"/>
      <c r="P2523" s="171"/>
      <c r="Q2523" s="171"/>
      <c r="R2523" s="171"/>
      <c r="S2523" s="171"/>
      <c r="T2523" s="171"/>
      <c r="U2523" s="171"/>
      <c r="V2523" s="171"/>
      <c r="W2523" s="171"/>
      <c r="X2523" s="171"/>
      <c r="Y2523" s="171"/>
      <c r="Z2523" s="171"/>
      <c r="AA2523" s="171"/>
      <c r="AB2523" s="171"/>
      <c r="AC2523" s="171"/>
      <c r="AD2523" s="171"/>
      <c r="AE2523" s="171"/>
      <c r="AF2523" s="171"/>
      <c r="AG2523" s="171"/>
      <c r="AH2523" s="171"/>
      <c r="AI2523" s="171"/>
      <c r="AJ2523" s="171"/>
      <c r="AK2523" s="171"/>
      <c r="AL2523" s="171"/>
      <c r="AM2523" s="171"/>
      <c r="AN2523" s="171"/>
      <c r="AO2523" s="171"/>
      <c r="AP2523" s="196"/>
      <c r="AQ2523" s="196"/>
      <c r="AR2523" s="196"/>
      <c r="AS2523" s="196"/>
      <c r="AT2523" s="196"/>
      <c r="AU2523" s="196"/>
      <c r="AV2523" s="196"/>
      <c r="AW2523" s="196"/>
      <c r="AX2523" s="196"/>
      <c r="AY2523" s="196"/>
      <c r="AZ2523" s="196"/>
      <c r="BA2523" s="196"/>
      <c r="BB2523" s="196"/>
      <c r="BC2523" s="196"/>
      <c r="BD2523" s="196"/>
      <c r="BE2523" s="196"/>
      <c r="BF2523" s="196"/>
      <c r="BG2523" s="196"/>
      <c r="BH2523" s="196"/>
      <c r="BI2523" s="196"/>
      <c r="BJ2523" s="196"/>
      <c r="BK2523" s="196"/>
      <c r="BL2523" s="196"/>
      <c r="BM2523" s="196"/>
      <c r="BN2523" s="196"/>
      <c r="BO2523" s="196"/>
      <c r="BP2523" s="196"/>
      <c r="BQ2523" s="196"/>
      <c r="BR2523" s="196"/>
      <c r="BS2523" s="196"/>
      <c r="BT2523" s="196"/>
      <c r="BU2523" s="196"/>
      <c r="BV2523" s="196"/>
      <c r="BW2523" s="196"/>
      <c r="BX2523" s="196"/>
      <c r="BY2523" s="196"/>
      <c r="BZ2523" s="196"/>
    </row>
    <row r="2524" spans="4:78" x14ac:dyDescent="0.2">
      <c r="D2524" s="171"/>
      <c r="E2524" s="171"/>
      <c r="F2524" s="171"/>
      <c r="G2524" s="171"/>
      <c r="H2524" s="171"/>
      <c r="I2524" s="171"/>
      <c r="J2524" s="171"/>
      <c r="K2524" s="171"/>
      <c r="L2524" s="171"/>
      <c r="M2524" s="171"/>
      <c r="N2524" s="171"/>
      <c r="O2524" s="171"/>
      <c r="P2524" s="171"/>
      <c r="Q2524" s="171"/>
      <c r="R2524" s="171"/>
      <c r="S2524" s="171"/>
      <c r="T2524" s="171"/>
      <c r="U2524" s="171"/>
      <c r="V2524" s="171"/>
      <c r="W2524" s="171"/>
      <c r="X2524" s="171"/>
      <c r="Y2524" s="171"/>
      <c r="Z2524" s="171"/>
      <c r="AA2524" s="171"/>
      <c r="AB2524" s="171"/>
      <c r="AC2524" s="171"/>
      <c r="AD2524" s="171"/>
      <c r="AE2524" s="171"/>
      <c r="AF2524" s="171"/>
      <c r="AG2524" s="171"/>
      <c r="AH2524" s="171"/>
      <c r="AI2524" s="171"/>
      <c r="AJ2524" s="171"/>
      <c r="AK2524" s="171"/>
      <c r="AL2524" s="171"/>
      <c r="AM2524" s="171"/>
      <c r="AN2524" s="171"/>
      <c r="AO2524" s="171"/>
      <c r="AP2524" s="196"/>
      <c r="AQ2524" s="196"/>
      <c r="AR2524" s="196"/>
      <c r="AS2524" s="196"/>
      <c r="AT2524" s="196"/>
      <c r="AU2524" s="196"/>
      <c r="AV2524" s="196"/>
      <c r="AW2524" s="196"/>
      <c r="AX2524" s="196"/>
      <c r="AY2524" s="196"/>
      <c r="AZ2524" s="196"/>
      <c r="BA2524" s="196"/>
      <c r="BB2524" s="196"/>
      <c r="BC2524" s="196"/>
      <c r="BD2524" s="196"/>
      <c r="BE2524" s="196"/>
      <c r="BF2524" s="196"/>
      <c r="BG2524" s="196"/>
      <c r="BH2524" s="196"/>
      <c r="BI2524" s="196"/>
      <c r="BJ2524" s="196"/>
      <c r="BK2524" s="196"/>
      <c r="BL2524" s="196"/>
      <c r="BM2524" s="196"/>
      <c r="BN2524" s="196"/>
      <c r="BO2524" s="196"/>
      <c r="BP2524" s="196"/>
      <c r="BQ2524" s="196"/>
      <c r="BR2524" s="196"/>
      <c r="BS2524" s="196"/>
      <c r="BT2524" s="196"/>
      <c r="BU2524" s="196"/>
      <c r="BV2524" s="196"/>
      <c r="BW2524" s="196"/>
      <c r="BX2524" s="196"/>
      <c r="BY2524" s="196"/>
      <c r="BZ2524" s="196"/>
    </row>
    <row r="2525" spans="4:78" x14ac:dyDescent="0.2">
      <c r="D2525" s="171"/>
      <c r="E2525" s="171"/>
      <c r="F2525" s="171"/>
      <c r="G2525" s="171"/>
      <c r="H2525" s="171"/>
      <c r="I2525" s="171"/>
      <c r="J2525" s="171"/>
      <c r="K2525" s="171"/>
      <c r="L2525" s="171"/>
      <c r="M2525" s="171"/>
      <c r="N2525" s="171"/>
      <c r="O2525" s="171"/>
      <c r="P2525" s="171"/>
      <c r="Q2525" s="171"/>
      <c r="R2525" s="171"/>
      <c r="S2525" s="171"/>
      <c r="T2525" s="171"/>
      <c r="U2525" s="171"/>
      <c r="V2525" s="171"/>
      <c r="W2525" s="171"/>
      <c r="X2525" s="171"/>
      <c r="Y2525" s="171"/>
      <c r="Z2525" s="171"/>
      <c r="AA2525" s="171"/>
      <c r="AB2525" s="171"/>
      <c r="AC2525" s="171"/>
      <c r="AD2525" s="171"/>
      <c r="AE2525" s="171"/>
      <c r="AF2525" s="171"/>
      <c r="AG2525" s="171"/>
      <c r="AH2525" s="171"/>
      <c r="AI2525" s="171"/>
      <c r="AJ2525" s="171"/>
      <c r="AK2525" s="171"/>
      <c r="AL2525" s="171"/>
      <c r="AM2525" s="171"/>
      <c r="AN2525" s="171"/>
      <c r="AO2525" s="171"/>
      <c r="AP2525" s="196"/>
      <c r="AQ2525" s="196"/>
      <c r="AR2525" s="196"/>
      <c r="AS2525" s="196"/>
      <c r="AT2525" s="196"/>
      <c r="AU2525" s="196"/>
      <c r="AV2525" s="196"/>
      <c r="AW2525" s="196"/>
      <c r="AX2525" s="196"/>
      <c r="AY2525" s="196"/>
      <c r="AZ2525" s="196"/>
      <c r="BA2525" s="196"/>
      <c r="BB2525" s="196"/>
      <c r="BC2525" s="196"/>
      <c r="BD2525" s="196"/>
      <c r="BE2525" s="196"/>
      <c r="BF2525" s="196"/>
      <c r="BG2525" s="196"/>
      <c r="BH2525" s="196"/>
      <c r="BI2525" s="196"/>
      <c r="BJ2525" s="196"/>
      <c r="BK2525" s="196"/>
      <c r="BL2525" s="196"/>
      <c r="BM2525" s="196"/>
      <c r="BN2525" s="196"/>
      <c r="BO2525" s="196"/>
      <c r="BP2525" s="196"/>
      <c r="BQ2525" s="196"/>
      <c r="BR2525" s="196"/>
      <c r="BS2525" s="196"/>
      <c r="BT2525" s="196"/>
      <c r="BU2525" s="196"/>
      <c r="BV2525" s="196"/>
      <c r="BW2525" s="196"/>
      <c r="BX2525" s="196"/>
      <c r="BY2525" s="196"/>
      <c r="BZ2525" s="196"/>
    </row>
    <row r="2526" spans="4:78" x14ac:dyDescent="0.2">
      <c r="D2526" s="171"/>
      <c r="E2526" s="171"/>
      <c r="F2526" s="171"/>
      <c r="G2526" s="171"/>
      <c r="H2526" s="171"/>
      <c r="I2526" s="171"/>
      <c r="J2526" s="171"/>
      <c r="K2526" s="171"/>
      <c r="L2526" s="171"/>
      <c r="M2526" s="171"/>
      <c r="N2526" s="171"/>
      <c r="O2526" s="171"/>
      <c r="P2526" s="171"/>
      <c r="Q2526" s="171"/>
      <c r="R2526" s="171"/>
      <c r="S2526" s="171"/>
      <c r="T2526" s="171"/>
      <c r="U2526" s="171"/>
      <c r="V2526" s="171"/>
      <c r="W2526" s="171"/>
      <c r="X2526" s="171"/>
      <c r="Y2526" s="171"/>
      <c r="Z2526" s="171"/>
      <c r="AA2526" s="171"/>
      <c r="AB2526" s="171"/>
      <c r="AC2526" s="171"/>
      <c r="AD2526" s="171"/>
      <c r="AE2526" s="171"/>
      <c r="AF2526" s="171"/>
      <c r="AG2526" s="171"/>
      <c r="AH2526" s="171"/>
      <c r="AI2526" s="171"/>
      <c r="AJ2526" s="171"/>
      <c r="AK2526" s="171"/>
      <c r="AL2526" s="171"/>
      <c r="AM2526" s="171"/>
      <c r="AN2526" s="171"/>
      <c r="AO2526" s="171"/>
      <c r="AP2526" s="196"/>
      <c r="AQ2526" s="196"/>
      <c r="AR2526" s="196"/>
      <c r="AS2526" s="196"/>
      <c r="AT2526" s="196"/>
      <c r="AU2526" s="196"/>
      <c r="AV2526" s="196"/>
      <c r="AW2526" s="196"/>
      <c r="AX2526" s="196"/>
      <c r="AY2526" s="196"/>
      <c r="AZ2526" s="196"/>
      <c r="BA2526" s="196"/>
      <c r="BB2526" s="196"/>
      <c r="BC2526" s="196"/>
      <c r="BD2526" s="196"/>
      <c r="BE2526" s="196"/>
      <c r="BF2526" s="196"/>
      <c r="BG2526" s="196"/>
      <c r="BH2526" s="196"/>
      <c r="BI2526" s="196"/>
      <c r="BJ2526" s="196"/>
      <c r="BK2526" s="196"/>
      <c r="BL2526" s="196"/>
      <c r="BM2526" s="196"/>
      <c r="BN2526" s="196"/>
      <c r="BO2526" s="196"/>
      <c r="BP2526" s="196"/>
      <c r="BQ2526" s="196"/>
      <c r="BR2526" s="196"/>
      <c r="BS2526" s="196"/>
      <c r="BT2526" s="196"/>
      <c r="BU2526" s="196"/>
      <c r="BV2526" s="196"/>
      <c r="BW2526" s="196"/>
      <c r="BX2526" s="196"/>
      <c r="BY2526" s="196"/>
      <c r="BZ2526" s="196"/>
    </row>
    <row r="2527" spans="4:78" x14ac:dyDescent="0.2">
      <c r="D2527" s="171"/>
      <c r="E2527" s="171"/>
      <c r="F2527" s="171"/>
      <c r="G2527" s="171"/>
      <c r="H2527" s="171"/>
      <c r="I2527" s="171"/>
      <c r="J2527" s="171"/>
      <c r="K2527" s="171"/>
      <c r="L2527" s="171"/>
      <c r="M2527" s="171"/>
      <c r="N2527" s="171"/>
      <c r="O2527" s="171"/>
      <c r="P2527" s="171"/>
      <c r="Q2527" s="171"/>
      <c r="R2527" s="171"/>
      <c r="S2527" s="171"/>
      <c r="T2527" s="171"/>
      <c r="U2527" s="171"/>
      <c r="V2527" s="171"/>
      <c r="W2527" s="171"/>
      <c r="X2527" s="171"/>
      <c r="Y2527" s="171"/>
      <c r="Z2527" s="171"/>
      <c r="AA2527" s="171"/>
      <c r="AB2527" s="171"/>
      <c r="AC2527" s="171"/>
      <c r="AD2527" s="171"/>
      <c r="AE2527" s="171"/>
      <c r="AF2527" s="171"/>
      <c r="AG2527" s="171"/>
      <c r="AH2527" s="171"/>
      <c r="AI2527" s="171"/>
      <c r="AJ2527" s="171"/>
      <c r="AK2527" s="171"/>
      <c r="AL2527" s="171"/>
      <c r="AM2527" s="171"/>
      <c r="AN2527" s="171"/>
      <c r="AO2527" s="171"/>
      <c r="AP2527" s="196"/>
      <c r="AQ2527" s="196"/>
      <c r="AR2527" s="196"/>
      <c r="AS2527" s="196"/>
      <c r="AT2527" s="196"/>
      <c r="AU2527" s="196"/>
      <c r="AV2527" s="196"/>
      <c r="AW2527" s="196"/>
      <c r="AX2527" s="196"/>
      <c r="AY2527" s="196"/>
      <c r="AZ2527" s="196"/>
      <c r="BA2527" s="196"/>
      <c r="BB2527" s="196"/>
      <c r="BC2527" s="196"/>
      <c r="BD2527" s="196"/>
      <c r="BE2527" s="196"/>
      <c r="BF2527" s="196"/>
      <c r="BG2527" s="196"/>
      <c r="BH2527" s="196"/>
      <c r="BI2527" s="196"/>
      <c r="BJ2527" s="196"/>
      <c r="BK2527" s="196"/>
      <c r="BL2527" s="196"/>
      <c r="BM2527" s="196"/>
      <c r="BN2527" s="196"/>
      <c r="BO2527" s="196"/>
      <c r="BP2527" s="196"/>
      <c r="BQ2527" s="196"/>
      <c r="BR2527" s="196"/>
      <c r="BS2527" s="196"/>
      <c r="BT2527" s="196"/>
      <c r="BU2527" s="196"/>
      <c r="BV2527" s="196"/>
      <c r="BW2527" s="196"/>
      <c r="BX2527" s="196"/>
      <c r="BY2527" s="196"/>
      <c r="BZ2527" s="196"/>
    </row>
    <row r="2528" spans="4:78" x14ac:dyDescent="0.2">
      <c r="D2528" s="171"/>
      <c r="E2528" s="171"/>
      <c r="F2528" s="171"/>
      <c r="G2528" s="171"/>
      <c r="H2528" s="171"/>
      <c r="I2528" s="171"/>
      <c r="J2528" s="171"/>
      <c r="K2528" s="171"/>
      <c r="L2528" s="171"/>
      <c r="M2528" s="171"/>
      <c r="N2528" s="171"/>
      <c r="O2528" s="171"/>
      <c r="P2528" s="171"/>
      <c r="Q2528" s="171"/>
      <c r="R2528" s="171"/>
      <c r="S2528" s="171"/>
      <c r="T2528" s="171"/>
      <c r="U2528" s="171"/>
      <c r="V2528" s="171"/>
      <c r="W2528" s="171"/>
      <c r="X2528" s="171"/>
      <c r="Y2528" s="171"/>
      <c r="Z2528" s="171"/>
      <c r="AA2528" s="171"/>
      <c r="AB2528" s="171"/>
      <c r="AC2528" s="171"/>
      <c r="AD2528" s="171"/>
      <c r="AE2528" s="171"/>
      <c r="AF2528" s="171"/>
      <c r="AG2528" s="171"/>
      <c r="AH2528" s="171"/>
      <c r="AI2528" s="171"/>
      <c r="AJ2528" s="171"/>
      <c r="AK2528" s="171"/>
      <c r="AL2528" s="171"/>
      <c r="AM2528" s="171"/>
      <c r="AN2528" s="171"/>
      <c r="AO2528" s="171"/>
      <c r="AP2528" s="196"/>
      <c r="AQ2528" s="196"/>
      <c r="AR2528" s="196"/>
      <c r="AS2528" s="196"/>
      <c r="AT2528" s="196"/>
      <c r="AU2528" s="196"/>
      <c r="AV2528" s="196"/>
      <c r="AW2528" s="196"/>
      <c r="AX2528" s="196"/>
      <c r="AY2528" s="196"/>
      <c r="AZ2528" s="196"/>
      <c r="BA2528" s="196"/>
      <c r="BB2528" s="196"/>
      <c r="BC2528" s="196"/>
      <c r="BD2528" s="196"/>
      <c r="BE2528" s="196"/>
      <c r="BF2528" s="196"/>
      <c r="BG2528" s="196"/>
      <c r="BH2528" s="196"/>
      <c r="BI2528" s="196"/>
      <c r="BJ2528" s="196"/>
      <c r="BK2528" s="196"/>
      <c r="BL2528" s="196"/>
      <c r="BM2528" s="196"/>
      <c r="BN2528" s="196"/>
      <c r="BO2528" s="196"/>
      <c r="BP2528" s="196"/>
      <c r="BQ2528" s="196"/>
      <c r="BR2528" s="196"/>
      <c r="BS2528" s="196"/>
      <c r="BT2528" s="196"/>
      <c r="BU2528" s="196"/>
      <c r="BV2528" s="196"/>
      <c r="BW2528" s="196"/>
      <c r="BX2528" s="196"/>
      <c r="BY2528" s="196"/>
      <c r="BZ2528" s="196"/>
    </row>
    <row r="2529" spans="4:78" x14ac:dyDescent="0.2">
      <c r="D2529" s="171"/>
      <c r="E2529" s="171"/>
      <c r="F2529" s="171"/>
      <c r="G2529" s="171"/>
      <c r="H2529" s="171"/>
      <c r="I2529" s="171"/>
      <c r="J2529" s="171"/>
      <c r="K2529" s="171"/>
      <c r="L2529" s="171"/>
      <c r="M2529" s="171"/>
      <c r="N2529" s="171"/>
      <c r="O2529" s="171"/>
      <c r="P2529" s="171"/>
      <c r="Q2529" s="171"/>
      <c r="R2529" s="171"/>
      <c r="S2529" s="171"/>
      <c r="T2529" s="171"/>
      <c r="U2529" s="171"/>
      <c r="V2529" s="171"/>
      <c r="W2529" s="171"/>
      <c r="X2529" s="171"/>
      <c r="Y2529" s="171"/>
      <c r="Z2529" s="171"/>
      <c r="AA2529" s="171"/>
      <c r="AB2529" s="171"/>
      <c r="AC2529" s="171"/>
      <c r="AD2529" s="171"/>
      <c r="AE2529" s="171"/>
      <c r="AF2529" s="171"/>
      <c r="AG2529" s="171"/>
      <c r="AH2529" s="171"/>
      <c r="AI2529" s="171"/>
      <c r="AJ2529" s="171"/>
      <c r="AK2529" s="171"/>
      <c r="AL2529" s="171"/>
      <c r="AM2529" s="171"/>
      <c r="AN2529" s="171"/>
      <c r="AO2529" s="171"/>
      <c r="AP2529" s="196"/>
      <c r="AQ2529" s="196"/>
      <c r="AR2529" s="196"/>
      <c r="AS2529" s="196"/>
      <c r="AT2529" s="196"/>
      <c r="AU2529" s="196"/>
      <c r="AV2529" s="196"/>
      <c r="AW2529" s="196"/>
      <c r="AX2529" s="196"/>
      <c r="AY2529" s="196"/>
      <c r="AZ2529" s="196"/>
      <c r="BA2529" s="196"/>
      <c r="BB2529" s="196"/>
      <c r="BC2529" s="196"/>
      <c r="BD2529" s="196"/>
      <c r="BE2529" s="196"/>
      <c r="BF2529" s="196"/>
      <c r="BG2529" s="196"/>
      <c r="BH2529" s="196"/>
      <c r="BI2529" s="196"/>
      <c r="BJ2529" s="196"/>
      <c r="BK2529" s="196"/>
      <c r="BL2529" s="196"/>
      <c r="BM2529" s="196"/>
      <c r="BN2529" s="196"/>
      <c r="BO2529" s="196"/>
      <c r="BP2529" s="196"/>
      <c r="BQ2529" s="196"/>
      <c r="BR2529" s="196"/>
      <c r="BS2529" s="196"/>
      <c r="BT2529" s="196"/>
      <c r="BU2529" s="196"/>
      <c r="BV2529" s="196"/>
      <c r="BW2529" s="196"/>
      <c r="BX2529" s="196"/>
      <c r="BY2529" s="196"/>
      <c r="BZ2529" s="196"/>
    </row>
    <row r="2530" spans="4:78" x14ac:dyDescent="0.2">
      <c r="D2530" s="171"/>
      <c r="E2530" s="171"/>
      <c r="F2530" s="171"/>
      <c r="G2530" s="171"/>
      <c r="H2530" s="171"/>
      <c r="I2530" s="171"/>
      <c r="J2530" s="171"/>
      <c r="K2530" s="171"/>
      <c r="L2530" s="171"/>
      <c r="M2530" s="171"/>
      <c r="N2530" s="171"/>
      <c r="O2530" s="171"/>
      <c r="P2530" s="171"/>
      <c r="Q2530" s="171"/>
      <c r="R2530" s="171"/>
      <c r="S2530" s="171"/>
      <c r="T2530" s="171"/>
      <c r="U2530" s="171"/>
      <c r="V2530" s="171"/>
      <c r="W2530" s="171"/>
      <c r="X2530" s="171"/>
      <c r="Y2530" s="171"/>
      <c r="Z2530" s="171"/>
      <c r="AA2530" s="171"/>
      <c r="AB2530" s="171"/>
      <c r="AC2530" s="171"/>
      <c r="AD2530" s="171"/>
      <c r="AE2530" s="171"/>
      <c r="AF2530" s="171"/>
      <c r="AG2530" s="171"/>
      <c r="AH2530" s="171"/>
      <c r="AI2530" s="171"/>
      <c r="AJ2530" s="171"/>
      <c r="AK2530" s="171"/>
      <c r="AL2530" s="171"/>
      <c r="AM2530" s="171"/>
      <c r="AN2530" s="171"/>
      <c r="AO2530" s="171"/>
      <c r="AP2530" s="196"/>
      <c r="AQ2530" s="196"/>
      <c r="AR2530" s="196"/>
      <c r="AS2530" s="196"/>
      <c r="AT2530" s="196"/>
      <c r="AU2530" s="196"/>
      <c r="AV2530" s="196"/>
      <c r="AW2530" s="196"/>
      <c r="AX2530" s="196"/>
      <c r="AY2530" s="196"/>
      <c r="AZ2530" s="196"/>
      <c r="BA2530" s="196"/>
      <c r="BB2530" s="196"/>
      <c r="BC2530" s="196"/>
      <c r="BD2530" s="196"/>
      <c r="BE2530" s="196"/>
      <c r="BF2530" s="196"/>
      <c r="BG2530" s="196"/>
      <c r="BH2530" s="196"/>
      <c r="BI2530" s="196"/>
      <c r="BJ2530" s="196"/>
      <c r="BK2530" s="196"/>
      <c r="BL2530" s="196"/>
      <c r="BM2530" s="196"/>
      <c r="BN2530" s="196"/>
      <c r="BO2530" s="196"/>
      <c r="BP2530" s="196"/>
      <c r="BQ2530" s="196"/>
      <c r="BR2530" s="196"/>
      <c r="BS2530" s="196"/>
      <c r="BT2530" s="196"/>
      <c r="BU2530" s="196"/>
      <c r="BV2530" s="196"/>
      <c r="BW2530" s="196"/>
      <c r="BX2530" s="196"/>
      <c r="BY2530" s="196"/>
      <c r="BZ2530" s="196"/>
    </row>
    <row r="2531" spans="4:78" x14ac:dyDescent="0.2">
      <c r="D2531" s="171"/>
      <c r="E2531" s="171"/>
      <c r="F2531" s="171"/>
      <c r="G2531" s="171"/>
      <c r="H2531" s="171"/>
      <c r="I2531" s="171"/>
      <c r="J2531" s="171"/>
      <c r="K2531" s="171"/>
      <c r="L2531" s="171"/>
      <c r="M2531" s="171"/>
      <c r="N2531" s="171"/>
      <c r="O2531" s="171"/>
      <c r="P2531" s="171"/>
      <c r="Q2531" s="171"/>
      <c r="R2531" s="171"/>
      <c r="S2531" s="171"/>
      <c r="T2531" s="171"/>
      <c r="U2531" s="171"/>
      <c r="V2531" s="171"/>
      <c r="W2531" s="171"/>
      <c r="X2531" s="171"/>
      <c r="Y2531" s="171"/>
      <c r="Z2531" s="171"/>
      <c r="AA2531" s="171"/>
      <c r="AB2531" s="171"/>
      <c r="AC2531" s="171"/>
      <c r="AD2531" s="171"/>
      <c r="AE2531" s="171"/>
      <c r="AF2531" s="171"/>
      <c r="AG2531" s="171"/>
      <c r="AH2531" s="171"/>
      <c r="AI2531" s="171"/>
      <c r="AJ2531" s="171"/>
      <c r="AK2531" s="171"/>
      <c r="AL2531" s="171"/>
      <c r="AM2531" s="171"/>
      <c r="AN2531" s="171"/>
      <c r="AO2531" s="171"/>
      <c r="AP2531" s="196"/>
      <c r="AQ2531" s="196"/>
      <c r="AR2531" s="196"/>
      <c r="AS2531" s="196"/>
      <c r="AT2531" s="196"/>
      <c r="AU2531" s="196"/>
      <c r="AV2531" s="196"/>
      <c r="AW2531" s="196"/>
      <c r="AX2531" s="196"/>
      <c r="AY2531" s="196"/>
      <c r="AZ2531" s="196"/>
      <c r="BA2531" s="196"/>
      <c r="BB2531" s="196"/>
      <c r="BC2531" s="196"/>
      <c r="BD2531" s="196"/>
      <c r="BE2531" s="196"/>
      <c r="BF2531" s="196"/>
      <c r="BG2531" s="196"/>
      <c r="BH2531" s="196"/>
      <c r="BI2531" s="196"/>
      <c r="BJ2531" s="196"/>
      <c r="BK2531" s="196"/>
      <c r="BL2531" s="196"/>
      <c r="BM2531" s="196"/>
      <c r="BN2531" s="196"/>
      <c r="BO2531" s="196"/>
      <c r="BP2531" s="196"/>
      <c r="BQ2531" s="196"/>
      <c r="BR2531" s="196"/>
      <c r="BS2531" s="196"/>
      <c r="BT2531" s="196"/>
      <c r="BU2531" s="196"/>
      <c r="BV2531" s="196"/>
      <c r="BW2531" s="196"/>
      <c r="BX2531" s="196"/>
      <c r="BY2531" s="196"/>
      <c r="BZ2531" s="196"/>
    </row>
    <row r="2532" spans="4:78" x14ac:dyDescent="0.2">
      <c r="D2532" s="171"/>
      <c r="E2532" s="171"/>
      <c r="F2532" s="171"/>
      <c r="G2532" s="171"/>
      <c r="H2532" s="171"/>
      <c r="I2532" s="171"/>
      <c r="J2532" s="171"/>
      <c r="K2532" s="171"/>
      <c r="L2532" s="171"/>
      <c r="M2532" s="171"/>
      <c r="N2532" s="171"/>
      <c r="O2532" s="171"/>
      <c r="P2532" s="171"/>
      <c r="Q2532" s="171"/>
      <c r="R2532" s="171"/>
      <c r="S2532" s="171"/>
      <c r="T2532" s="171"/>
      <c r="U2532" s="171"/>
      <c r="V2532" s="171"/>
      <c r="W2532" s="171"/>
      <c r="X2532" s="171"/>
      <c r="Y2532" s="171"/>
      <c r="Z2532" s="171"/>
      <c r="AA2532" s="171"/>
      <c r="AB2532" s="171"/>
      <c r="AC2532" s="171"/>
      <c r="AD2532" s="171"/>
      <c r="AE2532" s="171"/>
      <c r="AF2532" s="171"/>
      <c r="AG2532" s="171"/>
      <c r="AH2532" s="171"/>
      <c r="AI2532" s="171"/>
      <c r="AJ2532" s="171"/>
      <c r="AK2532" s="171"/>
      <c r="AL2532" s="171"/>
      <c r="AM2532" s="171"/>
      <c r="AN2532" s="171"/>
      <c r="AO2532" s="171"/>
      <c r="AP2532" s="196"/>
      <c r="AQ2532" s="196"/>
      <c r="AR2532" s="196"/>
      <c r="AS2532" s="196"/>
      <c r="AT2532" s="196"/>
      <c r="AU2532" s="196"/>
      <c r="AV2532" s="196"/>
      <c r="AW2532" s="196"/>
      <c r="AX2532" s="196"/>
      <c r="AY2532" s="196"/>
      <c r="AZ2532" s="196"/>
      <c r="BA2532" s="196"/>
      <c r="BB2532" s="196"/>
      <c r="BC2532" s="196"/>
      <c r="BD2532" s="196"/>
      <c r="BE2532" s="196"/>
      <c r="BF2532" s="196"/>
      <c r="BG2532" s="196"/>
      <c r="BH2532" s="196"/>
      <c r="BI2532" s="196"/>
      <c r="BJ2532" s="196"/>
      <c r="BK2532" s="196"/>
      <c r="BL2532" s="196"/>
      <c r="BM2532" s="196"/>
      <c r="BN2532" s="196"/>
      <c r="BO2532" s="196"/>
      <c r="BP2532" s="196"/>
      <c r="BQ2532" s="196"/>
      <c r="BR2532" s="196"/>
      <c r="BS2532" s="196"/>
      <c r="BT2532" s="196"/>
      <c r="BU2532" s="196"/>
      <c r="BV2532" s="196"/>
      <c r="BW2532" s="196"/>
      <c r="BX2532" s="196"/>
      <c r="BY2532" s="196"/>
      <c r="BZ2532" s="196"/>
    </row>
    <row r="2533" spans="4:78" x14ac:dyDescent="0.2">
      <c r="D2533" s="171"/>
      <c r="E2533" s="171"/>
      <c r="F2533" s="171"/>
      <c r="G2533" s="171"/>
      <c r="H2533" s="171"/>
      <c r="I2533" s="171"/>
      <c r="J2533" s="171"/>
      <c r="K2533" s="171"/>
      <c r="L2533" s="171"/>
      <c r="M2533" s="171"/>
      <c r="N2533" s="171"/>
      <c r="O2533" s="171"/>
      <c r="P2533" s="171"/>
      <c r="Q2533" s="171"/>
      <c r="R2533" s="171"/>
      <c r="S2533" s="171"/>
      <c r="T2533" s="171"/>
      <c r="U2533" s="171"/>
      <c r="V2533" s="171"/>
      <c r="W2533" s="171"/>
      <c r="X2533" s="171"/>
      <c r="Y2533" s="171"/>
      <c r="Z2533" s="171"/>
      <c r="AA2533" s="171"/>
      <c r="AB2533" s="171"/>
      <c r="AC2533" s="171"/>
      <c r="AD2533" s="171"/>
      <c r="AE2533" s="171"/>
      <c r="AF2533" s="171"/>
      <c r="AG2533" s="171"/>
      <c r="AH2533" s="171"/>
      <c r="AI2533" s="171"/>
      <c r="AJ2533" s="171"/>
      <c r="AK2533" s="171"/>
      <c r="AL2533" s="171"/>
      <c r="AM2533" s="171"/>
      <c r="AN2533" s="171"/>
      <c r="AO2533" s="171"/>
      <c r="AP2533" s="196"/>
      <c r="AQ2533" s="196"/>
      <c r="AR2533" s="196"/>
      <c r="AS2533" s="196"/>
      <c r="AT2533" s="196"/>
      <c r="AU2533" s="196"/>
      <c r="AV2533" s="196"/>
      <c r="AW2533" s="196"/>
      <c r="AX2533" s="196"/>
      <c r="AY2533" s="196"/>
      <c r="AZ2533" s="196"/>
      <c r="BA2533" s="196"/>
      <c r="BB2533" s="196"/>
      <c r="BC2533" s="196"/>
      <c r="BD2533" s="196"/>
      <c r="BE2533" s="196"/>
      <c r="BF2533" s="196"/>
      <c r="BG2533" s="196"/>
      <c r="BH2533" s="196"/>
      <c r="BI2533" s="196"/>
      <c r="BJ2533" s="196"/>
      <c r="BK2533" s="196"/>
      <c r="BL2533" s="196"/>
      <c r="BM2533" s="196"/>
      <c r="BN2533" s="196"/>
      <c r="BO2533" s="196"/>
      <c r="BP2533" s="196"/>
      <c r="BQ2533" s="196"/>
      <c r="BR2533" s="196"/>
      <c r="BS2533" s="196"/>
      <c r="BT2533" s="196"/>
      <c r="BU2533" s="196"/>
      <c r="BV2533" s="196"/>
      <c r="BW2533" s="196"/>
      <c r="BX2533" s="196"/>
      <c r="BY2533" s="196"/>
      <c r="BZ2533" s="196"/>
    </row>
    <row r="2534" spans="4:78" x14ac:dyDescent="0.2">
      <c r="D2534" s="171"/>
      <c r="E2534" s="171"/>
      <c r="F2534" s="171"/>
      <c r="G2534" s="171"/>
      <c r="H2534" s="171"/>
      <c r="I2534" s="171"/>
      <c r="J2534" s="171"/>
      <c r="K2534" s="171"/>
      <c r="L2534" s="171"/>
      <c r="M2534" s="171"/>
      <c r="N2534" s="171"/>
      <c r="O2534" s="171"/>
      <c r="P2534" s="171"/>
      <c r="Q2534" s="171"/>
      <c r="R2534" s="171"/>
      <c r="S2534" s="171"/>
      <c r="T2534" s="171"/>
      <c r="U2534" s="171"/>
      <c r="V2534" s="171"/>
      <c r="W2534" s="171"/>
      <c r="X2534" s="171"/>
      <c r="Y2534" s="171"/>
      <c r="Z2534" s="171"/>
      <c r="AA2534" s="171"/>
      <c r="AB2534" s="171"/>
      <c r="AC2534" s="171"/>
      <c r="AD2534" s="171"/>
      <c r="AE2534" s="171"/>
      <c r="AF2534" s="171"/>
      <c r="AG2534" s="171"/>
      <c r="AH2534" s="171"/>
      <c r="AI2534" s="171"/>
      <c r="AJ2534" s="171"/>
      <c r="AK2534" s="171"/>
      <c r="AL2534" s="171"/>
      <c r="AM2534" s="171"/>
      <c r="AN2534" s="171"/>
      <c r="AO2534" s="171"/>
      <c r="AP2534" s="196"/>
      <c r="AQ2534" s="196"/>
      <c r="AR2534" s="196"/>
      <c r="AS2534" s="196"/>
      <c r="AT2534" s="196"/>
      <c r="AU2534" s="196"/>
      <c r="AV2534" s="196"/>
      <c r="AW2534" s="196"/>
      <c r="AX2534" s="196"/>
      <c r="AY2534" s="196"/>
      <c r="AZ2534" s="196"/>
      <c r="BA2534" s="196"/>
      <c r="BB2534" s="196"/>
      <c r="BC2534" s="196"/>
      <c r="BD2534" s="196"/>
      <c r="BE2534" s="196"/>
      <c r="BF2534" s="196"/>
      <c r="BG2534" s="196"/>
      <c r="BH2534" s="196"/>
      <c r="BI2534" s="196"/>
      <c r="BJ2534" s="196"/>
      <c r="BK2534" s="196"/>
      <c r="BL2534" s="196"/>
      <c r="BM2534" s="196"/>
      <c r="BN2534" s="196"/>
      <c r="BO2534" s="196"/>
      <c r="BP2534" s="196"/>
      <c r="BQ2534" s="196"/>
      <c r="BR2534" s="196"/>
      <c r="BS2534" s="196"/>
      <c r="BT2534" s="196"/>
      <c r="BU2534" s="196"/>
      <c r="BV2534" s="196"/>
      <c r="BW2534" s="196"/>
      <c r="BX2534" s="196"/>
      <c r="BY2534" s="196"/>
      <c r="BZ2534" s="196"/>
    </row>
    <row r="2535" spans="4:78" x14ac:dyDescent="0.2">
      <c r="D2535" s="171"/>
      <c r="E2535" s="171"/>
      <c r="F2535" s="171"/>
      <c r="G2535" s="171"/>
      <c r="H2535" s="171"/>
      <c r="I2535" s="171"/>
      <c r="J2535" s="171"/>
      <c r="K2535" s="171"/>
      <c r="L2535" s="171"/>
      <c r="M2535" s="171"/>
      <c r="N2535" s="171"/>
      <c r="O2535" s="171"/>
      <c r="P2535" s="171"/>
      <c r="Q2535" s="171"/>
      <c r="R2535" s="171"/>
      <c r="S2535" s="171"/>
      <c r="T2535" s="171"/>
      <c r="U2535" s="171"/>
      <c r="V2535" s="171"/>
      <c r="W2535" s="171"/>
      <c r="X2535" s="171"/>
      <c r="Y2535" s="171"/>
      <c r="Z2535" s="171"/>
      <c r="AA2535" s="171"/>
      <c r="AB2535" s="171"/>
      <c r="AC2535" s="171"/>
      <c r="AD2535" s="171"/>
      <c r="AE2535" s="171"/>
      <c r="AF2535" s="171"/>
      <c r="AG2535" s="171"/>
      <c r="AH2535" s="171"/>
      <c r="AI2535" s="171"/>
      <c r="AJ2535" s="171"/>
      <c r="AK2535" s="171"/>
      <c r="AL2535" s="171"/>
      <c r="AM2535" s="171"/>
      <c r="AN2535" s="171"/>
      <c r="AO2535" s="171"/>
      <c r="AP2535" s="196"/>
      <c r="AQ2535" s="196"/>
      <c r="AR2535" s="196"/>
      <c r="AS2535" s="196"/>
      <c r="AT2535" s="196"/>
      <c r="AU2535" s="196"/>
      <c r="AV2535" s="196"/>
      <c r="AW2535" s="196"/>
      <c r="AX2535" s="196"/>
      <c r="AY2535" s="196"/>
      <c r="AZ2535" s="196"/>
      <c r="BA2535" s="196"/>
      <c r="BB2535" s="196"/>
      <c r="BC2535" s="196"/>
      <c r="BD2535" s="196"/>
      <c r="BE2535" s="196"/>
      <c r="BF2535" s="196"/>
      <c r="BG2535" s="196"/>
      <c r="BH2535" s="196"/>
      <c r="BI2535" s="196"/>
      <c r="BJ2535" s="196"/>
      <c r="BK2535" s="196"/>
      <c r="BL2535" s="196"/>
      <c r="BM2535" s="196"/>
      <c r="BN2535" s="196"/>
      <c r="BO2535" s="196"/>
      <c r="BP2535" s="196"/>
      <c r="BQ2535" s="196"/>
      <c r="BR2535" s="196"/>
      <c r="BS2535" s="196"/>
      <c r="BT2535" s="196"/>
      <c r="BU2535" s="196"/>
      <c r="BV2535" s="196"/>
      <c r="BW2535" s="196"/>
      <c r="BX2535" s="196"/>
      <c r="BY2535" s="196"/>
      <c r="BZ2535" s="196"/>
    </row>
    <row r="2536" spans="4:78" x14ac:dyDescent="0.2">
      <c r="D2536" s="171"/>
      <c r="E2536" s="171"/>
      <c r="F2536" s="171"/>
      <c r="G2536" s="171"/>
      <c r="H2536" s="171"/>
      <c r="I2536" s="171"/>
      <c r="J2536" s="171"/>
      <c r="K2536" s="171"/>
      <c r="L2536" s="171"/>
      <c r="M2536" s="171"/>
      <c r="N2536" s="171"/>
      <c r="O2536" s="171"/>
      <c r="P2536" s="171"/>
      <c r="Q2536" s="171"/>
      <c r="R2536" s="171"/>
      <c r="S2536" s="171"/>
      <c r="T2536" s="171"/>
      <c r="U2536" s="171"/>
      <c r="V2536" s="171"/>
      <c r="W2536" s="171"/>
      <c r="X2536" s="171"/>
      <c r="Y2536" s="171"/>
      <c r="Z2536" s="171"/>
      <c r="AA2536" s="171"/>
      <c r="AB2536" s="171"/>
      <c r="AC2536" s="171"/>
      <c r="AD2536" s="171"/>
      <c r="AE2536" s="171"/>
      <c r="AF2536" s="171"/>
      <c r="AG2536" s="171"/>
      <c r="AH2536" s="171"/>
      <c r="AI2536" s="171"/>
      <c r="AJ2536" s="171"/>
      <c r="AK2536" s="171"/>
      <c r="AL2536" s="171"/>
      <c r="AM2536" s="171"/>
      <c r="AN2536" s="171"/>
      <c r="AO2536" s="171"/>
      <c r="AP2536" s="196"/>
      <c r="AQ2536" s="196"/>
      <c r="AR2536" s="196"/>
      <c r="AS2536" s="196"/>
      <c r="AT2536" s="196"/>
      <c r="AU2536" s="196"/>
      <c r="AV2536" s="196"/>
      <c r="AW2536" s="196"/>
      <c r="AX2536" s="196"/>
      <c r="AY2536" s="196"/>
      <c r="AZ2536" s="196"/>
      <c r="BA2536" s="196"/>
      <c r="BB2536" s="196"/>
      <c r="BC2536" s="196"/>
      <c r="BD2536" s="196"/>
      <c r="BE2536" s="196"/>
      <c r="BF2536" s="196"/>
      <c r="BG2536" s="196"/>
      <c r="BH2536" s="196"/>
      <c r="BI2536" s="196"/>
      <c r="BJ2536" s="196"/>
      <c r="BK2536" s="196"/>
      <c r="BL2536" s="196"/>
      <c r="BM2536" s="196"/>
      <c r="BN2536" s="196"/>
      <c r="BO2536" s="196"/>
      <c r="BP2536" s="196"/>
      <c r="BQ2536" s="196"/>
      <c r="BR2536" s="196"/>
      <c r="BS2536" s="196"/>
      <c r="BT2536" s="196"/>
      <c r="BU2536" s="196"/>
      <c r="BV2536" s="196"/>
      <c r="BW2536" s="196"/>
      <c r="BX2536" s="196"/>
      <c r="BY2536" s="196"/>
      <c r="BZ2536" s="196"/>
    </row>
    <row r="2537" spans="4:78" x14ac:dyDescent="0.2">
      <c r="D2537" s="171"/>
      <c r="E2537" s="171"/>
      <c r="F2537" s="171"/>
      <c r="G2537" s="171"/>
      <c r="H2537" s="171"/>
      <c r="I2537" s="171"/>
      <c r="J2537" s="171"/>
      <c r="K2537" s="171"/>
      <c r="L2537" s="171"/>
      <c r="M2537" s="171"/>
      <c r="N2537" s="171"/>
      <c r="O2537" s="171"/>
      <c r="P2537" s="171"/>
      <c r="Q2537" s="171"/>
      <c r="R2537" s="171"/>
      <c r="S2537" s="171"/>
      <c r="T2537" s="171"/>
      <c r="U2537" s="171"/>
      <c r="V2537" s="171"/>
      <c r="W2537" s="171"/>
      <c r="X2537" s="171"/>
      <c r="Y2537" s="171"/>
      <c r="Z2537" s="171"/>
      <c r="AA2537" s="171"/>
      <c r="AB2537" s="171"/>
      <c r="AC2537" s="171"/>
      <c r="AD2537" s="171"/>
      <c r="AE2537" s="171"/>
      <c r="AF2537" s="171"/>
      <c r="AG2537" s="171"/>
      <c r="AH2537" s="171"/>
      <c r="AI2537" s="171"/>
      <c r="AJ2537" s="171"/>
      <c r="AK2537" s="171"/>
      <c r="AL2537" s="171"/>
      <c r="AM2537" s="171"/>
      <c r="AN2537" s="171"/>
      <c r="AO2537" s="171"/>
      <c r="AP2537" s="196"/>
      <c r="AQ2537" s="196"/>
      <c r="AR2537" s="196"/>
      <c r="AS2537" s="196"/>
      <c r="AT2537" s="196"/>
      <c r="AU2537" s="196"/>
      <c r="AV2537" s="196"/>
      <c r="AW2537" s="196"/>
      <c r="AX2537" s="196"/>
      <c r="AY2537" s="196"/>
      <c r="AZ2537" s="196"/>
      <c r="BA2537" s="196"/>
      <c r="BB2537" s="196"/>
      <c r="BC2537" s="196"/>
      <c r="BD2537" s="196"/>
      <c r="BE2537" s="196"/>
      <c r="BF2537" s="196"/>
      <c r="BG2537" s="196"/>
      <c r="BH2537" s="196"/>
      <c r="BI2537" s="196"/>
      <c r="BJ2537" s="196"/>
      <c r="BK2537" s="196"/>
      <c r="BL2537" s="196"/>
      <c r="BM2537" s="196"/>
      <c r="BN2537" s="196"/>
      <c r="BO2537" s="196"/>
      <c r="BP2537" s="196"/>
      <c r="BQ2537" s="196"/>
      <c r="BR2537" s="196"/>
      <c r="BS2537" s="196"/>
      <c r="BT2537" s="196"/>
      <c r="BU2537" s="196"/>
      <c r="BV2537" s="196"/>
      <c r="BW2537" s="196"/>
      <c r="BX2537" s="196"/>
      <c r="BY2537" s="196"/>
      <c r="BZ2537" s="196"/>
    </row>
    <row r="2538" spans="4:78" x14ac:dyDescent="0.2">
      <c r="D2538" s="171"/>
      <c r="E2538" s="171"/>
      <c r="F2538" s="171"/>
      <c r="G2538" s="171"/>
      <c r="H2538" s="171"/>
      <c r="I2538" s="171"/>
      <c r="J2538" s="171"/>
      <c r="K2538" s="171"/>
      <c r="L2538" s="171"/>
      <c r="M2538" s="171"/>
      <c r="N2538" s="171"/>
      <c r="O2538" s="171"/>
      <c r="P2538" s="171"/>
      <c r="Q2538" s="171"/>
      <c r="R2538" s="171"/>
      <c r="S2538" s="171"/>
      <c r="T2538" s="171"/>
      <c r="U2538" s="171"/>
      <c r="V2538" s="171"/>
      <c r="W2538" s="171"/>
      <c r="X2538" s="171"/>
      <c r="Y2538" s="171"/>
      <c r="Z2538" s="171"/>
      <c r="AA2538" s="171"/>
      <c r="AB2538" s="171"/>
      <c r="AC2538" s="171"/>
      <c r="AD2538" s="171"/>
      <c r="AE2538" s="171"/>
      <c r="AF2538" s="171"/>
      <c r="AG2538" s="171"/>
      <c r="AH2538" s="171"/>
      <c r="AI2538" s="171"/>
      <c r="AJ2538" s="171"/>
      <c r="AK2538" s="171"/>
      <c r="AL2538" s="171"/>
      <c r="AM2538" s="171"/>
      <c r="AN2538" s="171"/>
      <c r="AO2538" s="171"/>
      <c r="AP2538" s="196"/>
      <c r="AQ2538" s="196"/>
      <c r="AR2538" s="196"/>
      <c r="AS2538" s="196"/>
      <c r="AT2538" s="196"/>
      <c r="AU2538" s="196"/>
      <c r="AV2538" s="196"/>
      <c r="AW2538" s="196"/>
      <c r="AX2538" s="196"/>
      <c r="AY2538" s="196"/>
      <c r="AZ2538" s="196"/>
      <c r="BA2538" s="196"/>
      <c r="BB2538" s="196"/>
      <c r="BC2538" s="196"/>
      <c r="BD2538" s="196"/>
      <c r="BE2538" s="196"/>
      <c r="BF2538" s="196"/>
      <c r="BG2538" s="196"/>
      <c r="BH2538" s="196"/>
      <c r="BI2538" s="196"/>
      <c r="BJ2538" s="196"/>
      <c r="BK2538" s="196"/>
      <c r="BL2538" s="196"/>
      <c r="BM2538" s="196"/>
      <c r="BN2538" s="196"/>
      <c r="BO2538" s="196"/>
      <c r="BP2538" s="196"/>
      <c r="BQ2538" s="196"/>
      <c r="BR2538" s="196"/>
      <c r="BS2538" s="196"/>
      <c r="BT2538" s="196"/>
      <c r="BU2538" s="196"/>
      <c r="BV2538" s="196"/>
      <c r="BW2538" s="196"/>
      <c r="BX2538" s="196"/>
      <c r="BY2538" s="196"/>
      <c r="BZ2538" s="196"/>
    </row>
    <row r="2539" spans="4:78" x14ac:dyDescent="0.2">
      <c r="D2539" s="171"/>
      <c r="E2539" s="171"/>
      <c r="F2539" s="171"/>
      <c r="G2539" s="171"/>
      <c r="H2539" s="171"/>
      <c r="I2539" s="171"/>
      <c r="J2539" s="171"/>
      <c r="K2539" s="171"/>
      <c r="L2539" s="171"/>
      <c r="M2539" s="171"/>
      <c r="N2539" s="171"/>
      <c r="O2539" s="171"/>
      <c r="P2539" s="171"/>
      <c r="Q2539" s="171"/>
      <c r="R2539" s="171"/>
      <c r="S2539" s="171"/>
      <c r="T2539" s="171"/>
      <c r="U2539" s="171"/>
      <c r="V2539" s="171"/>
      <c r="W2539" s="171"/>
      <c r="X2539" s="171"/>
      <c r="Y2539" s="171"/>
      <c r="Z2539" s="171"/>
      <c r="AA2539" s="171"/>
      <c r="AB2539" s="171"/>
      <c r="AC2539" s="171"/>
      <c r="AD2539" s="171"/>
      <c r="AE2539" s="171"/>
      <c r="AF2539" s="171"/>
      <c r="AG2539" s="171"/>
      <c r="AH2539" s="171"/>
      <c r="AI2539" s="171"/>
      <c r="AJ2539" s="171"/>
      <c r="AK2539" s="171"/>
      <c r="AL2539" s="171"/>
      <c r="AM2539" s="171"/>
      <c r="AN2539" s="171"/>
      <c r="AO2539" s="171"/>
      <c r="AP2539" s="196"/>
      <c r="AQ2539" s="196"/>
      <c r="AR2539" s="196"/>
      <c r="AS2539" s="196"/>
      <c r="AT2539" s="196"/>
      <c r="AU2539" s="196"/>
      <c r="AV2539" s="196"/>
      <c r="AW2539" s="196"/>
      <c r="AX2539" s="196"/>
      <c r="AY2539" s="196"/>
      <c r="AZ2539" s="196"/>
      <c r="BA2539" s="196"/>
      <c r="BB2539" s="196"/>
      <c r="BC2539" s="196"/>
      <c r="BD2539" s="196"/>
      <c r="BE2539" s="196"/>
      <c r="BF2539" s="196"/>
      <c r="BG2539" s="196"/>
      <c r="BH2539" s="196"/>
      <c r="BI2539" s="196"/>
      <c r="BJ2539" s="196"/>
      <c r="BK2539" s="196"/>
      <c r="BL2539" s="196"/>
      <c r="BM2539" s="196"/>
      <c r="BN2539" s="196"/>
      <c r="BO2539" s="196"/>
      <c r="BP2539" s="196"/>
      <c r="BQ2539" s="196"/>
      <c r="BR2539" s="196"/>
      <c r="BS2539" s="196"/>
      <c r="BT2539" s="196"/>
      <c r="BU2539" s="196"/>
      <c r="BV2539" s="196"/>
      <c r="BW2539" s="196"/>
      <c r="BX2539" s="196"/>
      <c r="BY2539" s="196"/>
      <c r="BZ2539" s="196"/>
    </row>
    <row r="2540" spans="4:78" x14ac:dyDescent="0.2">
      <c r="D2540" s="171"/>
      <c r="E2540" s="171"/>
      <c r="F2540" s="171"/>
      <c r="G2540" s="171"/>
      <c r="H2540" s="171"/>
      <c r="I2540" s="171"/>
      <c r="J2540" s="171"/>
      <c r="K2540" s="171"/>
      <c r="L2540" s="171"/>
      <c r="M2540" s="171"/>
      <c r="N2540" s="171"/>
      <c r="O2540" s="171"/>
      <c r="P2540" s="171"/>
      <c r="Q2540" s="171"/>
      <c r="R2540" s="171"/>
      <c r="S2540" s="171"/>
      <c r="T2540" s="171"/>
      <c r="U2540" s="171"/>
      <c r="V2540" s="171"/>
      <c r="W2540" s="171"/>
      <c r="X2540" s="171"/>
      <c r="Y2540" s="171"/>
      <c r="Z2540" s="171"/>
      <c r="AA2540" s="171"/>
      <c r="AB2540" s="171"/>
      <c r="AC2540" s="171"/>
      <c r="AD2540" s="171"/>
      <c r="AE2540" s="171"/>
      <c r="AF2540" s="171"/>
      <c r="AG2540" s="171"/>
      <c r="AH2540" s="171"/>
      <c r="AI2540" s="171"/>
      <c r="AJ2540" s="171"/>
      <c r="AK2540" s="171"/>
      <c r="AL2540" s="171"/>
      <c r="AM2540" s="171"/>
      <c r="AN2540" s="171"/>
      <c r="AO2540" s="171"/>
      <c r="AP2540" s="196"/>
      <c r="AQ2540" s="196"/>
      <c r="AR2540" s="196"/>
      <c r="AS2540" s="196"/>
      <c r="AT2540" s="196"/>
      <c r="AU2540" s="196"/>
      <c r="AV2540" s="196"/>
      <c r="AW2540" s="196"/>
      <c r="AX2540" s="196"/>
      <c r="AY2540" s="196"/>
      <c r="AZ2540" s="196"/>
      <c r="BA2540" s="196"/>
      <c r="BB2540" s="196"/>
      <c r="BC2540" s="196"/>
      <c r="BD2540" s="196"/>
      <c r="BE2540" s="196"/>
      <c r="BF2540" s="196"/>
      <c r="BG2540" s="196"/>
      <c r="BH2540" s="196"/>
      <c r="BI2540" s="196"/>
      <c r="BJ2540" s="196"/>
      <c r="BK2540" s="196"/>
      <c r="BL2540" s="196"/>
      <c r="BM2540" s="196"/>
      <c r="BN2540" s="196"/>
      <c r="BO2540" s="196"/>
      <c r="BP2540" s="196"/>
      <c r="BQ2540" s="196"/>
      <c r="BR2540" s="196"/>
      <c r="BS2540" s="196"/>
      <c r="BT2540" s="196"/>
      <c r="BU2540" s="196"/>
      <c r="BV2540" s="196"/>
      <c r="BW2540" s="196"/>
      <c r="BX2540" s="196"/>
      <c r="BY2540" s="196"/>
      <c r="BZ2540" s="196"/>
    </row>
    <row r="2541" spans="4:78" x14ac:dyDescent="0.2">
      <c r="D2541" s="171"/>
      <c r="E2541" s="171"/>
      <c r="F2541" s="171"/>
      <c r="G2541" s="171"/>
      <c r="H2541" s="171"/>
      <c r="I2541" s="171"/>
      <c r="J2541" s="171"/>
      <c r="K2541" s="171"/>
      <c r="L2541" s="171"/>
      <c r="M2541" s="171"/>
      <c r="N2541" s="171"/>
      <c r="O2541" s="171"/>
      <c r="P2541" s="171"/>
      <c r="Q2541" s="171"/>
      <c r="R2541" s="171"/>
      <c r="S2541" s="171"/>
      <c r="T2541" s="171"/>
      <c r="U2541" s="171"/>
      <c r="V2541" s="171"/>
      <c r="W2541" s="171"/>
      <c r="X2541" s="171"/>
      <c r="Y2541" s="171"/>
      <c r="Z2541" s="171"/>
      <c r="AA2541" s="171"/>
      <c r="AB2541" s="171"/>
      <c r="AC2541" s="171"/>
      <c r="AD2541" s="171"/>
      <c r="AE2541" s="171"/>
      <c r="AF2541" s="171"/>
      <c r="AG2541" s="171"/>
      <c r="AH2541" s="171"/>
      <c r="AI2541" s="171"/>
      <c r="AJ2541" s="171"/>
      <c r="AK2541" s="171"/>
      <c r="AL2541" s="171"/>
      <c r="AM2541" s="171"/>
      <c r="AN2541" s="171"/>
      <c r="AO2541" s="171"/>
      <c r="AP2541" s="196"/>
      <c r="AQ2541" s="196"/>
      <c r="AR2541" s="196"/>
      <c r="AS2541" s="196"/>
      <c r="AT2541" s="196"/>
      <c r="AU2541" s="196"/>
      <c r="AV2541" s="196"/>
      <c r="AW2541" s="196"/>
      <c r="AX2541" s="196"/>
      <c r="AY2541" s="196"/>
      <c r="AZ2541" s="196"/>
      <c r="BA2541" s="196"/>
      <c r="BB2541" s="196"/>
      <c r="BC2541" s="196"/>
      <c r="BD2541" s="196"/>
      <c r="BE2541" s="196"/>
      <c r="BF2541" s="196"/>
      <c r="BG2541" s="196"/>
      <c r="BH2541" s="196"/>
      <c r="BI2541" s="196"/>
      <c r="BJ2541" s="196"/>
      <c r="BK2541" s="196"/>
      <c r="BL2541" s="196"/>
      <c r="BM2541" s="196"/>
      <c r="BN2541" s="196"/>
      <c r="BO2541" s="196"/>
      <c r="BP2541" s="196"/>
      <c r="BQ2541" s="196"/>
      <c r="BR2541" s="196"/>
      <c r="BS2541" s="196"/>
      <c r="BT2541" s="196"/>
      <c r="BU2541" s="196"/>
      <c r="BV2541" s="196"/>
      <c r="BW2541" s="196"/>
      <c r="BX2541" s="196"/>
      <c r="BY2541" s="196"/>
      <c r="BZ2541" s="196"/>
    </row>
    <row r="2542" spans="4:78" x14ac:dyDescent="0.2">
      <c r="D2542" s="171"/>
      <c r="E2542" s="171"/>
      <c r="F2542" s="171"/>
      <c r="G2542" s="171"/>
      <c r="H2542" s="171"/>
      <c r="I2542" s="171"/>
      <c r="J2542" s="171"/>
      <c r="K2542" s="171"/>
      <c r="L2542" s="171"/>
      <c r="M2542" s="171"/>
      <c r="N2542" s="171"/>
      <c r="O2542" s="171"/>
      <c r="P2542" s="171"/>
      <c r="Q2542" s="171"/>
      <c r="R2542" s="171"/>
      <c r="S2542" s="171"/>
      <c r="T2542" s="171"/>
      <c r="U2542" s="171"/>
      <c r="V2542" s="171"/>
      <c r="W2542" s="171"/>
      <c r="X2542" s="171"/>
      <c r="Y2542" s="171"/>
      <c r="Z2542" s="171"/>
      <c r="AA2542" s="171"/>
      <c r="AB2542" s="171"/>
      <c r="AC2542" s="171"/>
      <c r="AD2542" s="171"/>
      <c r="AE2542" s="171"/>
      <c r="AF2542" s="171"/>
      <c r="AG2542" s="171"/>
      <c r="AH2542" s="171"/>
      <c r="AI2542" s="171"/>
      <c r="AJ2542" s="171"/>
      <c r="AK2542" s="171"/>
      <c r="AL2542" s="171"/>
      <c r="AM2542" s="171"/>
      <c r="AN2542" s="171"/>
      <c r="AO2542" s="171"/>
      <c r="AP2542" s="196"/>
      <c r="AQ2542" s="196"/>
      <c r="AR2542" s="196"/>
      <c r="AS2542" s="196"/>
      <c r="AT2542" s="196"/>
      <c r="AU2542" s="196"/>
      <c r="AV2542" s="196"/>
      <c r="AW2542" s="196"/>
      <c r="AX2542" s="196"/>
      <c r="AY2542" s="196"/>
      <c r="AZ2542" s="196"/>
      <c r="BA2542" s="196"/>
      <c r="BB2542" s="196"/>
      <c r="BC2542" s="196"/>
      <c r="BD2542" s="196"/>
      <c r="BE2542" s="196"/>
      <c r="BF2542" s="196"/>
      <c r="BG2542" s="196"/>
      <c r="BH2542" s="196"/>
      <c r="BI2542" s="196"/>
      <c r="BJ2542" s="196"/>
      <c r="BK2542" s="196"/>
      <c r="BL2542" s="196"/>
      <c r="BM2542" s="196"/>
      <c r="BN2542" s="196"/>
      <c r="BO2542" s="196"/>
      <c r="BP2542" s="196"/>
      <c r="BQ2542" s="196"/>
      <c r="BR2542" s="196"/>
      <c r="BS2542" s="196"/>
      <c r="BT2542" s="196"/>
      <c r="BU2542" s="196"/>
      <c r="BV2542" s="196"/>
      <c r="BW2542" s="196"/>
      <c r="BX2542" s="196"/>
      <c r="BY2542" s="196"/>
      <c r="BZ2542" s="196"/>
    </row>
    <row r="2543" spans="4:78" x14ac:dyDescent="0.2">
      <c r="D2543" s="171"/>
      <c r="E2543" s="171"/>
      <c r="F2543" s="171"/>
      <c r="G2543" s="171"/>
      <c r="H2543" s="171"/>
      <c r="I2543" s="171"/>
      <c r="J2543" s="171"/>
      <c r="K2543" s="171"/>
      <c r="L2543" s="171"/>
      <c r="M2543" s="171"/>
      <c r="N2543" s="171"/>
      <c r="O2543" s="171"/>
      <c r="P2543" s="171"/>
      <c r="Q2543" s="171"/>
      <c r="R2543" s="171"/>
      <c r="S2543" s="171"/>
      <c r="T2543" s="171"/>
      <c r="U2543" s="171"/>
      <c r="V2543" s="171"/>
      <c r="W2543" s="171"/>
      <c r="X2543" s="171"/>
      <c r="Y2543" s="171"/>
      <c r="Z2543" s="171"/>
      <c r="AA2543" s="171"/>
      <c r="AB2543" s="171"/>
      <c r="AC2543" s="171"/>
      <c r="AD2543" s="171"/>
      <c r="AE2543" s="171"/>
      <c r="AF2543" s="171"/>
      <c r="AG2543" s="171"/>
      <c r="AH2543" s="171"/>
      <c r="AI2543" s="171"/>
      <c r="AJ2543" s="171"/>
      <c r="AK2543" s="171"/>
      <c r="AL2543" s="171"/>
      <c r="AM2543" s="171"/>
      <c r="AN2543" s="171"/>
      <c r="AO2543" s="171"/>
      <c r="AP2543" s="196"/>
      <c r="AQ2543" s="196"/>
      <c r="AR2543" s="196"/>
      <c r="AS2543" s="196"/>
      <c r="AT2543" s="196"/>
      <c r="AU2543" s="196"/>
      <c r="AV2543" s="196"/>
      <c r="AW2543" s="196"/>
      <c r="AX2543" s="196"/>
      <c r="AY2543" s="196"/>
      <c r="AZ2543" s="196"/>
      <c r="BA2543" s="196"/>
      <c r="BB2543" s="196"/>
      <c r="BC2543" s="196"/>
      <c r="BD2543" s="196"/>
      <c r="BE2543" s="196"/>
      <c r="BF2543" s="196"/>
      <c r="BG2543" s="196"/>
      <c r="BH2543" s="196"/>
      <c r="BI2543" s="196"/>
      <c r="BJ2543" s="196"/>
      <c r="BK2543" s="196"/>
      <c r="BL2543" s="196"/>
      <c r="BM2543" s="196"/>
      <c r="BN2543" s="196"/>
      <c r="BO2543" s="196"/>
      <c r="BP2543" s="196"/>
      <c r="BQ2543" s="196"/>
      <c r="BR2543" s="196"/>
      <c r="BS2543" s="196"/>
      <c r="BT2543" s="196"/>
      <c r="BU2543" s="196"/>
      <c r="BV2543" s="196"/>
      <c r="BW2543" s="196"/>
      <c r="BX2543" s="196"/>
      <c r="BY2543" s="196"/>
      <c r="BZ2543" s="196"/>
    </row>
    <row r="2544" spans="4:78" x14ac:dyDescent="0.2">
      <c r="D2544" s="171"/>
      <c r="E2544" s="171"/>
      <c r="F2544" s="171"/>
      <c r="G2544" s="171"/>
      <c r="H2544" s="171"/>
      <c r="I2544" s="171"/>
      <c r="J2544" s="171"/>
      <c r="K2544" s="171"/>
      <c r="L2544" s="171"/>
      <c r="M2544" s="171"/>
      <c r="N2544" s="171"/>
      <c r="O2544" s="171"/>
      <c r="P2544" s="171"/>
      <c r="Q2544" s="171"/>
      <c r="R2544" s="171"/>
      <c r="S2544" s="171"/>
      <c r="T2544" s="171"/>
      <c r="U2544" s="171"/>
      <c r="V2544" s="171"/>
      <c r="W2544" s="171"/>
      <c r="X2544" s="171"/>
      <c r="Y2544" s="171"/>
      <c r="Z2544" s="171"/>
      <c r="AA2544" s="171"/>
      <c r="AB2544" s="171"/>
      <c r="AC2544" s="171"/>
      <c r="AD2544" s="171"/>
      <c r="AE2544" s="171"/>
      <c r="AF2544" s="171"/>
      <c r="AG2544" s="171"/>
      <c r="AH2544" s="171"/>
      <c r="AI2544" s="171"/>
      <c r="AJ2544" s="171"/>
      <c r="AK2544" s="171"/>
      <c r="AL2544" s="171"/>
      <c r="AM2544" s="171"/>
      <c r="AN2544" s="171"/>
      <c r="AO2544" s="171"/>
      <c r="AP2544" s="196"/>
      <c r="AQ2544" s="196"/>
      <c r="AR2544" s="196"/>
      <c r="AS2544" s="196"/>
      <c r="AT2544" s="196"/>
      <c r="AU2544" s="196"/>
      <c r="AV2544" s="196"/>
      <c r="AW2544" s="196"/>
      <c r="AX2544" s="196"/>
      <c r="AY2544" s="196"/>
      <c r="AZ2544" s="196"/>
      <c r="BA2544" s="196"/>
      <c r="BB2544" s="196"/>
      <c r="BC2544" s="196"/>
      <c r="BD2544" s="196"/>
      <c r="BE2544" s="196"/>
      <c r="BF2544" s="196"/>
      <c r="BG2544" s="196"/>
      <c r="BH2544" s="196"/>
      <c r="BI2544" s="196"/>
      <c r="BJ2544" s="196"/>
      <c r="BK2544" s="196"/>
      <c r="BL2544" s="196"/>
      <c r="BM2544" s="196"/>
      <c r="BN2544" s="196"/>
      <c r="BO2544" s="196"/>
      <c r="BP2544" s="196"/>
      <c r="BQ2544" s="196"/>
      <c r="BR2544" s="196"/>
      <c r="BS2544" s="196"/>
      <c r="BT2544" s="196"/>
      <c r="BU2544" s="196"/>
      <c r="BV2544" s="196"/>
      <c r="BW2544" s="196"/>
      <c r="BX2544" s="196"/>
      <c r="BY2544" s="196"/>
      <c r="BZ2544" s="196"/>
    </row>
    <row r="2545" spans="4:78" x14ac:dyDescent="0.2">
      <c r="D2545" s="171"/>
      <c r="E2545" s="171"/>
      <c r="F2545" s="171"/>
      <c r="G2545" s="171"/>
      <c r="H2545" s="171"/>
      <c r="I2545" s="171"/>
      <c r="J2545" s="171"/>
      <c r="K2545" s="171"/>
      <c r="L2545" s="171"/>
      <c r="M2545" s="171"/>
      <c r="N2545" s="171"/>
      <c r="O2545" s="171"/>
      <c r="P2545" s="171"/>
      <c r="Q2545" s="171"/>
      <c r="R2545" s="171"/>
      <c r="S2545" s="171"/>
      <c r="T2545" s="171"/>
      <c r="U2545" s="171"/>
      <c r="V2545" s="171"/>
      <c r="W2545" s="171"/>
      <c r="X2545" s="171"/>
      <c r="Y2545" s="171"/>
      <c r="Z2545" s="171"/>
      <c r="AA2545" s="171"/>
      <c r="AB2545" s="171"/>
      <c r="AC2545" s="171"/>
      <c r="AD2545" s="171"/>
      <c r="AE2545" s="171"/>
      <c r="AF2545" s="171"/>
      <c r="AG2545" s="171"/>
      <c r="AH2545" s="171"/>
      <c r="AI2545" s="171"/>
      <c r="AJ2545" s="171"/>
      <c r="AK2545" s="171"/>
      <c r="AL2545" s="171"/>
      <c r="AM2545" s="171"/>
      <c r="AN2545" s="171"/>
      <c r="AO2545" s="171"/>
      <c r="AP2545" s="196"/>
      <c r="AQ2545" s="196"/>
      <c r="AR2545" s="196"/>
      <c r="AS2545" s="196"/>
      <c r="AT2545" s="196"/>
      <c r="AU2545" s="196"/>
      <c r="AV2545" s="196"/>
      <c r="AW2545" s="196"/>
      <c r="AX2545" s="196"/>
      <c r="AY2545" s="196"/>
      <c r="AZ2545" s="196"/>
      <c r="BA2545" s="196"/>
      <c r="BB2545" s="196"/>
      <c r="BC2545" s="196"/>
      <c r="BD2545" s="196"/>
      <c r="BE2545" s="196"/>
      <c r="BF2545" s="196"/>
      <c r="BG2545" s="196"/>
      <c r="BH2545" s="196"/>
      <c r="BI2545" s="196"/>
      <c r="BJ2545" s="196"/>
      <c r="BK2545" s="196"/>
      <c r="BL2545" s="196"/>
      <c r="BM2545" s="196"/>
      <c r="BN2545" s="196"/>
      <c r="BO2545" s="196"/>
      <c r="BP2545" s="196"/>
      <c r="BQ2545" s="196"/>
      <c r="BR2545" s="196"/>
      <c r="BS2545" s="196"/>
      <c r="BT2545" s="196"/>
      <c r="BU2545" s="196"/>
      <c r="BV2545" s="196"/>
      <c r="BW2545" s="196"/>
      <c r="BX2545" s="196"/>
      <c r="BY2545" s="196"/>
      <c r="BZ2545" s="196"/>
    </row>
    <row r="2546" spans="4:78" x14ac:dyDescent="0.2">
      <c r="D2546" s="171"/>
      <c r="E2546" s="171"/>
      <c r="F2546" s="171"/>
      <c r="G2546" s="171"/>
      <c r="H2546" s="171"/>
      <c r="I2546" s="171"/>
      <c r="J2546" s="171"/>
      <c r="K2546" s="171"/>
      <c r="L2546" s="171"/>
      <c r="M2546" s="171"/>
      <c r="N2546" s="171"/>
      <c r="O2546" s="171"/>
      <c r="P2546" s="171"/>
      <c r="Q2546" s="171"/>
      <c r="R2546" s="171"/>
      <c r="S2546" s="171"/>
      <c r="T2546" s="171"/>
      <c r="U2546" s="171"/>
      <c r="V2546" s="171"/>
      <c r="W2546" s="171"/>
      <c r="X2546" s="171"/>
      <c r="Y2546" s="171"/>
      <c r="Z2546" s="171"/>
      <c r="AA2546" s="171"/>
      <c r="AB2546" s="171"/>
      <c r="AC2546" s="171"/>
      <c r="AD2546" s="171"/>
      <c r="AE2546" s="171"/>
      <c r="AF2546" s="171"/>
      <c r="AG2546" s="171"/>
      <c r="AH2546" s="171"/>
      <c r="AI2546" s="171"/>
      <c r="AJ2546" s="171"/>
      <c r="AK2546" s="171"/>
      <c r="AL2546" s="171"/>
      <c r="AM2546" s="171"/>
      <c r="AN2546" s="171"/>
      <c r="AO2546" s="171"/>
      <c r="AP2546" s="196"/>
      <c r="AQ2546" s="196"/>
      <c r="AR2546" s="196"/>
      <c r="AS2546" s="196"/>
      <c r="AT2546" s="196"/>
      <c r="AU2546" s="196"/>
      <c r="AV2546" s="196"/>
      <c r="AW2546" s="196"/>
      <c r="AX2546" s="196"/>
      <c r="AY2546" s="196"/>
      <c r="AZ2546" s="196"/>
      <c r="BA2546" s="196"/>
      <c r="BB2546" s="196"/>
      <c r="BC2546" s="196"/>
      <c r="BD2546" s="196"/>
      <c r="BE2546" s="196"/>
      <c r="BF2546" s="196"/>
      <c r="BG2546" s="196"/>
      <c r="BH2546" s="196"/>
      <c r="BI2546" s="196"/>
      <c r="BJ2546" s="196"/>
      <c r="BK2546" s="196"/>
      <c r="BL2546" s="196"/>
      <c r="BM2546" s="196"/>
      <c r="BN2546" s="196"/>
      <c r="BO2546" s="196"/>
      <c r="BP2546" s="196"/>
      <c r="BQ2546" s="196"/>
      <c r="BR2546" s="196"/>
      <c r="BS2546" s="196"/>
      <c r="BT2546" s="196"/>
      <c r="BU2546" s="196"/>
      <c r="BV2546" s="196"/>
      <c r="BW2546" s="196"/>
      <c r="BX2546" s="196"/>
      <c r="BY2546" s="196"/>
      <c r="BZ2546" s="196"/>
    </row>
    <row r="2547" spans="4:78" x14ac:dyDescent="0.2">
      <c r="D2547" s="171"/>
      <c r="E2547" s="171"/>
      <c r="F2547" s="171"/>
      <c r="G2547" s="171"/>
      <c r="H2547" s="171"/>
      <c r="I2547" s="171"/>
      <c r="J2547" s="171"/>
      <c r="K2547" s="171"/>
      <c r="L2547" s="171"/>
      <c r="M2547" s="171"/>
      <c r="N2547" s="171"/>
      <c r="O2547" s="171"/>
      <c r="P2547" s="171"/>
      <c r="Q2547" s="171"/>
      <c r="R2547" s="171"/>
      <c r="S2547" s="171"/>
      <c r="T2547" s="171"/>
      <c r="U2547" s="171"/>
      <c r="V2547" s="171"/>
      <c r="W2547" s="171"/>
      <c r="X2547" s="171"/>
      <c r="Y2547" s="171"/>
      <c r="Z2547" s="171"/>
      <c r="AA2547" s="171"/>
      <c r="AB2547" s="171"/>
      <c r="AC2547" s="171"/>
      <c r="AD2547" s="171"/>
      <c r="AE2547" s="171"/>
      <c r="AF2547" s="171"/>
      <c r="AG2547" s="171"/>
      <c r="AH2547" s="171"/>
      <c r="AI2547" s="171"/>
      <c r="AJ2547" s="171"/>
      <c r="AK2547" s="171"/>
      <c r="AL2547" s="171"/>
      <c r="AM2547" s="171"/>
      <c r="AN2547" s="171"/>
      <c r="AO2547" s="171"/>
      <c r="AP2547" s="196"/>
      <c r="AQ2547" s="196"/>
      <c r="AR2547" s="196"/>
      <c r="AS2547" s="196"/>
      <c r="AT2547" s="196"/>
      <c r="AU2547" s="196"/>
      <c r="AV2547" s="196"/>
      <c r="AW2547" s="196"/>
      <c r="AX2547" s="196"/>
      <c r="AY2547" s="196"/>
      <c r="AZ2547" s="196"/>
      <c r="BA2547" s="196"/>
      <c r="BB2547" s="196"/>
      <c r="BC2547" s="196"/>
      <c r="BD2547" s="196"/>
      <c r="BE2547" s="196"/>
      <c r="BF2547" s="196"/>
      <c r="BG2547" s="196"/>
      <c r="BH2547" s="196"/>
      <c r="BI2547" s="196"/>
      <c r="BJ2547" s="196"/>
      <c r="BK2547" s="196"/>
      <c r="BL2547" s="196"/>
      <c r="BM2547" s="196"/>
      <c r="BN2547" s="196"/>
      <c r="BO2547" s="196"/>
      <c r="BP2547" s="196"/>
      <c r="BQ2547" s="196"/>
      <c r="BR2547" s="196"/>
      <c r="BS2547" s="196"/>
      <c r="BT2547" s="196"/>
      <c r="BU2547" s="196"/>
      <c r="BV2547" s="196"/>
      <c r="BW2547" s="196"/>
      <c r="BX2547" s="196"/>
      <c r="BY2547" s="196"/>
      <c r="BZ2547" s="196"/>
    </row>
    <row r="2548" spans="4:78" x14ac:dyDescent="0.2">
      <c r="D2548" s="171"/>
      <c r="E2548" s="171"/>
      <c r="F2548" s="171"/>
      <c r="G2548" s="171"/>
      <c r="H2548" s="171"/>
      <c r="I2548" s="171"/>
      <c r="J2548" s="171"/>
      <c r="K2548" s="171"/>
      <c r="L2548" s="171"/>
      <c r="M2548" s="171"/>
      <c r="N2548" s="171"/>
      <c r="O2548" s="171"/>
      <c r="P2548" s="171"/>
      <c r="Q2548" s="171"/>
      <c r="R2548" s="171"/>
      <c r="S2548" s="171"/>
      <c r="T2548" s="171"/>
      <c r="U2548" s="171"/>
      <c r="V2548" s="171"/>
      <c r="W2548" s="171"/>
      <c r="X2548" s="171"/>
      <c r="Y2548" s="171"/>
      <c r="Z2548" s="171"/>
      <c r="AA2548" s="171"/>
      <c r="AB2548" s="171"/>
      <c r="AC2548" s="171"/>
      <c r="AD2548" s="171"/>
      <c r="AE2548" s="171"/>
      <c r="AF2548" s="171"/>
      <c r="AG2548" s="171"/>
      <c r="AH2548" s="171"/>
      <c r="AI2548" s="171"/>
      <c r="AJ2548" s="171"/>
      <c r="AK2548" s="171"/>
      <c r="AL2548" s="171"/>
      <c r="AM2548" s="171"/>
      <c r="AN2548" s="171"/>
      <c r="AO2548" s="171"/>
      <c r="AP2548" s="196"/>
      <c r="AQ2548" s="196"/>
      <c r="AR2548" s="196"/>
      <c r="AS2548" s="196"/>
      <c r="AT2548" s="196"/>
      <c r="AU2548" s="196"/>
      <c r="AV2548" s="196"/>
      <c r="AW2548" s="196"/>
      <c r="AX2548" s="196"/>
      <c r="AY2548" s="196"/>
      <c r="AZ2548" s="196"/>
      <c r="BA2548" s="196"/>
      <c r="BB2548" s="196"/>
      <c r="BC2548" s="196"/>
      <c r="BD2548" s="196"/>
      <c r="BE2548" s="196"/>
      <c r="BF2548" s="196"/>
      <c r="BG2548" s="196"/>
      <c r="BH2548" s="196"/>
      <c r="BI2548" s="196"/>
      <c r="BJ2548" s="196"/>
      <c r="BK2548" s="196"/>
      <c r="BL2548" s="196"/>
      <c r="BM2548" s="196"/>
      <c r="BN2548" s="196"/>
      <c r="BO2548" s="196"/>
      <c r="BP2548" s="196"/>
      <c r="BQ2548" s="196"/>
      <c r="BR2548" s="196"/>
      <c r="BS2548" s="196"/>
      <c r="BT2548" s="196"/>
      <c r="BU2548" s="196"/>
      <c r="BV2548" s="196"/>
      <c r="BW2548" s="196"/>
      <c r="BX2548" s="196"/>
      <c r="BY2548" s="196"/>
      <c r="BZ2548" s="196"/>
    </row>
    <row r="2549" spans="4:78" x14ac:dyDescent="0.2">
      <c r="D2549" s="171"/>
      <c r="E2549" s="171"/>
      <c r="F2549" s="171"/>
      <c r="G2549" s="171"/>
      <c r="H2549" s="171"/>
      <c r="I2549" s="171"/>
      <c r="J2549" s="171"/>
      <c r="K2549" s="171"/>
      <c r="L2549" s="171"/>
      <c r="M2549" s="171"/>
      <c r="N2549" s="171"/>
      <c r="O2549" s="171"/>
      <c r="P2549" s="171"/>
      <c r="Q2549" s="171"/>
      <c r="R2549" s="171"/>
      <c r="S2549" s="171"/>
      <c r="T2549" s="171"/>
      <c r="U2549" s="171"/>
      <c r="V2549" s="171"/>
      <c r="W2549" s="171"/>
      <c r="X2549" s="171"/>
      <c r="Y2549" s="171"/>
      <c r="Z2549" s="171"/>
      <c r="AA2549" s="171"/>
      <c r="AB2549" s="171"/>
      <c r="AC2549" s="171"/>
      <c r="AD2549" s="171"/>
      <c r="AE2549" s="171"/>
      <c r="AF2549" s="171"/>
      <c r="AG2549" s="171"/>
      <c r="AH2549" s="171"/>
      <c r="AI2549" s="171"/>
      <c r="AJ2549" s="171"/>
      <c r="AK2549" s="171"/>
      <c r="AL2549" s="171"/>
      <c r="AM2549" s="171"/>
      <c r="AN2549" s="171"/>
      <c r="AO2549" s="171"/>
      <c r="AP2549" s="196"/>
      <c r="AQ2549" s="196"/>
      <c r="AR2549" s="196"/>
      <c r="AS2549" s="196"/>
      <c r="AT2549" s="196"/>
      <c r="AU2549" s="196"/>
      <c r="AV2549" s="196"/>
      <c r="AW2549" s="196"/>
      <c r="AX2549" s="196"/>
      <c r="AY2549" s="196"/>
      <c r="AZ2549" s="196"/>
      <c r="BA2549" s="196"/>
      <c r="BB2549" s="196"/>
      <c r="BC2549" s="196"/>
      <c r="BD2549" s="196"/>
      <c r="BE2549" s="196"/>
      <c r="BF2549" s="196"/>
      <c r="BG2549" s="196"/>
      <c r="BH2549" s="196"/>
      <c r="BI2549" s="196"/>
      <c r="BJ2549" s="196"/>
      <c r="BK2549" s="196"/>
      <c r="BL2549" s="196"/>
      <c r="BM2549" s="196"/>
      <c r="BN2549" s="196"/>
      <c r="BO2549" s="196"/>
      <c r="BP2549" s="196"/>
      <c r="BQ2549" s="196"/>
      <c r="BR2549" s="196"/>
      <c r="BS2549" s="196"/>
      <c r="BT2549" s="196"/>
      <c r="BU2549" s="196"/>
      <c r="BV2549" s="196"/>
      <c r="BW2549" s="196"/>
      <c r="BX2549" s="196"/>
      <c r="BY2549" s="196"/>
      <c r="BZ2549" s="196"/>
    </row>
    <row r="2550" spans="4:78" x14ac:dyDescent="0.2">
      <c r="D2550" s="171"/>
      <c r="E2550" s="171"/>
      <c r="F2550" s="171"/>
      <c r="G2550" s="171"/>
      <c r="H2550" s="171"/>
      <c r="I2550" s="171"/>
      <c r="J2550" s="171"/>
      <c r="K2550" s="171"/>
      <c r="L2550" s="171"/>
      <c r="M2550" s="171"/>
      <c r="N2550" s="171"/>
      <c r="O2550" s="171"/>
      <c r="P2550" s="171"/>
      <c r="Q2550" s="171"/>
      <c r="R2550" s="171"/>
      <c r="S2550" s="171"/>
      <c r="T2550" s="171"/>
      <c r="U2550" s="171"/>
      <c r="V2550" s="171"/>
      <c r="W2550" s="171"/>
      <c r="X2550" s="171"/>
      <c r="Y2550" s="171"/>
      <c r="Z2550" s="171"/>
      <c r="AA2550" s="171"/>
      <c r="AB2550" s="171"/>
      <c r="AC2550" s="171"/>
      <c r="AD2550" s="171"/>
      <c r="AE2550" s="171"/>
      <c r="AF2550" s="171"/>
      <c r="AG2550" s="171"/>
      <c r="AH2550" s="171"/>
      <c r="AI2550" s="171"/>
      <c r="AJ2550" s="171"/>
      <c r="AK2550" s="171"/>
      <c r="AL2550" s="171"/>
      <c r="AM2550" s="171"/>
      <c r="AN2550" s="171"/>
      <c r="AO2550" s="171"/>
      <c r="AP2550" s="196"/>
      <c r="AQ2550" s="196"/>
      <c r="AR2550" s="196"/>
      <c r="AS2550" s="196"/>
      <c r="AT2550" s="196"/>
      <c r="AU2550" s="196"/>
      <c r="AV2550" s="196"/>
      <c r="AW2550" s="196"/>
      <c r="AX2550" s="196"/>
      <c r="AY2550" s="196"/>
      <c r="AZ2550" s="196"/>
      <c r="BA2550" s="196"/>
      <c r="BB2550" s="196"/>
      <c r="BC2550" s="196"/>
      <c r="BD2550" s="196"/>
      <c r="BE2550" s="196"/>
      <c r="BF2550" s="196"/>
      <c r="BG2550" s="196"/>
      <c r="BH2550" s="196"/>
      <c r="BI2550" s="196"/>
      <c r="BJ2550" s="196"/>
      <c r="BK2550" s="196"/>
      <c r="BL2550" s="196"/>
      <c r="BM2550" s="196"/>
      <c r="BN2550" s="196"/>
      <c r="BO2550" s="196"/>
      <c r="BP2550" s="196"/>
      <c r="BQ2550" s="196"/>
      <c r="BR2550" s="196"/>
      <c r="BS2550" s="196"/>
      <c r="BT2550" s="196"/>
      <c r="BU2550" s="196"/>
      <c r="BV2550" s="196"/>
      <c r="BW2550" s="196"/>
      <c r="BX2550" s="196"/>
      <c r="BY2550" s="196"/>
      <c r="BZ2550" s="196"/>
    </row>
    <row r="2551" spans="4:78" x14ac:dyDescent="0.2">
      <c r="D2551" s="171"/>
      <c r="E2551" s="171"/>
      <c r="F2551" s="171"/>
      <c r="G2551" s="171"/>
      <c r="H2551" s="171"/>
      <c r="I2551" s="171"/>
      <c r="J2551" s="171"/>
      <c r="K2551" s="171"/>
      <c r="L2551" s="171"/>
      <c r="M2551" s="171"/>
      <c r="N2551" s="171"/>
      <c r="O2551" s="171"/>
      <c r="P2551" s="171"/>
      <c r="Q2551" s="171"/>
      <c r="R2551" s="171"/>
      <c r="S2551" s="171"/>
      <c r="T2551" s="171"/>
      <c r="U2551" s="171"/>
      <c r="V2551" s="171"/>
      <c r="W2551" s="171"/>
      <c r="X2551" s="171"/>
      <c r="Y2551" s="171"/>
      <c r="Z2551" s="171"/>
      <c r="AA2551" s="171"/>
      <c r="AB2551" s="171"/>
      <c r="AC2551" s="171"/>
      <c r="AD2551" s="171"/>
      <c r="AE2551" s="171"/>
      <c r="AF2551" s="171"/>
      <c r="AG2551" s="171"/>
      <c r="AH2551" s="171"/>
      <c r="AI2551" s="171"/>
      <c r="AJ2551" s="171"/>
      <c r="AK2551" s="171"/>
      <c r="AL2551" s="171"/>
      <c r="AM2551" s="171"/>
      <c r="AN2551" s="171"/>
      <c r="AO2551" s="171"/>
      <c r="AP2551" s="196"/>
      <c r="AQ2551" s="196"/>
      <c r="AR2551" s="196"/>
      <c r="AS2551" s="196"/>
      <c r="AT2551" s="196"/>
      <c r="AU2551" s="196"/>
      <c r="AV2551" s="196"/>
      <c r="AW2551" s="196"/>
      <c r="AX2551" s="196"/>
      <c r="AY2551" s="196"/>
      <c r="AZ2551" s="196"/>
      <c r="BA2551" s="196"/>
      <c r="BB2551" s="196"/>
      <c r="BC2551" s="196"/>
      <c r="BD2551" s="196"/>
      <c r="BE2551" s="196"/>
      <c r="BF2551" s="196"/>
      <c r="BG2551" s="196"/>
      <c r="BH2551" s="196"/>
      <c r="BI2551" s="196"/>
      <c r="BJ2551" s="196"/>
      <c r="BK2551" s="196"/>
      <c r="BL2551" s="196"/>
      <c r="BM2551" s="196"/>
      <c r="BN2551" s="196"/>
      <c r="BO2551" s="196"/>
      <c r="BP2551" s="196"/>
      <c r="BQ2551" s="196"/>
      <c r="BR2551" s="196"/>
      <c r="BS2551" s="196"/>
      <c r="BT2551" s="196"/>
      <c r="BU2551" s="196"/>
      <c r="BV2551" s="196"/>
      <c r="BW2551" s="196"/>
      <c r="BX2551" s="196"/>
      <c r="BY2551" s="196"/>
      <c r="BZ2551" s="196"/>
    </row>
    <row r="2552" spans="4:78" x14ac:dyDescent="0.2">
      <c r="D2552" s="171"/>
      <c r="E2552" s="171"/>
      <c r="F2552" s="171"/>
      <c r="G2552" s="171"/>
      <c r="H2552" s="171"/>
      <c r="I2552" s="171"/>
      <c r="J2552" s="171"/>
      <c r="K2552" s="171"/>
      <c r="L2552" s="171"/>
      <c r="M2552" s="171"/>
      <c r="N2552" s="171"/>
      <c r="O2552" s="171"/>
      <c r="P2552" s="171"/>
      <c r="Q2552" s="171"/>
      <c r="R2552" s="171"/>
      <c r="S2552" s="171"/>
      <c r="T2552" s="171"/>
      <c r="U2552" s="171"/>
      <c r="V2552" s="171"/>
      <c r="W2552" s="171"/>
      <c r="X2552" s="171"/>
      <c r="Y2552" s="171"/>
      <c r="Z2552" s="171"/>
      <c r="AA2552" s="171"/>
      <c r="AB2552" s="171"/>
      <c r="AC2552" s="171"/>
      <c r="AD2552" s="171"/>
      <c r="AE2552" s="171"/>
      <c r="AF2552" s="171"/>
      <c r="AG2552" s="171"/>
      <c r="AH2552" s="171"/>
      <c r="AI2552" s="171"/>
      <c r="AJ2552" s="171"/>
      <c r="AK2552" s="171"/>
      <c r="AL2552" s="171"/>
      <c r="AM2552" s="171"/>
      <c r="AN2552" s="171"/>
      <c r="AO2552" s="171"/>
      <c r="AP2552" s="196"/>
      <c r="AQ2552" s="196"/>
      <c r="AR2552" s="196"/>
      <c r="AS2552" s="196"/>
      <c r="AT2552" s="196"/>
      <c r="AU2552" s="196"/>
      <c r="AV2552" s="196"/>
      <c r="AW2552" s="196"/>
      <c r="AX2552" s="196"/>
      <c r="AY2552" s="196"/>
      <c r="AZ2552" s="196"/>
      <c r="BA2552" s="196"/>
      <c r="BB2552" s="196"/>
      <c r="BC2552" s="196"/>
      <c r="BD2552" s="196"/>
      <c r="BE2552" s="196"/>
      <c r="BF2552" s="196"/>
      <c r="BG2552" s="196"/>
      <c r="BH2552" s="196"/>
      <c r="BI2552" s="196"/>
      <c r="BJ2552" s="196"/>
      <c r="BK2552" s="196"/>
      <c r="BL2552" s="196"/>
      <c r="BM2552" s="196"/>
      <c r="BN2552" s="196"/>
      <c r="BO2552" s="196"/>
      <c r="BP2552" s="196"/>
      <c r="BQ2552" s="196"/>
      <c r="BR2552" s="196"/>
      <c r="BS2552" s="196"/>
      <c r="BT2552" s="196"/>
      <c r="BU2552" s="196"/>
      <c r="BV2552" s="196"/>
      <c r="BW2552" s="196"/>
      <c r="BX2552" s="196"/>
      <c r="BY2552" s="196"/>
      <c r="BZ2552" s="196"/>
    </row>
    <row r="2553" spans="4:78" x14ac:dyDescent="0.2">
      <c r="D2553" s="171"/>
      <c r="E2553" s="171"/>
      <c r="F2553" s="171"/>
      <c r="G2553" s="171"/>
      <c r="H2553" s="171"/>
      <c r="I2553" s="171"/>
      <c r="J2553" s="171"/>
      <c r="K2553" s="171"/>
      <c r="L2553" s="171"/>
      <c r="M2553" s="171"/>
      <c r="N2553" s="171"/>
      <c r="O2553" s="171"/>
      <c r="P2553" s="171"/>
      <c r="Q2553" s="171"/>
      <c r="R2553" s="171"/>
      <c r="S2553" s="171"/>
      <c r="T2553" s="171"/>
      <c r="U2553" s="171"/>
      <c r="V2553" s="171"/>
      <c r="W2553" s="171"/>
      <c r="X2553" s="171"/>
      <c r="Y2553" s="171"/>
      <c r="Z2553" s="171"/>
      <c r="AA2553" s="171"/>
      <c r="AB2553" s="171"/>
      <c r="AC2553" s="171"/>
      <c r="AD2553" s="171"/>
      <c r="AE2553" s="171"/>
      <c r="AF2553" s="171"/>
      <c r="AG2553" s="171"/>
      <c r="AH2553" s="171"/>
      <c r="AI2553" s="171"/>
      <c r="AJ2553" s="171"/>
      <c r="AK2553" s="171"/>
      <c r="AL2553" s="171"/>
      <c r="AM2553" s="171"/>
      <c r="AN2553" s="171"/>
      <c r="AO2553" s="171"/>
      <c r="AP2553" s="196"/>
      <c r="AQ2553" s="196"/>
      <c r="AR2553" s="196"/>
      <c r="AS2553" s="196"/>
      <c r="AT2553" s="196"/>
      <c r="AU2553" s="196"/>
      <c r="AV2553" s="196"/>
      <c r="AW2553" s="196"/>
      <c r="AX2553" s="196"/>
      <c r="AY2553" s="196"/>
      <c r="AZ2553" s="196"/>
      <c r="BA2553" s="196"/>
      <c r="BB2553" s="196"/>
      <c r="BC2553" s="196"/>
      <c r="BD2553" s="196"/>
      <c r="BE2553" s="196"/>
      <c r="BF2553" s="196"/>
      <c r="BG2553" s="196"/>
      <c r="BH2553" s="196"/>
      <c r="BI2553" s="196"/>
      <c r="BJ2553" s="196"/>
      <c r="BK2553" s="196"/>
      <c r="BL2553" s="196"/>
      <c r="BM2553" s="196"/>
      <c r="BN2553" s="196"/>
      <c r="BO2553" s="196"/>
      <c r="BP2553" s="196"/>
      <c r="BQ2553" s="196"/>
      <c r="BR2553" s="196"/>
      <c r="BS2553" s="196"/>
      <c r="BT2553" s="196"/>
      <c r="BU2553" s="196"/>
      <c r="BV2553" s="196"/>
      <c r="BW2553" s="196"/>
      <c r="BX2553" s="196"/>
      <c r="BY2553" s="196"/>
      <c r="BZ2553" s="196"/>
    </row>
    <row r="2554" spans="4:78" x14ac:dyDescent="0.2">
      <c r="D2554" s="171"/>
      <c r="E2554" s="171"/>
      <c r="F2554" s="171"/>
      <c r="G2554" s="171"/>
      <c r="H2554" s="171"/>
      <c r="I2554" s="171"/>
      <c r="J2554" s="171"/>
      <c r="K2554" s="171"/>
      <c r="L2554" s="171"/>
      <c r="M2554" s="171"/>
      <c r="N2554" s="171"/>
      <c r="O2554" s="171"/>
      <c r="P2554" s="171"/>
      <c r="Q2554" s="171"/>
      <c r="R2554" s="171"/>
      <c r="S2554" s="171"/>
      <c r="T2554" s="171"/>
      <c r="U2554" s="171"/>
      <c r="V2554" s="171"/>
      <c r="W2554" s="171"/>
      <c r="X2554" s="171"/>
      <c r="Y2554" s="171"/>
      <c r="Z2554" s="171"/>
      <c r="AA2554" s="171"/>
      <c r="AB2554" s="171"/>
      <c r="AC2554" s="171"/>
      <c r="AD2554" s="171"/>
      <c r="AE2554" s="171"/>
      <c r="AF2554" s="171"/>
      <c r="AG2554" s="171"/>
      <c r="AH2554" s="171"/>
      <c r="AI2554" s="171"/>
      <c r="AJ2554" s="171"/>
      <c r="AK2554" s="171"/>
      <c r="AL2554" s="171"/>
      <c r="AM2554" s="171"/>
      <c r="AN2554" s="171"/>
      <c r="AO2554" s="171"/>
      <c r="AP2554" s="196"/>
      <c r="AQ2554" s="196"/>
      <c r="AR2554" s="196"/>
      <c r="AS2554" s="196"/>
      <c r="AT2554" s="196"/>
      <c r="AU2554" s="196"/>
      <c r="AV2554" s="196"/>
      <c r="AW2554" s="196"/>
      <c r="AX2554" s="196"/>
      <c r="AY2554" s="196"/>
      <c r="AZ2554" s="196"/>
      <c r="BA2554" s="196"/>
      <c r="BB2554" s="196"/>
      <c r="BC2554" s="196"/>
      <c r="BD2554" s="196"/>
      <c r="BE2554" s="196"/>
      <c r="BF2554" s="196"/>
      <c r="BG2554" s="196"/>
      <c r="BH2554" s="196"/>
      <c r="BI2554" s="196"/>
      <c r="BJ2554" s="196"/>
      <c r="BK2554" s="196"/>
      <c r="BL2554" s="196"/>
      <c r="BM2554" s="196"/>
      <c r="BN2554" s="196"/>
      <c r="BO2554" s="196"/>
      <c r="BP2554" s="196"/>
      <c r="BQ2554" s="196"/>
      <c r="BR2554" s="196"/>
      <c r="BS2554" s="196"/>
      <c r="BT2554" s="196"/>
      <c r="BU2554" s="196"/>
      <c r="BV2554" s="196"/>
      <c r="BW2554" s="196"/>
      <c r="BX2554" s="196"/>
      <c r="BY2554" s="196"/>
      <c r="BZ2554" s="196"/>
    </row>
    <row r="2555" spans="4:78" x14ac:dyDescent="0.2">
      <c r="D2555" s="171"/>
      <c r="E2555" s="171"/>
      <c r="F2555" s="171"/>
      <c r="G2555" s="171"/>
      <c r="H2555" s="171"/>
      <c r="I2555" s="171"/>
      <c r="J2555" s="171"/>
      <c r="K2555" s="171"/>
      <c r="L2555" s="171"/>
      <c r="M2555" s="171"/>
      <c r="N2555" s="171"/>
      <c r="O2555" s="171"/>
      <c r="P2555" s="171"/>
      <c r="Q2555" s="171"/>
      <c r="R2555" s="171"/>
      <c r="S2555" s="171"/>
      <c r="T2555" s="171"/>
      <c r="U2555" s="171"/>
      <c r="V2555" s="171"/>
      <c r="W2555" s="171"/>
      <c r="X2555" s="171"/>
      <c r="Y2555" s="171"/>
      <c r="Z2555" s="171"/>
      <c r="AA2555" s="171"/>
      <c r="AB2555" s="171"/>
      <c r="AC2555" s="171"/>
      <c r="AD2555" s="171"/>
      <c r="AE2555" s="171"/>
      <c r="AF2555" s="171"/>
      <c r="AG2555" s="171"/>
      <c r="AH2555" s="171"/>
      <c r="AI2555" s="171"/>
      <c r="AJ2555" s="171"/>
      <c r="AK2555" s="171"/>
      <c r="AL2555" s="171"/>
      <c r="AM2555" s="171"/>
      <c r="AN2555" s="171"/>
      <c r="AO2555" s="171"/>
      <c r="AP2555" s="196"/>
      <c r="AQ2555" s="196"/>
      <c r="AR2555" s="196"/>
      <c r="AS2555" s="196"/>
      <c r="AT2555" s="196"/>
      <c r="AU2555" s="196"/>
      <c r="AV2555" s="196"/>
      <c r="AW2555" s="196"/>
      <c r="AX2555" s="196"/>
      <c r="AY2555" s="196"/>
      <c r="AZ2555" s="196"/>
      <c r="BA2555" s="196"/>
      <c r="BB2555" s="196"/>
      <c r="BC2555" s="196"/>
      <c r="BD2555" s="196"/>
      <c r="BE2555" s="196"/>
      <c r="BF2555" s="196"/>
      <c r="BG2555" s="196"/>
      <c r="BH2555" s="196"/>
      <c r="BI2555" s="196"/>
      <c r="BJ2555" s="196"/>
      <c r="BK2555" s="196"/>
      <c r="BL2555" s="196"/>
      <c r="BM2555" s="196"/>
      <c r="BN2555" s="196"/>
      <c r="BO2555" s="196"/>
      <c r="BP2555" s="196"/>
      <c r="BQ2555" s="196"/>
      <c r="BR2555" s="196"/>
      <c r="BS2555" s="196"/>
      <c r="BT2555" s="196"/>
      <c r="BU2555" s="196"/>
      <c r="BV2555" s="196"/>
      <c r="BW2555" s="196"/>
      <c r="BX2555" s="196"/>
      <c r="BY2555" s="196"/>
      <c r="BZ2555" s="196"/>
    </row>
    <row r="2556" spans="4:78" x14ac:dyDescent="0.2">
      <c r="D2556" s="171"/>
      <c r="E2556" s="171"/>
      <c r="F2556" s="171"/>
      <c r="G2556" s="171"/>
      <c r="H2556" s="171"/>
      <c r="I2556" s="171"/>
      <c r="J2556" s="171"/>
      <c r="K2556" s="171"/>
      <c r="L2556" s="171"/>
      <c r="M2556" s="171"/>
      <c r="N2556" s="171"/>
      <c r="O2556" s="171"/>
      <c r="P2556" s="171"/>
      <c r="Q2556" s="171"/>
      <c r="R2556" s="171"/>
      <c r="S2556" s="171"/>
      <c r="T2556" s="171"/>
      <c r="U2556" s="171"/>
      <c r="V2556" s="171"/>
      <c r="W2556" s="171"/>
      <c r="X2556" s="171"/>
      <c r="Y2556" s="171"/>
      <c r="Z2556" s="171"/>
      <c r="AA2556" s="171"/>
      <c r="AB2556" s="171"/>
      <c r="AC2556" s="171"/>
      <c r="AD2556" s="171"/>
      <c r="AE2556" s="171"/>
      <c r="AF2556" s="171"/>
      <c r="AG2556" s="171"/>
      <c r="AH2556" s="171"/>
      <c r="AI2556" s="171"/>
      <c r="AJ2556" s="171"/>
      <c r="AK2556" s="171"/>
      <c r="AL2556" s="171"/>
      <c r="AM2556" s="171"/>
      <c r="AN2556" s="171"/>
      <c r="AO2556" s="171"/>
      <c r="AP2556" s="196"/>
      <c r="AQ2556" s="196"/>
      <c r="AR2556" s="196"/>
      <c r="AS2556" s="196"/>
      <c r="AT2556" s="196"/>
      <c r="AU2556" s="196"/>
      <c r="AV2556" s="196"/>
      <c r="AW2556" s="196"/>
      <c r="AX2556" s="196"/>
      <c r="AY2556" s="196"/>
      <c r="AZ2556" s="196"/>
      <c r="BA2556" s="196"/>
      <c r="BB2556" s="196"/>
      <c r="BC2556" s="196"/>
      <c r="BD2556" s="196"/>
      <c r="BE2556" s="196"/>
      <c r="BF2556" s="196"/>
      <c r="BG2556" s="196"/>
      <c r="BH2556" s="196"/>
      <c r="BI2556" s="196"/>
      <c r="BJ2556" s="196"/>
      <c r="BK2556" s="196"/>
      <c r="BL2556" s="196"/>
      <c r="BM2556" s="196"/>
      <c r="BN2556" s="196"/>
      <c r="BO2556" s="196"/>
      <c r="BP2556" s="196"/>
      <c r="BQ2556" s="196"/>
      <c r="BR2556" s="196"/>
      <c r="BS2556" s="196"/>
      <c r="BT2556" s="196"/>
      <c r="BU2556" s="196"/>
      <c r="BV2556" s="196"/>
      <c r="BW2556" s="196"/>
      <c r="BX2556" s="196"/>
      <c r="BY2556" s="196"/>
      <c r="BZ2556" s="196"/>
    </row>
    <row r="2557" spans="4:78" x14ac:dyDescent="0.2">
      <c r="D2557" s="171"/>
      <c r="E2557" s="171"/>
      <c r="F2557" s="171"/>
      <c r="G2557" s="171"/>
      <c r="H2557" s="171"/>
      <c r="I2557" s="171"/>
      <c r="J2557" s="171"/>
      <c r="K2557" s="171"/>
      <c r="L2557" s="171"/>
      <c r="M2557" s="171"/>
      <c r="N2557" s="171"/>
      <c r="O2557" s="171"/>
      <c r="P2557" s="171"/>
      <c r="Q2557" s="171"/>
      <c r="R2557" s="171"/>
      <c r="S2557" s="171"/>
      <c r="T2557" s="171"/>
      <c r="U2557" s="171"/>
      <c r="V2557" s="171"/>
      <c r="W2557" s="171"/>
      <c r="X2557" s="171"/>
      <c r="Y2557" s="171"/>
      <c r="Z2557" s="171"/>
      <c r="AA2557" s="171"/>
      <c r="AB2557" s="171"/>
      <c r="AC2557" s="171"/>
      <c r="AD2557" s="171"/>
      <c r="AE2557" s="171"/>
      <c r="AF2557" s="171"/>
      <c r="AG2557" s="171"/>
      <c r="AH2557" s="171"/>
      <c r="AI2557" s="171"/>
      <c r="AJ2557" s="171"/>
      <c r="AK2557" s="171"/>
      <c r="AL2557" s="171"/>
      <c r="AM2557" s="171"/>
      <c r="AN2557" s="171"/>
      <c r="AO2557" s="171"/>
      <c r="AP2557" s="196"/>
      <c r="AQ2557" s="196"/>
      <c r="AR2557" s="196"/>
      <c r="AS2557" s="196"/>
      <c r="AT2557" s="196"/>
      <c r="AU2557" s="196"/>
      <c r="AV2557" s="196"/>
      <c r="AW2557" s="196"/>
      <c r="AX2557" s="196"/>
      <c r="AY2557" s="196"/>
      <c r="AZ2557" s="196"/>
      <c r="BA2557" s="196"/>
      <c r="BB2557" s="196"/>
      <c r="BC2557" s="196"/>
      <c r="BD2557" s="196"/>
      <c r="BE2557" s="196"/>
      <c r="BF2557" s="196"/>
      <c r="BG2557" s="196"/>
      <c r="BH2557" s="196"/>
      <c r="BI2557" s="196"/>
      <c r="BJ2557" s="196"/>
      <c r="BK2557" s="196"/>
      <c r="BL2557" s="196"/>
      <c r="BM2557" s="196"/>
      <c r="BN2557" s="196"/>
      <c r="BO2557" s="196"/>
      <c r="BP2557" s="196"/>
      <c r="BQ2557" s="196"/>
      <c r="BR2557" s="196"/>
      <c r="BS2557" s="196"/>
      <c r="BT2557" s="196"/>
      <c r="BU2557" s="196"/>
      <c r="BV2557" s="196"/>
      <c r="BW2557" s="196"/>
      <c r="BX2557" s="196"/>
      <c r="BY2557" s="196"/>
      <c r="BZ2557" s="196"/>
    </row>
    <row r="2558" spans="4:78" x14ac:dyDescent="0.2">
      <c r="D2558" s="171"/>
      <c r="E2558" s="171"/>
      <c r="F2558" s="171"/>
      <c r="G2558" s="171"/>
      <c r="H2558" s="171"/>
      <c r="I2558" s="171"/>
      <c r="J2558" s="171"/>
      <c r="K2558" s="171"/>
      <c r="L2558" s="171"/>
      <c r="M2558" s="171"/>
      <c r="N2558" s="171"/>
      <c r="O2558" s="171"/>
      <c r="P2558" s="171"/>
      <c r="Q2558" s="171"/>
      <c r="R2558" s="171"/>
      <c r="S2558" s="171"/>
      <c r="T2558" s="171"/>
      <c r="U2558" s="171"/>
      <c r="V2558" s="171"/>
      <c r="W2558" s="171"/>
      <c r="X2558" s="171"/>
      <c r="Y2558" s="171"/>
      <c r="Z2558" s="171"/>
      <c r="AA2558" s="171"/>
      <c r="AB2558" s="171"/>
      <c r="AC2558" s="171"/>
      <c r="AD2558" s="171"/>
      <c r="AE2558" s="171"/>
      <c r="AF2558" s="171"/>
      <c r="AG2558" s="171"/>
      <c r="AH2558" s="171"/>
      <c r="AI2558" s="171"/>
      <c r="AJ2558" s="171"/>
      <c r="AK2558" s="171"/>
      <c r="AL2558" s="171"/>
      <c r="AM2558" s="171"/>
      <c r="AN2558" s="171"/>
      <c r="AO2558" s="171"/>
      <c r="AP2558" s="196"/>
      <c r="AQ2558" s="196"/>
      <c r="AR2558" s="196"/>
      <c r="AS2558" s="196"/>
      <c r="AT2558" s="196"/>
      <c r="AU2558" s="196"/>
      <c r="AV2558" s="196"/>
      <c r="AW2558" s="196"/>
      <c r="AX2558" s="196"/>
      <c r="AY2558" s="196"/>
      <c r="AZ2558" s="196"/>
      <c r="BA2558" s="196"/>
      <c r="BB2558" s="196"/>
      <c r="BC2558" s="196"/>
      <c r="BD2558" s="196"/>
      <c r="BE2558" s="196"/>
      <c r="BF2558" s="196"/>
      <c r="BG2558" s="196"/>
      <c r="BH2558" s="196"/>
      <c r="BI2558" s="196"/>
      <c r="BJ2558" s="196"/>
      <c r="BK2558" s="196"/>
      <c r="BL2558" s="196"/>
      <c r="BM2558" s="196"/>
      <c r="BN2558" s="196"/>
      <c r="BO2558" s="196"/>
      <c r="BP2558" s="196"/>
      <c r="BQ2558" s="196"/>
      <c r="BR2558" s="196"/>
      <c r="BS2558" s="196"/>
      <c r="BT2558" s="196"/>
      <c r="BU2558" s="196"/>
      <c r="BV2558" s="196"/>
      <c r="BW2558" s="196"/>
      <c r="BX2558" s="196"/>
      <c r="BY2558" s="196"/>
      <c r="BZ2558" s="196"/>
    </row>
    <row r="2559" spans="4:78" x14ac:dyDescent="0.2">
      <c r="D2559" s="171"/>
      <c r="E2559" s="171"/>
      <c r="F2559" s="171"/>
      <c r="G2559" s="171"/>
      <c r="H2559" s="171"/>
      <c r="I2559" s="171"/>
      <c r="J2559" s="171"/>
      <c r="K2559" s="171"/>
      <c r="L2559" s="171"/>
      <c r="M2559" s="171"/>
      <c r="N2559" s="171"/>
      <c r="O2559" s="171"/>
      <c r="P2559" s="171"/>
      <c r="Q2559" s="171"/>
      <c r="R2559" s="171"/>
      <c r="S2559" s="171"/>
      <c r="T2559" s="171"/>
      <c r="U2559" s="171"/>
      <c r="V2559" s="171"/>
      <c r="W2559" s="171"/>
      <c r="X2559" s="171"/>
      <c r="Y2559" s="171"/>
      <c r="Z2559" s="171"/>
      <c r="AA2559" s="171"/>
      <c r="AB2559" s="171"/>
      <c r="AC2559" s="171"/>
      <c r="AD2559" s="171"/>
      <c r="AE2559" s="171"/>
      <c r="AF2559" s="171"/>
      <c r="AG2559" s="171"/>
      <c r="AH2559" s="171"/>
      <c r="AI2559" s="171"/>
      <c r="AJ2559" s="171"/>
      <c r="AK2559" s="171"/>
      <c r="AL2559" s="171"/>
      <c r="AM2559" s="171"/>
      <c r="AN2559" s="171"/>
      <c r="AO2559" s="171"/>
      <c r="AP2559" s="196"/>
      <c r="AQ2559" s="196"/>
      <c r="AR2559" s="196"/>
      <c r="AS2559" s="196"/>
      <c r="AT2559" s="196"/>
      <c r="AU2559" s="196"/>
      <c r="AV2559" s="196"/>
      <c r="AW2559" s="196"/>
      <c r="AX2559" s="196"/>
      <c r="AY2559" s="196"/>
      <c r="AZ2559" s="196"/>
      <c r="BA2559" s="196"/>
      <c r="BB2559" s="196"/>
      <c r="BC2559" s="196"/>
      <c r="BD2559" s="196"/>
      <c r="BE2559" s="196"/>
      <c r="BF2559" s="196"/>
      <c r="BG2559" s="196"/>
      <c r="BH2559" s="196"/>
      <c r="BI2559" s="196"/>
      <c r="BJ2559" s="196"/>
      <c r="BK2559" s="196"/>
      <c r="BL2559" s="196"/>
      <c r="BM2559" s="196"/>
      <c r="BN2559" s="196"/>
      <c r="BO2559" s="196"/>
      <c r="BP2559" s="196"/>
      <c r="BQ2559" s="196"/>
      <c r="BR2559" s="196"/>
      <c r="BS2559" s="196"/>
      <c r="BT2559" s="196"/>
      <c r="BU2559" s="196"/>
      <c r="BV2559" s="196"/>
      <c r="BW2559" s="196"/>
      <c r="BX2559" s="196"/>
      <c r="BY2559" s="196"/>
      <c r="BZ2559" s="196"/>
    </row>
    <row r="2560" spans="4:78" x14ac:dyDescent="0.2">
      <c r="D2560" s="171"/>
      <c r="E2560" s="171"/>
      <c r="F2560" s="171"/>
      <c r="G2560" s="171"/>
      <c r="H2560" s="171"/>
      <c r="I2560" s="171"/>
      <c r="J2560" s="171"/>
      <c r="K2560" s="171"/>
      <c r="L2560" s="171"/>
      <c r="M2560" s="171"/>
      <c r="N2560" s="171"/>
      <c r="O2560" s="171"/>
      <c r="P2560" s="171"/>
      <c r="Q2560" s="171"/>
      <c r="R2560" s="171"/>
      <c r="S2560" s="171"/>
      <c r="T2560" s="171"/>
      <c r="U2560" s="171"/>
      <c r="V2560" s="171"/>
      <c r="W2560" s="171"/>
      <c r="X2560" s="171"/>
      <c r="Y2560" s="171"/>
      <c r="Z2560" s="171"/>
      <c r="AA2560" s="171"/>
      <c r="AB2560" s="171"/>
      <c r="AC2560" s="171"/>
      <c r="AD2560" s="171"/>
      <c r="AE2560" s="171"/>
      <c r="AF2560" s="171"/>
      <c r="AG2560" s="171"/>
      <c r="AH2560" s="171"/>
      <c r="AI2560" s="171"/>
      <c r="AJ2560" s="171"/>
      <c r="AK2560" s="171"/>
      <c r="AL2560" s="171"/>
      <c r="AM2560" s="171"/>
      <c r="AN2560" s="171"/>
      <c r="AO2560" s="171"/>
      <c r="AP2560" s="196"/>
      <c r="AQ2560" s="196"/>
      <c r="AR2560" s="196"/>
      <c r="AS2560" s="196"/>
      <c r="AT2560" s="196"/>
      <c r="AU2560" s="196"/>
      <c r="AV2560" s="196"/>
      <c r="AW2560" s="196"/>
      <c r="AX2560" s="196"/>
      <c r="AY2560" s="196"/>
      <c r="AZ2560" s="196"/>
      <c r="BA2560" s="196"/>
      <c r="BB2560" s="196"/>
      <c r="BC2560" s="196"/>
      <c r="BD2560" s="196"/>
      <c r="BE2560" s="196"/>
      <c r="BF2560" s="196"/>
      <c r="BG2560" s="196"/>
      <c r="BH2560" s="196"/>
      <c r="BI2560" s="196"/>
      <c r="BJ2560" s="196"/>
      <c r="BK2560" s="196"/>
      <c r="BL2560" s="196"/>
      <c r="BM2560" s="196"/>
      <c r="BN2560" s="196"/>
      <c r="BO2560" s="196"/>
      <c r="BP2560" s="196"/>
      <c r="BQ2560" s="196"/>
      <c r="BR2560" s="196"/>
      <c r="BS2560" s="196"/>
      <c r="BT2560" s="196"/>
      <c r="BU2560" s="196"/>
      <c r="BV2560" s="196"/>
      <c r="BW2560" s="196"/>
      <c r="BX2560" s="196"/>
      <c r="BY2560" s="196"/>
      <c r="BZ2560" s="196"/>
    </row>
    <row r="2561" spans="4:78" x14ac:dyDescent="0.2">
      <c r="D2561" s="171"/>
      <c r="E2561" s="171"/>
      <c r="F2561" s="171"/>
      <c r="G2561" s="171"/>
      <c r="H2561" s="171"/>
      <c r="I2561" s="171"/>
      <c r="J2561" s="171"/>
      <c r="K2561" s="171"/>
      <c r="L2561" s="171"/>
      <c r="M2561" s="171"/>
      <c r="N2561" s="171"/>
      <c r="O2561" s="171"/>
      <c r="P2561" s="171"/>
      <c r="Q2561" s="171"/>
      <c r="R2561" s="171"/>
      <c r="S2561" s="171"/>
      <c r="T2561" s="171"/>
      <c r="U2561" s="171"/>
      <c r="V2561" s="171"/>
      <c r="W2561" s="171"/>
      <c r="X2561" s="171"/>
      <c r="Y2561" s="171"/>
      <c r="Z2561" s="171"/>
      <c r="AA2561" s="171"/>
      <c r="AB2561" s="171"/>
      <c r="AC2561" s="171"/>
      <c r="AD2561" s="171"/>
      <c r="AE2561" s="171"/>
      <c r="AF2561" s="171"/>
      <c r="AG2561" s="171"/>
      <c r="AH2561" s="171"/>
      <c r="AI2561" s="171"/>
      <c r="AJ2561" s="171"/>
      <c r="AK2561" s="171"/>
      <c r="AL2561" s="171"/>
      <c r="AM2561" s="171"/>
      <c r="AN2561" s="171"/>
      <c r="AO2561" s="171"/>
      <c r="AP2561" s="196"/>
      <c r="AQ2561" s="196"/>
      <c r="AR2561" s="196"/>
      <c r="AS2561" s="196"/>
      <c r="AT2561" s="196"/>
      <c r="AU2561" s="196"/>
      <c r="AV2561" s="196"/>
      <c r="AW2561" s="196"/>
      <c r="AX2561" s="196"/>
      <c r="AY2561" s="196"/>
      <c r="AZ2561" s="196"/>
      <c r="BA2561" s="196"/>
      <c r="BB2561" s="196"/>
      <c r="BC2561" s="196"/>
      <c r="BD2561" s="196"/>
      <c r="BE2561" s="196"/>
      <c r="BF2561" s="196"/>
      <c r="BG2561" s="196"/>
      <c r="BH2561" s="196"/>
      <c r="BI2561" s="196"/>
      <c r="BJ2561" s="196"/>
      <c r="BK2561" s="196"/>
      <c r="BL2561" s="196"/>
      <c r="BM2561" s="196"/>
      <c r="BN2561" s="196"/>
      <c r="BO2561" s="196"/>
      <c r="BP2561" s="196"/>
      <c r="BQ2561" s="196"/>
      <c r="BR2561" s="196"/>
      <c r="BS2561" s="196"/>
      <c r="BT2561" s="196"/>
      <c r="BU2561" s="196"/>
      <c r="BV2561" s="196"/>
      <c r="BW2561" s="196"/>
      <c r="BX2561" s="196"/>
      <c r="BY2561" s="196"/>
      <c r="BZ2561" s="196"/>
    </row>
    <row r="2562" spans="4:78" x14ac:dyDescent="0.2">
      <c r="D2562" s="171"/>
      <c r="E2562" s="171"/>
      <c r="F2562" s="171"/>
      <c r="G2562" s="171"/>
      <c r="H2562" s="171"/>
      <c r="I2562" s="171"/>
      <c r="J2562" s="171"/>
      <c r="K2562" s="171"/>
      <c r="L2562" s="171"/>
      <c r="M2562" s="171"/>
      <c r="N2562" s="171"/>
      <c r="O2562" s="171"/>
      <c r="P2562" s="171"/>
      <c r="Q2562" s="171"/>
      <c r="R2562" s="171"/>
      <c r="S2562" s="171"/>
      <c r="T2562" s="171"/>
      <c r="U2562" s="171"/>
      <c r="V2562" s="171"/>
      <c r="W2562" s="171"/>
      <c r="X2562" s="171"/>
      <c r="Y2562" s="171"/>
      <c r="Z2562" s="171"/>
      <c r="AA2562" s="171"/>
      <c r="AB2562" s="171"/>
      <c r="AC2562" s="171"/>
      <c r="AD2562" s="171"/>
      <c r="AE2562" s="171"/>
      <c r="AF2562" s="171"/>
      <c r="AG2562" s="171"/>
      <c r="AH2562" s="171"/>
      <c r="AI2562" s="171"/>
      <c r="AJ2562" s="171"/>
      <c r="AK2562" s="171"/>
      <c r="AL2562" s="171"/>
      <c r="AM2562" s="171"/>
      <c r="AN2562" s="171"/>
      <c r="AO2562" s="171"/>
      <c r="AP2562" s="196"/>
      <c r="AQ2562" s="196"/>
      <c r="AR2562" s="196"/>
      <c r="AS2562" s="196"/>
      <c r="AT2562" s="196"/>
      <c r="AU2562" s="196"/>
      <c r="AV2562" s="196"/>
      <c r="AW2562" s="196"/>
      <c r="AX2562" s="196"/>
      <c r="AY2562" s="196"/>
      <c r="AZ2562" s="196"/>
      <c r="BA2562" s="196"/>
      <c r="BB2562" s="196"/>
      <c r="BC2562" s="196"/>
      <c r="BD2562" s="196"/>
      <c r="BE2562" s="196"/>
      <c r="BF2562" s="196"/>
      <c r="BG2562" s="196"/>
      <c r="BH2562" s="196"/>
      <c r="BI2562" s="196"/>
      <c r="BJ2562" s="196"/>
      <c r="BK2562" s="196"/>
      <c r="BL2562" s="196"/>
      <c r="BM2562" s="196"/>
      <c r="BN2562" s="196"/>
      <c r="BO2562" s="196"/>
      <c r="BP2562" s="196"/>
      <c r="BQ2562" s="196"/>
      <c r="BR2562" s="196"/>
      <c r="BS2562" s="196"/>
      <c r="BT2562" s="196"/>
      <c r="BU2562" s="196"/>
      <c r="BV2562" s="196"/>
      <c r="BW2562" s="196"/>
      <c r="BX2562" s="196"/>
      <c r="BY2562" s="196"/>
      <c r="BZ2562" s="196"/>
    </row>
    <row r="2563" spans="4:78" x14ac:dyDescent="0.2">
      <c r="D2563" s="171"/>
      <c r="E2563" s="171"/>
      <c r="F2563" s="171"/>
      <c r="G2563" s="171"/>
      <c r="H2563" s="171"/>
      <c r="I2563" s="171"/>
      <c r="J2563" s="171"/>
      <c r="K2563" s="171"/>
      <c r="L2563" s="171"/>
      <c r="M2563" s="171"/>
      <c r="N2563" s="171"/>
      <c r="O2563" s="171"/>
      <c r="P2563" s="171"/>
      <c r="Q2563" s="171"/>
      <c r="R2563" s="171"/>
      <c r="S2563" s="171"/>
      <c r="T2563" s="171"/>
      <c r="U2563" s="171"/>
      <c r="V2563" s="171"/>
      <c r="W2563" s="171"/>
      <c r="X2563" s="171"/>
      <c r="Y2563" s="171"/>
      <c r="Z2563" s="171"/>
      <c r="AA2563" s="171"/>
      <c r="AB2563" s="171"/>
      <c r="AC2563" s="171"/>
      <c r="AD2563" s="171"/>
      <c r="AE2563" s="171"/>
      <c r="AF2563" s="171"/>
      <c r="AG2563" s="171"/>
      <c r="AH2563" s="171"/>
      <c r="AI2563" s="171"/>
      <c r="AJ2563" s="171"/>
      <c r="AK2563" s="171"/>
      <c r="AL2563" s="171"/>
      <c r="AM2563" s="171"/>
      <c r="AN2563" s="171"/>
      <c r="AO2563" s="171"/>
      <c r="AP2563" s="196"/>
      <c r="AQ2563" s="196"/>
      <c r="AR2563" s="196"/>
      <c r="AS2563" s="196"/>
      <c r="AT2563" s="196"/>
      <c r="AU2563" s="196"/>
      <c r="AV2563" s="196"/>
      <c r="AW2563" s="196"/>
      <c r="AX2563" s="196"/>
      <c r="AY2563" s="196"/>
      <c r="AZ2563" s="196"/>
      <c r="BA2563" s="196"/>
      <c r="BB2563" s="196"/>
      <c r="BC2563" s="196"/>
      <c r="BD2563" s="196"/>
      <c r="BE2563" s="196"/>
      <c r="BF2563" s="196"/>
      <c r="BG2563" s="196"/>
      <c r="BH2563" s="196"/>
      <c r="BI2563" s="196"/>
      <c r="BJ2563" s="196"/>
      <c r="BK2563" s="196"/>
      <c r="BL2563" s="196"/>
      <c r="BM2563" s="196"/>
      <c r="BN2563" s="196"/>
      <c r="BO2563" s="196"/>
      <c r="BP2563" s="196"/>
      <c r="BQ2563" s="196"/>
      <c r="BR2563" s="196"/>
      <c r="BS2563" s="196"/>
      <c r="BT2563" s="196"/>
      <c r="BU2563" s="196"/>
      <c r="BV2563" s="196"/>
      <c r="BW2563" s="196"/>
      <c r="BX2563" s="196"/>
      <c r="BY2563" s="196"/>
      <c r="BZ2563" s="196"/>
    </row>
    <row r="2564" spans="4:78" x14ac:dyDescent="0.2">
      <c r="D2564" s="171"/>
      <c r="E2564" s="171"/>
      <c r="F2564" s="171"/>
      <c r="G2564" s="171"/>
      <c r="H2564" s="171"/>
      <c r="I2564" s="171"/>
      <c r="J2564" s="171"/>
      <c r="K2564" s="171"/>
      <c r="L2564" s="171"/>
      <c r="M2564" s="171"/>
      <c r="N2564" s="171"/>
      <c r="O2564" s="171"/>
      <c r="P2564" s="171"/>
      <c r="Q2564" s="171"/>
      <c r="R2564" s="171"/>
      <c r="S2564" s="171"/>
      <c r="T2564" s="171"/>
      <c r="U2564" s="171"/>
      <c r="V2564" s="171"/>
      <c r="W2564" s="171"/>
      <c r="X2564" s="171"/>
      <c r="Y2564" s="171"/>
      <c r="Z2564" s="171"/>
      <c r="AA2564" s="171"/>
      <c r="AB2564" s="171"/>
      <c r="AC2564" s="171"/>
      <c r="AD2564" s="171"/>
      <c r="AE2564" s="171"/>
      <c r="AF2564" s="171"/>
      <c r="AG2564" s="171"/>
      <c r="AH2564" s="171"/>
      <c r="AI2564" s="171"/>
      <c r="AJ2564" s="171"/>
      <c r="AK2564" s="171"/>
      <c r="AL2564" s="171"/>
      <c r="AM2564" s="171"/>
      <c r="AN2564" s="171"/>
      <c r="AO2564" s="171"/>
      <c r="AP2564" s="196"/>
      <c r="AQ2564" s="196"/>
      <c r="AR2564" s="196"/>
      <c r="AS2564" s="196"/>
      <c r="AT2564" s="196"/>
      <c r="AU2564" s="196"/>
      <c r="AV2564" s="196"/>
      <c r="AW2564" s="196"/>
      <c r="AX2564" s="196"/>
      <c r="AY2564" s="196"/>
      <c r="AZ2564" s="196"/>
      <c r="BA2564" s="196"/>
      <c r="BB2564" s="196"/>
      <c r="BC2564" s="196"/>
      <c r="BD2564" s="196"/>
      <c r="BE2564" s="196"/>
      <c r="BF2564" s="196"/>
      <c r="BG2564" s="196"/>
      <c r="BH2564" s="196"/>
      <c r="BI2564" s="196"/>
      <c r="BJ2564" s="196"/>
      <c r="BK2564" s="196"/>
      <c r="BL2564" s="196"/>
      <c r="BM2564" s="196"/>
      <c r="BN2564" s="196"/>
      <c r="BO2564" s="196"/>
      <c r="BP2564" s="196"/>
      <c r="BQ2564" s="196"/>
      <c r="BR2564" s="196"/>
      <c r="BS2564" s="196"/>
      <c r="BT2564" s="196"/>
      <c r="BU2564" s="196"/>
      <c r="BV2564" s="196"/>
      <c r="BW2564" s="196"/>
      <c r="BX2564" s="196"/>
      <c r="BY2564" s="196"/>
      <c r="BZ2564" s="196"/>
    </row>
    <row r="2565" spans="4:78" x14ac:dyDescent="0.2">
      <c r="D2565" s="171"/>
      <c r="E2565" s="171"/>
      <c r="F2565" s="171"/>
      <c r="G2565" s="171"/>
      <c r="H2565" s="171"/>
      <c r="I2565" s="171"/>
      <c r="J2565" s="171"/>
      <c r="K2565" s="171"/>
      <c r="L2565" s="171"/>
      <c r="M2565" s="171"/>
      <c r="N2565" s="171"/>
      <c r="O2565" s="171"/>
      <c r="P2565" s="171"/>
      <c r="Q2565" s="171"/>
      <c r="R2565" s="171"/>
      <c r="S2565" s="171"/>
      <c r="T2565" s="171"/>
      <c r="U2565" s="171"/>
      <c r="V2565" s="171"/>
      <c r="W2565" s="171"/>
      <c r="X2565" s="171"/>
      <c r="Y2565" s="171"/>
      <c r="Z2565" s="171"/>
      <c r="AA2565" s="171"/>
      <c r="AB2565" s="171"/>
      <c r="AC2565" s="171"/>
      <c r="AD2565" s="171"/>
      <c r="AE2565" s="171"/>
      <c r="AF2565" s="171"/>
      <c r="AG2565" s="171"/>
      <c r="AH2565" s="171"/>
      <c r="AI2565" s="171"/>
      <c r="AJ2565" s="171"/>
      <c r="AK2565" s="171"/>
      <c r="AL2565" s="171"/>
      <c r="AM2565" s="171"/>
      <c r="AN2565" s="171"/>
      <c r="AO2565" s="171"/>
      <c r="AP2565" s="196"/>
      <c r="AQ2565" s="196"/>
      <c r="AR2565" s="196"/>
      <c r="AS2565" s="196"/>
      <c r="AT2565" s="196"/>
      <c r="AU2565" s="196"/>
      <c r="AV2565" s="196"/>
      <c r="AW2565" s="196"/>
      <c r="AX2565" s="196"/>
      <c r="AY2565" s="196"/>
      <c r="AZ2565" s="196"/>
      <c r="BA2565" s="196"/>
      <c r="BB2565" s="196"/>
      <c r="BC2565" s="196"/>
      <c r="BD2565" s="196"/>
      <c r="BE2565" s="196"/>
      <c r="BF2565" s="196"/>
      <c r="BG2565" s="196"/>
      <c r="BH2565" s="196"/>
      <c r="BI2565" s="196"/>
      <c r="BJ2565" s="196"/>
      <c r="BK2565" s="196"/>
      <c r="BL2565" s="196"/>
      <c r="BM2565" s="196"/>
      <c r="BN2565" s="196"/>
      <c r="BO2565" s="196"/>
      <c r="BP2565" s="196"/>
      <c r="BQ2565" s="196"/>
      <c r="BR2565" s="196"/>
      <c r="BS2565" s="196"/>
      <c r="BT2565" s="196"/>
      <c r="BU2565" s="196"/>
      <c r="BV2565" s="196"/>
      <c r="BW2565" s="196"/>
      <c r="BX2565" s="196"/>
      <c r="BY2565" s="196"/>
      <c r="BZ2565" s="196"/>
    </row>
    <row r="2566" spans="4:78" x14ac:dyDescent="0.2">
      <c r="D2566" s="171"/>
      <c r="E2566" s="171"/>
      <c r="F2566" s="171"/>
      <c r="G2566" s="171"/>
      <c r="H2566" s="171"/>
      <c r="I2566" s="171"/>
      <c r="J2566" s="171"/>
      <c r="K2566" s="171"/>
      <c r="L2566" s="171"/>
      <c r="M2566" s="171"/>
      <c r="N2566" s="171"/>
      <c r="O2566" s="171"/>
      <c r="P2566" s="171"/>
      <c r="Q2566" s="171"/>
      <c r="R2566" s="171"/>
      <c r="S2566" s="171"/>
      <c r="T2566" s="171"/>
      <c r="U2566" s="171"/>
      <c r="V2566" s="171"/>
      <c r="W2566" s="171"/>
      <c r="X2566" s="171"/>
      <c r="Y2566" s="171"/>
      <c r="Z2566" s="171"/>
      <c r="AA2566" s="171"/>
      <c r="AB2566" s="171"/>
      <c r="AC2566" s="171"/>
      <c r="AD2566" s="171"/>
      <c r="AE2566" s="171"/>
      <c r="AF2566" s="171"/>
      <c r="AG2566" s="171"/>
      <c r="AH2566" s="171"/>
      <c r="AI2566" s="171"/>
      <c r="AJ2566" s="171"/>
      <c r="AK2566" s="171"/>
      <c r="AL2566" s="171"/>
      <c r="AM2566" s="171"/>
      <c r="AN2566" s="171"/>
      <c r="AO2566" s="171"/>
      <c r="AP2566" s="196"/>
      <c r="AQ2566" s="196"/>
      <c r="AR2566" s="196"/>
      <c r="AS2566" s="196"/>
      <c r="AT2566" s="196"/>
      <c r="AU2566" s="196"/>
      <c r="AV2566" s="196"/>
      <c r="AW2566" s="196"/>
      <c r="AX2566" s="196"/>
      <c r="AY2566" s="196"/>
      <c r="AZ2566" s="196"/>
      <c r="BA2566" s="196"/>
      <c r="BB2566" s="196"/>
      <c r="BC2566" s="196"/>
      <c r="BD2566" s="196"/>
      <c r="BE2566" s="196"/>
      <c r="BF2566" s="196"/>
      <c r="BG2566" s="196"/>
      <c r="BH2566" s="196"/>
      <c r="BI2566" s="196"/>
      <c r="BJ2566" s="196"/>
      <c r="BK2566" s="196"/>
      <c r="BL2566" s="196"/>
      <c r="BM2566" s="196"/>
      <c r="BN2566" s="196"/>
      <c r="BO2566" s="196"/>
      <c r="BP2566" s="196"/>
      <c r="BQ2566" s="196"/>
      <c r="BR2566" s="196"/>
      <c r="BS2566" s="196"/>
      <c r="BT2566" s="196"/>
      <c r="BU2566" s="196"/>
      <c r="BV2566" s="196"/>
      <c r="BW2566" s="196"/>
      <c r="BX2566" s="196"/>
      <c r="BY2566" s="196"/>
      <c r="BZ2566" s="196"/>
    </row>
    <row r="2567" spans="4:78" x14ac:dyDescent="0.2">
      <c r="D2567" s="171"/>
      <c r="E2567" s="171"/>
      <c r="F2567" s="171"/>
      <c r="G2567" s="171"/>
      <c r="H2567" s="171"/>
      <c r="I2567" s="171"/>
      <c r="J2567" s="171"/>
      <c r="K2567" s="171"/>
      <c r="L2567" s="171"/>
      <c r="M2567" s="171"/>
      <c r="N2567" s="171"/>
      <c r="O2567" s="171"/>
      <c r="P2567" s="171"/>
      <c r="Q2567" s="171"/>
      <c r="R2567" s="171"/>
      <c r="S2567" s="171"/>
      <c r="T2567" s="171"/>
      <c r="U2567" s="171"/>
      <c r="V2567" s="171"/>
      <c r="W2567" s="171"/>
      <c r="X2567" s="171"/>
      <c r="Y2567" s="171"/>
      <c r="Z2567" s="171"/>
      <c r="AA2567" s="171"/>
      <c r="AB2567" s="171"/>
      <c r="AC2567" s="171"/>
      <c r="AD2567" s="171"/>
      <c r="AE2567" s="171"/>
      <c r="AF2567" s="171"/>
      <c r="AG2567" s="171"/>
      <c r="AH2567" s="171"/>
      <c r="AI2567" s="171"/>
      <c r="AJ2567" s="171"/>
      <c r="AK2567" s="171"/>
      <c r="AL2567" s="171"/>
      <c r="AM2567" s="171"/>
      <c r="AN2567" s="171"/>
      <c r="AO2567" s="171"/>
      <c r="AP2567" s="196"/>
      <c r="AQ2567" s="196"/>
      <c r="AR2567" s="196"/>
      <c r="AS2567" s="196"/>
      <c r="AT2567" s="196"/>
      <c r="AU2567" s="196"/>
      <c r="AV2567" s="196"/>
      <c r="AW2567" s="196"/>
      <c r="AX2567" s="196"/>
      <c r="AY2567" s="196"/>
      <c r="AZ2567" s="196"/>
      <c r="BA2567" s="196"/>
      <c r="BB2567" s="196"/>
      <c r="BC2567" s="196"/>
      <c r="BD2567" s="196"/>
      <c r="BE2567" s="196"/>
      <c r="BF2567" s="196"/>
      <c r="BG2567" s="196"/>
      <c r="BH2567" s="196"/>
      <c r="BI2567" s="196"/>
      <c r="BJ2567" s="196"/>
      <c r="BK2567" s="196"/>
      <c r="BL2567" s="196"/>
      <c r="BM2567" s="196"/>
      <c r="BN2567" s="196"/>
      <c r="BO2567" s="196"/>
      <c r="BP2567" s="196"/>
      <c r="BQ2567" s="196"/>
      <c r="BR2567" s="196"/>
      <c r="BS2567" s="196"/>
      <c r="BT2567" s="196"/>
      <c r="BU2567" s="196"/>
      <c r="BV2567" s="196"/>
      <c r="BW2567" s="196"/>
      <c r="BX2567" s="196"/>
      <c r="BY2567" s="196"/>
      <c r="BZ2567" s="196"/>
    </row>
    <row r="2568" spans="4:78" x14ac:dyDescent="0.2">
      <c r="D2568" s="171"/>
      <c r="E2568" s="171"/>
      <c r="F2568" s="171"/>
      <c r="G2568" s="171"/>
      <c r="H2568" s="171"/>
      <c r="I2568" s="171"/>
      <c r="J2568" s="171"/>
      <c r="K2568" s="171"/>
      <c r="L2568" s="171"/>
      <c r="M2568" s="171"/>
      <c r="N2568" s="171"/>
      <c r="O2568" s="171"/>
      <c r="P2568" s="171"/>
      <c r="Q2568" s="171"/>
      <c r="R2568" s="171"/>
      <c r="S2568" s="171"/>
      <c r="T2568" s="171"/>
      <c r="U2568" s="171"/>
      <c r="V2568" s="171"/>
      <c r="W2568" s="171"/>
      <c r="X2568" s="171"/>
      <c r="Y2568" s="171"/>
      <c r="Z2568" s="171"/>
      <c r="AA2568" s="171"/>
      <c r="AB2568" s="171"/>
      <c r="AC2568" s="171"/>
      <c r="AD2568" s="171"/>
      <c r="AE2568" s="171"/>
      <c r="AF2568" s="171"/>
      <c r="AG2568" s="171"/>
      <c r="AH2568" s="171"/>
      <c r="AI2568" s="171"/>
      <c r="AJ2568" s="171"/>
      <c r="AK2568" s="171"/>
      <c r="AL2568" s="171"/>
      <c r="AM2568" s="171"/>
      <c r="AN2568" s="171"/>
      <c r="AO2568" s="171"/>
      <c r="AP2568" s="196"/>
      <c r="AQ2568" s="196"/>
      <c r="AR2568" s="196"/>
      <c r="AS2568" s="196"/>
      <c r="AT2568" s="196"/>
      <c r="AU2568" s="196"/>
      <c r="AV2568" s="196"/>
      <c r="AW2568" s="196"/>
      <c r="AX2568" s="196"/>
      <c r="AY2568" s="196"/>
      <c r="AZ2568" s="196"/>
      <c r="BA2568" s="196"/>
      <c r="BB2568" s="196"/>
      <c r="BC2568" s="196"/>
      <c r="BD2568" s="196"/>
      <c r="BE2568" s="196"/>
      <c r="BF2568" s="196"/>
      <c r="BG2568" s="196"/>
      <c r="BH2568" s="196"/>
      <c r="BI2568" s="196"/>
      <c r="BJ2568" s="196"/>
      <c r="BK2568" s="196"/>
      <c r="BL2568" s="196"/>
      <c r="BM2568" s="196"/>
      <c r="BN2568" s="196"/>
      <c r="BO2568" s="196"/>
      <c r="BP2568" s="196"/>
      <c r="BQ2568" s="196"/>
      <c r="BR2568" s="196"/>
      <c r="BS2568" s="196"/>
      <c r="BT2568" s="196"/>
      <c r="BU2568" s="196"/>
      <c r="BV2568" s="196"/>
      <c r="BW2568" s="196"/>
      <c r="BX2568" s="196"/>
      <c r="BY2568" s="196"/>
      <c r="BZ2568" s="196"/>
    </row>
    <row r="2569" spans="4:78" x14ac:dyDescent="0.2">
      <c r="D2569" s="171"/>
      <c r="E2569" s="171"/>
      <c r="F2569" s="171"/>
      <c r="G2569" s="171"/>
      <c r="H2569" s="171"/>
      <c r="I2569" s="171"/>
      <c r="J2569" s="171"/>
      <c r="K2569" s="171"/>
      <c r="L2569" s="171"/>
      <c r="M2569" s="171"/>
      <c r="N2569" s="171"/>
      <c r="O2569" s="171"/>
      <c r="P2569" s="171"/>
      <c r="Q2569" s="171"/>
      <c r="R2569" s="171"/>
      <c r="S2569" s="171"/>
      <c r="T2569" s="171"/>
      <c r="U2569" s="171"/>
      <c r="V2569" s="171"/>
      <c r="W2569" s="171"/>
      <c r="X2569" s="171"/>
      <c r="Y2569" s="171"/>
      <c r="Z2569" s="171"/>
      <c r="AA2569" s="171"/>
      <c r="AB2569" s="171"/>
      <c r="AC2569" s="171"/>
      <c r="AD2569" s="171"/>
      <c r="AE2569" s="171"/>
      <c r="AF2569" s="171"/>
      <c r="AG2569" s="171"/>
      <c r="AH2569" s="171"/>
      <c r="AI2569" s="171"/>
      <c r="AJ2569" s="171"/>
      <c r="AK2569" s="171"/>
      <c r="AL2569" s="171"/>
      <c r="AM2569" s="171"/>
      <c r="AN2569" s="171"/>
      <c r="AO2569" s="171"/>
      <c r="AP2569" s="196"/>
      <c r="AQ2569" s="196"/>
      <c r="AR2569" s="196"/>
      <c r="AS2569" s="196"/>
      <c r="AT2569" s="196"/>
      <c r="AU2569" s="196"/>
      <c r="AV2569" s="196"/>
      <c r="AW2569" s="196"/>
      <c r="AX2569" s="196"/>
      <c r="AY2569" s="196"/>
      <c r="AZ2569" s="196"/>
      <c r="BA2569" s="196"/>
      <c r="BB2569" s="196"/>
      <c r="BC2569" s="196"/>
      <c r="BD2569" s="196"/>
      <c r="BE2569" s="196"/>
      <c r="BF2569" s="196"/>
      <c r="BG2569" s="196"/>
      <c r="BH2569" s="196"/>
      <c r="BI2569" s="196"/>
      <c r="BJ2569" s="196"/>
      <c r="BK2569" s="196"/>
      <c r="BL2569" s="196"/>
      <c r="BM2569" s="196"/>
      <c r="BN2569" s="196"/>
      <c r="BO2569" s="196"/>
      <c r="BP2569" s="196"/>
      <c r="BQ2569" s="196"/>
      <c r="BR2569" s="196"/>
      <c r="BS2569" s="196"/>
      <c r="BT2569" s="196"/>
      <c r="BU2569" s="196"/>
      <c r="BV2569" s="196"/>
      <c r="BW2569" s="196"/>
      <c r="BX2569" s="196"/>
      <c r="BY2569" s="196"/>
      <c r="BZ2569" s="196"/>
    </row>
    <row r="2570" spans="4:78" x14ac:dyDescent="0.2">
      <c r="D2570" s="171"/>
      <c r="E2570" s="171"/>
      <c r="F2570" s="171"/>
      <c r="G2570" s="171"/>
      <c r="H2570" s="171"/>
      <c r="I2570" s="171"/>
      <c r="J2570" s="171"/>
      <c r="K2570" s="171"/>
      <c r="L2570" s="171"/>
      <c r="M2570" s="171"/>
      <c r="N2570" s="171"/>
      <c r="O2570" s="171"/>
      <c r="P2570" s="171"/>
      <c r="Q2570" s="171"/>
      <c r="R2570" s="171"/>
      <c r="S2570" s="171"/>
      <c r="T2570" s="171"/>
      <c r="U2570" s="171"/>
      <c r="V2570" s="171"/>
      <c r="W2570" s="171"/>
      <c r="X2570" s="171"/>
      <c r="Y2570" s="171"/>
      <c r="Z2570" s="171"/>
      <c r="AA2570" s="171"/>
      <c r="AB2570" s="171"/>
      <c r="AC2570" s="171"/>
      <c r="AD2570" s="171"/>
      <c r="AE2570" s="171"/>
      <c r="AF2570" s="171"/>
      <c r="AG2570" s="171"/>
      <c r="AH2570" s="171"/>
      <c r="AI2570" s="171"/>
      <c r="AJ2570" s="171"/>
      <c r="AK2570" s="171"/>
      <c r="AL2570" s="171"/>
      <c r="AM2570" s="171"/>
      <c r="AN2570" s="171"/>
      <c r="AO2570" s="171"/>
      <c r="AP2570" s="196"/>
      <c r="AQ2570" s="196"/>
      <c r="AR2570" s="196"/>
      <c r="AS2570" s="196"/>
      <c r="AT2570" s="196"/>
      <c r="AU2570" s="196"/>
      <c r="AV2570" s="196"/>
      <c r="AW2570" s="196"/>
      <c r="AX2570" s="196"/>
      <c r="AY2570" s="196"/>
      <c r="AZ2570" s="196"/>
      <c r="BA2570" s="196"/>
      <c r="BB2570" s="196"/>
      <c r="BC2570" s="196"/>
      <c r="BD2570" s="196"/>
      <c r="BE2570" s="196"/>
      <c r="BF2570" s="196"/>
      <c r="BG2570" s="196"/>
      <c r="BH2570" s="196"/>
      <c r="BI2570" s="196"/>
      <c r="BJ2570" s="196"/>
      <c r="BK2570" s="196"/>
      <c r="BL2570" s="196"/>
      <c r="BM2570" s="196"/>
      <c r="BN2570" s="196"/>
      <c r="BO2570" s="196"/>
      <c r="BP2570" s="196"/>
      <c r="BQ2570" s="196"/>
      <c r="BR2570" s="196"/>
      <c r="BS2570" s="196"/>
      <c r="BT2570" s="196"/>
      <c r="BU2570" s="196"/>
      <c r="BV2570" s="196"/>
      <c r="BW2570" s="196"/>
      <c r="BX2570" s="196"/>
      <c r="BY2570" s="196"/>
      <c r="BZ2570" s="196"/>
    </row>
    <row r="2571" spans="4:78" x14ac:dyDescent="0.2">
      <c r="D2571" s="171"/>
      <c r="E2571" s="171"/>
      <c r="F2571" s="171"/>
      <c r="G2571" s="171"/>
      <c r="H2571" s="171"/>
      <c r="I2571" s="171"/>
      <c r="J2571" s="171"/>
      <c r="K2571" s="171"/>
      <c r="L2571" s="171"/>
      <c r="M2571" s="171"/>
      <c r="N2571" s="171"/>
      <c r="O2571" s="171"/>
      <c r="P2571" s="171"/>
      <c r="Q2571" s="171"/>
      <c r="R2571" s="171"/>
      <c r="S2571" s="171"/>
      <c r="T2571" s="171"/>
      <c r="U2571" s="171"/>
      <c r="V2571" s="171"/>
      <c r="W2571" s="171"/>
      <c r="X2571" s="171"/>
      <c r="Y2571" s="171"/>
      <c r="Z2571" s="171"/>
      <c r="AA2571" s="171"/>
      <c r="AB2571" s="171"/>
      <c r="AC2571" s="171"/>
      <c r="AD2571" s="171"/>
      <c r="AE2571" s="171"/>
      <c r="AF2571" s="171"/>
      <c r="AG2571" s="171"/>
      <c r="AH2571" s="171"/>
      <c r="AI2571" s="171"/>
      <c r="AJ2571" s="171"/>
      <c r="AK2571" s="171"/>
      <c r="AL2571" s="171"/>
      <c r="AM2571" s="171"/>
      <c r="AN2571" s="171"/>
      <c r="AO2571" s="171"/>
      <c r="AP2571" s="196"/>
      <c r="AQ2571" s="196"/>
      <c r="AR2571" s="196"/>
      <c r="AS2571" s="196"/>
      <c r="AT2571" s="196"/>
      <c r="AU2571" s="196"/>
      <c r="AV2571" s="196"/>
      <c r="AW2571" s="196"/>
      <c r="AX2571" s="196"/>
      <c r="AY2571" s="196"/>
      <c r="AZ2571" s="196"/>
      <c r="BA2571" s="196"/>
      <c r="BB2571" s="196"/>
      <c r="BC2571" s="196"/>
      <c r="BD2571" s="196"/>
      <c r="BE2571" s="196"/>
      <c r="BF2571" s="196"/>
      <c r="BG2571" s="196"/>
      <c r="BH2571" s="196"/>
      <c r="BI2571" s="196"/>
      <c r="BJ2571" s="196"/>
      <c r="BK2571" s="196"/>
      <c r="BL2571" s="196"/>
      <c r="BM2571" s="196"/>
      <c r="BN2571" s="196"/>
      <c r="BO2571" s="196"/>
      <c r="BP2571" s="196"/>
      <c r="BQ2571" s="196"/>
      <c r="BR2571" s="196"/>
      <c r="BS2571" s="196"/>
      <c r="BT2571" s="196"/>
      <c r="BU2571" s="196"/>
      <c r="BV2571" s="196"/>
      <c r="BW2571" s="196"/>
      <c r="BX2571" s="196"/>
      <c r="BY2571" s="196"/>
      <c r="BZ2571" s="196"/>
    </row>
    <row r="2572" spans="4:78" x14ac:dyDescent="0.2">
      <c r="D2572" s="171"/>
      <c r="E2572" s="171"/>
      <c r="F2572" s="171"/>
      <c r="G2572" s="171"/>
      <c r="H2572" s="171"/>
      <c r="I2572" s="171"/>
      <c r="J2572" s="171"/>
      <c r="K2572" s="171"/>
      <c r="L2572" s="171"/>
      <c r="M2572" s="171"/>
      <c r="N2572" s="171"/>
      <c r="O2572" s="171"/>
      <c r="P2572" s="171"/>
      <c r="Q2572" s="171"/>
      <c r="R2572" s="171"/>
      <c r="S2572" s="171"/>
      <c r="T2572" s="171"/>
      <c r="U2572" s="171"/>
      <c r="V2572" s="171"/>
      <c r="W2572" s="171"/>
      <c r="X2572" s="171"/>
      <c r="Y2572" s="171"/>
      <c r="Z2572" s="171"/>
      <c r="AA2572" s="171"/>
      <c r="AB2572" s="171"/>
      <c r="AC2572" s="171"/>
      <c r="AD2572" s="171"/>
      <c r="AE2572" s="171"/>
      <c r="AF2572" s="171"/>
      <c r="AG2572" s="171"/>
      <c r="AH2572" s="171"/>
      <c r="AI2572" s="171"/>
      <c r="AJ2572" s="171"/>
      <c r="AK2572" s="171"/>
      <c r="AL2572" s="171"/>
      <c r="AM2572" s="171"/>
      <c r="AN2572" s="171"/>
      <c r="AO2572" s="171"/>
      <c r="AP2572" s="196"/>
      <c r="AQ2572" s="196"/>
      <c r="AR2572" s="196"/>
      <c r="AS2572" s="196"/>
      <c r="AT2572" s="196"/>
      <c r="AU2572" s="196"/>
      <c r="AV2572" s="196"/>
      <c r="AW2572" s="196"/>
      <c r="AX2572" s="196"/>
      <c r="AY2572" s="196"/>
      <c r="AZ2572" s="196"/>
      <c r="BA2572" s="196"/>
      <c r="BB2572" s="196"/>
      <c r="BC2572" s="196"/>
      <c r="BD2572" s="196"/>
      <c r="BE2572" s="196"/>
      <c r="BF2572" s="196"/>
      <c r="BG2572" s="196"/>
      <c r="BH2572" s="196"/>
      <c r="BI2572" s="196"/>
      <c r="BJ2572" s="196"/>
      <c r="BK2572" s="196"/>
      <c r="BL2572" s="196"/>
      <c r="BM2572" s="196"/>
      <c r="BN2572" s="196"/>
      <c r="BO2572" s="196"/>
      <c r="BP2572" s="196"/>
      <c r="BQ2572" s="196"/>
      <c r="BR2572" s="196"/>
      <c r="BS2572" s="196"/>
      <c r="BT2572" s="196"/>
      <c r="BU2572" s="196"/>
      <c r="BV2572" s="196"/>
      <c r="BW2572" s="196"/>
      <c r="BX2572" s="196"/>
      <c r="BY2572" s="196"/>
      <c r="BZ2572" s="196"/>
    </row>
    <row r="2573" spans="4:78" x14ac:dyDescent="0.2">
      <c r="D2573" s="171"/>
      <c r="E2573" s="171"/>
      <c r="F2573" s="171"/>
      <c r="G2573" s="171"/>
      <c r="H2573" s="171"/>
      <c r="I2573" s="171"/>
      <c r="J2573" s="171"/>
      <c r="K2573" s="171"/>
      <c r="L2573" s="171"/>
      <c r="M2573" s="171"/>
      <c r="N2573" s="171"/>
      <c r="O2573" s="171"/>
      <c r="P2573" s="171"/>
      <c r="Q2573" s="171"/>
      <c r="R2573" s="171"/>
      <c r="S2573" s="171"/>
      <c r="T2573" s="171"/>
      <c r="U2573" s="171"/>
      <c r="V2573" s="171"/>
      <c r="W2573" s="171"/>
      <c r="X2573" s="171"/>
      <c r="Y2573" s="171"/>
      <c r="Z2573" s="171"/>
      <c r="AA2573" s="171"/>
      <c r="AB2573" s="171"/>
      <c r="AC2573" s="171"/>
      <c r="AD2573" s="171"/>
      <c r="AE2573" s="171"/>
      <c r="AF2573" s="171"/>
      <c r="AG2573" s="171"/>
      <c r="AH2573" s="171"/>
      <c r="AI2573" s="171"/>
      <c r="AJ2573" s="171"/>
      <c r="AK2573" s="171"/>
      <c r="AL2573" s="171"/>
      <c r="AM2573" s="171"/>
      <c r="AN2573" s="171"/>
      <c r="AO2573" s="171"/>
      <c r="AP2573" s="196"/>
      <c r="AQ2573" s="196"/>
      <c r="AR2573" s="196"/>
      <c r="AS2573" s="196"/>
      <c r="AT2573" s="196"/>
      <c r="AU2573" s="196"/>
      <c r="AV2573" s="196"/>
      <c r="AW2573" s="196"/>
      <c r="AX2573" s="196"/>
      <c r="AY2573" s="196"/>
      <c r="AZ2573" s="196"/>
      <c r="BA2573" s="196"/>
      <c r="BB2573" s="196"/>
      <c r="BC2573" s="196"/>
      <c r="BD2573" s="196"/>
      <c r="BE2573" s="196"/>
      <c r="BF2573" s="196"/>
      <c r="BG2573" s="196"/>
      <c r="BH2573" s="196"/>
      <c r="BI2573" s="196"/>
      <c r="BJ2573" s="196"/>
      <c r="BK2573" s="196"/>
      <c r="BL2573" s="196"/>
      <c r="BM2573" s="196"/>
      <c r="BN2573" s="196"/>
      <c r="BO2573" s="196"/>
      <c r="BP2573" s="196"/>
      <c r="BQ2573" s="196"/>
      <c r="BR2573" s="196"/>
      <c r="BS2573" s="196"/>
      <c r="BT2573" s="196"/>
      <c r="BU2573" s="196"/>
      <c r="BV2573" s="196"/>
      <c r="BW2573" s="196"/>
      <c r="BX2573" s="196"/>
      <c r="BY2573" s="196"/>
      <c r="BZ2573" s="196"/>
    </row>
    <row r="2574" spans="4:78" x14ac:dyDescent="0.2">
      <c r="D2574" s="171"/>
      <c r="E2574" s="171"/>
      <c r="F2574" s="171"/>
      <c r="G2574" s="171"/>
      <c r="H2574" s="171"/>
      <c r="I2574" s="171"/>
      <c r="J2574" s="171"/>
      <c r="K2574" s="171"/>
      <c r="L2574" s="171"/>
      <c r="M2574" s="171"/>
      <c r="N2574" s="171"/>
      <c r="O2574" s="171"/>
      <c r="P2574" s="171"/>
      <c r="Q2574" s="171"/>
      <c r="R2574" s="171"/>
      <c r="S2574" s="171"/>
      <c r="T2574" s="171"/>
      <c r="U2574" s="171"/>
      <c r="V2574" s="171"/>
      <c r="W2574" s="171"/>
      <c r="X2574" s="171"/>
      <c r="Y2574" s="171"/>
      <c r="Z2574" s="171"/>
      <c r="AA2574" s="171"/>
      <c r="AB2574" s="171"/>
      <c r="AC2574" s="171"/>
      <c r="AD2574" s="171"/>
      <c r="AE2574" s="171"/>
      <c r="AF2574" s="171"/>
      <c r="AG2574" s="171"/>
      <c r="AH2574" s="171"/>
      <c r="AI2574" s="171"/>
      <c r="AJ2574" s="171"/>
      <c r="AK2574" s="171"/>
      <c r="AL2574" s="171"/>
      <c r="AM2574" s="171"/>
      <c r="AN2574" s="171"/>
      <c r="AO2574" s="171"/>
      <c r="AP2574" s="196"/>
      <c r="AQ2574" s="196"/>
      <c r="AR2574" s="196"/>
      <c r="AS2574" s="196"/>
      <c r="AT2574" s="196"/>
      <c r="AU2574" s="196"/>
      <c r="AV2574" s="196"/>
      <c r="AW2574" s="196"/>
      <c r="AX2574" s="196"/>
      <c r="AY2574" s="196"/>
      <c r="AZ2574" s="196"/>
      <c r="BA2574" s="196"/>
      <c r="BB2574" s="196"/>
      <c r="BC2574" s="196"/>
      <c r="BD2574" s="196"/>
      <c r="BE2574" s="196"/>
      <c r="BF2574" s="196"/>
      <c r="BG2574" s="196"/>
      <c r="BH2574" s="196"/>
      <c r="BI2574" s="196"/>
      <c r="BJ2574" s="196"/>
      <c r="BK2574" s="196"/>
      <c r="BL2574" s="196"/>
      <c r="BM2574" s="196"/>
      <c r="BN2574" s="196"/>
      <c r="BO2574" s="196"/>
      <c r="BP2574" s="196"/>
      <c r="BQ2574" s="196"/>
      <c r="BR2574" s="196"/>
      <c r="BS2574" s="196"/>
      <c r="BT2574" s="196"/>
      <c r="BU2574" s="196"/>
      <c r="BV2574" s="196"/>
      <c r="BW2574" s="196"/>
      <c r="BX2574" s="196"/>
      <c r="BY2574" s="196"/>
      <c r="BZ2574" s="196"/>
    </row>
    <row r="2575" spans="4:78" x14ac:dyDescent="0.2">
      <c r="D2575" s="171"/>
      <c r="E2575" s="171"/>
      <c r="F2575" s="171"/>
      <c r="G2575" s="171"/>
      <c r="H2575" s="171"/>
      <c r="I2575" s="171"/>
      <c r="J2575" s="171"/>
      <c r="K2575" s="171"/>
      <c r="L2575" s="171"/>
      <c r="M2575" s="171"/>
      <c r="N2575" s="171"/>
      <c r="O2575" s="171"/>
      <c r="P2575" s="171"/>
      <c r="Q2575" s="171"/>
      <c r="R2575" s="171"/>
      <c r="S2575" s="171"/>
      <c r="T2575" s="171"/>
      <c r="U2575" s="171"/>
      <c r="V2575" s="171"/>
      <c r="W2575" s="171"/>
      <c r="X2575" s="171"/>
      <c r="Y2575" s="171"/>
      <c r="Z2575" s="171"/>
      <c r="AA2575" s="171"/>
      <c r="AB2575" s="171"/>
      <c r="AC2575" s="171"/>
      <c r="AD2575" s="171"/>
      <c r="AE2575" s="171"/>
      <c r="AF2575" s="171"/>
      <c r="AG2575" s="171"/>
      <c r="AH2575" s="171"/>
      <c r="AI2575" s="171"/>
      <c r="AJ2575" s="171"/>
      <c r="AK2575" s="171"/>
      <c r="AL2575" s="171"/>
      <c r="AM2575" s="171"/>
      <c r="AN2575" s="171"/>
      <c r="AO2575" s="171"/>
      <c r="AP2575" s="196"/>
      <c r="AQ2575" s="196"/>
      <c r="AR2575" s="196"/>
      <c r="AS2575" s="196"/>
      <c r="AT2575" s="196"/>
      <c r="AU2575" s="196"/>
      <c r="AV2575" s="196"/>
      <c r="AW2575" s="196"/>
      <c r="AX2575" s="196"/>
      <c r="AY2575" s="196"/>
      <c r="AZ2575" s="196"/>
      <c r="BA2575" s="196"/>
      <c r="BB2575" s="196"/>
      <c r="BC2575" s="196"/>
      <c r="BD2575" s="196"/>
      <c r="BE2575" s="196"/>
      <c r="BF2575" s="196"/>
      <c r="BG2575" s="196"/>
      <c r="BH2575" s="196"/>
      <c r="BI2575" s="196"/>
      <c r="BJ2575" s="196"/>
      <c r="BK2575" s="196"/>
      <c r="BL2575" s="196"/>
      <c r="BM2575" s="196"/>
      <c r="BN2575" s="196"/>
      <c r="BO2575" s="196"/>
      <c r="BP2575" s="196"/>
      <c r="BQ2575" s="196"/>
      <c r="BR2575" s="196"/>
      <c r="BS2575" s="196"/>
      <c r="BT2575" s="196"/>
      <c r="BU2575" s="196"/>
      <c r="BV2575" s="196"/>
      <c r="BW2575" s="196"/>
      <c r="BX2575" s="196"/>
      <c r="BY2575" s="196"/>
      <c r="BZ2575" s="196"/>
    </row>
    <row r="2576" spans="4:78" x14ac:dyDescent="0.2">
      <c r="D2576" s="171"/>
      <c r="E2576" s="171"/>
      <c r="F2576" s="171"/>
      <c r="G2576" s="171"/>
      <c r="H2576" s="171"/>
      <c r="I2576" s="171"/>
      <c r="J2576" s="171"/>
      <c r="K2576" s="171"/>
      <c r="L2576" s="171"/>
      <c r="M2576" s="171"/>
      <c r="N2576" s="171"/>
      <c r="O2576" s="171"/>
      <c r="P2576" s="171"/>
      <c r="Q2576" s="171"/>
      <c r="R2576" s="171"/>
      <c r="S2576" s="171"/>
      <c r="T2576" s="171"/>
      <c r="U2576" s="171"/>
      <c r="V2576" s="171"/>
      <c r="W2576" s="171"/>
      <c r="X2576" s="171"/>
      <c r="Y2576" s="171"/>
      <c r="Z2576" s="171"/>
      <c r="AA2576" s="171"/>
      <c r="AB2576" s="171"/>
      <c r="AC2576" s="171"/>
      <c r="AD2576" s="171"/>
      <c r="AE2576" s="171"/>
      <c r="AF2576" s="171"/>
      <c r="AG2576" s="171"/>
      <c r="AH2576" s="171"/>
      <c r="AI2576" s="171"/>
      <c r="AJ2576" s="171"/>
      <c r="AK2576" s="171"/>
      <c r="AL2576" s="171"/>
      <c r="AM2576" s="171"/>
      <c r="AN2576" s="171"/>
      <c r="AO2576" s="171"/>
      <c r="AP2576" s="196"/>
      <c r="AQ2576" s="196"/>
      <c r="AR2576" s="196"/>
      <c r="AS2576" s="196"/>
      <c r="AT2576" s="196"/>
      <c r="AU2576" s="196"/>
      <c r="AV2576" s="196"/>
      <c r="AW2576" s="196"/>
      <c r="AX2576" s="196"/>
      <c r="AY2576" s="196"/>
      <c r="AZ2576" s="196"/>
      <c r="BA2576" s="196"/>
      <c r="BB2576" s="196"/>
      <c r="BC2576" s="196"/>
      <c r="BD2576" s="196"/>
      <c r="BE2576" s="196"/>
      <c r="BF2576" s="196"/>
      <c r="BG2576" s="196"/>
      <c r="BH2576" s="196"/>
      <c r="BI2576" s="196"/>
      <c r="BJ2576" s="196"/>
      <c r="BK2576" s="196"/>
      <c r="BL2576" s="196"/>
      <c r="BM2576" s="196"/>
      <c r="BN2576" s="196"/>
      <c r="BO2576" s="196"/>
      <c r="BP2576" s="196"/>
      <c r="BQ2576" s="196"/>
      <c r="BR2576" s="196"/>
      <c r="BS2576" s="196"/>
      <c r="BT2576" s="196"/>
      <c r="BU2576" s="196"/>
      <c r="BV2576" s="196"/>
      <c r="BW2576" s="196"/>
      <c r="BX2576" s="196"/>
      <c r="BY2576" s="196"/>
      <c r="BZ2576" s="196"/>
    </row>
    <row r="2577" spans="4:78" x14ac:dyDescent="0.2">
      <c r="D2577" s="171"/>
      <c r="E2577" s="171"/>
      <c r="F2577" s="171"/>
      <c r="G2577" s="171"/>
      <c r="H2577" s="171"/>
      <c r="I2577" s="171"/>
      <c r="J2577" s="171"/>
      <c r="K2577" s="171"/>
      <c r="L2577" s="171"/>
      <c r="M2577" s="171"/>
      <c r="N2577" s="171"/>
      <c r="O2577" s="171"/>
      <c r="P2577" s="171"/>
      <c r="Q2577" s="171"/>
      <c r="R2577" s="171"/>
      <c r="S2577" s="171"/>
      <c r="T2577" s="171"/>
      <c r="U2577" s="171"/>
      <c r="V2577" s="171"/>
      <c r="W2577" s="171"/>
      <c r="X2577" s="171"/>
      <c r="Y2577" s="171"/>
      <c r="Z2577" s="171"/>
      <c r="AA2577" s="171"/>
      <c r="AB2577" s="171"/>
      <c r="AC2577" s="171"/>
      <c r="AD2577" s="171"/>
      <c r="AE2577" s="171"/>
      <c r="AF2577" s="171"/>
      <c r="AG2577" s="171"/>
      <c r="AH2577" s="171"/>
      <c r="AI2577" s="171"/>
      <c r="AJ2577" s="171"/>
      <c r="AK2577" s="171"/>
      <c r="AL2577" s="171"/>
      <c r="AM2577" s="171"/>
      <c r="AN2577" s="171"/>
      <c r="AO2577" s="171"/>
      <c r="AP2577" s="196"/>
      <c r="AQ2577" s="196"/>
      <c r="AR2577" s="196"/>
      <c r="AS2577" s="196"/>
      <c r="AT2577" s="196"/>
      <c r="AU2577" s="196"/>
      <c r="AV2577" s="196"/>
      <c r="AW2577" s="196"/>
      <c r="AX2577" s="196"/>
      <c r="AY2577" s="196"/>
      <c r="AZ2577" s="196"/>
      <c r="BA2577" s="196"/>
      <c r="BB2577" s="196"/>
      <c r="BC2577" s="196"/>
      <c r="BD2577" s="196"/>
      <c r="BE2577" s="196"/>
      <c r="BF2577" s="196"/>
      <c r="BG2577" s="196"/>
      <c r="BH2577" s="196"/>
      <c r="BI2577" s="196"/>
      <c r="BJ2577" s="196"/>
      <c r="BK2577" s="196"/>
      <c r="BL2577" s="196"/>
      <c r="BM2577" s="196"/>
      <c r="BN2577" s="196"/>
      <c r="BO2577" s="196"/>
      <c r="BP2577" s="196"/>
      <c r="BQ2577" s="196"/>
      <c r="BR2577" s="196"/>
      <c r="BS2577" s="196"/>
      <c r="BT2577" s="196"/>
      <c r="BU2577" s="196"/>
      <c r="BV2577" s="196"/>
      <c r="BW2577" s="196"/>
      <c r="BX2577" s="196"/>
      <c r="BY2577" s="196"/>
      <c r="BZ2577" s="196"/>
    </row>
    <row r="2578" spans="4:78" x14ac:dyDescent="0.2">
      <c r="D2578" s="171"/>
      <c r="E2578" s="171"/>
      <c r="F2578" s="171"/>
      <c r="G2578" s="171"/>
      <c r="H2578" s="171"/>
      <c r="I2578" s="171"/>
      <c r="J2578" s="171"/>
      <c r="K2578" s="171"/>
      <c r="L2578" s="171"/>
      <c r="M2578" s="171"/>
      <c r="N2578" s="171"/>
      <c r="O2578" s="171"/>
      <c r="P2578" s="171"/>
      <c r="Q2578" s="171"/>
      <c r="R2578" s="171"/>
      <c r="S2578" s="171"/>
      <c r="T2578" s="171"/>
      <c r="U2578" s="171"/>
      <c r="V2578" s="171"/>
      <c r="W2578" s="171"/>
      <c r="X2578" s="171"/>
      <c r="Y2578" s="171"/>
      <c r="Z2578" s="171"/>
      <c r="AA2578" s="171"/>
      <c r="AB2578" s="171"/>
      <c r="AC2578" s="171"/>
      <c r="AD2578" s="171"/>
      <c r="AE2578" s="171"/>
      <c r="AF2578" s="171"/>
      <c r="AG2578" s="171"/>
      <c r="AH2578" s="171"/>
      <c r="AI2578" s="171"/>
      <c r="AJ2578" s="171"/>
      <c r="AK2578" s="171"/>
      <c r="AL2578" s="171"/>
      <c r="AM2578" s="171"/>
      <c r="AN2578" s="171"/>
      <c r="AO2578" s="171"/>
      <c r="AP2578" s="196"/>
      <c r="AQ2578" s="196"/>
      <c r="AR2578" s="196"/>
      <c r="AS2578" s="196"/>
      <c r="AT2578" s="196"/>
      <c r="AU2578" s="196"/>
      <c r="AV2578" s="196"/>
      <c r="AW2578" s="196"/>
      <c r="AX2578" s="196"/>
      <c r="AY2578" s="196"/>
      <c r="AZ2578" s="196"/>
      <c r="BA2578" s="196"/>
      <c r="BB2578" s="196"/>
      <c r="BC2578" s="196"/>
      <c r="BD2578" s="196"/>
      <c r="BE2578" s="196"/>
      <c r="BF2578" s="196"/>
      <c r="BG2578" s="196"/>
      <c r="BH2578" s="196"/>
      <c r="BI2578" s="196"/>
      <c r="BJ2578" s="196"/>
      <c r="BK2578" s="196"/>
      <c r="BL2578" s="196"/>
      <c r="BM2578" s="196"/>
      <c r="BN2578" s="196"/>
      <c r="BO2578" s="196"/>
      <c r="BP2578" s="196"/>
      <c r="BQ2578" s="196"/>
      <c r="BR2578" s="196"/>
      <c r="BS2578" s="196"/>
      <c r="BT2578" s="196"/>
      <c r="BU2578" s="196"/>
      <c r="BV2578" s="196"/>
      <c r="BW2578" s="196"/>
      <c r="BX2578" s="196"/>
      <c r="BY2578" s="196"/>
      <c r="BZ2578" s="196"/>
    </row>
    <row r="2579" spans="4:78" x14ac:dyDescent="0.2">
      <c r="D2579" s="171"/>
      <c r="E2579" s="171"/>
      <c r="F2579" s="171"/>
      <c r="G2579" s="171"/>
      <c r="H2579" s="171"/>
      <c r="I2579" s="171"/>
      <c r="J2579" s="171"/>
      <c r="K2579" s="171"/>
      <c r="L2579" s="171"/>
      <c r="M2579" s="171"/>
      <c r="N2579" s="171"/>
      <c r="O2579" s="171"/>
      <c r="P2579" s="171"/>
      <c r="Q2579" s="171"/>
      <c r="R2579" s="171"/>
      <c r="S2579" s="171"/>
      <c r="T2579" s="171"/>
      <c r="U2579" s="171"/>
      <c r="V2579" s="171"/>
      <c r="W2579" s="171"/>
      <c r="X2579" s="171"/>
      <c r="Y2579" s="171"/>
      <c r="Z2579" s="171"/>
      <c r="AA2579" s="171"/>
      <c r="AB2579" s="171"/>
      <c r="AC2579" s="171"/>
      <c r="AD2579" s="171"/>
      <c r="AE2579" s="171"/>
      <c r="AF2579" s="171"/>
      <c r="AG2579" s="171"/>
      <c r="AH2579" s="171"/>
      <c r="AI2579" s="171"/>
      <c r="AJ2579" s="171"/>
      <c r="AK2579" s="171"/>
      <c r="AL2579" s="171"/>
      <c r="AM2579" s="171"/>
      <c r="AN2579" s="171"/>
      <c r="AO2579" s="171"/>
      <c r="AP2579" s="196"/>
      <c r="AQ2579" s="196"/>
      <c r="AR2579" s="196"/>
      <c r="AS2579" s="196"/>
      <c r="AT2579" s="196"/>
      <c r="AU2579" s="196"/>
      <c r="AV2579" s="196"/>
      <c r="AW2579" s="196"/>
      <c r="AX2579" s="196"/>
      <c r="AY2579" s="196"/>
      <c r="AZ2579" s="196"/>
      <c r="BA2579" s="196"/>
      <c r="BB2579" s="196"/>
      <c r="BC2579" s="196"/>
      <c r="BD2579" s="196"/>
      <c r="BE2579" s="196"/>
      <c r="BF2579" s="196"/>
      <c r="BG2579" s="196"/>
      <c r="BH2579" s="196"/>
      <c r="BI2579" s="196"/>
      <c r="BJ2579" s="196"/>
      <c r="BK2579" s="196"/>
      <c r="BL2579" s="196"/>
      <c r="BM2579" s="196"/>
      <c r="BN2579" s="196"/>
      <c r="BO2579" s="196"/>
      <c r="BP2579" s="196"/>
      <c r="BQ2579" s="196"/>
      <c r="BR2579" s="196"/>
      <c r="BS2579" s="196"/>
      <c r="BT2579" s="196"/>
      <c r="BU2579" s="196"/>
      <c r="BV2579" s="196"/>
      <c r="BW2579" s="196"/>
      <c r="BX2579" s="196"/>
      <c r="BY2579" s="196"/>
      <c r="BZ2579" s="196"/>
    </row>
    <row r="2580" spans="4:78" x14ac:dyDescent="0.2">
      <c r="D2580" s="171"/>
      <c r="E2580" s="171"/>
      <c r="F2580" s="171"/>
      <c r="G2580" s="171"/>
      <c r="H2580" s="171"/>
      <c r="I2580" s="171"/>
      <c r="J2580" s="171"/>
      <c r="K2580" s="171"/>
      <c r="L2580" s="171"/>
      <c r="M2580" s="171"/>
      <c r="N2580" s="171"/>
      <c r="O2580" s="171"/>
      <c r="P2580" s="171"/>
      <c r="Q2580" s="171"/>
      <c r="R2580" s="171"/>
      <c r="S2580" s="171"/>
      <c r="T2580" s="171"/>
      <c r="U2580" s="171"/>
      <c r="V2580" s="171"/>
      <c r="W2580" s="171"/>
      <c r="X2580" s="171"/>
      <c r="Y2580" s="171"/>
      <c r="Z2580" s="171"/>
      <c r="AA2580" s="171"/>
      <c r="AB2580" s="171"/>
      <c r="AC2580" s="171"/>
      <c r="AD2580" s="171"/>
      <c r="AE2580" s="171"/>
      <c r="AF2580" s="171"/>
      <c r="AG2580" s="171"/>
      <c r="AH2580" s="171"/>
      <c r="AI2580" s="171"/>
      <c r="AJ2580" s="171"/>
      <c r="AK2580" s="171"/>
      <c r="AL2580" s="171"/>
      <c r="AM2580" s="171"/>
      <c r="AN2580" s="171"/>
      <c r="AO2580" s="171"/>
      <c r="AP2580" s="196"/>
      <c r="AQ2580" s="196"/>
      <c r="AR2580" s="196"/>
      <c r="AS2580" s="196"/>
      <c r="AT2580" s="196"/>
      <c r="AU2580" s="196"/>
      <c r="AV2580" s="196"/>
      <c r="AW2580" s="196"/>
      <c r="AX2580" s="196"/>
      <c r="AY2580" s="196"/>
      <c r="AZ2580" s="196"/>
      <c r="BA2580" s="196"/>
      <c r="BB2580" s="196"/>
      <c r="BC2580" s="196"/>
      <c r="BD2580" s="196"/>
      <c r="BE2580" s="196"/>
      <c r="BF2580" s="196"/>
      <c r="BG2580" s="196"/>
      <c r="BH2580" s="196"/>
      <c r="BI2580" s="196"/>
      <c r="BJ2580" s="196"/>
      <c r="BK2580" s="196"/>
      <c r="BL2580" s="196"/>
      <c r="BM2580" s="196"/>
      <c r="BN2580" s="196"/>
      <c r="BO2580" s="196"/>
      <c r="BP2580" s="196"/>
      <c r="BQ2580" s="196"/>
      <c r="BR2580" s="196"/>
      <c r="BS2580" s="196"/>
      <c r="BT2580" s="196"/>
      <c r="BU2580" s="196"/>
      <c r="BV2580" s="196"/>
      <c r="BW2580" s="196"/>
      <c r="BX2580" s="196"/>
      <c r="BY2580" s="196"/>
      <c r="BZ2580" s="196"/>
    </row>
    <row r="2581" spans="4:78" x14ac:dyDescent="0.2">
      <c r="D2581" s="171"/>
      <c r="E2581" s="171"/>
      <c r="F2581" s="171"/>
      <c r="G2581" s="171"/>
      <c r="H2581" s="171"/>
      <c r="I2581" s="171"/>
      <c r="J2581" s="171"/>
      <c r="K2581" s="171"/>
      <c r="L2581" s="171"/>
      <c r="M2581" s="171"/>
      <c r="N2581" s="171"/>
      <c r="O2581" s="171"/>
      <c r="P2581" s="171"/>
      <c r="Q2581" s="171"/>
      <c r="R2581" s="171"/>
      <c r="S2581" s="171"/>
      <c r="T2581" s="171"/>
      <c r="U2581" s="171"/>
      <c r="V2581" s="171"/>
      <c r="W2581" s="171"/>
      <c r="X2581" s="171"/>
      <c r="Y2581" s="171"/>
      <c r="Z2581" s="171"/>
      <c r="AA2581" s="171"/>
      <c r="AB2581" s="171"/>
      <c r="AC2581" s="171"/>
      <c r="AD2581" s="171"/>
      <c r="AE2581" s="171"/>
      <c r="AF2581" s="171"/>
      <c r="AG2581" s="171"/>
      <c r="AH2581" s="171"/>
      <c r="AI2581" s="171"/>
      <c r="AJ2581" s="171"/>
      <c r="AK2581" s="171"/>
      <c r="AL2581" s="171"/>
      <c r="AM2581" s="171"/>
      <c r="AN2581" s="171"/>
      <c r="AO2581" s="171"/>
      <c r="AP2581" s="196"/>
      <c r="AQ2581" s="196"/>
      <c r="AR2581" s="196"/>
      <c r="AS2581" s="196"/>
      <c r="AT2581" s="196"/>
      <c r="AU2581" s="196"/>
      <c r="AV2581" s="196"/>
      <c r="AW2581" s="196"/>
      <c r="AX2581" s="196"/>
      <c r="AY2581" s="196"/>
      <c r="AZ2581" s="196"/>
      <c r="BA2581" s="196"/>
      <c r="BB2581" s="196"/>
      <c r="BC2581" s="196"/>
      <c r="BD2581" s="196"/>
      <c r="BE2581" s="196"/>
      <c r="BF2581" s="196"/>
      <c r="BG2581" s="196"/>
      <c r="BH2581" s="196"/>
      <c r="BI2581" s="196"/>
      <c r="BJ2581" s="196"/>
      <c r="BK2581" s="196"/>
      <c r="BL2581" s="196"/>
      <c r="BM2581" s="196"/>
      <c r="BN2581" s="196"/>
      <c r="BO2581" s="196"/>
      <c r="BP2581" s="196"/>
      <c r="BQ2581" s="196"/>
      <c r="BR2581" s="196"/>
      <c r="BS2581" s="196"/>
      <c r="BT2581" s="196"/>
      <c r="BU2581" s="196"/>
      <c r="BV2581" s="196"/>
      <c r="BW2581" s="196"/>
      <c r="BX2581" s="196"/>
      <c r="BY2581" s="196"/>
      <c r="BZ2581" s="196"/>
    </row>
    <row r="2582" spans="4:78" x14ac:dyDescent="0.2">
      <c r="D2582" s="171"/>
      <c r="E2582" s="171"/>
      <c r="F2582" s="171"/>
      <c r="G2582" s="171"/>
      <c r="H2582" s="171"/>
      <c r="I2582" s="171"/>
      <c r="J2582" s="171"/>
      <c r="K2582" s="171"/>
      <c r="L2582" s="171"/>
      <c r="M2582" s="171"/>
      <c r="N2582" s="171"/>
      <c r="O2582" s="171"/>
      <c r="P2582" s="171"/>
      <c r="Q2582" s="171"/>
      <c r="R2582" s="171"/>
      <c r="S2582" s="171"/>
      <c r="T2582" s="171"/>
      <c r="U2582" s="171"/>
      <c r="V2582" s="171"/>
      <c r="W2582" s="171"/>
      <c r="X2582" s="171"/>
      <c r="Y2582" s="171"/>
      <c r="Z2582" s="171"/>
      <c r="AA2582" s="171"/>
      <c r="AB2582" s="171"/>
      <c r="AC2582" s="171"/>
      <c r="AD2582" s="171"/>
      <c r="AE2582" s="171"/>
      <c r="AF2582" s="171"/>
      <c r="AG2582" s="171"/>
      <c r="AH2582" s="171"/>
      <c r="AI2582" s="171"/>
      <c r="AJ2582" s="171"/>
      <c r="AK2582" s="171"/>
      <c r="AL2582" s="171"/>
      <c r="AM2582" s="171"/>
      <c r="AN2582" s="171"/>
      <c r="AO2582" s="171"/>
      <c r="AP2582" s="196"/>
      <c r="AQ2582" s="196"/>
      <c r="AR2582" s="196"/>
      <c r="AS2582" s="196"/>
      <c r="AT2582" s="196"/>
      <c r="AU2582" s="196"/>
      <c r="AV2582" s="196"/>
      <c r="AW2582" s="196"/>
      <c r="AX2582" s="196"/>
      <c r="AY2582" s="196"/>
      <c r="AZ2582" s="196"/>
      <c r="BA2582" s="196"/>
      <c r="BB2582" s="196"/>
      <c r="BC2582" s="196"/>
      <c r="BD2582" s="196"/>
      <c r="BE2582" s="196"/>
      <c r="BF2582" s="196"/>
      <c r="BG2582" s="196"/>
      <c r="BH2582" s="196"/>
      <c r="BI2582" s="196"/>
      <c r="BJ2582" s="196"/>
      <c r="BK2582" s="196"/>
      <c r="BL2582" s="196"/>
      <c r="BM2582" s="196"/>
      <c r="BN2582" s="196"/>
      <c r="BO2582" s="196"/>
      <c r="BP2582" s="196"/>
      <c r="BQ2582" s="196"/>
      <c r="BR2582" s="196"/>
      <c r="BS2582" s="196"/>
      <c r="BT2582" s="196"/>
      <c r="BU2582" s="196"/>
      <c r="BV2582" s="196"/>
      <c r="BW2582" s="196"/>
      <c r="BX2582" s="196"/>
      <c r="BY2582" s="196"/>
      <c r="BZ2582" s="196"/>
    </row>
    <row r="2583" spans="4:78" x14ac:dyDescent="0.2">
      <c r="D2583" s="171"/>
      <c r="E2583" s="171"/>
      <c r="F2583" s="171"/>
      <c r="G2583" s="171"/>
      <c r="H2583" s="171"/>
      <c r="I2583" s="171"/>
      <c r="J2583" s="171"/>
      <c r="K2583" s="171"/>
      <c r="L2583" s="171"/>
      <c r="M2583" s="171"/>
      <c r="N2583" s="171"/>
      <c r="O2583" s="171"/>
      <c r="P2583" s="171"/>
      <c r="Q2583" s="171"/>
      <c r="R2583" s="171"/>
      <c r="S2583" s="171"/>
      <c r="T2583" s="171"/>
      <c r="U2583" s="171"/>
      <c r="V2583" s="171"/>
      <c r="W2583" s="171"/>
      <c r="X2583" s="171"/>
      <c r="Y2583" s="171"/>
      <c r="Z2583" s="171"/>
      <c r="AA2583" s="171"/>
      <c r="AB2583" s="171"/>
      <c r="AC2583" s="171"/>
      <c r="AD2583" s="171"/>
      <c r="AE2583" s="171"/>
      <c r="AF2583" s="171"/>
      <c r="AG2583" s="171"/>
      <c r="AH2583" s="171"/>
      <c r="AI2583" s="171"/>
      <c r="AJ2583" s="171"/>
      <c r="AK2583" s="171"/>
      <c r="AL2583" s="171"/>
      <c r="AM2583" s="171"/>
      <c r="AN2583" s="171"/>
      <c r="AO2583" s="171"/>
      <c r="AP2583" s="196"/>
      <c r="AQ2583" s="196"/>
      <c r="AR2583" s="196"/>
      <c r="AS2583" s="196"/>
      <c r="AT2583" s="196"/>
      <c r="AU2583" s="196"/>
      <c r="AV2583" s="196"/>
      <c r="AW2583" s="196"/>
      <c r="AX2583" s="196"/>
      <c r="AY2583" s="196"/>
      <c r="AZ2583" s="196"/>
      <c r="BA2583" s="196"/>
      <c r="BB2583" s="196"/>
      <c r="BC2583" s="196"/>
      <c r="BD2583" s="196"/>
      <c r="BE2583" s="196"/>
      <c r="BF2583" s="196"/>
      <c r="BG2583" s="196"/>
      <c r="BH2583" s="196"/>
      <c r="BI2583" s="196"/>
      <c r="BJ2583" s="196"/>
      <c r="BK2583" s="196"/>
      <c r="BL2583" s="196"/>
      <c r="BM2583" s="196"/>
      <c r="BN2583" s="196"/>
      <c r="BO2583" s="196"/>
      <c r="BP2583" s="196"/>
      <c r="BQ2583" s="196"/>
      <c r="BR2583" s="196"/>
      <c r="BS2583" s="196"/>
      <c r="BT2583" s="196"/>
      <c r="BU2583" s="196"/>
      <c r="BV2583" s="196"/>
      <c r="BW2583" s="196"/>
      <c r="BX2583" s="196"/>
      <c r="BY2583" s="196"/>
      <c r="BZ2583" s="196"/>
    </row>
    <row r="2584" spans="4:78" x14ac:dyDescent="0.2">
      <c r="D2584" s="171"/>
      <c r="E2584" s="171"/>
      <c r="F2584" s="171"/>
      <c r="G2584" s="171"/>
      <c r="H2584" s="171"/>
      <c r="I2584" s="171"/>
      <c r="J2584" s="171"/>
      <c r="K2584" s="171"/>
      <c r="L2584" s="171"/>
      <c r="M2584" s="171"/>
      <c r="N2584" s="171"/>
      <c r="O2584" s="171"/>
      <c r="P2584" s="171"/>
      <c r="Q2584" s="171"/>
      <c r="R2584" s="171"/>
      <c r="S2584" s="171"/>
      <c r="T2584" s="171"/>
      <c r="U2584" s="171"/>
      <c r="V2584" s="171"/>
      <c r="W2584" s="171"/>
      <c r="X2584" s="171"/>
      <c r="Y2584" s="171"/>
      <c r="Z2584" s="171"/>
      <c r="AA2584" s="171"/>
      <c r="AB2584" s="171"/>
      <c r="AC2584" s="171"/>
      <c r="AD2584" s="171"/>
      <c r="AE2584" s="171"/>
      <c r="AF2584" s="171"/>
      <c r="AG2584" s="171"/>
      <c r="AH2584" s="171"/>
      <c r="AI2584" s="171"/>
      <c r="AJ2584" s="171"/>
      <c r="AK2584" s="171"/>
      <c r="AL2584" s="171"/>
      <c r="AM2584" s="171"/>
      <c r="AN2584" s="171"/>
      <c r="AO2584" s="171"/>
      <c r="AP2584" s="196"/>
      <c r="AQ2584" s="196"/>
      <c r="AR2584" s="196"/>
      <c r="AS2584" s="196"/>
      <c r="AT2584" s="196"/>
      <c r="AU2584" s="196"/>
      <c r="AV2584" s="196"/>
      <c r="AW2584" s="196"/>
      <c r="AX2584" s="196"/>
      <c r="AY2584" s="196"/>
      <c r="AZ2584" s="196"/>
      <c r="BA2584" s="196"/>
      <c r="BB2584" s="196"/>
      <c r="BC2584" s="196"/>
      <c r="BD2584" s="196"/>
      <c r="BE2584" s="196"/>
      <c r="BF2584" s="196"/>
      <c r="BG2584" s="196"/>
      <c r="BH2584" s="196"/>
      <c r="BI2584" s="196"/>
      <c r="BJ2584" s="196"/>
      <c r="BK2584" s="196"/>
      <c r="BL2584" s="196"/>
      <c r="BM2584" s="196"/>
      <c r="BN2584" s="196"/>
      <c r="BO2584" s="196"/>
      <c r="BP2584" s="196"/>
      <c r="BQ2584" s="196"/>
      <c r="BR2584" s="196"/>
      <c r="BS2584" s="196"/>
      <c r="BT2584" s="196"/>
      <c r="BU2584" s="196"/>
      <c r="BV2584" s="196"/>
      <c r="BW2584" s="196"/>
      <c r="BX2584" s="196"/>
      <c r="BY2584" s="196"/>
      <c r="BZ2584" s="196"/>
    </row>
    <row r="2585" spans="4:78" x14ac:dyDescent="0.2">
      <c r="D2585" s="171"/>
      <c r="E2585" s="171"/>
      <c r="F2585" s="171"/>
      <c r="G2585" s="171"/>
      <c r="H2585" s="171"/>
      <c r="I2585" s="171"/>
      <c r="J2585" s="171"/>
      <c r="K2585" s="171"/>
      <c r="L2585" s="171"/>
      <c r="M2585" s="171"/>
      <c r="N2585" s="171"/>
      <c r="O2585" s="171"/>
      <c r="P2585" s="171"/>
      <c r="Q2585" s="171"/>
      <c r="R2585" s="171"/>
      <c r="S2585" s="171"/>
      <c r="T2585" s="171"/>
      <c r="U2585" s="171"/>
      <c r="V2585" s="171"/>
      <c r="W2585" s="171"/>
      <c r="X2585" s="171"/>
      <c r="Y2585" s="171"/>
      <c r="Z2585" s="171"/>
      <c r="AA2585" s="171"/>
      <c r="AB2585" s="171"/>
      <c r="AC2585" s="171"/>
      <c r="AD2585" s="171"/>
      <c r="AE2585" s="171"/>
      <c r="AF2585" s="171"/>
      <c r="AG2585" s="171"/>
      <c r="AH2585" s="171"/>
      <c r="AI2585" s="171"/>
      <c r="AJ2585" s="171"/>
      <c r="AK2585" s="171"/>
      <c r="AL2585" s="171"/>
      <c r="AM2585" s="171"/>
      <c r="AN2585" s="171"/>
      <c r="AO2585" s="171"/>
      <c r="AP2585" s="196"/>
      <c r="AQ2585" s="196"/>
      <c r="AR2585" s="196"/>
      <c r="AS2585" s="196"/>
      <c r="AT2585" s="196"/>
      <c r="AU2585" s="196"/>
      <c r="AV2585" s="196"/>
      <c r="AW2585" s="196"/>
      <c r="AX2585" s="196"/>
      <c r="AY2585" s="196"/>
      <c r="AZ2585" s="196"/>
      <c r="BA2585" s="196"/>
      <c r="BB2585" s="196"/>
      <c r="BC2585" s="196"/>
      <c r="BD2585" s="196"/>
      <c r="BE2585" s="196"/>
      <c r="BF2585" s="196"/>
      <c r="BG2585" s="196"/>
      <c r="BH2585" s="196"/>
      <c r="BI2585" s="196"/>
      <c r="BJ2585" s="196"/>
      <c r="BK2585" s="196"/>
      <c r="BL2585" s="196"/>
      <c r="BM2585" s="196"/>
      <c r="BN2585" s="196"/>
      <c r="BO2585" s="196"/>
      <c r="BP2585" s="196"/>
      <c r="BQ2585" s="196"/>
      <c r="BR2585" s="196"/>
      <c r="BS2585" s="196"/>
      <c r="BT2585" s="196"/>
      <c r="BU2585" s="196"/>
      <c r="BV2585" s="196"/>
      <c r="BW2585" s="196"/>
      <c r="BX2585" s="196"/>
      <c r="BY2585" s="196"/>
      <c r="BZ2585" s="196"/>
    </row>
    <row r="2586" spans="4:78" x14ac:dyDescent="0.2">
      <c r="D2586" s="171"/>
      <c r="E2586" s="171"/>
      <c r="F2586" s="171"/>
      <c r="G2586" s="171"/>
      <c r="H2586" s="171"/>
      <c r="I2586" s="171"/>
      <c r="J2586" s="171"/>
      <c r="K2586" s="171"/>
      <c r="L2586" s="171"/>
      <c r="M2586" s="171"/>
      <c r="N2586" s="171"/>
      <c r="O2586" s="171"/>
      <c r="P2586" s="171"/>
      <c r="Q2586" s="171"/>
      <c r="R2586" s="171"/>
      <c r="S2586" s="171"/>
      <c r="T2586" s="171"/>
      <c r="U2586" s="171"/>
      <c r="V2586" s="171"/>
      <c r="W2586" s="171"/>
      <c r="X2586" s="171"/>
      <c r="Y2586" s="171"/>
      <c r="Z2586" s="171"/>
      <c r="AA2586" s="171"/>
      <c r="AB2586" s="171"/>
      <c r="AC2586" s="171"/>
      <c r="AD2586" s="171"/>
      <c r="AE2586" s="171"/>
      <c r="AF2586" s="171"/>
      <c r="AG2586" s="171"/>
      <c r="AH2586" s="171"/>
      <c r="AI2586" s="171"/>
      <c r="AJ2586" s="171"/>
      <c r="AK2586" s="171"/>
      <c r="AL2586" s="171"/>
      <c r="AM2586" s="171"/>
      <c r="AN2586" s="171"/>
      <c r="AO2586" s="171"/>
      <c r="AP2586" s="196"/>
      <c r="AQ2586" s="196"/>
      <c r="AR2586" s="196"/>
      <c r="AS2586" s="196"/>
      <c r="AT2586" s="196"/>
      <c r="AU2586" s="196"/>
      <c r="AV2586" s="196"/>
      <c r="AW2586" s="196"/>
      <c r="AX2586" s="196"/>
      <c r="AY2586" s="196"/>
      <c r="AZ2586" s="196"/>
      <c r="BA2586" s="196"/>
      <c r="BB2586" s="196"/>
      <c r="BC2586" s="196"/>
      <c r="BD2586" s="196"/>
      <c r="BE2586" s="196"/>
      <c r="BF2586" s="196"/>
      <c r="BG2586" s="196"/>
      <c r="BH2586" s="196"/>
      <c r="BI2586" s="196"/>
      <c r="BJ2586" s="196"/>
      <c r="BK2586" s="196"/>
      <c r="BL2586" s="196"/>
      <c r="BM2586" s="196"/>
      <c r="BN2586" s="196"/>
      <c r="BO2586" s="196"/>
      <c r="BP2586" s="196"/>
      <c r="BQ2586" s="196"/>
      <c r="BR2586" s="196"/>
      <c r="BS2586" s="196"/>
      <c r="BT2586" s="196"/>
      <c r="BU2586" s="196"/>
      <c r="BV2586" s="196"/>
      <c r="BW2586" s="196"/>
      <c r="BX2586" s="196"/>
      <c r="BY2586" s="196"/>
      <c r="BZ2586" s="196"/>
    </row>
    <row r="2587" spans="4:78" x14ac:dyDescent="0.2">
      <c r="D2587" s="171"/>
      <c r="E2587" s="171"/>
      <c r="F2587" s="171"/>
      <c r="G2587" s="171"/>
      <c r="H2587" s="171"/>
      <c r="I2587" s="171"/>
      <c r="J2587" s="171"/>
      <c r="K2587" s="171"/>
      <c r="L2587" s="171"/>
      <c r="M2587" s="171"/>
      <c r="N2587" s="171"/>
      <c r="O2587" s="171"/>
      <c r="P2587" s="171"/>
      <c r="Q2587" s="171"/>
      <c r="R2587" s="171"/>
      <c r="S2587" s="171"/>
      <c r="T2587" s="171"/>
      <c r="U2587" s="171"/>
      <c r="V2587" s="171"/>
      <c r="W2587" s="171"/>
      <c r="X2587" s="171"/>
      <c r="Y2587" s="171"/>
      <c r="Z2587" s="171"/>
      <c r="AA2587" s="171"/>
      <c r="AB2587" s="171"/>
      <c r="AC2587" s="171"/>
      <c r="AD2587" s="171"/>
      <c r="AE2587" s="171"/>
      <c r="AF2587" s="171"/>
      <c r="AG2587" s="171"/>
      <c r="AH2587" s="171"/>
      <c r="AI2587" s="171"/>
      <c r="AJ2587" s="171"/>
      <c r="AK2587" s="171"/>
      <c r="AL2587" s="171"/>
      <c r="AM2587" s="171"/>
      <c r="AN2587" s="171"/>
      <c r="AO2587" s="171"/>
      <c r="AP2587" s="196"/>
      <c r="AQ2587" s="196"/>
      <c r="AR2587" s="196"/>
      <c r="AS2587" s="196"/>
      <c r="AT2587" s="196"/>
      <c r="AU2587" s="196"/>
      <c r="AV2587" s="196"/>
      <c r="AW2587" s="196"/>
      <c r="AX2587" s="196"/>
      <c r="AY2587" s="196"/>
      <c r="AZ2587" s="196"/>
      <c r="BA2587" s="196"/>
      <c r="BB2587" s="196"/>
      <c r="BC2587" s="196"/>
      <c r="BD2587" s="196"/>
      <c r="BE2587" s="196"/>
      <c r="BF2587" s="196"/>
      <c r="BG2587" s="196"/>
      <c r="BH2587" s="196"/>
      <c r="BI2587" s="196"/>
      <c r="BJ2587" s="196"/>
      <c r="BK2587" s="196"/>
      <c r="BL2587" s="196"/>
      <c r="BM2587" s="196"/>
      <c r="BN2587" s="196"/>
      <c r="BO2587" s="196"/>
      <c r="BP2587" s="196"/>
      <c r="BQ2587" s="196"/>
      <c r="BR2587" s="196"/>
      <c r="BS2587" s="196"/>
      <c r="BT2587" s="196"/>
      <c r="BU2587" s="196"/>
      <c r="BV2587" s="196"/>
      <c r="BW2587" s="196"/>
      <c r="BX2587" s="196"/>
      <c r="BY2587" s="196"/>
      <c r="BZ2587" s="196"/>
    </row>
    <row r="2588" spans="4:78" x14ac:dyDescent="0.2">
      <c r="D2588" s="171"/>
      <c r="E2588" s="171"/>
      <c r="F2588" s="171"/>
      <c r="G2588" s="171"/>
      <c r="H2588" s="171"/>
      <c r="I2588" s="171"/>
      <c r="J2588" s="171"/>
      <c r="K2588" s="171"/>
      <c r="L2588" s="171"/>
      <c r="M2588" s="171"/>
      <c r="N2588" s="171"/>
      <c r="O2588" s="171"/>
      <c r="P2588" s="171"/>
      <c r="Q2588" s="171"/>
      <c r="R2588" s="171"/>
      <c r="S2588" s="171"/>
      <c r="T2588" s="171"/>
      <c r="U2588" s="171"/>
      <c r="V2588" s="171"/>
      <c r="W2588" s="171"/>
      <c r="X2588" s="171"/>
      <c r="Y2588" s="171"/>
      <c r="Z2588" s="171"/>
      <c r="AA2588" s="171"/>
      <c r="AB2588" s="171"/>
      <c r="AC2588" s="171"/>
      <c r="AD2588" s="171"/>
      <c r="AE2588" s="171"/>
      <c r="AF2588" s="171"/>
      <c r="AG2588" s="171"/>
      <c r="AH2588" s="171"/>
      <c r="AI2588" s="171"/>
      <c r="AJ2588" s="171"/>
      <c r="AK2588" s="171"/>
      <c r="AL2588" s="171"/>
      <c r="AM2588" s="171"/>
      <c r="AN2588" s="171"/>
      <c r="AO2588" s="171"/>
      <c r="AP2588" s="196"/>
      <c r="AQ2588" s="196"/>
      <c r="AR2588" s="196"/>
      <c r="AS2588" s="196"/>
      <c r="AT2588" s="196"/>
      <c r="AU2588" s="196"/>
      <c r="AV2588" s="196"/>
      <c r="AW2588" s="196"/>
      <c r="AX2588" s="196"/>
      <c r="AY2588" s="196"/>
      <c r="AZ2588" s="196"/>
      <c r="BA2588" s="196"/>
      <c r="BB2588" s="196"/>
      <c r="BC2588" s="196"/>
      <c r="BD2588" s="196"/>
      <c r="BE2588" s="196"/>
      <c r="BF2588" s="196"/>
      <c r="BG2588" s="196"/>
      <c r="BH2588" s="196"/>
      <c r="BI2588" s="196"/>
      <c r="BJ2588" s="196"/>
      <c r="BK2588" s="196"/>
      <c r="BL2588" s="196"/>
      <c r="BM2588" s="196"/>
      <c r="BN2588" s="196"/>
      <c r="BO2588" s="196"/>
      <c r="BP2588" s="196"/>
      <c r="BQ2588" s="196"/>
      <c r="BR2588" s="196"/>
      <c r="BS2588" s="196"/>
      <c r="BT2588" s="196"/>
      <c r="BU2588" s="196"/>
      <c r="BV2588" s="196"/>
      <c r="BW2588" s="196"/>
      <c r="BX2588" s="196"/>
      <c r="BY2588" s="196"/>
      <c r="BZ2588" s="196"/>
    </row>
    <row r="2589" spans="4:78" x14ac:dyDescent="0.2">
      <c r="D2589" s="171"/>
      <c r="E2589" s="171"/>
      <c r="F2589" s="171"/>
      <c r="G2589" s="171"/>
      <c r="H2589" s="171"/>
      <c r="I2589" s="171"/>
      <c r="J2589" s="171"/>
      <c r="K2589" s="171"/>
      <c r="L2589" s="171"/>
      <c r="M2589" s="171"/>
      <c r="N2589" s="171"/>
      <c r="O2589" s="171"/>
      <c r="P2589" s="171"/>
      <c r="Q2589" s="171"/>
      <c r="R2589" s="171"/>
      <c r="S2589" s="171"/>
      <c r="T2589" s="171"/>
      <c r="U2589" s="171"/>
      <c r="V2589" s="171"/>
      <c r="W2589" s="171"/>
      <c r="X2589" s="171"/>
      <c r="Y2589" s="171"/>
      <c r="Z2589" s="171"/>
      <c r="AA2589" s="171"/>
      <c r="AB2589" s="171"/>
      <c r="AC2589" s="171"/>
      <c r="AD2589" s="171"/>
      <c r="AE2589" s="171"/>
      <c r="AF2589" s="171"/>
      <c r="AG2589" s="171"/>
      <c r="AH2589" s="171"/>
      <c r="AI2589" s="171"/>
      <c r="AJ2589" s="171"/>
      <c r="AK2589" s="171"/>
      <c r="AL2589" s="171"/>
      <c r="AM2589" s="171"/>
      <c r="AN2589" s="171"/>
      <c r="AO2589" s="171"/>
      <c r="AP2589" s="196"/>
      <c r="AQ2589" s="196"/>
      <c r="AR2589" s="196"/>
      <c r="AS2589" s="196"/>
      <c r="AT2589" s="196"/>
      <c r="AU2589" s="196"/>
      <c r="AV2589" s="196"/>
      <c r="AW2589" s="196"/>
      <c r="AX2589" s="196"/>
      <c r="AY2589" s="196"/>
      <c r="AZ2589" s="196"/>
      <c r="BA2589" s="196"/>
      <c r="BB2589" s="196"/>
      <c r="BC2589" s="196"/>
      <c r="BD2589" s="196"/>
      <c r="BE2589" s="196"/>
      <c r="BF2589" s="196"/>
      <c r="BG2589" s="196"/>
      <c r="BH2589" s="196"/>
      <c r="BI2589" s="196"/>
      <c r="BJ2589" s="196"/>
      <c r="BK2589" s="196"/>
      <c r="BL2589" s="196"/>
      <c r="BM2589" s="196"/>
      <c r="BN2589" s="196"/>
      <c r="BO2589" s="196"/>
      <c r="BP2589" s="196"/>
      <c r="BQ2589" s="196"/>
      <c r="BR2589" s="196"/>
      <c r="BS2589" s="196"/>
      <c r="BT2589" s="196"/>
      <c r="BU2589" s="196"/>
      <c r="BV2589" s="196"/>
      <c r="BW2589" s="196"/>
      <c r="BX2589" s="196"/>
      <c r="BY2589" s="196"/>
      <c r="BZ2589" s="196"/>
    </row>
    <row r="2590" spans="4:78" x14ac:dyDescent="0.2">
      <c r="D2590" s="171"/>
      <c r="E2590" s="171"/>
      <c r="F2590" s="171"/>
      <c r="G2590" s="171"/>
      <c r="H2590" s="171"/>
      <c r="I2590" s="171"/>
      <c r="J2590" s="171"/>
      <c r="K2590" s="171"/>
      <c r="L2590" s="171"/>
      <c r="M2590" s="171"/>
      <c r="N2590" s="171"/>
      <c r="O2590" s="171"/>
      <c r="P2590" s="171"/>
      <c r="Q2590" s="171"/>
      <c r="R2590" s="171"/>
      <c r="S2590" s="171"/>
      <c r="T2590" s="171"/>
      <c r="U2590" s="171"/>
      <c r="V2590" s="171"/>
      <c r="W2590" s="171"/>
      <c r="X2590" s="171"/>
      <c r="Y2590" s="171"/>
      <c r="Z2590" s="171"/>
      <c r="AA2590" s="171"/>
      <c r="AB2590" s="171"/>
      <c r="AC2590" s="171"/>
      <c r="AD2590" s="171"/>
      <c r="AE2590" s="171"/>
      <c r="AF2590" s="171"/>
      <c r="AG2590" s="171"/>
      <c r="AH2590" s="171"/>
      <c r="AI2590" s="171"/>
      <c r="AJ2590" s="171"/>
      <c r="AK2590" s="171"/>
      <c r="AL2590" s="171"/>
      <c r="AM2590" s="171"/>
      <c r="AN2590" s="171"/>
      <c r="AO2590" s="171"/>
      <c r="AP2590" s="196"/>
      <c r="AQ2590" s="196"/>
      <c r="AR2590" s="196"/>
      <c r="AS2590" s="196"/>
      <c r="AT2590" s="196"/>
      <c r="AU2590" s="196"/>
      <c r="AV2590" s="196"/>
      <c r="AW2590" s="196"/>
      <c r="AX2590" s="196"/>
      <c r="AY2590" s="196"/>
      <c r="AZ2590" s="196"/>
      <c r="BA2590" s="196"/>
      <c r="BB2590" s="196"/>
      <c r="BC2590" s="196"/>
      <c r="BD2590" s="196"/>
      <c r="BE2590" s="196"/>
      <c r="BF2590" s="196"/>
      <c r="BG2590" s="196"/>
      <c r="BH2590" s="196"/>
      <c r="BI2590" s="196"/>
      <c r="BJ2590" s="196"/>
      <c r="BK2590" s="196"/>
      <c r="BL2590" s="196"/>
      <c r="BM2590" s="196"/>
      <c r="BN2590" s="196"/>
      <c r="BO2590" s="196"/>
      <c r="BP2590" s="196"/>
      <c r="BQ2590" s="196"/>
      <c r="BR2590" s="196"/>
      <c r="BS2590" s="196"/>
      <c r="BT2590" s="196"/>
      <c r="BU2590" s="196"/>
      <c r="BV2590" s="196"/>
      <c r="BW2590" s="196"/>
      <c r="BX2590" s="196"/>
      <c r="BY2590" s="196"/>
      <c r="BZ2590" s="196"/>
    </row>
    <row r="2591" spans="4:78" x14ac:dyDescent="0.2">
      <c r="D2591" s="171"/>
      <c r="E2591" s="171"/>
      <c r="F2591" s="171"/>
      <c r="G2591" s="171"/>
      <c r="H2591" s="171"/>
      <c r="I2591" s="171"/>
      <c r="J2591" s="171"/>
      <c r="K2591" s="171"/>
      <c r="L2591" s="171"/>
      <c r="M2591" s="171"/>
      <c r="N2591" s="171"/>
      <c r="O2591" s="171"/>
      <c r="P2591" s="171"/>
      <c r="Q2591" s="171"/>
      <c r="R2591" s="171"/>
      <c r="S2591" s="171"/>
      <c r="T2591" s="171"/>
      <c r="U2591" s="171"/>
      <c r="V2591" s="171"/>
      <c r="W2591" s="171"/>
      <c r="X2591" s="171"/>
      <c r="Y2591" s="171"/>
      <c r="Z2591" s="171"/>
      <c r="AA2591" s="171"/>
      <c r="AB2591" s="171"/>
      <c r="AC2591" s="171"/>
      <c r="AD2591" s="171"/>
      <c r="AE2591" s="171"/>
      <c r="AF2591" s="171"/>
      <c r="AG2591" s="171"/>
      <c r="AH2591" s="171"/>
      <c r="AI2591" s="171"/>
      <c r="AJ2591" s="171"/>
      <c r="AK2591" s="171"/>
      <c r="AL2591" s="171"/>
      <c r="AM2591" s="171"/>
      <c r="AN2591" s="171"/>
      <c r="AO2591" s="171"/>
      <c r="AP2591" s="196"/>
      <c r="AQ2591" s="196"/>
      <c r="AR2591" s="196"/>
      <c r="AS2591" s="196"/>
      <c r="AT2591" s="196"/>
      <c r="AU2591" s="196"/>
      <c r="AV2591" s="196"/>
      <c r="AW2591" s="196"/>
      <c r="AX2591" s="196"/>
      <c r="AY2591" s="196"/>
      <c r="AZ2591" s="196"/>
      <c r="BA2591" s="196"/>
      <c r="BB2591" s="196"/>
      <c r="BC2591" s="196"/>
      <c r="BD2591" s="196"/>
      <c r="BE2591" s="196"/>
      <c r="BF2591" s="196"/>
      <c r="BG2591" s="196"/>
      <c r="BH2591" s="196"/>
      <c r="BI2591" s="196"/>
      <c r="BJ2591" s="196"/>
      <c r="BK2591" s="196"/>
      <c r="BL2591" s="196"/>
      <c r="BM2591" s="196"/>
      <c r="BN2591" s="196"/>
      <c r="BO2591" s="196"/>
      <c r="BP2591" s="196"/>
      <c r="BQ2591" s="196"/>
      <c r="BR2591" s="196"/>
      <c r="BS2591" s="196"/>
      <c r="BT2591" s="196"/>
      <c r="BU2591" s="196"/>
      <c r="BV2591" s="196"/>
      <c r="BW2591" s="196"/>
      <c r="BX2591" s="196"/>
      <c r="BY2591" s="196"/>
      <c r="BZ2591" s="196"/>
    </row>
    <row r="2592" spans="4:78" x14ac:dyDescent="0.2">
      <c r="D2592" s="171"/>
      <c r="E2592" s="171"/>
      <c r="F2592" s="171"/>
      <c r="G2592" s="171"/>
      <c r="H2592" s="171"/>
      <c r="I2592" s="171"/>
      <c r="J2592" s="171"/>
      <c r="K2592" s="171"/>
      <c r="L2592" s="171"/>
      <c r="M2592" s="171"/>
      <c r="N2592" s="171"/>
      <c r="O2592" s="171"/>
      <c r="P2592" s="171"/>
      <c r="Q2592" s="171"/>
      <c r="R2592" s="171"/>
      <c r="S2592" s="171"/>
      <c r="T2592" s="171"/>
      <c r="U2592" s="171"/>
      <c r="V2592" s="171"/>
      <c r="W2592" s="171"/>
      <c r="X2592" s="171"/>
      <c r="Y2592" s="171"/>
      <c r="Z2592" s="171"/>
      <c r="AA2592" s="171"/>
      <c r="AB2592" s="171"/>
      <c r="AC2592" s="171"/>
      <c r="AD2592" s="171"/>
      <c r="AE2592" s="171"/>
      <c r="AF2592" s="171"/>
      <c r="AG2592" s="171"/>
      <c r="AH2592" s="171"/>
      <c r="AI2592" s="171"/>
      <c r="AJ2592" s="171"/>
      <c r="AK2592" s="171"/>
      <c r="AL2592" s="171"/>
      <c r="AM2592" s="171"/>
      <c r="AN2592" s="171"/>
      <c r="AO2592" s="171"/>
      <c r="AP2592" s="196"/>
      <c r="AQ2592" s="196"/>
      <c r="AR2592" s="196"/>
      <c r="AS2592" s="196"/>
      <c r="AT2592" s="196"/>
      <c r="AU2592" s="196"/>
      <c r="AV2592" s="196"/>
      <c r="AW2592" s="196"/>
      <c r="AX2592" s="196"/>
      <c r="AY2592" s="196"/>
      <c r="AZ2592" s="196"/>
      <c r="BA2592" s="196"/>
      <c r="BB2592" s="196"/>
      <c r="BC2592" s="196"/>
      <c r="BD2592" s="196"/>
      <c r="BE2592" s="196"/>
      <c r="BF2592" s="196"/>
      <c r="BG2592" s="196"/>
      <c r="BH2592" s="196"/>
      <c r="BI2592" s="196"/>
      <c r="BJ2592" s="196"/>
      <c r="BK2592" s="196"/>
      <c r="BL2592" s="196"/>
      <c r="BM2592" s="196"/>
      <c r="BN2592" s="196"/>
      <c r="BO2592" s="196"/>
      <c r="BP2592" s="196"/>
      <c r="BQ2592" s="196"/>
      <c r="BR2592" s="196"/>
      <c r="BS2592" s="196"/>
      <c r="BT2592" s="196"/>
      <c r="BU2592" s="196"/>
      <c r="BV2592" s="196"/>
      <c r="BW2592" s="196"/>
      <c r="BX2592" s="196"/>
      <c r="BY2592" s="196"/>
      <c r="BZ2592" s="196"/>
    </row>
    <row r="2593" spans="4:78" x14ac:dyDescent="0.2">
      <c r="D2593" s="171"/>
      <c r="E2593" s="171"/>
      <c r="F2593" s="171"/>
      <c r="G2593" s="171"/>
      <c r="H2593" s="171"/>
      <c r="I2593" s="171"/>
      <c r="J2593" s="171"/>
      <c r="K2593" s="171"/>
      <c r="L2593" s="171"/>
      <c r="M2593" s="171"/>
      <c r="N2593" s="171"/>
      <c r="O2593" s="171"/>
      <c r="P2593" s="171"/>
      <c r="Q2593" s="171"/>
      <c r="R2593" s="171"/>
      <c r="S2593" s="171"/>
      <c r="T2593" s="171"/>
      <c r="U2593" s="171"/>
      <c r="V2593" s="171"/>
      <c r="W2593" s="171"/>
      <c r="X2593" s="171"/>
      <c r="Y2593" s="171"/>
      <c r="Z2593" s="171"/>
      <c r="AA2593" s="171"/>
      <c r="AB2593" s="171"/>
      <c r="AC2593" s="171"/>
      <c r="AD2593" s="171"/>
      <c r="AE2593" s="171"/>
      <c r="AF2593" s="171"/>
      <c r="AG2593" s="171"/>
      <c r="AH2593" s="171"/>
      <c r="AI2593" s="171"/>
      <c r="AJ2593" s="171"/>
      <c r="AK2593" s="171"/>
      <c r="AL2593" s="171"/>
      <c r="AM2593" s="171"/>
      <c r="AN2593" s="171"/>
      <c r="AO2593" s="171"/>
      <c r="AP2593" s="196"/>
      <c r="AQ2593" s="196"/>
      <c r="AR2593" s="196"/>
      <c r="AS2593" s="196"/>
      <c r="AT2593" s="196"/>
      <c r="AU2593" s="196"/>
      <c r="AV2593" s="196"/>
      <c r="AW2593" s="196"/>
      <c r="AX2593" s="196"/>
      <c r="AY2593" s="196"/>
      <c r="AZ2593" s="196"/>
      <c r="BA2593" s="196"/>
      <c r="BB2593" s="196"/>
      <c r="BC2593" s="196"/>
      <c r="BD2593" s="196"/>
      <c r="BE2593" s="196"/>
      <c r="BF2593" s="196"/>
      <c r="BG2593" s="196"/>
      <c r="BH2593" s="196"/>
      <c r="BI2593" s="196"/>
      <c r="BJ2593" s="196"/>
      <c r="BK2593" s="196"/>
      <c r="BL2593" s="196"/>
      <c r="BM2593" s="196"/>
      <c r="BN2593" s="196"/>
      <c r="BO2593" s="196"/>
      <c r="BP2593" s="196"/>
      <c r="BQ2593" s="196"/>
      <c r="BR2593" s="196"/>
      <c r="BS2593" s="196"/>
      <c r="BT2593" s="196"/>
      <c r="BU2593" s="196"/>
      <c r="BV2593" s="196"/>
      <c r="BW2593" s="196"/>
      <c r="BX2593" s="196"/>
      <c r="BY2593" s="196"/>
      <c r="BZ2593" s="196"/>
    </row>
    <row r="2594" spans="4:78" x14ac:dyDescent="0.2">
      <c r="D2594" s="171"/>
      <c r="E2594" s="171"/>
      <c r="F2594" s="171"/>
      <c r="G2594" s="171"/>
      <c r="H2594" s="171"/>
      <c r="I2594" s="171"/>
      <c r="J2594" s="171"/>
      <c r="K2594" s="171"/>
      <c r="L2594" s="171"/>
      <c r="M2594" s="171"/>
      <c r="N2594" s="171"/>
      <c r="O2594" s="171"/>
      <c r="P2594" s="171"/>
      <c r="Q2594" s="171"/>
      <c r="R2594" s="171"/>
      <c r="S2594" s="171"/>
      <c r="T2594" s="171"/>
      <c r="U2594" s="171"/>
      <c r="V2594" s="171"/>
      <c r="W2594" s="171"/>
      <c r="X2594" s="171"/>
      <c r="Y2594" s="171"/>
      <c r="Z2594" s="171"/>
      <c r="AA2594" s="171"/>
      <c r="AB2594" s="171"/>
      <c r="AC2594" s="171"/>
      <c r="AD2594" s="171"/>
      <c r="AE2594" s="171"/>
      <c r="AF2594" s="171"/>
      <c r="AG2594" s="171"/>
      <c r="AH2594" s="171"/>
      <c r="AI2594" s="171"/>
      <c r="AJ2594" s="171"/>
      <c r="AK2594" s="171"/>
      <c r="AL2594" s="171"/>
      <c r="AM2594" s="171"/>
      <c r="AN2594" s="171"/>
      <c r="AO2594" s="171"/>
      <c r="AP2594" s="196"/>
      <c r="AQ2594" s="196"/>
      <c r="AR2594" s="196"/>
      <c r="AS2594" s="196"/>
      <c r="AT2594" s="196"/>
      <c r="AU2594" s="196"/>
      <c r="AV2594" s="196"/>
      <c r="AW2594" s="196"/>
      <c r="AX2594" s="196"/>
      <c r="AY2594" s="196"/>
      <c r="AZ2594" s="196"/>
      <c r="BA2594" s="196"/>
      <c r="BB2594" s="196"/>
      <c r="BC2594" s="196"/>
      <c r="BD2594" s="196"/>
      <c r="BE2594" s="196"/>
      <c r="BF2594" s="196"/>
      <c r="BG2594" s="196"/>
      <c r="BH2594" s="196"/>
      <c r="BI2594" s="196"/>
      <c r="BJ2594" s="196"/>
      <c r="BK2594" s="196"/>
      <c r="BL2594" s="196"/>
      <c r="BM2594" s="196"/>
      <c r="BN2594" s="196"/>
      <c r="BO2594" s="196"/>
      <c r="BP2594" s="196"/>
      <c r="BQ2594" s="196"/>
      <c r="BR2594" s="196"/>
      <c r="BS2594" s="196"/>
      <c r="BT2594" s="196"/>
      <c r="BU2594" s="196"/>
      <c r="BV2594" s="196"/>
      <c r="BW2594" s="196"/>
      <c r="BX2594" s="196"/>
      <c r="BY2594" s="196"/>
      <c r="BZ2594" s="196"/>
    </row>
    <row r="2595" spans="4:78" x14ac:dyDescent="0.2">
      <c r="D2595" s="171"/>
      <c r="E2595" s="171"/>
      <c r="F2595" s="171"/>
      <c r="G2595" s="171"/>
      <c r="H2595" s="171"/>
      <c r="I2595" s="171"/>
      <c r="J2595" s="171"/>
      <c r="K2595" s="171"/>
      <c r="L2595" s="171"/>
      <c r="M2595" s="171"/>
      <c r="N2595" s="171"/>
      <c r="O2595" s="171"/>
      <c r="P2595" s="171"/>
      <c r="Q2595" s="171"/>
      <c r="R2595" s="171"/>
      <c r="S2595" s="171"/>
      <c r="T2595" s="171"/>
      <c r="U2595" s="171"/>
      <c r="V2595" s="171"/>
      <c r="W2595" s="171"/>
      <c r="X2595" s="171"/>
      <c r="Y2595" s="171"/>
      <c r="Z2595" s="171"/>
      <c r="AA2595" s="171"/>
      <c r="AB2595" s="171"/>
      <c r="AC2595" s="171"/>
      <c r="AD2595" s="171"/>
      <c r="AE2595" s="171"/>
      <c r="AF2595" s="171"/>
      <c r="AG2595" s="171"/>
      <c r="AH2595" s="171"/>
      <c r="AI2595" s="171"/>
      <c r="AJ2595" s="171"/>
      <c r="AK2595" s="171"/>
      <c r="AL2595" s="171"/>
      <c r="AM2595" s="171"/>
      <c r="AN2595" s="171"/>
      <c r="AO2595" s="171"/>
      <c r="AP2595" s="196"/>
      <c r="AQ2595" s="196"/>
      <c r="AR2595" s="196"/>
      <c r="AS2595" s="196"/>
      <c r="AT2595" s="196"/>
      <c r="AU2595" s="196"/>
      <c r="AV2595" s="196"/>
      <c r="AW2595" s="196"/>
      <c r="AX2595" s="196"/>
      <c r="AY2595" s="196"/>
      <c r="AZ2595" s="196"/>
      <c r="BA2595" s="196"/>
      <c r="BB2595" s="196"/>
      <c r="BC2595" s="196"/>
      <c r="BD2595" s="196"/>
      <c r="BE2595" s="196"/>
      <c r="BF2595" s="196"/>
      <c r="BG2595" s="196"/>
      <c r="BH2595" s="196"/>
      <c r="BI2595" s="196"/>
      <c r="BJ2595" s="196"/>
      <c r="BK2595" s="196"/>
      <c r="BL2595" s="196"/>
      <c r="BM2595" s="196"/>
      <c r="BN2595" s="196"/>
      <c r="BO2595" s="196"/>
      <c r="BP2595" s="196"/>
      <c r="BQ2595" s="196"/>
      <c r="BR2595" s="196"/>
      <c r="BS2595" s="196"/>
      <c r="BT2595" s="196"/>
      <c r="BU2595" s="196"/>
      <c r="BV2595" s="196"/>
      <c r="BW2595" s="196"/>
      <c r="BX2595" s="196"/>
      <c r="BY2595" s="196"/>
      <c r="BZ2595" s="196"/>
    </row>
    <row r="2596" spans="4:78" x14ac:dyDescent="0.2">
      <c r="D2596" s="171"/>
      <c r="E2596" s="171"/>
      <c r="F2596" s="171"/>
      <c r="G2596" s="171"/>
      <c r="H2596" s="171"/>
      <c r="I2596" s="171"/>
      <c r="J2596" s="171"/>
      <c r="K2596" s="171"/>
      <c r="L2596" s="171"/>
      <c r="M2596" s="171"/>
      <c r="N2596" s="171"/>
      <c r="O2596" s="171"/>
      <c r="P2596" s="171"/>
      <c r="Q2596" s="171"/>
      <c r="R2596" s="171"/>
      <c r="S2596" s="171"/>
      <c r="T2596" s="171"/>
      <c r="U2596" s="171"/>
      <c r="V2596" s="171"/>
      <c r="W2596" s="171"/>
      <c r="X2596" s="171"/>
      <c r="Y2596" s="171"/>
      <c r="Z2596" s="171"/>
      <c r="AA2596" s="171"/>
      <c r="AB2596" s="171"/>
      <c r="AC2596" s="171"/>
      <c r="AD2596" s="171"/>
      <c r="AE2596" s="171"/>
      <c r="AF2596" s="171"/>
      <c r="AG2596" s="171"/>
      <c r="AH2596" s="171"/>
      <c r="AI2596" s="171"/>
      <c r="AJ2596" s="171"/>
      <c r="AK2596" s="171"/>
      <c r="AL2596" s="171"/>
      <c r="AM2596" s="171"/>
      <c r="AN2596" s="171"/>
      <c r="AO2596" s="171"/>
      <c r="AP2596" s="196"/>
      <c r="AQ2596" s="196"/>
      <c r="AR2596" s="196"/>
      <c r="AS2596" s="196"/>
      <c r="AT2596" s="196"/>
      <c r="AU2596" s="196"/>
      <c r="AV2596" s="196"/>
      <c r="AW2596" s="196"/>
      <c r="AX2596" s="196"/>
      <c r="AY2596" s="196"/>
      <c r="AZ2596" s="196"/>
      <c r="BA2596" s="196"/>
      <c r="BB2596" s="196"/>
      <c r="BC2596" s="196"/>
      <c r="BD2596" s="196"/>
      <c r="BE2596" s="196"/>
      <c r="BF2596" s="196"/>
      <c r="BG2596" s="196"/>
      <c r="BH2596" s="196"/>
      <c r="BI2596" s="196"/>
      <c r="BJ2596" s="196"/>
      <c r="BK2596" s="196"/>
      <c r="BL2596" s="196"/>
      <c r="BM2596" s="196"/>
      <c r="BN2596" s="196"/>
      <c r="BO2596" s="196"/>
      <c r="BP2596" s="196"/>
      <c r="BQ2596" s="196"/>
      <c r="BR2596" s="196"/>
      <c r="BS2596" s="196"/>
      <c r="BT2596" s="196"/>
      <c r="BU2596" s="196"/>
      <c r="BV2596" s="196"/>
      <c r="BW2596" s="196"/>
      <c r="BX2596" s="196"/>
      <c r="BY2596" s="196"/>
      <c r="BZ2596" s="196"/>
    </row>
    <row r="2597" spans="4:78" x14ac:dyDescent="0.2">
      <c r="D2597" s="171"/>
      <c r="E2597" s="171"/>
      <c r="F2597" s="171"/>
      <c r="G2597" s="171"/>
      <c r="H2597" s="171"/>
      <c r="I2597" s="171"/>
      <c r="J2597" s="171"/>
      <c r="K2597" s="171"/>
      <c r="L2597" s="171"/>
      <c r="M2597" s="171"/>
      <c r="N2597" s="171"/>
      <c r="O2597" s="171"/>
      <c r="P2597" s="171"/>
      <c r="Q2597" s="171"/>
      <c r="R2597" s="171"/>
      <c r="S2597" s="171"/>
      <c r="T2597" s="171"/>
      <c r="U2597" s="171"/>
      <c r="V2597" s="171"/>
      <c r="W2597" s="171"/>
      <c r="X2597" s="171"/>
      <c r="Y2597" s="171"/>
      <c r="Z2597" s="171"/>
      <c r="AA2597" s="171"/>
      <c r="AB2597" s="171"/>
      <c r="AC2597" s="171"/>
      <c r="AD2597" s="171"/>
      <c r="AE2597" s="171"/>
      <c r="AF2597" s="171"/>
      <c r="AG2597" s="171"/>
      <c r="AH2597" s="171"/>
      <c r="AI2597" s="171"/>
      <c r="AJ2597" s="171"/>
      <c r="AK2597" s="171"/>
      <c r="AL2597" s="171"/>
      <c r="AM2597" s="171"/>
      <c r="AN2597" s="171"/>
      <c r="AO2597" s="171"/>
      <c r="AP2597" s="196"/>
      <c r="AQ2597" s="196"/>
      <c r="AR2597" s="196"/>
      <c r="AS2597" s="196"/>
      <c r="AT2597" s="196"/>
      <c r="AU2597" s="196"/>
      <c r="AV2597" s="196"/>
      <c r="AW2597" s="196"/>
      <c r="AX2597" s="196"/>
      <c r="AY2597" s="196"/>
      <c r="AZ2597" s="196"/>
      <c r="BA2597" s="196"/>
      <c r="BB2597" s="196"/>
      <c r="BC2597" s="196"/>
      <c r="BD2597" s="196"/>
      <c r="BE2597" s="196"/>
      <c r="BF2597" s="196"/>
      <c r="BG2597" s="196"/>
      <c r="BH2597" s="196"/>
      <c r="BI2597" s="196"/>
      <c r="BJ2597" s="196"/>
      <c r="BK2597" s="196"/>
      <c r="BL2597" s="196"/>
      <c r="BM2597" s="196"/>
      <c r="BN2597" s="196"/>
      <c r="BO2597" s="196"/>
      <c r="BP2597" s="196"/>
      <c r="BQ2597" s="196"/>
      <c r="BR2597" s="196"/>
      <c r="BS2597" s="196"/>
      <c r="BT2597" s="196"/>
      <c r="BU2597" s="196"/>
      <c r="BV2597" s="196"/>
      <c r="BW2597" s="196"/>
      <c r="BX2597" s="196"/>
      <c r="BY2597" s="196"/>
      <c r="BZ2597" s="196"/>
    </row>
    <row r="2598" spans="4:78" x14ac:dyDescent="0.2">
      <c r="D2598" s="171"/>
      <c r="E2598" s="171"/>
      <c r="F2598" s="171"/>
      <c r="G2598" s="171"/>
      <c r="H2598" s="171"/>
      <c r="I2598" s="171"/>
      <c r="J2598" s="171"/>
      <c r="K2598" s="171"/>
      <c r="L2598" s="171"/>
      <c r="M2598" s="171"/>
      <c r="N2598" s="171"/>
      <c r="O2598" s="171"/>
      <c r="P2598" s="171"/>
      <c r="Q2598" s="171"/>
      <c r="R2598" s="171"/>
      <c r="S2598" s="171"/>
      <c r="T2598" s="171"/>
      <c r="U2598" s="171"/>
      <c r="V2598" s="171"/>
      <c r="W2598" s="171"/>
      <c r="X2598" s="171"/>
      <c r="Y2598" s="171"/>
      <c r="Z2598" s="171"/>
      <c r="AA2598" s="171"/>
      <c r="AB2598" s="171"/>
      <c r="AC2598" s="171"/>
      <c r="AD2598" s="171"/>
      <c r="AE2598" s="171"/>
      <c r="AF2598" s="171"/>
      <c r="AG2598" s="171"/>
      <c r="AH2598" s="171"/>
      <c r="AI2598" s="171"/>
      <c r="AJ2598" s="171"/>
      <c r="AK2598" s="171"/>
      <c r="AL2598" s="171"/>
      <c r="AM2598" s="171"/>
      <c r="AN2598" s="171"/>
      <c r="AO2598" s="171"/>
      <c r="AP2598" s="196"/>
      <c r="AQ2598" s="196"/>
      <c r="AR2598" s="196"/>
      <c r="AS2598" s="196"/>
      <c r="AT2598" s="196"/>
      <c r="AU2598" s="196"/>
      <c r="AV2598" s="196"/>
      <c r="AW2598" s="196"/>
      <c r="AX2598" s="196"/>
      <c r="AY2598" s="196"/>
      <c r="AZ2598" s="196"/>
      <c r="BA2598" s="196"/>
      <c r="BB2598" s="196"/>
      <c r="BC2598" s="196"/>
      <c r="BD2598" s="196"/>
      <c r="BE2598" s="196"/>
      <c r="BF2598" s="196"/>
      <c r="BG2598" s="196"/>
      <c r="BH2598" s="196"/>
      <c r="BI2598" s="196"/>
      <c r="BJ2598" s="196"/>
      <c r="BK2598" s="196"/>
      <c r="BL2598" s="196"/>
      <c r="BM2598" s="196"/>
      <c r="BN2598" s="196"/>
      <c r="BO2598" s="196"/>
      <c r="BP2598" s="196"/>
      <c r="BQ2598" s="196"/>
      <c r="BR2598" s="196"/>
      <c r="BS2598" s="196"/>
      <c r="BT2598" s="196"/>
      <c r="BU2598" s="196"/>
      <c r="BV2598" s="196"/>
      <c r="BW2598" s="196"/>
      <c r="BX2598" s="196"/>
      <c r="BY2598" s="196"/>
      <c r="BZ2598" s="196"/>
    </row>
    <row r="2599" spans="4:78" x14ac:dyDescent="0.2">
      <c r="D2599" s="171"/>
      <c r="E2599" s="171"/>
      <c r="F2599" s="171"/>
      <c r="G2599" s="171"/>
      <c r="H2599" s="171"/>
      <c r="I2599" s="171"/>
      <c r="J2599" s="171"/>
      <c r="K2599" s="171"/>
      <c r="L2599" s="171"/>
      <c r="M2599" s="171"/>
      <c r="N2599" s="171"/>
      <c r="O2599" s="171"/>
      <c r="P2599" s="171"/>
      <c r="Q2599" s="171"/>
      <c r="R2599" s="171"/>
      <c r="S2599" s="171"/>
      <c r="T2599" s="171"/>
      <c r="U2599" s="171"/>
      <c r="V2599" s="171"/>
      <c r="W2599" s="171"/>
      <c r="X2599" s="171"/>
      <c r="Y2599" s="171"/>
      <c r="Z2599" s="171"/>
      <c r="AA2599" s="171"/>
      <c r="AB2599" s="171"/>
      <c r="AC2599" s="171"/>
      <c r="AD2599" s="171"/>
      <c r="AE2599" s="171"/>
      <c r="AF2599" s="171"/>
      <c r="AG2599" s="171"/>
      <c r="AH2599" s="171"/>
      <c r="AI2599" s="171"/>
      <c r="AJ2599" s="171"/>
      <c r="AK2599" s="171"/>
      <c r="AL2599" s="171"/>
      <c r="AM2599" s="171"/>
      <c r="AN2599" s="171"/>
      <c r="AO2599" s="171"/>
      <c r="AP2599" s="196"/>
      <c r="AQ2599" s="196"/>
      <c r="AR2599" s="196"/>
      <c r="AS2599" s="196"/>
      <c r="AT2599" s="196"/>
      <c r="AU2599" s="196"/>
      <c r="AV2599" s="196"/>
      <c r="AW2599" s="196"/>
      <c r="AX2599" s="196"/>
      <c r="AY2599" s="196"/>
      <c r="AZ2599" s="196"/>
      <c r="BA2599" s="196"/>
      <c r="BB2599" s="196"/>
      <c r="BC2599" s="196"/>
      <c r="BD2599" s="196"/>
      <c r="BE2599" s="196"/>
      <c r="BF2599" s="196"/>
      <c r="BG2599" s="196"/>
      <c r="BH2599" s="196"/>
      <c r="BI2599" s="196"/>
      <c r="BJ2599" s="196"/>
      <c r="BK2599" s="196"/>
      <c r="BL2599" s="196"/>
      <c r="BM2599" s="196"/>
      <c r="BN2599" s="196"/>
      <c r="BO2599" s="196"/>
      <c r="BP2599" s="196"/>
      <c r="BQ2599" s="196"/>
      <c r="BR2599" s="196"/>
      <c r="BS2599" s="196"/>
      <c r="BT2599" s="196"/>
      <c r="BU2599" s="196"/>
      <c r="BV2599" s="196"/>
      <c r="BW2599" s="196"/>
      <c r="BX2599" s="196"/>
      <c r="BY2599" s="196"/>
      <c r="BZ2599" s="196"/>
    </row>
    <row r="2600" spans="4:78" x14ac:dyDescent="0.2">
      <c r="D2600" s="171"/>
      <c r="E2600" s="171"/>
      <c r="F2600" s="171"/>
      <c r="G2600" s="171"/>
      <c r="H2600" s="171"/>
      <c r="I2600" s="171"/>
      <c r="J2600" s="171"/>
      <c r="K2600" s="171"/>
      <c r="L2600" s="171"/>
      <c r="M2600" s="171"/>
      <c r="N2600" s="171"/>
      <c r="O2600" s="171"/>
      <c r="P2600" s="171"/>
      <c r="Q2600" s="171"/>
      <c r="R2600" s="171"/>
      <c r="S2600" s="171"/>
      <c r="T2600" s="171"/>
      <c r="U2600" s="171"/>
      <c r="V2600" s="171"/>
      <c r="W2600" s="171"/>
      <c r="X2600" s="171"/>
      <c r="Y2600" s="171"/>
      <c r="Z2600" s="171"/>
      <c r="AA2600" s="171"/>
      <c r="AB2600" s="171"/>
      <c r="AC2600" s="171"/>
      <c r="AD2600" s="171"/>
      <c r="AE2600" s="171"/>
      <c r="AF2600" s="171"/>
      <c r="AG2600" s="171"/>
      <c r="AH2600" s="171"/>
      <c r="AI2600" s="171"/>
      <c r="AJ2600" s="171"/>
      <c r="AK2600" s="171"/>
      <c r="AL2600" s="171"/>
      <c r="AM2600" s="171"/>
      <c r="AN2600" s="171"/>
      <c r="AO2600" s="171"/>
      <c r="AP2600" s="196"/>
      <c r="AQ2600" s="196"/>
      <c r="AR2600" s="196"/>
      <c r="AS2600" s="196"/>
      <c r="AT2600" s="196"/>
      <c r="AU2600" s="196"/>
      <c r="AV2600" s="196"/>
      <c r="AW2600" s="196"/>
      <c r="AX2600" s="196"/>
      <c r="AY2600" s="196"/>
      <c r="AZ2600" s="196"/>
      <c r="BA2600" s="196"/>
      <c r="BB2600" s="196"/>
      <c r="BC2600" s="196"/>
      <c r="BD2600" s="196"/>
      <c r="BE2600" s="196"/>
      <c r="BF2600" s="196"/>
      <c r="BG2600" s="196"/>
      <c r="BH2600" s="196"/>
      <c r="BI2600" s="196"/>
      <c r="BJ2600" s="196"/>
      <c r="BK2600" s="196"/>
      <c r="BL2600" s="196"/>
      <c r="BM2600" s="196"/>
      <c r="BN2600" s="196"/>
      <c r="BO2600" s="196"/>
      <c r="BP2600" s="196"/>
      <c r="BQ2600" s="196"/>
      <c r="BR2600" s="196"/>
      <c r="BS2600" s="196"/>
      <c r="BT2600" s="196"/>
      <c r="BU2600" s="196"/>
      <c r="BV2600" s="196"/>
      <c r="BW2600" s="196"/>
      <c r="BX2600" s="196"/>
      <c r="BY2600" s="196"/>
      <c r="BZ2600" s="196"/>
    </row>
    <row r="2601" spans="4:78" x14ac:dyDescent="0.2">
      <c r="D2601" s="171"/>
      <c r="E2601" s="171"/>
      <c r="F2601" s="171"/>
      <c r="G2601" s="171"/>
      <c r="H2601" s="171"/>
      <c r="I2601" s="171"/>
      <c r="J2601" s="171"/>
      <c r="K2601" s="171"/>
      <c r="L2601" s="171"/>
      <c r="M2601" s="171"/>
      <c r="N2601" s="171"/>
      <c r="O2601" s="171"/>
      <c r="P2601" s="171"/>
      <c r="Q2601" s="171"/>
      <c r="R2601" s="171"/>
      <c r="S2601" s="171"/>
      <c r="T2601" s="171"/>
      <c r="U2601" s="171"/>
      <c r="V2601" s="171"/>
      <c r="W2601" s="171"/>
      <c r="X2601" s="171"/>
      <c r="Y2601" s="171"/>
      <c r="Z2601" s="171"/>
      <c r="AA2601" s="171"/>
      <c r="AB2601" s="171"/>
      <c r="AC2601" s="171"/>
      <c r="AD2601" s="171"/>
      <c r="AE2601" s="171"/>
      <c r="AF2601" s="171"/>
      <c r="AG2601" s="171"/>
      <c r="AH2601" s="171"/>
      <c r="AI2601" s="171"/>
      <c r="AJ2601" s="171"/>
      <c r="AK2601" s="171"/>
      <c r="AL2601" s="171"/>
      <c r="AM2601" s="171"/>
      <c r="AN2601" s="171"/>
      <c r="AO2601" s="171"/>
      <c r="AP2601" s="196"/>
      <c r="AQ2601" s="196"/>
      <c r="AR2601" s="196"/>
      <c r="AS2601" s="196"/>
      <c r="AT2601" s="196"/>
      <c r="AU2601" s="196"/>
      <c r="AV2601" s="196"/>
      <c r="AW2601" s="196"/>
      <c r="AX2601" s="196"/>
      <c r="AY2601" s="196"/>
      <c r="AZ2601" s="196"/>
      <c r="BA2601" s="196"/>
      <c r="BB2601" s="196"/>
      <c r="BC2601" s="196"/>
      <c r="BD2601" s="196"/>
      <c r="BE2601" s="196"/>
      <c r="BF2601" s="196"/>
      <c r="BG2601" s="196"/>
      <c r="BH2601" s="196"/>
      <c r="BI2601" s="196"/>
      <c r="BJ2601" s="196"/>
      <c r="BK2601" s="196"/>
      <c r="BL2601" s="196"/>
      <c r="BM2601" s="196"/>
      <c r="BN2601" s="196"/>
      <c r="BO2601" s="196"/>
      <c r="BP2601" s="196"/>
      <c r="BQ2601" s="196"/>
      <c r="BR2601" s="196"/>
      <c r="BS2601" s="196"/>
      <c r="BT2601" s="196"/>
      <c r="BU2601" s="196"/>
      <c r="BV2601" s="196"/>
      <c r="BW2601" s="196"/>
      <c r="BX2601" s="196"/>
      <c r="BY2601" s="196"/>
      <c r="BZ2601" s="196"/>
    </row>
    <row r="2602" spans="4:78" x14ac:dyDescent="0.2">
      <c r="D2602" s="171"/>
      <c r="E2602" s="171"/>
      <c r="F2602" s="171"/>
      <c r="G2602" s="171"/>
      <c r="H2602" s="171"/>
      <c r="I2602" s="171"/>
      <c r="J2602" s="171"/>
      <c r="K2602" s="171"/>
      <c r="L2602" s="171"/>
      <c r="M2602" s="171"/>
      <c r="N2602" s="171"/>
      <c r="O2602" s="171"/>
      <c r="P2602" s="171"/>
      <c r="Q2602" s="171"/>
      <c r="R2602" s="171"/>
      <c r="S2602" s="171"/>
      <c r="T2602" s="171"/>
      <c r="U2602" s="171"/>
      <c r="V2602" s="171"/>
      <c r="W2602" s="171"/>
      <c r="X2602" s="171"/>
      <c r="Y2602" s="171"/>
      <c r="Z2602" s="171"/>
      <c r="AA2602" s="171"/>
      <c r="AB2602" s="171"/>
      <c r="AC2602" s="171"/>
      <c r="AD2602" s="171"/>
      <c r="AE2602" s="171"/>
      <c r="AF2602" s="171"/>
      <c r="AG2602" s="171"/>
      <c r="AH2602" s="171"/>
      <c r="AI2602" s="171"/>
      <c r="AJ2602" s="171"/>
      <c r="AK2602" s="171"/>
      <c r="AL2602" s="171"/>
      <c r="AM2602" s="171"/>
      <c r="AN2602" s="171"/>
      <c r="AO2602" s="171"/>
      <c r="AP2602" s="196"/>
      <c r="AQ2602" s="196"/>
      <c r="AR2602" s="196"/>
      <c r="AS2602" s="196"/>
      <c r="AT2602" s="196"/>
      <c r="AU2602" s="196"/>
      <c r="AV2602" s="196"/>
      <c r="AW2602" s="196"/>
      <c r="AX2602" s="196"/>
      <c r="AY2602" s="196"/>
      <c r="AZ2602" s="196"/>
      <c r="BA2602" s="196"/>
      <c r="BB2602" s="196"/>
      <c r="BC2602" s="196"/>
      <c r="BD2602" s="196"/>
      <c r="BE2602" s="196"/>
      <c r="BF2602" s="196"/>
      <c r="BG2602" s="196"/>
      <c r="BH2602" s="196"/>
      <c r="BI2602" s="196"/>
      <c r="BJ2602" s="196"/>
      <c r="BK2602" s="196"/>
      <c r="BL2602" s="196"/>
      <c r="BM2602" s="196"/>
      <c r="BN2602" s="196"/>
      <c r="BO2602" s="196"/>
      <c r="BP2602" s="196"/>
      <c r="BQ2602" s="196"/>
      <c r="BR2602" s="196"/>
      <c r="BS2602" s="196"/>
      <c r="BT2602" s="196"/>
      <c r="BU2602" s="196"/>
      <c r="BV2602" s="196"/>
      <c r="BW2602" s="196"/>
      <c r="BX2602" s="196"/>
      <c r="BY2602" s="196"/>
      <c r="BZ2602" s="196"/>
    </row>
    <row r="2603" spans="4:78" x14ac:dyDescent="0.2">
      <c r="D2603" s="171"/>
      <c r="E2603" s="171"/>
      <c r="F2603" s="171"/>
      <c r="G2603" s="171"/>
      <c r="H2603" s="171"/>
      <c r="I2603" s="171"/>
      <c r="J2603" s="171"/>
      <c r="K2603" s="171"/>
      <c r="L2603" s="171"/>
      <c r="M2603" s="171"/>
      <c r="N2603" s="171"/>
      <c r="O2603" s="171"/>
      <c r="P2603" s="171"/>
      <c r="Q2603" s="171"/>
      <c r="R2603" s="171"/>
      <c r="S2603" s="171"/>
      <c r="T2603" s="171"/>
      <c r="U2603" s="171"/>
      <c r="V2603" s="171"/>
      <c r="W2603" s="171"/>
      <c r="X2603" s="171"/>
      <c r="Y2603" s="171"/>
      <c r="Z2603" s="171"/>
      <c r="AA2603" s="171"/>
      <c r="AB2603" s="171"/>
      <c r="AC2603" s="171"/>
      <c r="AD2603" s="171"/>
      <c r="AE2603" s="171"/>
      <c r="AF2603" s="171"/>
      <c r="AG2603" s="171"/>
      <c r="AH2603" s="171"/>
      <c r="AI2603" s="171"/>
      <c r="AJ2603" s="171"/>
      <c r="AK2603" s="171"/>
      <c r="AL2603" s="171"/>
      <c r="AM2603" s="171"/>
      <c r="AN2603" s="171"/>
      <c r="AO2603" s="171"/>
      <c r="AP2603" s="196"/>
      <c r="AQ2603" s="196"/>
      <c r="AR2603" s="196"/>
      <c r="AS2603" s="196"/>
      <c r="AT2603" s="196"/>
      <c r="AU2603" s="196"/>
      <c r="AV2603" s="196"/>
      <c r="AW2603" s="196"/>
      <c r="AX2603" s="196"/>
      <c r="AY2603" s="196"/>
      <c r="AZ2603" s="196"/>
      <c r="BA2603" s="196"/>
      <c r="BB2603" s="196"/>
      <c r="BC2603" s="196"/>
      <c r="BD2603" s="196"/>
      <c r="BE2603" s="196"/>
      <c r="BF2603" s="196"/>
      <c r="BG2603" s="196"/>
      <c r="BH2603" s="196"/>
      <c r="BI2603" s="196"/>
      <c r="BJ2603" s="196"/>
      <c r="BK2603" s="196"/>
      <c r="BL2603" s="196"/>
      <c r="BM2603" s="196"/>
      <c r="BN2603" s="196"/>
      <c r="BO2603" s="196"/>
      <c r="BP2603" s="196"/>
      <c r="BQ2603" s="196"/>
      <c r="BR2603" s="196"/>
      <c r="BS2603" s="196"/>
      <c r="BT2603" s="196"/>
      <c r="BU2603" s="196"/>
      <c r="BV2603" s="196"/>
      <c r="BW2603" s="196"/>
      <c r="BX2603" s="196"/>
      <c r="BY2603" s="196"/>
      <c r="BZ2603" s="196"/>
    </row>
    <row r="2604" spans="4:78" x14ac:dyDescent="0.2">
      <c r="D2604" s="171"/>
      <c r="E2604" s="171"/>
      <c r="F2604" s="171"/>
      <c r="G2604" s="171"/>
      <c r="H2604" s="171"/>
      <c r="I2604" s="171"/>
      <c r="J2604" s="171"/>
      <c r="K2604" s="171"/>
      <c r="L2604" s="171"/>
      <c r="M2604" s="171"/>
      <c r="N2604" s="171"/>
      <c r="O2604" s="171"/>
      <c r="P2604" s="171"/>
      <c r="Q2604" s="171"/>
      <c r="R2604" s="171"/>
      <c r="S2604" s="171"/>
      <c r="T2604" s="171"/>
      <c r="U2604" s="171"/>
      <c r="V2604" s="171"/>
      <c r="W2604" s="171"/>
      <c r="X2604" s="171"/>
      <c r="Y2604" s="171"/>
      <c r="Z2604" s="171"/>
      <c r="AA2604" s="171"/>
      <c r="AB2604" s="171"/>
      <c r="AC2604" s="171"/>
      <c r="AD2604" s="171"/>
      <c r="AE2604" s="171"/>
      <c r="AF2604" s="171"/>
      <c r="AG2604" s="171"/>
      <c r="AH2604" s="171"/>
      <c r="AI2604" s="171"/>
      <c r="AJ2604" s="171"/>
      <c r="AK2604" s="171"/>
      <c r="AL2604" s="171"/>
      <c r="AM2604" s="171"/>
      <c r="AN2604" s="171"/>
      <c r="AO2604" s="171"/>
      <c r="AP2604" s="196"/>
      <c r="AQ2604" s="196"/>
      <c r="AR2604" s="196"/>
      <c r="AS2604" s="196"/>
      <c r="AT2604" s="196"/>
      <c r="AU2604" s="196"/>
      <c r="AV2604" s="196"/>
      <c r="AW2604" s="196"/>
      <c r="AX2604" s="196"/>
      <c r="AY2604" s="196"/>
      <c r="AZ2604" s="196"/>
      <c r="BA2604" s="196"/>
      <c r="BB2604" s="196"/>
      <c r="BC2604" s="196"/>
      <c r="BD2604" s="196"/>
      <c r="BE2604" s="196"/>
      <c r="BF2604" s="196"/>
      <c r="BG2604" s="196"/>
      <c r="BH2604" s="196"/>
      <c r="BI2604" s="196"/>
      <c r="BJ2604" s="196"/>
      <c r="BK2604" s="196"/>
      <c r="BL2604" s="196"/>
      <c r="BM2604" s="196"/>
      <c r="BN2604" s="196"/>
      <c r="BO2604" s="196"/>
      <c r="BP2604" s="196"/>
      <c r="BQ2604" s="196"/>
      <c r="BR2604" s="196"/>
      <c r="BS2604" s="196"/>
      <c r="BT2604" s="196"/>
      <c r="BU2604" s="196"/>
      <c r="BV2604" s="196"/>
      <c r="BW2604" s="196"/>
      <c r="BX2604" s="196"/>
      <c r="BY2604" s="196"/>
      <c r="BZ2604" s="196"/>
    </row>
    <row r="2605" spans="4:78" x14ac:dyDescent="0.2">
      <c r="D2605" s="171"/>
      <c r="E2605" s="171"/>
      <c r="F2605" s="171"/>
      <c r="G2605" s="171"/>
      <c r="H2605" s="171"/>
      <c r="I2605" s="171"/>
      <c r="J2605" s="171"/>
      <c r="K2605" s="171"/>
      <c r="L2605" s="171"/>
      <c r="M2605" s="171"/>
      <c r="N2605" s="171"/>
      <c r="O2605" s="171"/>
      <c r="P2605" s="171"/>
      <c r="Q2605" s="171"/>
      <c r="R2605" s="171"/>
      <c r="S2605" s="171"/>
      <c r="T2605" s="171"/>
      <c r="U2605" s="171"/>
      <c r="V2605" s="171"/>
      <c r="W2605" s="171"/>
      <c r="X2605" s="171"/>
      <c r="Y2605" s="171"/>
      <c r="Z2605" s="171"/>
      <c r="AA2605" s="171"/>
      <c r="AB2605" s="171"/>
      <c r="AC2605" s="171"/>
      <c r="AD2605" s="171"/>
      <c r="AE2605" s="171"/>
      <c r="AF2605" s="171"/>
      <c r="AG2605" s="171"/>
      <c r="AH2605" s="171"/>
      <c r="AI2605" s="171"/>
      <c r="AJ2605" s="171"/>
      <c r="AK2605" s="171"/>
      <c r="AL2605" s="171"/>
      <c r="AM2605" s="171"/>
      <c r="AN2605" s="171"/>
      <c r="AO2605" s="171"/>
      <c r="AP2605" s="196"/>
      <c r="AQ2605" s="196"/>
      <c r="AR2605" s="196"/>
      <c r="AS2605" s="196"/>
      <c r="AT2605" s="196"/>
      <c r="AU2605" s="196"/>
      <c r="AV2605" s="196"/>
      <c r="AW2605" s="196"/>
      <c r="AX2605" s="196"/>
      <c r="AY2605" s="196"/>
      <c r="AZ2605" s="196"/>
      <c r="BA2605" s="196"/>
      <c r="BB2605" s="196"/>
      <c r="BC2605" s="196"/>
      <c r="BD2605" s="196"/>
      <c r="BE2605" s="196"/>
      <c r="BF2605" s="196"/>
      <c r="BG2605" s="196"/>
      <c r="BH2605" s="196"/>
      <c r="BI2605" s="196"/>
      <c r="BJ2605" s="196"/>
      <c r="BK2605" s="196"/>
      <c r="BL2605" s="196"/>
      <c r="BM2605" s="196"/>
      <c r="BN2605" s="196"/>
      <c r="BO2605" s="196"/>
      <c r="BP2605" s="196"/>
      <c r="BQ2605" s="196"/>
      <c r="BR2605" s="196"/>
      <c r="BS2605" s="196"/>
      <c r="BT2605" s="196"/>
      <c r="BU2605" s="196"/>
      <c r="BV2605" s="196"/>
      <c r="BW2605" s="196"/>
      <c r="BX2605" s="196"/>
      <c r="BY2605" s="196"/>
      <c r="BZ2605" s="196"/>
    </row>
    <row r="2606" spans="4:78" x14ac:dyDescent="0.2">
      <c r="D2606" s="171"/>
      <c r="E2606" s="171"/>
      <c r="F2606" s="171"/>
      <c r="G2606" s="171"/>
      <c r="H2606" s="171"/>
      <c r="I2606" s="171"/>
      <c r="J2606" s="171"/>
      <c r="K2606" s="171"/>
      <c r="L2606" s="171"/>
      <c r="M2606" s="171"/>
      <c r="N2606" s="171"/>
      <c r="O2606" s="171"/>
      <c r="P2606" s="171"/>
      <c r="Q2606" s="171"/>
      <c r="R2606" s="171"/>
      <c r="S2606" s="171"/>
      <c r="T2606" s="171"/>
      <c r="U2606" s="171"/>
      <c r="V2606" s="171"/>
      <c r="W2606" s="171"/>
      <c r="X2606" s="171"/>
      <c r="Y2606" s="171"/>
      <c r="Z2606" s="171"/>
      <c r="AA2606" s="171"/>
      <c r="AB2606" s="171"/>
      <c r="AC2606" s="171"/>
      <c r="AD2606" s="171"/>
      <c r="AE2606" s="171"/>
      <c r="AF2606" s="171"/>
      <c r="AG2606" s="171"/>
      <c r="AH2606" s="171"/>
      <c r="AI2606" s="171"/>
      <c r="AJ2606" s="171"/>
      <c r="AK2606" s="171"/>
      <c r="AL2606" s="171"/>
      <c r="AM2606" s="171"/>
      <c r="AN2606" s="171"/>
      <c r="AO2606" s="171"/>
      <c r="AP2606" s="196"/>
      <c r="AQ2606" s="196"/>
      <c r="AR2606" s="196"/>
      <c r="AS2606" s="196"/>
      <c r="AT2606" s="196"/>
      <c r="AU2606" s="196"/>
      <c r="AV2606" s="196"/>
      <c r="AW2606" s="196"/>
      <c r="AX2606" s="196"/>
      <c r="AY2606" s="196"/>
      <c r="AZ2606" s="196"/>
      <c r="BA2606" s="196"/>
      <c r="BB2606" s="196"/>
      <c r="BC2606" s="196"/>
      <c r="BD2606" s="196"/>
      <c r="BE2606" s="196"/>
      <c r="BF2606" s="196"/>
      <c r="BG2606" s="196"/>
      <c r="BH2606" s="196"/>
      <c r="BI2606" s="196"/>
      <c r="BJ2606" s="196"/>
      <c r="BK2606" s="196"/>
      <c r="BL2606" s="196"/>
      <c r="BM2606" s="196"/>
      <c r="BN2606" s="196"/>
      <c r="BO2606" s="196"/>
      <c r="BP2606" s="196"/>
      <c r="BQ2606" s="196"/>
      <c r="BR2606" s="196"/>
      <c r="BS2606" s="196"/>
      <c r="BT2606" s="196"/>
      <c r="BU2606" s="196"/>
      <c r="BV2606" s="196"/>
      <c r="BW2606" s="196"/>
      <c r="BX2606" s="196"/>
      <c r="BY2606" s="196"/>
      <c r="BZ2606" s="196"/>
    </row>
    <row r="2607" spans="4:78" x14ac:dyDescent="0.2">
      <c r="D2607" s="171"/>
      <c r="E2607" s="171"/>
      <c r="F2607" s="171"/>
      <c r="G2607" s="171"/>
      <c r="H2607" s="171"/>
      <c r="I2607" s="171"/>
      <c r="J2607" s="171"/>
      <c r="K2607" s="171"/>
      <c r="L2607" s="171"/>
      <c r="M2607" s="171"/>
      <c r="N2607" s="171"/>
      <c r="O2607" s="171"/>
      <c r="P2607" s="171"/>
      <c r="Q2607" s="171"/>
      <c r="R2607" s="171"/>
      <c r="S2607" s="171"/>
      <c r="T2607" s="171"/>
      <c r="U2607" s="171"/>
      <c r="V2607" s="171"/>
      <c r="W2607" s="171"/>
      <c r="X2607" s="171"/>
      <c r="Y2607" s="171"/>
      <c r="Z2607" s="171"/>
      <c r="AA2607" s="171"/>
      <c r="AB2607" s="171"/>
      <c r="AC2607" s="171"/>
      <c r="AD2607" s="171"/>
      <c r="AE2607" s="171"/>
      <c r="AF2607" s="171"/>
      <c r="AG2607" s="171"/>
      <c r="AH2607" s="171"/>
      <c r="AI2607" s="171"/>
      <c r="AJ2607" s="171"/>
      <c r="AK2607" s="171"/>
      <c r="AL2607" s="171"/>
      <c r="AM2607" s="171"/>
      <c r="AN2607" s="171"/>
      <c r="AO2607" s="171"/>
      <c r="AP2607" s="196"/>
      <c r="AQ2607" s="196"/>
      <c r="AR2607" s="196"/>
      <c r="AS2607" s="196"/>
      <c r="AT2607" s="196"/>
      <c r="AU2607" s="196"/>
      <c r="AV2607" s="196"/>
      <c r="AW2607" s="196"/>
      <c r="AX2607" s="196"/>
      <c r="AY2607" s="196"/>
      <c r="AZ2607" s="196"/>
      <c r="BA2607" s="196"/>
      <c r="BB2607" s="196"/>
      <c r="BC2607" s="196"/>
      <c r="BD2607" s="196"/>
      <c r="BE2607" s="196"/>
      <c r="BF2607" s="196"/>
      <c r="BG2607" s="196"/>
      <c r="BH2607" s="196"/>
      <c r="BI2607" s="196"/>
      <c r="BJ2607" s="196"/>
      <c r="BK2607" s="196"/>
      <c r="BL2607" s="196"/>
      <c r="BM2607" s="196"/>
      <c r="BN2607" s="196"/>
      <c r="BO2607" s="196"/>
      <c r="BP2607" s="196"/>
      <c r="BQ2607" s="196"/>
      <c r="BR2607" s="196"/>
      <c r="BS2607" s="196"/>
      <c r="BT2607" s="196"/>
      <c r="BU2607" s="196"/>
      <c r="BV2607" s="196"/>
      <c r="BW2607" s="196"/>
      <c r="BX2607" s="196"/>
      <c r="BY2607" s="196"/>
      <c r="BZ2607" s="196"/>
    </row>
    <row r="2608" spans="4:78" x14ac:dyDescent="0.2">
      <c r="D2608" s="171"/>
      <c r="E2608" s="171"/>
      <c r="F2608" s="171"/>
      <c r="G2608" s="171"/>
      <c r="H2608" s="171"/>
      <c r="I2608" s="171"/>
      <c r="J2608" s="171"/>
      <c r="K2608" s="171"/>
      <c r="L2608" s="171"/>
      <c r="M2608" s="171"/>
      <c r="N2608" s="171"/>
      <c r="O2608" s="171"/>
      <c r="P2608" s="171"/>
      <c r="Q2608" s="171"/>
      <c r="R2608" s="171"/>
      <c r="S2608" s="171"/>
      <c r="T2608" s="171"/>
      <c r="U2608" s="171"/>
      <c r="V2608" s="171"/>
      <c r="W2608" s="171"/>
      <c r="X2608" s="171"/>
      <c r="Y2608" s="171"/>
      <c r="Z2608" s="171"/>
      <c r="AA2608" s="171"/>
      <c r="AB2608" s="171"/>
      <c r="AC2608" s="171"/>
      <c r="AD2608" s="171"/>
      <c r="AE2608" s="171"/>
      <c r="AF2608" s="171"/>
      <c r="AG2608" s="171"/>
      <c r="AH2608" s="171"/>
      <c r="AI2608" s="171"/>
      <c r="AJ2608" s="171"/>
      <c r="AK2608" s="171"/>
      <c r="AL2608" s="171"/>
      <c r="AM2608" s="171"/>
      <c r="AN2608" s="171"/>
      <c r="AO2608" s="171"/>
      <c r="AP2608" s="196"/>
      <c r="AQ2608" s="196"/>
      <c r="AR2608" s="196"/>
      <c r="AS2608" s="196"/>
      <c r="AT2608" s="196"/>
      <c r="AU2608" s="196"/>
      <c r="AV2608" s="196"/>
      <c r="AW2608" s="196"/>
      <c r="AX2608" s="196"/>
      <c r="AY2608" s="196"/>
      <c r="AZ2608" s="196"/>
      <c r="BA2608" s="196"/>
      <c r="BB2608" s="196"/>
      <c r="BC2608" s="196"/>
      <c r="BD2608" s="196"/>
      <c r="BE2608" s="196"/>
      <c r="BF2608" s="196"/>
      <c r="BG2608" s="196"/>
      <c r="BH2608" s="196"/>
      <c r="BI2608" s="196"/>
      <c r="BJ2608" s="196"/>
      <c r="BK2608" s="196"/>
      <c r="BL2608" s="196"/>
      <c r="BM2608" s="196"/>
      <c r="BN2608" s="196"/>
      <c r="BO2608" s="196"/>
      <c r="BP2608" s="196"/>
      <c r="BQ2608" s="196"/>
      <c r="BR2608" s="196"/>
      <c r="BS2608" s="196"/>
      <c r="BT2608" s="196"/>
      <c r="BU2608" s="196"/>
      <c r="BV2608" s="196"/>
      <c r="BW2608" s="196"/>
      <c r="BX2608" s="196"/>
      <c r="BY2608" s="196"/>
      <c r="BZ2608" s="196"/>
    </row>
    <row r="2609" spans="4:78" x14ac:dyDescent="0.2">
      <c r="D2609" s="171"/>
      <c r="E2609" s="171"/>
      <c r="F2609" s="171"/>
      <c r="G2609" s="171"/>
      <c r="H2609" s="171"/>
      <c r="I2609" s="171"/>
      <c r="J2609" s="171"/>
      <c r="K2609" s="171"/>
      <c r="L2609" s="171"/>
      <c r="M2609" s="171"/>
      <c r="N2609" s="171"/>
      <c r="O2609" s="171"/>
      <c r="P2609" s="171"/>
      <c r="Q2609" s="171"/>
      <c r="R2609" s="171"/>
      <c r="S2609" s="171"/>
      <c r="T2609" s="171"/>
      <c r="U2609" s="171"/>
      <c r="V2609" s="171"/>
      <c r="W2609" s="171"/>
      <c r="X2609" s="171"/>
      <c r="Y2609" s="171"/>
      <c r="Z2609" s="171"/>
      <c r="AA2609" s="171"/>
      <c r="AB2609" s="171"/>
      <c r="AC2609" s="171"/>
      <c r="AD2609" s="171"/>
      <c r="AE2609" s="171"/>
      <c r="AF2609" s="171"/>
      <c r="AG2609" s="171"/>
      <c r="AH2609" s="171"/>
      <c r="AI2609" s="171"/>
      <c r="AJ2609" s="171"/>
      <c r="AK2609" s="171"/>
      <c r="AL2609" s="171"/>
      <c r="AM2609" s="171"/>
      <c r="AN2609" s="171"/>
      <c r="AO2609" s="171"/>
      <c r="AP2609" s="196"/>
      <c r="AQ2609" s="196"/>
      <c r="AR2609" s="196"/>
      <c r="AS2609" s="196"/>
      <c r="AT2609" s="196"/>
      <c r="AU2609" s="196"/>
      <c r="AV2609" s="196"/>
      <c r="AW2609" s="196"/>
      <c r="AX2609" s="196"/>
      <c r="AY2609" s="196"/>
      <c r="AZ2609" s="196"/>
      <c r="BA2609" s="196"/>
      <c r="BB2609" s="196"/>
      <c r="BC2609" s="196"/>
      <c r="BD2609" s="196"/>
      <c r="BE2609" s="196"/>
      <c r="BF2609" s="196"/>
      <c r="BG2609" s="196"/>
      <c r="BH2609" s="196"/>
      <c r="BI2609" s="196"/>
      <c r="BJ2609" s="196"/>
      <c r="BK2609" s="196"/>
      <c r="BL2609" s="196"/>
      <c r="BM2609" s="196"/>
      <c r="BN2609" s="196"/>
      <c r="BO2609" s="196"/>
      <c r="BP2609" s="196"/>
      <c r="BQ2609" s="196"/>
      <c r="BR2609" s="196"/>
      <c r="BS2609" s="196"/>
      <c r="BT2609" s="196"/>
      <c r="BU2609" s="196"/>
      <c r="BV2609" s="196"/>
      <c r="BW2609" s="196"/>
      <c r="BX2609" s="196"/>
      <c r="BY2609" s="196"/>
      <c r="BZ2609" s="196"/>
    </row>
    <row r="2610" spans="4:78" x14ac:dyDescent="0.2">
      <c r="D2610" s="171"/>
      <c r="E2610" s="171"/>
      <c r="F2610" s="171"/>
      <c r="G2610" s="171"/>
      <c r="H2610" s="171"/>
      <c r="I2610" s="171"/>
      <c r="J2610" s="171"/>
      <c r="K2610" s="171"/>
      <c r="L2610" s="171"/>
      <c r="M2610" s="171"/>
      <c r="N2610" s="171"/>
      <c r="O2610" s="171"/>
      <c r="P2610" s="171"/>
      <c r="Q2610" s="171"/>
      <c r="R2610" s="171"/>
      <c r="S2610" s="171"/>
      <c r="T2610" s="171"/>
      <c r="U2610" s="171"/>
      <c r="V2610" s="171"/>
      <c r="W2610" s="171"/>
      <c r="X2610" s="171"/>
      <c r="Y2610" s="171"/>
      <c r="Z2610" s="171"/>
      <c r="AA2610" s="171"/>
      <c r="AB2610" s="171"/>
      <c r="AC2610" s="171"/>
      <c r="AD2610" s="171"/>
      <c r="AE2610" s="171"/>
      <c r="AF2610" s="171"/>
      <c r="AG2610" s="171"/>
      <c r="AH2610" s="171"/>
      <c r="AI2610" s="171"/>
      <c r="AJ2610" s="171"/>
      <c r="AK2610" s="171"/>
      <c r="AL2610" s="171"/>
      <c r="AM2610" s="171"/>
      <c r="AN2610" s="171"/>
      <c r="AO2610" s="171"/>
      <c r="AP2610" s="196"/>
      <c r="AQ2610" s="196"/>
      <c r="AR2610" s="196"/>
      <c r="AS2610" s="196"/>
      <c r="AT2610" s="196"/>
      <c r="AU2610" s="196"/>
      <c r="AV2610" s="196"/>
      <c r="AW2610" s="196"/>
      <c r="AX2610" s="196"/>
      <c r="AY2610" s="196"/>
      <c r="AZ2610" s="196"/>
      <c r="BA2610" s="196"/>
      <c r="BB2610" s="196"/>
      <c r="BC2610" s="196"/>
      <c r="BD2610" s="196"/>
      <c r="BE2610" s="196"/>
      <c r="BF2610" s="196"/>
      <c r="BG2610" s="196"/>
      <c r="BH2610" s="196"/>
      <c r="BI2610" s="196"/>
      <c r="BJ2610" s="196"/>
      <c r="BK2610" s="196"/>
      <c r="BL2610" s="196"/>
      <c r="BM2610" s="196"/>
      <c r="BN2610" s="196"/>
      <c r="BO2610" s="196"/>
      <c r="BP2610" s="196"/>
      <c r="BQ2610" s="196"/>
      <c r="BR2610" s="196"/>
      <c r="BS2610" s="196"/>
      <c r="BT2610" s="196"/>
      <c r="BU2610" s="196"/>
      <c r="BV2610" s="196"/>
      <c r="BW2610" s="196"/>
      <c r="BX2610" s="196"/>
      <c r="BY2610" s="196"/>
      <c r="BZ2610" s="196"/>
    </row>
    <row r="2611" spans="4:78" x14ac:dyDescent="0.2">
      <c r="D2611" s="171"/>
      <c r="E2611" s="171"/>
      <c r="F2611" s="171"/>
      <c r="G2611" s="171"/>
      <c r="H2611" s="171"/>
      <c r="I2611" s="171"/>
      <c r="J2611" s="171"/>
      <c r="K2611" s="171"/>
      <c r="L2611" s="171"/>
      <c r="M2611" s="171"/>
      <c r="N2611" s="171"/>
      <c r="O2611" s="171"/>
      <c r="P2611" s="171"/>
      <c r="Q2611" s="171"/>
      <c r="R2611" s="171"/>
      <c r="S2611" s="171"/>
      <c r="T2611" s="171"/>
      <c r="U2611" s="171"/>
      <c r="V2611" s="171"/>
      <c r="W2611" s="171"/>
      <c r="X2611" s="171"/>
      <c r="Y2611" s="171"/>
      <c r="Z2611" s="171"/>
      <c r="AA2611" s="171"/>
      <c r="AB2611" s="171"/>
      <c r="AC2611" s="171"/>
      <c r="AD2611" s="171"/>
      <c r="AE2611" s="171"/>
      <c r="AF2611" s="171"/>
      <c r="AG2611" s="171"/>
      <c r="AH2611" s="171"/>
      <c r="AI2611" s="171"/>
      <c r="AJ2611" s="171"/>
      <c r="AK2611" s="171"/>
      <c r="AL2611" s="171"/>
      <c r="AM2611" s="171"/>
      <c r="AN2611" s="171"/>
      <c r="AO2611" s="171"/>
      <c r="AP2611" s="196"/>
      <c r="AQ2611" s="196"/>
      <c r="AR2611" s="196"/>
      <c r="AS2611" s="196"/>
      <c r="AT2611" s="196"/>
      <c r="AU2611" s="196"/>
      <c r="AV2611" s="196"/>
      <c r="AW2611" s="196"/>
      <c r="AX2611" s="196"/>
      <c r="AY2611" s="196"/>
      <c r="AZ2611" s="196"/>
      <c r="BA2611" s="196"/>
      <c r="BB2611" s="196"/>
      <c r="BC2611" s="196"/>
      <c r="BD2611" s="196"/>
      <c r="BE2611" s="196"/>
      <c r="BF2611" s="196"/>
      <c r="BG2611" s="196"/>
      <c r="BH2611" s="196"/>
      <c r="BI2611" s="196"/>
      <c r="BJ2611" s="196"/>
      <c r="BK2611" s="196"/>
      <c r="BL2611" s="196"/>
      <c r="BM2611" s="196"/>
      <c r="BN2611" s="196"/>
      <c r="BO2611" s="196"/>
      <c r="BP2611" s="196"/>
      <c r="BQ2611" s="196"/>
      <c r="BR2611" s="196"/>
      <c r="BS2611" s="196"/>
      <c r="BT2611" s="196"/>
      <c r="BU2611" s="196"/>
      <c r="BV2611" s="196"/>
      <c r="BW2611" s="196"/>
      <c r="BX2611" s="196"/>
      <c r="BY2611" s="196"/>
      <c r="BZ2611" s="196"/>
    </row>
    <row r="2612" spans="4:78" x14ac:dyDescent="0.2">
      <c r="D2612" s="171"/>
      <c r="E2612" s="171"/>
      <c r="F2612" s="171"/>
      <c r="G2612" s="171"/>
      <c r="H2612" s="171"/>
      <c r="I2612" s="171"/>
      <c r="J2612" s="171"/>
      <c r="K2612" s="171"/>
      <c r="L2612" s="171"/>
      <c r="M2612" s="171"/>
      <c r="N2612" s="171"/>
      <c r="O2612" s="171"/>
      <c r="P2612" s="171"/>
      <c r="Q2612" s="171"/>
      <c r="R2612" s="171"/>
      <c r="S2612" s="171"/>
      <c r="T2612" s="171"/>
      <c r="U2612" s="171"/>
      <c r="V2612" s="171"/>
      <c r="W2612" s="171"/>
      <c r="X2612" s="171"/>
      <c r="Y2612" s="171"/>
      <c r="Z2612" s="171"/>
      <c r="AA2612" s="171"/>
      <c r="AB2612" s="171"/>
      <c r="AC2612" s="171"/>
      <c r="AD2612" s="171"/>
      <c r="AE2612" s="171"/>
      <c r="AF2612" s="171"/>
      <c r="AG2612" s="171"/>
      <c r="AH2612" s="171"/>
      <c r="AI2612" s="171"/>
      <c r="AJ2612" s="171"/>
      <c r="AK2612" s="171"/>
      <c r="AL2612" s="171"/>
      <c r="AM2612" s="171"/>
      <c r="AN2612" s="171"/>
      <c r="AO2612" s="171"/>
      <c r="AP2612" s="196"/>
      <c r="AQ2612" s="196"/>
      <c r="AR2612" s="196"/>
      <c r="AS2612" s="196"/>
      <c r="AT2612" s="196"/>
      <c r="AU2612" s="196"/>
      <c r="AV2612" s="196"/>
      <c r="AW2612" s="196"/>
      <c r="AX2612" s="196"/>
      <c r="AY2612" s="196"/>
      <c r="AZ2612" s="196"/>
      <c r="BA2612" s="196"/>
      <c r="BB2612" s="196"/>
      <c r="BC2612" s="196"/>
      <c r="BD2612" s="196"/>
      <c r="BE2612" s="196"/>
      <c r="BF2612" s="196"/>
      <c r="BG2612" s="196"/>
      <c r="BH2612" s="196"/>
      <c r="BI2612" s="196"/>
      <c r="BJ2612" s="196"/>
      <c r="BK2612" s="196"/>
      <c r="BL2612" s="196"/>
      <c r="BM2612" s="196"/>
      <c r="BN2612" s="196"/>
      <c r="BO2612" s="196"/>
      <c r="BP2612" s="196"/>
      <c r="BQ2612" s="196"/>
      <c r="BR2612" s="196"/>
      <c r="BS2612" s="196"/>
      <c r="BT2612" s="196"/>
      <c r="BU2612" s="196"/>
      <c r="BV2612" s="196"/>
      <c r="BW2612" s="196"/>
      <c r="BX2612" s="196"/>
      <c r="BY2612" s="196"/>
      <c r="BZ2612" s="196"/>
    </row>
    <row r="2613" spans="4:78" x14ac:dyDescent="0.2">
      <c r="D2613" s="171"/>
      <c r="E2613" s="171"/>
      <c r="F2613" s="171"/>
      <c r="G2613" s="171"/>
      <c r="H2613" s="171"/>
      <c r="I2613" s="171"/>
      <c r="J2613" s="171"/>
      <c r="K2613" s="171"/>
      <c r="L2613" s="171"/>
      <c r="M2613" s="171"/>
      <c r="N2613" s="171"/>
      <c r="O2613" s="171"/>
      <c r="P2613" s="171"/>
      <c r="Q2613" s="171"/>
      <c r="R2613" s="171"/>
      <c r="S2613" s="171"/>
      <c r="T2613" s="171"/>
      <c r="U2613" s="171"/>
      <c r="V2613" s="171"/>
      <c r="W2613" s="171"/>
      <c r="X2613" s="171"/>
      <c r="Y2613" s="171"/>
      <c r="Z2613" s="171"/>
      <c r="AA2613" s="171"/>
      <c r="AB2613" s="171"/>
      <c r="AC2613" s="171"/>
      <c r="AD2613" s="171"/>
      <c r="AE2613" s="171"/>
      <c r="AF2613" s="171"/>
      <c r="AG2613" s="171"/>
      <c r="AH2613" s="171"/>
      <c r="AI2613" s="171"/>
      <c r="AJ2613" s="171"/>
      <c r="AK2613" s="171"/>
      <c r="AL2613" s="171"/>
      <c r="AM2613" s="171"/>
      <c r="AN2613" s="171"/>
      <c r="AO2613" s="171"/>
      <c r="AP2613" s="196"/>
      <c r="AQ2613" s="196"/>
      <c r="AR2613" s="196"/>
      <c r="AS2613" s="196"/>
      <c r="AT2613" s="196"/>
      <c r="AU2613" s="196"/>
      <c r="AV2613" s="196"/>
      <c r="AW2613" s="196"/>
      <c r="AX2613" s="196"/>
      <c r="AY2613" s="196"/>
      <c r="AZ2613" s="196"/>
      <c r="BA2613" s="196"/>
      <c r="BB2613" s="196"/>
      <c r="BC2613" s="196"/>
      <c r="BD2613" s="196"/>
      <c r="BE2613" s="196"/>
      <c r="BF2613" s="196"/>
      <c r="BG2613" s="196"/>
      <c r="BH2613" s="196"/>
      <c r="BI2613" s="196"/>
      <c r="BJ2613" s="196"/>
      <c r="BK2613" s="196"/>
      <c r="BL2613" s="196"/>
      <c r="BM2613" s="196"/>
      <c r="BN2613" s="196"/>
      <c r="BO2613" s="196"/>
      <c r="BP2613" s="196"/>
      <c r="BQ2613" s="196"/>
      <c r="BR2613" s="196"/>
      <c r="BS2613" s="196"/>
      <c r="BT2613" s="196"/>
      <c r="BU2613" s="196"/>
      <c r="BV2613" s="196"/>
      <c r="BW2613" s="196"/>
      <c r="BX2613" s="196"/>
      <c r="BY2613" s="196"/>
      <c r="BZ2613" s="196"/>
    </row>
    <row r="2614" spans="4:78" x14ac:dyDescent="0.2">
      <c r="D2614" s="171"/>
      <c r="E2614" s="171"/>
      <c r="F2614" s="171"/>
      <c r="G2614" s="171"/>
      <c r="H2614" s="171"/>
      <c r="I2614" s="171"/>
      <c r="J2614" s="171"/>
      <c r="K2614" s="171"/>
      <c r="L2614" s="171"/>
      <c r="M2614" s="171"/>
      <c r="N2614" s="171"/>
      <c r="O2614" s="171"/>
      <c r="P2614" s="171"/>
      <c r="Q2614" s="171"/>
      <c r="R2614" s="171"/>
      <c r="S2614" s="171"/>
      <c r="T2614" s="171"/>
      <c r="U2614" s="171"/>
      <c r="V2614" s="171"/>
      <c r="W2614" s="171"/>
      <c r="X2614" s="171"/>
      <c r="Y2614" s="171"/>
      <c r="Z2614" s="171"/>
      <c r="AA2614" s="171"/>
      <c r="AB2614" s="171"/>
      <c r="AC2614" s="171"/>
      <c r="AD2614" s="171"/>
      <c r="AE2614" s="171"/>
      <c r="AF2614" s="171"/>
      <c r="AG2614" s="171"/>
      <c r="AH2614" s="171"/>
      <c r="AI2614" s="171"/>
      <c r="AJ2614" s="171"/>
      <c r="AK2614" s="171"/>
      <c r="AL2614" s="171"/>
      <c r="AM2614" s="171"/>
      <c r="AN2614" s="171"/>
      <c r="AO2614" s="171"/>
      <c r="AP2614" s="196"/>
      <c r="AQ2614" s="196"/>
      <c r="AR2614" s="196"/>
      <c r="AS2614" s="196"/>
      <c r="AT2614" s="196"/>
      <c r="AU2614" s="196"/>
      <c r="AV2614" s="196"/>
      <c r="AW2614" s="196"/>
      <c r="AX2614" s="196"/>
      <c r="AY2614" s="196"/>
      <c r="AZ2614" s="196"/>
      <c r="BA2614" s="196"/>
      <c r="BB2614" s="196"/>
      <c r="BC2614" s="196"/>
      <c r="BD2614" s="196"/>
      <c r="BE2614" s="196"/>
      <c r="BF2614" s="196"/>
      <c r="BG2614" s="196"/>
      <c r="BH2614" s="196"/>
      <c r="BI2614" s="196"/>
      <c r="BJ2614" s="196"/>
      <c r="BK2614" s="196"/>
      <c r="BL2614" s="196"/>
      <c r="BM2614" s="196"/>
      <c r="BN2614" s="196"/>
      <c r="BO2614" s="196"/>
      <c r="BP2614" s="196"/>
      <c r="BQ2614" s="196"/>
      <c r="BR2614" s="196"/>
      <c r="BS2614" s="196"/>
      <c r="BT2614" s="196"/>
      <c r="BU2614" s="196"/>
      <c r="BV2614" s="196"/>
      <c r="BW2614" s="196"/>
      <c r="BX2614" s="196"/>
      <c r="BY2614" s="196"/>
      <c r="BZ2614" s="196"/>
    </row>
    <row r="2615" spans="4:78" x14ac:dyDescent="0.2">
      <c r="D2615" s="171"/>
      <c r="E2615" s="171"/>
      <c r="F2615" s="171"/>
      <c r="G2615" s="171"/>
      <c r="H2615" s="171"/>
      <c r="I2615" s="171"/>
      <c r="J2615" s="171"/>
      <c r="K2615" s="171"/>
      <c r="L2615" s="171"/>
      <c r="M2615" s="171"/>
      <c r="N2615" s="171"/>
      <c r="O2615" s="171"/>
      <c r="P2615" s="171"/>
      <c r="Q2615" s="171"/>
      <c r="R2615" s="171"/>
      <c r="S2615" s="171"/>
      <c r="T2615" s="171"/>
      <c r="U2615" s="171"/>
      <c r="V2615" s="171"/>
      <c r="W2615" s="171"/>
      <c r="X2615" s="171"/>
      <c r="Y2615" s="171"/>
      <c r="Z2615" s="171"/>
      <c r="AA2615" s="171"/>
      <c r="AB2615" s="171"/>
      <c r="AC2615" s="171"/>
      <c r="AD2615" s="171"/>
      <c r="AE2615" s="171"/>
      <c r="AF2615" s="171"/>
      <c r="AG2615" s="171"/>
      <c r="AH2615" s="171"/>
      <c r="AI2615" s="171"/>
      <c r="AJ2615" s="171"/>
      <c r="AK2615" s="171"/>
      <c r="AL2615" s="171"/>
      <c r="AM2615" s="171"/>
      <c r="AN2615" s="171"/>
      <c r="AO2615" s="171"/>
      <c r="AP2615" s="196"/>
      <c r="AQ2615" s="196"/>
      <c r="AR2615" s="196"/>
      <c r="AS2615" s="196"/>
      <c r="AT2615" s="196"/>
      <c r="AU2615" s="196"/>
      <c r="AV2615" s="196"/>
      <c r="AW2615" s="196"/>
      <c r="AX2615" s="196"/>
      <c r="AY2615" s="196"/>
      <c r="AZ2615" s="196"/>
      <c r="BA2615" s="196"/>
      <c r="BB2615" s="196"/>
      <c r="BC2615" s="196"/>
      <c r="BD2615" s="196"/>
      <c r="BE2615" s="196"/>
      <c r="BF2615" s="196"/>
      <c r="BG2615" s="196"/>
      <c r="BH2615" s="196"/>
      <c r="BI2615" s="196"/>
      <c r="BJ2615" s="196"/>
      <c r="BK2615" s="196"/>
      <c r="BL2615" s="196"/>
      <c r="BM2615" s="196"/>
      <c r="BN2615" s="196"/>
      <c r="BO2615" s="196"/>
      <c r="BP2615" s="196"/>
      <c r="BQ2615" s="196"/>
      <c r="BR2615" s="196"/>
      <c r="BS2615" s="196"/>
      <c r="BT2615" s="196"/>
      <c r="BU2615" s="196"/>
      <c r="BV2615" s="196"/>
      <c r="BW2615" s="196"/>
      <c r="BX2615" s="196"/>
      <c r="BY2615" s="196"/>
      <c r="BZ2615" s="196"/>
    </row>
    <row r="2616" spans="4:78" x14ac:dyDescent="0.2">
      <c r="D2616" s="171"/>
      <c r="E2616" s="171"/>
      <c r="F2616" s="171"/>
      <c r="G2616" s="171"/>
      <c r="H2616" s="171"/>
      <c r="I2616" s="171"/>
      <c r="J2616" s="171"/>
      <c r="K2616" s="171"/>
      <c r="L2616" s="171"/>
      <c r="M2616" s="171"/>
      <c r="N2616" s="171"/>
      <c r="O2616" s="171"/>
      <c r="P2616" s="171"/>
      <c r="Q2616" s="171"/>
      <c r="R2616" s="171"/>
      <c r="S2616" s="171"/>
      <c r="T2616" s="171"/>
      <c r="U2616" s="171"/>
      <c r="V2616" s="171"/>
      <c r="W2616" s="171"/>
      <c r="X2616" s="171"/>
      <c r="Y2616" s="171"/>
      <c r="Z2616" s="171"/>
      <c r="AA2616" s="171"/>
      <c r="AB2616" s="171"/>
      <c r="AC2616" s="171"/>
      <c r="AD2616" s="171"/>
      <c r="AE2616" s="171"/>
      <c r="AF2616" s="171"/>
      <c r="AG2616" s="171"/>
      <c r="AH2616" s="171"/>
      <c r="AI2616" s="171"/>
      <c r="AJ2616" s="171"/>
      <c r="AK2616" s="171"/>
      <c r="AL2616" s="171"/>
      <c r="AM2616" s="171"/>
      <c r="AN2616" s="171"/>
      <c r="AO2616" s="171"/>
      <c r="AP2616" s="196"/>
      <c r="AQ2616" s="196"/>
      <c r="AR2616" s="196"/>
      <c r="AS2616" s="196"/>
      <c r="AT2616" s="196"/>
      <c r="AU2616" s="196"/>
      <c r="AV2616" s="196"/>
      <c r="AW2616" s="196"/>
      <c r="AX2616" s="196"/>
      <c r="AY2616" s="196"/>
      <c r="AZ2616" s="196"/>
      <c r="BA2616" s="196"/>
      <c r="BB2616" s="196"/>
      <c r="BC2616" s="196"/>
      <c r="BD2616" s="196"/>
      <c r="BE2616" s="196"/>
      <c r="BF2616" s="196"/>
      <c r="BG2616" s="196"/>
      <c r="BH2616" s="196"/>
      <c r="BI2616" s="196"/>
      <c r="BJ2616" s="196"/>
      <c r="BK2616" s="196"/>
      <c r="BL2616" s="196"/>
      <c r="BM2616" s="196"/>
      <c r="BN2616" s="196"/>
      <c r="BO2616" s="196"/>
      <c r="BP2616" s="196"/>
      <c r="BQ2616" s="196"/>
      <c r="BR2616" s="196"/>
      <c r="BS2616" s="196"/>
      <c r="BT2616" s="196"/>
      <c r="BU2616" s="196"/>
      <c r="BV2616" s="196"/>
      <c r="BW2616" s="196"/>
      <c r="BX2616" s="196"/>
      <c r="BY2616" s="196"/>
      <c r="BZ2616" s="196"/>
    </row>
    <row r="2617" spans="4:78" x14ac:dyDescent="0.2">
      <c r="D2617" s="171"/>
      <c r="E2617" s="171"/>
      <c r="F2617" s="171"/>
      <c r="G2617" s="171"/>
      <c r="H2617" s="171"/>
      <c r="I2617" s="171"/>
      <c r="J2617" s="171"/>
      <c r="K2617" s="171"/>
      <c r="L2617" s="171"/>
      <c r="M2617" s="171"/>
      <c r="N2617" s="171"/>
      <c r="O2617" s="171"/>
      <c r="P2617" s="171"/>
      <c r="Q2617" s="171"/>
      <c r="R2617" s="171"/>
      <c r="S2617" s="171"/>
      <c r="T2617" s="171"/>
      <c r="U2617" s="171"/>
      <c r="V2617" s="171"/>
      <c r="W2617" s="171"/>
      <c r="X2617" s="171"/>
      <c r="Y2617" s="171"/>
      <c r="Z2617" s="171"/>
      <c r="AA2617" s="171"/>
      <c r="AB2617" s="171"/>
      <c r="AC2617" s="171"/>
      <c r="AD2617" s="171"/>
      <c r="AE2617" s="171"/>
      <c r="AF2617" s="171"/>
      <c r="AG2617" s="171"/>
      <c r="AH2617" s="171"/>
      <c r="AI2617" s="171"/>
      <c r="AJ2617" s="171"/>
      <c r="AK2617" s="171"/>
      <c r="AL2617" s="171"/>
      <c r="AM2617" s="171"/>
      <c r="AN2617" s="171"/>
      <c r="AO2617" s="171"/>
      <c r="AP2617" s="196"/>
      <c r="AQ2617" s="196"/>
      <c r="AR2617" s="196"/>
      <c r="AS2617" s="196"/>
      <c r="AT2617" s="196"/>
      <c r="AU2617" s="196"/>
      <c r="AV2617" s="196"/>
      <c r="AW2617" s="196"/>
      <c r="AX2617" s="196"/>
      <c r="AY2617" s="196"/>
      <c r="AZ2617" s="196"/>
      <c r="BA2617" s="196"/>
      <c r="BB2617" s="196"/>
      <c r="BC2617" s="196"/>
      <c r="BD2617" s="196"/>
      <c r="BE2617" s="196"/>
      <c r="BF2617" s="196"/>
      <c r="BG2617" s="196"/>
      <c r="BH2617" s="196"/>
      <c r="BI2617" s="196"/>
      <c r="BJ2617" s="196"/>
      <c r="BK2617" s="196"/>
      <c r="BL2617" s="196"/>
      <c r="BM2617" s="196"/>
      <c r="BN2617" s="196"/>
      <c r="BO2617" s="196"/>
      <c r="BP2617" s="196"/>
      <c r="BQ2617" s="196"/>
      <c r="BR2617" s="196"/>
      <c r="BS2617" s="196"/>
      <c r="BT2617" s="196"/>
      <c r="BU2617" s="196"/>
      <c r="BV2617" s="196"/>
      <c r="BW2617" s="196"/>
      <c r="BX2617" s="196"/>
      <c r="BY2617" s="196"/>
      <c r="BZ2617" s="196"/>
    </row>
    <row r="2618" spans="4:78" x14ac:dyDescent="0.2">
      <c r="D2618" s="171"/>
      <c r="E2618" s="171"/>
      <c r="F2618" s="171"/>
      <c r="G2618" s="171"/>
      <c r="H2618" s="171"/>
      <c r="I2618" s="171"/>
      <c r="J2618" s="171"/>
      <c r="K2618" s="171"/>
      <c r="L2618" s="171"/>
      <c r="M2618" s="171"/>
      <c r="N2618" s="171"/>
      <c r="O2618" s="171"/>
      <c r="P2618" s="171"/>
      <c r="Q2618" s="171"/>
      <c r="R2618" s="171"/>
      <c r="S2618" s="171"/>
      <c r="T2618" s="171"/>
      <c r="U2618" s="171"/>
      <c r="V2618" s="171"/>
      <c r="W2618" s="171"/>
      <c r="X2618" s="171"/>
      <c r="Y2618" s="171"/>
      <c r="Z2618" s="171"/>
      <c r="AA2618" s="171"/>
      <c r="AB2618" s="171"/>
      <c r="AC2618" s="171"/>
      <c r="AD2618" s="171"/>
      <c r="AE2618" s="171"/>
      <c r="AF2618" s="171"/>
      <c r="AG2618" s="171"/>
      <c r="AH2618" s="171"/>
      <c r="AI2618" s="171"/>
      <c r="AJ2618" s="171"/>
      <c r="AK2618" s="171"/>
      <c r="AL2618" s="171"/>
      <c r="AM2618" s="171"/>
      <c r="AN2618" s="171"/>
      <c r="AO2618" s="171"/>
      <c r="AP2618" s="196"/>
      <c r="AQ2618" s="196"/>
      <c r="AR2618" s="196"/>
      <c r="AS2618" s="196"/>
      <c r="AT2618" s="196"/>
      <c r="AU2618" s="196"/>
      <c r="AV2618" s="196"/>
      <c r="AW2618" s="196"/>
      <c r="AX2618" s="196"/>
      <c r="AY2618" s="196"/>
      <c r="AZ2618" s="196"/>
      <c r="BA2618" s="196"/>
      <c r="BB2618" s="196"/>
      <c r="BC2618" s="196"/>
      <c r="BD2618" s="196"/>
      <c r="BE2618" s="196"/>
      <c r="BF2618" s="196"/>
      <c r="BG2618" s="196"/>
      <c r="BH2618" s="196"/>
      <c r="BI2618" s="196"/>
      <c r="BJ2618" s="196"/>
      <c r="BK2618" s="196"/>
      <c r="BL2618" s="196"/>
      <c r="BM2618" s="196"/>
      <c r="BN2618" s="196"/>
      <c r="BO2618" s="196"/>
      <c r="BP2618" s="196"/>
      <c r="BQ2618" s="196"/>
      <c r="BR2618" s="196"/>
      <c r="BS2618" s="196"/>
      <c r="BT2618" s="196"/>
      <c r="BU2618" s="196"/>
      <c r="BV2618" s="196"/>
      <c r="BW2618" s="196"/>
      <c r="BX2618" s="196"/>
      <c r="BY2618" s="196"/>
      <c r="BZ2618" s="196"/>
    </row>
    <row r="2619" spans="4:78" x14ac:dyDescent="0.2">
      <c r="D2619" s="171"/>
      <c r="E2619" s="171"/>
      <c r="F2619" s="171"/>
      <c r="G2619" s="171"/>
      <c r="H2619" s="171"/>
      <c r="I2619" s="171"/>
      <c r="J2619" s="171"/>
      <c r="K2619" s="171"/>
      <c r="L2619" s="171"/>
      <c r="M2619" s="171"/>
      <c r="N2619" s="171"/>
      <c r="O2619" s="171"/>
      <c r="P2619" s="171"/>
      <c r="Q2619" s="171"/>
      <c r="R2619" s="171"/>
      <c r="S2619" s="171"/>
      <c r="T2619" s="171"/>
      <c r="U2619" s="171"/>
      <c r="V2619" s="171"/>
      <c r="W2619" s="171"/>
      <c r="X2619" s="171"/>
      <c r="Y2619" s="171"/>
      <c r="Z2619" s="171"/>
      <c r="AA2619" s="171"/>
      <c r="AB2619" s="171"/>
      <c r="AC2619" s="171"/>
      <c r="AD2619" s="171"/>
      <c r="AE2619" s="171"/>
      <c r="AF2619" s="171"/>
      <c r="AG2619" s="171"/>
      <c r="AH2619" s="171"/>
      <c r="AI2619" s="171"/>
      <c r="AJ2619" s="171"/>
      <c r="AK2619" s="171"/>
      <c r="AL2619" s="171"/>
      <c r="AM2619" s="171"/>
      <c r="AN2619" s="171"/>
      <c r="AO2619" s="171"/>
      <c r="AP2619" s="196"/>
      <c r="AQ2619" s="196"/>
      <c r="AR2619" s="196"/>
      <c r="AS2619" s="196"/>
      <c r="AT2619" s="196"/>
      <c r="AU2619" s="196"/>
      <c r="AV2619" s="196"/>
      <c r="AW2619" s="196"/>
      <c r="AX2619" s="196"/>
      <c r="AY2619" s="196"/>
      <c r="AZ2619" s="196"/>
      <c r="BA2619" s="196"/>
      <c r="BB2619" s="196"/>
      <c r="BC2619" s="196"/>
      <c r="BD2619" s="196"/>
      <c r="BE2619" s="196"/>
      <c r="BF2619" s="196"/>
      <c r="BG2619" s="196"/>
      <c r="BH2619" s="196"/>
      <c r="BI2619" s="196"/>
      <c r="BJ2619" s="196"/>
      <c r="BK2619" s="196"/>
      <c r="BL2619" s="196"/>
      <c r="BM2619" s="196"/>
      <c r="BN2619" s="196"/>
      <c r="BO2619" s="196"/>
      <c r="BP2619" s="196"/>
      <c r="BQ2619" s="196"/>
      <c r="BR2619" s="196"/>
      <c r="BS2619" s="196"/>
      <c r="BT2619" s="196"/>
      <c r="BU2619" s="196"/>
      <c r="BV2619" s="196"/>
      <c r="BW2619" s="196"/>
      <c r="BX2619" s="196"/>
      <c r="BY2619" s="196"/>
      <c r="BZ2619" s="196"/>
    </row>
    <row r="2620" spans="4:78" x14ac:dyDescent="0.2">
      <c r="D2620" s="171"/>
      <c r="E2620" s="171"/>
      <c r="F2620" s="171"/>
      <c r="G2620" s="171"/>
      <c r="H2620" s="171"/>
      <c r="I2620" s="171"/>
      <c r="J2620" s="171"/>
      <c r="K2620" s="171"/>
      <c r="L2620" s="171"/>
      <c r="M2620" s="171"/>
      <c r="N2620" s="171"/>
      <c r="O2620" s="171"/>
      <c r="P2620" s="171"/>
      <c r="Q2620" s="171"/>
      <c r="R2620" s="171"/>
      <c r="S2620" s="171"/>
      <c r="T2620" s="171"/>
      <c r="U2620" s="171"/>
      <c r="V2620" s="171"/>
      <c r="W2620" s="171"/>
      <c r="X2620" s="171"/>
      <c r="Y2620" s="171"/>
      <c r="Z2620" s="171"/>
      <c r="AA2620" s="171"/>
      <c r="AB2620" s="171"/>
      <c r="AC2620" s="171"/>
      <c r="AD2620" s="171"/>
      <c r="AE2620" s="171"/>
      <c r="AF2620" s="171"/>
      <c r="AG2620" s="171"/>
      <c r="AH2620" s="171"/>
      <c r="AI2620" s="171"/>
      <c r="AJ2620" s="171"/>
      <c r="AK2620" s="171"/>
      <c r="AL2620" s="171"/>
      <c r="AM2620" s="171"/>
      <c r="AN2620" s="171"/>
      <c r="AO2620" s="171"/>
      <c r="AP2620" s="196"/>
      <c r="AQ2620" s="196"/>
      <c r="AR2620" s="196"/>
      <c r="AS2620" s="196"/>
      <c r="AT2620" s="196"/>
      <c r="AU2620" s="196"/>
      <c r="AV2620" s="196"/>
      <c r="AW2620" s="196"/>
      <c r="AX2620" s="196"/>
      <c r="AY2620" s="196"/>
      <c r="AZ2620" s="196"/>
      <c r="BA2620" s="196"/>
      <c r="BB2620" s="196"/>
      <c r="BC2620" s="196"/>
      <c r="BD2620" s="196"/>
      <c r="BE2620" s="196"/>
      <c r="BF2620" s="196"/>
      <c r="BG2620" s="196"/>
      <c r="BH2620" s="196"/>
      <c r="BI2620" s="196"/>
      <c r="BJ2620" s="196"/>
      <c r="BK2620" s="196"/>
      <c r="BL2620" s="196"/>
      <c r="BM2620" s="196"/>
      <c r="BN2620" s="196"/>
      <c r="BO2620" s="196"/>
      <c r="BP2620" s="196"/>
      <c r="BQ2620" s="196"/>
      <c r="BR2620" s="196"/>
      <c r="BS2620" s="196"/>
      <c r="BT2620" s="196"/>
      <c r="BU2620" s="196"/>
      <c r="BV2620" s="196"/>
      <c r="BW2620" s="196"/>
      <c r="BX2620" s="196"/>
      <c r="BY2620" s="196"/>
      <c r="BZ2620" s="196"/>
    </row>
    <row r="2621" spans="4:78" x14ac:dyDescent="0.2">
      <c r="D2621" s="171"/>
      <c r="E2621" s="171"/>
      <c r="F2621" s="171"/>
      <c r="G2621" s="171"/>
      <c r="H2621" s="171"/>
      <c r="I2621" s="171"/>
      <c r="J2621" s="171"/>
      <c r="K2621" s="171"/>
      <c r="L2621" s="171"/>
      <c r="M2621" s="171"/>
      <c r="N2621" s="171"/>
      <c r="O2621" s="171"/>
      <c r="P2621" s="171"/>
      <c r="Q2621" s="171"/>
      <c r="R2621" s="171"/>
      <c r="S2621" s="171"/>
      <c r="T2621" s="171"/>
      <c r="U2621" s="171"/>
      <c r="V2621" s="171"/>
      <c r="W2621" s="171"/>
      <c r="X2621" s="171"/>
      <c r="Y2621" s="171"/>
      <c r="Z2621" s="171"/>
      <c r="AA2621" s="171"/>
      <c r="AB2621" s="171"/>
      <c r="AC2621" s="171"/>
      <c r="AD2621" s="171"/>
      <c r="AE2621" s="171"/>
      <c r="AF2621" s="171"/>
      <c r="AG2621" s="171"/>
      <c r="AH2621" s="171"/>
      <c r="AI2621" s="171"/>
      <c r="AJ2621" s="171"/>
      <c r="AK2621" s="171"/>
      <c r="AL2621" s="171"/>
      <c r="AM2621" s="171"/>
      <c r="AN2621" s="171"/>
      <c r="AO2621" s="171"/>
      <c r="AP2621" s="196"/>
      <c r="AQ2621" s="196"/>
      <c r="AR2621" s="196"/>
      <c r="AS2621" s="196"/>
      <c r="AT2621" s="196"/>
      <c r="AU2621" s="196"/>
      <c r="AV2621" s="196"/>
      <c r="AW2621" s="196"/>
      <c r="AX2621" s="196"/>
      <c r="AY2621" s="196"/>
      <c r="AZ2621" s="196"/>
      <c r="BA2621" s="196"/>
      <c r="BB2621" s="196"/>
      <c r="BC2621" s="196"/>
      <c r="BD2621" s="196"/>
      <c r="BE2621" s="196"/>
      <c r="BF2621" s="196"/>
      <c r="BG2621" s="196"/>
      <c r="BH2621" s="196"/>
      <c r="BI2621" s="196"/>
      <c r="BJ2621" s="196"/>
      <c r="BK2621" s="196"/>
      <c r="BL2621" s="196"/>
      <c r="BM2621" s="196"/>
      <c r="BN2621" s="196"/>
      <c r="BO2621" s="196"/>
      <c r="BP2621" s="196"/>
      <c r="BQ2621" s="196"/>
      <c r="BR2621" s="196"/>
      <c r="BS2621" s="196"/>
      <c r="BT2621" s="196"/>
      <c r="BU2621" s="196"/>
      <c r="BV2621" s="196"/>
      <c r="BW2621" s="196"/>
      <c r="BX2621" s="196"/>
      <c r="BY2621" s="196"/>
      <c r="BZ2621" s="196"/>
    </row>
  </sheetData>
  <phoneticPr fontId="3"/>
  <conditionalFormatting sqref="AH4:AH6">
    <cfRule type="cellIs" dxfId="3" priority="1" stopIfTrue="1" operator="equal">
      <formula>0</formula>
    </cfRule>
  </conditionalFormatting>
  <conditionalFormatting sqref="V4:V6 AG4:AG6">
    <cfRule type="cellIs" dxfId="2" priority="2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2404"/>
  <sheetViews>
    <sheetView view="pageBreakPreview" zoomScale="115" zoomScaleNormal="100" zoomScaleSheetLayoutView="115" workbookViewId="0">
      <pane xSplit="3" ySplit="6" topLeftCell="D7" activePane="bottomRight" state="frozen"/>
      <selection activeCell="AQ35" sqref="AQ35"/>
      <selection pane="topRight" activeCell="AQ35" sqref="AQ35"/>
      <selection pane="bottomLeft" activeCell="AQ35" sqref="AQ35"/>
      <selection pane="bottomRight" activeCell="I24" sqref="I24"/>
    </sheetView>
  </sheetViews>
  <sheetFormatPr defaultColWidth="9" defaultRowHeight="13.2" x14ac:dyDescent="0.2"/>
  <cols>
    <col min="1" max="1" width="3" style="153" customWidth="1"/>
    <col min="2" max="2" width="22.77734375" style="155" customWidth="1"/>
    <col min="3" max="3" width="0.88671875" style="155" customWidth="1"/>
    <col min="4" max="45" width="8.6640625" style="155" customWidth="1"/>
    <col min="46" max="112" width="9" style="156"/>
    <col min="113" max="113" width="9.44140625" style="156" customWidth="1"/>
    <col min="114" max="126" width="9" style="156"/>
    <col min="127" max="16384" width="9" style="155"/>
  </cols>
  <sheetData>
    <row r="1" spans="1:127" ht="25.05" customHeight="1" x14ac:dyDescent="0.2">
      <c r="B1" s="212" t="s" ph="1">
        <v>539</v>
      </c>
      <c r="C1" s="196" ph="1"/>
      <c r="AT1" s="155"/>
      <c r="DW1" s="156"/>
    </row>
    <row r="2" spans="1:127" ht="15" customHeight="1" x14ac:dyDescent="0.2">
      <c r="B2" s="154"/>
      <c r="C2" s="154"/>
      <c r="AT2" s="155"/>
      <c r="DW2" s="156"/>
    </row>
    <row r="3" spans="1:127" s="153" customFormat="1" ht="10.5" customHeight="1" x14ac:dyDescent="0.2">
      <c r="A3" s="157"/>
      <c r="B3" s="158"/>
      <c r="C3" s="158"/>
      <c r="D3" s="238" t="s">
        <v>473</v>
      </c>
      <c r="E3" s="239" t="s">
        <v>474</v>
      </c>
      <c r="F3" s="239" t="s">
        <v>3</v>
      </c>
      <c r="G3" s="239" t="s">
        <v>4</v>
      </c>
      <c r="H3" s="239" t="s">
        <v>5</v>
      </c>
      <c r="I3" s="239" t="s">
        <v>6</v>
      </c>
      <c r="J3" s="239" t="s">
        <v>7</v>
      </c>
      <c r="K3" s="239" t="s">
        <v>8</v>
      </c>
      <c r="L3" s="239" t="s">
        <v>9</v>
      </c>
      <c r="M3" s="239" t="s">
        <v>10</v>
      </c>
      <c r="N3" s="239" t="s">
        <v>11</v>
      </c>
      <c r="O3" s="239" t="s">
        <v>12</v>
      </c>
      <c r="P3" s="239" t="s">
        <v>14</v>
      </c>
      <c r="Q3" s="239" t="s">
        <v>15</v>
      </c>
      <c r="R3" s="239" t="s">
        <v>16</v>
      </c>
      <c r="S3" s="239" t="s">
        <v>17</v>
      </c>
      <c r="T3" s="239" t="s">
        <v>18</v>
      </c>
      <c r="U3" s="239" t="s">
        <v>19</v>
      </c>
      <c r="V3" s="239" t="s">
        <v>20</v>
      </c>
      <c r="W3" s="239" t="s">
        <v>21</v>
      </c>
      <c r="X3" s="239" t="s">
        <v>22</v>
      </c>
      <c r="Y3" s="239" t="s">
        <v>23</v>
      </c>
      <c r="Z3" s="239" t="s">
        <v>25</v>
      </c>
      <c r="AA3" s="239" t="s">
        <v>26</v>
      </c>
      <c r="AB3" s="239" t="s">
        <v>28</v>
      </c>
      <c r="AC3" s="239" t="s">
        <v>29</v>
      </c>
      <c r="AD3" s="239" t="s">
        <v>30</v>
      </c>
      <c r="AE3" s="239" t="s">
        <v>31</v>
      </c>
      <c r="AF3" s="239" t="s">
        <v>32</v>
      </c>
      <c r="AG3" s="239" t="s">
        <v>34</v>
      </c>
      <c r="AH3" s="239" t="s">
        <v>35</v>
      </c>
      <c r="AI3" s="239" t="s">
        <v>36</v>
      </c>
      <c r="AJ3" s="239" t="s">
        <v>37</v>
      </c>
      <c r="AK3" s="239" t="s">
        <v>39</v>
      </c>
      <c r="AL3" s="239" t="s">
        <v>41</v>
      </c>
      <c r="AM3" s="239" t="s">
        <v>42</v>
      </c>
      <c r="AN3" s="239" t="s">
        <v>44</v>
      </c>
      <c r="AO3" s="239" t="s">
        <v>46</v>
      </c>
      <c r="AP3" s="239" t="s">
        <v>48</v>
      </c>
      <c r="AQ3" s="239" t="s">
        <v>49</v>
      </c>
      <c r="AR3" s="239" t="s">
        <v>51</v>
      </c>
      <c r="AS3" s="239" t="s">
        <v>52</v>
      </c>
      <c r="AT3" s="239" t="s">
        <v>53</v>
      </c>
      <c r="AU3" s="239" t="s">
        <v>54</v>
      </c>
      <c r="AV3" s="239" t="s">
        <v>55</v>
      </c>
      <c r="AW3" s="239" t="s">
        <v>56</v>
      </c>
      <c r="AX3" s="239" t="s">
        <v>57</v>
      </c>
      <c r="AY3" s="239" t="s">
        <v>58</v>
      </c>
      <c r="AZ3" s="239" t="s">
        <v>59</v>
      </c>
      <c r="BA3" s="239" t="s">
        <v>60</v>
      </c>
      <c r="BB3" s="239" t="s">
        <v>61</v>
      </c>
      <c r="BC3" s="239" t="s">
        <v>62</v>
      </c>
      <c r="BD3" s="239" t="s">
        <v>63</v>
      </c>
      <c r="BE3" s="239" t="s">
        <v>64</v>
      </c>
      <c r="BF3" s="239" t="s">
        <v>65</v>
      </c>
      <c r="BG3" s="239" t="s">
        <v>66</v>
      </c>
      <c r="BH3" s="239" t="s">
        <v>67</v>
      </c>
      <c r="BI3" s="239" t="s">
        <v>68</v>
      </c>
      <c r="BJ3" s="239" t="s">
        <v>69</v>
      </c>
      <c r="BK3" s="239" t="s">
        <v>70</v>
      </c>
      <c r="BL3" s="239" t="s">
        <v>72</v>
      </c>
      <c r="BM3" s="239" t="s">
        <v>73</v>
      </c>
      <c r="BN3" s="239" t="s">
        <v>74</v>
      </c>
      <c r="BO3" s="239" t="s">
        <v>75</v>
      </c>
      <c r="BP3" s="239" t="s">
        <v>76</v>
      </c>
      <c r="BQ3" s="239" t="s">
        <v>77</v>
      </c>
      <c r="BR3" s="239" t="s">
        <v>78</v>
      </c>
      <c r="BS3" s="239" t="s">
        <v>79</v>
      </c>
      <c r="BT3" s="239" t="s">
        <v>81</v>
      </c>
      <c r="BU3" s="239" t="s">
        <v>83</v>
      </c>
      <c r="BV3" s="239" t="s">
        <v>84</v>
      </c>
      <c r="BW3" s="239" t="s">
        <v>85</v>
      </c>
      <c r="BX3" s="239" t="s">
        <v>86</v>
      </c>
      <c r="BY3" s="239" t="s">
        <v>87</v>
      </c>
      <c r="BZ3" s="239" t="s">
        <v>89</v>
      </c>
      <c r="CA3" s="239" t="s">
        <v>90</v>
      </c>
      <c r="CB3" s="239" t="s">
        <v>91</v>
      </c>
      <c r="CC3" s="239" t="s">
        <v>92</v>
      </c>
      <c r="CD3" s="239" t="s">
        <v>94</v>
      </c>
      <c r="CE3" s="239" t="s">
        <v>95</v>
      </c>
      <c r="CF3" s="239" t="s">
        <v>97</v>
      </c>
      <c r="CG3" s="239" t="s">
        <v>99</v>
      </c>
      <c r="CH3" s="239" t="s">
        <v>100</v>
      </c>
      <c r="CI3" s="239" t="s">
        <v>102</v>
      </c>
      <c r="CJ3" s="239" t="s">
        <v>103</v>
      </c>
      <c r="CK3" s="239" t="s">
        <v>104</v>
      </c>
      <c r="CL3" s="239" t="s">
        <v>105</v>
      </c>
      <c r="CM3" s="239" t="s">
        <v>106</v>
      </c>
      <c r="CN3" s="239" t="s">
        <v>107</v>
      </c>
      <c r="CO3" s="239" t="s">
        <v>108</v>
      </c>
      <c r="CP3" s="239" t="s">
        <v>109</v>
      </c>
      <c r="CQ3" s="239" t="s">
        <v>110</v>
      </c>
      <c r="CR3" s="239" t="s">
        <v>111</v>
      </c>
      <c r="CS3" s="239" t="s">
        <v>112</v>
      </c>
      <c r="CT3" s="239" t="s">
        <v>113</v>
      </c>
      <c r="CU3" s="239" t="s">
        <v>114</v>
      </c>
      <c r="CV3" s="239" t="s">
        <v>115</v>
      </c>
      <c r="CW3" s="239" t="s">
        <v>116</v>
      </c>
      <c r="CX3" s="239" t="s">
        <v>117</v>
      </c>
      <c r="CY3" s="239" t="s">
        <v>118</v>
      </c>
      <c r="CZ3" s="239" t="s">
        <v>119</v>
      </c>
      <c r="DA3" s="239" t="s">
        <v>120</v>
      </c>
      <c r="DB3" s="239" t="s">
        <v>121</v>
      </c>
      <c r="DC3" s="239" t="s">
        <v>122</v>
      </c>
      <c r="DD3" s="239" t="s">
        <v>725</v>
      </c>
      <c r="DE3" s="159"/>
    </row>
    <row r="4" spans="1:127" s="153" customFormat="1" ht="9.6" x14ac:dyDescent="0.2">
      <c r="A4" s="160"/>
      <c r="B4" s="161"/>
      <c r="C4" s="161"/>
      <c r="D4" s="244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6" t="s">
        <v>475</v>
      </c>
      <c r="R4" s="245"/>
      <c r="S4" s="245" t="s">
        <v>476</v>
      </c>
      <c r="T4" s="243"/>
      <c r="U4" s="245"/>
      <c r="V4" s="245" t="s">
        <v>477</v>
      </c>
      <c r="W4" s="245"/>
      <c r="X4" s="245"/>
      <c r="Y4" s="245"/>
      <c r="Z4" s="245"/>
      <c r="AA4" s="243" t="s">
        <v>157</v>
      </c>
      <c r="AB4" s="245"/>
      <c r="AC4" s="245" t="s">
        <v>146</v>
      </c>
      <c r="AD4" s="243"/>
      <c r="AE4" s="245"/>
      <c r="AF4" s="245"/>
      <c r="AG4" s="245"/>
      <c r="AH4" s="245" t="s">
        <v>478</v>
      </c>
      <c r="AI4" s="245"/>
      <c r="AJ4" s="245"/>
      <c r="AK4" s="245"/>
      <c r="AL4" s="245" t="s">
        <v>147</v>
      </c>
      <c r="AM4" s="243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3"/>
      <c r="AZ4" s="243"/>
      <c r="BA4" s="245"/>
      <c r="BB4" s="245" t="s">
        <v>148</v>
      </c>
      <c r="BC4" s="243"/>
      <c r="BD4" s="245"/>
      <c r="BE4" s="245"/>
      <c r="BF4" s="245"/>
      <c r="BG4" s="245"/>
      <c r="BH4" s="245"/>
      <c r="BI4" s="245" t="s">
        <v>147</v>
      </c>
      <c r="BJ4" s="243" t="s">
        <v>147</v>
      </c>
      <c r="BK4" s="245" t="s">
        <v>149</v>
      </c>
      <c r="BL4" s="243"/>
      <c r="BM4" s="243"/>
      <c r="BN4" s="245"/>
      <c r="BO4" s="245"/>
      <c r="BP4" s="245"/>
      <c r="BQ4" s="245"/>
      <c r="BR4" s="245"/>
      <c r="BS4" s="245"/>
      <c r="BT4" s="245"/>
      <c r="BU4" s="245"/>
      <c r="BV4" s="245"/>
      <c r="BW4" s="245"/>
      <c r="BX4" s="245"/>
      <c r="BY4" s="245"/>
      <c r="BZ4" s="245"/>
      <c r="CA4" s="245"/>
      <c r="CB4" s="245"/>
      <c r="CC4" s="245"/>
      <c r="CD4" s="245"/>
      <c r="CE4" s="245"/>
      <c r="CF4" s="245"/>
      <c r="CG4" s="245"/>
      <c r="CH4" s="245"/>
      <c r="CI4" s="245"/>
      <c r="CJ4" s="245"/>
      <c r="CK4" s="245" t="s">
        <v>479</v>
      </c>
      <c r="CL4" s="245"/>
      <c r="CM4" s="245"/>
      <c r="CN4" s="245"/>
      <c r="CO4" s="245"/>
      <c r="CP4" s="245"/>
      <c r="CQ4" s="243"/>
      <c r="CR4" s="245"/>
      <c r="CS4" s="245" t="s">
        <v>722</v>
      </c>
      <c r="CT4" s="243"/>
      <c r="CU4" s="245"/>
      <c r="CV4" s="245" t="s">
        <v>480</v>
      </c>
      <c r="CW4" s="243" t="s">
        <v>147</v>
      </c>
      <c r="CX4" s="243"/>
      <c r="CY4" s="243"/>
      <c r="CZ4" s="243" t="s">
        <v>481</v>
      </c>
      <c r="DA4" s="243"/>
      <c r="DB4" s="243" t="s">
        <v>147</v>
      </c>
      <c r="DC4" s="245"/>
      <c r="DD4" s="245"/>
      <c r="DE4" s="163"/>
    </row>
    <row r="5" spans="1:127" s="153" customFormat="1" ht="9.6" x14ac:dyDescent="0.2">
      <c r="A5" s="160"/>
      <c r="B5" s="161"/>
      <c r="C5" s="161"/>
      <c r="D5" s="242" t="s">
        <v>150</v>
      </c>
      <c r="E5" s="243" t="s">
        <v>151</v>
      </c>
      <c r="F5" s="245"/>
      <c r="G5" s="243" t="s">
        <v>482</v>
      </c>
      <c r="H5" s="245"/>
      <c r="I5" s="245"/>
      <c r="J5" s="245" t="s">
        <v>152</v>
      </c>
      <c r="K5" s="245" t="s">
        <v>717</v>
      </c>
      <c r="L5" s="243"/>
      <c r="M5" s="243" t="s">
        <v>153</v>
      </c>
      <c r="N5" s="243"/>
      <c r="O5" s="245" t="s">
        <v>147</v>
      </c>
      <c r="P5" s="243"/>
      <c r="Q5" s="246" t="s">
        <v>483</v>
      </c>
      <c r="R5" s="245" t="s">
        <v>154</v>
      </c>
      <c r="S5" s="243" t="s">
        <v>147</v>
      </c>
      <c r="T5" s="243" t="s">
        <v>484</v>
      </c>
      <c r="U5" s="243" t="s">
        <v>155</v>
      </c>
      <c r="V5" s="243" t="s">
        <v>485</v>
      </c>
      <c r="W5" s="245"/>
      <c r="X5" s="245" t="s">
        <v>486</v>
      </c>
      <c r="Y5" s="245"/>
      <c r="Z5" s="245" t="s">
        <v>156</v>
      </c>
      <c r="AA5" s="243" t="s">
        <v>487</v>
      </c>
      <c r="AB5" s="245"/>
      <c r="AC5" s="245" t="s">
        <v>158</v>
      </c>
      <c r="AD5" s="243"/>
      <c r="AE5" s="245"/>
      <c r="AF5" s="245" t="s">
        <v>159</v>
      </c>
      <c r="AG5" s="243"/>
      <c r="AH5" s="245" t="s">
        <v>488</v>
      </c>
      <c r="AI5" s="243" t="s">
        <v>489</v>
      </c>
      <c r="AJ5" s="243" t="s">
        <v>160</v>
      </c>
      <c r="AK5" s="243"/>
      <c r="AL5" s="245" t="s">
        <v>161</v>
      </c>
      <c r="AM5" s="243"/>
      <c r="AN5" s="245"/>
      <c r="AO5" s="245"/>
      <c r="AP5" s="245" t="s">
        <v>147</v>
      </c>
      <c r="AQ5" s="243" t="s">
        <v>162</v>
      </c>
      <c r="AR5" s="243" t="s">
        <v>162</v>
      </c>
      <c r="AS5" s="243" t="s">
        <v>490</v>
      </c>
      <c r="AT5" s="243" t="s">
        <v>147</v>
      </c>
      <c r="AU5" s="243"/>
      <c r="AV5" s="243"/>
      <c r="AW5" s="243"/>
      <c r="AX5" s="243"/>
      <c r="AY5" s="243" t="s">
        <v>491</v>
      </c>
      <c r="AZ5" s="243" t="s">
        <v>492</v>
      </c>
      <c r="BA5" s="243" t="s">
        <v>493</v>
      </c>
      <c r="BB5" s="245" t="s">
        <v>164</v>
      </c>
      <c r="BC5" s="243" t="s">
        <v>491</v>
      </c>
      <c r="BD5" s="243" t="s">
        <v>720</v>
      </c>
      <c r="BE5" s="245" t="s">
        <v>494</v>
      </c>
      <c r="BF5" s="245"/>
      <c r="BG5" s="243" t="s">
        <v>165</v>
      </c>
      <c r="BH5" s="245" t="s">
        <v>166</v>
      </c>
      <c r="BI5" s="243" t="s">
        <v>167</v>
      </c>
      <c r="BJ5" s="243" t="s">
        <v>168</v>
      </c>
      <c r="BK5" s="245" t="s">
        <v>169</v>
      </c>
      <c r="BL5" s="243"/>
      <c r="BM5" s="243"/>
      <c r="BN5" s="245"/>
      <c r="BO5" s="245" t="s">
        <v>147</v>
      </c>
      <c r="BP5" s="245"/>
      <c r="BQ5" s="243" t="s">
        <v>170</v>
      </c>
      <c r="BR5" s="245"/>
      <c r="BS5" s="243"/>
      <c r="BT5" s="245"/>
      <c r="BU5" s="245"/>
      <c r="BV5" s="245" t="s">
        <v>171</v>
      </c>
      <c r="BW5" s="245"/>
      <c r="BX5" s="243" t="s">
        <v>93</v>
      </c>
      <c r="BY5" s="245"/>
      <c r="BZ5" s="243"/>
      <c r="CA5" s="245"/>
      <c r="CB5" s="245"/>
      <c r="CC5" s="245" t="s">
        <v>495</v>
      </c>
      <c r="CD5" s="245"/>
      <c r="CE5" s="243" t="s">
        <v>496</v>
      </c>
      <c r="CF5" s="245" t="s">
        <v>497</v>
      </c>
      <c r="CG5" s="243"/>
      <c r="CH5" s="245"/>
      <c r="CI5" s="245" t="s">
        <v>172</v>
      </c>
      <c r="CJ5" s="245" t="s">
        <v>173</v>
      </c>
      <c r="CK5" s="245" t="s">
        <v>498</v>
      </c>
      <c r="CL5" s="245"/>
      <c r="CM5" s="245"/>
      <c r="CN5" s="245"/>
      <c r="CO5" s="245"/>
      <c r="CP5" s="243"/>
      <c r="CQ5" s="243" t="s">
        <v>499</v>
      </c>
      <c r="CR5" s="243"/>
      <c r="CS5" s="243" t="s">
        <v>723</v>
      </c>
      <c r="CT5" s="243" t="s">
        <v>174</v>
      </c>
      <c r="CU5" s="243"/>
      <c r="CV5" s="245" t="s">
        <v>500</v>
      </c>
      <c r="CW5" s="243" t="s">
        <v>175</v>
      </c>
      <c r="CX5" s="243"/>
      <c r="CY5" s="243" t="s">
        <v>501</v>
      </c>
      <c r="CZ5" s="243" t="s">
        <v>502</v>
      </c>
      <c r="DA5" s="243" t="s">
        <v>503</v>
      </c>
      <c r="DB5" s="243" t="s">
        <v>176</v>
      </c>
      <c r="DC5" s="245"/>
      <c r="DD5" s="245"/>
      <c r="DE5" s="163"/>
    </row>
    <row r="6" spans="1:127" s="153" customFormat="1" ht="9.6" x14ac:dyDescent="0.2">
      <c r="A6" s="164"/>
      <c r="B6" s="165"/>
      <c r="C6" s="165"/>
      <c r="D6" s="249" t="s">
        <v>178</v>
      </c>
      <c r="E6" s="251" t="s">
        <v>178</v>
      </c>
      <c r="F6" s="251" t="s">
        <v>179</v>
      </c>
      <c r="G6" s="251" t="s">
        <v>163</v>
      </c>
      <c r="H6" s="251" t="s">
        <v>180</v>
      </c>
      <c r="I6" s="251" t="s">
        <v>181</v>
      </c>
      <c r="J6" s="251" t="s">
        <v>182</v>
      </c>
      <c r="K6" s="251" t="s">
        <v>718</v>
      </c>
      <c r="L6" s="251" t="s">
        <v>504</v>
      </c>
      <c r="M6" s="251" t="s">
        <v>183</v>
      </c>
      <c r="N6" s="251" t="s">
        <v>13</v>
      </c>
      <c r="O6" s="251" t="s">
        <v>183</v>
      </c>
      <c r="P6" s="251" t="s">
        <v>184</v>
      </c>
      <c r="Q6" s="252" t="s">
        <v>505</v>
      </c>
      <c r="R6" s="251" t="s">
        <v>506</v>
      </c>
      <c r="S6" s="251" t="s">
        <v>185</v>
      </c>
      <c r="T6" s="251" t="s">
        <v>186</v>
      </c>
      <c r="U6" s="251" t="s">
        <v>187</v>
      </c>
      <c r="V6" s="251" t="s">
        <v>507</v>
      </c>
      <c r="W6" s="251" t="s">
        <v>24</v>
      </c>
      <c r="X6" s="251" t="s">
        <v>188</v>
      </c>
      <c r="Y6" s="251" t="s">
        <v>27</v>
      </c>
      <c r="Z6" s="251" t="s">
        <v>189</v>
      </c>
      <c r="AA6" s="251" t="s">
        <v>508</v>
      </c>
      <c r="AB6" s="251" t="s">
        <v>33</v>
      </c>
      <c r="AC6" s="253" t="s">
        <v>509</v>
      </c>
      <c r="AD6" s="251" t="s">
        <v>719</v>
      </c>
      <c r="AE6" s="251" t="s">
        <v>633</v>
      </c>
      <c r="AF6" s="251" t="s">
        <v>190</v>
      </c>
      <c r="AG6" s="251" t="s">
        <v>40</v>
      </c>
      <c r="AH6" s="251" t="s">
        <v>510</v>
      </c>
      <c r="AI6" s="251" t="s">
        <v>191</v>
      </c>
      <c r="AJ6" s="251" t="s">
        <v>192</v>
      </c>
      <c r="AK6" s="251" t="s">
        <v>47</v>
      </c>
      <c r="AL6" s="251" t="s">
        <v>193</v>
      </c>
      <c r="AM6" s="251" t="s">
        <v>50</v>
      </c>
      <c r="AN6" s="251" t="s">
        <v>194</v>
      </c>
      <c r="AO6" s="251" t="s">
        <v>640</v>
      </c>
      <c r="AP6" s="251" t="s">
        <v>195</v>
      </c>
      <c r="AQ6" s="251" t="s">
        <v>196</v>
      </c>
      <c r="AR6" s="251" t="s">
        <v>197</v>
      </c>
      <c r="AS6" s="251" t="s">
        <v>511</v>
      </c>
      <c r="AT6" s="251" t="s">
        <v>198</v>
      </c>
      <c r="AU6" s="251" t="s">
        <v>512</v>
      </c>
      <c r="AV6" s="251" t="s">
        <v>513</v>
      </c>
      <c r="AW6" s="251" t="s">
        <v>514</v>
      </c>
      <c r="AX6" s="251" t="s">
        <v>515</v>
      </c>
      <c r="AY6" s="251" t="s">
        <v>516</v>
      </c>
      <c r="AZ6" s="251" t="s">
        <v>517</v>
      </c>
      <c r="BA6" s="251" t="s">
        <v>517</v>
      </c>
      <c r="BB6" s="251" t="s">
        <v>199</v>
      </c>
      <c r="BC6" s="251" t="s">
        <v>518</v>
      </c>
      <c r="BD6" s="251" t="s">
        <v>721</v>
      </c>
      <c r="BE6" s="251" t="s">
        <v>519</v>
      </c>
      <c r="BF6" s="251" t="s">
        <v>71</v>
      </c>
      <c r="BG6" s="251" t="s">
        <v>520</v>
      </c>
      <c r="BH6" s="251" t="s">
        <v>200</v>
      </c>
      <c r="BI6" s="251" t="s">
        <v>201</v>
      </c>
      <c r="BJ6" s="251" t="s">
        <v>202</v>
      </c>
      <c r="BK6" s="251" t="s">
        <v>203</v>
      </c>
      <c r="BL6" s="251" t="s">
        <v>204</v>
      </c>
      <c r="BM6" s="251" t="s">
        <v>80</v>
      </c>
      <c r="BN6" s="251" t="s">
        <v>82</v>
      </c>
      <c r="BO6" s="251" t="s">
        <v>205</v>
      </c>
      <c r="BP6" s="251" t="s">
        <v>206</v>
      </c>
      <c r="BQ6" s="251" t="s">
        <v>207</v>
      </c>
      <c r="BR6" s="251" t="s">
        <v>208</v>
      </c>
      <c r="BS6" s="251" t="s">
        <v>88</v>
      </c>
      <c r="BT6" s="251" t="s">
        <v>209</v>
      </c>
      <c r="BU6" s="251" t="s">
        <v>521</v>
      </c>
      <c r="BV6" s="251" t="s">
        <v>210</v>
      </c>
      <c r="BW6" s="251" t="s">
        <v>93</v>
      </c>
      <c r="BX6" s="251" t="s">
        <v>211</v>
      </c>
      <c r="BY6" s="251" t="s">
        <v>96</v>
      </c>
      <c r="BZ6" s="251" t="s">
        <v>98</v>
      </c>
      <c r="CA6" s="251" t="s">
        <v>212</v>
      </c>
      <c r="CB6" s="251" t="s">
        <v>101</v>
      </c>
      <c r="CC6" s="251" t="s">
        <v>522</v>
      </c>
      <c r="CD6" s="251" t="s">
        <v>213</v>
      </c>
      <c r="CE6" s="251" t="s">
        <v>163</v>
      </c>
      <c r="CF6" s="251" t="s">
        <v>523</v>
      </c>
      <c r="CG6" s="251" t="s">
        <v>214</v>
      </c>
      <c r="CH6" s="251" t="s">
        <v>215</v>
      </c>
      <c r="CI6" s="251" t="s">
        <v>163</v>
      </c>
      <c r="CJ6" s="251" t="s">
        <v>524</v>
      </c>
      <c r="CK6" s="251" t="s">
        <v>525</v>
      </c>
      <c r="CL6" s="251" t="s">
        <v>216</v>
      </c>
      <c r="CM6" s="251" t="s">
        <v>217</v>
      </c>
      <c r="CN6" s="251" t="s">
        <v>218</v>
      </c>
      <c r="CO6" s="251" t="s">
        <v>526</v>
      </c>
      <c r="CP6" s="251" t="s">
        <v>527</v>
      </c>
      <c r="CQ6" s="251" t="s">
        <v>528</v>
      </c>
      <c r="CR6" s="251" t="s">
        <v>219</v>
      </c>
      <c r="CS6" s="251" t="s">
        <v>724</v>
      </c>
      <c r="CT6" s="251" t="s">
        <v>163</v>
      </c>
      <c r="CU6" s="251" t="s">
        <v>530</v>
      </c>
      <c r="CV6" s="251" t="s">
        <v>220</v>
      </c>
      <c r="CW6" s="251" t="s">
        <v>163</v>
      </c>
      <c r="CX6" s="251" t="s">
        <v>531</v>
      </c>
      <c r="CY6" s="251" t="s">
        <v>529</v>
      </c>
      <c r="CZ6" s="251" t="s">
        <v>221</v>
      </c>
      <c r="DA6" s="251" t="s">
        <v>529</v>
      </c>
      <c r="DB6" s="251" t="s">
        <v>163</v>
      </c>
      <c r="DC6" s="251" t="s">
        <v>123</v>
      </c>
      <c r="DD6" s="251" t="s">
        <v>124</v>
      </c>
      <c r="DE6" s="166" t="s">
        <v>223</v>
      </c>
    </row>
    <row r="7" spans="1:127" s="171" customFormat="1" ht="9.6" x14ac:dyDescent="0.15">
      <c r="A7" s="162" t="s">
        <v>1</v>
      </c>
      <c r="B7" s="167" t="s">
        <v>609</v>
      </c>
      <c r="C7" s="167"/>
      <c r="D7" s="197">
        <v>1.0221581564432596</v>
      </c>
      <c r="E7" s="198">
        <v>8.6166688713855653E-3</v>
      </c>
      <c r="F7" s="198">
        <v>2.4197351670749122E-2</v>
      </c>
      <c r="G7" s="198">
        <v>6.1195615578713437E-3</v>
      </c>
      <c r="H7" s="198">
        <v>1.8587817819120662E-3</v>
      </c>
      <c r="I7" s="198">
        <v>9.6957144055738952E-4</v>
      </c>
      <c r="J7" s="198">
        <v>1.2744073694470169E-5</v>
      </c>
      <c r="K7" s="198">
        <v>1.3355136730314489E-5</v>
      </c>
      <c r="L7" s="198">
        <v>1.2762568412006325E-2</v>
      </c>
      <c r="M7" s="198">
        <v>1.4713953077210896E-3</v>
      </c>
      <c r="N7" s="198">
        <v>0.3796729887805872</v>
      </c>
      <c r="O7" s="198">
        <v>9.509661957357872E-2</v>
      </c>
      <c r="P7" s="198">
        <v>2.0343145374533449E-2</v>
      </c>
      <c r="Q7" s="198">
        <v>0.16476429778816884</v>
      </c>
      <c r="R7" s="198">
        <v>1.518056787061695E-4</v>
      </c>
      <c r="S7" s="198">
        <v>1.06855028947324E-4</v>
      </c>
      <c r="T7" s="198">
        <v>1.0388688568312584E-3</v>
      </c>
      <c r="U7" s="198">
        <v>8.2980520708107866E-5</v>
      </c>
      <c r="V7" s="198">
        <v>2.1449344092923719E-4</v>
      </c>
      <c r="W7" s="198">
        <v>4.969690287819817E-5</v>
      </c>
      <c r="X7" s="198">
        <v>2.1319456154398268E-5</v>
      </c>
      <c r="Y7" s="198">
        <v>8.5060408689651649E-5</v>
      </c>
      <c r="Z7" s="198">
        <v>1.829021556538112E-5</v>
      </c>
      <c r="AA7" s="198">
        <v>3.7136791787736279E-5</v>
      </c>
      <c r="AB7" s="198">
        <v>6.9780706513949508E-4</v>
      </c>
      <c r="AC7" s="198">
        <v>2.9993986767648203E-4</v>
      </c>
      <c r="AD7" s="198">
        <v>1.5854198061717257E-6</v>
      </c>
      <c r="AE7" s="198">
        <v>6.4429699951770778E-6</v>
      </c>
      <c r="AF7" s="198">
        <v>7.9954204096459206E-6</v>
      </c>
      <c r="AG7" s="198">
        <v>1.4105421266675744E-4</v>
      </c>
      <c r="AH7" s="198">
        <v>1.9879382011325866E-3</v>
      </c>
      <c r="AI7" s="198">
        <v>2.2040017489711257E-5</v>
      </c>
      <c r="AJ7" s="198">
        <v>1.0976424635946726E-5</v>
      </c>
      <c r="AK7" s="198">
        <v>5.7440073467191768E-5</v>
      </c>
      <c r="AL7" s="198">
        <v>1.2556212422111976E-4</v>
      </c>
      <c r="AM7" s="198">
        <v>6.3013806854364274E-6</v>
      </c>
      <c r="AN7" s="198">
        <v>5.3286801731075354E-6</v>
      </c>
      <c r="AO7" s="198">
        <v>1.0365547142344816E-5</v>
      </c>
      <c r="AP7" s="198">
        <v>5.039318824085003E-6</v>
      </c>
      <c r="AQ7" s="198">
        <v>7.1485223739524208E-6</v>
      </c>
      <c r="AR7" s="198">
        <v>5.2047837319338412E-6</v>
      </c>
      <c r="AS7" s="198">
        <v>6.7883111098000432E-6</v>
      </c>
      <c r="AT7" s="198">
        <v>5.550122258234311E-6</v>
      </c>
      <c r="AU7" s="198">
        <v>8.0309548951537418E-6</v>
      </c>
      <c r="AV7" s="198">
        <v>6.5653622325763865E-6</v>
      </c>
      <c r="AW7" s="198">
        <v>6.0962048559642002E-6</v>
      </c>
      <c r="AX7" s="198">
        <v>6.2800626041031539E-6</v>
      </c>
      <c r="AY7" s="198">
        <v>8.1641757889408549E-6</v>
      </c>
      <c r="AZ7" s="198">
        <v>7.3825742968740535E-6</v>
      </c>
      <c r="BA7" s="198">
        <v>6.7451162515310733E-6</v>
      </c>
      <c r="BB7" s="198">
        <v>2.1219286198899459E-6</v>
      </c>
      <c r="BC7" s="198">
        <v>5.8837553248968245E-6</v>
      </c>
      <c r="BD7" s="198">
        <v>1.3062956128722718E-5</v>
      </c>
      <c r="BE7" s="198">
        <v>3.5578784003026117E-6</v>
      </c>
      <c r="BF7" s="198">
        <v>3.7548316542782604E-6</v>
      </c>
      <c r="BG7" s="198">
        <v>3.5283824303106188E-6</v>
      </c>
      <c r="BH7" s="198">
        <v>7.0488951973935051E-6</v>
      </c>
      <c r="BI7" s="198">
        <v>3.3102010757530092E-6</v>
      </c>
      <c r="BJ7" s="198">
        <v>1.3253842236375995E-3</v>
      </c>
      <c r="BK7" s="198">
        <v>2.3399226602188325E-5</v>
      </c>
      <c r="BL7" s="198">
        <v>3.7600442248674557E-5</v>
      </c>
      <c r="BM7" s="198">
        <v>3.0382225360830534E-5</v>
      </c>
      <c r="BN7" s="198">
        <v>4.8422464242908057E-5</v>
      </c>
      <c r="BO7" s="198">
        <v>1.6502986047094042E-5</v>
      </c>
      <c r="BP7" s="198">
        <v>8.1675670542494966E-6</v>
      </c>
      <c r="BQ7" s="198">
        <v>8.994626515927485E-6</v>
      </c>
      <c r="BR7" s="198">
        <v>1.6428850913036114E-5</v>
      </c>
      <c r="BS7" s="198">
        <v>1.0418672486551674E-5</v>
      </c>
      <c r="BT7" s="198">
        <v>1.1617948526593149E-5</v>
      </c>
      <c r="BU7" s="198">
        <v>9.4239200873754916E-6</v>
      </c>
      <c r="BV7" s="198">
        <v>7.4516475426884258E-6</v>
      </c>
      <c r="BW7" s="198">
        <v>5.207733674094911E-6</v>
      </c>
      <c r="BX7" s="198">
        <v>1.9304899887303996E-6</v>
      </c>
      <c r="BY7" s="198">
        <v>2.5227878417776944E-5</v>
      </c>
      <c r="BZ7" s="198">
        <v>5.1490448600606474E-5</v>
      </c>
      <c r="CA7" s="198">
        <v>5.1240136056257634E-5</v>
      </c>
      <c r="CB7" s="198">
        <v>2.480586516324521E-4</v>
      </c>
      <c r="CC7" s="198">
        <v>2.7701008080524542E-5</v>
      </c>
      <c r="CD7" s="198">
        <v>1.4184266224986331E-5</v>
      </c>
      <c r="CE7" s="198">
        <v>1.088769176057023E-3</v>
      </c>
      <c r="CF7" s="198">
        <v>8.2993476593427541E-6</v>
      </c>
      <c r="CG7" s="198">
        <v>1.781823866715626E-5</v>
      </c>
      <c r="CH7" s="198">
        <v>2.4234751164797988E-5</v>
      </c>
      <c r="CI7" s="198">
        <v>2.18124478481273E-5</v>
      </c>
      <c r="CJ7" s="198">
        <v>2.6318485090711755E-5</v>
      </c>
      <c r="CK7" s="198">
        <v>3.8188893252074996E-5</v>
      </c>
      <c r="CL7" s="198">
        <v>9.3900773584912049E-5</v>
      </c>
      <c r="CM7" s="198">
        <v>1.9754984486394333E-3</v>
      </c>
      <c r="CN7" s="198">
        <v>2.529567080219632E-4</v>
      </c>
      <c r="CO7" s="198">
        <v>1.1055786980011207E-3</v>
      </c>
      <c r="CP7" s="198">
        <v>5.4241554321687271E-6</v>
      </c>
      <c r="CQ7" s="198">
        <v>7.3921150606457743E-4</v>
      </c>
      <c r="CR7" s="198">
        <v>6.0505779705320858E-3</v>
      </c>
      <c r="CS7" s="198">
        <v>1.0048878096376927E-3</v>
      </c>
      <c r="CT7" s="198">
        <v>1.8360633762731663E-5</v>
      </c>
      <c r="CU7" s="198">
        <v>1.9431124469333407E-5</v>
      </c>
      <c r="CV7" s="198">
        <v>6.9703455777876124E-6</v>
      </c>
      <c r="CW7" s="198">
        <v>1.2117951849400093E-5</v>
      </c>
      <c r="CX7" s="198">
        <v>1.4745275960684865E-2</v>
      </c>
      <c r="CY7" s="198">
        <v>2.319319728858699E-2</v>
      </c>
      <c r="CZ7" s="198">
        <v>1.3731235144463711E-5</v>
      </c>
      <c r="DA7" s="198">
        <v>1.7055975760205388E-4</v>
      </c>
      <c r="DB7" s="198">
        <v>1.2587324121787853E-3</v>
      </c>
      <c r="DC7" s="198">
        <v>6.6653909806351378E-5</v>
      </c>
      <c r="DD7" s="198">
        <v>8.51266586755904E-5</v>
      </c>
      <c r="DE7" s="199">
        <v>1.7973886253585816</v>
      </c>
    </row>
    <row r="8" spans="1:127" s="171" customFormat="1" ht="9.6" x14ac:dyDescent="0.15">
      <c r="A8" s="162" t="s">
        <v>2</v>
      </c>
      <c r="B8" s="167" t="s">
        <v>610</v>
      </c>
      <c r="C8" s="167"/>
      <c r="D8" s="197">
        <v>9.4005001429309423E-3</v>
      </c>
      <c r="E8" s="198">
        <v>1.0362696768709927</v>
      </c>
      <c r="F8" s="198">
        <v>9.3337490538972126E-2</v>
      </c>
      <c r="G8" s="198">
        <v>3.9150853139182304E-3</v>
      </c>
      <c r="H8" s="198">
        <v>3.1017810786349637E-5</v>
      </c>
      <c r="I8" s="198">
        <v>1.4285253398677904E-4</v>
      </c>
      <c r="J8" s="198">
        <v>1.4191194658357277E-5</v>
      </c>
      <c r="K8" s="198">
        <v>1.7954029764166248E-5</v>
      </c>
      <c r="L8" s="198">
        <v>4.4614056000501549E-2</v>
      </c>
      <c r="M8" s="198">
        <v>9.8855636543011838E-5</v>
      </c>
      <c r="N8" s="198">
        <v>3.4960714006057022E-3</v>
      </c>
      <c r="O8" s="198">
        <v>2.6977259480084029E-3</v>
      </c>
      <c r="P8" s="198">
        <v>5.3726442807680325E-4</v>
      </c>
      <c r="Q8" s="198">
        <v>2.1391295530684137E-2</v>
      </c>
      <c r="R8" s="198">
        <v>6.3863966349278429E-3</v>
      </c>
      <c r="S8" s="198">
        <v>2.2008466822848981E-3</v>
      </c>
      <c r="T8" s="198">
        <v>3.7459231052278853E-5</v>
      </c>
      <c r="U8" s="198">
        <v>2.7166618862641533E-5</v>
      </c>
      <c r="V8" s="198">
        <v>3.4230732271874883E-4</v>
      </c>
      <c r="W8" s="198">
        <v>8.2454121851476981E-5</v>
      </c>
      <c r="X8" s="198">
        <v>3.4111224661601537E-5</v>
      </c>
      <c r="Y8" s="198">
        <v>1.762276843835849E-4</v>
      </c>
      <c r="Z8" s="198">
        <v>1.0260842959589585E-5</v>
      </c>
      <c r="AA8" s="198">
        <v>1.238848830537249E-5</v>
      </c>
      <c r="AB8" s="198">
        <v>3.3232795450773276E-3</v>
      </c>
      <c r="AC8" s="198">
        <v>4.5339949805130229E-4</v>
      </c>
      <c r="AD8" s="198">
        <v>1.4897596922752499E-6</v>
      </c>
      <c r="AE8" s="198">
        <v>7.0858173845719306E-6</v>
      </c>
      <c r="AF8" s="198">
        <v>8.2878419352424291E-6</v>
      </c>
      <c r="AG8" s="198">
        <v>1.6237924309456482E-2</v>
      </c>
      <c r="AH8" s="198">
        <v>7.2815602134715654E-3</v>
      </c>
      <c r="AI8" s="198">
        <v>1.1091243166091562E-5</v>
      </c>
      <c r="AJ8" s="198">
        <v>9.746541420282093E-6</v>
      </c>
      <c r="AK8" s="198">
        <v>1.488704851398392E-5</v>
      </c>
      <c r="AL8" s="198">
        <v>4.2519532079221493E-5</v>
      </c>
      <c r="AM8" s="198">
        <v>6.1987249715685146E-6</v>
      </c>
      <c r="AN8" s="198">
        <v>5.2701188779886004E-6</v>
      </c>
      <c r="AO8" s="198">
        <v>1.0520677018706942E-5</v>
      </c>
      <c r="AP8" s="198">
        <v>6.7091426985529071E-6</v>
      </c>
      <c r="AQ8" s="198">
        <v>6.3790689963198162E-6</v>
      </c>
      <c r="AR8" s="198">
        <v>6.0837087246026705E-6</v>
      </c>
      <c r="AS8" s="198">
        <v>9.2355811433658895E-6</v>
      </c>
      <c r="AT8" s="198">
        <v>6.6265086610789155E-6</v>
      </c>
      <c r="AU8" s="198">
        <v>1.2558389496927772E-5</v>
      </c>
      <c r="AV8" s="198">
        <v>2.3543052182310906E-5</v>
      </c>
      <c r="AW8" s="198">
        <v>1.5725421997217514E-5</v>
      </c>
      <c r="AX8" s="198">
        <v>1.3822128144114536E-5</v>
      </c>
      <c r="AY8" s="198">
        <v>7.8201568729159835E-6</v>
      </c>
      <c r="AZ8" s="198">
        <v>1.1187782535535408E-5</v>
      </c>
      <c r="BA8" s="198">
        <v>1.4621613228004728E-5</v>
      </c>
      <c r="BB8" s="198">
        <v>4.8909385415940555E-6</v>
      </c>
      <c r="BC8" s="198">
        <v>1.0182551110354509E-5</v>
      </c>
      <c r="BD8" s="198">
        <v>1.8987533586994711E-5</v>
      </c>
      <c r="BE8" s="198">
        <v>7.3463343165517639E-6</v>
      </c>
      <c r="BF8" s="198">
        <v>2.5756427455638186E-5</v>
      </c>
      <c r="BG8" s="198">
        <v>1.8318722263359147E-5</v>
      </c>
      <c r="BH8" s="198">
        <v>2.1205033088654722E-5</v>
      </c>
      <c r="BI8" s="198">
        <v>8.1947375717890905E-6</v>
      </c>
      <c r="BJ8" s="198">
        <v>8.71448750075308E-4</v>
      </c>
      <c r="BK8" s="198">
        <v>1.5932581273365876E-5</v>
      </c>
      <c r="BL8" s="198">
        <v>3.2482114390252709E-4</v>
      </c>
      <c r="BM8" s="198">
        <v>1.6189271465262762E-5</v>
      </c>
      <c r="BN8" s="198">
        <v>2.184054462039352E-3</v>
      </c>
      <c r="BO8" s="198">
        <v>6.9231867491160971E-4</v>
      </c>
      <c r="BP8" s="198">
        <v>7.049041376494408E-6</v>
      </c>
      <c r="BQ8" s="198">
        <v>8.3270023554390352E-6</v>
      </c>
      <c r="BR8" s="198">
        <v>1.504311436694922E-5</v>
      </c>
      <c r="BS8" s="198">
        <v>1.9356059581691586E-5</v>
      </c>
      <c r="BT8" s="198">
        <v>8.2636444848392212E-5</v>
      </c>
      <c r="BU8" s="198">
        <v>7.3603893334717398E-6</v>
      </c>
      <c r="BV8" s="198">
        <v>8.9553713370504183E-6</v>
      </c>
      <c r="BW8" s="198">
        <v>5.8458945738526063E-6</v>
      </c>
      <c r="BX8" s="198">
        <v>5.8345487152944248E-6</v>
      </c>
      <c r="BY8" s="198">
        <v>6.1686367193370221E-6</v>
      </c>
      <c r="BZ8" s="198">
        <v>1.2609133216775853E-5</v>
      </c>
      <c r="CA8" s="198">
        <v>1.2445149092934571E-5</v>
      </c>
      <c r="CB8" s="198">
        <v>1.9169289522836145E-5</v>
      </c>
      <c r="CC8" s="198">
        <v>1.0833994055029822E-5</v>
      </c>
      <c r="CD8" s="198">
        <v>1.088394719500867E-5</v>
      </c>
      <c r="CE8" s="198">
        <v>6.0664716825819948E-5</v>
      </c>
      <c r="CF8" s="198">
        <v>4.5331846338180328E-6</v>
      </c>
      <c r="CG8" s="198">
        <v>1.1454085183478046E-5</v>
      </c>
      <c r="CH8" s="198">
        <v>5.9443139187843868E-5</v>
      </c>
      <c r="CI8" s="198">
        <v>1.6913735507338938E-5</v>
      </c>
      <c r="CJ8" s="198">
        <v>2.1795655413233425E-5</v>
      </c>
      <c r="CK8" s="198">
        <v>7.5500478039649836E-5</v>
      </c>
      <c r="CL8" s="198">
        <v>1.174590910009163E-5</v>
      </c>
      <c r="CM8" s="198">
        <v>2.1252682093736194E-4</v>
      </c>
      <c r="CN8" s="198">
        <v>3.2436666022725148E-4</v>
      </c>
      <c r="CO8" s="198">
        <v>1.1247180477027133E-4</v>
      </c>
      <c r="CP8" s="198">
        <v>9.8191676146664095E-6</v>
      </c>
      <c r="CQ8" s="198">
        <v>5.546438254221873E-5</v>
      </c>
      <c r="CR8" s="198">
        <v>3.1095941357540794E-4</v>
      </c>
      <c r="CS8" s="198">
        <v>5.1416323345088372E-4</v>
      </c>
      <c r="CT8" s="198">
        <v>5.4513636045841983E-5</v>
      </c>
      <c r="CU8" s="198">
        <v>3.7088424627672028E-5</v>
      </c>
      <c r="CV8" s="198">
        <v>4.7347008245584499E-5</v>
      </c>
      <c r="CW8" s="198">
        <v>1.3176989153598008E-5</v>
      </c>
      <c r="CX8" s="198">
        <v>1.0939713918414907E-3</v>
      </c>
      <c r="CY8" s="198">
        <v>2.4188804475933079E-3</v>
      </c>
      <c r="CZ8" s="198">
        <v>6.1661313737960258E-5</v>
      </c>
      <c r="DA8" s="198">
        <v>1.3720999567433006E-3</v>
      </c>
      <c r="DB8" s="198">
        <v>2.4997730309321642E-3</v>
      </c>
      <c r="DC8" s="198">
        <v>9.9912155333639534E-5</v>
      </c>
      <c r="DD8" s="198">
        <v>1.7009369891631348E-5</v>
      </c>
      <c r="DE8" s="199">
        <v>1.2667906509472826</v>
      </c>
    </row>
    <row r="9" spans="1:127" s="171" customFormat="1" ht="9.6" x14ac:dyDescent="0.15">
      <c r="A9" s="162" t="s">
        <v>3</v>
      </c>
      <c r="B9" s="167" t="s">
        <v>611</v>
      </c>
      <c r="C9" s="167"/>
      <c r="D9" s="197">
        <v>1.3102901787711025E-2</v>
      </c>
      <c r="E9" s="198">
        <v>4.6595028337505229E-2</v>
      </c>
      <c r="F9" s="198">
        <v>1.0845811372169671</v>
      </c>
      <c r="G9" s="198">
        <v>3.692103009584792E-2</v>
      </c>
      <c r="H9" s="198">
        <v>1.1168265398453274E-4</v>
      </c>
      <c r="I9" s="198">
        <v>9.6236462707222504E-5</v>
      </c>
      <c r="J9" s="198">
        <v>5.0316473609305513E-6</v>
      </c>
      <c r="K9" s="198">
        <v>5.0056453878189783E-5</v>
      </c>
      <c r="L9" s="198">
        <v>0.51821849572214806</v>
      </c>
      <c r="M9" s="198">
        <v>5.3825063579793588E-4</v>
      </c>
      <c r="N9" s="198">
        <v>4.871708278202787E-3</v>
      </c>
      <c r="O9" s="198">
        <v>2.1868992584217647E-2</v>
      </c>
      <c r="P9" s="198">
        <v>4.2308985532563265E-3</v>
      </c>
      <c r="Q9" s="198">
        <v>8.4159537378729922E-3</v>
      </c>
      <c r="R9" s="198">
        <v>4.4686217690873978E-3</v>
      </c>
      <c r="S9" s="198">
        <v>3.5469125404541859E-3</v>
      </c>
      <c r="T9" s="198">
        <v>5.1265566506966688E-5</v>
      </c>
      <c r="U9" s="198">
        <v>2.6846537835836753E-5</v>
      </c>
      <c r="V9" s="198">
        <v>2.0617865329710647E-4</v>
      </c>
      <c r="W9" s="198">
        <v>4.7165329812515006E-5</v>
      </c>
      <c r="X9" s="198">
        <v>2.5633590118451012E-5</v>
      </c>
      <c r="Y9" s="198">
        <v>1.9120898917384921E-3</v>
      </c>
      <c r="Z9" s="198">
        <v>7.8188561750862845E-6</v>
      </c>
      <c r="AA9" s="198">
        <v>1.1343519312734892E-5</v>
      </c>
      <c r="AB9" s="198">
        <v>5.8633613817638192E-4</v>
      </c>
      <c r="AC9" s="198">
        <v>1.2921538376638754E-3</v>
      </c>
      <c r="AD9" s="198">
        <v>7.2799289606907683E-7</v>
      </c>
      <c r="AE9" s="198">
        <v>8.8952495039082248E-6</v>
      </c>
      <c r="AF9" s="198">
        <v>6.0065066618150993E-6</v>
      </c>
      <c r="AG9" s="198">
        <v>7.4868467318450326E-4</v>
      </c>
      <c r="AH9" s="198">
        <v>8.4308480247885439E-2</v>
      </c>
      <c r="AI9" s="198">
        <v>1.0020012379710821E-5</v>
      </c>
      <c r="AJ9" s="198">
        <v>8.3784527768638196E-6</v>
      </c>
      <c r="AK9" s="198">
        <v>2.4152968636564819E-5</v>
      </c>
      <c r="AL9" s="198">
        <v>3.9963627552601576E-5</v>
      </c>
      <c r="AM9" s="198">
        <v>6.0986581556461757E-6</v>
      </c>
      <c r="AN9" s="198">
        <v>4.3831381731974229E-6</v>
      </c>
      <c r="AO9" s="198">
        <v>7.8773329534191783E-6</v>
      </c>
      <c r="AP9" s="198">
        <v>2.8957816381190792E-6</v>
      </c>
      <c r="AQ9" s="198">
        <v>4.2206259363956727E-6</v>
      </c>
      <c r="AR9" s="198">
        <v>3.7550620153135642E-6</v>
      </c>
      <c r="AS9" s="198">
        <v>7.7124308793923922E-6</v>
      </c>
      <c r="AT9" s="198">
        <v>4.0366913602596662E-6</v>
      </c>
      <c r="AU9" s="198">
        <v>4.2050295010977643E-6</v>
      </c>
      <c r="AV9" s="198">
        <v>4.937354884359954E-6</v>
      </c>
      <c r="AW9" s="198">
        <v>8.6555628480973576E-6</v>
      </c>
      <c r="AX9" s="198">
        <v>8.1071722220631E-6</v>
      </c>
      <c r="AY9" s="198">
        <v>7.4601230781983311E-6</v>
      </c>
      <c r="AZ9" s="198">
        <v>5.9973406172611331E-6</v>
      </c>
      <c r="BA9" s="198">
        <v>7.2362589597450675E-6</v>
      </c>
      <c r="BB9" s="198">
        <v>2.0806114852067706E-6</v>
      </c>
      <c r="BC9" s="198">
        <v>4.6001961497983471E-6</v>
      </c>
      <c r="BD9" s="198">
        <v>1.2182466950720059E-5</v>
      </c>
      <c r="BE9" s="198">
        <v>3.4975323782773718E-6</v>
      </c>
      <c r="BF9" s="198">
        <v>4.8194596772582937E-6</v>
      </c>
      <c r="BG9" s="198">
        <v>5.4460940256859917E-6</v>
      </c>
      <c r="BH9" s="198">
        <v>8.8131815041641478E-6</v>
      </c>
      <c r="BI9" s="198">
        <v>3.5024100184140782E-6</v>
      </c>
      <c r="BJ9" s="198">
        <v>1.0560516212241695E-3</v>
      </c>
      <c r="BK9" s="198">
        <v>1.2369200145068008E-5</v>
      </c>
      <c r="BL9" s="198">
        <v>2.2177427027316798E-5</v>
      </c>
      <c r="BM9" s="198">
        <v>8.8619649011564763E-6</v>
      </c>
      <c r="BN9" s="198">
        <v>1.0499713728963917E-4</v>
      </c>
      <c r="BO9" s="198">
        <v>3.7040555093913859E-5</v>
      </c>
      <c r="BP9" s="198">
        <v>3.2638180224638026E-6</v>
      </c>
      <c r="BQ9" s="198">
        <v>2.8359450520503425E-5</v>
      </c>
      <c r="BR9" s="198">
        <v>6.8620112158034601E-6</v>
      </c>
      <c r="BS9" s="198">
        <v>6.2370778787928749E-6</v>
      </c>
      <c r="BT9" s="198">
        <v>9.6233722277917727E-6</v>
      </c>
      <c r="BU9" s="198">
        <v>5.4307366547061372E-6</v>
      </c>
      <c r="BV9" s="198">
        <v>4.065783109878688E-6</v>
      </c>
      <c r="BW9" s="198">
        <v>2.5351429081536406E-6</v>
      </c>
      <c r="BX9" s="198">
        <v>1.3058361211163649E-6</v>
      </c>
      <c r="BY9" s="198">
        <v>1.4409491907089933E-5</v>
      </c>
      <c r="BZ9" s="198">
        <v>2.3562093089976393E-5</v>
      </c>
      <c r="CA9" s="198">
        <v>2.5370357392905424E-5</v>
      </c>
      <c r="CB9" s="198">
        <v>1.1180315609517327E-4</v>
      </c>
      <c r="CC9" s="198">
        <v>1.3639469706698594E-5</v>
      </c>
      <c r="CD9" s="198">
        <v>5.254730537294831E-6</v>
      </c>
      <c r="CE9" s="198">
        <v>4.8596065430269158E-4</v>
      </c>
      <c r="CF9" s="198">
        <v>9.3040643988972724E-6</v>
      </c>
      <c r="CG9" s="198">
        <v>4.0304249026628548E-5</v>
      </c>
      <c r="CH9" s="198">
        <v>1.6596359001987502E-5</v>
      </c>
      <c r="CI9" s="198">
        <v>1.4308681525864781E-5</v>
      </c>
      <c r="CJ9" s="198">
        <v>3.2465209410268573E-5</v>
      </c>
      <c r="CK9" s="198">
        <v>2.782758162542416E-5</v>
      </c>
      <c r="CL9" s="198">
        <v>3.4628508212589458E-5</v>
      </c>
      <c r="CM9" s="198">
        <v>1.2925494530429918E-3</v>
      </c>
      <c r="CN9" s="198">
        <v>3.3553658418882014E-3</v>
      </c>
      <c r="CO9" s="198">
        <v>5.8166812354298306E-4</v>
      </c>
      <c r="CP9" s="198">
        <v>8.0947998810296426E-6</v>
      </c>
      <c r="CQ9" s="198">
        <v>4.2123264997059282E-4</v>
      </c>
      <c r="CR9" s="198">
        <v>2.7083646959575329E-3</v>
      </c>
      <c r="CS9" s="198">
        <v>7.6353521712109676E-5</v>
      </c>
      <c r="CT9" s="198">
        <v>1.6140889991957872E-5</v>
      </c>
      <c r="CU9" s="198">
        <v>1.3542474040452367E-5</v>
      </c>
      <c r="CV9" s="198">
        <v>5.5505543240562834E-6</v>
      </c>
      <c r="CW9" s="198">
        <v>8.515099218601614E-6</v>
      </c>
      <c r="CX9" s="198">
        <v>8.8908019622712213E-3</v>
      </c>
      <c r="CY9" s="198">
        <v>2.3432520430627452E-2</v>
      </c>
      <c r="CZ9" s="198">
        <v>1.7600475820180096E-5</v>
      </c>
      <c r="DA9" s="198">
        <v>1.0824308126268533E-4</v>
      </c>
      <c r="DB9" s="198">
        <v>9.6749150991392468E-4</v>
      </c>
      <c r="DC9" s="198">
        <v>6.619721718733992E-5</v>
      </c>
      <c r="DD9" s="198">
        <v>3.7481544290471041E-5</v>
      </c>
      <c r="DE9" s="199">
        <v>1.8812499307100452</v>
      </c>
    </row>
    <row r="10" spans="1:127" s="171" customFormat="1" ht="9.6" x14ac:dyDescent="0.15">
      <c r="A10" s="162" t="s">
        <v>4</v>
      </c>
      <c r="B10" s="167" t="s">
        <v>612</v>
      </c>
      <c r="C10" s="167"/>
      <c r="D10" s="197">
        <v>9.1609140413805898E-2</v>
      </c>
      <c r="E10" s="198">
        <v>4.9797769515518814E-2</v>
      </c>
      <c r="F10" s="198">
        <v>4.8792324377875389E-2</v>
      </c>
      <c r="G10" s="198">
        <v>1.0021644669853893</v>
      </c>
      <c r="H10" s="198">
        <v>2.0804203166523711E-4</v>
      </c>
      <c r="I10" s="198">
        <v>9.6337479116500132E-5</v>
      </c>
      <c r="J10" s="198">
        <v>2.0647445180353063E-6</v>
      </c>
      <c r="K10" s="198">
        <v>4.0706990449935631E-6</v>
      </c>
      <c r="L10" s="198">
        <v>2.3420590769879037E-2</v>
      </c>
      <c r="M10" s="198">
        <v>1.5619512221663628E-4</v>
      </c>
      <c r="N10" s="198">
        <v>3.4027947765691388E-2</v>
      </c>
      <c r="O10" s="198">
        <v>9.4132765853477355E-3</v>
      </c>
      <c r="P10" s="198">
        <v>1.9944783101859846E-3</v>
      </c>
      <c r="Q10" s="198">
        <v>1.5918768526473788E-2</v>
      </c>
      <c r="R10" s="198">
        <v>4.7913604427999825E-4</v>
      </c>
      <c r="S10" s="198">
        <v>2.4848139397976417E-4</v>
      </c>
      <c r="T10" s="198">
        <v>1.0682266379565779E-4</v>
      </c>
      <c r="U10" s="198">
        <v>1.0469231128031933E-5</v>
      </c>
      <c r="V10" s="198">
        <v>4.3362728978526024E-5</v>
      </c>
      <c r="W10" s="198">
        <v>1.0212314341159435E-5</v>
      </c>
      <c r="X10" s="198">
        <v>4.5700755684304325E-6</v>
      </c>
      <c r="Y10" s="198">
        <v>9.0455049408871702E-5</v>
      </c>
      <c r="Z10" s="198">
        <v>2.5035692084588557E-6</v>
      </c>
      <c r="AA10" s="198">
        <v>4.3686165610045624E-6</v>
      </c>
      <c r="AB10" s="198">
        <v>2.3635748478673484E-4</v>
      </c>
      <c r="AC10" s="198">
        <v>9.8061633415892987E-5</v>
      </c>
      <c r="AD10" s="198">
        <v>2.5208369224688672E-7</v>
      </c>
      <c r="AE10" s="198">
        <v>1.2853734641452605E-6</v>
      </c>
      <c r="AF10" s="198">
        <v>1.4236255790664389E-6</v>
      </c>
      <c r="AG10" s="198">
        <v>7.8167522261759668E-4</v>
      </c>
      <c r="AH10" s="198">
        <v>3.8039803089882553E-3</v>
      </c>
      <c r="AI10" s="198">
        <v>2.9909576300423805E-6</v>
      </c>
      <c r="AJ10" s="198">
        <v>1.8390024314557636E-6</v>
      </c>
      <c r="AK10" s="198">
        <v>7.0990943215890534E-6</v>
      </c>
      <c r="AL10" s="198">
        <v>1.4721895717442978E-5</v>
      </c>
      <c r="AM10" s="198">
        <v>1.1212193099066366E-6</v>
      </c>
      <c r="AN10" s="198">
        <v>9.2071902312003156E-7</v>
      </c>
      <c r="AO10" s="198">
        <v>1.7802149196783005E-6</v>
      </c>
      <c r="AP10" s="198">
        <v>9.0369980251878571E-7</v>
      </c>
      <c r="AQ10" s="198">
        <v>1.131264376528654E-6</v>
      </c>
      <c r="AR10" s="198">
        <v>9.4428052664903707E-7</v>
      </c>
      <c r="AS10" s="198">
        <v>1.5032583064448952E-6</v>
      </c>
      <c r="AT10" s="198">
        <v>1.04231693432476E-6</v>
      </c>
      <c r="AU10" s="198">
        <v>1.6489837260919576E-6</v>
      </c>
      <c r="AV10" s="198">
        <v>1.9817163338010033E-6</v>
      </c>
      <c r="AW10" s="198">
        <v>1.7309512036120242E-6</v>
      </c>
      <c r="AX10" s="198">
        <v>1.705032046626636E-6</v>
      </c>
      <c r="AY10" s="198">
        <v>1.7451521444971455E-6</v>
      </c>
      <c r="AZ10" s="198">
        <v>1.6162269247979509E-6</v>
      </c>
      <c r="BA10" s="198">
        <v>1.9571129161618385E-6</v>
      </c>
      <c r="BB10" s="198">
        <v>5.4580666674202179E-7</v>
      </c>
      <c r="BC10" s="198">
        <v>1.3505358428840559E-6</v>
      </c>
      <c r="BD10" s="198">
        <v>3.3951233210605304E-6</v>
      </c>
      <c r="BE10" s="198">
        <v>8.7755139959361897E-7</v>
      </c>
      <c r="BF10" s="198">
        <v>1.7919441100382968E-6</v>
      </c>
      <c r="BG10" s="198">
        <v>1.4310207649616717E-6</v>
      </c>
      <c r="BH10" s="198">
        <v>2.0376465264553545E-6</v>
      </c>
      <c r="BI10" s="198">
        <v>8.5383991631341007E-7</v>
      </c>
      <c r="BJ10" s="198">
        <v>1.9889507416553958E-4</v>
      </c>
      <c r="BK10" s="198">
        <v>3.3881248378326177E-6</v>
      </c>
      <c r="BL10" s="198">
        <v>1.9399751732894112E-5</v>
      </c>
      <c r="BM10" s="198">
        <v>3.9672149968353224E-6</v>
      </c>
      <c r="BN10" s="198">
        <v>1.0802856241504936E-4</v>
      </c>
      <c r="BO10" s="198">
        <v>3.4573723214798902E-5</v>
      </c>
      <c r="BP10" s="198">
        <v>1.3270018082883575E-6</v>
      </c>
      <c r="BQ10" s="198">
        <v>2.3973757187809334E-6</v>
      </c>
      <c r="BR10" s="198">
        <v>2.5743141874876622E-6</v>
      </c>
      <c r="BS10" s="198">
        <v>2.1504553412991666E-6</v>
      </c>
      <c r="BT10" s="198">
        <v>5.37156699321112E-6</v>
      </c>
      <c r="BU10" s="198">
        <v>1.6284206613646831E-6</v>
      </c>
      <c r="BV10" s="198">
        <v>1.3692964695745896E-6</v>
      </c>
      <c r="BW10" s="198">
        <v>9.5537577335319695E-7</v>
      </c>
      <c r="BX10" s="198">
        <v>5.1078958843099892E-7</v>
      </c>
      <c r="BY10" s="198">
        <v>3.7007254384086652E-6</v>
      </c>
      <c r="BZ10" s="198">
        <v>6.1831068453060926E-6</v>
      </c>
      <c r="CA10" s="198">
        <v>6.206313271647415E-6</v>
      </c>
      <c r="CB10" s="198">
        <v>2.7409877884743973E-5</v>
      </c>
      <c r="CC10" s="198">
        <v>3.6896114570304972E-6</v>
      </c>
      <c r="CD10" s="198">
        <v>2.1287812648713772E-6</v>
      </c>
      <c r="CE10" s="198">
        <v>1.1870117141549889E-4</v>
      </c>
      <c r="CF10" s="198">
        <v>1.4491980158195348E-6</v>
      </c>
      <c r="CG10" s="198">
        <v>5.037236584858597E-6</v>
      </c>
      <c r="CH10" s="198">
        <v>1.9088897701879403E-5</v>
      </c>
      <c r="CI10" s="198">
        <v>4.4252534309588858E-6</v>
      </c>
      <c r="CJ10" s="198">
        <v>8.8447402807493817E-6</v>
      </c>
      <c r="CK10" s="198">
        <v>1.8921576988816518E-5</v>
      </c>
      <c r="CL10" s="198">
        <v>1.0350703802556274E-5</v>
      </c>
      <c r="CM10" s="198">
        <v>4.4289096247767599E-4</v>
      </c>
      <c r="CN10" s="198">
        <v>1.685498458390903E-4</v>
      </c>
      <c r="CO10" s="198">
        <v>1.2601223428027489E-4</v>
      </c>
      <c r="CP10" s="198">
        <v>1.3111618623466997E-6</v>
      </c>
      <c r="CQ10" s="198">
        <v>8.4758370507822289E-5</v>
      </c>
      <c r="CR10" s="198">
        <v>6.5681364747767208E-4</v>
      </c>
      <c r="CS10" s="198">
        <v>1.1592150423995477E-4</v>
      </c>
      <c r="CT10" s="198">
        <v>4.9122866026159393E-6</v>
      </c>
      <c r="CU10" s="198">
        <v>1.0453915353826808E-5</v>
      </c>
      <c r="CV10" s="198">
        <v>3.0438479525735636E-6</v>
      </c>
      <c r="CW10" s="198">
        <v>2.2890798120489152E-6</v>
      </c>
      <c r="CX10" s="198">
        <v>1.706049083864826E-3</v>
      </c>
      <c r="CY10" s="198">
        <v>3.0839218552554241E-3</v>
      </c>
      <c r="CZ10" s="198">
        <v>5.1327299577560448E-6</v>
      </c>
      <c r="DA10" s="198">
        <v>5.1082748997461323E-4</v>
      </c>
      <c r="DB10" s="198">
        <v>2.6407354878889972E-4</v>
      </c>
      <c r="DC10" s="198">
        <v>1.3190668324295574E-5</v>
      </c>
      <c r="DD10" s="198">
        <v>1.020352005498156E-5</v>
      </c>
      <c r="DE10" s="199">
        <v>1.2914225873085796</v>
      </c>
    </row>
    <row r="11" spans="1:127" s="171" customFormat="1" ht="9.6" x14ac:dyDescent="0.15">
      <c r="A11" s="162" t="s">
        <v>5</v>
      </c>
      <c r="B11" s="167" t="s">
        <v>262</v>
      </c>
      <c r="C11" s="167"/>
      <c r="D11" s="197">
        <v>7.4032309531651432E-4</v>
      </c>
      <c r="E11" s="198">
        <v>1.7373054594063342E-4</v>
      </c>
      <c r="F11" s="198">
        <v>1.005907957765092E-3</v>
      </c>
      <c r="G11" s="198">
        <v>1.8875963705154976E-4</v>
      </c>
      <c r="H11" s="198">
        <v>1.2511394230580943</v>
      </c>
      <c r="I11" s="198">
        <v>5.8746721819427563E-4</v>
      </c>
      <c r="J11" s="198">
        <v>4.5122543512687922E-4</v>
      </c>
      <c r="K11" s="198">
        <v>2.6646770055105477E-4</v>
      </c>
      <c r="L11" s="198">
        <v>6.2014500903698655E-4</v>
      </c>
      <c r="M11" s="198">
        <v>5.9173729822943122E-4</v>
      </c>
      <c r="N11" s="198">
        <v>3.0222421430286514E-4</v>
      </c>
      <c r="O11" s="198">
        <v>2.0025336108949634E-3</v>
      </c>
      <c r="P11" s="198">
        <v>1.9284169933285117E-4</v>
      </c>
      <c r="Q11" s="198">
        <v>9.6037889643374127E-4</v>
      </c>
      <c r="R11" s="198">
        <v>9.6400619418910978E-5</v>
      </c>
      <c r="S11" s="198">
        <v>1.9607317525949407E-4</v>
      </c>
      <c r="T11" s="198">
        <v>0.36476044858578349</v>
      </c>
      <c r="U11" s="198">
        <v>2.4481641838121151E-2</v>
      </c>
      <c r="V11" s="198">
        <v>1.9667311755458213E-2</v>
      </c>
      <c r="W11" s="198">
        <v>4.043851002190289E-3</v>
      </c>
      <c r="X11" s="198">
        <v>1.4850327783999951E-3</v>
      </c>
      <c r="Y11" s="198">
        <v>1.1865402884729773E-4</v>
      </c>
      <c r="Z11" s="198">
        <v>4.8589225394904878E-4</v>
      </c>
      <c r="AA11" s="198">
        <v>2.9266980366071958E-5</v>
      </c>
      <c r="AB11" s="198">
        <v>1.6767732316839897E-4</v>
      </c>
      <c r="AC11" s="198">
        <v>2.3551388237689312E-3</v>
      </c>
      <c r="AD11" s="198">
        <v>1.8282772774383271E-5</v>
      </c>
      <c r="AE11" s="198">
        <v>4.3736728571191153E-5</v>
      </c>
      <c r="AF11" s="198">
        <v>1.4985639702016926E-4</v>
      </c>
      <c r="AG11" s="198">
        <v>1.2310132322934189E-4</v>
      </c>
      <c r="AH11" s="198">
        <v>1.4636288250821384E-2</v>
      </c>
      <c r="AI11" s="198">
        <v>1.8425865666592844E-3</v>
      </c>
      <c r="AJ11" s="198">
        <v>7.7271608157084031E-5</v>
      </c>
      <c r="AK11" s="198">
        <v>2.0662310235778753E-3</v>
      </c>
      <c r="AL11" s="198">
        <v>6.4585622476866352E-4</v>
      </c>
      <c r="AM11" s="198">
        <v>7.4119296109175387E-5</v>
      </c>
      <c r="AN11" s="198">
        <v>6.1737047837930281E-5</v>
      </c>
      <c r="AO11" s="198">
        <v>1.8005170366443797E-4</v>
      </c>
      <c r="AP11" s="198">
        <v>4.3813548643789358E-5</v>
      </c>
      <c r="AQ11" s="198">
        <v>6.0027608773768259E-5</v>
      </c>
      <c r="AR11" s="198">
        <v>2.9523167606783661E-4</v>
      </c>
      <c r="AS11" s="198">
        <v>2.1960177184905246E-4</v>
      </c>
      <c r="AT11" s="198">
        <v>1.9418182094049053E-4</v>
      </c>
      <c r="AU11" s="198">
        <v>7.7929948920445806E-5</v>
      </c>
      <c r="AV11" s="198">
        <v>6.8553007768483521E-5</v>
      </c>
      <c r="AW11" s="198">
        <v>2.6308041759937403E-4</v>
      </c>
      <c r="AX11" s="198">
        <v>9.1435734212328042E-5</v>
      </c>
      <c r="AY11" s="198">
        <v>1.5923770985721501E-4</v>
      </c>
      <c r="AZ11" s="198">
        <v>1.6987924529815286E-4</v>
      </c>
      <c r="BA11" s="198">
        <v>2.3128800876621362E-4</v>
      </c>
      <c r="BB11" s="198">
        <v>2.6322577044499928E-5</v>
      </c>
      <c r="BC11" s="198">
        <v>7.9630268423326055E-5</v>
      </c>
      <c r="BD11" s="198">
        <v>9.8683908681337156E-5</v>
      </c>
      <c r="BE11" s="198">
        <v>8.2089931448114784E-5</v>
      </c>
      <c r="BF11" s="198">
        <v>1.1230590462340468E-4</v>
      </c>
      <c r="BG11" s="198">
        <v>8.2917860944140882E-5</v>
      </c>
      <c r="BH11" s="198">
        <v>5.0812349216214727E-4</v>
      </c>
      <c r="BI11" s="198">
        <v>1.2748118176469656E-4</v>
      </c>
      <c r="BJ11" s="198">
        <v>8.1458453362587748E-3</v>
      </c>
      <c r="BK11" s="198">
        <v>6.2281706662335265E-5</v>
      </c>
      <c r="BL11" s="198">
        <v>9.2311520444085908E-3</v>
      </c>
      <c r="BM11" s="198">
        <v>3.370933404692788E-3</v>
      </c>
      <c r="BN11" s="198">
        <v>5.5706187505413286E-4</v>
      </c>
      <c r="BO11" s="198">
        <v>6.4592709351423663E-4</v>
      </c>
      <c r="BP11" s="198">
        <v>3.4309451453277457E-4</v>
      </c>
      <c r="BQ11" s="198">
        <v>8.2119058692580951E-5</v>
      </c>
      <c r="BR11" s="198">
        <v>2.0601306840354193E-4</v>
      </c>
      <c r="BS11" s="198">
        <v>8.3470208087830277E-5</v>
      </c>
      <c r="BT11" s="198">
        <v>1.9991187642424935E-4</v>
      </c>
      <c r="BU11" s="198">
        <v>1.0220511351169797E-4</v>
      </c>
      <c r="BV11" s="198">
        <v>5.2813500841320874E-5</v>
      </c>
      <c r="BW11" s="198">
        <v>6.5059500431052312E-5</v>
      </c>
      <c r="BX11" s="198">
        <v>5.2581642150717532E-5</v>
      </c>
      <c r="BY11" s="198">
        <v>9.2217138975453109E-5</v>
      </c>
      <c r="BZ11" s="198">
        <v>5.6657571588444121E-5</v>
      </c>
      <c r="CA11" s="198">
        <v>1.0999441890791498E-4</v>
      </c>
      <c r="CB11" s="198">
        <v>1.6471497787880375E-4</v>
      </c>
      <c r="CC11" s="198">
        <v>7.8302475205966818E-5</v>
      </c>
      <c r="CD11" s="198">
        <v>2.7724372860475513E-4</v>
      </c>
      <c r="CE11" s="198">
        <v>6.085891006094667E-4</v>
      </c>
      <c r="CF11" s="198">
        <v>5.2349411219704321E-5</v>
      </c>
      <c r="CG11" s="198">
        <v>1.2112292632393361E-4</v>
      </c>
      <c r="CH11" s="198">
        <v>2.3898267276136883E-4</v>
      </c>
      <c r="CI11" s="198">
        <v>2.0271907988935901E-4</v>
      </c>
      <c r="CJ11" s="198">
        <v>1.7351659760555944E-4</v>
      </c>
      <c r="CK11" s="198">
        <v>1.1573598448040628E-3</v>
      </c>
      <c r="CL11" s="198">
        <v>8.0757114517180812E-5</v>
      </c>
      <c r="CM11" s="198">
        <v>2.686257513723756E-4</v>
      </c>
      <c r="CN11" s="198">
        <v>1.8641811655305398E-4</v>
      </c>
      <c r="CO11" s="198">
        <v>8.9036527702962808E-5</v>
      </c>
      <c r="CP11" s="198">
        <v>1.3579377870878812E-4</v>
      </c>
      <c r="CQ11" s="198">
        <v>2.2714416822514357E-4</v>
      </c>
      <c r="CR11" s="198">
        <v>5.3025053735818715E-4</v>
      </c>
      <c r="CS11" s="198">
        <v>3.100598985048995E-4</v>
      </c>
      <c r="CT11" s="198">
        <v>6.3897907301370592E-5</v>
      </c>
      <c r="CU11" s="198">
        <v>2.4145608077244695E-4</v>
      </c>
      <c r="CV11" s="198">
        <v>4.5108575443922651E-5</v>
      </c>
      <c r="CW11" s="198">
        <v>1.6173905499694284E-4</v>
      </c>
      <c r="CX11" s="198">
        <v>2.6625836157716108E-3</v>
      </c>
      <c r="CY11" s="198">
        <v>3.7456831753289819E-3</v>
      </c>
      <c r="CZ11" s="198">
        <v>1.7094154523561306E-4</v>
      </c>
      <c r="DA11" s="198">
        <v>2.5503243048593757E-4</v>
      </c>
      <c r="DB11" s="198">
        <v>4.5785941155943505E-4</v>
      </c>
      <c r="DC11" s="198">
        <v>2.5144707337105506E-3</v>
      </c>
      <c r="DD11" s="198">
        <v>7.4409381606002615E-5</v>
      </c>
      <c r="DE11" s="199">
        <v>1.7387769968011786</v>
      </c>
    </row>
    <row r="12" spans="1:127" s="171" customFormat="1" ht="9.6" x14ac:dyDescent="0.15">
      <c r="A12" s="172" t="s">
        <v>6</v>
      </c>
      <c r="B12" s="173" t="s">
        <v>263</v>
      </c>
      <c r="C12" s="173"/>
      <c r="D12" s="200">
        <v>1.5353129017668233E-5</v>
      </c>
      <c r="E12" s="201">
        <v>5.6355355853546044E-5</v>
      </c>
      <c r="F12" s="201">
        <v>2.8358401299608454E-4</v>
      </c>
      <c r="G12" s="201">
        <v>3.1557057485211933E-5</v>
      </c>
      <c r="H12" s="201">
        <v>9.4863643556430182E-6</v>
      </c>
      <c r="I12" s="201">
        <v>1.0195451910223938</v>
      </c>
      <c r="J12" s="201">
        <v>6.8209434073753341E-7</v>
      </c>
      <c r="K12" s="201">
        <v>9.5330411842177281E-7</v>
      </c>
      <c r="L12" s="201">
        <v>1.8345137501398059E-4</v>
      </c>
      <c r="M12" s="201">
        <v>0.27762122018876351</v>
      </c>
      <c r="N12" s="201">
        <v>6.561292489015989E-6</v>
      </c>
      <c r="O12" s="201">
        <v>3.2271799727094665E-3</v>
      </c>
      <c r="P12" s="201">
        <v>6.6702357235222888E-5</v>
      </c>
      <c r="Q12" s="201">
        <v>2.5113618469873897E-3</v>
      </c>
      <c r="R12" s="201">
        <v>1.8721961903116764E-6</v>
      </c>
      <c r="S12" s="201">
        <v>3.430482646535221E-6</v>
      </c>
      <c r="T12" s="201">
        <v>3.4615920221096583E-6</v>
      </c>
      <c r="U12" s="201">
        <v>1.6007225813973324E-6</v>
      </c>
      <c r="V12" s="201">
        <v>5.8824841447446293E-6</v>
      </c>
      <c r="W12" s="201">
        <v>1.616289185297019E-6</v>
      </c>
      <c r="X12" s="201">
        <v>9.0828103614896343E-7</v>
      </c>
      <c r="Y12" s="201">
        <v>6.2623019163663942E-5</v>
      </c>
      <c r="Z12" s="201">
        <v>6.9632788447507615E-7</v>
      </c>
      <c r="AA12" s="201">
        <v>1.4636974468798742E-6</v>
      </c>
      <c r="AB12" s="201">
        <v>1.3483561282991085E-4</v>
      </c>
      <c r="AC12" s="201">
        <v>9.16476322342497E-6</v>
      </c>
      <c r="AD12" s="201">
        <v>1.0927245461347476E-7</v>
      </c>
      <c r="AE12" s="201">
        <v>5.0616902280600424E-7</v>
      </c>
      <c r="AF12" s="201">
        <v>4.6631093839429957E-7</v>
      </c>
      <c r="AG12" s="201">
        <v>1.3134565660791186E-6</v>
      </c>
      <c r="AH12" s="201">
        <v>2.5930325163135937E-5</v>
      </c>
      <c r="AI12" s="201">
        <v>1.2294397618786232E-6</v>
      </c>
      <c r="AJ12" s="201">
        <v>7.5496469990085705E-7</v>
      </c>
      <c r="AK12" s="201">
        <v>2.5585056406321134E-6</v>
      </c>
      <c r="AL12" s="201">
        <v>4.5684273107217376E-6</v>
      </c>
      <c r="AM12" s="201">
        <v>3.5833149777784236E-7</v>
      </c>
      <c r="AN12" s="201">
        <v>4.4434321965140661E-7</v>
      </c>
      <c r="AO12" s="201">
        <v>6.289553955668801E-7</v>
      </c>
      <c r="AP12" s="201">
        <v>4.6476249002524642E-7</v>
      </c>
      <c r="AQ12" s="201">
        <v>5.4624749028918918E-7</v>
      </c>
      <c r="AR12" s="201">
        <v>4.9965919576826212E-7</v>
      </c>
      <c r="AS12" s="201">
        <v>5.0347475287092915E-7</v>
      </c>
      <c r="AT12" s="201">
        <v>3.9606788053207953E-7</v>
      </c>
      <c r="AU12" s="201">
        <v>4.7657010236419435E-7</v>
      </c>
      <c r="AV12" s="201">
        <v>4.7492253602990821E-7</v>
      </c>
      <c r="AW12" s="201">
        <v>5.403668930296899E-7</v>
      </c>
      <c r="AX12" s="201">
        <v>5.1011972985164821E-7</v>
      </c>
      <c r="AY12" s="201">
        <v>6.9764190413333417E-7</v>
      </c>
      <c r="AZ12" s="201">
        <v>6.1989232176944598E-7</v>
      </c>
      <c r="BA12" s="201">
        <v>5.6618897092323657E-7</v>
      </c>
      <c r="BB12" s="201">
        <v>3.110584347580935E-7</v>
      </c>
      <c r="BC12" s="201">
        <v>5.0095591579006269E-7</v>
      </c>
      <c r="BD12" s="201">
        <v>1.2823043407131023E-6</v>
      </c>
      <c r="BE12" s="201">
        <v>3.9960327764728467E-7</v>
      </c>
      <c r="BF12" s="201">
        <v>4.066070733267611E-7</v>
      </c>
      <c r="BG12" s="201">
        <v>3.6640259813904088E-7</v>
      </c>
      <c r="BH12" s="201">
        <v>4.6035723258774265E-7</v>
      </c>
      <c r="BI12" s="201">
        <v>2.1047364133377876E-7</v>
      </c>
      <c r="BJ12" s="201">
        <v>5.4957352055853695E-4</v>
      </c>
      <c r="BK12" s="201">
        <v>2.921760998788646E-6</v>
      </c>
      <c r="BL12" s="201">
        <v>1.0208239320763018E-6</v>
      </c>
      <c r="BM12" s="201">
        <v>1.0416316562786823E-6</v>
      </c>
      <c r="BN12" s="201">
        <v>1.5516576005413903E-6</v>
      </c>
      <c r="BO12" s="201">
        <v>1.1705916145619087E-6</v>
      </c>
      <c r="BP12" s="201">
        <v>4.5109534388898157E-7</v>
      </c>
      <c r="BQ12" s="201">
        <v>4.3942693938740484E-7</v>
      </c>
      <c r="BR12" s="201">
        <v>8.9651430345216727E-7</v>
      </c>
      <c r="BS12" s="201">
        <v>7.2425374476877379E-7</v>
      </c>
      <c r="BT12" s="201">
        <v>1.0892932843496809E-6</v>
      </c>
      <c r="BU12" s="201">
        <v>6.5707797743690804E-7</v>
      </c>
      <c r="BV12" s="201">
        <v>1.2249515825698078E-6</v>
      </c>
      <c r="BW12" s="201">
        <v>6.4705541914972353E-7</v>
      </c>
      <c r="BX12" s="201">
        <v>3.4388184232888891E-7</v>
      </c>
      <c r="BY12" s="201">
        <v>3.2062320989803641E-6</v>
      </c>
      <c r="BZ12" s="201">
        <v>7.4839417799413557E-6</v>
      </c>
      <c r="CA12" s="201">
        <v>7.4975357542311473E-6</v>
      </c>
      <c r="CB12" s="201">
        <v>3.8050054990277716E-5</v>
      </c>
      <c r="CC12" s="201">
        <v>3.9291432682586195E-6</v>
      </c>
      <c r="CD12" s="201">
        <v>8.0195855991397801E-7</v>
      </c>
      <c r="CE12" s="201">
        <v>1.674338800494791E-4</v>
      </c>
      <c r="CF12" s="201">
        <v>1.1982649149207922E-6</v>
      </c>
      <c r="CG12" s="201">
        <v>1.762675183235243E-6</v>
      </c>
      <c r="CH12" s="201">
        <v>3.1454659378671108E-6</v>
      </c>
      <c r="CI12" s="201">
        <v>3.2652533328012174E-6</v>
      </c>
      <c r="CJ12" s="201">
        <v>2.7274279265678685E-6</v>
      </c>
      <c r="CK12" s="201">
        <v>5.0330391941515863E-6</v>
      </c>
      <c r="CL12" s="201">
        <v>1.7592746431631921E-5</v>
      </c>
      <c r="CM12" s="201">
        <v>1.7531250508669388E-4</v>
      </c>
      <c r="CN12" s="201">
        <v>5.3063658734461626E-6</v>
      </c>
      <c r="CO12" s="201">
        <v>3.4038350742997698E-4</v>
      </c>
      <c r="CP12" s="201">
        <v>5.2341976562644265E-7</v>
      </c>
      <c r="CQ12" s="201">
        <v>3.0010115574996679E-4</v>
      </c>
      <c r="CR12" s="201">
        <v>2.0106256442376617E-3</v>
      </c>
      <c r="CS12" s="201">
        <v>3.6082919928396782E-6</v>
      </c>
      <c r="CT12" s="201">
        <v>2.4886320136023825E-6</v>
      </c>
      <c r="CU12" s="201">
        <v>2.8704734914131521E-6</v>
      </c>
      <c r="CV12" s="201">
        <v>6.1497289738582095E-7</v>
      </c>
      <c r="CW12" s="201">
        <v>1.8342039009474522E-6</v>
      </c>
      <c r="CX12" s="201">
        <v>4.5585954100245268E-3</v>
      </c>
      <c r="CY12" s="201">
        <v>8.1630929086283308E-3</v>
      </c>
      <c r="CZ12" s="201">
        <v>2.1531665990093479E-6</v>
      </c>
      <c r="DA12" s="201">
        <v>3.0480965845142427E-5</v>
      </c>
      <c r="DB12" s="201">
        <v>4.6677025770818328E-4</v>
      </c>
      <c r="DC12" s="201">
        <v>1.6180273317680728E-5</v>
      </c>
      <c r="DD12" s="201">
        <v>6.8866556405164831E-6</v>
      </c>
      <c r="DE12" s="202">
        <v>1.3207510069869894</v>
      </c>
    </row>
    <row r="13" spans="1:127" s="171" customFormat="1" ht="9.6" x14ac:dyDescent="0.15">
      <c r="A13" s="162" t="s">
        <v>7</v>
      </c>
      <c r="B13" s="167" t="s">
        <v>613</v>
      </c>
      <c r="C13" s="167"/>
      <c r="D13" s="197">
        <v>2.5242299550018958E-4</v>
      </c>
      <c r="E13" s="203">
        <v>2.3167629847953557E-4</v>
      </c>
      <c r="F13" s="203">
        <v>1.6708975215475242E-4</v>
      </c>
      <c r="G13" s="203">
        <v>2.6337394672052659E-4</v>
      </c>
      <c r="H13" s="203">
        <v>2.066909354554238E-4</v>
      </c>
      <c r="I13" s="203">
        <v>7.3259877295173907E-4</v>
      </c>
      <c r="J13" s="203">
        <v>1.0003294989826457</v>
      </c>
      <c r="K13" s="203">
        <v>1.0398037864092738E-3</v>
      </c>
      <c r="L13" s="203">
        <v>1.7526471927051547E-4</v>
      </c>
      <c r="M13" s="203">
        <v>2.972153014073975E-4</v>
      </c>
      <c r="N13" s="203">
        <v>1.6279107367856734E-4</v>
      </c>
      <c r="O13" s="203">
        <v>2.3268515786992118E-4</v>
      </c>
      <c r="P13" s="203">
        <v>1.1650671545726033E-4</v>
      </c>
      <c r="Q13" s="203">
        <v>2.7051240901738635E-4</v>
      </c>
      <c r="R13" s="203">
        <v>3.1175307605535706E-4</v>
      </c>
      <c r="S13" s="203">
        <v>1.4041803803102406E-4</v>
      </c>
      <c r="T13" s="203">
        <v>2.279683205881742E-4</v>
      </c>
      <c r="U13" s="203">
        <v>1.6502638994381552E-4</v>
      </c>
      <c r="V13" s="203">
        <v>1.6230065956916542E-3</v>
      </c>
      <c r="W13" s="203">
        <v>4.3436907718047044E-4</v>
      </c>
      <c r="X13" s="203">
        <v>2.4025979906176445E-4</v>
      </c>
      <c r="Y13" s="203">
        <v>1.1998465192748326E-3</v>
      </c>
      <c r="Z13" s="203">
        <v>9.4076428039439408E-4</v>
      </c>
      <c r="AA13" s="203">
        <v>3.4155579320479723E-3</v>
      </c>
      <c r="AB13" s="203">
        <v>1.9263941430903831E-4</v>
      </c>
      <c r="AC13" s="203">
        <v>2.0530386252177942E-4</v>
      </c>
      <c r="AD13" s="203">
        <v>1.8021234145522088E-2</v>
      </c>
      <c r="AE13" s="203">
        <v>1.3569681571972971E-2</v>
      </c>
      <c r="AF13" s="203">
        <v>2.6161365569150435E-4</v>
      </c>
      <c r="AG13" s="203">
        <v>2.3986305243950677E-4</v>
      </c>
      <c r="AH13" s="203">
        <v>1.5605315270454784E-4</v>
      </c>
      <c r="AI13" s="203">
        <v>5.6062194389990634E-4</v>
      </c>
      <c r="AJ13" s="203">
        <v>1.81950432975072E-3</v>
      </c>
      <c r="AK13" s="203">
        <v>5.519121100651034E-4</v>
      </c>
      <c r="AL13" s="203">
        <v>1.1651612335357342E-3</v>
      </c>
      <c r="AM13" s="203">
        <v>1.5377677585983926E-3</v>
      </c>
      <c r="AN13" s="203">
        <v>1.0242253917963177E-3</v>
      </c>
      <c r="AO13" s="203">
        <v>8.7582117089297928E-4</v>
      </c>
      <c r="AP13" s="203">
        <v>3.6587922115600703E-4</v>
      </c>
      <c r="AQ13" s="203">
        <v>2.6972493633927748E-4</v>
      </c>
      <c r="AR13" s="203">
        <v>1.5296639816534495E-4</v>
      </c>
      <c r="AS13" s="203">
        <v>2.3121639621489183E-4</v>
      </c>
      <c r="AT13" s="203">
        <v>2.0925885832796427E-4</v>
      </c>
      <c r="AU13" s="203">
        <v>1.4729130969394312E-4</v>
      </c>
      <c r="AV13" s="203">
        <v>1.1548015145117427E-4</v>
      </c>
      <c r="AW13" s="203">
        <v>1.0362847683184023E-4</v>
      </c>
      <c r="AX13" s="203">
        <v>1.5906207797515741E-4</v>
      </c>
      <c r="AY13" s="203">
        <v>1.2083884487948462E-4</v>
      </c>
      <c r="AZ13" s="203">
        <v>1.1545050999939715E-4</v>
      </c>
      <c r="BA13" s="203">
        <v>7.4217154036948261E-5</v>
      </c>
      <c r="BB13" s="203">
        <v>3.5900361160175908E-5</v>
      </c>
      <c r="BC13" s="203">
        <v>1.1218656428443809E-4</v>
      </c>
      <c r="BD13" s="203">
        <v>7.1597823868346672E-5</v>
      </c>
      <c r="BE13" s="203">
        <v>5.3435705222771279E-5</v>
      </c>
      <c r="BF13" s="203">
        <v>8.4551636478686295E-5</v>
      </c>
      <c r="BG13" s="203">
        <v>1.0542847131414243E-4</v>
      </c>
      <c r="BH13" s="203">
        <v>1.9622162812115324E-4</v>
      </c>
      <c r="BI13" s="203">
        <v>8.0546841420423772E-5</v>
      </c>
      <c r="BJ13" s="203">
        <v>1.4502278298016434E-4</v>
      </c>
      <c r="BK13" s="203">
        <v>4.2116668102698562E-4</v>
      </c>
      <c r="BL13" s="203">
        <v>2.0314376067642241E-4</v>
      </c>
      <c r="BM13" s="203">
        <v>2.2191975402608631E-4</v>
      </c>
      <c r="BN13" s="203">
        <v>4.8419454907278341E-4</v>
      </c>
      <c r="BO13" s="203">
        <v>2.5868499582774168E-4</v>
      </c>
      <c r="BP13" s="203">
        <v>3.0009848303401707E-3</v>
      </c>
      <c r="BQ13" s="203">
        <v>4.4498288992583634E-3</v>
      </c>
      <c r="BR13" s="203">
        <v>4.5475832804755552E-4</v>
      </c>
      <c r="BS13" s="203">
        <v>3.544172558168757E-4</v>
      </c>
      <c r="BT13" s="203">
        <v>1.6348914120560006E-4</v>
      </c>
      <c r="BU13" s="203">
        <v>5.6931155784889574E-5</v>
      </c>
      <c r="BV13" s="203">
        <v>1.4360161631376091E-4</v>
      </c>
      <c r="BW13" s="203">
        <v>5.9815314378141591E-5</v>
      </c>
      <c r="BX13" s="203">
        <v>9.8199210901059518E-6</v>
      </c>
      <c r="BY13" s="203">
        <v>2.1689637758364605E-4</v>
      </c>
      <c r="BZ13" s="203">
        <v>5.224211992895713E-4</v>
      </c>
      <c r="CA13" s="203">
        <v>5.9155770281354167E-4</v>
      </c>
      <c r="CB13" s="203">
        <v>1.8950417619490285E-3</v>
      </c>
      <c r="CC13" s="203">
        <v>2.4870447009997976E-4</v>
      </c>
      <c r="CD13" s="203">
        <v>2.0356257752344607E-4</v>
      </c>
      <c r="CE13" s="203">
        <v>1.0139623515432036E-4</v>
      </c>
      <c r="CF13" s="203">
        <v>1.3704906078129486E-4</v>
      </c>
      <c r="CG13" s="203">
        <v>8.4981338037986835E-5</v>
      </c>
      <c r="CH13" s="203">
        <v>1.0852082193067761E-4</v>
      </c>
      <c r="CI13" s="203">
        <v>7.4550266410526502E-5</v>
      </c>
      <c r="CJ13" s="203">
        <v>7.7426021165687787E-5</v>
      </c>
      <c r="CK13" s="203">
        <v>1.9272218496878225E-4</v>
      </c>
      <c r="CL13" s="203">
        <v>2.1776097745382331E-4</v>
      </c>
      <c r="CM13" s="203">
        <v>1.8364362505843195E-4</v>
      </c>
      <c r="CN13" s="203">
        <v>1.9804386982785567E-4</v>
      </c>
      <c r="CO13" s="203">
        <v>8.625863393221873E-5</v>
      </c>
      <c r="CP13" s="203">
        <v>1.518807430166408E-4</v>
      </c>
      <c r="CQ13" s="203">
        <v>1.5771339651210689E-4</v>
      </c>
      <c r="CR13" s="203">
        <v>1.1623279459570879E-4</v>
      </c>
      <c r="CS13" s="203">
        <v>1.2942027127201699E-4</v>
      </c>
      <c r="CT13" s="203">
        <v>8.8005682772607775E-5</v>
      </c>
      <c r="CU13" s="203">
        <v>8.9139780331877824E-5</v>
      </c>
      <c r="CV13" s="203">
        <v>8.9814606273067426E-5</v>
      </c>
      <c r="CW13" s="203">
        <v>8.2249249754602367E-5</v>
      </c>
      <c r="CX13" s="203">
        <v>2.7971080031444142E-4</v>
      </c>
      <c r="CY13" s="203">
        <v>2.2774125556479836E-4</v>
      </c>
      <c r="CZ13" s="203">
        <v>2.9488007632306627E-4</v>
      </c>
      <c r="DA13" s="203">
        <v>3.2508067057713597E-4</v>
      </c>
      <c r="DB13" s="203">
        <v>1.9620087800311026E-4</v>
      </c>
      <c r="DC13" s="203">
        <v>2.6194043795373789E-4</v>
      </c>
      <c r="DD13" s="203">
        <v>3.0454767210648799E-4</v>
      </c>
      <c r="DE13" s="199">
        <v>1.0745262614611284</v>
      </c>
    </row>
    <row r="14" spans="1:127" s="171" customFormat="1" ht="9.6" x14ac:dyDescent="0.15">
      <c r="A14" s="162" t="s">
        <v>8</v>
      </c>
      <c r="B14" s="167" t="s">
        <v>614</v>
      </c>
      <c r="C14" s="167"/>
      <c r="D14" s="197">
        <v>2.3842198466200935E-4</v>
      </c>
      <c r="E14" s="203">
        <v>4.1094555427804687E-4</v>
      </c>
      <c r="F14" s="203">
        <v>7.3355632112929604E-5</v>
      </c>
      <c r="G14" s="203">
        <v>7.4475840623266438E-5</v>
      </c>
      <c r="H14" s="203">
        <v>1.2619959871653817E-4</v>
      </c>
      <c r="I14" s="203">
        <v>1.2398014291047546E-4</v>
      </c>
      <c r="J14" s="203">
        <v>4.2310195419817154E-4</v>
      </c>
      <c r="K14" s="203">
        <v>1.0007623684864995</v>
      </c>
      <c r="L14" s="203">
        <v>5.9805894197057234E-5</v>
      </c>
      <c r="M14" s="203">
        <v>5.8687255734510143E-5</v>
      </c>
      <c r="N14" s="203">
        <v>9.4691959793575419E-5</v>
      </c>
      <c r="O14" s="203">
        <v>1.0314827348714724E-4</v>
      </c>
      <c r="P14" s="203">
        <v>1.1172479468830323E-4</v>
      </c>
      <c r="Q14" s="203">
        <v>8.6475179096058609E-5</v>
      </c>
      <c r="R14" s="203">
        <v>4.8649555794850506E-5</v>
      </c>
      <c r="S14" s="203">
        <v>4.825066936937983E-5</v>
      </c>
      <c r="T14" s="203">
        <v>7.3611606778181815E-5</v>
      </c>
      <c r="U14" s="203">
        <v>4.9551817088153767E-4</v>
      </c>
      <c r="V14" s="203">
        <v>1.3975762260506079E-3</v>
      </c>
      <c r="W14" s="203">
        <v>2.7843199807300027E-4</v>
      </c>
      <c r="X14" s="203">
        <v>1.1856552904505225E-4</v>
      </c>
      <c r="Y14" s="203">
        <v>7.0745022971403495E-3</v>
      </c>
      <c r="Z14" s="203">
        <v>7.9295956683165577E-3</v>
      </c>
      <c r="AA14" s="203">
        <v>7.0041450841176528E-5</v>
      </c>
      <c r="AB14" s="203">
        <v>2.9731107375990213E-4</v>
      </c>
      <c r="AC14" s="203">
        <v>1.6689738862788505E-3</v>
      </c>
      <c r="AD14" s="203">
        <v>-2.8373698133919077E-4</v>
      </c>
      <c r="AE14" s="203">
        <v>1.2093692124080556E-2</v>
      </c>
      <c r="AF14" s="203">
        <v>8.822702429319317E-5</v>
      </c>
      <c r="AG14" s="203">
        <v>3.1980414831182384E-4</v>
      </c>
      <c r="AH14" s="203">
        <v>1.0072738692246286E-4</v>
      </c>
      <c r="AI14" s="203">
        <v>1.5866015991448514E-2</v>
      </c>
      <c r="AJ14" s="203">
        <v>3.2380865948834749E-2</v>
      </c>
      <c r="AK14" s="203">
        <v>2.3194786754735602E-2</v>
      </c>
      <c r="AL14" s="203">
        <v>2.5058363860741173E-2</v>
      </c>
      <c r="AM14" s="203">
        <v>9.9339567954615376E-2</v>
      </c>
      <c r="AN14" s="203">
        <v>5.225897838255051E-2</v>
      </c>
      <c r="AO14" s="203">
        <v>2.1051847425912238E-2</v>
      </c>
      <c r="AP14" s="203">
        <v>1.4231033568603287E-2</v>
      </c>
      <c r="AQ14" s="203">
        <v>2.735341284657122E-2</v>
      </c>
      <c r="AR14" s="203">
        <v>1.2425735144955595E-3</v>
      </c>
      <c r="AS14" s="203">
        <v>5.9038738431084975E-3</v>
      </c>
      <c r="AT14" s="203">
        <v>3.1599889789939496E-3</v>
      </c>
      <c r="AU14" s="203">
        <v>2.4156193588758578E-3</v>
      </c>
      <c r="AV14" s="203">
        <v>1.9666193876113325E-3</v>
      </c>
      <c r="AW14" s="203">
        <v>7.1504044521644608E-4</v>
      </c>
      <c r="AX14" s="203">
        <v>3.4008883057707944E-4</v>
      </c>
      <c r="AY14" s="203">
        <v>5.9148865961676251E-4</v>
      </c>
      <c r="AZ14" s="203">
        <v>1.546267118782403E-3</v>
      </c>
      <c r="BA14" s="203">
        <v>8.6643908574880171E-4</v>
      </c>
      <c r="BB14" s="203">
        <v>1.2589432695564941E-4</v>
      </c>
      <c r="BC14" s="203">
        <v>7.1224209062833478E-4</v>
      </c>
      <c r="BD14" s="203">
        <v>2.4340540565270279E-4</v>
      </c>
      <c r="BE14" s="203">
        <v>1.4662661877423093E-4</v>
      </c>
      <c r="BF14" s="203">
        <v>1.4628302452826044E-3</v>
      </c>
      <c r="BG14" s="203">
        <v>8.5713080469498231E-4</v>
      </c>
      <c r="BH14" s="203">
        <v>6.5071930893389612E-3</v>
      </c>
      <c r="BI14" s="203">
        <v>3.2420002356948314E-4</v>
      </c>
      <c r="BJ14" s="203">
        <v>1.4064457991175127E-3</v>
      </c>
      <c r="BK14" s="203">
        <v>1.6768116766339222E-5</v>
      </c>
      <c r="BL14" s="203">
        <v>3.161498744982053E-3</v>
      </c>
      <c r="BM14" s="203">
        <v>2.1778685444905107E-3</v>
      </c>
      <c r="BN14" s="203">
        <v>1.3499210608970118E-2</v>
      </c>
      <c r="BO14" s="203">
        <v>1.193421449563924E-2</v>
      </c>
      <c r="BP14" s="203">
        <v>1.2486060705286115E-4</v>
      </c>
      <c r="BQ14" s="203">
        <v>2.2066213351352934E-5</v>
      </c>
      <c r="BR14" s="203">
        <v>1.8935270465909515E-4</v>
      </c>
      <c r="BS14" s="203">
        <v>5.4650323739659199E-5</v>
      </c>
      <c r="BT14" s="203">
        <v>2.1091921279394026E-5</v>
      </c>
      <c r="BU14" s="203">
        <v>1.332360231955049E-5</v>
      </c>
      <c r="BV14" s="203">
        <v>1.5254525026993154E-5</v>
      </c>
      <c r="BW14" s="203">
        <v>2.4362088019948895E-5</v>
      </c>
      <c r="BX14" s="203">
        <v>3.2773364075852148E-5</v>
      </c>
      <c r="BY14" s="203">
        <v>4.8044291397770276E-5</v>
      </c>
      <c r="BZ14" s="203">
        <v>9.4468992378559283E-6</v>
      </c>
      <c r="CA14" s="203">
        <v>7.3778627200204558E-5</v>
      </c>
      <c r="CB14" s="203">
        <v>-3.932804411224594E-6</v>
      </c>
      <c r="CC14" s="203">
        <v>1.3884708086683468E-5</v>
      </c>
      <c r="CD14" s="203">
        <v>3.8262908523162661E-5</v>
      </c>
      <c r="CE14" s="203">
        <v>4.466963436659139E-5</v>
      </c>
      <c r="CF14" s="203">
        <v>7.4690909485754903E-6</v>
      </c>
      <c r="CG14" s="203">
        <v>1.9418886082711734E-5</v>
      </c>
      <c r="CH14" s="203">
        <v>3.5753077912653415E-5</v>
      </c>
      <c r="CI14" s="203">
        <v>1.9005708751163555E-5</v>
      </c>
      <c r="CJ14" s="203">
        <v>3.3991415151616244E-5</v>
      </c>
      <c r="CK14" s="203">
        <v>9.4188231651200365E-5</v>
      </c>
      <c r="CL14" s="203">
        <v>3.3039874490419192E-5</v>
      </c>
      <c r="CM14" s="203">
        <v>4.1799904138039669E-5</v>
      </c>
      <c r="CN14" s="203">
        <v>4.5097392446579301E-5</v>
      </c>
      <c r="CO14" s="203">
        <v>1.7107420265897584E-5</v>
      </c>
      <c r="CP14" s="203">
        <v>6.3701453400056139E-5</v>
      </c>
      <c r="CQ14" s="203">
        <v>3.4685886652884798E-5</v>
      </c>
      <c r="CR14" s="203">
        <v>2.1440373576921864E-5</v>
      </c>
      <c r="CS14" s="203">
        <v>2.8941023768216365E-5</v>
      </c>
      <c r="CT14" s="203">
        <v>2.0662048942188054E-5</v>
      </c>
      <c r="CU14" s="203">
        <v>2.705493398441124E-5</v>
      </c>
      <c r="CV14" s="203">
        <v>7.555289094708317E-5</v>
      </c>
      <c r="CW14" s="203">
        <v>1.5577881480096296E-5</v>
      </c>
      <c r="CX14" s="203">
        <v>2.1887194895832148E-5</v>
      </c>
      <c r="CY14" s="203">
        <v>3.7173948338882152E-5</v>
      </c>
      <c r="CZ14" s="203">
        <v>4.3171186342265813E-5</v>
      </c>
      <c r="DA14" s="203">
        <v>4.8789501066061699E-5</v>
      </c>
      <c r="DB14" s="203">
        <v>8.2186314887160931E-5</v>
      </c>
      <c r="DC14" s="203">
        <v>2.6730449776797988E-4</v>
      </c>
      <c r="DD14" s="203">
        <v>3.389430052281104E-4</v>
      </c>
      <c r="DE14" s="199">
        <v>1.4088213580145406</v>
      </c>
    </row>
    <row r="15" spans="1:127" s="171" customFormat="1" ht="9.6" x14ac:dyDescent="0.15">
      <c r="A15" s="162" t="s">
        <v>9</v>
      </c>
      <c r="B15" s="167" t="s">
        <v>615</v>
      </c>
      <c r="C15" s="167"/>
      <c r="D15" s="197">
        <v>6.1145701963030886E-5</v>
      </c>
      <c r="E15" s="203">
        <v>1.7415041868883258E-4</v>
      </c>
      <c r="F15" s="203">
        <v>1.3076874626536561E-3</v>
      </c>
      <c r="G15" s="203">
        <v>1.0716037005799909E-4</v>
      </c>
      <c r="H15" s="203">
        <v>7.2509473291775583E-5</v>
      </c>
      <c r="I15" s="203">
        <v>8.9787794264047964E-5</v>
      </c>
      <c r="J15" s="203">
        <v>5.2142036538200274E-6</v>
      </c>
      <c r="K15" s="203">
        <v>4.9414217570286255E-5</v>
      </c>
      <c r="L15" s="203">
        <v>1.04563639349797</v>
      </c>
      <c r="M15" s="203">
        <v>3.965866740077385E-4</v>
      </c>
      <c r="N15" s="203">
        <v>2.8316881905807691E-5</v>
      </c>
      <c r="O15" s="203">
        <v>2.499159152074679E-2</v>
      </c>
      <c r="P15" s="203">
        <v>7.6781121987234595E-3</v>
      </c>
      <c r="Q15" s="203">
        <v>6.5681202081435391E-3</v>
      </c>
      <c r="R15" s="203">
        <v>5.7917867288360122E-5</v>
      </c>
      <c r="S15" s="203">
        <v>2.6473954709473045E-3</v>
      </c>
      <c r="T15" s="203">
        <v>3.8039463937490915E-5</v>
      </c>
      <c r="U15" s="203">
        <v>2.6796646657281879E-5</v>
      </c>
      <c r="V15" s="203">
        <v>3.4841810333663875E-4</v>
      </c>
      <c r="W15" s="203">
        <v>7.4101492896701225E-5</v>
      </c>
      <c r="X15" s="203">
        <v>4.0321129205479136E-5</v>
      </c>
      <c r="Y15" s="203">
        <v>1.1419622785963586E-5</v>
      </c>
      <c r="Z15" s="203">
        <v>7.1982075475894472E-6</v>
      </c>
      <c r="AA15" s="203">
        <v>1.2610502847605561E-5</v>
      </c>
      <c r="AB15" s="203">
        <v>7.1278033309618853E-4</v>
      </c>
      <c r="AC15" s="203">
        <v>2.5121170460022865E-3</v>
      </c>
      <c r="AD15" s="203">
        <v>9.2643002130294873E-7</v>
      </c>
      <c r="AE15" s="203">
        <v>1.1852235861919413E-5</v>
      </c>
      <c r="AF15" s="203">
        <v>7.1219418885246732E-6</v>
      </c>
      <c r="AG15" s="203">
        <v>1.5545374263117366E-5</v>
      </c>
      <c r="AH15" s="203">
        <v>7.1193719286963039E-2</v>
      </c>
      <c r="AI15" s="203">
        <v>1.1450122711458452E-5</v>
      </c>
      <c r="AJ15" s="203">
        <v>9.5692657549640837E-6</v>
      </c>
      <c r="AK15" s="203">
        <v>2.8007524373586204E-5</v>
      </c>
      <c r="AL15" s="203">
        <v>4.5159593761012511E-5</v>
      </c>
      <c r="AM15" s="203">
        <v>7.4450199547576075E-6</v>
      </c>
      <c r="AN15" s="203">
        <v>5.3636847543174853E-6</v>
      </c>
      <c r="AO15" s="203">
        <v>8.6424030594088533E-6</v>
      </c>
      <c r="AP15" s="203">
        <v>3.2418789506739557E-6</v>
      </c>
      <c r="AQ15" s="203">
        <v>4.4137719342124893E-6</v>
      </c>
      <c r="AR15" s="203">
        <v>4.5394302907837804E-6</v>
      </c>
      <c r="AS15" s="203">
        <v>8.6521719971398594E-6</v>
      </c>
      <c r="AT15" s="203">
        <v>5.0119595201617563E-6</v>
      </c>
      <c r="AU15" s="203">
        <v>4.8985977921252885E-6</v>
      </c>
      <c r="AV15" s="203">
        <v>4.8675674573945054E-6</v>
      </c>
      <c r="AW15" s="203">
        <v>9.2859334076817303E-6</v>
      </c>
      <c r="AX15" s="203">
        <v>7.3234302769543412E-6</v>
      </c>
      <c r="AY15" s="203">
        <v>9.1316768280149861E-6</v>
      </c>
      <c r="AZ15" s="203">
        <v>7.6380580595096591E-6</v>
      </c>
      <c r="BA15" s="203">
        <v>7.6300417142111121E-6</v>
      </c>
      <c r="BB15" s="203">
        <v>2.6076748304178702E-6</v>
      </c>
      <c r="BC15" s="203">
        <v>5.8021009071142663E-6</v>
      </c>
      <c r="BD15" s="203">
        <v>1.5170964145346131E-5</v>
      </c>
      <c r="BE15" s="203">
        <v>4.4401306224788154E-6</v>
      </c>
      <c r="BF15" s="203">
        <v>5.4413723718527444E-6</v>
      </c>
      <c r="BG15" s="203">
        <v>6.2194668954104105E-6</v>
      </c>
      <c r="BH15" s="203">
        <v>1.1467937086707483E-5</v>
      </c>
      <c r="BI15" s="203">
        <v>4.6969474328030482E-6</v>
      </c>
      <c r="BJ15" s="203">
        <v>1.9942410941085906E-3</v>
      </c>
      <c r="BK15" s="203">
        <v>1.3360350350476824E-5</v>
      </c>
      <c r="BL15" s="203">
        <v>9.4224321534490264E-6</v>
      </c>
      <c r="BM15" s="203">
        <v>9.5849441020253903E-6</v>
      </c>
      <c r="BN15" s="203">
        <v>8.6419025109774601E-6</v>
      </c>
      <c r="BO15" s="203">
        <v>7.4635412677588514E-6</v>
      </c>
      <c r="BP15" s="203">
        <v>3.5691150202228617E-6</v>
      </c>
      <c r="BQ15" s="203">
        <v>2.5014917656888013E-5</v>
      </c>
      <c r="BR15" s="203">
        <v>7.2244303860196017E-6</v>
      </c>
      <c r="BS15" s="203">
        <v>6.4911494084713095E-6</v>
      </c>
      <c r="BT15" s="203">
        <v>6.7375315204751222E-6</v>
      </c>
      <c r="BU15" s="203">
        <v>5.901693635667897E-6</v>
      </c>
      <c r="BV15" s="203">
        <v>4.8005946598093836E-6</v>
      </c>
      <c r="BW15" s="203">
        <v>2.9053188172461519E-6</v>
      </c>
      <c r="BX15" s="203">
        <v>1.3559011753688517E-6</v>
      </c>
      <c r="BY15" s="203">
        <v>1.701156162155E-5</v>
      </c>
      <c r="BZ15" s="203">
        <v>2.7676213026185051E-5</v>
      </c>
      <c r="CA15" s="203">
        <v>2.8152765358644555E-5</v>
      </c>
      <c r="CB15" s="203">
        <v>1.3309900595203565E-4</v>
      </c>
      <c r="CC15" s="203">
        <v>1.5829825041477039E-5</v>
      </c>
      <c r="CD15" s="203">
        <v>6.0390948074508467E-6</v>
      </c>
      <c r="CE15" s="203">
        <v>5.7981263360447658E-4</v>
      </c>
      <c r="CF15" s="203">
        <v>9.4348940691909082E-6</v>
      </c>
      <c r="CG15" s="203">
        <v>3.9386203412767416E-5</v>
      </c>
      <c r="CH15" s="203">
        <v>1.6729839285325529E-5</v>
      </c>
      <c r="CI15" s="203">
        <v>1.9636231446211619E-5</v>
      </c>
      <c r="CJ15" s="203">
        <v>3.5013289037435057E-5</v>
      </c>
      <c r="CK15" s="203">
        <v>3.7828784422832378E-5</v>
      </c>
      <c r="CL15" s="203">
        <v>4.7352940685445137E-5</v>
      </c>
      <c r="CM15" s="203">
        <v>1.8386276965606122E-3</v>
      </c>
      <c r="CN15" s="203">
        <v>3.2753144292809414E-5</v>
      </c>
      <c r="CO15" s="203">
        <v>6.5249631231413475E-4</v>
      </c>
      <c r="CP15" s="203">
        <v>8.2616451327139069E-6</v>
      </c>
      <c r="CQ15" s="203">
        <v>4.813043609748146E-4</v>
      </c>
      <c r="CR15" s="203">
        <v>2.5881772922880584E-3</v>
      </c>
      <c r="CS15" s="203">
        <v>4.2164256394659544E-5</v>
      </c>
      <c r="CT15" s="203">
        <v>1.5738283627521823E-5</v>
      </c>
      <c r="CU15" s="203">
        <v>1.6202733221626493E-5</v>
      </c>
      <c r="CV15" s="203">
        <v>4.987090141638489E-6</v>
      </c>
      <c r="CW15" s="203">
        <v>1.1072319661271962E-5</v>
      </c>
      <c r="CX15" s="203">
        <v>1.0982233546781075E-2</v>
      </c>
      <c r="CY15" s="203">
        <v>3.3058132685859866E-2</v>
      </c>
      <c r="CZ15" s="203">
        <v>2.0348370182177388E-5</v>
      </c>
      <c r="DA15" s="203">
        <v>2.7848587169345343E-5</v>
      </c>
      <c r="DB15" s="203">
        <v>1.1854529411762908E-3</v>
      </c>
      <c r="DC15" s="203">
        <v>1.0044849710441569E-4</v>
      </c>
      <c r="DD15" s="203">
        <v>4.5536039851852103E-5</v>
      </c>
      <c r="DE15" s="199">
        <v>1.2193640945073563</v>
      </c>
    </row>
    <row r="16" spans="1:127" s="171" customFormat="1" ht="9.6" x14ac:dyDescent="0.15">
      <c r="A16" s="177">
        <v>10</v>
      </c>
      <c r="B16" s="178" t="s">
        <v>616</v>
      </c>
      <c r="C16" s="178"/>
      <c r="D16" s="204">
        <v>1.5369486371290998E-5</v>
      </c>
      <c r="E16" s="205">
        <v>6.1354472422186856E-5</v>
      </c>
      <c r="F16" s="205">
        <v>3.2853834715280435E-4</v>
      </c>
      <c r="G16" s="205">
        <v>3.5088127087560805E-5</v>
      </c>
      <c r="H16" s="205">
        <v>1.4181450754078443E-5</v>
      </c>
      <c r="I16" s="205">
        <v>9.9843595508371241E-3</v>
      </c>
      <c r="J16" s="205">
        <v>4.1965748956841044E-7</v>
      </c>
      <c r="K16" s="205">
        <v>6.1862976630573069E-7</v>
      </c>
      <c r="L16" s="205">
        <v>2.6095325751485809E-4</v>
      </c>
      <c r="M16" s="205">
        <v>1.0342752146884335</v>
      </c>
      <c r="N16" s="205">
        <v>6.6942814889382408E-6</v>
      </c>
      <c r="O16" s="205">
        <v>5.0354814700448985E-3</v>
      </c>
      <c r="P16" s="205">
        <v>1.0306169932508658E-4</v>
      </c>
      <c r="Q16" s="205">
        <v>2.7857950622638844E-3</v>
      </c>
      <c r="R16" s="205">
        <v>2.0558450451241332E-6</v>
      </c>
      <c r="S16" s="205">
        <v>1.8116422899232296E-6</v>
      </c>
      <c r="T16" s="205">
        <v>4.618523316165181E-6</v>
      </c>
      <c r="U16" s="205">
        <v>7.9148109468819647E-7</v>
      </c>
      <c r="V16" s="205">
        <v>8.5574997238219368E-6</v>
      </c>
      <c r="W16" s="205">
        <v>2.0413391319044504E-6</v>
      </c>
      <c r="X16" s="205">
        <v>9.895886728081533E-7</v>
      </c>
      <c r="Y16" s="205">
        <v>2.4221529160095005E-6</v>
      </c>
      <c r="Z16" s="205">
        <v>6.3988002535600866E-7</v>
      </c>
      <c r="AA16" s="205">
        <v>1.9692940114914264E-6</v>
      </c>
      <c r="AB16" s="205">
        <v>4.7043303655982036E-5</v>
      </c>
      <c r="AC16" s="205">
        <v>1.3681356088823394E-5</v>
      </c>
      <c r="AD16" s="205">
        <v>8.3416322339743579E-8</v>
      </c>
      <c r="AE16" s="205">
        <v>3.8794683155680025E-7</v>
      </c>
      <c r="AF16" s="205">
        <v>4.3908764670108169E-7</v>
      </c>
      <c r="AG16" s="205">
        <v>1.287442983487316E-6</v>
      </c>
      <c r="AH16" s="205">
        <v>3.2984465870321989E-5</v>
      </c>
      <c r="AI16" s="205">
        <v>9.6523225042392154E-7</v>
      </c>
      <c r="AJ16" s="205">
        <v>5.5422502058554768E-7</v>
      </c>
      <c r="AK16" s="205">
        <v>2.8471691272614053E-6</v>
      </c>
      <c r="AL16" s="205">
        <v>6.5924819192497588E-6</v>
      </c>
      <c r="AM16" s="205">
        <v>2.9972212496552551E-7</v>
      </c>
      <c r="AN16" s="205">
        <v>2.4578712109068442E-7</v>
      </c>
      <c r="AO16" s="205">
        <v>4.6919416367710919E-7</v>
      </c>
      <c r="AP16" s="205">
        <v>3.0735606585988719E-7</v>
      </c>
      <c r="AQ16" s="205">
        <v>4.4193411803887103E-7</v>
      </c>
      <c r="AR16" s="205">
        <v>2.5094835450410321E-7</v>
      </c>
      <c r="AS16" s="205">
        <v>4.5379486103148495E-7</v>
      </c>
      <c r="AT16" s="205">
        <v>3.0447686871884129E-7</v>
      </c>
      <c r="AU16" s="205">
        <v>4.655549032879887E-7</v>
      </c>
      <c r="AV16" s="205">
        <v>3.811223627537057E-7</v>
      </c>
      <c r="AW16" s="205">
        <v>3.2065329187806498E-7</v>
      </c>
      <c r="AX16" s="205">
        <v>4.7640907663930955E-7</v>
      </c>
      <c r="AY16" s="205">
        <v>6.9539771978637218E-7</v>
      </c>
      <c r="AZ16" s="205">
        <v>5.2695163475040342E-7</v>
      </c>
      <c r="BA16" s="205">
        <v>6.6353464106574009E-7</v>
      </c>
      <c r="BB16" s="205">
        <v>1.4668730976677205E-7</v>
      </c>
      <c r="BC16" s="205">
        <v>4.6017418436148127E-7</v>
      </c>
      <c r="BD16" s="205">
        <v>1.4464930216984011E-6</v>
      </c>
      <c r="BE16" s="205">
        <v>2.5330248296392866E-7</v>
      </c>
      <c r="BF16" s="205">
        <v>2.8528372098191455E-7</v>
      </c>
      <c r="BG16" s="205">
        <v>2.4656448225078656E-7</v>
      </c>
      <c r="BH16" s="205">
        <v>3.4753686071413866E-7</v>
      </c>
      <c r="BI16" s="205">
        <v>1.5526817351095376E-7</v>
      </c>
      <c r="BJ16" s="205">
        <v>6.5162680292879672E-6</v>
      </c>
      <c r="BK16" s="205">
        <v>1.8477703552470135E-6</v>
      </c>
      <c r="BL16" s="205">
        <v>7.8714714784832634E-7</v>
      </c>
      <c r="BM16" s="205">
        <v>5.3226363581758551E-7</v>
      </c>
      <c r="BN16" s="205">
        <v>1.0606398835441698E-6</v>
      </c>
      <c r="BO16" s="205">
        <v>7.0423191065847441E-7</v>
      </c>
      <c r="BP16" s="205">
        <v>3.8781671041993841E-7</v>
      </c>
      <c r="BQ16" s="205">
        <v>3.5627361433385802E-7</v>
      </c>
      <c r="BR16" s="205">
        <v>5.9773185246022332E-7</v>
      </c>
      <c r="BS16" s="205">
        <v>4.9426847418281964E-7</v>
      </c>
      <c r="BT16" s="205">
        <v>8.4966321237391767E-7</v>
      </c>
      <c r="BU16" s="205">
        <v>4.7169034238406304E-7</v>
      </c>
      <c r="BV16" s="205">
        <v>9.9993371289218557E-7</v>
      </c>
      <c r="BW16" s="205">
        <v>5.066518518276469E-7</v>
      </c>
      <c r="BX16" s="205">
        <v>2.9153179237690802E-7</v>
      </c>
      <c r="BY16" s="205">
        <v>2.4588097406049436E-6</v>
      </c>
      <c r="BZ16" s="205">
        <v>4.6527037689719394E-6</v>
      </c>
      <c r="CA16" s="205">
        <v>4.6318054303889574E-6</v>
      </c>
      <c r="CB16" s="205">
        <v>2.3236287277350324E-5</v>
      </c>
      <c r="CC16" s="205">
        <v>2.4885940743068738E-6</v>
      </c>
      <c r="CD16" s="205">
        <v>6.2443001459712227E-7</v>
      </c>
      <c r="CE16" s="205">
        <v>1.0200082999399133E-4</v>
      </c>
      <c r="CF16" s="205">
        <v>7.8975426248879311E-7</v>
      </c>
      <c r="CG16" s="205">
        <v>1.9879559807269248E-6</v>
      </c>
      <c r="CH16" s="205">
        <v>1.9444144105249029E-6</v>
      </c>
      <c r="CI16" s="205">
        <v>2.6474061645951742E-6</v>
      </c>
      <c r="CJ16" s="205">
        <v>3.043901155059204E-6</v>
      </c>
      <c r="CK16" s="205">
        <v>3.5456072580122551E-6</v>
      </c>
      <c r="CL16" s="205">
        <v>2.931050383454565E-5</v>
      </c>
      <c r="CM16" s="205">
        <v>2.8759793083191313E-4</v>
      </c>
      <c r="CN16" s="205">
        <v>4.8180420565206724E-6</v>
      </c>
      <c r="CO16" s="205">
        <v>3.2141942968693597E-4</v>
      </c>
      <c r="CP16" s="205">
        <v>3.1927309218378166E-7</v>
      </c>
      <c r="CQ16" s="205">
        <v>1.9241953781943383E-4</v>
      </c>
      <c r="CR16" s="205">
        <v>1.9308676064854913E-3</v>
      </c>
      <c r="CS16" s="205">
        <v>3.4228158173025197E-6</v>
      </c>
      <c r="CT16" s="205">
        <v>1.4530536494020099E-6</v>
      </c>
      <c r="CU16" s="205">
        <v>2.0438125942671275E-6</v>
      </c>
      <c r="CV16" s="205">
        <v>3.9659900096594713E-7</v>
      </c>
      <c r="CW16" s="205">
        <v>9.5960885252089479E-7</v>
      </c>
      <c r="CX16" s="205">
        <v>4.0195570332092799E-3</v>
      </c>
      <c r="CY16" s="205">
        <v>9.2272802139274877E-3</v>
      </c>
      <c r="CZ16" s="205">
        <v>1.5677818898776474E-6</v>
      </c>
      <c r="DA16" s="205">
        <v>6.9752920564479381E-6</v>
      </c>
      <c r="DB16" s="205">
        <v>4.1736647167444485E-4</v>
      </c>
      <c r="DC16" s="205">
        <v>1.5792190128218373E-6</v>
      </c>
      <c r="DD16" s="205">
        <v>6.9162742560848151E-6</v>
      </c>
      <c r="DE16" s="206">
        <v>1.0696762645842459</v>
      </c>
    </row>
    <row r="17" spans="1:109" s="171" customFormat="1" ht="9.6" x14ac:dyDescent="0.15">
      <c r="A17" s="162">
        <v>11</v>
      </c>
      <c r="B17" s="167" t="s">
        <v>617</v>
      </c>
      <c r="C17" s="167"/>
      <c r="D17" s="197">
        <v>2.4480154401813214E-4</v>
      </c>
      <c r="E17" s="198">
        <v>9.7478865326525827E-4</v>
      </c>
      <c r="F17" s="198">
        <v>5.7727061157073385E-3</v>
      </c>
      <c r="G17" s="198">
        <v>5.579431714054689E-4</v>
      </c>
      <c r="H17" s="198">
        <v>2.6890524632201683E-3</v>
      </c>
      <c r="I17" s="198">
        <v>2.8951234765694459E-4</v>
      </c>
      <c r="J17" s="198">
        <v>1.0509963565154829E-5</v>
      </c>
      <c r="K17" s="198">
        <v>9.8263111158612674E-6</v>
      </c>
      <c r="L17" s="198">
        <v>3.4135941279232673E-3</v>
      </c>
      <c r="M17" s="198">
        <v>6.3675661783680921E-4</v>
      </c>
      <c r="N17" s="198">
        <v>1.0103110691375297</v>
      </c>
      <c r="O17" s="198">
        <v>6.150529522226756E-2</v>
      </c>
      <c r="P17" s="198">
        <v>5.3797487632618029E-3</v>
      </c>
      <c r="Q17" s="198">
        <v>4.2967504584583191E-2</v>
      </c>
      <c r="R17" s="198">
        <v>3.4238844222749609E-5</v>
      </c>
      <c r="S17" s="198">
        <v>2.7214882901390233E-5</v>
      </c>
      <c r="T17" s="198">
        <v>2.0904851064663097E-3</v>
      </c>
      <c r="U17" s="198">
        <v>1.4811866828194113E-4</v>
      </c>
      <c r="V17" s="198">
        <v>2.0847140808772827E-4</v>
      </c>
      <c r="W17" s="198">
        <v>4.701521603934628E-5</v>
      </c>
      <c r="X17" s="198">
        <v>1.9364340967979704E-5</v>
      </c>
      <c r="Y17" s="198">
        <v>2.7157459686876506E-5</v>
      </c>
      <c r="Z17" s="198">
        <v>1.4285053149045747E-5</v>
      </c>
      <c r="AA17" s="198">
        <v>2.4545824227125722E-5</v>
      </c>
      <c r="AB17" s="198">
        <v>4.3618934927160027E-4</v>
      </c>
      <c r="AC17" s="198">
        <v>2.2104069386187034E-4</v>
      </c>
      <c r="AD17" s="198">
        <v>1.2104395421487578E-6</v>
      </c>
      <c r="AE17" s="198">
        <v>4.7532448483933101E-6</v>
      </c>
      <c r="AF17" s="198">
        <v>6.0138698105276089E-6</v>
      </c>
      <c r="AG17" s="198">
        <v>1.9699997585417517E-5</v>
      </c>
      <c r="AH17" s="198">
        <v>5.2695672789643646E-4</v>
      </c>
      <c r="AI17" s="198">
        <v>2.115517114200374E-5</v>
      </c>
      <c r="AJ17" s="198">
        <v>8.3330702311081415E-6</v>
      </c>
      <c r="AK17" s="198">
        <v>4.5030827487253104E-5</v>
      </c>
      <c r="AL17" s="198">
        <v>8.359763586802961E-5</v>
      </c>
      <c r="AM17" s="198">
        <v>4.8087530020372246E-6</v>
      </c>
      <c r="AN17" s="198">
        <v>3.8661766404358504E-6</v>
      </c>
      <c r="AO17" s="198">
        <v>7.981877780127991E-6</v>
      </c>
      <c r="AP17" s="198">
        <v>3.639356580742326E-6</v>
      </c>
      <c r="AQ17" s="198">
        <v>5.0330763867386134E-6</v>
      </c>
      <c r="AR17" s="198">
        <v>4.3727176287261271E-6</v>
      </c>
      <c r="AS17" s="198">
        <v>5.4640743223935922E-6</v>
      </c>
      <c r="AT17" s="198">
        <v>4.5718132655143313E-6</v>
      </c>
      <c r="AU17" s="198">
        <v>5.9707283278147756E-6</v>
      </c>
      <c r="AV17" s="198">
        <v>4.8179339820570238E-6</v>
      </c>
      <c r="AW17" s="198">
        <v>4.8199816559989793E-6</v>
      </c>
      <c r="AX17" s="198">
        <v>4.5119101773552125E-6</v>
      </c>
      <c r="AY17" s="198">
        <v>5.7735733474370149E-6</v>
      </c>
      <c r="AZ17" s="198">
        <v>5.4847124111501311E-6</v>
      </c>
      <c r="BA17" s="198">
        <v>5.0724614715788257E-6</v>
      </c>
      <c r="BB17" s="198">
        <v>1.3040412236082169E-6</v>
      </c>
      <c r="BC17" s="198">
        <v>4.1851579806228045E-6</v>
      </c>
      <c r="BD17" s="198">
        <v>8.455391267033153E-6</v>
      </c>
      <c r="BE17" s="198">
        <v>2.5534346609467134E-6</v>
      </c>
      <c r="BF17" s="198">
        <v>2.8084804689119662E-6</v>
      </c>
      <c r="BG17" s="198">
        <v>2.5107353698056319E-6</v>
      </c>
      <c r="BH17" s="198">
        <v>6.533751345216184E-6</v>
      </c>
      <c r="BI17" s="198">
        <v>2.7785803516388047E-6</v>
      </c>
      <c r="BJ17" s="198">
        <v>5.7367270007501073E-5</v>
      </c>
      <c r="BK17" s="198">
        <v>1.701797951710912E-5</v>
      </c>
      <c r="BL17" s="198">
        <v>5.8760388793596045E-5</v>
      </c>
      <c r="BM17" s="198">
        <v>2.7615422943735202E-5</v>
      </c>
      <c r="BN17" s="198">
        <v>1.5586992464189346E-5</v>
      </c>
      <c r="BO17" s="198">
        <v>1.0136675360356677E-5</v>
      </c>
      <c r="BP17" s="198">
        <v>7.2164322473720887E-6</v>
      </c>
      <c r="BQ17" s="198">
        <v>6.809518947368184E-6</v>
      </c>
      <c r="BR17" s="198">
        <v>1.2980547597614889E-5</v>
      </c>
      <c r="BS17" s="198">
        <v>7.6682330218197457E-6</v>
      </c>
      <c r="BT17" s="198">
        <v>7.0586976211065767E-6</v>
      </c>
      <c r="BU17" s="198">
        <v>7.297913777911772E-6</v>
      </c>
      <c r="BV17" s="198">
        <v>5.7372705048927827E-6</v>
      </c>
      <c r="BW17" s="198">
        <v>4.1193846782150596E-6</v>
      </c>
      <c r="BX17" s="198">
        <v>1.555350944523249E-6</v>
      </c>
      <c r="BY17" s="198">
        <v>1.7585327970653984E-5</v>
      </c>
      <c r="BZ17" s="198">
        <v>3.6550052292535449E-5</v>
      </c>
      <c r="CA17" s="198">
        <v>3.6422422320212382E-5</v>
      </c>
      <c r="CB17" s="198">
        <v>1.7524532119613824E-4</v>
      </c>
      <c r="CC17" s="198">
        <v>1.9667322630018506E-5</v>
      </c>
      <c r="CD17" s="198">
        <v>1.1797835035016442E-5</v>
      </c>
      <c r="CE17" s="198">
        <v>7.6932080766386861E-4</v>
      </c>
      <c r="CF17" s="198">
        <v>5.8119905371460051E-6</v>
      </c>
      <c r="CG17" s="198">
        <v>1.1420146146022858E-5</v>
      </c>
      <c r="CH17" s="198">
        <v>1.5458612983189378E-5</v>
      </c>
      <c r="CI17" s="198">
        <v>1.4234202846664807E-5</v>
      </c>
      <c r="CJ17" s="198">
        <v>1.6798610068378726E-5</v>
      </c>
      <c r="CK17" s="198">
        <v>2.838612799975832E-5</v>
      </c>
      <c r="CL17" s="198">
        <v>1.0886669533446416E-4</v>
      </c>
      <c r="CM17" s="198">
        <v>1.1948586461139161E-3</v>
      </c>
      <c r="CN17" s="198">
        <v>7.1479536041742039E-5</v>
      </c>
      <c r="CO17" s="198">
        <v>7.2443073902802224E-4</v>
      </c>
      <c r="CP17" s="198">
        <v>4.1248603526482481E-6</v>
      </c>
      <c r="CQ17" s="198">
        <v>5.2128014395825747E-4</v>
      </c>
      <c r="CR17" s="198">
        <v>4.1894071573867374E-3</v>
      </c>
      <c r="CS17" s="198">
        <v>8.5082817011820715E-4</v>
      </c>
      <c r="CT17" s="198">
        <v>1.2655603725694711E-5</v>
      </c>
      <c r="CU17" s="198">
        <v>1.3297650430228447E-5</v>
      </c>
      <c r="CV17" s="198">
        <v>5.0288423657988421E-6</v>
      </c>
      <c r="CW17" s="198">
        <v>8.1836043594000944E-6</v>
      </c>
      <c r="CX17" s="198">
        <v>1.2016910352759978E-2</v>
      </c>
      <c r="CY17" s="198">
        <v>1.8584118746761628E-2</v>
      </c>
      <c r="CZ17" s="198">
        <v>9.6042259595545628E-6</v>
      </c>
      <c r="DA17" s="198">
        <v>4.0825180577037647E-5</v>
      </c>
      <c r="DB17" s="198">
        <v>1.0207407780460443E-3</v>
      </c>
      <c r="DC17" s="198">
        <v>2.9429136313991716E-5</v>
      </c>
      <c r="DD17" s="198">
        <v>5.11634745741E-5</v>
      </c>
      <c r="DE17" s="199">
        <v>1.179748165976904</v>
      </c>
    </row>
    <row r="18" spans="1:109" s="171" customFormat="1" ht="9.6" x14ac:dyDescent="0.15">
      <c r="A18" s="162">
        <v>12</v>
      </c>
      <c r="B18" s="167" t="s">
        <v>618</v>
      </c>
      <c r="C18" s="167"/>
      <c r="D18" s="197">
        <v>6.3251950480558254E-4</v>
      </c>
      <c r="E18" s="198">
        <v>2.4245046013040188E-3</v>
      </c>
      <c r="F18" s="198">
        <v>1.9897889323527158E-2</v>
      </c>
      <c r="G18" s="198">
        <v>1.4617453415762009E-3</v>
      </c>
      <c r="H18" s="198">
        <v>2.948882784743138E-3</v>
      </c>
      <c r="I18" s="198">
        <v>1.2985813917615462E-3</v>
      </c>
      <c r="J18" s="198">
        <v>9.5849211170218193E-6</v>
      </c>
      <c r="K18" s="198">
        <v>2.0910502002695043E-5</v>
      </c>
      <c r="L18" s="198">
        <v>2.0876601123741585E-2</v>
      </c>
      <c r="M18" s="198">
        <v>8.1072465907616152E-3</v>
      </c>
      <c r="N18" s="198">
        <v>3.8785256909018871E-4</v>
      </c>
      <c r="O18" s="198">
        <v>1.0826482600970977</v>
      </c>
      <c r="P18" s="198">
        <v>2.1813411482553235E-2</v>
      </c>
      <c r="Q18" s="198">
        <v>9.2113066530517193E-2</v>
      </c>
      <c r="R18" s="198">
        <v>1.4907989917738195E-4</v>
      </c>
      <c r="S18" s="198">
        <v>1.2385533998559848E-4</v>
      </c>
      <c r="T18" s="198">
        <v>8.8352185670366381E-4</v>
      </c>
      <c r="U18" s="198">
        <v>9.7515866051309691E-5</v>
      </c>
      <c r="V18" s="198">
        <v>1.7272370399291916E-3</v>
      </c>
      <c r="W18" s="198">
        <v>3.6057723358912016E-4</v>
      </c>
      <c r="X18" s="198">
        <v>1.4082754367895079E-4</v>
      </c>
      <c r="Y18" s="198">
        <v>1.3849451979401823E-4</v>
      </c>
      <c r="Z18" s="198">
        <v>7.644167025989962E-5</v>
      </c>
      <c r="AA18" s="198">
        <v>3.7029002618573512E-4</v>
      </c>
      <c r="AB18" s="198">
        <v>7.4302307532883869E-3</v>
      </c>
      <c r="AC18" s="198">
        <v>2.7595573717718249E-3</v>
      </c>
      <c r="AD18" s="198">
        <v>4.0273246435581999E-6</v>
      </c>
      <c r="AE18" s="198">
        <v>1.4240736913312197E-5</v>
      </c>
      <c r="AF18" s="198">
        <v>3.7674587578824428E-5</v>
      </c>
      <c r="AG18" s="198">
        <v>5.7189972402302482E-5</v>
      </c>
      <c r="AH18" s="198">
        <v>2.360825459659694E-3</v>
      </c>
      <c r="AI18" s="198">
        <v>1.2630363181244592E-4</v>
      </c>
      <c r="AJ18" s="198">
        <v>1.5345679913982337E-5</v>
      </c>
      <c r="AK18" s="198">
        <v>4.7178998980380984E-4</v>
      </c>
      <c r="AL18" s="198">
        <v>1.3528134851052479E-3</v>
      </c>
      <c r="AM18" s="198">
        <v>1.2479970509800312E-5</v>
      </c>
      <c r="AN18" s="198">
        <v>8.05019975632661E-6</v>
      </c>
      <c r="AO18" s="198">
        <v>2.0205646528858862E-5</v>
      </c>
      <c r="AP18" s="198">
        <v>5.348215999668054E-6</v>
      </c>
      <c r="AQ18" s="198">
        <v>3.3492380510630319E-5</v>
      </c>
      <c r="AR18" s="198">
        <v>9.5321955889383351E-6</v>
      </c>
      <c r="AS18" s="198">
        <v>1.0371298244537158E-5</v>
      </c>
      <c r="AT18" s="198">
        <v>9.3163654592982408E-6</v>
      </c>
      <c r="AU18" s="198">
        <v>1.4087412545131704E-5</v>
      </c>
      <c r="AV18" s="198">
        <v>8.0178731883051272E-6</v>
      </c>
      <c r="AW18" s="198">
        <v>1.107534879375057E-5</v>
      </c>
      <c r="AX18" s="198">
        <v>1.651132449695805E-5</v>
      </c>
      <c r="AY18" s="198">
        <v>1.8881307969470104E-5</v>
      </c>
      <c r="AZ18" s="198">
        <v>1.899089776414091E-5</v>
      </c>
      <c r="BA18" s="198">
        <v>1.2473764592620439E-5</v>
      </c>
      <c r="BB18" s="198">
        <v>3.2949850494082407E-6</v>
      </c>
      <c r="BC18" s="198">
        <v>1.3070394340698233E-5</v>
      </c>
      <c r="BD18" s="198">
        <v>1.6306484337764982E-5</v>
      </c>
      <c r="BE18" s="198">
        <v>9.0911643761651721E-6</v>
      </c>
      <c r="BF18" s="198">
        <v>6.5203738220885069E-6</v>
      </c>
      <c r="BG18" s="198">
        <v>8.5399765684610537E-6</v>
      </c>
      <c r="BH18" s="198">
        <v>1.5706245314312434E-5</v>
      </c>
      <c r="BI18" s="198">
        <v>6.5923737015572689E-6</v>
      </c>
      <c r="BJ18" s="198">
        <v>1.0069173083403438E-4</v>
      </c>
      <c r="BK18" s="198">
        <v>1.8341966570265723E-5</v>
      </c>
      <c r="BL18" s="198">
        <v>4.1241479796898969E-5</v>
      </c>
      <c r="BM18" s="198">
        <v>3.0051614745721769E-5</v>
      </c>
      <c r="BN18" s="198">
        <v>2.8285361733629966E-5</v>
      </c>
      <c r="BO18" s="198">
        <v>1.7712965511193124E-5</v>
      </c>
      <c r="BP18" s="198">
        <v>6.1383164152335491E-6</v>
      </c>
      <c r="BQ18" s="198">
        <v>7.2550516922036901E-6</v>
      </c>
      <c r="BR18" s="198">
        <v>1.582170600472199E-5</v>
      </c>
      <c r="BS18" s="198">
        <v>1.0552902492316083E-5</v>
      </c>
      <c r="BT18" s="198">
        <v>1.0277429005505071E-5</v>
      </c>
      <c r="BU18" s="198">
        <v>9.1187257138067515E-6</v>
      </c>
      <c r="BV18" s="198">
        <v>6.6730672838846595E-6</v>
      </c>
      <c r="BW18" s="198">
        <v>4.3723422579056874E-6</v>
      </c>
      <c r="BX18" s="198">
        <v>2.0381259347560208E-6</v>
      </c>
      <c r="BY18" s="198">
        <v>1.9289414483754293E-5</v>
      </c>
      <c r="BZ18" s="198">
        <v>4.0046496428999568E-5</v>
      </c>
      <c r="CA18" s="198">
        <v>4.0400130133939147E-5</v>
      </c>
      <c r="CB18" s="198">
        <v>1.917700042714141E-4</v>
      </c>
      <c r="CC18" s="198">
        <v>2.3581694853817978E-5</v>
      </c>
      <c r="CD18" s="198">
        <v>1.5549011872030431E-5</v>
      </c>
      <c r="CE18" s="198">
        <v>8.3728564593395411E-4</v>
      </c>
      <c r="CF18" s="198">
        <v>8.3818454778690902E-6</v>
      </c>
      <c r="CG18" s="198">
        <v>1.4246218178684729E-5</v>
      </c>
      <c r="CH18" s="198">
        <v>2.6300365478055472E-5</v>
      </c>
      <c r="CI18" s="198">
        <v>2.3906300988025957E-5</v>
      </c>
      <c r="CJ18" s="198">
        <v>2.1191359050754793E-5</v>
      </c>
      <c r="CK18" s="198">
        <v>1.1371031726379212E-4</v>
      </c>
      <c r="CL18" s="198">
        <v>9.0790616939032673E-5</v>
      </c>
      <c r="CM18" s="198">
        <v>1.1528320781608759E-3</v>
      </c>
      <c r="CN18" s="198">
        <v>1.7079335853301732E-4</v>
      </c>
      <c r="CO18" s="198">
        <v>1.2516769429789679E-3</v>
      </c>
      <c r="CP18" s="198">
        <v>1.29268380270961E-5</v>
      </c>
      <c r="CQ18" s="198">
        <v>7.4722306960631191E-4</v>
      </c>
      <c r="CR18" s="198">
        <v>4.8811260501153975E-3</v>
      </c>
      <c r="CS18" s="198">
        <v>4.1246866587370159E-4</v>
      </c>
      <c r="CT18" s="198">
        <v>1.318321220289488E-5</v>
      </c>
      <c r="CU18" s="198">
        <v>2.8530957738446546E-5</v>
      </c>
      <c r="CV18" s="198">
        <v>7.2871624796802566E-6</v>
      </c>
      <c r="CW18" s="198">
        <v>1.3237692390825415E-5</v>
      </c>
      <c r="CX18" s="198">
        <v>1.1280386874297907E-2</v>
      </c>
      <c r="CY18" s="198">
        <v>4.1586560999760422E-2</v>
      </c>
      <c r="CZ18" s="198">
        <v>1.9927121491318217E-5</v>
      </c>
      <c r="DA18" s="198">
        <v>5.8707995981993086E-5</v>
      </c>
      <c r="DB18" s="198">
        <v>1.2282343552938513E-3</v>
      </c>
      <c r="DC18" s="198">
        <v>2.1210804755525956E-4</v>
      </c>
      <c r="DD18" s="198">
        <v>7.9131565634660541E-5</v>
      </c>
      <c r="DE18" s="199">
        <v>1.3385582181477742</v>
      </c>
    </row>
    <row r="19" spans="1:109" s="171" customFormat="1" ht="9.6" x14ac:dyDescent="0.15">
      <c r="A19" s="162">
        <v>13</v>
      </c>
      <c r="B19" s="167" t="s">
        <v>619</v>
      </c>
      <c r="C19" s="167"/>
      <c r="D19" s="197">
        <v>2.2147689470630609E-5</v>
      </c>
      <c r="E19" s="198">
        <v>2.3592831219469608E-5</v>
      </c>
      <c r="F19" s="198">
        <v>3.1849744103353581E-4</v>
      </c>
      <c r="G19" s="198">
        <v>2.829390312146703E-5</v>
      </c>
      <c r="H19" s="198">
        <v>1.7960383654461621E-5</v>
      </c>
      <c r="I19" s="198">
        <v>3.2611878528623389E-3</v>
      </c>
      <c r="J19" s="198">
        <v>2.7130455099699418E-5</v>
      </c>
      <c r="K19" s="198">
        <v>4.7970245317555396E-5</v>
      </c>
      <c r="L19" s="198">
        <v>1.7519014716425123E-3</v>
      </c>
      <c r="M19" s="198">
        <v>1.0908453646341887E-3</v>
      </c>
      <c r="N19" s="198">
        <v>2.4802169959298948E-5</v>
      </c>
      <c r="O19" s="198">
        <v>6.7779203253084312E-4</v>
      </c>
      <c r="P19" s="198">
        <v>1.0268226236767826</v>
      </c>
      <c r="Q19" s="198">
        <v>1.2109331130653589E-4</v>
      </c>
      <c r="R19" s="198">
        <v>9.8234608034117726E-6</v>
      </c>
      <c r="S19" s="198">
        <v>1.7505288421978049E-5</v>
      </c>
      <c r="T19" s="198">
        <v>2.7927637143047474E-5</v>
      </c>
      <c r="U19" s="198">
        <v>1.4108275834783741E-5</v>
      </c>
      <c r="V19" s="198">
        <v>2.111056217702663E-5</v>
      </c>
      <c r="W19" s="198">
        <v>1.6098832141177722E-5</v>
      </c>
      <c r="X19" s="198">
        <v>1.3611986936164282E-5</v>
      </c>
      <c r="Y19" s="198">
        <v>7.8656947034321756E-6</v>
      </c>
      <c r="Z19" s="198">
        <v>1.4010208236663035E-5</v>
      </c>
      <c r="AA19" s="198">
        <v>4.934442544414581E-6</v>
      </c>
      <c r="AB19" s="198">
        <v>4.9555160720185711E-5</v>
      </c>
      <c r="AC19" s="198">
        <v>2.9800411259134992E-5</v>
      </c>
      <c r="AD19" s="198">
        <v>1.9917947637832707E-6</v>
      </c>
      <c r="AE19" s="198">
        <v>1.1944992771096696E-5</v>
      </c>
      <c r="AF19" s="198">
        <v>1.0559350567113306E-5</v>
      </c>
      <c r="AG19" s="198">
        <v>1.2530151746012208E-5</v>
      </c>
      <c r="AH19" s="198">
        <v>1.4520283774805206E-4</v>
      </c>
      <c r="AI19" s="198">
        <v>1.7802107551611687E-5</v>
      </c>
      <c r="AJ19" s="198">
        <v>2.3197112615220268E-5</v>
      </c>
      <c r="AK19" s="198">
        <v>1.2492299739636633E-5</v>
      </c>
      <c r="AL19" s="198">
        <v>1.7596935646092453E-5</v>
      </c>
      <c r="AM19" s="198">
        <v>1.7498790212163002E-5</v>
      </c>
      <c r="AN19" s="198">
        <v>1.2752177053529082E-5</v>
      </c>
      <c r="AO19" s="198">
        <v>3.822681457035655E-5</v>
      </c>
      <c r="AP19" s="198">
        <v>1.8775975441253811E-5</v>
      </c>
      <c r="AQ19" s="198">
        <v>1.5475850853019426E-5</v>
      </c>
      <c r="AR19" s="198">
        <v>1.3645046141767115E-5</v>
      </c>
      <c r="AS19" s="198">
        <v>1.1198574940774301E-5</v>
      </c>
      <c r="AT19" s="198">
        <v>1.5362507428003004E-5</v>
      </c>
      <c r="AU19" s="198">
        <v>1.6247879456591592E-5</v>
      </c>
      <c r="AV19" s="198">
        <v>1.3557400125579616E-5</v>
      </c>
      <c r="AW19" s="198">
        <v>9.3577928915113607E-6</v>
      </c>
      <c r="AX19" s="198">
        <v>5.7014660260877642E-6</v>
      </c>
      <c r="AY19" s="198">
        <v>5.5026627988484363E-6</v>
      </c>
      <c r="AZ19" s="198">
        <v>7.8116095040250506E-6</v>
      </c>
      <c r="BA19" s="198">
        <v>4.8615823624295113E-6</v>
      </c>
      <c r="BB19" s="198">
        <v>2.9976937701048086E-6</v>
      </c>
      <c r="BC19" s="198">
        <v>1.2366136758984925E-5</v>
      </c>
      <c r="BD19" s="198">
        <v>1.0330749219887432E-5</v>
      </c>
      <c r="BE19" s="198">
        <v>6.4485562918206296E-6</v>
      </c>
      <c r="BF19" s="198">
        <v>5.2196529278145198E-6</v>
      </c>
      <c r="BG19" s="198">
        <v>5.226228920108172E-6</v>
      </c>
      <c r="BH19" s="198">
        <v>2.5832837240149228E-5</v>
      </c>
      <c r="BI19" s="198">
        <v>9.5177482143849825E-6</v>
      </c>
      <c r="BJ19" s="198">
        <v>2.1040473683546185E-5</v>
      </c>
      <c r="BK19" s="198">
        <v>4.2093780230608073E-5</v>
      </c>
      <c r="BL19" s="198">
        <v>5.0764110435917901E-5</v>
      </c>
      <c r="BM19" s="198">
        <v>1.5057745568628337E-5</v>
      </c>
      <c r="BN19" s="198">
        <v>2.0098309787895229E-5</v>
      </c>
      <c r="BO19" s="198">
        <v>2.9304006991331053E-5</v>
      </c>
      <c r="BP19" s="198">
        <v>1.9127128461152379E-5</v>
      </c>
      <c r="BQ19" s="198">
        <v>1.2003144120130535E-5</v>
      </c>
      <c r="BR19" s="198">
        <v>2.7766976099944427E-5</v>
      </c>
      <c r="BS19" s="198">
        <v>4.9261185383200152E-5</v>
      </c>
      <c r="BT19" s="198">
        <v>4.0805069436336394E-5</v>
      </c>
      <c r="BU19" s="198">
        <v>1.5185802924386003E-5</v>
      </c>
      <c r="BV19" s="198">
        <v>1.8579626639389703E-5</v>
      </c>
      <c r="BW19" s="198">
        <v>5.5055669287062499E-6</v>
      </c>
      <c r="BX19" s="198">
        <v>2.0552740485186861E-6</v>
      </c>
      <c r="BY19" s="198">
        <v>4.4631271974777416E-5</v>
      </c>
      <c r="BZ19" s="198">
        <v>1.0409781640663764E-4</v>
      </c>
      <c r="CA19" s="198">
        <v>1.0539106940620396E-4</v>
      </c>
      <c r="CB19" s="198">
        <v>4.411089231548971E-4</v>
      </c>
      <c r="CC19" s="198">
        <v>4.4204039116873774E-5</v>
      </c>
      <c r="CD19" s="198">
        <v>1.5009092177789844E-5</v>
      </c>
      <c r="CE19" s="198">
        <v>1.8798274476066604E-3</v>
      </c>
      <c r="CF19" s="198">
        <v>1.5284526807096472E-5</v>
      </c>
      <c r="CG19" s="198">
        <v>1.1934934062055329E-5</v>
      </c>
      <c r="CH19" s="198">
        <v>2.5505918317355136E-5</v>
      </c>
      <c r="CI19" s="198">
        <v>1.0696335947897924E-5</v>
      </c>
      <c r="CJ19" s="198">
        <v>1.4640053449408764E-5</v>
      </c>
      <c r="CK19" s="198">
        <v>1.9919442965654449E-5</v>
      </c>
      <c r="CL19" s="198">
        <v>2.3297253222827205E-5</v>
      </c>
      <c r="CM19" s="198">
        <v>1.2492253794374635E-4</v>
      </c>
      <c r="CN19" s="198">
        <v>1.9931753142979015E-5</v>
      </c>
      <c r="CO19" s="198">
        <v>2.815994965844527E-4</v>
      </c>
      <c r="CP19" s="198">
        <v>1.3470600343833973E-5</v>
      </c>
      <c r="CQ19" s="198">
        <v>1.5999455199930933E-4</v>
      </c>
      <c r="CR19" s="198">
        <v>1.1103600231115816E-3</v>
      </c>
      <c r="CS19" s="198">
        <v>1.64251578983541E-5</v>
      </c>
      <c r="CT19" s="198">
        <v>2.4318593829590342E-5</v>
      </c>
      <c r="CU19" s="198">
        <v>1.3927303636748203E-5</v>
      </c>
      <c r="CV19" s="198">
        <v>9.1914023488915837E-6</v>
      </c>
      <c r="CW19" s="198">
        <v>1.6983560529975805E-5</v>
      </c>
      <c r="CX19" s="198">
        <v>1.5367128570366578E-2</v>
      </c>
      <c r="CY19" s="198">
        <v>4.0284827917291183E-2</v>
      </c>
      <c r="CZ19" s="198">
        <v>2.1074558990338838E-5</v>
      </c>
      <c r="DA19" s="198">
        <v>1.5668861923787046E-5</v>
      </c>
      <c r="DB19" s="198">
        <v>7.5674757150825294E-4</v>
      </c>
      <c r="DC19" s="198">
        <v>1.6891622799197503E-5</v>
      </c>
      <c r="DD19" s="198">
        <v>1.8391061092652837E-3</v>
      </c>
      <c r="DE19" s="199">
        <v>1.0982161906247241</v>
      </c>
    </row>
    <row r="20" spans="1:109" s="171" customFormat="1" ht="9.6" x14ac:dyDescent="0.15">
      <c r="A20" s="162">
        <v>14</v>
      </c>
      <c r="B20" s="207" t="s">
        <v>532</v>
      </c>
      <c r="C20" s="167"/>
      <c r="D20" s="197">
        <v>5.2545353353454748E-3</v>
      </c>
      <c r="E20" s="198">
        <v>2.1561657283376789E-2</v>
      </c>
      <c r="F20" s="198">
        <v>0.10200670298483019</v>
      </c>
      <c r="G20" s="198">
        <v>1.1925575752030407E-2</v>
      </c>
      <c r="H20" s="198">
        <v>3.4470534320743548E-5</v>
      </c>
      <c r="I20" s="198">
        <v>5.038049612239256E-3</v>
      </c>
      <c r="J20" s="198">
        <v>1.0968091546979897E-6</v>
      </c>
      <c r="K20" s="198">
        <v>5.6593549595803007E-6</v>
      </c>
      <c r="L20" s="198">
        <v>4.8743004065136056E-2</v>
      </c>
      <c r="M20" s="198">
        <v>1.4257129716291153E-3</v>
      </c>
      <c r="N20" s="198">
        <v>1.9527956261808255E-3</v>
      </c>
      <c r="O20" s="198">
        <v>2.4472454726829256E-3</v>
      </c>
      <c r="P20" s="198">
        <v>4.7881231124958525E-4</v>
      </c>
      <c r="Q20" s="198">
        <v>1.0201206775095919</v>
      </c>
      <c r="R20" s="198">
        <v>5.2097586607639898E-4</v>
      </c>
      <c r="S20" s="198">
        <v>3.6632987406838287E-4</v>
      </c>
      <c r="T20" s="198">
        <v>1.4974622920593584E-5</v>
      </c>
      <c r="U20" s="198">
        <v>4.7400714053567314E-6</v>
      </c>
      <c r="V20" s="198">
        <v>2.6857557410448755E-5</v>
      </c>
      <c r="W20" s="198">
        <v>7.1631041576632512E-6</v>
      </c>
      <c r="X20" s="198">
        <v>4.0113159008678891E-6</v>
      </c>
      <c r="Y20" s="198">
        <v>3.6303655505551523E-4</v>
      </c>
      <c r="Z20" s="198">
        <v>1.6669260766234815E-6</v>
      </c>
      <c r="AA20" s="198">
        <v>1.6829671447312762E-6</v>
      </c>
      <c r="AB20" s="198">
        <v>1.1353366650431106E-4</v>
      </c>
      <c r="AC20" s="198">
        <v>1.2922654067307272E-4</v>
      </c>
      <c r="AD20" s="198">
        <v>2.3018520397834742E-7</v>
      </c>
      <c r="AE20" s="198">
        <v>1.3714230338171887E-6</v>
      </c>
      <c r="AF20" s="198">
        <v>1.5042247102743855E-6</v>
      </c>
      <c r="AG20" s="198">
        <v>3.4033808958914581E-4</v>
      </c>
      <c r="AH20" s="198">
        <v>7.9313175948899101E-3</v>
      </c>
      <c r="AI20" s="198">
        <v>1.824047642022151E-6</v>
      </c>
      <c r="AJ20" s="198">
        <v>1.5034133312307564E-6</v>
      </c>
      <c r="AK20" s="198">
        <v>3.544089045244912E-6</v>
      </c>
      <c r="AL20" s="198">
        <v>5.4556073758311029E-6</v>
      </c>
      <c r="AM20" s="198">
        <v>9.4511397162251175E-7</v>
      </c>
      <c r="AN20" s="198">
        <v>7.377886856011435E-7</v>
      </c>
      <c r="AO20" s="198">
        <v>1.3556020901092695E-6</v>
      </c>
      <c r="AP20" s="198">
        <v>1.2547018713636248E-6</v>
      </c>
      <c r="AQ20" s="198">
        <v>1.1873986590724052E-6</v>
      </c>
      <c r="AR20" s="198">
        <v>1.1458208812500631E-6</v>
      </c>
      <c r="AS20" s="198">
        <v>1.6861853829710762E-6</v>
      </c>
      <c r="AT20" s="198">
        <v>1.112024442076633E-6</v>
      </c>
      <c r="AU20" s="198">
        <v>1.3370002926631136E-6</v>
      </c>
      <c r="AV20" s="198">
        <v>1.5485373631832282E-6</v>
      </c>
      <c r="AW20" s="198">
        <v>1.7765727290681338E-6</v>
      </c>
      <c r="AX20" s="198">
        <v>1.7273285666549784E-6</v>
      </c>
      <c r="AY20" s="198">
        <v>1.6534441951951048E-6</v>
      </c>
      <c r="AZ20" s="198">
        <v>1.5141349946898136E-6</v>
      </c>
      <c r="BA20" s="198">
        <v>1.9992073674949819E-6</v>
      </c>
      <c r="BB20" s="198">
        <v>7.7153509688471563E-7</v>
      </c>
      <c r="BC20" s="198">
        <v>1.3918603653286338E-6</v>
      </c>
      <c r="BD20" s="198">
        <v>3.3383580240682017E-6</v>
      </c>
      <c r="BE20" s="198">
        <v>1.0476942360838937E-6</v>
      </c>
      <c r="BF20" s="198">
        <v>1.2359887344061776E-6</v>
      </c>
      <c r="BG20" s="198">
        <v>1.4881205791128178E-6</v>
      </c>
      <c r="BH20" s="198">
        <v>1.9148633281643325E-6</v>
      </c>
      <c r="BI20" s="198">
        <v>8.6981444910001799E-7</v>
      </c>
      <c r="BJ20" s="198">
        <v>1.2122311233450438E-4</v>
      </c>
      <c r="BK20" s="198">
        <v>1.8193151895094645E-6</v>
      </c>
      <c r="BL20" s="198">
        <v>8.8800109351191768E-6</v>
      </c>
      <c r="BM20" s="198">
        <v>2.4412349871753163E-6</v>
      </c>
      <c r="BN20" s="198">
        <v>1.7106036321956841E-4</v>
      </c>
      <c r="BO20" s="198">
        <v>1.5687879064797673E-5</v>
      </c>
      <c r="BP20" s="198">
        <v>8.1631456105293216E-7</v>
      </c>
      <c r="BQ20" s="198">
        <v>3.1972005417643678E-6</v>
      </c>
      <c r="BR20" s="198">
        <v>1.5448431522861066E-6</v>
      </c>
      <c r="BS20" s="198">
        <v>1.4072511596943481E-6</v>
      </c>
      <c r="BT20" s="198">
        <v>1.9720715408084892E-5</v>
      </c>
      <c r="BU20" s="198">
        <v>1.0181280749243728E-6</v>
      </c>
      <c r="BV20" s="198">
        <v>7.7512251450277878E-7</v>
      </c>
      <c r="BW20" s="198">
        <v>5.6702607177700096E-7</v>
      </c>
      <c r="BX20" s="198">
        <v>2.8906357087789957E-7</v>
      </c>
      <c r="BY20" s="198">
        <v>2.2101014444215598E-6</v>
      </c>
      <c r="BZ20" s="198">
        <v>2.9664220058007415E-6</v>
      </c>
      <c r="CA20" s="198">
        <v>3.112659715818415E-6</v>
      </c>
      <c r="CB20" s="198">
        <v>1.2156675088380685E-5</v>
      </c>
      <c r="CC20" s="198">
        <v>1.9292316184220064E-6</v>
      </c>
      <c r="CD20" s="198">
        <v>1.0457196044578755E-6</v>
      </c>
      <c r="CE20" s="198">
        <v>5.1505377222840952E-5</v>
      </c>
      <c r="CF20" s="198">
        <v>1.2287453288461735E-6</v>
      </c>
      <c r="CG20" s="198">
        <v>5.3604859234514639E-6</v>
      </c>
      <c r="CH20" s="198">
        <v>1.4575463468656132E-5</v>
      </c>
      <c r="CI20" s="198">
        <v>3.0611096328917046E-6</v>
      </c>
      <c r="CJ20" s="198">
        <v>7.4038596504494936E-6</v>
      </c>
      <c r="CK20" s="198">
        <v>1.4086563409377141E-5</v>
      </c>
      <c r="CL20" s="198">
        <v>4.165249597933984E-6</v>
      </c>
      <c r="CM20" s="198">
        <v>3.169093556168092E-4</v>
      </c>
      <c r="CN20" s="198">
        <v>1.3256241230692727E-3</v>
      </c>
      <c r="CO20" s="198">
        <v>7.8711034959709917E-5</v>
      </c>
      <c r="CP20" s="198">
        <v>1.2878355825980155E-6</v>
      </c>
      <c r="CQ20" s="198">
        <v>5.3672740890270335E-5</v>
      </c>
      <c r="CR20" s="198">
        <v>2.9889065464284227E-4</v>
      </c>
      <c r="CS20" s="198">
        <v>2.0476433898572384E-5</v>
      </c>
      <c r="CT20" s="198">
        <v>2.9695509824936692E-6</v>
      </c>
      <c r="CU20" s="198">
        <v>7.8217050933359195E-6</v>
      </c>
      <c r="CV20" s="198">
        <v>2.2904197158344013E-6</v>
      </c>
      <c r="CW20" s="198">
        <v>1.5573935668655373E-6</v>
      </c>
      <c r="CX20" s="198">
        <v>9.2088704319959094E-4</v>
      </c>
      <c r="CY20" s="198">
        <v>2.338839379998927E-3</v>
      </c>
      <c r="CZ20" s="198">
        <v>3.5542493963365082E-6</v>
      </c>
      <c r="DA20" s="198">
        <v>4.0292908192779035E-4</v>
      </c>
      <c r="DB20" s="198">
        <v>1.3937349903916775E-4</v>
      </c>
      <c r="DC20" s="198">
        <v>1.1228002411972523E-5</v>
      </c>
      <c r="DD20" s="198">
        <v>4.7824241680013143E-6</v>
      </c>
      <c r="DE20" s="199">
        <v>1.237277382633907</v>
      </c>
    </row>
    <row r="21" spans="1:109" s="171" customFormat="1" ht="9.6" x14ac:dyDescent="0.15">
      <c r="A21" s="162">
        <v>15</v>
      </c>
      <c r="B21" s="167" t="s">
        <v>620</v>
      </c>
      <c r="C21" s="167"/>
      <c r="D21" s="197">
        <v>3.4275349132821672E-5</v>
      </c>
      <c r="E21" s="198">
        <v>2.2173900453697733E-5</v>
      </c>
      <c r="F21" s="198">
        <v>1.8467721683649338E-5</v>
      </c>
      <c r="G21" s="198">
        <v>4.345877596873379E-5</v>
      </c>
      <c r="H21" s="198">
        <v>1.2731630768759525E-4</v>
      </c>
      <c r="I21" s="198">
        <v>2.3225292775165521E-3</v>
      </c>
      <c r="J21" s="198">
        <v>1.7150246172616949E-5</v>
      </c>
      <c r="K21" s="198">
        <v>2.1338154272201169E-5</v>
      </c>
      <c r="L21" s="198">
        <v>2.0718969228265172E-5</v>
      </c>
      <c r="M21" s="198">
        <v>6.4158182215903769E-4</v>
      </c>
      <c r="N21" s="198">
        <v>1.8583046014854018E-5</v>
      </c>
      <c r="O21" s="198">
        <v>2.6593404774228391E-5</v>
      </c>
      <c r="P21" s="198">
        <v>2.4017184429110083E-5</v>
      </c>
      <c r="Q21" s="198">
        <v>2.1671755558180853E-5</v>
      </c>
      <c r="R21" s="198">
        <v>1.024598568768365</v>
      </c>
      <c r="S21" s="198">
        <v>2.4646580710610533E-2</v>
      </c>
      <c r="T21" s="198">
        <v>9.1377770882401359E-5</v>
      </c>
      <c r="U21" s="198">
        <v>1.1421852254042968E-3</v>
      </c>
      <c r="V21" s="198">
        <v>2.8139684737576358E-4</v>
      </c>
      <c r="W21" s="198">
        <v>4.3253475550293391E-4</v>
      </c>
      <c r="X21" s="198">
        <v>8.716297251280911E-5</v>
      </c>
      <c r="Y21" s="198">
        <v>1.2371275561157472E-4</v>
      </c>
      <c r="Z21" s="198">
        <v>1.2503120361433916E-5</v>
      </c>
      <c r="AA21" s="198">
        <v>4.0444050412140416E-6</v>
      </c>
      <c r="AB21" s="198">
        <v>1.6073711025897143E-5</v>
      </c>
      <c r="AC21" s="198">
        <v>1.8172612691593391E-5</v>
      </c>
      <c r="AD21" s="198">
        <v>2.683827019853749E-6</v>
      </c>
      <c r="AE21" s="198">
        <v>8.0873938149742891E-6</v>
      </c>
      <c r="AF21" s="198">
        <v>5.5808408449557757E-5</v>
      </c>
      <c r="AG21" s="198">
        <v>1.8795080713098771E-3</v>
      </c>
      <c r="AH21" s="198">
        <v>2.8485916980189891E-3</v>
      </c>
      <c r="AI21" s="198">
        <v>2.5212398091572911E-4</v>
      </c>
      <c r="AJ21" s="198">
        <v>1.4465941998131916E-5</v>
      </c>
      <c r="AK21" s="198">
        <v>2.6022813149121614E-5</v>
      </c>
      <c r="AL21" s="198">
        <v>1.1802744033075692E-4</v>
      </c>
      <c r="AM21" s="198">
        <v>8.5421474093346206E-6</v>
      </c>
      <c r="AN21" s="198">
        <v>6.5626755650245462E-6</v>
      </c>
      <c r="AO21" s="198">
        <v>1.3477656680842428E-5</v>
      </c>
      <c r="AP21" s="198">
        <v>8.8687989302688167E-6</v>
      </c>
      <c r="AQ21" s="198">
        <v>1.0617364855856795E-5</v>
      </c>
      <c r="AR21" s="198">
        <v>3.3552114979341647E-5</v>
      </c>
      <c r="AS21" s="198">
        <v>2.2861521977580374E-5</v>
      </c>
      <c r="AT21" s="198">
        <v>4.4650171002546034E-5</v>
      </c>
      <c r="AU21" s="198">
        <v>2.1748671298238584E-5</v>
      </c>
      <c r="AV21" s="198">
        <v>1.5988035055156742E-5</v>
      </c>
      <c r="AW21" s="198">
        <v>6.7713198563116626E-5</v>
      </c>
      <c r="AX21" s="198">
        <v>2.3475002470479158E-4</v>
      </c>
      <c r="AY21" s="198">
        <v>2.423919319215821E-5</v>
      </c>
      <c r="AZ21" s="198">
        <v>1.7437204059457011E-5</v>
      </c>
      <c r="BA21" s="198">
        <v>2.7624477597812174E-4</v>
      </c>
      <c r="BB21" s="198">
        <v>1.8369513342535543E-5</v>
      </c>
      <c r="BC21" s="198">
        <v>2.2930077252425108E-5</v>
      </c>
      <c r="BD21" s="198">
        <v>3.5223414918838143E-5</v>
      </c>
      <c r="BE21" s="198">
        <v>2.6245355728665071E-5</v>
      </c>
      <c r="BF21" s="198">
        <v>1.6386165636561401E-5</v>
      </c>
      <c r="BG21" s="198">
        <v>9.3133766176871477E-5</v>
      </c>
      <c r="BH21" s="198">
        <v>2.5819839009117991E-4</v>
      </c>
      <c r="BI21" s="198">
        <v>1.441437958219813E-5</v>
      </c>
      <c r="BJ21" s="198">
        <v>2.6949706642621278E-4</v>
      </c>
      <c r="BK21" s="198">
        <v>3.1181639730233961E-5</v>
      </c>
      <c r="BL21" s="198">
        <v>7.2349252037424955E-5</v>
      </c>
      <c r="BM21" s="198">
        <v>2.8491362270993399E-4</v>
      </c>
      <c r="BN21" s="198">
        <v>3.0547573888894784E-5</v>
      </c>
      <c r="BO21" s="198">
        <v>1.7519484306408206E-5</v>
      </c>
      <c r="BP21" s="198">
        <v>1.1717819478442342E-5</v>
      </c>
      <c r="BQ21" s="198">
        <v>1.1166246166037718E-5</v>
      </c>
      <c r="BR21" s="198">
        <v>3.9500161730994731E-5</v>
      </c>
      <c r="BS21" s="198">
        <v>2.3154890231726713E-5</v>
      </c>
      <c r="BT21" s="198">
        <v>5.4838158144891048E-5</v>
      </c>
      <c r="BU21" s="198">
        <v>2.171097978197986E-5</v>
      </c>
      <c r="BV21" s="198">
        <v>1.5076068646791887E-5</v>
      </c>
      <c r="BW21" s="198">
        <v>1.2203966762862984E-5</v>
      </c>
      <c r="BX21" s="198">
        <v>5.5435338293846031E-6</v>
      </c>
      <c r="BY21" s="198">
        <v>4.3131212901429184E-5</v>
      </c>
      <c r="BZ21" s="198">
        <v>2.0485656521967637E-5</v>
      </c>
      <c r="CA21" s="198">
        <v>3.2952591780075825E-4</v>
      </c>
      <c r="CB21" s="198">
        <v>3.9140664457138326E-5</v>
      </c>
      <c r="CC21" s="198">
        <v>9.8318092751214156E-5</v>
      </c>
      <c r="CD21" s="198">
        <v>5.2931756209928036E-5</v>
      </c>
      <c r="CE21" s="198">
        <v>1.205583122088633E-4</v>
      </c>
      <c r="CF21" s="198">
        <v>1.9742354949156295E-5</v>
      </c>
      <c r="CG21" s="198">
        <v>2.3888516337733175E-5</v>
      </c>
      <c r="CH21" s="198">
        <v>3.2882650030962659E-5</v>
      </c>
      <c r="CI21" s="198">
        <v>8.0763510085612812E-5</v>
      </c>
      <c r="CJ21" s="198">
        <v>3.0702760696499293E-5</v>
      </c>
      <c r="CK21" s="198">
        <v>5.4227624495617708E-5</v>
      </c>
      <c r="CL21" s="198">
        <v>2.6488519514231945E-5</v>
      </c>
      <c r="CM21" s="198">
        <v>1.4395982497308949E-5</v>
      </c>
      <c r="CN21" s="198">
        <v>3.5141138037933441E-5</v>
      </c>
      <c r="CO21" s="198">
        <v>2.4187148436804966E-5</v>
      </c>
      <c r="CP21" s="198">
        <v>1.9545142322785236E-4</v>
      </c>
      <c r="CQ21" s="198">
        <v>4.6085942635740396E-5</v>
      </c>
      <c r="CR21" s="198">
        <v>3.543485908619127E-5</v>
      </c>
      <c r="CS21" s="198">
        <v>8.4411829551358502E-5</v>
      </c>
      <c r="CT21" s="198">
        <v>2.4634950661065363E-5</v>
      </c>
      <c r="CU21" s="198">
        <v>2.4195599640299767E-5</v>
      </c>
      <c r="CV21" s="198">
        <v>1.8550490242318624E-5</v>
      </c>
      <c r="CW21" s="198">
        <v>9.349692085152287E-5</v>
      </c>
      <c r="CX21" s="198">
        <v>9.9011595025508471E-5</v>
      </c>
      <c r="CY21" s="198">
        <v>3.6438662985981733E-5</v>
      </c>
      <c r="CZ21" s="198">
        <v>5.1097349042726527E-5</v>
      </c>
      <c r="DA21" s="198">
        <v>2.7578219866169107E-4</v>
      </c>
      <c r="DB21" s="198">
        <v>7.3528074682609521E-5</v>
      </c>
      <c r="DC21" s="198">
        <v>1.9285118542157064E-3</v>
      </c>
      <c r="DD21" s="198">
        <v>3.1272488705005508E-5</v>
      </c>
      <c r="DE21" s="199">
        <v>1.0662770002834459</v>
      </c>
    </row>
    <row r="22" spans="1:109" s="171" customFormat="1" ht="9.6" x14ac:dyDescent="0.15">
      <c r="A22" s="172">
        <v>16</v>
      </c>
      <c r="B22" s="173" t="s">
        <v>621</v>
      </c>
      <c r="C22" s="173"/>
      <c r="D22" s="200">
        <v>3.4017472469298319E-4</v>
      </c>
      <c r="E22" s="201">
        <v>2.8967917901759642E-4</v>
      </c>
      <c r="F22" s="201">
        <v>9.4927418554753391E-5</v>
      </c>
      <c r="G22" s="201">
        <v>3.8446081385883486E-4</v>
      </c>
      <c r="H22" s="201">
        <v>2.0660571834393102E-5</v>
      </c>
      <c r="I22" s="201">
        <v>5.6149501566434912E-4</v>
      </c>
      <c r="J22" s="201">
        <v>2.4957824323013691E-4</v>
      </c>
      <c r="K22" s="201">
        <v>3.6867049007218176E-4</v>
      </c>
      <c r="L22" s="201">
        <v>1.0524162172649546E-4</v>
      </c>
      <c r="M22" s="201">
        <v>2.0719275770299798E-4</v>
      </c>
      <c r="N22" s="201">
        <v>1.5615388904557329E-4</v>
      </c>
      <c r="O22" s="201">
        <v>1.2189941166561588E-4</v>
      </c>
      <c r="P22" s="201">
        <v>5.7536909073278236E-5</v>
      </c>
      <c r="Q22" s="201">
        <v>1.0254177902804468E-4</v>
      </c>
      <c r="R22" s="201">
        <v>7.1907874869837289E-5</v>
      </c>
      <c r="S22" s="201">
        <v>1.0005604310110328</v>
      </c>
      <c r="T22" s="201">
        <v>9.7287797682069153E-5</v>
      </c>
      <c r="U22" s="201">
        <v>1.4070486972642262E-4</v>
      </c>
      <c r="V22" s="201">
        <v>1.1027628784734058E-4</v>
      </c>
      <c r="W22" s="201">
        <v>1.0470644426549279E-4</v>
      </c>
      <c r="X22" s="201">
        <v>4.8681366227396178E-5</v>
      </c>
      <c r="Y22" s="201">
        <v>2.6630535888918762E-4</v>
      </c>
      <c r="Z22" s="201">
        <v>5.804695075242833E-5</v>
      </c>
      <c r="AA22" s="201">
        <v>2.0672477079718488E-5</v>
      </c>
      <c r="AB22" s="201">
        <v>7.9164812550943335E-5</v>
      </c>
      <c r="AC22" s="201">
        <v>5.5418251860334418E-5</v>
      </c>
      <c r="AD22" s="201">
        <v>9.6482284247545056E-6</v>
      </c>
      <c r="AE22" s="201">
        <v>3.674990242393929E-5</v>
      </c>
      <c r="AF22" s="201">
        <v>2.8572760505354482E-5</v>
      </c>
      <c r="AG22" s="201">
        <v>1.7575084618191139E-4</v>
      </c>
      <c r="AH22" s="201">
        <v>1.1198486759596107E-4</v>
      </c>
      <c r="AI22" s="201">
        <v>1.6936402914394732E-4</v>
      </c>
      <c r="AJ22" s="201">
        <v>7.3838711096701711E-5</v>
      </c>
      <c r="AK22" s="201">
        <v>3.1041283934004385E-4</v>
      </c>
      <c r="AL22" s="201">
        <v>1.0678390170921267E-4</v>
      </c>
      <c r="AM22" s="201">
        <v>5.6177833783262506E-5</v>
      </c>
      <c r="AN22" s="201">
        <v>4.4265086629521614E-5</v>
      </c>
      <c r="AO22" s="201">
        <v>1.0060652460504603E-4</v>
      </c>
      <c r="AP22" s="201">
        <v>4.6874844892360737E-5</v>
      </c>
      <c r="AQ22" s="201">
        <v>4.4099836363282462E-5</v>
      </c>
      <c r="AR22" s="201">
        <v>5.8636471366592913E-5</v>
      </c>
      <c r="AS22" s="201">
        <v>7.4609586995445947E-5</v>
      </c>
      <c r="AT22" s="201">
        <v>6.0568012798849674E-5</v>
      </c>
      <c r="AU22" s="201">
        <v>8.3153781384080833E-5</v>
      </c>
      <c r="AV22" s="201">
        <v>5.6910911621475854E-5</v>
      </c>
      <c r="AW22" s="201">
        <v>5.4839632486389842E-5</v>
      </c>
      <c r="AX22" s="201">
        <v>1.808291605876693E-4</v>
      </c>
      <c r="AY22" s="201">
        <v>1.8328924378374325E-4</v>
      </c>
      <c r="AZ22" s="201">
        <v>1.5218923947931225E-4</v>
      </c>
      <c r="BA22" s="201">
        <v>2.6994858046450952E-4</v>
      </c>
      <c r="BB22" s="201">
        <v>2.3146894066272865E-5</v>
      </c>
      <c r="BC22" s="201">
        <v>1.0200688557888716E-4</v>
      </c>
      <c r="BD22" s="201">
        <v>9.1406838334191792E-5</v>
      </c>
      <c r="BE22" s="201">
        <v>1.0789953659356958E-4</v>
      </c>
      <c r="BF22" s="201">
        <v>5.1234517983047193E-5</v>
      </c>
      <c r="BG22" s="201">
        <v>4.0975296686236457E-5</v>
      </c>
      <c r="BH22" s="201">
        <v>6.9453827046113913E-5</v>
      </c>
      <c r="BI22" s="201">
        <v>3.3777541689784078E-5</v>
      </c>
      <c r="BJ22" s="201">
        <v>1.6560573329602623E-4</v>
      </c>
      <c r="BK22" s="201">
        <v>1.40037588781122E-4</v>
      </c>
      <c r="BL22" s="201">
        <v>1.9620531954641808E-4</v>
      </c>
      <c r="BM22" s="201">
        <v>1.2402809042385193E-4</v>
      </c>
      <c r="BN22" s="201">
        <v>9.0548499350119184E-5</v>
      </c>
      <c r="BO22" s="201">
        <v>9.7496161153939453E-5</v>
      </c>
      <c r="BP22" s="201">
        <v>3.2214465407045104E-5</v>
      </c>
      <c r="BQ22" s="201">
        <v>3.7733517118179067E-5</v>
      </c>
      <c r="BR22" s="201">
        <v>1.0282097180467935E-4</v>
      </c>
      <c r="BS22" s="201">
        <v>1.1066563049658814E-4</v>
      </c>
      <c r="BT22" s="201">
        <v>2.3011097237428851E-4</v>
      </c>
      <c r="BU22" s="201">
        <v>1.0051639570622649E-4</v>
      </c>
      <c r="BV22" s="201">
        <v>3.4117309157412858E-5</v>
      </c>
      <c r="BW22" s="201">
        <v>2.3407083058388687E-5</v>
      </c>
      <c r="BX22" s="201">
        <v>9.6591292048162645E-6</v>
      </c>
      <c r="BY22" s="201">
        <v>8.438102066600274E-5</v>
      </c>
      <c r="BZ22" s="201">
        <v>7.7528430948564777E-5</v>
      </c>
      <c r="CA22" s="201">
        <v>2.0388013796053078E-4</v>
      </c>
      <c r="CB22" s="201">
        <v>1.2215325388829616E-4</v>
      </c>
      <c r="CC22" s="201">
        <v>3.8887040041903369E-5</v>
      </c>
      <c r="CD22" s="201">
        <v>8.854113093685556E-5</v>
      </c>
      <c r="CE22" s="201">
        <v>1.3990699581420209E-4</v>
      </c>
      <c r="CF22" s="201">
        <v>1.0248921705409316E-4</v>
      </c>
      <c r="CG22" s="201">
        <v>5.8820173132885642E-5</v>
      </c>
      <c r="CH22" s="201">
        <v>9.8542266316869131E-5</v>
      </c>
      <c r="CI22" s="201">
        <v>8.6210570743359396E-5</v>
      </c>
      <c r="CJ22" s="201">
        <v>1.0218050516677461E-4</v>
      </c>
      <c r="CK22" s="201">
        <v>1.2752560211658692E-4</v>
      </c>
      <c r="CL22" s="201">
        <v>1.2771276628865933E-4</v>
      </c>
      <c r="CM22" s="201">
        <v>2.3990344525235915E-5</v>
      </c>
      <c r="CN22" s="201">
        <v>1.6311745631340441E-4</v>
      </c>
      <c r="CO22" s="201">
        <v>1.7265781392480475E-4</v>
      </c>
      <c r="CP22" s="201">
        <v>2.6513653298925296E-4</v>
      </c>
      <c r="CQ22" s="201">
        <v>3.3235996392563447E-4</v>
      </c>
      <c r="CR22" s="201">
        <v>1.8709163457260184E-4</v>
      </c>
      <c r="CS22" s="201">
        <v>1.3536298959733529E-3</v>
      </c>
      <c r="CT22" s="201">
        <v>1.8299711640217326E-4</v>
      </c>
      <c r="CU22" s="201">
        <v>7.166821038820426E-5</v>
      </c>
      <c r="CV22" s="201">
        <v>7.0227860714954418E-5</v>
      </c>
      <c r="CW22" s="201">
        <v>1.3338456249311202E-4</v>
      </c>
      <c r="CX22" s="201">
        <v>6.4464926733634996E-4</v>
      </c>
      <c r="CY22" s="201">
        <v>9.2156327074583756E-5</v>
      </c>
      <c r="CZ22" s="201">
        <v>3.549762295664435E-4</v>
      </c>
      <c r="DA22" s="201">
        <v>2.7395418700780011E-4</v>
      </c>
      <c r="DB22" s="201">
        <v>2.31248377123652E-4</v>
      </c>
      <c r="DC22" s="201">
        <v>2.240690774124193E-4</v>
      </c>
      <c r="DD22" s="201">
        <v>7.6126384140732105E-5</v>
      </c>
      <c r="DE22" s="202">
        <v>1.0154911897194319</v>
      </c>
    </row>
    <row r="23" spans="1:109" s="171" customFormat="1" ht="9.6" x14ac:dyDescent="0.15">
      <c r="A23" s="162">
        <v>17</v>
      </c>
      <c r="B23" s="167" t="s">
        <v>622</v>
      </c>
      <c r="C23" s="167"/>
      <c r="D23" s="197">
        <v>3.6309180888056367E-4</v>
      </c>
      <c r="E23" s="203">
        <v>3.2650689382179138E-4</v>
      </c>
      <c r="F23" s="203">
        <v>2.7242990481445985E-3</v>
      </c>
      <c r="G23" s="203">
        <v>4.9794072306559502E-4</v>
      </c>
      <c r="H23" s="203">
        <v>2.3764219865464306E-3</v>
      </c>
      <c r="I23" s="203">
        <v>1.1582564595898101E-3</v>
      </c>
      <c r="J23" s="203">
        <v>5.3968664795706392E-4</v>
      </c>
      <c r="K23" s="203">
        <v>6.4345316072166373E-4</v>
      </c>
      <c r="L23" s="203">
        <v>1.6350703190745209E-3</v>
      </c>
      <c r="M23" s="203">
        <v>1.0430883704616093E-3</v>
      </c>
      <c r="N23" s="203">
        <v>2.0903424734906596E-4</v>
      </c>
      <c r="O23" s="203">
        <v>4.3034452318285331E-4</v>
      </c>
      <c r="P23" s="203">
        <v>3.9533311272973916E-4</v>
      </c>
      <c r="Q23" s="203">
        <v>1.7266038757092856E-3</v>
      </c>
      <c r="R23" s="203">
        <v>1.4279144992351944E-4</v>
      </c>
      <c r="S23" s="203">
        <v>4.9276117733699218E-4</v>
      </c>
      <c r="T23" s="203">
        <v>1.0568319478269459</v>
      </c>
      <c r="U23" s="203">
        <v>7.0523196014828704E-2</v>
      </c>
      <c r="V23" s="203">
        <v>5.2071698129027406E-2</v>
      </c>
      <c r="W23" s="203">
        <v>1.0781493203617808E-2</v>
      </c>
      <c r="X23" s="203">
        <v>3.9145172605017358E-3</v>
      </c>
      <c r="Y23" s="203">
        <v>2.6628638499493108E-4</v>
      </c>
      <c r="Z23" s="203">
        <v>3.355530171451348E-4</v>
      </c>
      <c r="AA23" s="203">
        <v>6.6412663324770315E-5</v>
      </c>
      <c r="AB23" s="203">
        <v>3.8824017180427608E-4</v>
      </c>
      <c r="AC23" s="203">
        <v>3.4565635573065149E-4</v>
      </c>
      <c r="AD23" s="203">
        <v>3.7401247765924995E-5</v>
      </c>
      <c r="AE23" s="203">
        <v>9.6960876395409972E-5</v>
      </c>
      <c r="AF23" s="203">
        <v>4.0645921283869406E-4</v>
      </c>
      <c r="AG23" s="203">
        <v>3.1067275346247347E-4</v>
      </c>
      <c r="AH23" s="203">
        <v>6.5614734589537272E-4</v>
      </c>
      <c r="AI23" s="203">
        <v>5.274439978533052E-3</v>
      </c>
      <c r="AJ23" s="203">
        <v>2.0478698807109842E-4</v>
      </c>
      <c r="AK23" s="203">
        <v>5.8889490364146596E-3</v>
      </c>
      <c r="AL23" s="203">
        <v>1.8068034985058961E-3</v>
      </c>
      <c r="AM23" s="203">
        <v>1.940484677249752E-4</v>
      </c>
      <c r="AN23" s="203">
        <v>1.6508096254260824E-4</v>
      </c>
      <c r="AO23" s="203">
        <v>5.0501375220273999E-4</v>
      </c>
      <c r="AP23" s="203">
        <v>1.1979144611395262E-4</v>
      </c>
      <c r="AQ23" s="203">
        <v>1.606274206733753E-4</v>
      </c>
      <c r="AR23" s="203">
        <v>8.4481789055324225E-4</v>
      </c>
      <c r="AS23" s="203">
        <v>6.1999115659627834E-4</v>
      </c>
      <c r="AT23" s="203">
        <v>5.4882490831176093E-4</v>
      </c>
      <c r="AU23" s="203">
        <v>2.133016229616232E-4</v>
      </c>
      <c r="AV23" s="203">
        <v>1.8956686833025151E-4</v>
      </c>
      <c r="AW23" s="203">
        <v>7.4223759407578474E-4</v>
      </c>
      <c r="AX23" s="203">
        <v>2.4708141041353287E-4</v>
      </c>
      <c r="AY23" s="203">
        <v>4.3472087955753107E-4</v>
      </c>
      <c r="AZ23" s="203">
        <v>4.6017149790191549E-4</v>
      </c>
      <c r="BA23" s="203">
        <v>6.5011089505027052E-4</v>
      </c>
      <c r="BB23" s="203">
        <v>7.0739658058189647E-5</v>
      </c>
      <c r="BC23" s="203">
        <v>2.1156137022012827E-4</v>
      </c>
      <c r="BD23" s="203">
        <v>2.6110153525334053E-4</v>
      </c>
      <c r="BE23" s="203">
        <v>2.2066276715092563E-4</v>
      </c>
      <c r="BF23" s="203">
        <v>3.1463260117135154E-4</v>
      </c>
      <c r="BG23" s="203">
        <v>2.2626064412216036E-4</v>
      </c>
      <c r="BH23" s="203">
        <v>1.4439211952279542E-3</v>
      </c>
      <c r="BI23" s="203">
        <v>3.5714867946055862E-4</v>
      </c>
      <c r="BJ23" s="203">
        <v>2.1395857048568907E-2</v>
      </c>
      <c r="BK23" s="203">
        <v>1.7084463853433223E-4</v>
      </c>
      <c r="BL23" s="203">
        <v>2.6661871144909862E-2</v>
      </c>
      <c r="BM23" s="203">
        <v>9.4412718759431559E-3</v>
      </c>
      <c r="BN23" s="203">
        <v>9.5663436412251842E-4</v>
      </c>
      <c r="BO23" s="203">
        <v>1.7972524814325352E-3</v>
      </c>
      <c r="BP23" s="203">
        <v>9.8423488946081084E-4</v>
      </c>
      <c r="BQ23" s="203">
        <v>2.1198655675151877E-4</v>
      </c>
      <c r="BR23" s="203">
        <v>5.7059525202900272E-4</v>
      </c>
      <c r="BS23" s="203">
        <v>2.2709585293193278E-4</v>
      </c>
      <c r="BT23" s="203">
        <v>5.6769039628012702E-4</v>
      </c>
      <c r="BU23" s="203">
        <v>2.80577650110885E-4</v>
      </c>
      <c r="BV23" s="203">
        <v>1.4476906307143907E-4</v>
      </c>
      <c r="BW23" s="203">
        <v>1.8071483630960783E-4</v>
      </c>
      <c r="BX23" s="203">
        <v>1.4630396663383423E-4</v>
      </c>
      <c r="BY23" s="203">
        <v>2.5567759919767948E-4</v>
      </c>
      <c r="BZ23" s="203">
        <v>1.5635750467124802E-4</v>
      </c>
      <c r="CA23" s="203">
        <v>3.0925323863146154E-4</v>
      </c>
      <c r="CB23" s="203">
        <v>4.6510085601665863E-4</v>
      </c>
      <c r="CC23" s="203">
        <v>2.1287039111116373E-4</v>
      </c>
      <c r="CD23" s="203">
        <v>7.7447755776670259E-4</v>
      </c>
      <c r="CE23" s="203">
        <v>1.7334338811335443E-3</v>
      </c>
      <c r="CF23" s="203">
        <v>1.4116949272242952E-4</v>
      </c>
      <c r="CG23" s="203">
        <v>3.1922609375927138E-4</v>
      </c>
      <c r="CH23" s="203">
        <v>6.4313818534754603E-4</v>
      </c>
      <c r="CI23" s="203">
        <v>5.4472665454195215E-4</v>
      </c>
      <c r="CJ23" s="203">
        <v>4.67271352451205E-4</v>
      </c>
      <c r="CK23" s="203">
        <v>3.0662705678924911E-3</v>
      </c>
      <c r="CL23" s="203">
        <v>1.8875215690874737E-4</v>
      </c>
      <c r="CM23" s="203">
        <v>3.1361855827824996E-4</v>
      </c>
      <c r="CN23" s="203">
        <v>4.9677670507746363E-4</v>
      </c>
      <c r="CO23" s="203">
        <v>1.6114635942734212E-4</v>
      </c>
      <c r="CP23" s="203">
        <v>3.6660537111964526E-4</v>
      </c>
      <c r="CQ23" s="203">
        <v>5.1833594782817042E-4</v>
      </c>
      <c r="CR23" s="203">
        <v>2.8264953465114204E-4</v>
      </c>
      <c r="CS23" s="203">
        <v>8.4171375822509969E-4</v>
      </c>
      <c r="CT23" s="203">
        <v>1.7120719443677147E-4</v>
      </c>
      <c r="CU23" s="203">
        <v>6.4101798750588904E-4</v>
      </c>
      <c r="CV23" s="203">
        <v>1.1985804050037655E-4</v>
      </c>
      <c r="CW23" s="203">
        <v>4.4276270521612142E-4</v>
      </c>
      <c r="CX23" s="203">
        <v>4.7172910736579111E-4</v>
      </c>
      <c r="CY23" s="203">
        <v>8.0782406824105469E-4</v>
      </c>
      <c r="CZ23" s="203">
        <v>4.5608843689668772E-4</v>
      </c>
      <c r="DA23" s="203">
        <v>7.1380257975390453E-4</v>
      </c>
      <c r="DB23" s="203">
        <v>6.3930814480221178E-4</v>
      </c>
      <c r="DC23" s="203">
        <v>6.6644107624831252E-3</v>
      </c>
      <c r="DD23" s="203">
        <v>1.9389826930654261E-4</v>
      </c>
      <c r="DE23" s="199">
        <v>1.3214319000743311</v>
      </c>
    </row>
    <row r="24" spans="1:109" s="171" customFormat="1" ht="9.6" x14ac:dyDescent="0.15">
      <c r="A24" s="162">
        <v>18</v>
      </c>
      <c r="B24" s="167" t="s">
        <v>623</v>
      </c>
      <c r="C24" s="167"/>
      <c r="D24" s="197">
        <v>1.401849588031847E-4</v>
      </c>
      <c r="E24" s="203">
        <v>1.6944632717688489E-4</v>
      </c>
      <c r="F24" s="203">
        <v>1.2363538436205968E-4</v>
      </c>
      <c r="G24" s="203">
        <v>1.5109334586225183E-4</v>
      </c>
      <c r="H24" s="203">
        <v>1.4106190709264251E-4</v>
      </c>
      <c r="I24" s="203">
        <v>3.3101647558662016E-4</v>
      </c>
      <c r="J24" s="203">
        <v>1.6453928807097942E-3</v>
      </c>
      <c r="K24" s="203">
        <v>9.3857643130879228E-4</v>
      </c>
      <c r="L24" s="203">
        <v>2.4790672860944713E-4</v>
      </c>
      <c r="M24" s="203">
        <v>2.3075983758201487E-4</v>
      </c>
      <c r="N24" s="203">
        <v>1.500289281611692E-4</v>
      </c>
      <c r="O24" s="203">
        <v>4.8522401944010618E-4</v>
      </c>
      <c r="P24" s="203">
        <v>2.9698447139421124E-4</v>
      </c>
      <c r="Q24" s="203">
        <v>2.1549657362813918E-4</v>
      </c>
      <c r="R24" s="203">
        <v>1.1423351217093568E-4</v>
      </c>
      <c r="S24" s="203">
        <v>3.8533537390459066E-4</v>
      </c>
      <c r="T24" s="203">
        <v>2.7317946841253529E-4</v>
      </c>
      <c r="U24" s="203">
        <v>1.0143533751809142</v>
      </c>
      <c r="V24" s="203">
        <v>7.1091462631658149E-4</v>
      </c>
      <c r="W24" s="203">
        <v>5.6507977150995425E-4</v>
      </c>
      <c r="X24" s="203">
        <v>3.3207181261666371E-4</v>
      </c>
      <c r="Y24" s="203">
        <v>6.1231740149771759E-4</v>
      </c>
      <c r="Z24" s="203">
        <v>5.4452062110986856E-4</v>
      </c>
      <c r="AA24" s="203">
        <v>1.3256226204774908E-4</v>
      </c>
      <c r="AB24" s="203">
        <v>7.9255782137741297E-4</v>
      </c>
      <c r="AC24" s="203">
        <v>2.542291247054213E-4</v>
      </c>
      <c r="AD24" s="203">
        <v>6.6416391007788724E-5</v>
      </c>
      <c r="AE24" s="203">
        <v>1.5662210935248134E-4</v>
      </c>
      <c r="AF24" s="203">
        <v>4.7115567865311722E-4</v>
      </c>
      <c r="AG24" s="203">
        <v>4.0595688683522094E-4</v>
      </c>
      <c r="AH24" s="203">
        <v>1.3404947654280521E-4</v>
      </c>
      <c r="AI24" s="203">
        <v>3.8793327865876238E-4</v>
      </c>
      <c r="AJ24" s="203">
        <v>4.3551512353645107E-4</v>
      </c>
      <c r="AK24" s="203">
        <v>2.2986059411577711E-3</v>
      </c>
      <c r="AL24" s="203">
        <v>6.4208067778676926E-4</v>
      </c>
      <c r="AM24" s="203">
        <v>2.6499946102591983E-4</v>
      </c>
      <c r="AN24" s="203">
        <v>2.3797490472107573E-4</v>
      </c>
      <c r="AO24" s="203">
        <v>5.8178877685530748E-4</v>
      </c>
      <c r="AP24" s="203">
        <v>1.4160612857207818E-4</v>
      </c>
      <c r="AQ24" s="203">
        <v>1.559532692116963E-4</v>
      </c>
      <c r="AR24" s="203">
        <v>2.9263442176265838E-4</v>
      </c>
      <c r="AS24" s="203">
        <v>2.494216626447906E-4</v>
      </c>
      <c r="AT24" s="203">
        <v>1.9250797739226951E-4</v>
      </c>
      <c r="AU24" s="203">
        <v>2.6792947196067988E-4</v>
      </c>
      <c r="AV24" s="203">
        <v>2.4714873076084912E-4</v>
      </c>
      <c r="AW24" s="203">
        <v>1.1231992102380596E-4</v>
      </c>
      <c r="AX24" s="203">
        <v>5.7791302650232041E-4</v>
      </c>
      <c r="AY24" s="203">
        <v>5.2079211251465434E-4</v>
      </c>
      <c r="AZ24" s="203">
        <v>4.2935095278343505E-4</v>
      </c>
      <c r="BA24" s="203">
        <v>7.3607118107664416E-4</v>
      </c>
      <c r="BB24" s="203">
        <v>1.0476094662980265E-4</v>
      </c>
      <c r="BC24" s="203">
        <v>3.7334515968264094E-4</v>
      </c>
      <c r="BD24" s="203">
        <v>5.4672890196354326E-4</v>
      </c>
      <c r="BE24" s="203">
        <v>7.4814724373158559E-4</v>
      </c>
      <c r="BF24" s="203">
        <v>1.9941572091600077E-4</v>
      </c>
      <c r="BG24" s="203">
        <v>2.0925065898777214E-4</v>
      </c>
      <c r="BH24" s="203">
        <v>1.2414222543602985E-3</v>
      </c>
      <c r="BI24" s="203">
        <v>1.8382511048389678E-4</v>
      </c>
      <c r="BJ24" s="203">
        <v>2.1174457036806146E-3</v>
      </c>
      <c r="BK24" s="203">
        <v>3.1350458220952114E-4</v>
      </c>
      <c r="BL24" s="203">
        <v>3.915122797263546E-3</v>
      </c>
      <c r="BM24" s="203">
        <v>9.2081217169334342E-3</v>
      </c>
      <c r="BN24" s="203">
        <v>2.6138668426225689E-4</v>
      </c>
      <c r="BO24" s="203">
        <v>2.3640094979198543E-4</v>
      </c>
      <c r="BP24" s="203">
        <v>5.5708826071737647E-4</v>
      </c>
      <c r="BQ24" s="203">
        <v>3.9287327517164704E-4</v>
      </c>
      <c r="BR24" s="203">
        <v>2.1482595871092506E-3</v>
      </c>
      <c r="BS24" s="203">
        <v>1.2341060839621675E-3</v>
      </c>
      <c r="BT24" s="203">
        <v>6.5822115985724773E-4</v>
      </c>
      <c r="BU24" s="203">
        <v>1.1065271899842659E-3</v>
      </c>
      <c r="BV24" s="203">
        <v>3.780916983919776E-4</v>
      </c>
      <c r="BW24" s="203">
        <v>6.7226764176907955E-4</v>
      </c>
      <c r="BX24" s="203">
        <v>2.6342499477181164E-4</v>
      </c>
      <c r="BY24" s="203">
        <v>3.9729600806201915E-4</v>
      </c>
      <c r="BZ24" s="203">
        <v>2.9309947217084892E-4</v>
      </c>
      <c r="CA24" s="203">
        <v>7.2311288339265659E-4</v>
      </c>
      <c r="CB24" s="203">
        <v>6.2022044998704003E-4</v>
      </c>
      <c r="CC24" s="203">
        <v>3.1548808632697221E-4</v>
      </c>
      <c r="CD24" s="203">
        <v>1.1864541526181668E-3</v>
      </c>
      <c r="CE24" s="203">
        <v>1.1801833315563837E-3</v>
      </c>
      <c r="CF24" s="203">
        <v>2.1512963357877353E-4</v>
      </c>
      <c r="CG24" s="203">
        <v>1.586130991846125E-3</v>
      </c>
      <c r="CH24" s="203">
        <v>7.150260958611104E-4</v>
      </c>
      <c r="CI24" s="203">
        <v>1.6122217343053215E-3</v>
      </c>
      <c r="CJ24" s="203">
        <v>1.7481993960649757E-3</v>
      </c>
      <c r="CK24" s="203">
        <v>9.9660240467313904E-4</v>
      </c>
      <c r="CL24" s="203">
        <v>4.7593529631351851E-4</v>
      </c>
      <c r="CM24" s="203">
        <v>7.11482924897522E-4</v>
      </c>
      <c r="CN24" s="203">
        <v>1.2113607757209882E-3</v>
      </c>
      <c r="CO24" s="203">
        <v>8.0243743689446616E-4</v>
      </c>
      <c r="CP24" s="203">
        <v>4.1549499012087421E-4</v>
      </c>
      <c r="CQ24" s="203">
        <v>2.9044902373384913E-3</v>
      </c>
      <c r="CR24" s="203">
        <v>1.4614380603746218E-3</v>
      </c>
      <c r="CS24" s="203">
        <v>5.4013293286913691E-3</v>
      </c>
      <c r="CT24" s="203">
        <v>6.8695976189251198E-4</v>
      </c>
      <c r="CU24" s="203">
        <v>6.0094772713208209E-4</v>
      </c>
      <c r="CV24" s="203">
        <v>2.0403150019771406E-4</v>
      </c>
      <c r="CW24" s="203">
        <v>9.6345446346160447E-4</v>
      </c>
      <c r="CX24" s="203">
        <v>1.4853406099412448E-3</v>
      </c>
      <c r="CY24" s="203">
        <v>1.232482695121326E-3</v>
      </c>
      <c r="CZ24" s="203">
        <v>6.0381664542262427E-4</v>
      </c>
      <c r="DA24" s="203">
        <v>2.3626943599719457E-3</v>
      </c>
      <c r="DB24" s="203">
        <v>1.5419654203263288E-3</v>
      </c>
      <c r="DC24" s="203">
        <v>3.3858764600914386E-4</v>
      </c>
      <c r="DD24" s="203">
        <v>4.6433278482380406E-4</v>
      </c>
      <c r="DE24" s="199">
        <v>1.0968714184363675</v>
      </c>
    </row>
    <row r="25" spans="1:109" s="171" customFormat="1" ht="9.6" x14ac:dyDescent="0.15">
      <c r="A25" s="162">
        <v>19</v>
      </c>
      <c r="B25" s="167" t="s">
        <v>624</v>
      </c>
      <c r="C25" s="167"/>
      <c r="D25" s="197">
        <v>3.5794755679526996E-3</v>
      </c>
      <c r="E25" s="203">
        <v>1.0636877832723979E-3</v>
      </c>
      <c r="F25" s="203">
        <v>1.1175608901233965E-3</v>
      </c>
      <c r="G25" s="203">
        <v>4.7695129329619968E-3</v>
      </c>
      <c r="H25" s="203">
        <v>9.697565408502473E-4</v>
      </c>
      <c r="I25" s="203">
        <v>8.4593779188311003E-4</v>
      </c>
      <c r="J25" s="203">
        <v>5.9775334125567934E-4</v>
      </c>
      <c r="K25" s="203">
        <v>7.5435575398729345E-4</v>
      </c>
      <c r="L25" s="203">
        <v>3.1171060261326574E-3</v>
      </c>
      <c r="M25" s="203">
        <v>2.1000741940201866E-3</v>
      </c>
      <c r="N25" s="203">
        <v>2.0897485187611016E-3</v>
      </c>
      <c r="O25" s="203">
        <v>3.420015232247628E-3</v>
      </c>
      <c r="P25" s="203">
        <v>3.7955222308146642E-3</v>
      </c>
      <c r="Q25" s="203">
        <v>1.5026986502299831E-3</v>
      </c>
      <c r="R25" s="203">
        <v>9.4035604674172393E-4</v>
      </c>
      <c r="S25" s="203">
        <v>4.5850734257795967E-3</v>
      </c>
      <c r="T25" s="203">
        <v>6.4568313276656261E-3</v>
      </c>
      <c r="U25" s="203">
        <v>1.6777994457258333E-2</v>
      </c>
      <c r="V25" s="203">
        <v>1.1959477973963715</v>
      </c>
      <c r="W25" s="203">
        <v>0.22375938161427916</v>
      </c>
      <c r="X25" s="203">
        <v>8.7304922783263947E-2</v>
      </c>
      <c r="Y25" s="203">
        <v>1.4653868564354034E-3</v>
      </c>
      <c r="Z25" s="203">
        <v>1.1005530775372789E-3</v>
      </c>
      <c r="AA25" s="203">
        <v>2.146020684137687E-4</v>
      </c>
      <c r="AB25" s="203">
        <v>5.9298942181809661E-3</v>
      </c>
      <c r="AC25" s="203">
        <v>3.717915467845639E-3</v>
      </c>
      <c r="AD25" s="203">
        <v>1.5112799433881591E-4</v>
      </c>
      <c r="AE25" s="203">
        <v>3.90159448040144E-4</v>
      </c>
      <c r="AF25" s="203">
        <v>4.2728215265447553E-3</v>
      </c>
      <c r="AG25" s="203">
        <v>3.6115767314903197E-3</v>
      </c>
      <c r="AH25" s="203">
        <v>2.2382989058900692E-3</v>
      </c>
      <c r="AI25" s="203">
        <v>9.7738789630590541E-3</v>
      </c>
      <c r="AJ25" s="203">
        <v>7.8199319991165822E-4</v>
      </c>
      <c r="AK25" s="203">
        <v>1.7702359827194068E-2</v>
      </c>
      <c r="AL25" s="203">
        <v>8.606004040429046E-3</v>
      </c>
      <c r="AM25" s="203">
        <v>3.3760236059411359E-4</v>
      </c>
      <c r="AN25" s="203">
        <v>2.7240893516186008E-4</v>
      </c>
      <c r="AO25" s="203">
        <v>5.5816942954245452E-4</v>
      </c>
      <c r="AP25" s="203">
        <v>5.9116486003466895E-4</v>
      </c>
      <c r="AQ25" s="203">
        <v>5.5508980236761293E-4</v>
      </c>
      <c r="AR25" s="203">
        <v>1.0096217216692756E-3</v>
      </c>
      <c r="AS25" s="203">
        <v>6.0891776585204579E-4</v>
      </c>
      <c r="AT25" s="203">
        <v>1.3997605584798894E-3</v>
      </c>
      <c r="AU25" s="203">
        <v>1.6486811511882296E-3</v>
      </c>
      <c r="AV25" s="203">
        <v>8.0949047271919186E-4</v>
      </c>
      <c r="AW25" s="203">
        <v>2.1593347970262763E-3</v>
      </c>
      <c r="AX25" s="203">
        <v>1.9533573127203789E-3</v>
      </c>
      <c r="AY25" s="203">
        <v>4.2245641942223145E-3</v>
      </c>
      <c r="AZ25" s="203">
        <v>6.0228201243632835E-3</v>
      </c>
      <c r="BA25" s="203">
        <v>3.1219564240872956E-3</v>
      </c>
      <c r="BB25" s="203">
        <v>3.6885712772041725E-4</v>
      </c>
      <c r="BC25" s="203">
        <v>2.277639267329283E-3</v>
      </c>
      <c r="BD25" s="203">
        <v>2.5723734726916872E-3</v>
      </c>
      <c r="BE25" s="203">
        <v>2.6299978450717285E-3</v>
      </c>
      <c r="BF25" s="203">
        <v>3.4048782948034817E-4</v>
      </c>
      <c r="BG25" s="203">
        <v>8.4488339759793596E-4</v>
      </c>
      <c r="BH25" s="203">
        <v>5.5615119772976513E-4</v>
      </c>
      <c r="BI25" s="203">
        <v>5.4814875522209985E-4</v>
      </c>
      <c r="BJ25" s="203">
        <v>1.2653288731267313E-2</v>
      </c>
      <c r="BK25" s="203">
        <v>1.3118536647090035E-3</v>
      </c>
      <c r="BL25" s="203">
        <v>4.0180686178523965E-3</v>
      </c>
      <c r="BM25" s="203">
        <v>2.7965939085167232E-3</v>
      </c>
      <c r="BN25" s="203">
        <v>1.1407634856658699E-3</v>
      </c>
      <c r="BO25" s="203">
        <v>6.6431647665391466E-4</v>
      </c>
      <c r="BP25" s="203">
        <v>6.513234187926943E-4</v>
      </c>
      <c r="BQ25" s="203">
        <v>5.254583765680618E-4</v>
      </c>
      <c r="BR25" s="203">
        <v>1.4338464977879731E-3</v>
      </c>
      <c r="BS25" s="203">
        <v>1.2206076297131458E-3</v>
      </c>
      <c r="BT25" s="203">
        <v>1.7279138843604557E-3</v>
      </c>
      <c r="BU25" s="203">
        <v>2.7510863962666864E-3</v>
      </c>
      <c r="BV25" s="203">
        <v>9.8313757163169709E-4</v>
      </c>
      <c r="BW25" s="203">
        <v>7.3286806376323592E-4</v>
      </c>
      <c r="BX25" s="203">
        <v>3.6802857493299873E-4</v>
      </c>
      <c r="BY25" s="203">
        <v>8.6513606743674962E-4</v>
      </c>
      <c r="BZ25" s="203">
        <v>1.0145734039418998E-3</v>
      </c>
      <c r="CA25" s="203">
        <v>1.2648035774114699E-3</v>
      </c>
      <c r="CB25" s="203">
        <v>1.4377125962033819E-3</v>
      </c>
      <c r="CC25" s="203">
        <v>2.4969841235505138E-3</v>
      </c>
      <c r="CD25" s="203">
        <v>5.630477169562326E-3</v>
      </c>
      <c r="CE25" s="203">
        <v>4.175225513256749E-3</v>
      </c>
      <c r="CF25" s="203">
        <v>1.5007804579135482E-3</v>
      </c>
      <c r="CG25" s="203">
        <v>2.3464886893412224E-3</v>
      </c>
      <c r="CH25" s="203">
        <v>9.2930641967605733E-3</v>
      </c>
      <c r="CI25" s="203">
        <v>7.8914987933891793E-3</v>
      </c>
      <c r="CJ25" s="203">
        <v>3.9018870032001504E-3</v>
      </c>
      <c r="CK25" s="203">
        <v>6.5480986742550998E-2</v>
      </c>
      <c r="CL25" s="203">
        <v>1.4349445303772541E-3</v>
      </c>
      <c r="CM25" s="203">
        <v>3.346376151992919E-3</v>
      </c>
      <c r="CN25" s="203">
        <v>5.9560606244368087E-3</v>
      </c>
      <c r="CO25" s="203">
        <v>9.0901552965860983E-4</v>
      </c>
      <c r="CP25" s="203">
        <v>3.2850916781049767E-3</v>
      </c>
      <c r="CQ25" s="203">
        <v>4.5424734098430423E-3</v>
      </c>
      <c r="CR25" s="203">
        <v>2.2770045290617211E-3</v>
      </c>
      <c r="CS25" s="203">
        <v>7.6220681557980525E-3</v>
      </c>
      <c r="CT25" s="203">
        <v>7.8540445159494738E-4</v>
      </c>
      <c r="CU25" s="203">
        <v>1.1466209386370236E-2</v>
      </c>
      <c r="CV25" s="203">
        <v>7.7882543405527688E-4</v>
      </c>
      <c r="CW25" s="203">
        <v>3.629166547373015E-3</v>
      </c>
      <c r="CX25" s="203">
        <v>1.9640143042839193E-3</v>
      </c>
      <c r="CY25" s="203">
        <v>1.5948310527861126E-3</v>
      </c>
      <c r="CZ25" s="203">
        <v>2.2487561773700034E-3</v>
      </c>
      <c r="DA25" s="203">
        <v>2.7655507030709737E-3</v>
      </c>
      <c r="DB25" s="203">
        <v>1.5102905261974312E-3</v>
      </c>
      <c r="DC25" s="203">
        <v>0.13408701198436934</v>
      </c>
      <c r="DD25" s="203">
        <v>1.5225003784472978E-3</v>
      </c>
      <c r="DE25" s="199">
        <v>1.9928679828222291</v>
      </c>
    </row>
    <row r="26" spans="1:109" s="171" customFormat="1" ht="9.6" x14ac:dyDescent="0.15">
      <c r="A26" s="177">
        <v>20</v>
      </c>
      <c r="B26" s="178" t="s">
        <v>625</v>
      </c>
      <c r="C26" s="178"/>
      <c r="D26" s="204">
        <v>1.4614392919213095E-2</v>
      </c>
      <c r="E26" s="205">
        <v>2.4737457575004559E-3</v>
      </c>
      <c r="F26" s="205">
        <v>3.2512023605561825E-3</v>
      </c>
      <c r="G26" s="205">
        <v>1.7401282471110179E-2</v>
      </c>
      <c r="H26" s="205">
        <v>1.9280713489526805E-3</v>
      </c>
      <c r="I26" s="205">
        <v>1.0430493867961488E-3</v>
      </c>
      <c r="J26" s="205">
        <v>3.4316838168229371E-4</v>
      </c>
      <c r="K26" s="205">
        <v>5.0747410848208513E-4</v>
      </c>
      <c r="L26" s="205">
        <v>9.8007890783488039E-3</v>
      </c>
      <c r="M26" s="205">
        <v>5.5792818345562515E-3</v>
      </c>
      <c r="N26" s="205">
        <v>6.3224181755767422E-3</v>
      </c>
      <c r="O26" s="205">
        <v>8.9576994539640447E-3</v>
      </c>
      <c r="P26" s="205">
        <v>1.3733438759010242E-2</v>
      </c>
      <c r="Q26" s="205">
        <v>3.9922402926660149E-3</v>
      </c>
      <c r="R26" s="205">
        <v>1.5975623847248805E-3</v>
      </c>
      <c r="S26" s="205">
        <v>2.5912291838052202E-3</v>
      </c>
      <c r="T26" s="205">
        <v>1.3290184520022637E-3</v>
      </c>
      <c r="U26" s="205">
        <v>6.6853964073491636E-3</v>
      </c>
      <c r="V26" s="205">
        <v>1.1353280963253233E-3</v>
      </c>
      <c r="W26" s="205">
        <v>1.0030322930107365</v>
      </c>
      <c r="X26" s="205">
        <v>9.5019172523089148E-4</v>
      </c>
      <c r="Y26" s="205">
        <v>2.9303911284854073E-3</v>
      </c>
      <c r="Z26" s="205">
        <v>8.6315591438050946E-4</v>
      </c>
      <c r="AA26" s="205">
        <v>2.5946931902213658E-4</v>
      </c>
      <c r="AB26" s="205">
        <v>1.0690638722249153E-2</v>
      </c>
      <c r="AC26" s="205">
        <v>1.0305404511593636E-2</v>
      </c>
      <c r="AD26" s="205">
        <v>7.3422311072630155E-5</v>
      </c>
      <c r="AE26" s="205">
        <v>2.8113097568739133E-4</v>
      </c>
      <c r="AF26" s="205">
        <v>1.3105979357821203E-3</v>
      </c>
      <c r="AG26" s="205">
        <v>8.8682572314171702E-4</v>
      </c>
      <c r="AH26" s="205">
        <v>4.1398969979993677E-3</v>
      </c>
      <c r="AI26" s="205">
        <v>5.7958174075674208E-3</v>
      </c>
      <c r="AJ26" s="205">
        <v>1.3497994619153086E-3</v>
      </c>
      <c r="AK26" s="205">
        <v>8.3420930296823539E-3</v>
      </c>
      <c r="AL26" s="205">
        <v>3.5712835016684158E-3</v>
      </c>
      <c r="AM26" s="205">
        <v>2.1817388072590339E-4</v>
      </c>
      <c r="AN26" s="205">
        <v>1.6481365825584798E-4</v>
      </c>
      <c r="AO26" s="205">
        <v>3.2459006355838038E-4</v>
      </c>
      <c r="AP26" s="205">
        <v>4.7254017139904169E-4</v>
      </c>
      <c r="AQ26" s="205">
        <v>4.1082849133087065E-4</v>
      </c>
      <c r="AR26" s="205">
        <v>3.3886967746646265E-4</v>
      </c>
      <c r="AS26" s="205">
        <v>4.0640030093817115E-4</v>
      </c>
      <c r="AT26" s="205">
        <v>1.7507498957938534E-3</v>
      </c>
      <c r="AU26" s="205">
        <v>7.2666344173007462E-4</v>
      </c>
      <c r="AV26" s="205">
        <v>5.6938858608871867E-4</v>
      </c>
      <c r="AW26" s="205">
        <v>3.7500887132040014E-3</v>
      </c>
      <c r="AX26" s="205">
        <v>8.6729037619854503E-4</v>
      </c>
      <c r="AY26" s="205">
        <v>1.8035234020204963E-3</v>
      </c>
      <c r="AZ26" s="205">
        <v>1.2671754968111514E-3</v>
      </c>
      <c r="BA26" s="205">
        <v>3.734409657247857E-3</v>
      </c>
      <c r="BB26" s="205">
        <v>2.3214840931980358E-4</v>
      </c>
      <c r="BC26" s="205">
        <v>1.7812028742020252E-3</v>
      </c>
      <c r="BD26" s="205">
        <v>1.8833061371019096E-3</v>
      </c>
      <c r="BE26" s="205">
        <v>6.4832800744698573E-4</v>
      </c>
      <c r="BF26" s="205">
        <v>1.9105939248738722E-4</v>
      </c>
      <c r="BG26" s="205">
        <v>4.4215476200650216E-4</v>
      </c>
      <c r="BH26" s="205">
        <v>4.6013140057191544E-4</v>
      </c>
      <c r="BI26" s="205">
        <v>2.9229656744419948E-4</v>
      </c>
      <c r="BJ26" s="205">
        <v>2.0182664193816847E-3</v>
      </c>
      <c r="BK26" s="205">
        <v>1.190498578278968E-3</v>
      </c>
      <c r="BL26" s="205">
        <v>6.572727452273736E-4</v>
      </c>
      <c r="BM26" s="205">
        <v>1.4189793532412174E-3</v>
      </c>
      <c r="BN26" s="205">
        <v>8.343899539191861E-4</v>
      </c>
      <c r="BO26" s="205">
        <v>4.1951559885845027E-4</v>
      </c>
      <c r="BP26" s="205">
        <v>2.5160073915907454E-4</v>
      </c>
      <c r="BQ26" s="205">
        <v>2.1649827823665057E-4</v>
      </c>
      <c r="BR26" s="205">
        <v>6.8252264505760149E-4</v>
      </c>
      <c r="BS26" s="205">
        <v>1.0022418332250949E-3</v>
      </c>
      <c r="BT26" s="205">
        <v>4.3542086584821508E-3</v>
      </c>
      <c r="BU26" s="205">
        <v>1.5177332699524292E-3</v>
      </c>
      <c r="BV26" s="205">
        <v>4.9113319640371365E-4</v>
      </c>
      <c r="BW26" s="205">
        <v>3.3545910482458968E-4</v>
      </c>
      <c r="BX26" s="205">
        <v>1.392533453110322E-4</v>
      </c>
      <c r="BY26" s="205">
        <v>5.1945927139794221E-4</v>
      </c>
      <c r="BZ26" s="205">
        <v>6.8434557424118254E-4</v>
      </c>
      <c r="CA26" s="205">
        <v>1.4618007296571174E-3</v>
      </c>
      <c r="CB26" s="205">
        <v>9.116226930307831E-4</v>
      </c>
      <c r="CC26" s="205">
        <v>1.2272174507865173E-3</v>
      </c>
      <c r="CD26" s="205">
        <v>1.5577641881828928E-3</v>
      </c>
      <c r="CE26" s="205">
        <v>2.3300721614407552E-3</v>
      </c>
      <c r="CF26" s="205">
        <v>9.390266011226029E-4</v>
      </c>
      <c r="CG26" s="205">
        <v>9.5680168277199505E-4</v>
      </c>
      <c r="CH26" s="205">
        <v>1.1069147902144885E-3</v>
      </c>
      <c r="CI26" s="205">
        <v>1.2073636970802966E-3</v>
      </c>
      <c r="CJ26" s="205">
        <v>1.1219104411997268E-3</v>
      </c>
      <c r="CK26" s="205">
        <v>1.1781071718169047E-3</v>
      </c>
      <c r="CL26" s="205">
        <v>6.489560744247718E-4</v>
      </c>
      <c r="CM26" s="205">
        <v>1.0531940793637492E-3</v>
      </c>
      <c r="CN26" s="205">
        <v>3.4468871345925984E-3</v>
      </c>
      <c r="CO26" s="205">
        <v>1.0825630692062262E-3</v>
      </c>
      <c r="CP26" s="205">
        <v>1.9785948164444569E-3</v>
      </c>
      <c r="CQ26" s="205">
        <v>6.8350027418261948E-3</v>
      </c>
      <c r="CR26" s="205">
        <v>3.2618200883713011E-3</v>
      </c>
      <c r="CS26" s="205">
        <v>2.5828693035772768E-3</v>
      </c>
      <c r="CT26" s="205">
        <v>4.5038768033114635E-4</v>
      </c>
      <c r="CU26" s="205">
        <v>8.7487845426255308E-4</v>
      </c>
      <c r="CV26" s="205">
        <v>5.619930122113129E-4</v>
      </c>
      <c r="CW26" s="205">
        <v>1.4977569938703051E-3</v>
      </c>
      <c r="CX26" s="205">
        <v>1.8223316521635297E-3</v>
      </c>
      <c r="CY26" s="205">
        <v>3.7029093162065044E-3</v>
      </c>
      <c r="CZ26" s="205">
        <v>1.2734612395310712E-3</v>
      </c>
      <c r="DA26" s="205">
        <v>1.0319033030765058E-3</v>
      </c>
      <c r="DB26" s="205">
        <v>1.6453202684109127E-3</v>
      </c>
      <c r="DC26" s="205">
        <v>0.16231392357553309</v>
      </c>
      <c r="DD26" s="205">
        <v>6.6853155134375753E-4</v>
      </c>
      <c r="DE26" s="206">
        <v>1.4082705984194366</v>
      </c>
    </row>
    <row r="27" spans="1:109" s="171" customFormat="1" ht="9.6" x14ac:dyDescent="0.15">
      <c r="A27" s="162">
        <v>21</v>
      </c>
      <c r="B27" s="167" t="s">
        <v>626</v>
      </c>
      <c r="C27" s="167"/>
      <c r="D27" s="197">
        <v>8.9790890485103112E-4</v>
      </c>
      <c r="E27" s="198">
        <v>9.3001360956759707E-4</v>
      </c>
      <c r="F27" s="198">
        <v>8.4332602409915923E-4</v>
      </c>
      <c r="G27" s="198">
        <v>1.2710684911690141E-3</v>
      </c>
      <c r="H27" s="198">
        <v>5.2303935423470872E-4</v>
      </c>
      <c r="I27" s="198">
        <v>1.1390931450830763E-3</v>
      </c>
      <c r="J27" s="198">
        <v>1.5989330588860053E-3</v>
      </c>
      <c r="K27" s="198">
        <v>1.5258503831453015E-3</v>
      </c>
      <c r="L27" s="198">
        <v>5.3963963987840426E-3</v>
      </c>
      <c r="M27" s="198">
        <v>3.3651430047659438E-3</v>
      </c>
      <c r="N27" s="198">
        <v>4.7912371766489692E-3</v>
      </c>
      <c r="O27" s="198">
        <v>7.4488404851693049E-3</v>
      </c>
      <c r="P27" s="198">
        <v>2.0149329303573043E-3</v>
      </c>
      <c r="Q27" s="198">
        <v>1.8291335340134634E-3</v>
      </c>
      <c r="R27" s="198">
        <v>6.8312579782005831E-4</v>
      </c>
      <c r="S27" s="198">
        <v>3.2518101166038268E-3</v>
      </c>
      <c r="T27" s="198">
        <v>1.2986422581585536E-3</v>
      </c>
      <c r="U27" s="198">
        <v>3.5398516264431158E-3</v>
      </c>
      <c r="V27" s="198">
        <v>1.2052785816359774E-3</v>
      </c>
      <c r="W27" s="198">
        <v>7.1113746723743656E-3</v>
      </c>
      <c r="X27" s="198">
        <v>1.0306511009780637</v>
      </c>
      <c r="Y27" s="198">
        <v>1.1323964532303477E-3</v>
      </c>
      <c r="Z27" s="198">
        <v>1.2645493931088938E-3</v>
      </c>
      <c r="AA27" s="198">
        <v>3.2734251454582625E-4</v>
      </c>
      <c r="AB27" s="198">
        <v>2.9562883749894792E-3</v>
      </c>
      <c r="AC27" s="198">
        <v>4.790799214521752E-3</v>
      </c>
      <c r="AD27" s="198">
        <v>2.0486215324283389E-4</v>
      </c>
      <c r="AE27" s="198">
        <v>6.6854726288275378E-4</v>
      </c>
      <c r="AF27" s="198">
        <v>8.3732994482268823E-4</v>
      </c>
      <c r="AG27" s="198">
        <v>1.3838034550190306E-3</v>
      </c>
      <c r="AH27" s="198">
        <v>1.6095230538452322E-3</v>
      </c>
      <c r="AI27" s="198">
        <v>3.9074542409044044E-3</v>
      </c>
      <c r="AJ27" s="198">
        <v>8.5874656673717755E-4</v>
      </c>
      <c r="AK27" s="198">
        <v>2.4103444131804309E-3</v>
      </c>
      <c r="AL27" s="198">
        <v>6.9150480129072964E-4</v>
      </c>
      <c r="AM27" s="198">
        <v>6.2206986195997437E-4</v>
      </c>
      <c r="AN27" s="198">
        <v>5.144195697007743E-4</v>
      </c>
      <c r="AO27" s="198">
        <v>1.3046000200007736E-3</v>
      </c>
      <c r="AP27" s="198">
        <v>5.9034975561169007E-4</v>
      </c>
      <c r="AQ27" s="198">
        <v>8.8757822713591585E-4</v>
      </c>
      <c r="AR27" s="198">
        <v>1.4720419211778199E-3</v>
      </c>
      <c r="AS27" s="198">
        <v>8.893711985943697E-4</v>
      </c>
      <c r="AT27" s="198">
        <v>2.5587403253947644E-3</v>
      </c>
      <c r="AU27" s="198">
        <v>1.3782090704767918E-3</v>
      </c>
      <c r="AV27" s="198">
        <v>1.4060613747852878E-3</v>
      </c>
      <c r="AW27" s="198">
        <v>2.6584242295412891E-3</v>
      </c>
      <c r="AX27" s="198">
        <v>3.8630899215559341E-3</v>
      </c>
      <c r="AY27" s="198">
        <v>1.7629446617980543E-3</v>
      </c>
      <c r="AZ27" s="198">
        <v>1.1218995055387098E-3</v>
      </c>
      <c r="BA27" s="198">
        <v>7.3338900975957961E-3</v>
      </c>
      <c r="BB27" s="198">
        <v>6.3270054834513052E-4</v>
      </c>
      <c r="BC27" s="198">
        <v>7.81679190453856E-4</v>
      </c>
      <c r="BD27" s="198">
        <v>4.4638351099516903E-3</v>
      </c>
      <c r="BE27" s="198">
        <v>3.6211140567202773E-3</v>
      </c>
      <c r="BF27" s="198">
        <v>9.6957920039864932E-4</v>
      </c>
      <c r="BG27" s="198">
        <v>7.0988749367732838E-4</v>
      </c>
      <c r="BH27" s="198">
        <v>1.1198446326858712E-3</v>
      </c>
      <c r="BI27" s="198">
        <v>1.769370685947501E-3</v>
      </c>
      <c r="BJ27" s="198">
        <v>6.1010417296365107E-3</v>
      </c>
      <c r="BK27" s="198">
        <v>3.1492448538820543E-3</v>
      </c>
      <c r="BL27" s="198">
        <v>1.4202345872388843E-3</v>
      </c>
      <c r="BM27" s="198">
        <v>1.5330905903654039E-3</v>
      </c>
      <c r="BN27" s="198">
        <v>1.335587306452761E-3</v>
      </c>
      <c r="BO27" s="198">
        <v>1.0481517507527811E-3</v>
      </c>
      <c r="BP27" s="198">
        <v>2.6361041877294837E-3</v>
      </c>
      <c r="BQ27" s="198">
        <v>2.4225456290131748E-3</v>
      </c>
      <c r="BR27" s="198">
        <v>3.724291469044919E-3</v>
      </c>
      <c r="BS27" s="198">
        <v>2.6843009336314015E-3</v>
      </c>
      <c r="BT27" s="198">
        <v>5.2011838060370148E-3</v>
      </c>
      <c r="BU27" s="198">
        <v>1.216323127970519E-2</v>
      </c>
      <c r="BV27" s="198">
        <v>1.7582283972106636E-3</v>
      </c>
      <c r="BW27" s="198">
        <v>1.4099496201235712E-3</v>
      </c>
      <c r="BX27" s="198">
        <v>8.9747735470522725E-4</v>
      </c>
      <c r="BY27" s="198">
        <v>2.096416849451695E-3</v>
      </c>
      <c r="BZ27" s="198">
        <v>1.7456677101816943E-3</v>
      </c>
      <c r="CA27" s="198">
        <v>2.0621294058099492E-3</v>
      </c>
      <c r="CB27" s="198">
        <v>2.5098352396266434E-3</v>
      </c>
      <c r="CC27" s="198">
        <v>2.0678760781378328E-3</v>
      </c>
      <c r="CD27" s="198">
        <v>1.8887866055662225E-3</v>
      </c>
      <c r="CE27" s="198">
        <v>7.1705430121455907E-3</v>
      </c>
      <c r="CF27" s="198">
        <v>5.30092902945187E-3</v>
      </c>
      <c r="CG27" s="198">
        <v>7.7104293206848151E-3</v>
      </c>
      <c r="CH27" s="198">
        <v>9.7053115571736192E-3</v>
      </c>
      <c r="CI27" s="198">
        <v>6.6244166550525141E-3</v>
      </c>
      <c r="CJ27" s="198">
        <v>9.4492854425767808E-3</v>
      </c>
      <c r="CK27" s="198">
        <v>5.2453617224472539E-2</v>
      </c>
      <c r="CL27" s="198">
        <v>4.5293021146399206E-3</v>
      </c>
      <c r="CM27" s="198">
        <v>6.0531388481657412E-3</v>
      </c>
      <c r="CN27" s="198">
        <v>1.0336252166225196E-2</v>
      </c>
      <c r="CO27" s="198">
        <v>2.1860489034687641E-3</v>
      </c>
      <c r="CP27" s="198">
        <v>3.5803814796291954E-3</v>
      </c>
      <c r="CQ27" s="198">
        <v>8.4495444282057623E-3</v>
      </c>
      <c r="CR27" s="198">
        <v>1.6892947806280778E-3</v>
      </c>
      <c r="CS27" s="198">
        <v>2.598827766275863E-2</v>
      </c>
      <c r="CT27" s="198">
        <v>1.7976504514278771E-3</v>
      </c>
      <c r="CU27" s="198">
        <v>2.7649364603672406E-2</v>
      </c>
      <c r="CV27" s="198">
        <v>1.3257493654507629E-3</v>
      </c>
      <c r="CW27" s="198">
        <v>3.2091318401197564E-3</v>
      </c>
      <c r="CX27" s="198">
        <v>2.0806976610108462E-3</v>
      </c>
      <c r="CY27" s="198">
        <v>2.2113879284071719E-3</v>
      </c>
      <c r="CZ27" s="198">
        <v>2.8407045465004771E-3</v>
      </c>
      <c r="DA27" s="198">
        <v>7.3350173832981451E-3</v>
      </c>
      <c r="DB27" s="198">
        <v>4.5686461641334655E-3</v>
      </c>
      <c r="DC27" s="198">
        <v>2.3398663432156511E-3</v>
      </c>
      <c r="DD27" s="198">
        <v>2.1640916969764062E-3</v>
      </c>
      <c r="DE27" s="199">
        <v>1.4253957490270399</v>
      </c>
    </row>
    <row r="28" spans="1:109" s="171" customFormat="1" ht="9.6" x14ac:dyDescent="0.15">
      <c r="A28" s="162">
        <v>22</v>
      </c>
      <c r="B28" s="167" t="s">
        <v>627</v>
      </c>
      <c r="C28" s="167"/>
      <c r="D28" s="197">
        <v>2.8225952310760586E-2</v>
      </c>
      <c r="E28" s="198">
        <v>2.7165914812823214E-2</v>
      </c>
      <c r="F28" s="198">
        <v>3.1004250235584715E-3</v>
      </c>
      <c r="G28" s="198">
        <v>5.0056838765002347E-4</v>
      </c>
      <c r="H28" s="198">
        <v>9.8956997596452432E-5</v>
      </c>
      <c r="I28" s="198">
        <v>3.4310295492961183E-5</v>
      </c>
      <c r="J28" s="198">
        <v>4.1914980079851837E-6</v>
      </c>
      <c r="K28" s="198">
        <v>1.231213431217906E-5</v>
      </c>
      <c r="L28" s="198">
        <v>1.5203699622326117E-3</v>
      </c>
      <c r="M28" s="198">
        <v>5.1782413474036991E-5</v>
      </c>
      <c r="N28" s="198">
        <v>1.0487089905182972E-2</v>
      </c>
      <c r="O28" s="198">
        <v>2.6790372363873927E-3</v>
      </c>
      <c r="P28" s="198">
        <v>5.9495084345814091E-4</v>
      </c>
      <c r="Q28" s="198">
        <v>5.0753000297785646E-3</v>
      </c>
      <c r="R28" s="198">
        <v>1.8691082987792336E-4</v>
      </c>
      <c r="S28" s="198">
        <v>6.743818113564064E-5</v>
      </c>
      <c r="T28" s="198">
        <v>4.9949116424388202E-5</v>
      </c>
      <c r="U28" s="198">
        <v>6.306949853191288E-6</v>
      </c>
      <c r="V28" s="198">
        <v>3.3681751169821594E-5</v>
      </c>
      <c r="W28" s="198">
        <v>1.1138231712654571E-5</v>
      </c>
      <c r="X28" s="198">
        <v>8.1805088536683231E-6</v>
      </c>
      <c r="Y28" s="198">
        <v>1.1072319532444765</v>
      </c>
      <c r="Z28" s="198">
        <v>1.1276894895836393E-3</v>
      </c>
      <c r="AA28" s="198">
        <v>2.6984578548770125E-4</v>
      </c>
      <c r="AB28" s="198">
        <v>5.2701476703457791E-4</v>
      </c>
      <c r="AC28" s="198">
        <v>7.6082989741800468E-4</v>
      </c>
      <c r="AD28" s="198">
        <v>2.0612488302432257E-6</v>
      </c>
      <c r="AE28" s="198">
        <v>-7.3791856516810259E-4</v>
      </c>
      <c r="AF28" s="198">
        <v>1.1021226514574945E-5</v>
      </c>
      <c r="AG28" s="198">
        <v>4.8349155281626538E-4</v>
      </c>
      <c r="AH28" s="198">
        <v>2.4927798421116532E-4</v>
      </c>
      <c r="AI28" s="198">
        <v>2.1929060923355217E-5</v>
      </c>
      <c r="AJ28" s="198">
        <v>2.8358470092467049E-6</v>
      </c>
      <c r="AK28" s="198">
        <v>1.5612243999077493E-5</v>
      </c>
      <c r="AL28" s="198">
        <v>4.2680955404438548E-6</v>
      </c>
      <c r="AM28" s="198">
        <v>-7.132745611711901E-4</v>
      </c>
      <c r="AN28" s="198">
        <v>-3.6389380013439543E-4</v>
      </c>
      <c r="AO28" s="198">
        <v>-1.4049933686766867E-4</v>
      </c>
      <c r="AP28" s="198">
        <v>-9.6088816004956591E-5</v>
      </c>
      <c r="AQ28" s="198">
        <v>8.0580637706355564E-6</v>
      </c>
      <c r="AR28" s="198">
        <v>3.9511065375775084E-6</v>
      </c>
      <c r="AS28" s="198">
        <v>-3.4828976601122616E-5</v>
      </c>
      <c r="AT28" s="198">
        <v>-1.6881197974173879E-5</v>
      </c>
      <c r="AU28" s="198">
        <v>-1.132154583192986E-5</v>
      </c>
      <c r="AV28" s="198">
        <v>-9.4824080528862193E-6</v>
      </c>
      <c r="AW28" s="198">
        <v>-8.2600321609277203E-8</v>
      </c>
      <c r="AX28" s="198">
        <v>6.6377971089688789E-6</v>
      </c>
      <c r="AY28" s="198">
        <v>2.1953401293153649E-6</v>
      </c>
      <c r="AZ28" s="198">
        <v>-6.4789195586670358E-6</v>
      </c>
      <c r="BA28" s="198">
        <v>-2.8086927472592039E-6</v>
      </c>
      <c r="BB28" s="198">
        <v>4.9492642093714935E-7</v>
      </c>
      <c r="BC28" s="198">
        <v>2.7600268711236406E-6</v>
      </c>
      <c r="BD28" s="198">
        <v>4.4124466830690573E-6</v>
      </c>
      <c r="BE28" s="198">
        <v>2.0707243548228006E-6</v>
      </c>
      <c r="BF28" s="198">
        <v>-7.5060444383503746E-6</v>
      </c>
      <c r="BG28" s="198">
        <v>-2.9976061738458481E-6</v>
      </c>
      <c r="BH28" s="198">
        <v>-3.5745267257389319E-5</v>
      </c>
      <c r="BI28" s="198">
        <v>1.3523955269270761E-6</v>
      </c>
      <c r="BJ28" s="198">
        <v>7.5305764982721725E-5</v>
      </c>
      <c r="BK28" s="198">
        <v>4.7540637429292332E-6</v>
      </c>
      <c r="BL28" s="198">
        <v>1.3853687189920716E-5</v>
      </c>
      <c r="BM28" s="198">
        <v>2.2766876108807645E-7</v>
      </c>
      <c r="BN28" s="198">
        <v>1.6226342466255453E-4</v>
      </c>
      <c r="BO28" s="198">
        <v>5.8801456550712642E-5</v>
      </c>
      <c r="BP28" s="198">
        <v>1.9237158232396558E-5</v>
      </c>
      <c r="BQ28" s="198">
        <v>1.8106811066144848E-5</v>
      </c>
      <c r="BR28" s="198">
        <v>1.1606355145529755E-5</v>
      </c>
      <c r="BS28" s="198">
        <v>1.4126672356796732E-5</v>
      </c>
      <c r="BT28" s="198">
        <v>6.5192901659663411E-6</v>
      </c>
      <c r="BU28" s="198">
        <v>3.2526839230811754E-6</v>
      </c>
      <c r="BV28" s="198">
        <v>6.6869221918988697E-6</v>
      </c>
      <c r="BW28" s="198">
        <v>1.6885578831057178E-6</v>
      </c>
      <c r="BX28" s="198">
        <v>6.0369091663629773E-7</v>
      </c>
      <c r="BY28" s="198">
        <v>4.9623197716749249E-6</v>
      </c>
      <c r="BZ28" s="198">
        <v>7.0159580904441066E-6</v>
      </c>
      <c r="CA28" s="198">
        <v>6.8072716454343623E-6</v>
      </c>
      <c r="CB28" s="198">
        <v>1.1935047921391131E-5</v>
      </c>
      <c r="CC28" s="198">
        <v>2.6117775660769668E-6</v>
      </c>
      <c r="CD28" s="198">
        <v>7.1803842429334694E-6</v>
      </c>
      <c r="CE28" s="198">
        <v>3.626638764381903E-5</v>
      </c>
      <c r="CF28" s="198">
        <v>1.6085229651753351E-6</v>
      </c>
      <c r="CG28" s="198">
        <v>3.0539828183849244E-6</v>
      </c>
      <c r="CH28" s="198">
        <v>7.9166330953315118E-6</v>
      </c>
      <c r="CI28" s="198">
        <v>2.8023277500529005E-6</v>
      </c>
      <c r="CJ28" s="198">
        <v>3.9957276300051349E-6</v>
      </c>
      <c r="CK28" s="198">
        <v>8.5304024132230253E-6</v>
      </c>
      <c r="CL28" s="198">
        <v>4.8733217049876713E-6</v>
      </c>
      <c r="CM28" s="198">
        <v>6.448427938743135E-5</v>
      </c>
      <c r="CN28" s="198">
        <v>1.999844044054759E-5</v>
      </c>
      <c r="CO28" s="198">
        <v>3.7269252212589218E-5</v>
      </c>
      <c r="CP28" s="198">
        <v>9.1083200453398121E-6</v>
      </c>
      <c r="CQ28" s="198">
        <v>2.6313932852766957E-5</v>
      </c>
      <c r="CR28" s="198">
        <v>1.7628868808230877E-4</v>
      </c>
      <c r="CS28" s="198">
        <v>4.397101589931459E-5</v>
      </c>
      <c r="CT28" s="198">
        <v>4.9841900952583432E-6</v>
      </c>
      <c r="CU28" s="198">
        <v>5.0031684642379483E-6</v>
      </c>
      <c r="CV28" s="198">
        <v>3.6260307956658997E-6</v>
      </c>
      <c r="CW28" s="198">
        <v>3.2159322288836476E-6</v>
      </c>
      <c r="CX28" s="198">
        <v>4.3676684157220792E-4</v>
      </c>
      <c r="CY28" s="198">
        <v>7.0204423013612075E-4</v>
      </c>
      <c r="CZ28" s="198">
        <v>1.0881009147632646E-5</v>
      </c>
      <c r="DA28" s="198">
        <v>7.5064465247323751E-5</v>
      </c>
      <c r="DB28" s="198">
        <v>2.8394829269485778E-4</v>
      </c>
      <c r="DC28" s="198">
        <v>9.7978900422053182E-6</v>
      </c>
      <c r="DD28" s="198">
        <v>3.5240135442193512E-4</v>
      </c>
      <c r="DE28" s="199">
        <v>1.1912464839594847</v>
      </c>
    </row>
    <row r="29" spans="1:109" s="171" customFormat="1" ht="9.6" x14ac:dyDescent="0.15">
      <c r="A29" s="162">
        <v>23</v>
      </c>
      <c r="B29" s="167" t="s">
        <v>628</v>
      </c>
      <c r="C29" s="167"/>
      <c r="D29" s="197">
        <v>2.8104627533082119E-3</v>
      </c>
      <c r="E29" s="198">
        <v>4.4854376061518727E-3</v>
      </c>
      <c r="F29" s="198">
        <v>1.1852625851677587E-3</v>
      </c>
      <c r="G29" s="198">
        <v>6.6275969157433845E-4</v>
      </c>
      <c r="H29" s="198">
        <v>1.0777134145893212E-4</v>
      </c>
      <c r="I29" s="198">
        <v>5.3560957272962538E-4</v>
      </c>
      <c r="J29" s="198">
        <v>1.0481755845365613E-4</v>
      </c>
      <c r="K29" s="198">
        <v>2.5115984400703802E-4</v>
      </c>
      <c r="L29" s="198">
        <v>1.6633476493465678E-3</v>
      </c>
      <c r="M29" s="198">
        <v>1.3236401902699884E-3</v>
      </c>
      <c r="N29" s="198">
        <v>1.0793309027120285E-3</v>
      </c>
      <c r="O29" s="198">
        <v>3.5033865052627915E-3</v>
      </c>
      <c r="P29" s="198">
        <v>2.4722694554559495E-3</v>
      </c>
      <c r="Q29" s="198">
        <v>1.2443624559199419E-3</v>
      </c>
      <c r="R29" s="198">
        <v>5.2300121685973052E-4</v>
      </c>
      <c r="S29" s="198">
        <v>4.0157125659325227E-4</v>
      </c>
      <c r="T29" s="198">
        <v>2.8862887486139869E-4</v>
      </c>
      <c r="U29" s="198">
        <v>4.0749716131033379E-4</v>
      </c>
      <c r="V29" s="198">
        <v>9.5203923645438109E-3</v>
      </c>
      <c r="W29" s="198">
        <v>2.3374566251065064E-3</v>
      </c>
      <c r="X29" s="198">
        <v>8.4670358772326944E-4</v>
      </c>
      <c r="Y29" s="198">
        <v>6.4757390432107695E-2</v>
      </c>
      <c r="Z29" s="198">
        <v>1.0803708138711547</v>
      </c>
      <c r="AA29" s="198">
        <v>7.1560112045038629E-3</v>
      </c>
      <c r="AB29" s="198">
        <v>2.1468410384752244E-2</v>
      </c>
      <c r="AC29" s="198">
        <v>2.2660091963477697E-2</v>
      </c>
      <c r="AD29" s="198">
        <v>2.8155842403320393E-5</v>
      </c>
      <c r="AE29" s="198">
        <v>2.8627748749017316E-4</v>
      </c>
      <c r="AF29" s="198">
        <v>2.2505278753859196E-3</v>
      </c>
      <c r="AG29" s="198">
        <v>1.3257851812124332E-2</v>
      </c>
      <c r="AH29" s="198">
        <v>1.3380453969506262E-3</v>
      </c>
      <c r="AI29" s="198">
        <v>1.5910702199780198E-2</v>
      </c>
      <c r="AJ29" s="198">
        <v>4.7436876287154856E-4</v>
      </c>
      <c r="AK29" s="198">
        <v>1.1698527461260991E-2</v>
      </c>
      <c r="AL29" s="198">
        <v>1.6141263415979667E-3</v>
      </c>
      <c r="AM29" s="198">
        <v>2.237880516821535E-3</v>
      </c>
      <c r="AN29" s="198">
        <v>1.6961734278891267E-3</v>
      </c>
      <c r="AO29" s="198">
        <v>1.5086601044438483E-3</v>
      </c>
      <c r="AP29" s="198">
        <v>5.794990777804864E-4</v>
      </c>
      <c r="AQ29" s="198">
        <v>5.2428440102588398E-3</v>
      </c>
      <c r="AR29" s="198">
        <v>6.1944190960625358E-4</v>
      </c>
      <c r="AS29" s="198">
        <v>2.9499113092758939E-3</v>
      </c>
      <c r="AT29" s="198">
        <v>7.4966614071357042E-4</v>
      </c>
      <c r="AU29" s="198">
        <v>8.8836297856804893E-4</v>
      </c>
      <c r="AV29" s="198">
        <v>4.3434550951703196E-4</v>
      </c>
      <c r="AW29" s="198">
        <v>7.6423005952742224E-4</v>
      </c>
      <c r="AX29" s="198">
        <v>4.3766009694069085E-3</v>
      </c>
      <c r="AY29" s="198">
        <v>1.5737256039083135E-3</v>
      </c>
      <c r="AZ29" s="198">
        <v>8.5207367350629399E-4</v>
      </c>
      <c r="BA29" s="198">
        <v>7.3488286600496627E-4</v>
      </c>
      <c r="BB29" s="198">
        <v>3.0393940830469206E-4</v>
      </c>
      <c r="BC29" s="198">
        <v>3.0673745908873112E-3</v>
      </c>
      <c r="BD29" s="198">
        <v>2.1197591381983665E-3</v>
      </c>
      <c r="BE29" s="198">
        <v>9.505997061985636E-4</v>
      </c>
      <c r="BF29" s="198">
        <v>1.3060252084176474E-4</v>
      </c>
      <c r="BG29" s="198">
        <v>2.3079307539817463E-4</v>
      </c>
      <c r="BH29" s="198">
        <v>1.8573857956582524E-3</v>
      </c>
      <c r="BI29" s="198">
        <v>7.3890068789067695E-4</v>
      </c>
      <c r="BJ29" s="198">
        <v>2.0929037811443433E-3</v>
      </c>
      <c r="BK29" s="198">
        <v>2.811309539059193E-4</v>
      </c>
      <c r="BL29" s="198">
        <v>3.8990811770638214E-4</v>
      </c>
      <c r="BM29" s="198">
        <v>4.83107699852155E-4</v>
      </c>
      <c r="BN29" s="198">
        <v>5.0392023716804447E-4</v>
      </c>
      <c r="BO29" s="198">
        <v>7.4631468899534275E-4</v>
      </c>
      <c r="BP29" s="198">
        <v>1.4074897559121591E-4</v>
      </c>
      <c r="BQ29" s="198">
        <v>7.1924698297133426E-5</v>
      </c>
      <c r="BR29" s="198">
        <v>4.7104411398813818E-3</v>
      </c>
      <c r="BS29" s="198">
        <v>3.390083148151602E-3</v>
      </c>
      <c r="BT29" s="198">
        <v>7.8521756288915909E-5</v>
      </c>
      <c r="BU29" s="198">
        <v>6.6160188015767794E-5</v>
      </c>
      <c r="BV29" s="198">
        <v>5.115621701414527E-5</v>
      </c>
      <c r="BW29" s="198">
        <v>2.8922845085600808E-5</v>
      </c>
      <c r="BX29" s="198">
        <v>1.3369805715494181E-5</v>
      </c>
      <c r="BY29" s="198">
        <v>2.2117078726211536E-4</v>
      </c>
      <c r="BZ29" s="198">
        <v>9.3067233415541041E-5</v>
      </c>
      <c r="CA29" s="198">
        <v>8.0190418378396492E-5</v>
      </c>
      <c r="CB29" s="198">
        <v>8.9851588199544482E-5</v>
      </c>
      <c r="CC29" s="198">
        <v>6.9781371421527853E-5</v>
      </c>
      <c r="CD29" s="198">
        <v>5.6923183395410977E-4</v>
      </c>
      <c r="CE29" s="198">
        <v>1.8339949958234229E-4</v>
      </c>
      <c r="CF29" s="198">
        <v>3.6638868823660183E-5</v>
      </c>
      <c r="CG29" s="198">
        <v>1.1986261854272228E-4</v>
      </c>
      <c r="CH29" s="198">
        <v>1.9328715665982465E-4</v>
      </c>
      <c r="CI29" s="198">
        <v>1.0582947281616326E-4</v>
      </c>
      <c r="CJ29" s="198">
        <v>1.0870843772959807E-4</v>
      </c>
      <c r="CK29" s="198">
        <v>7.0310430933029626E-4</v>
      </c>
      <c r="CL29" s="198">
        <v>1.567621806663058E-4</v>
      </c>
      <c r="CM29" s="198">
        <v>1.7580202450327649E-4</v>
      </c>
      <c r="CN29" s="198">
        <v>1.0750489168177601E-3</v>
      </c>
      <c r="CO29" s="198">
        <v>4.1575246869183315E-4</v>
      </c>
      <c r="CP29" s="198">
        <v>5.0005708277323932E-3</v>
      </c>
      <c r="CQ29" s="198">
        <v>5.2386350682540603E-4</v>
      </c>
      <c r="CR29" s="198">
        <v>3.1549434934656441E-4</v>
      </c>
      <c r="CS29" s="198">
        <v>1.3691315429094193E-4</v>
      </c>
      <c r="CT29" s="198">
        <v>9.3869443653329113E-5</v>
      </c>
      <c r="CU29" s="198">
        <v>2.6107739612318034E-4</v>
      </c>
      <c r="CV29" s="198">
        <v>4.005258640303085E-4</v>
      </c>
      <c r="CW29" s="198">
        <v>7.7368361295153228E-5</v>
      </c>
      <c r="CX29" s="198">
        <v>4.9593389535378476E-4</v>
      </c>
      <c r="CY29" s="198">
        <v>6.2199764433360156E-4</v>
      </c>
      <c r="CZ29" s="198">
        <v>2.0762993529378198E-3</v>
      </c>
      <c r="DA29" s="198">
        <v>4.6150340964682806E-4</v>
      </c>
      <c r="DB29" s="198">
        <v>2.5795302290144344E-4</v>
      </c>
      <c r="DC29" s="198">
        <v>1.3010733396549032E-3</v>
      </c>
      <c r="DD29" s="198">
        <v>7.5291547648249555E-4</v>
      </c>
      <c r="DE29" s="199">
        <v>1.3438572857995021</v>
      </c>
    </row>
    <row r="30" spans="1:109" s="171" customFormat="1" ht="9.6" x14ac:dyDescent="0.15">
      <c r="A30" s="162">
        <v>24</v>
      </c>
      <c r="B30" s="167" t="s">
        <v>629</v>
      </c>
      <c r="C30" s="167"/>
      <c r="D30" s="197">
        <v>2.4782715978487321E-4</v>
      </c>
      <c r="E30" s="198">
        <v>1.8086289044444475E-4</v>
      </c>
      <c r="F30" s="198">
        <v>8.0547559257099655E-5</v>
      </c>
      <c r="G30" s="198">
        <v>1.5218555933254609E-4</v>
      </c>
      <c r="H30" s="198">
        <v>8.3451592281442245E-5</v>
      </c>
      <c r="I30" s="198">
        <v>1.8793177491124212E-4</v>
      </c>
      <c r="J30" s="198">
        <v>4.1744116270175927E-5</v>
      </c>
      <c r="K30" s="198">
        <v>1.0434449901131675E-4</v>
      </c>
      <c r="L30" s="198">
        <v>6.5965153047714347E-4</v>
      </c>
      <c r="M30" s="198">
        <v>5.6286656527299278E-4</v>
      </c>
      <c r="N30" s="198">
        <v>1.2159008942414041E-4</v>
      </c>
      <c r="O30" s="198">
        <v>5.305271598299347E-4</v>
      </c>
      <c r="P30" s="198">
        <v>8.6671654342542316E-4</v>
      </c>
      <c r="Q30" s="198">
        <v>2.1390290595374957E-4</v>
      </c>
      <c r="R30" s="198">
        <v>1.5835458123939874E-3</v>
      </c>
      <c r="S30" s="198">
        <v>2.635389259871001E-4</v>
      </c>
      <c r="T30" s="198">
        <v>3.0435169146929655E-4</v>
      </c>
      <c r="U30" s="198">
        <v>7.2144035839234461E-4</v>
      </c>
      <c r="V30" s="198">
        <v>2.5967858535543586E-3</v>
      </c>
      <c r="W30" s="198">
        <v>1.5541518895432732E-3</v>
      </c>
      <c r="X30" s="198">
        <v>8.8184692769392508E-4</v>
      </c>
      <c r="Y30" s="198">
        <v>3.4461123961635129E-3</v>
      </c>
      <c r="Z30" s="198">
        <v>6.4505841776274064E-4</v>
      </c>
      <c r="AA30" s="198">
        <v>1.0452085530451631</v>
      </c>
      <c r="AB30" s="198">
        <v>8.9246540577682214E-3</v>
      </c>
      <c r="AC30" s="198">
        <v>1.4412150562488358E-2</v>
      </c>
      <c r="AD30" s="198">
        <v>7.0258415495882089E-5</v>
      </c>
      <c r="AE30" s="198">
        <v>9.3539906407388385E-4</v>
      </c>
      <c r="AF30" s="198">
        <v>2.3328887586826677E-2</v>
      </c>
      <c r="AG30" s="198">
        <v>1.4935279043310951E-2</v>
      </c>
      <c r="AH30" s="198">
        <v>2.0594688283663122E-3</v>
      </c>
      <c r="AI30" s="198">
        <v>2.4772908414454307E-3</v>
      </c>
      <c r="AJ30" s="198">
        <v>6.035969277335614E-5</v>
      </c>
      <c r="AK30" s="198">
        <v>5.6857748003063353E-4</v>
      </c>
      <c r="AL30" s="198">
        <v>7.3490718487673385E-4</v>
      </c>
      <c r="AM30" s="198">
        <v>1.0798993024788295E-4</v>
      </c>
      <c r="AN30" s="198">
        <v>6.4894125493643301E-5</v>
      </c>
      <c r="AO30" s="198">
        <v>6.5456699809252164E-5</v>
      </c>
      <c r="AP30" s="198">
        <v>2.6704790717499253E-5</v>
      </c>
      <c r="AQ30" s="198">
        <v>3.6198120796890836E-5</v>
      </c>
      <c r="AR30" s="198">
        <v>8.9034127513399773E-4</v>
      </c>
      <c r="AS30" s="198">
        <v>7.1544401836796292E-5</v>
      </c>
      <c r="AT30" s="198">
        <v>9.9944640353562619E-5</v>
      </c>
      <c r="AU30" s="198">
        <v>1.6259874089865148E-4</v>
      </c>
      <c r="AV30" s="198">
        <v>8.6773303883332239E-5</v>
      </c>
      <c r="AW30" s="198">
        <v>1.6976912311386014E-3</v>
      </c>
      <c r="AX30" s="198">
        <v>1.0934457940830762E-3</v>
      </c>
      <c r="AY30" s="198">
        <v>6.5833308194399444E-4</v>
      </c>
      <c r="AZ30" s="198">
        <v>6.2075591212052718E-4</v>
      </c>
      <c r="BA30" s="198">
        <v>1.6002128154423473E-3</v>
      </c>
      <c r="BB30" s="198">
        <v>1.1340362228242307E-4</v>
      </c>
      <c r="BC30" s="198">
        <v>7.5200757639006899E-4</v>
      </c>
      <c r="BD30" s="198">
        <v>1.0132731076139161E-3</v>
      </c>
      <c r="BE30" s="198">
        <v>5.4116305298753937E-4</v>
      </c>
      <c r="BF30" s="198">
        <v>1.3076126283660956E-4</v>
      </c>
      <c r="BG30" s="198">
        <v>8.1129523347287782E-4</v>
      </c>
      <c r="BH30" s="198">
        <v>2.6716644597632179E-4</v>
      </c>
      <c r="BI30" s="198">
        <v>3.8592309108544146E-5</v>
      </c>
      <c r="BJ30" s="198">
        <v>1.0916043693890128E-3</v>
      </c>
      <c r="BK30" s="198">
        <v>4.7958821105755597E-5</v>
      </c>
      <c r="BL30" s="198">
        <v>1.4896902606455114E-4</v>
      </c>
      <c r="BM30" s="198">
        <v>2.2056227809259555E-4</v>
      </c>
      <c r="BN30" s="198">
        <v>1.3064665846529208E-4</v>
      </c>
      <c r="BO30" s="198">
        <v>1.2554572468281269E-4</v>
      </c>
      <c r="BP30" s="198">
        <v>3.1601861801721604E-5</v>
      </c>
      <c r="BQ30" s="198">
        <v>5.2924954495144066E-5</v>
      </c>
      <c r="BR30" s="198">
        <v>4.1727420966288821E-4</v>
      </c>
      <c r="BS30" s="198">
        <v>6.577090747507294E-5</v>
      </c>
      <c r="BT30" s="198">
        <v>6.7396257633602647E-5</v>
      </c>
      <c r="BU30" s="198">
        <v>5.4376525657516046E-5</v>
      </c>
      <c r="BV30" s="198">
        <v>2.4193238436373961E-5</v>
      </c>
      <c r="BW30" s="198">
        <v>2.5477108405389005E-5</v>
      </c>
      <c r="BX30" s="198">
        <v>1.2743861984346573E-5</v>
      </c>
      <c r="BY30" s="198">
        <v>2.3308696477403251E-5</v>
      </c>
      <c r="BZ30" s="198">
        <v>3.1678909599737854E-5</v>
      </c>
      <c r="CA30" s="198">
        <v>3.0919469532035444E-5</v>
      </c>
      <c r="CB30" s="198">
        <v>4.0189296002557986E-5</v>
      </c>
      <c r="CC30" s="198">
        <v>3.6315781827153291E-5</v>
      </c>
      <c r="CD30" s="198">
        <v>6.078987858067712E-5</v>
      </c>
      <c r="CE30" s="198">
        <v>7.4593047473311248E-5</v>
      </c>
      <c r="CF30" s="198">
        <v>1.557756249555973E-5</v>
      </c>
      <c r="CG30" s="198">
        <v>2.9014855548298141E-5</v>
      </c>
      <c r="CH30" s="198">
        <v>6.6961327436125466E-5</v>
      </c>
      <c r="CI30" s="198">
        <v>9.7304103932084973E-5</v>
      </c>
      <c r="CJ30" s="198">
        <v>4.0600004542875425E-5</v>
      </c>
      <c r="CK30" s="198">
        <v>2.6978131079752777E-4</v>
      </c>
      <c r="CL30" s="198">
        <v>2.6748609471852417E-5</v>
      </c>
      <c r="CM30" s="198">
        <v>9.5597859246395863E-5</v>
      </c>
      <c r="CN30" s="198">
        <v>3.5421394713513142E-4</v>
      </c>
      <c r="CO30" s="198">
        <v>1.6335756313599185E-4</v>
      </c>
      <c r="CP30" s="198">
        <v>2.5588805002221186E-4</v>
      </c>
      <c r="CQ30" s="198">
        <v>6.2609826949289125E-5</v>
      </c>
      <c r="CR30" s="198">
        <v>5.7181270649117789E-5</v>
      </c>
      <c r="CS30" s="198">
        <v>9.6126216326498023E-5</v>
      </c>
      <c r="CT30" s="198">
        <v>4.565181279842389E-5</v>
      </c>
      <c r="CU30" s="198">
        <v>9.6906999133603323E-5</v>
      </c>
      <c r="CV30" s="198">
        <v>1.7904714541356384E-4</v>
      </c>
      <c r="CW30" s="198">
        <v>4.4128664234705062E-5</v>
      </c>
      <c r="CX30" s="198">
        <v>8.865824715241296E-5</v>
      </c>
      <c r="CY30" s="198">
        <v>1.2321651811332077E-4</v>
      </c>
      <c r="CZ30" s="198">
        <v>2.3445100415324114E-4</v>
      </c>
      <c r="DA30" s="198">
        <v>8.7476312586045685E-5</v>
      </c>
      <c r="DB30" s="198">
        <v>6.7416045924027337E-5</v>
      </c>
      <c r="DC30" s="198">
        <v>8.4256743921763081E-4</v>
      </c>
      <c r="DD30" s="198">
        <v>3.202181865353341E-4</v>
      </c>
      <c r="DE30" s="199">
        <v>1.1472728572616215</v>
      </c>
    </row>
    <row r="31" spans="1:109" s="171" customFormat="1" ht="9.6" x14ac:dyDescent="0.15">
      <c r="A31" s="162">
        <v>25</v>
      </c>
      <c r="B31" s="167" t="s">
        <v>630</v>
      </c>
      <c r="C31" s="167"/>
      <c r="D31" s="197">
        <v>7.9092198219914462E-5</v>
      </c>
      <c r="E31" s="198">
        <v>5.0178914587950939E-5</v>
      </c>
      <c r="F31" s="198">
        <v>2.2735796357994692E-4</v>
      </c>
      <c r="G31" s="198">
        <v>8.3582169883675891E-4</v>
      </c>
      <c r="H31" s="198">
        <v>7.0095292513144105E-7</v>
      </c>
      <c r="I31" s="198">
        <v>9.2437304137408654E-5</v>
      </c>
      <c r="J31" s="198">
        <v>1.9305145642406872E-6</v>
      </c>
      <c r="K31" s="198">
        <v>2.2603204162418128E-6</v>
      </c>
      <c r="L31" s="198">
        <v>1.1086384432554253E-4</v>
      </c>
      <c r="M31" s="198">
        <v>2.620762596441679E-5</v>
      </c>
      <c r="N31" s="198">
        <v>2.9958924708767857E-5</v>
      </c>
      <c r="O31" s="198">
        <v>1.9243870869013786E-5</v>
      </c>
      <c r="P31" s="198">
        <v>3.0810670441465413E-6</v>
      </c>
      <c r="Q31" s="198">
        <v>4.7999660496704617E-5</v>
      </c>
      <c r="R31" s="198">
        <v>2.7225608526009545E-6</v>
      </c>
      <c r="S31" s="198">
        <v>3.7864109922997945E-6</v>
      </c>
      <c r="T31" s="198">
        <v>1.2911936404982617E-6</v>
      </c>
      <c r="U31" s="198">
        <v>7.4967002540753879E-7</v>
      </c>
      <c r="V31" s="198">
        <v>1.5363272619467521E-6</v>
      </c>
      <c r="W31" s="198">
        <v>9.4520941648601271E-7</v>
      </c>
      <c r="X31" s="198">
        <v>9.2408884795522432E-7</v>
      </c>
      <c r="Y31" s="198">
        <v>1.5859586607864785E-6</v>
      </c>
      <c r="Z31" s="198">
        <v>3.027308588973254E-6</v>
      </c>
      <c r="AA31" s="198">
        <v>5.2124031755009487E-7</v>
      </c>
      <c r="AB31" s="198">
        <v>1.0012829937336638</v>
      </c>
      <c r="AC31" s="198">
        <v>5.8660735877180403E-5</v>
      </c>
      <c r="AD31" s="198">
        <v>1.7738698371561885E-7</v>
      </c>
      <c r="AE31" s="198">
        <v>5.7930747432654699E-7</v>
      </c>
      <c r="AF31" s="198">
        <v>5.406527032109701E-7</v>
      </c>
      <c r="AG31" s="198">
        <v>1.4035643511724029E-6</v>
      </c>
      <c r="AH31" s="198">
        <v>1.8351173982977809E-5</v>
      </c>
      <c r="AI31" s="198">
        <v>1.0466157882177158E-6</v>
      </c>
      <c r="AJ31" s="198">
        <v>1.7665261085586189E-6</v>
      </c>
      <c r="AK31" s="198">
        <v>5.809909339987345E-7</v>
      </c>
      <c r="AL31" s="198">
        <v>1.6905426933048947E-6</v>
      </c>
      <c r="AM31" s="198">
        <v>9.9599056575265002E-7</v>
      </c>
      <c r="AN31" s="198">
        <v>7.4003828490288638E-7</v>
      </c>
      <c r="AO31" s="198">
        <v>1.8968614170852173E-6</v>
      </c>
      <c r="AP31" s="198">
        <v>7.1972276983815866E-7</v>
      </c>
      <c r="AQ31" s="198">
        <v>7.0402793175639613E-7</v>
      </c>
      <c r="AR31" s="198">
        <v>5.9423418768254666E-7</v>
      </c>
      <c r="AS31" s="198">
        <v>5.3440585361314224E-7</v>
      </c>
      <c r="AT31" s="198">
        <v>6.7262996333505911E-7</v>
      </c>
      <c r="AU31" s="198">
        <v>6.736674255577317E-7</v>
      </c>
      <c r="AV31" s="198">
        <v>5.1444009524462139E-7</v>
      </c>
      <c r="AW31" s="198">
        <v>4.110747255815413E-7</v>
      </c>
      <c r="AX31" s="198">
        <v>4.9287978559041015E-7</v>
      </c>
      <c r="AY31" s="198">
        <v>4.1537472879147621E-7</v>
      </c>
      <c r="AZ31" s="198">
        <v>3.7497545880252415E-7</v>
      </c>
      <c r="BA31" s="198">
        <v>2.356587422905279E-7</v>
      </c>
      <c r="BB31" s="198">
        <v>1.5497556273733421E-7</v>
      </c>
      <c r="BC31" s="198">
        <v>7.3310691954503386E-7</v>
      </c>
      <c r="BD31" s="198">
        <v>4.8074210924759459E-7</v>
      </c>
      <c r="BE31" s="198">
        <v>2.6782789916643439E-7</v>
      </c>
      <c r="BF31" s="198">
        <v>2.6757482396280608E-7</v>
      </c>
      <c r="BG31" s="198">
        <v>2.8678711217255564E-7</v>
      </c>
      <c r="BH31" s="198">
        <v>1.2486127569558817E-6</v>
      </c>
      <c r="BI31" s="198">
        <v>1.0542615099446061E-6</v>
      </c>
      <c r="BJ31" s="198">
        <v>1.2799220974740257E-6</v>
      </c>
      <c r="BK31" s="198">
        <v>2.0730281030921931E-6</v>
      </c>
      <c r="BL31" s="198">
        <v>1.8182108136058994E-6</v>
      </c>
      <c r="BM31" s="198">
        <v>6.4649038337788588E-7</v>
      </c>
      <c r="BN31" s="198">
        <v>1.3441479344964901E-6</v>
      </c>
      <c r="BO31" s="198">
        <v>1.934310226328403E-6</v>
      </c>
      <c r="BP31" s="198">
        <v>5.1129691041392342E-6</v>
      </c>
      <c r="BQ31" s="198">
        <v>8.2655714984430586E-7</v>
      </c>
      <c r="BR31" s="198">
        <v>2.1632622532771491E-6</v>
      </c>
      <c r="BS31" s="198">
        <v>1.6631136782006357E-4</v>
      </c>
      <c r="BT31" s="198">
        <v>1.0785332132363546E-6</v>
      </c>
      <c r="BU31" s="198">
        <v>1.2506280035882872E-6</v>
      </c>
      <c r="BV31" s="198">
        <v>7.8725237958005559E-7</v>
      </c>
      <c r="BW31" s="198">
        <v>2.9685450040598329E-7</v>
      </c>
      <c r="BX31" s="198">
        <v>1.1273395746861347E-7</v>
      </c>
      <c r="BY31" s="198">
        <v>5.0784077012449893E-6</v>
      </c>
      <c r="BZ31" s="198">
        <v>1.7017775231358991E-6</v>
      </c>
      <c r="CA31" s="198">
        <v>2.3792354392101458E-6</v>
      </c>
      <c r="CB31" s="198">
        <v>1.4868270489996287E-6</v>
      </c>
      <c r="CC31" s="198">
        <v>1.0034197157658843E-6</v>
      </c>
      <c r="CD31" s="198">
        <v>5.0567395037700284E-6</v>
      </c>
      <c r="CE31" s="198">
        <v>2.7040338191462125E-6</v>
      </c>
      <c r="CF31" s="198">
        <v>2.4318428977332565E-5</v>
      </c>
      <c r="CG31" s="198">
        <v>2.8220958890302834E-6</v>
      </c>
      <c r="CH31" s="198">
        <v>3.2021309646120316E-6</v>
      </c>
      <c r="CI31" s="198">
        <v>3.8672562113652855E-7</v>
      </c>
      <c r="CJ31" s="198">
        <v>1.6517657839875177E-6</v>
      </c>
      <c r="CK31" s="198">
        <v>1.0126304614893353E-6</v>
      </c>
      <c r="CL31" s="198">
        <v>1.40766960357782E-5</v>
      </c>
      <c r="CM31" s="198">
        <v>3.2479564805320745E-6</v>
      </c>
      <c r="CN31" s="198">
        <v>4.9346789905645137E-5</v>
      </c>
      <c r="CO31" s="198">
        <v>5.0560771157476658E-3</v>
      </c>
      <c r="CP31" s="198">
        <v>3.8075951809836482E-4</v>
      </c>
      <c r="CQ31" s="198">
        <v>3.0135690828467151E-4</v>
      </c>
      <c r="CR31" s="198">
        <v>1.1821485376203038E-4</v>
      </c>
      <c r="CS31" s="198">
        <v>7.5441405912567173E-7</v>
      </c>
      <c r="CT31" s="198">
        <v>7.1235865459633734E-7</v>
      </c>
      <c r="CU31" s="198">
        <v>1.2557425066377973E-6</v>
      </c>
      <c r="CV31" s="198">
        <v>4.9732090371939218E-7</v>
      </c>
      <c r="CW31" s="198">
        <v>5.2660518850147161E-7</v>
      </c>
      <c r="CX31" s="198">
        <v>1.1999276091150008E-5</v>
      </c>
      <c r="CY31" s="198">
        <v>1.1195981244679028E-5</v>
      </c>
      <c r="CZ31" s="198">
        <v>3.7312905870233671E-6</v>
      </c>
      <c r="DA31" s="198">
        <v>4.0963734356805416E-6</v>
      </c>
      <c r="DB31" s="198">
        <v>4.5813621660442101E-6</v>
      </c>
      <c r="DC31" s="198">
        <v>6.9885898161216147E-7</v>
      </c>
      <c r="DD31" s="198">
        <v>5.9641258401072235E-5</v>
      </c>
      <c r="DE31" s="199">
        <v>1.0091890970973949</v>
      </c>
    </row>
    <row r="32" spans="1:109" s="171" customFormat="1" ht="9.6" x14ac:dyDescent="0.15">
      <c r="A32" s="172">
        <v>26</v>
      </c>
      <c r="B32" s="173" t="s">
        <v>631</v>
      </c>
      <c r="C32" s="173"/>
      <c r="D32" s="200">
        <v>6.1034899988894661E-3</v>
      </c>
      <c r="E32" s="201">
        <v>1.4471573338461776E-3</v>
      </c>
      <c r="F32" s="201">
        <v>6.7675969101924657E-4</v>
      </c>
      <c r="G32" s="201">
        <v>7.9492305897441737E-4</v>
      </c>
      <c r="H32" s="201">
        <v>1.8571515274269467E-4</v>
      </c>
      <c r="I32" s="201">
        <v>5.9593848569805877E-4</v>
      </c>
      <c r="J32" s="201">
        <v>3.5896164065869941E-4</v>
      </c>
      <c r="K32" s="201">
        <v>4.5008082708456283E-3</v>
      </c>
      <c r="L32" s="201">
        <v>5.7362853389362459E-4</v>
      </c>
      <c r="M32" s="201">
        <v>2.4831261133670201E-4</v>
      </c>
      <c r="N32" s="201">
        <v>2.3137050161244582E-3</v>
      </c>
      <c r="O32" s="201">
        <v>1.1351563543092805E-3</v>
      </c>
      <c r="P32" s="201">
        <v>7.2574073931777985E-4</v>
      </c>
      <c r="Q32" s="201">
        <v>1.1125856213089042E-3</v>
      </c>
      <c r="R32" s="201">
        <v>2.0489236594549383E-2</v>
      </c>
      <c r="S32" s="201">
        <v>6.779424234612752E-3</v>
      </c>
      <c r="T32" s="201">
        <v>4.0562921853701406E-3</v>
      </c>
      <c r="U32" s="201">
        <v>3.5114706285967493E-3</v>
      </c>
      <c r="V32" s="201">
        <v>1.3592958282072829E-3</v>
      </c>
      <c r="W32" s="201">
        <v>2.376093315817316E-3</v>
      </c>
      <c r="X32" s="201">
        <v>4.3439130078537043E-3</v>
      </c>
      <c r="Y32" s="201">
        <v>6.0288786459288294E-4</v>
      </c>
      <c r="Z32" s="201">
        <v>1.0737875591567733E-3</v>
      </c>
      <c r="AA32" s="201">
        <v>7.8817772326617399E-4</v>
      </c>
      <c r="AB32" s="201">
        <v>2.1428427757806644E-3</v>
      </c>
      <c r="AC32" s="201">
        <v>1.024981876231946</v>
      </c>
      <c r="AD32" s="201">
        <v>1.5536882976763735E-4</v>
      </c>
      <c r="AE32" s="201">
        <v>2.041722550498515E-3</v>
      </c>
      <c r="AF32" s="201">
        <v>8.3598601586961274E-4</v>
      </c>
      <c r="AG32" s="201">
        <v>1.7939371961826624E-3</v>
      </c>
      <c r="AH32" s="201">
        <v>3.9736752813641978E-4</v>
      </c>
      <c r="AI32" s="201">
        <v>5.6219068824092178E-4</v>
      </c>
      <c r="AJ32" s="201">
        <v>1.2500342244017783E-3</v>
      </c>
      <c r="AK32" s="201">
        <v>3.7466660351317331E-4</v>
      </c>
      <c r="AL32" s="201">
        <v>2.2301548235051081E-3</v>
      </c>
      <c r="AM32" s="201">
        <v>6.644706765038613E-4</v>
      </c>
      <c r="AN32" s="201">
        <v>4.2703415857091732E-4</v>
      </c>
      <c r="AO32" s="201">
        <v>8.1529839955642234E-4</v>
      </c>
      <c r="AP32" s="201">
        <v>1.5705155957747858E-4</v>
      </c>
      <c r="AQ32" s="201">
        <v>2.1683994186992851E-4</v>
      </c>
      <c r="AR32" s="201">
        <v>5.2622212736444214E-4</v>
      </c>
      <c r="AS32" s="201">
        <v>1.0461875179426474E-3</v>
      </c>
      <c r="AT32" s="201">
        <v>8.1702994595925379E-4</v>
      </c>
      <c r="AU32" s="201">
        <v>4.5508038798469761E-4</v>
      </c>
      <c r="AV32" s="201">
        <v>4.6574509679914519E-4</v>
      </c>
      <c r="AW32" s="201">
        <v>1.0447457554886661E-3</v>
      </c>
      <c r="AX32" s="201">
        <v>3.8033480089114618E-4</v>
      </c>
      <c r="AY32" s="201">
        <v>5.8141359708737805E-4</v>
      </c>
      <c r="AZ32" s="201">
        <v>6.5494030414565486E-4</v>
      </c>
      <c r="BA32" s="201">
        <v>7.3173908609239886E-4</v>
      </c>
      <c r="BB32" s="201">
        <v>3.6648182744040226E-4</v>
      </c>
      <c r="BC32" s="201">
        <v>7.7152509397279548E-4</v>
      </c>
      <c r="BD32" s="201">
        <v>1.1669845481345987E-3</v>
      </c>
      <c r="BE32" s="201">
        <v>6.3851190698368317E-4</v>
      </c>
      <c r="BF32" s="201">
        <v>1.2238126108849745E-3</v>
      </c>
      <c r="BG32" s="201">
        <v>1.3822773870833724E-3</v>
      </c>
      <c r="BH32" s="201">
        <v>3.4481788837569189E-3</v>
      </c>
      <c r="BI32" s="201">
        <v>1.2374440604153505E-3</v>
      </c>
      <c r="BJ32" s="201">
        <v>5.7871075175669725E-3</v>
      </c>
      <c r="BK32" s="201">
        <v>1.5539361395987362E-4</v>
      </c>
      <c r="BL32" s="201">
        <v>1.0202625304410696E-3</v>
      </c>
      <c r="BM32" s="201">
        <v>1.3154926830549515E-3</v>
      </c>
      <c r="BN32" s="201">
        <v>6.1115242883539092E-4</v>
      </c>
      <c r="BO32" s="201">
        <v>4.6153239191010247E-4</v>
      </c>
      <c r="BP32" s="201">
        <v>1.5794714678261514E-4</v>
      </c>
      <c r="BQ32" s="201">
        <v>4.6335196544667451E-4</v>
      </c>
      <c r="BR32" s="201">
        <v>4.4661895899581117E-4</v>
      </c>
      <c r="BS32" s="201">
        <v>5.0671027126529739E-4</v>
      </c>
      <c r="BT32" s="201">
        <v>1.1761467522235492E-4</v>
      </c>
      <c r="BU32" s="201">
        <v>1.5410435065041085E-4</v>
      </c>
      <c r="BV32" s="201">
        <v>1.2093187140589366E-4</v>
      </c>
      <c r="BW32" s="201">
        <v>9.6292102567446932E-5</v>
      </c>
      <c r="BX32" s="201">
        <v>4.1856043817321848E-5</v>
      </c>
      <c r="BY32" s="201">
        <v>1.4342666743008743E-4</v>
      </c>
      <c r="BZ32" s="201">
        <v>1.6062803866046354E-4</v>
      </c>
      <c r="CA32" s="201">
        <v>1.4230610752770189E-4</v>
      </c>
      <c r="CB32" s="201">
        <v>1.8837585231248208E-4</v>
      </c>
      <c r="CC32" s="201">
        <v>1.1604938445135835E-4</v>
      </c>
      <c r="CD32" s="201">
        <v>1.6223631646589845E-4</v>
      </c>
      <c r="CE32" s="201">
        <v>2.6412817954877063E-4</v>
      </c>
      <c r="CF32" s="201">
        <v>6.9588805850808716E-5</v>
      </c>
      <c r="CG32" s="201">
        <v>1.7588596132231074E-4</v>
      </c>
      <c r="CH32" s="201">
        <v>3.9885032810478246E-4</v>
      </c>
      <c r="CI32" s="201">
        <v>2.7248269009487035E-4</v>
      </c>
      <c r="CJ32" s="201">
        <v>2.5879005079787313E-4</v>
      </c>
      <c r="CK32" s="201">
        <v>1.4914453103482711E-3</v>
      </c>
      <c r="CL32" s="201">
        <v>1.5485914916247242E-4</v>
      </c>
      <c r="CM32" s="201">
        <v>1.2154237562539544E-4</v>
      </c>
      <c r="CN32" s="201">
        <v>5.1037652957058345E-4</v>
      </c>
      <c r="CO32" s="201">
        <v>3.3336659232047737E-4</v>
      </c>
      <c r="CP32" s="201">
        <v>8.5410274933625464E-4</v>
      </c>
      <c r="CQ32" s="201">
        <v>7.5812730756750829E-4</v>
      </c>
      <c r="CR32" s="201">
        <v>4.93493349919118E-4</v>
      </c>
      <c r="CS32" s="201">
        <v>6.3117130703248053E-4</v>
      </c>
      <c r="CT32" s="201">
        <v>4.9344063214654447E-4</v>
      </c>
      <c r="CU32" s="201">
        <v>7.6693038541268688E-4</v>
      </c>
      <c r="CV32" s="201">
        <v>8.7655595953563064E-4</v>
      </c>
      <c r="CW32" s="201">
        <v>7.804495070923075E-4</v>
      </c>
      <c r="CX32" s="201">
        <v>6.8005181126822348E-4</v>
      </c>
      <c r="CY32" s="201">
        <v>5.864601732866098E-4</v>
      </c>
      <c r="CZ32" s="201">
        <v>3.2335177392851669E-3</v>
      </c>
      <c r="DA32" s="201">
        <v>4.8785942108280257E-4</v>
      </c>
      <c r="DB32" s="201">
        <v>1.148470982881826E-3</v>
      </c>
      <c r="DC32" s="201">
        <v>1.9716422618146221E-3</v>
      </c>
      <c r="DD32" s="201">
        <v>3.036892008053745E-4</v>
      </c>
      <c r="DE32" s="202">
        <v>1.15262562827332</v>
      </c>
    </row>
    <row r="33" spans="1:109" s="171" customFormat="1" ht="9.6" x14ac:dyDescent="0.15">
      <c r="A33" s="162">
        <v>27</v>
      </c>
      <c r="B33" s="167" t="s">
        <v>632</v>
      </c>
      <c r="C33" s="167"/>
      <c r="D33" s="197">
        <v>1.075167349757329E-2</v>
      </c>
      <c r="E33" s="203">
        <v>8.9870834231120921E-3</v>
      </c>
      <c r="F33" s="203">
        <v>6.5293023006587911E-3</v>
      </c>
      <c r="G33" s="203">
        <v>7.8873769212514534E-3</v>
      </c>
      <c r="H33" s="203">
        <v>1.0872545247913704E-2</v>
      </c>
      <c r="I33" s="203">
        <v>4.0912616092234191E-2</v>
      </c>
      <c r="J33" s="203">
        <v>7.8628584277013469E-3</v>
      </c>
      <c r="K33" s="203">
        <v>5.2388433305106674E-2</v>
      </c>
      <c r="L33" s="203">
        <v>6.8395008906191705E-3</v>
      </c>
      <c r="M33" s="203">
        <v>1.4736789192445128E-2</v>
      </c>
      <c r="N33" s="203">
        <v>6.634258135171725E-3</v>
      </c>
      <c r="O33" s="203">
        <v>9.3402767706142788E-3</v>
      </c>
      <c r="P33" s="203">
        <v>4.2015602962954413E-3</v>
      </c>
      <c r="Q33" s="203">
        <v>1.2077241279324529E-2</v>
      </c>
      <c r="R33" s="203">
        <v>1.2811704611189304E-2</v>
      </c>
      <c r="S33" s="203">
        <v>4.1680286879583577E-3</v>
      </c>
      <c r="T33" s="203">
        <v>9.4907261908571301E-3</v>
      </c>
      <c r="U33" s="203">
        <v>5.1785796232032876E-3</v>
      </c>
      <c r="V33" s="203">
        <v>1.197734673167598E-2</v>
      </c>
      <c r="W33" s="203">
        <v>7.7471085183477388E-3</v>
      </c>
      <c r="X33" s="203">
        <v>4.1990407525586823E-3</v>
      </c>
      <c r="Y33" s="203">
        <v>1.739652762164233E-2</v>
      </c>
      <c r="Z33" s="203">
        <v>1.8349318777913692E-2</v>
      </c>
      <c r="AA33" s="203">
        <v>0.19192740072952633</v>
      </c>
      <c r="AB33" s="203">
        <v>7.4154583465626559E-3</v>
      </c>
      <c r="AC33" s="203">
        <v>8.0757090628095045E-3</v>
      </c>
      <c r="AD33" s="203">
        <v>1.0315692396195626</v>
      </c>
      <c r="AE33" s="203">
        <v>7.9798310865550642E-2</v>
      </c>
      <c r="AF33" s="203">
        <v>8.377557717877869E-3</v>
      </c>
      <c r="AG33" s="203">
        <v>8.0026203174827209E-3</v>
      </c>
      <c r="AH33" s="203">
        <v>6.600797704126405E-3</v>
      </c>
      <c r="AI33" s="203">
        <v>1.9066915830046837E-2</v>
      </c>
      <c r="AJ33" s="203">
        <v>1.6190858758608821E-2</v>
      </c>
      <c r="AK33" s="203">
        <v>2.354121489605453E-2</v>
      </c>
      <c r="AL33" s="203">
        <v>1.9392308584623805E-2</v>
      </c>
      <c r="AM33" s="203">
        <v>1.4388702839708696E-2</v>
      </c>
      <c r="AN33" s="203">
        <v>9.6462964748546352E-3</v>
      </c>
      <c r="AO33" s="203">
        <v>1.1276455574852811E-2</v>
      </c>
      <c r="AP33" s="203">
        <v>5.4377252305155398E-3</v>
      </c>
      <c r="AQ33" s="203">
        <v>8.0268437660096139E-3</v>
      </c>
      <c r="AR33" s="203">
        <v>3.7733914415710988E-3</v>
      </c>
      <c r="AS33" s="203">
        <v>4.9898764413672473E-3</v>
      </c>
      <c r="AT33" s="203">
        <v>4.5655258452986722E-3</v>
      </c>
      <c r="AU33" s="203">
        <v>3.1803074219334667E-3</v>
      </c>
      <c r="AV33" s="203">
        <v>2.6970212910797133E-3</v>
      </c>
      <c r="AW33" s="203">
        <v>3.2280321379703509E-3</v>
      </c>
      <c r="AX33" s="203">
        <v>3.3713468355076551E-3</v>
      </c>
      <c r="AY33" s="203">
        <v>2.5634067235738335E-3</v>
      </c>
      <c r="AZ33" s="203">
        <v>2.5687672514793126E-3</v>
      </c>
      <c r="BA33" s="203">
        <v>1.6249923622064673E-3</v>
      </c>
      <c r="BB33" s="203">
        <v>8.2017349622153359E-4</v>
      </c>
      <c r="BC33" s="203">
        <v>2.7778032319556198E-3</v>
      </c>
      <c r="BD33" s="203">
        <v>1.9926502704441869E-3</v>
      </c>
      <c r="BE33" s="203">
        <v>1.2357987911658238E-3</v>
      </c>
      <c r="BF33" s="203">
        <v>1.8330152160011748E-3</v>
      </c>
      <c r="BG33" s="203">
        <v>2.6197329023667118E-3</v>
      </c>
      <c r="BH33" s="203">
        <v>3.299236531945728E-3</v>
      </c>
      <c r="BI33" s="203">
        <v>2.4908831596203314E-3</v>
      </c>
      <c r="BJ33" s="203">
        <v>5.0839092444816721E-3</v>
      </c>
      <c r="BK33" s="203">
        <v>1.7815736866147663E-2</v>
      </c>
      <c r="BL33" s="203">
        <v>6.8278837717896919E-3</v>
      </c>
      <c r="BM33" s="203">
        <v>7.9235862918789115E-3</v>
      </c>
      <c r="BN33" s="203">
        <v>1.3460872339714722E-2</v>
      </c>
      <c r="BO33" s="203">
        <v>6.5394497256927031E-3</v>
      </c>
      <c r="BP33" s="203">
        <v>2.2398764776107204E-2</v>
      </c>
      <c r="BQ33" s="203">
        <v>6.6529892804630411E-2</v>
      </c>
      <c r="BR33" s="203">
        <v>1.6568312077411697E-2</v>
      </c>
      <c r="BS33" s="203">
        <v>1.2765931184696546E-2</v>
      </c>
      <c r="BT33" s="203">
        <v>5.3108517236895034E-3</v>
      </c>
      <c r="BU33" s="203">
        <v>1.9616151107258199E-3</v>
      </c>
      <c r="BV33" s="203">
        <v>3.67887520490464E-3</v>
      </c>
      <c r="BW33" s="203">
        <v>1.7156059444743878E-3</v>
      </c>
      <c r="BX33" s="203">
        <v>3.1583032962464867E-4</v>
      </c>
      <c r="BY33" s="203">
        <v>4.9171925797393424E-3</v>
      </c>
      <c r="BZ33" s="203">
        <v>2.8818704332791885E-2</v>
      </c>
      <c r="CA33" s="203">
        <v>3.2905883937411937E-2</v>
      </c>
      <c r="CB33" s="203">
        <v>0.10739616306850995</v>
      </c>
      <c r="CC33" s="203">
        <v>1.2920362508317731E-2</v>
      </c>
      <c r="CD33" s="203">
        <v>3.163349124890219E-3</v>
      </c>
      <c r="CE33" s="203">
        <v>3.4027733647335971E-3</v>
      </c>
      <c r="CF33" s="203">
        <v>6.5288846389453623E-3</v>
      </c>
      <c r="CG33" s="203">
        <v>2.2504785868802729E-3</v>
      </c>
      <c r="CH33" s="203">
        <v>3.760990570808748E-3</v>
      </c>
      <c r="CI33" s="203">
        <v>2.7641082344351054E-3</v>
      </c>
      <c r="CJ33" s="203">
        <v>2.4730215617255915E-3</v>
      </c>
      <c r="CK33" s="203">
        <v>5.0451818242445226E-3</v>
      </c>
      <c r="CL33" s="203">
        <v>1.0268442875329319E-2</v>
      </c>
      <c r="CM33" s="203">
        <v>4.5153138201681131E-3</v>
      </c>
      <c r="CN33" s="203">
        <v>8.3060607968016096E-3</v>
      </c>
      <c r="CO33" s="203">
        <v>3.0637236799751378E-3</v>
      </c>
      <c r="CP33" s="203">
        <v>4.3171581376266208E-3</v>
      </c>
      <c r="CQ33" s="203">
        <v>5.5166656434027022E-3</v>
      </c>
      <c r="CR33" s="203">
        <v>3.8071072382874511E-3</v>
      </c>
      <c r="CS33" s="203">
        <v>5.6182533418874534E-3</v>
      </c>
      <c r="CT33" s="203">
        <v>3.7855321457996374E-3</v>
      </c>
      <c r="CU33" s="203">
        <v>3.02039104952477E-3</v>
      </c>
      <c r="CV33" s="203">
        <v>3.8634662098136442E-3</v>
      </c>
      <c r="CW33" s="203">
        <v>3.1298541067149312E-3</v>
      </c>
      <c r="CX33" s="203">
        <v>6.7672964708385642E-3</v>
      </c>
      <c r="CY33" s="203">
        <v>6.6090689078056033E-3</v>
      </c>
      <c r="CZ33" s="203">
        <v>9.7767463919289713E-3</v>
      </c>
      <c r="DA33" s="203">
        <v>1.2015125796979035E-2</v>
      </c>
      <c r="DB33" s="203">
        <v>6.6337797663725377E-3</v>
      </c>
      <c r="DC33" s="203">
        <v>4.609364439856406E-3</v>
      </c>
      <c r="DD33" s="203">
        <v>1.5251298401253428E-2</v>
      </c>
      <c r="DE33" s="199">
        <v>2.3358251359156221</v>
      </c>
    </row>
    <row r="34" spans="1:109" s="171" customFormat="1" ht="9.6" x14ac:dyDescent="0.15">
      <c r="A34" s="162">
        <v>28</v>
      </c>
      <c r="B34" s="167" t="s">
        <v>633</v>
      </c>
      <c r="C34" s="167"/>
      <c r="D34" s="197">
        <v>1.6772658769843537E-4</v>
      </c>
      <c r="E34" s="203">
        <v>2.4272328044030203E-4</v>
      </c>
      <c r="F34" s="203">
        <v>1.7697366163533823E-4</v>
      </c>
      <c r="G34" s="203">
        <v>4.0993125147694863E-4</v>
      </c>
      <c r="H34" s="203">
        <v>5.7030288339689298E-5</v>
      </c>
      <c r="I34" s="203">
        <v>1.5766916434412629E-4</v>
      </c>
      <c r="J34" s="203">
        <v>8.889246603024859E-4</v>
      </c>
      <c r="K34" s="203">
        <v>1.3958418316908064E-3</v>
      </c>
      <c r="L34" s="203">
        <v>1.8093347810132474E-4</v>
      </c>
      <c r="M34" s="203">
        <v>1.5858917969439361E-4</v>
      </c>
      <c r="N34" s="203">
        <v>1.3597645626095821E-4</v>
      </c>
      <c r="O34" s="203">
        <v>2.709613548852977E-4</v>
      </c>
      <c r="P34" s="203">
        <v>1.6017138819220743E-4</v>
      </c>
      <c r="Q34" s="203">
        <v>1.9043901928268795E-4</v>
      </c>
      <c r="R34" s="203">
        <v>2.6986057191643112E-4</v>
      </c>
      <c r="S34" s="203">
        <v>2.1135088359698683E-4</v>
      </c>
      <c r="T34" s="203">
        <v>2.0076042469772083E-4</v>
      </c>
      <c r="U34" s="203">
        <v>5.1221225776079498E-4</v>
      </c>
      <c r="V34" s="203">
        <v>1.2703964836217022E-3</v>
      </c>
      <c r="W34" s="203">
        <v>3.445866736086351E-4</v>
      </c>
      <c r="X34" s="203">
        <v>3.0061010991952919E-4</v>
      </c>
      <c r="Y34" s="203">
        <v>1.1774748396376706E-3</v>
      </c>
      <c r="Z34" s="203">
        <v>3.1412300244574032E-3</v>
      </c>
      <c r="AA34" s="203">
        <v>7.0565840466560242E-4</v>
      </c>
      <c r="AB34" s="203">
        <v>2.1514769738095109E-4</v>
      </c>
      <c r="AC34" s="203">
        <v>2.4417687956039655E-4</v>
      </c>
      <c r="AD34" s="203">
        <v>9.8533598689884587E-5</v>
      </c>
      <c r="AE34" s="203">
        <v>1.0097704375109984</v>
      </c>
      <c r="AF34" s="203">
        <v>3.890653558057776E-4</v>
      </c>
      <c r="AG34" s="203">
        <v>3.74879082760021E-4</v>
      </c>
      <c r="AH34" s="203">
        <v>1.4187532261131344E-4</v>
      </c>
      <c r="AI34" s="203">
        <v>6.6563746053626121E-4</v>
      </c>
      <c r="AJ34" s="203">
        <v>1.0369058141426514E-3</v>
      </c>
      <c r="AK34" s="203">
        <v>3.904615768385609E-4</v>
      </c>
      <c r="AL34" s="203">
        <v>7.2746631759575443E-3</v>
      </c>
      <c r="AM34" s="203">
        <v>7.8994914844645214E-2</v>
      </c>
      <c r="AN34" s="203">
        <v>4.4684392699906733E-2</v>
      </c>
      <c r="AO34" s="203">
        <v>2.1463827437567536E-2</v>
      </c>
      <c r="AP34" s="203">
        <v>1.2326360174118882E-2</v>
      </c>
      <c r="AQ34" s="203">
        <v>1.0933641435510334E-3</v>
      </c>
      <c r="AR34" s="203">
        <v>3.9262144883147503E-4</v>
      </c>
      <c r="AS34" s="203">
        <v>5.1539895800644898E-3</v>
      </c>
      <c r="AT34" s="203">
        <v>2.8949409070073429E-3</v>
      </c>
      <c r="AU34" s="203">
        <v>2.1661480062099094E-3</v>
      </c>
      <c r="AV34" s="203">
        <v>1.7956801164322885E-3</v>
      </c>
      <c r="AW34" s="203">
        <v>6.1962103669364269E-4</v>
      </c>
      <c r="AX34" s="203">
        <v>3.560862781778824E-4</v>
      </c>
      <c r="AY34" s="203">
        <v>3.9747860886383602E-4</v>
      </c>
      <c r="AZ34" s="203">
        <v>1.3448321479356596E-3</v>
      </c>
      <c r="BA34" s="203">
        <v>8.0001282504031743E-4</v>
      </c>
      <c r="BB34" s="203">
        <v>1.4967248451123848E-4</v>
      </c>
      <c r="BC34" s="203">
        <v>6.1948280812549575E-4</v>
      </c>
      <c r="BD34" s="203">
        <v>2.4529022005207889E-4</v>
      </c>
      <c r="BE34" s="203">
        <v>1.7917763756181593E-4</v>
      </c>
      <c r="BF34" s="203">
        <v>1.2925109669824218E-3</v>
      </c>
      <c r="BG34" s="203">
        <v>8.7699384128804884E-4</v>
      </c>
      <c r="BH34" s="203">
        <v>5.6402694917594203E-3</v>
      </c>
      <c r="BI34" s="203">
        <v>8.4003832016458536E-4</v>
      </c>
      <c r="BJ34" s="203">
        <v>3.1725199410964004E-4</v>
      </c>
      <c r="BK34" s="203">
        <v>3.6574716063260339E-4</v>
      </c>
      <c r="BL34" s="203">
        <v>1.1091098879873202E-3</v>
      </c>
      <c r="BM34" s="203">
        <v>7.220961108979193E-4</v>
      </c>
      <c r="BN34" s="203">
        <v>1.4309829049849622E-2</v>
      </c>
      <c r="BO34" s="203">
        <v>6.3538583749216306E-3</v>
      </c>
      <c r="BP34" s="203">
        <v>8.6998054123509864E-3</v>
      </c>
      <c r="BQ34" s="203">
        <v>2.4149556773679951E-4</v>
      </c>
      <c r="BR34" s="203">
        <v>5.758634732029069E-4</v>
      </c>
      <c r="BS34" s="203">
        <v>4.9088403813420882E-4</v>
      </c>
      <c r="BT34" s="203">
        <v>2.0131037600662718E-4</v>
      </c>
      <c r="BU34" s="203">
        <v>6.048011405716015E-5</v>
      </c>
      <c r="BV34" s="203">
        <v>2.3862721197199014E-4</v>
      </c>
      <c r="BW34" s="203">
        <v>9.5848584352032916E-5</v>
      </c>
      <c r="BX34" s="203">
        <v>1.7661262025537555E-5</v>
      </c>
      <c r="BY34" s="203">
        <v>4.6109667668016517E-4</v>
      </c>
      <c r="BZ34" s="203">
        <v>6.5126831380772548E-5</v>
      </c>
      <c r="CA34" s="203">
        <v>1.030564872829129E-4</v>
      </c>
      <c r="CB34" s="203">
        <v>9.0466149658052834E-5</v>
      </c>
      <c r="CC34" s="203">
        <v>6.8866785892600211E-5</v>
      </c>
      <c r="CD34" s="203">
        <v>4.8191302566369057E-4</v>
      </c>
      <c r="CE34" s="203">
        <v>1.3852465374224074E-4</v>
      </c>
      <c r="CF34" s="203">
        <v>6.7256216534139368E-5</v>
      </c>
      <c r="CG34" s="203">
        <v>1.4095806248276427E-4</v>
      </c>
      <c r="CH34" s="203">
        <v>1.1228853842038456E-4</v>
      </c>
      <c r="CI34" s="203">
        <v>6.4051524007074061E-5</v>
      </c>
      <c r="CJ34" s="203">
        <v>9.8815738096346651E-5</v>
      </c>
      <c r="CK34" s="203">
        <v>1.6511797186192478E-4</v>
      </c>
      <c r="CL34" s="203">
        <v>1.2785063922691849E-4</v>
      </c>
      <c r="CM34" s="203">
        <v>3.1299693520244018E-4</v>
      </c>
      <c r="CN34" s="203">
        <v>1.33895654583394E-4</v>
      </c>
      <c r="CO34" s="203">
        <v>9.4891863848038861E-5</v>
      </c>
      <c r="CP34" s="203">
        <v>2.3213132113654214E-4</v>
      </c>
      <c r="CQ34" s="203">
        <v>1.8287237183721244E-4</v>
      </c>
      <c r="CR34" s="203">
        <v>1.3803338774732472E-4</v>
      </c>
      <c r="CS34" s="203">
        <v>1.3509364816010515E-4</v>
      </c>
      <c r="CT34" s="203">
        <v>8.4032529193586356E-5</v>
      </c>
      <c r="CU34" s="203">
        <v>8.6686081092527783E-5</v>
      </c>
      <c r="CV34" s="203">
        <v>1.0573062321699795E-4</v>
      </c>
      <c r="CW34" s="203">
        <v>7.2910643007675362E-5</v>
      </c>
      <c r="CX34" s="203">
        <v>4.5342290541555339E-4</v>
      </c>
      <c r="CY34" s="203">
        <v>5.3375989223644279E-4</v>
      </c>
      <c r="CZ34" s="203">
        <v>3.4751103668196167E-4</v>
      </c>
      <c r="DA34" s="203">
        <v>3.7001416634509617E-4</v>
      </c>
      <c r="DB34" s="203">
        <v>2.8119282094927697E-4</v>
      </c>
      <c r="DC34" s="203">
        <v>2.3023042559094161E-4</v>
      </c>
      <c r="DD34" s="203">
        <v>2.4118303649104281E-4</v>
      </c>
      <c r="DE34" s="199">
        <v>1.2576793690389039</v>
      </c>
    </row>
    <row r="35" spans="1:109" s="171" customFormat="1" ht="9.6" x14ac:dyDescent="0.15">
      <c r="A35" s="162">
        <v>29</v>
      </c>
      <c r="B35" s="167" t="s">
        <v>38</v>
      </c>
      <c r="C35" s="167"/>
      <c r="D35" s="197">
        <v>2.0123133534480876E-3</v>
      </c>
      <c r="E35" s="203">
        <v>2.4592884725895057E-3</v>
      </c>
      <c r="F35" s="203">
        <v>1.3040055088592501E-3</v>
      </c>
      <c r="G35" s="203">
        <v>2.0292181615686644E-3</v>
      </c>
      <c r="H35" s="203">
        <v>2.9515189515904941E-3</v>
      </c>
      <c r="I35" s="203">
        <v>7.3434370478840747E-3</v>
      </c>
      <c r="J35" s="203">
        <v>9.721033595768133E-4</v>
      </c>
      <c r="K35" s="203">
        <v>5.4748102653989696E-4</v>
      </c>
      <c r="L35" s="203">
        <v>2.2251848021783895E-3</v>
      </c>
      <c r="M35" s="203">
        <v>1.0425390938080373E-2</v>
      </c>
      <c r="N35" s="203">
        <v>1.7964990542159544E-3</v>
      </c>
      <c r="O35" s="203">
        <v>6.8891704061833448E-3</v>
      </c>
      <c r="P35" s="203">
        <v>1.7311514413628958E-2</v>
      </c>
      <c r="Q35" s="203">
        <v>1.341422707244157E-3</v>
      </c>
      <c r="R35" s="203">
        <v>2.1235304628717936E-3</v>
      </c>
      <c r="S35" s="203">
        <v>5.2186974007708475E-3</v>
      </c>
      <c r="T35" s="203">
        <v>3.0866134363647453E-3</v>
      </c>
      <c r="U35" s="203">
        <v>1.0297971494725456E-2</v>
      </c>
      <c r="V35" s="203">
        <v>1.3418949356194753E-3</v>
      </c>
      <c r="W35" s="203">
        <v>9.6480010866337937E-3</v>
      </c>
      <c r="X35" s="203">
        <v>1.8022742047040598E-2</v>
      </c>
      <c r="Y35" s="203">
        <v>6.6939780416505387E-3</v>
      </c>
      <c r="Z35" s="203">
        <v>2.5710246183449858E-3</v>
      </c>
      <c r="AA35" s="203">
        <v>3.0131988109441572E-4</v>
      </c>
      <c r="AB35" s="203">
        <v>2.541656458081774E-2</v>
      </c>
      <c r="AC35" s="203">
        <v>6.0841388121499387E-3</v>
      </c>
      <c r="AD35" s="203">
        <v>1.4301576326133911E-4</v>
      </c>
      <c r="AE35" s="203">
        <v>2.4139658454237528E-4</v>
      </c>
      <c r="AF35" s="203">
        <v>1.0953630728776582</v>
      </c>
      <c r="AG35" s="203">
        <v>1.7504347939027186E-2</v>
      </c>
      <c r="AH35" s="203">
        <v>1.8655759367535309E-2</v>
      </c>
      <c r="AI35" s="203">
        <v>1.795779312171181E-2</v>
      </c>
      <c r="AJ35" s="203">
        <v>5.7638079870483874E-4</v>
      </c>
      <c r="AK35" s="203">
        <v>1.2506775821303046E-3</v>
      </c>
      <c r="AL35" s="203">
        <v>2.6818402409497107E-3</v>
      </c>
      <c r="AM35" s="203">
        <v>2.3804797218071616E-4</v>
      </c>
      <c r="AN35" s="203">
        <v>2.105716339992517E-4</v>
      </c>
      <c r="AO35" s="203">
        <v>3.7562277600618833E-4</v>
      </c>
      <c r="AP35" s="203">
        <v>2.4245296235114776E-4</v>
      </c>
      <c r="AQ35" s="203">
        <v>4.4471297824039683E-4</v>
      </c>
      <c r="AR35" s="203">
        <v>3.219265184041465E-3</v>
      </c>
      <c r="AS35" s="203">
        <v>9.6444453166118606E-4</v>
      </c>
      <c r="AT35" s="203">
        <v>1.35206984113953E-3</v>
      </c>
      <c r="AU35" s="203">
        <v>2.4143835757105556E-3</v>
      </c>
      <c r="AV35" s="203">
        <v>1.9004879633503532E-3</v>
      </c>
      <c r="AW35" s="203">
        <v>1.6802819941259386E-2</v>
      </c>
      <c r="AX35" s="203">
        <v>8.9257246398489077E-3</v>
      </c>
      <c r="AY35" s="203">
        <v>4.6004218471923765E-3</v>
      </c>
      <c r="AZ35" s="203">
        <v>7.2540319881192888E-3</v>
      </c>
      <c r="BA35" s="203">
        <v>1.348988009458555E-2</v>
      </c>
      <c r="BB35" s="203">
        <v>2.070887355021912E-3</v>
      </c>
      <c r="BC35" s="203">
        <v>1.5911332276324543E-2</v>
      </c>
      <c r="BD35" s="203">
        <v>2.684931628295632E-2</v>
      </c>
      <c r="BE35" s="203">
        <v>1.4375052898273111E-2</v>
      </c>
      <c r="BF35" s="203">
        <v>2.4236619246081332E-3</v>
      </c>
      <c r="BG35" s="203">
        <v>1.1065798209966062E-2</v>
      </c>
      <c r="BH35" s="203">
        <v>1.469280190073008E-3</v>
      </c>
      <c r="BI35" s="203">
        <v>4.5564129900260112E-4</v>
      </c>
      <c r="BJ35" s="203">
        <v>2.9072367409717834E-2</v>
      </c>
      <c r="BK35" s="203">
        <v>1.3464261665755042E-3</v>
      </c>
      <c r="BL35" s="203">
        <v>4.4035491722147838E-3</v>
      </c>
      <c r="BM35" s="203">
        <v>6.8605760390198535E-3</v>
      </c>
      <c r="BN35" s="203">
        <v>4.4326353513331343E-3</v>
      </c>
      <c r="BO35" s="203">
        <v>4.3859422596145697E-3</v>
      </c>
      <c r="BP35" s="203">
        <v>4.294915575309506E-4</v>
      </c>
      <c r="BQ35" s="203">
        <v>3.5499929527222989E-4</v>
      </c>
      <c r="BR35" s="203">
        <v>1.7921599608704583E-2</v>
      </c>
      <c r="BS35" s="203">
        <v>1.3297896447704081E-3</v>
      </c>
      <c r="BT35" s="203">
        <v>2.4510743862740107E-3</v>
      </c>
      <c r="BU35" s="203">
        <v>1.7945039292898823E-3</v>
      </c>
      <c r="BV35" s="203">
        <v>6.8259967733991906E-4</v>
      </c>
      <c r="BW35" s="203">
        <v>9.0853972263154801E-4</v>
      </c>
      <c r="BX35" s="203">
        <v>4.7211093903332883E-4</v>
      </c>
      <c r="BY35" s="203">
        <v>5.533053892739936E-4</v>
      </c>
      <c r="BZ35" s="203">
        <v>5.3024870281446882E-4</v>
      </c>
      <c r="CA35" s="203">
        <v>5.2934156033519438E-4</v>
      </c>
      <c r="CB35" s="203">
        <v>6.6101938585208552E-4</v>
      </c>
      <c r="CC35" s="203">
        <v>9.5757067845560488E-4</v>
      </c>
      <c r="CD35" s="203">
        <v>1.6571314461695872E-3</v>
      </c>
      <c r="CE35" s="203">
        <v>1.1265163718397156E-3</v>
      </c>
      <c r="CF35" s="203">
        <v>2.8293682608010354E-4</v>
      </c>
      <c r="CG35" s="203">
        <v>6.1035379344456743E-4</v>
      </c>
      <c r="CH35" s="203">
        <v>1.1919261280067402E-3</v>
      </c>
      <c r="CI35" s="203">
        <v>3.2051130538635043E-3</v>
      </c>
      <c r="CJ35" s="203">
        <v>8.2506220447873407E-4</v>
      </c>
      <c r="CK35" s="203">
        <v>2.3853996336135625E-3</v>
      </c>
      <c r="CL35" s="203">
        <v>6.0433575253931798E-4</v>
      </c>
      <c r="CM35" s="203">
        <v>7.7236117001194219E-4</v>
      </c>
      <c r="CN35" s="203">
        <v>2.0724425321772791E-3</v>
      </c>
      <c r="CO35" s="203">
        <v>9.471867829564419E-4</v>
      </c>
      <c r="CP35" s="203">
        <v>4.3031074444797429E-4</v>
      </c>
      <c r="CQ35" s="203">
        <v>8.2232577859589159E-4</v>
      </c>
      <c r="CR35" s="203">
        <v>6.9408177939313503E-4</v>
      </c>
      <c r="CS35" s="203">
        <v>2.2700325711721781E-3</v>
      </c>
      <c r="CT35" s="203">
        <v>8.4429683419914858E-4</v>
      </c>
      <c r="CU35" s="203">
        <v>2.0986156208977016E-3</v>
      </c>
      <c r="CV35" s="203">
        <v>2.9775967456782634E-3</v>
      </c>
      <c r="CW35" s="203">
        <v>8.915309316034312E-4</v>
      </c>
      <c r="CX35" s="203">
        <v>2.0227078827346878E-3</v>
      </c>
      <c r="CY35" s="203">
        <v>2.2477910912740593E-3</v>
      </c>
      <c r="CZ35" s="203">
        <v>2.0850697620620343E-3</v>
      </c>
      <c r="DA35" s="203">
        <v>2.9509676683289192E-3</v>
      </c>
      <c r="DB35" s="203">
        <v>1.115764456061348E-3</v>
      </c>
      <c r="DC35" s="203">
        <v>1.7263172065900775E-2</v>
      </c>
      <c r="DD35" s="203">
        <v>1.6975954267885761E-3</v>
      </c>
      <c r="DE35" s="199">
        <v>1.5780155335734789</v>
      </c>
    </row>
    <row r="36" spans="1:109" s="171" customFormat="1" ht="9.6" x14ac:dyDescent="0.15">
      <c r="A36" s="177">
        <v>30</v>
      </c>
      <c r="B36" s="178" t="s">
        <v>634</v>
      </c>
      <c r="C36" s="178"/>
      <c r="D36" s="204">
        <v>2.520086269802891E-4</v>
      </c>
      <c r="E36" s="205">
        <v>2.6500504908139776E-4</v>
      </c>
      <c r="F36" s="205">
        <v>1.1107037667002403E-4</v>
      </c>
      <c r="G36" s="205">
        <v>3.7673683734460963E-4</v>
      </c>
      <c r="H36" s="205">
        <v>1.4096425515750652E-4</v>
      </c>
      <c r="I36" s="205">
        <v>9.912733889649343E-5</v>
      </c>
      <c r="J36" s="205">
        <v>3.7586183218623736E-4</v>
      </c>
      <c r="K36" s="205">
        <v>2.6355578968849982E-4</v>
      </c>
      <c r="L36" s="205">
        <v>8.8450146534826233E-5</v>
      </c>
      <c r="M36" s="205">
        <v>6.4553017769641448E-5</v>
      </c>
      <c r="N36" s="205">
        <v>1.1561846775166358E-4</v>
      </c>
      <c r="O36" s="205">
        <v>7.4520369490129788E-5</v>
      </c>
      <c r="P36" s="205">
        <v>4.3785229366434159E-5</v>
      </c>
      <c r="Q36" s="205">
        <v>7.8957554418247839E-5</v>
      </c>
      <c r="R36" s="205">
        <v>5.6961520018097606E-5</v>
      </c>
      <c r="S36" s="205">
        <v>2.7582559599074048E-4</v>
      </c>
      <c r="T36" s="205">
        <v>1.0464306445252026E-4</v>
      </c>
      <c r="U36" s="205">
        <v>8.2697178217612324E-5</v>
      </c>
      <c r="V36" s="205">
        <v>6.1590490460019425E-5</v>
      </c>
      <c r="W36" s="205">
        <v>6.3247410570225197E-5</v>
      </c>
      <c r="X36" s="205">
        <v>4.6735609421376433E-5</v>
      </c>
      <c r="Y36" s="205">
        <v>1.060332261078324E-4</v>
      </c>
      <c r="Z36" s="205">
        <v>1.0399858423340252E-4</v>
      </c>
      <c r="AA36" s="205">
        <v>4.0569584788917747E-5</v>
      </c>
      <c r="AB36" s="205">
        <v>7.9999314552273569E-5</v>
      </c>
      <c r="AC36" s="205">
        <v>5.6111865374212974E-5</v>
      </c>
      <c r="AD36" s="205">
        <v>1.6140263687497518E-5</v>
      </c>
      <c r="AE36" s="205">
        <v>7.8627989888573676E-5</v>
      </c>
      <c r="AF36" s="205">
        <v>5.8963390600420421E-5</v>
      </c>
      <c r="AG36" s="205">
        <v>1.0032227056000733</v>
      </c>
      <c r="AH36" s="205">
        <v>1.2139760764911523E-4</v>
      </c>
      <c r="AI36" s="205">
        <v>6.1069862733683682E-5</v>
      </c>
      <c r="AJ36" s="205">
        <v>1.5665232608378458E-4</v>
      </c>
      <c r="AK36" s="205">
        <v>4.3846844095317907E-5</v>
      </c>
      <c r="AL36" s="205">
        <v>1.7823326879800455E-4</v>
      </c>
      <c r="AM36" s="205">
        <v>9.1498674510192258E-5</v>
      </c>
      <c r="AN36" s="205">
        <v>9.0368141298962479E-5</v>
      </c>
      <c r="AO36" s="205">
        <v>2.4244726443145947E-4</v>
      </c>
      <c r="AP36" s="205">
        <v>4.5001694021547498E-5</v>
      </c>
      <c r="AQ36" s="205">
        <v>6.3151900321635704E-5</v>
      </c>
      <c r="AR36" s="205">
        <v>5.1507271999912455E-5</v>
      </c>
      <c r="AS36" s="205">
        <v>1.9056566546447938E-4</v>
      </c>
      <c r="AT36" s="205">
        <v>7.3845256674412419E-5</v>
      </c>
      <c r="AU36" s="205">
        <v>3.9662935315108939E-4</v>
      </c>
      <c r="AV36" s="205">
        <v>1.0888544554081237E-3</v>
      </c>
      <c r="AW36" s="205">
        <v>5.7766725118874008E-4</v>
      </c>
      <c r="AX36" s="205">
        <v>3.8836861439108959E-4</v>
      </c>
      <c r="AY36" s="205">
        <v>9.4563745352797666E-5</v>
      </c>
      <c r="AZ36" s="205">
        <v>2.4136596229458107E-4</v>
      </c>
      <c r="BA36" s="205">
        <v>4.1220681878368059E-4</v>
      </c>
      <c r="BB36" s="205">
        <v>9.8736318133822831E-5</v>
      </c>
      <c r="BC36" s="205">
        <v>2.7903442228574625E-4</v>
      </c>
      <c r="BD36" s="205">
        <v>5.5282087938296975E-4</v>
      </c>
      <c r="BE36" s="205">
        <v>1.5742371590783558E-4</v>
      </c>
      <c r="BF36" s="205">
        <v>1.3808800359166402E-3</v>
      </c>
      <c r="BG36" s="205">
        <v>8.0288515956083496E-4</v>
      </c>
      <c r="BH36" s="205">
        <v>8.1866436472128462E-4</v>
      </c>
      <c r="BI36" s="205">
        <v>2.760025497729789E-4</v>
      </c>
      <c r="BJ36" s="205">
        <v>3.0659009569375211E-4</v>
      </c>
      <c r="BK36" s="205">
        <v>3.7987615006608799E-4</v>
      </c>
      <c r="BL36" s="205">
        <v>8.1945755201995207E-5</v>
      </c>
      <c r="BM36" s="205">
        <v>9.6128923784529637E-5</v>
      </c>
      <c r="BN36" s="205">
        <v>1.8286254885700677E-4</v>
      </c>
      <c r="BO36" s="205">
        <v>2.6053832292024831E-4</v>
      </c>
      <c r="BP36" s="205">
        <v>1.4110636956072331E-4</v>
      </c>
      <c r="BQ36" s="205">
        <v>3.8002281300694109E-5</v>
      </c>
      <c r="BR36" s="205">
        <v>2.3276802452976754E-4</v>
      </c>
      <c r="BS36" s="205">
        <v>7.6746489858664263E-4</v>
      </c>
      <c r="BT36" s="205">
        <v>2.6730099709647399E-5</v>
      </c>
      <c r="BU36" s="205">
        <v>2.6360849485133778E-5</v>
      </c>
      <c r="BV36" s="205">
        <v>3.9446173490981382E-5</v>
      </c>
      <c r="BW36" s="205">
        <v>2.5240653729499362E-5</v>
      </c>
      <c r="BX36" s="205">
        <v>3.8013541862854278E-6</v>
      </c>
      <c r="BY36" s="205">
        <v>5.9832814451811663E-5</v>
      </c>
      <c r="BZ36" s="205">
        <v>2.4154512590862103E-4</v>
      </c>
      <c r="CA36" s="205">
        <v>2.0058274581535182E-4</v>
      </c>
      <c r="CB36" s="205">
        <v>6.6551022854186988E-5</v>
      </c>
      <c r="CC36" s="205">
        <v>1.4407181892634491E-4</v>
      </c>
      <c r="CD36" s="205">
        <v>8.7275964821425438E-5</v>
      </c>
      <c r="CE36" s="205">
        <v>7.8396534220747405E-5</v>
      </c>
      <c r="CF36" s="205">
        <v>4.4487318198299804E-5</v>
      </c>
      <c r="CG36" s="205">
        <v>5.5469544962298595E-5</v>
      </c>
      <c r="CH36" s="205">
        <v>9.0319412248378596E-5</v>
      </c>
      <c r="CI36" s="205">
        <v>6.9096314828820678E-5</v>
      </c>
      <c r="CJ36" s="205">
        <v>8.1972054973302068E-5</v>
      </c>
      <c r="CK36" s="205">
        <v>4.9231296918180509E-5</v>
      </c>
      <c r="CL36" s="205">
        <v>1.4636600441388163E-4</v>
      </c>
      <c r="CM36" s="205">
        <v>3.7308864856492157E-5</v>
      </c>
      <c r="CN36" s="205">
        <v>1.0273548181649355E-4</v>
      </c>
      <c r="CO36" s="205">
        <v>8.0866810567444255E-5</v>
      </c>
      <c r="CP36" s="205">
        <v>7.319063329787895E-5</v>
      </c>
      <c r="CQ36" s="205">
        <v>1.2226368809014417E-4</v>
      </c>
      <c r="CR36" s="205">
        <v>1.1667618600616465E-4</v>
      </c>
      <c r="CS36" s="205">
        <v>4.5752138257024508E-4</v>
      </c>
      <c r="CT36" s="205">
        <v>3.8072611656291238E-4</v>
      </c>
      <c r="CU36" s="205">
        <v>4.2819592069209616E-5</v>
      </c>
      <c r="CV36" s="205">
        <v>2.3852940862523625E-3</v>
      </c>
      <c r="CW36" s="205">
        <v>4.0897031329894359E-5</v>
      </c>
      <c r="CX36" s="205">
        <v>1.8249519069902774E-4</v>
      </c>
      <c r="CY36" s="205">
        <v>6.9369446786178739E-5</v>
      </c>
      <c r="CZ36" s="205">
        <v>9.7577605494096178E-5</v>
      </c>
      <c r="DA36" s="205">
        <v>1.5597145415944313E-4</v>
      </c>
      <c r="DB36" s="205">
        <v>1.1246814609460544E-4</v>
      </c>
      <c r="DC36" s="205">
        <v>6.0348347861575763E-4</v>
      </c>
      <c r="DD36" s="205">
        <v>1.0166599148391059E-4</v>
      </c>
      <c r="DE36" s="206">
        <v>1.0249681466655047</v>
      </c>
    </row>
    <row r="37" spans="1:109" s="171" customFormat="1" ht="9.6" x14ac:dyDescent="0.15">
      <c r="A37" s="162">
        <v>31</v>
      </c>
      <c r="B37" s="167" t="s">
        <v>635</v>
      </c>
      <c r="C37" s="167"/>
      <c r="D37" s="197">
        <v>1.5967280104221388E-5</v>
      </c>
      <c r="E37" s="198">
        <v>2.1447772953045888E-5</v>
      </c>
      <c r="F37" s="198">
        <v>6.3441421881887749E-6</v>
      </c>
      <c r="G37" s="198">
        <v>4.9142060751460526E-6</v>
      </c>
      <c r="H37" s="198">
        <v>1.7386709964861002E-5</v>
      </c>
      <c r="I37" s="198">
        <v>5.4202065553033827E-5</v>
      </c>
      <c r="J37" s="198">
        <v>1.2065982668103854E-5</v>
      </c>
      <c r="K37" s="198">
        <v>4.7912197522660926E-4</v>
      </c>
      <c r="L37" s="198">
        <v>8.2914309737455359E-6</v>
      </c>
      <c r="M37" s="198">
        <v>1.9844446843820821E-5</v>
      </c>
      <c r="N37" s="198">
        <v>8.6028550605161695E-6</v>
      </c>
      <c r="O37" s="198">
        <v>9.9605824540432225E-6</v>
      </c>
      <c r="P37" s="198">
        <v>6.6932026210730395E-6</v>
      </c>
      <c r="Q37" s="198">
        <v>1.0666985220634175E-5</v>
      </c>
      <c r="R37" s="198">
        <v>6.0432122181598572E-6</v>
      </c>
      <c r="S37" s="198">
        <v>9.8376014189815468E-5</v>
      </c>
      <c r="T37" s="198">
        <v>4.3599695167030806E-5</v>
      </c>
      <c r="U37" s="198">
        <v>9.868936077394974E-5</v>
      </c>
      <c r="V37" s="198">
        <v>1.4899987697095755E-5</v>
      </c>
      <c r="W37" s="198">
        <v>2.1137903621481668E-5</v>
      </c>
      <c r="X37" s="198">
        <v>4.1465819076352957E-5</v>
      </c>
      <c r="Y37" s="198">
        <v>2.3648883709994902E-5</v>
      </c>
      <c r="Z37" s="198">
        <v>1.1327788845764115E-5</v>
      </c>
      <c r="AA37" s="198">
        <v>8.6175134870631069E-6</v>
      </c>
      <c r="AB37" s="198">
        <v>8.9808810495155492E-6</v>
      </c>
      <c r="AC37" s="198">
        <v>1.1631737359038693E-4</v>
      </c>
      <c r="AD37" s="198">
        <v>7.5337083819915666E-7</v>
      </c>
      <c r="AE37" s="198">
        <v>6.743103892541294E-5</v>
      </c>
      <c r="AF37" s="198">
        <v>2.3083098933369393E-5</v>
      </c>
      <c r="AG37" s="198">
        <v>7.6065352241103674E-5</v>
      </c>
      <c r="AH37" s="198">
        <v>1.0098208734153491</v>
      </c>
      <c r="AI37" s="198">
        <v>1.4122310402407245E-5</v>
      </c>
      <c r="AJ37" s="198">
        <v>4.3912231655976298E-5</v>
      </c>
      <c r="AK37" s="198">
        <v>7.6721710286257314E-5</v>
      </c>
      <c r="AL37" s="198">
        <v>5.8507234784252343E-5</v>
      </c>
      <c r="AM37" s="198">
        <v>5.7156857331162402E-5</v>
      </c>
      <c r="AN37" s="198">
        <v>3.3698113028430313E-5</v>
      </c>
      <c r="AO37" s="198">
        <v>5.0198436283529401E-5</v>
      </c>
      <c r="AP37" s="198">
        <v>1.1890266259678254E-5</v>
      </c>
      <c r="AQ37" s="198">
        <v>1.7826174556468348E-5</v>
      </c>
      <c r="AR37" s="198">
        <v>1.1960367107465643E-5</v>
      </c>
      <c r="AS37" s="198">
        <v>4.5277159097948358E-5</v>
      </c>
      <c r="AT37" s="198">
        <v>1.1132731910828386E-5</v>
      </c>
      <c r="AU37" s="198">
        <v>6.3070556866260621E-6</v>
      </c>
      <c r="AV37" s="198">
        <v>1.6555056499674029E-5</v>
      </c>
      <c r="AW37" s="198">
        <v>5.1491504979751183E-5</v>
      </c>
      <c r="AX37" s="198">
        <v>3.8992573147700113E-5</v>
      </c>
      <c r="AY37" s="198">
        <v>2.3758512863033378E-5</v>
      </c>
      <c r="AZ37" s="198">
        <v>1.2475561943521861E-5</v>
      </c>
      <c r="BA37" s="198">
        <v>4.6929839410797302E-6</v>
      </c>
      <c r="BB37" s="198">
        <v>4.9473425849339838E-6</v>
      </c>
      <c r="BC37" s="198">
        <v>6.0203375491555232E-6</v>
      </c>
      <c r="BD37" s="198">
        <v>3.3042191014047942E-5</v>
      </c>
      <c r="BE37" s="198">
        <v>5.2749845682845525E-6</v>
      </c>
      <c r="BF37" s="198">
        <v>8.9049180939035355E-6</v>
      </c>
      <c r="BG37" s="198">
        <v>1.5162253217123066E-5</v>
      </c>
      <c r="BH37" s="198">
        <v>1.1336465520996256E-5</v>
      </c>
      <c r="BI37" s="198">
        <v>9.5958985059597119E-6</v>
      </c>
      <c r="BJ37" s="198">
        <v>2.8790828723312137E-4</v>
      </c>
      <c r="BK37" s="198">
        <v>2.8219764863991355E-5</v>
      </c>
      <c r="BL37" s="198">
        <v>1.4453320421612361E-5</v>
      </c>
      <c r="BM37" s="198">
        <v>1.8015637320633245E-5</v>
      </c>
      <c r="BN37" s="198">
        <v>1.8968699823496074E-5</v>
      </c>
      <c r="BO37" s="198">
        <v>2.1680625234429875E-5</v>
      </c>
      <c r="BP37" s="198">
        <v>1.0376415854650135E-5</v>
      </c>
      <c r="BQ37" s="198">
        <v>3.0924100477354324E-4</v>
      </c>
      <c r="BR37" s="198">
        <v>2.9038863869414922E-5</v>
      </c>
      <c r="BS37" s="198">
        <v>2.2532083982338537E-5</v>
      </c>
      <c r="BT37" s="198">
        <v>1.9192672363534218E-5</v>
      </c>
      <c r="BU37" s="198">
        <v>2.5971616649754895E-5</v>
      </c>
      <c r="BV37" s="198">
        <v>7.5780833316812077E-6</v>
      </c>
      <c r="BW37" s="198">
        <v>6.1690185951282649E-6</v>
      </c>
      <c r="BX37" s="198">
        <v>2.26784638721473E-6</v>
      </c>
      <c r="BY37" s="198">
        <v>2.7114338297668116E-5</v>
      </c>
      <c r="BZ37" s="198">
        <v>1.0641430301580982E-5</v>
      </c>
      <c r="CA37" s="198">
        <v>1.2229993739648669E-5</v>
      </c>
      <c r="CB37" s="198">
        <v>1.1857988971464423E-5</v>
      </c>
      <c r="CC37" s="198">
        <v>8.502222252284672E-6</v>
      </c>
      <c r="CD37" s="198">
        <v>1.0203510603381344E-5</v>
      </c>
      <c r="CE37" s="198">
        <v>1.9662241951559539E-5</v>
      </c>
      <c r="CF37" s="198">
        <v>5.9233906166471903E-5</v>
      </c>
      <c r="CG37" s="198">
        <v>3.6461089575440763E-4</v>
      </c>
      <c r="CH37" s="198">
        <v>5.2908798487131804E-5</v>
      </c>
      <c r="CI37" s="198">
        <v>7.7907885545765607E-6</v>
      </c>
      <c r="CJ37" s="198">
        <v>2.0522112783136643E-4</v>
      </c>
      <c r="CK37" s="198">
        <v>1.9951661030669763E-5</v>
      </c>
      <c r="CL37" s="198">
        <v>2.1510521292141485E-5</v>
      </c>
      <c r="CM37" s="198">
        <v>1.3471049140820091E-5</v>
      </c>
      <c r="CN37" s="198">
        <v>1.7879859895976412E-4</v>
      </c>
      <c r="CO37" s="198">
        <v>7.7516334587422402E-6</v>
      </c>
      <c r="CP37" s="198">
        <v>3.7661095215480314E-5</v>
      </c>
      <c r="CQ37" s="198">
        <v>1.5899363414345276E-5</v>
      </c>
      <c r="CR37" s="198">
        <v>9.1678297702643216E-6</v>
      </c>
      <c r="CS37" s="198">
        <v>2.6374676239176493E-4</v>
      </c>
      <c r="CT37" s="198">
        <v>7.3210057345789601E-5</v>
      </c>
      <c r="CU37" s="198">
        <v>2.6968886382116349E-5</v>
      </c>
      <c r="CV37" s="198">
        <v>5.9930262758665373E-6</v>
      </c>
      <c r="CW37" s="198">
        <v>1.6264657566770649E-5</v>
      </c>
      <c r="CX37" s="198">
        <v>4.9856183531787185E-5</v>
      </c>
      <c r="CY37" s="198">
        <v>1.3667581311553161E-5</v>
      </c>
      <c r="CZ37" s="198">
        <v>5.0062334584096929E-5</v>
      </c>
      <c r="DA37" s="198">
        <v>3.7845318788914755E-5</v>
      </c>
      <c r="DB37" s="198">
        <v>1.2500102210470529E-4</v>
      </c>
      <c r="DC37" s="198">
        <v>1.6786491355863523E-5</v>
      </c>
      <c r="DD37" s="198">
        <v>1.3218292107830139E-4</v>
      </c>
      <c r="DE37" s="199">
        <v>1.0145651697590565</v>
      </c>
    </row>
    <row r="38" spans="1:109" s="171" customFormat="1" ht="9.6" x14ac:dyDescent="0.15">
      <c r="A38" s="162">
        <v>32</v>
      </c>
      <c r="B38" s="167" t="s">
        <v>43</v>
      </c>
      <c r="C38" s="167"/>
      <c r="D38" s="197">
        <v>3.5428284257504268E-5</v>
      </c>
      <c r="E38" s="198">
        <v>6.116756536000075E-5</v>
      </c>
      <c r="F38" s="198">
        <v>2.3727302154935527E-5</v>
      </c>
      <c r="G38" s="198">
        <v>2.6445262960646789E-5</v>
      </c>
      <c r="H38" s="198">
        <v>8.435288610793225E-5</v>
      </c>
      <c r="I38" s="198">
        <v>2.5723237656692446E-5</v>
      </c>
      <c r="J38" s="198">
        <v>2.6897213007780905E-5</v>
      </c>
      <c r="K38" s="198">
        <v>2.6302160374485278E-5</v>
      </c>
      <c r="L38" s="198">
        <v>1.1606211650383365E-4</v>
      </c>
      <c r="M38" s="198">
        <v>1.7443924057275147E-4</v>
      </c>
      <c r="N38" s="198">
        <v>2.0718605531599028E-5</v>
      </c>
      <c r="O38" s="198">
        <v>1.0986337724703628E-4</v>
      </c>
      <c r="P38" s="198">
        <v>1.7451361787785909E-3</v>
      </c>
      <c r="Q38" s="198">
        <v>2.9066501867999299E-5</v>
      </c>
      <c r="R38" s="198">
        <v>1.5853578414910921E-4</v>
      </c>
      <c r="S38" s="198">
        <v>1.8314293810791678E-4</v>
      </c>
      <c r="T38" s="198">
        <v>4.873271958186166E-5</v>
      </c>
      <c r="U38" s="198">
        <v>2.2202230843135959E-3</v>
      </c>
      <c r="V38" s="198">
        <v>2.3164341265211616E-5</v>
      </c>
      <c r="W38" s="198">
        <v>2.2032867548520166E-5</v>
      </c>
      <c r="X38" s="198">
        <v>3.0606572169595636E-5</v>
      </c>
      <c r="Y38" s="198">
        <v>2.8368195656510521E-5</v>
      </c>
      <c r="Z38" s="198">
        <v>1.5650177513637907E-4</v>
      </c>
      <c r="AA38" s="198">
        <v>2.4960403123991204E-5</v>
      </c>
      <c r="AB38" s="198">
        <v>1.4688463565820003E-3</v>
      </c>
      <c r="AC38" s="198">
        <v>1.0785229276890841E-3</v>
      </c>
      <c r="AD38" s="198">
        <v>3.3241621341827841E-6</v>
      </c>
      <c r="AE38" s="198">
        <v>1.4985169659809093E-5</v>
      </c>
      <c r="AF38" s="198">
        <v>9.0913993170374074E-4</v>
      </c>
      <c r="AG38" s="198">
        <v>1.3056870408457172E-4</v>
      </c>
      <c r="AH38" s="198">
        <v>3.3481339046719614E-5</v>
      </c>
      <c r="AI38" s="198">
        <v>1.0091773248619467</v>
      </c>
      <c r="AJ38" s="198">
        <v>3.0375238926690213E-5</v>
      </c>
      <c r="AK38" s="198">
        <v>2.4915151942843132E-5</v>
      </c>
      <c r="AL38" s="198">
        <v>3.9355297499303068E-4</v>
      </c>
      <c r="AM38" s="198">
        <v>1.5908546947539435E-5</v>
      </c>
      <c r="AN38" s="198">
        <v>1.3567397067770127E-5</v>
      </c>
      <c r="AO38" s="198">
        <v>2.8744206738422227E-5</v>
      </c>
      <c r="AP38" s="198">
        <v>9.3077910979966108E-6</v>
      </c>
      <c r="AQ38" s="198">
        <v>2.3653406658321443E-5</v>
      </c>
      <c r="AR38" s="198">
        <v>7.3203024684520535E-4</v>
      </c>
      <c r="AS38" s="198">
        <v>6.5901926301540427E-5</v>
      </c>
      <c r="AT38" s="198">
        <v>1.1573802948562665E-4</v>
      </c>
      <c r="AU38" s="198">
        <v>9.5260034686644188E-5</v>
      </c>
      <c r="AV38" s="198">
        <v>2.9373356644620491E-5</v>
      </c>
      <c r="AW38" s="198">
        <v>6.5843578538589376E-4</v>
      </c>
      <c r="AX38" s="198">
        <v>7.586623959989564E-4</v>
      </c>
      <c r="AY38" s="198">
        <v>1.1190249809441013E-3</v>
      </c>
      <c r="AZ38" s="198">
        <v>6.7392296000784587E-5</v>
      </c>
      <c r="BA38" s="198">
        <v>5.3831689917292216E-4</v>
      </c>
      <c r="BB38" s="198">
        <v>6.2990593876497246E-5</v>
      </c>
      <c r="BC38" s="198">
        <v>2.3632271886944649E-3</v>
      </c>
      <c r="BD38" s="198">
        <v>1.5903148406623511E-4</v>
      </c>
      <c r="BE38" s="198">
        <v>7.9329099920860742E-5</v>
      </c>
      <c r="BF38" s="198">
        <v>6.6958365834540322E-4</v>
      </c>
      <c r="BG38" s="198">
        <v>2.8250827199456142E-5</v>
      </c>
      <c r="BH38" s="198">
        <v>1.0497777250733631E-4</v>
      </c>
      <c r="BI38" s="198">
        <v>8.9070367006104751E-4</v>
      </c>
      <c r="BJ38" s="198">
        <v>1.8259679240843589E-3</v>
      </c>
      <c r="BK38" s="198">
        <v>3.4208938206751948E-5</v>
      </c>
      <c r="BL38" s="198">
        <v>5.5405502313243381E-4</v>
      </c>
      <c r="BM38" s="198">
        <v>3.5696290115880014E-4</v>
      </c>
      <c r="BN38" s="198">
        <v>3.2449769064058348E-5</v>
      </c>
      <c r="BO38" s="198">
        <v>4.0891542188723489E-5</v>
      </c>
      <c r="BP38" s="198">
        <v>3.8006733443813701E-5</v>
      </c>
      <c r="BQ38" s="198">
        <v>1.4933729104783851E-5</v>
      </c>
      <c r="BR38" s="198">
        <v>6.7406465128121062E-5</v>
      </c>
      <c r="BS38" s="198">
        <v>5.4550855636720558E-5</v>
      </c>
      <c r="BT38" s="198">
        <v>2.4909657808483748E-5</v>
      </c>
      <c r="BU38" s="198">
        <v>1.248660755179965E-5</v>
      </c>
      <c r="BV38" s="198">
        <v>1.4145300539334168E-5</v>
      </c>
      <c r="BW38" s="198">
        <v>1.1770142428046463E-5</v>
      </c>
      <c r="BX38" s="198">
        <v>5.7441879797119436E-6</v>
      </c>
      <c r="BY38" s="198">
        <v>4.0220431864490862E-5</v>
      </c>
      <c r="BZ38" s="198">
        <v>4.8891732897643314E-5</v>
      </c>
      <c r="CA38" s="198">
        <v>3.1338542254793257E-5</v>
      </c>
      <c r="CB38" s="198">
        <v>4.9251868091815133E-5</v>
      </c>
      <c r="CC38" s="198">
        <v>2.7397478911651085E-5</v>
      </c>
      <c r="CD38" s="198">
        <v>2.6959135789014402E-5</v>
      </c>
      <c r="CE38" s="198">
        <v>3.136743314045843E-5</v>
      </c>
      <c r="CF38" s="198">
        <v>7.2894811884444477E-6</v>
      </c>
      <c r="CG38" s="198">
        <v>1.6292276300554592E-5</v>
      </c>
      <c r="CH38" s="198">
        <v>3.0828332751381676E-5</v>
      </c>
      <c r="CI38" s="198">
        <v>2.8288188189401776E-5</v>
      </c>
      <c r="CJ38" s="198">
        <v>2.53319949487219E-5</v>
      </c>
      <c r="CK38" s="198">
        <v>2.4846901125454494E-5</v>
      </c>
      <c r="CL38" s="198">
        <v>2.6722573097661544E-5</v>
      </c>
      <c r="CM38" s="198">
        <v>1.3450866507873498E-4</v>
      </c>
      <c r="CN38" s="198">
        <v>8.2450738684759415E-4</v>
      </c>
      <c r="CO38" s="198">
        <v>7.3224809585362347E-5</v>
      </c>
      <c r="CP38" s="198">
        <v>7.7575290366525536E-4</v>
      </c>
      <c r="CQ38" s="198">
        <v>4.6800002747928593E-5</v>
      </c>
      <c r="CR38" s="198">
        <v>5.3652862920443001E-5</v>
      </c>
      <c r="CS38" s="198">
        <v>6.7149878958905121E-5</v>
      </c>
      <c r="CT38" s="198">
        <v>9.7159937414163948E-5</v>
      </c>
      <c r="CU38" s="198">
        <v>2.1329021752314629E-5</v>
      </c>
      <c r="CV38" s="198">
        <v>6.2285358249723798E-4</v>
      </c>
      <c r="CW38" s="198">
        <v>1.8120010483752009E-5</v>
      </c>
      <c r="CX38" s="198">
        <v>1.8323979622078204E-4</v>
      </c>
      <c r="CY38" s="198">
        <v>1.6076252841366309E-4</v>
      </c>
      <c r="CZ38" s="198">
        <v>3.9311074734836623E-5</v>
      </c>
      <c r="DA38" s="198">
        <v>1.1223178600818103E-4</v>
      </c>
      <c r="DB38" s="198">
        <v>3.9209335370472377E-5</v>
      </c>
      <c r="DC38" s="198">
        <v>7.9436595945398203E-5</v>
      </c>
      <c r="DD38" s="198">
        <v>2.2453865066974899E-4</v>
      </c>
      <c r="DE38" s="199">
        <v>1.0343733520041138</v>
      </c>
    </row>
    <row r="39" spans="1:109" s="171" customFormat="1" ht="9.6" x14ac:dyDescent="0.15">
      <c r="A39" s="162">
        <v>33</v>
      </c>
      <c r="B39" s="167" t="s">
        <v>45</v>
      </c>
      <c r="C39" s="167"/>
      <c r="D39" s="197">
        <v>8.685032352556762E-5</v>
      </c>
      <c r="E39" s="198">
        <v>1.9936869743862631E-4</v>
      </c>
      <c r="F39" s="198">
        <v>6.5182375846649376E-5</v>
      </c>
      <c r="G39" s="198">
        <v>6.0471634549148412E-5</v>
      </c>
      <c r="H39" s="198">
        <v>1.5852718399874636E-4</v>
      </c>
      <c r="I39" s="198">
        <v>3.0231256459040804E-5</v>
      </c>
      <c r="J39" s="198">
        <v>8.5104439853213136E-4</v>
      </c>
      <c r="K39" s="198">
        <v>1.9538786195058338E-4</v>
      </c>
      <c r="L39" s="198">
        <v>7.569889109116126E-5</v>
      </c>
      <c r="M39" s="198">
        <v>3.09983859791319E-5</v>
      </c>
      <c r="N39" s="198">
        <v>5.8671868950718083E-5</v>
      </c>
      <c r="O39" s="198">
        <v>4.9682029944356175E-5</v>
      </c>
      <c r="P39" s="198">
        <v>3.6934650753806062E-5</v>
      </c>
      <c r="Q39" s="198">
        <v>6.3838781431942545E-5</v>
      </c>
      <c r="R39" s="198">
        <v>1.1603402497372074E-4</v>
      </c>
      <c r="S39" s="198">
        <v>9.471930744338012E-5</v>
      </c>
      <c r="T39" s="198">
        <v>9.0668351622009145E-5</v>
      </c>
      <c r="U39" s="198">
        <v>9.8833421852947587E-5</v>
      </c>
      <c r="V39" s="198">
        <v>1.5563652077105531E-4</v>
      </c>
      <c r="W39" s="198">
        <v>1.1318591715853752E-4</v>
      </c>
      <c r="X39" s="198">
        <v>6.7232050733661029E-5</v>
      </c>
      <c r="Y39" s="198">
        <v>4.8182066087700363E-5</v>
      </c>
      <c r="Z39" s="198">
        <v>1.5087333002344652E-4</v>
      </c>
      <c r="AA39" s="198">
        <v>5.3485468441556914E-5</v>
      </c>
      <c r="AB39" s="198">
        <v>5.6666284669891361E-5</v>
      </c>
      <c r="AC39" s="198">
        <v>7.5976344028965627E-5</v>
      </c>
      <c r="AD39" s="198">
        <v>3.1709948305705376E-5</v>
      </c>
      <c r="AE39" s="198">
        <v>2.1251993619543933E-4</v>
      </c>
      <c r="AF39" s="198">
        <v>1.0591655771765974E-4</v>
      </c>
      <c r="AG39" s="198">
        <v>6.4101498981906373E-5</v>
      </c>
      <c r="AH39" s="198">
        <v>5.6237206601611819E-5</v>
      </c>
      <c r="AI39" s="198">
        <v>1.1382077238824354E-4</v>
      </c>
      <c r="AJ39" s="198">
        <v>1.0956179629664056</v>
      </c>
      <c r="AK39" s="198">
        <v>1.2693899915496766E-4</v>
      </c>
      <c r="AL39" s="198">
        <v>1.8800313401806912E-3</v>
      </c>
      <c r="AM39" s="198">
        <v>2.0963515275837922E-4</v>
      </c>
      <c r="AN39" s="198">
        <v>1.7302168153978854E-4</v>
      </c>
      <c r="AO39" s="198">
        <v>3.8348085136890144E-4</v>
      </c>
      <c r="AP39" s="198">
        <v>9.8762430653725694E-5</v>
      </c>
      <c r="AQ39" s="198">
        <v>1.6390064379994687E-4</v>
      </c>
      <c r="AR39" s="198">
        <v>9.3810294772886599E-5</v>
      </c>
      <c r="AS39" s="198">
        <v>1.3618942179308545E-4</v>
      </c>
      <c r="AT39" s="198">
        <v>1.6536633861771483E-4</v>
      </c>
      <c r="AU39" s="198">
        <v>8.8898726786120884E-5</v>
      </c>
      <c r="AV39" s="198">
        <v>7.6176363648214931E-5</v>
      </c>
      <c r="AW39" s="198">
        <v>5.4741827646560536E-5</v>
      </c>
      <c r="AX39" s="198">
        <v>5.9244348882505077E-5</v>
      </c>
      <c r="AY39" s="198">
        <v>1.6747410003724609E-4</v>
      </c>
      <c r="AZ39" s="198">
        <v>6.5886133001531635E-5</v>
      </c>
      <c r="BA39" s="198">
        <v>4.7703727750733327E-5</v>
      </c>
      <c r="BB39" s="198">
        <v>5.3582834185619658E-5</v>
      </c>
      <c r="BC39" s="198">
        <v>1.0561104653937827E-4</v>
      </c>
      <c r="BD39" s="198">
        <v>6.8509742833070206E-5</v>
      </c>
      <c r="BE39" s="198">
        <v>5.382630898122904E-5</v>
      </c>
      <c r="BF39" s="198">
        <v>4.1387683164779096E-5</v>
      </c>
      <c r="BG39" s="198">
        <v>3.3103144759604272E-5</v>
      </c>
      <c r="BH39" s="198">
        <v>6.4072237258192279E-5</v>
      </c>
      <c r="BI39" s="198">
        <v>7.8714469092799116E-5</v>
      </c>
      <c r="BJ39" s="198">
        <v>6.3577703545502804E-4</v>
      </c>
      <c r="BK39" s="198">
        <v>5.3171451122841634E-5</v>
      </c>
      <c r="BL39" s="198">
        <v>2.7005311469868325E-2</v>
      </c>
      <c r="BM39" s="198">
        <v>3.293569240096085E-2</v>
      </c>
      <c r="BN39" s="198">
        <v>3.8959455760998907E-2</v>
      </c>
      <c r="BO39" s="198">
        <v>2.4447269734081616E-2</v>
      </c>
      <c r="BP39" s="198">
        <v>2.8467976736406853E-4</v>
      </c>
      <c r="BQ39" s="198">
        <v>4.6148289688310948E-4</v>
      </c>
      <c r="BR39" s="198">
        <v>1.025540186485043E-3</v>
      </c>
      <c r="BS39" s="198">
        <v>2.5136553715141236E-4</v>
      </c>
      <c r="BT39" s="198">
        <v>1.2189021256037692E-4</v>
      </c>
      <c r="BU39" s="198">
        <v>7.9529079352138322E-5</v>
      </c>
      <c r="BV39" s="198">
        <v>1.0940844486822594E-4</v>
      </c>
      <c r="BW39" s="198">
        <v>3.2182259477145576E-4</v>
      </c>
      <c r="BX39" s="198">
        <v>5.6584372204479419E-4</v>
      </c>
      <c r="BY39" s="198">
        <v>4.1097124152977149E-4</v>
      </c>
      <c r="BZ39" s="198">
        <v>5.4425681778918431E-5</v>
      </c>
      <c r="CA39" s="198">
        <v>1.0709787326488927E-4</v>
      </c>
      <c r="CB39" s="198">
        <v>7.4580748250287191E-5</v>
      </c>
      <c r="CC39" s="198">
        <v>1.146875108253273E-4</v>
      </c>
      <c r="CD39" s="198">
        <v>2.4280641119008329E-4</v>
      </c>
      <c r="CE39" s="198">
        <v>2.4035088783872427E-4</v>
      </c>
      <c r="CF39" s="198">
        <v>6.3725877649620314E-5</v>
      </c>
      <c r="CG39" s="198">
        <v>1.4106006459305647E-4</v>
      </c>
      <c r="CH39" s="198">
        <v>2.2927641528288183E-4</v>
      </c>
      <c r="CI39" s="198">
        <v>4.0579526010924548E-5</v>
      </c>
      <c r="CJ39" s="198">
        <v>3.3569116295257173E-4</v>
      </c>
      <c r="CK39" s="198">
        <v>1.057506484496111E-4</v>
      </c>
      <c r="CL39" s="198">
        <v>1.0239510438649573E-4</v>
      </c>
      <c r="CM39" s="198">
        <v>1.696537442243068E-4</v>
      </c>
      <c r="CN39" s="198">
        <v>1.4865043376738861E-4</v>
      </c>
      <c r="CO39" s="198">
        <v>8.183821543861638E-5</v>
      </c>
      <c r="CP39" s="198">
        <v>5.9146648025969554E-5</v>
      </c>
      <c r="CQ39" s="198">
        <v>1.050599239237606E-4</v>
      </c>
      <c r="CR39" s="198">
        <v>5.7808708930434755E-5</v>
      </c>
      <c r="CS39" s="198">
        <v>8.0184059343540705E-5</v>
      </c>
      <c r="CT39" s="198">
        <v>4.641523631538988E-5</v>
      </c>
      <c r="CU39" s="198">
        <v>9.7626477670078096E-5</v>
      </c>
      <c r="CV39" s="198">
        <v>3.4078218528504911E-5</v>
      </c>
      <c r="CW39" s="198">
        <v>6.5409734181492291E-5</v>
      </c>
      <c r="CX39" s="198">
        <v>1.0703019165999073E-4</v>
      </c>
      <c r="CY39" s="198">
        <v>9.6243867245126915E-5</v>
      </c>
      <c r="CZ39" s="198">
        <v>1.1359774175585359E-4</v>
      </c>
      <c r="DA39" s="198">
        <v>1.4025054610439456E-4</v>
      </c>
      <c r="DB39" s="198">
        <v>1.0316337059277522E-4</v>
      </c>
      <c r="DC39" s="198">
        <v>7.8176896126851155E-5</v>
      </c>
      <c r="DD39" s="198">
        <v>7.0230588192395484E-4</v>
      </c>
      <c r="DE39" s="199">
        <v>1.2355849995077932</v>
      </c>
    </row>
    <row r="40" spans="1:109" s="171" customFormat="1" ht="9.6" x14ac:dyDescent="0.15">
      <c r="A40" s="162">
        <v>34</v>
      </c>
      <c r="B40" s="167" t="s">
        <v>636</v>
      </c>
      <c r="C40" s="167"/>
      <c r="D40" s="197">
        <v>8.5842965087916367E-6</v>
      </c>
      <c r="E40" s="198">
        <v>5.9385236818001381E-5</v>
      </c>
      <c r="F40" s="198">
        <v>1.0185385501605442E-5</v>
      </c>
      <c r="G40" s="198">
        <v>5.2739538519357726E-6</v>
      </c>
      <c r="H40" s="198">
        <v>5.7567185996372065E-6</v>
      </c>
      <c r="I40" s="198">
        <v>7.7266825026832247E-6</v>
      </c>
      <c r="J40" s="198">
        <v>1.0578393293111402E-5</v>
      </c>
      <c r="K40" s="198">
        <v>1.4484373371001533E-5</v>
      </c>
      <c r="L40" s="198">
        <v>1.1409122980766569E-5</v>
      </c>
      <c r="M40" s="198">
        <v>6.176475077484885E-6</v>
      </c>
      <c r="N40" s="198">
        <v>7.335467501873402E-6</v>
      </c>
      <c r="O40" s="198">
        <v>6.0059767314597679E-6</v>
      </c>
      <c r="P40" s="198">
        <v>1.0777473482781046E-5</v>
      </c>
      <c r="Q40" s="198">
        <v>1.3896897266815498E-5</v>
      </c>
      <c r="R40" s="198">
        <v>5.0775815712786633E-6</v>
      </c>
      <c r="S40" s="198">
        <v>6.0883593185265411E-6</v>
      </c>
      <c r="T40" s="198">
        <v>8.4843485174646051E-6</v>
      </c>
      <c r="U40" s="198">
        <v>5.6241500308796047E-4</v>
      </c>
      <c r="V40" s="198">
        <v>9.1832953555398675E-6</v>
      </c>
      <c r="W40" s="198">
        <v>6.6923857332346369E-6</v>
      </c>
      <c r="X40" s="198">
        <v>5.9615485514847519E-6</v>
      </c>
      <c r="Y40" s="198">
        <v>1.0083388081496643E-5</v>
      </c>
      <c r="Z40" s="198">
        <v>1.0487582091003747E-4</v>
      </c>
      <c r="AA40" s="198">
        <v>3.0426088938347758E-6</v>
      </c>
      <c r="AB40" s="198">
        <v>7.7084216927561091E-6</v>
      </c>
      <c r="AC40" s="198">
        <v>2.5576468603934916E-5</v>
      </c>
      <c r="AD40" s="198">
        <v>1.0285587054089494E-6</v>
      </c>
      <c r="AE40" s="198">
        <v>4.7114690876070049E-6</v>
      </c>
      <c r="AF40" s="198">
        <v>2.6842182158216643E-5</v>
      </c>
      <c r="AG40" s="198">
        <v>7.8549889956948958E-6</v>
      </c>
      <c r="AH40" s="198">
        <v>6.2078978534297591E-6</v>
      </c>
      <c r="AI40" s="198">
        <v>8.2848075514736378E-6</v>
      </c>
      <c r="AJ40" s="198">
        <v>8.8260676411079598E-5</v>
      </c>
      <c r="AK40" s="198">
        <v>1.0030909816383686</v>
      </c>
      <c r="AL40" s="198">
        <v>7.3456216732281235E-6</v>
      </c>
      <c r="AM40" s="198">
        <v>7.5527380234660774E-6</v>
      </c>
      <c r="AN40" s="198">
        <v>5.9150392818868314E-6</v>
      </c>
      <c r="AO40" s="198">
        <v>1.3349882730693412E-5</v>
      </c>
      <c r="AP40" s="198">
        <v>6.0543757377760291E-6</v>
      </c>
      <c r="AQ40" s="198">
        <v>7.8995542160388895E-6</v>
      </c>
      <c r="AR40" s="198">
        <v>5.3223357633728115E-6</v>
      </c>
      <c r="AS40" s="198">
        <v>7.7396877901876709E-6</v>
      </c>
      <c r="AT40" s="198">
        <v>1.0019021473873172E-4</v>
      </c>
      <c r="AU40" s="198">
        <v>2.2329398242528523E-5</v>
      </c>
      <c r="AV40" s="198">
        <v>5.5856747550815597E-5</v>
      </c>
      <c r="AW40" s="198">
        <v>2.1479015020561986E-4</v>
      </c>
      <c r="AX40" s="198">
        <v>3.6908267322586469E-3</v>
      </c>
      <c r="AY40" s="198">
        <v>1.1277725576956856E-2</v>
      </c>
      <c r="AZ40" s="198">
        <v>2.4819764987764879E-3</v>
      </c>
      <c r="BA40" s="198">
        <v>1.7412941196975215E-4</v>
      </c>
      <c r="BB40" s="198">
        <v>3.3979976315171224E-4</v>
      </c>
      <c r="BC40" s="198">
        <v>2.8261290301734727E-4</v>
      </c>
      <c r="BD40" s="198">
        <v>8.1614794656736651E-4</v>
      </c>
      <c r="BE40" s="198">
        <v>3.3056627570343374E-4</v>
      </c>
      <c r="BF40" s="198">
        <v>1.0179880070903865E-5</v>
      </c>
      <c r="BG40" s="198">
        <v>8.0131161717846534E-5</v>
      </c>
      <c r="BH40" s="198">
        <v>3.4681425536152928E-5</v>
      </c>
      <c r="BI40" s="198">
        <v>2.4940242859131543E-5</v>
      </c>
      <c r="BJ40" s="198">
        <v>1.5223685186909971E-4</v>
      </c>
      <c r="BK40" s="198">
        <v>5.1220166066536242E-5</v>
      </c>
      <c r="BL40" s="198">
        <v>1.5464956081970578E-3</v>
      </c>
      <c r="BM40" s="198">
        <v>3.7812349226493938E-4</v>
      </c>
      <c r="BN40" s="198">
        <v>6.5914191172710589E-5</v>
      </c>
      <c r="BO40" s="198">
        <v>3.1736592461471396E-4</v>
      </c>
      <c r="BP40" s="198">
        <v>1.1825158124218761E-5</v>
      </c>
      <c r="BQ40" s="198">
        <v>9.1277483547126314E-6</v>
      </c>
      <c r="BR40" s="198">
        <v>2.2882343210498686E-5</v>
      </c>
      <c r="BS40" s="198">
        <v>6.6015447972058399E-5</v>
      </c>
      <c r="BT40" s="198">
        <v>2.4930286430589767E-5</v>
      </c>
      <c r="BU40" s="198">
        <v>6.3205408785438656E-6</v>
      </c>
      <c r="BV40" s="198">
        <v>6.2554701920810568E-6</v>
      </c>
      <c r="BW40" s="198">
        <v>5.5377971591076978E-6</v>
      </c>
      <c r="BX40" s="198">
        <v>5.1141594308803947E-6</v>
      </c>
      <c r="BY40" s="198">
        <v>1.1198613668823707E-5</v>
      </c>
      <c r="BZ40" s="198">
        <v>1.5697018172292378E-5</v>
      </c>
      <c r="CA40" s="198">
        <v>4.8375945971516387E-5</v>
      </c>
      <c r="CB40" s="198">
        <v>8.2610907687510437E-6</v>
      </c>
      <c r="CC40" s="198">
        <v>5.6247555195032138E-6</v>
      </c>
      <c r="CD40" s="198">
        <v>8.438854271789065E-6</v>
      </c>
      <c r="CE40" s="198">
        <v>1.1943332145770786E-5</v>
      </c>
      <c r="CF40" s="198">
        <v>3.1440645833195839E-6</v>
      </c>
      <c r="CG40" s="198">
        <v>6.8291618300668838E-6</v>
      </c>
      <c r="CH40" s="198">
        <v>1.3633683501722976E-5</v>
      </c>
      <c r="CI40" s="198">
        <v>6.5528823610275881E-6</v>
      </c>
      <c r="CJ40" s="198">
        <v>1.0486656991117313E-5</v>
      </c>
      <c r="CK40" s="198">
        <v>9.7786438922519799E-6</v>
      </c>
      <c r="CL40" s="198">
        <v>1.6336112001166605E-5</v>
      </c>
      <c r="CM40" s="198">
        <v>5.2206352842839664E-5</v>
      </c>
      <c r="CN40" s="198">
        <v>9.1176100267602742E-6</v>
      </c>
      <c r="CO40" s="198">
        <v>5.8546726632227551E-5</v>
      </c>
      <c r="CP40" s="198">
        <v>4.569915301670045E-5</v>
      </c>
      <c r="CQ40" s="198">
        <v>3.7474666633267027E-4</v>
      </c>
      <c r="CR40" s="198">
        <v>1.7040295145794555E-4</v>
      </c>
      <c r="CS40" s="198">
        <v>8.3505602558393854E-5</v>
      </c>
      <c r="CT40" s="198">
        <v>1.2532677983116219E-5</v>
      </c>
      <c r="CU40" s="198">
        <v>6.6395824655779113E-6</v>
      </c>
      <c r="CV40" s="198">
        <v>5.731538293594643E-5</v>
      </c>
      <c r="CW40" s="198">
        <v>7.6098703954238443E-6</v>
      </c>
      <c r="CX40" s="198">
        <v>2.8651985269577022E-4</v>
      </c>
      <c r="CY40" s="198">
        <v>3.6448666832181837E-4</v>
      </c>
      <c r="CZ40" s="198">
        <v>8.6498701626120804E-6</v>
      </c>
      <c r="DA40" s="198">
        <v>1.2373149858663165E-5</v>
      </c>
      <c r="DB40" s="198">
        <v>6.2540411171196694E-5</v>
      </c>
      <c r="DC40" s="198">
        <v>4.2399608852192437E-5</v>
      </c>
      <c r="DD40" s="198">
        <v>3.6626273974300731E-4</v>
      </c>
      <c r="DE40" s="199">
        <v>1.0290322223465465</v>
      </c>
    </row>
    <row r="41" spans="1:109" s="171" customFormat="1" ht="9.6" x14ac:dyDescent="0.15">
      <c r="A41" s="162">
        <v>35</v>
      </c>
      <c r="B41" s="167" t="s">
        <v>637</v>
      </c>
      <c r="C41" s="167"/>
      <c r="D41" s="197">
        <v>1.0463419591108694E-3</v>
      </c>
      <c r="E41" s="198">
        <v>7.9173829011445589E-3</v>
      </c>
      <c r="F41" s="198">
        <v>1.4082332253163761E-3</v>
      </c>
      <c r="G41" s="198">
        <v>2.062774826544744E-3</v>
      </c>
      <c r="H41" s="198">
        <v>5.4012067962695846E-5</v>
      </c>
      <c r="I41" s="198">
        <v>8.3562403822537025E-5</v>
      </c>
      <c r="J41" s="198">
        <v>7.1069114732625E-4</v>
      </c>
      <c r="K41" s="198">
        <v>9.9679561615457081E-5</v>
      </c>
      <c r="L41" s="198">
        <v>7.1545164231931512E-4</v>
      </c>
      <c r="M41" s="198">
        <v>5.3687671405143595E-5</v>
      </c>
      <c r="N41" s="198">
        <v>4.0729262744898547E-4</v>
      </c>
      <c r="O41" s="198">
        <v>2.5315087462632633E-4</v>
      </c>
      <c r="P41" s="198">
        <v>1.0376470475859291E-4</v>
      </c>
      <c r="Q41" s="198">
        <v>1.1176172379863221E-3</v>
      </c>
      <c r="R41" s="198">
        <v>9.8201981422186958E-5</v>
      </c>
      <c r="S41" s="198">
        <v>6.9445397190159895E-5</v>
      </c>
      <c r="T41" s="198">
        <v>9.2816419067865682E-5</v>
      </c>
      <c r="U41" s="198">
        <v>8.9466244282098524E-4</v>
      </c>
      <c r="V41" s="198">
        <v>6.6019309712535095E-4</v>
      </c>
      <c r="W41" s="198">
        <v>1.6590148938785561E-4</v>
      </c>
      <c r="X41" s="198">
        <v>9.9798612633620695E-5</v>
      </c>
      <c r="Y41" s="198">
        <v>1.2081069251468322E-3</v>
      </c>
      <c r="Z41" s="198">
        <v>3.883364327510028E-3</v>
      </c>
      <c r="AA41" s="198">
        <v>6.6941144641471985E-5</v>
      </c>
      <c r="AB41" s="198">
        <v>7.6677378929476832E-4</v>
      </c>
      <c r="AC41" s="198">
        <v>5.345377567337492E-4</v>
      </c>
      <c r="AD41" s="198">
        <v>3.4649200198755414E-5</v>
      </c>
      <c r="AE41" s="198">
        <v>3.3252648242765182E-3</v>
      </c>
      <c r="AF41" s="198">
        <v>8.5474113372727413E-5</v>
      </c>
      <c r="AG41" s="198">
        <v>3.6770698688018579E-4</v>
      </c>
      <c r="AH41" s="198">
        <v>1.5149566284741183E-4</v>
      </c>
      <c r="AI41" s="198">
        <v>5.9412904679978541E-3</v>
      </c>
      <c r="AJ41" s="198">
        <v>3.8269505747908902E-3</v>
      </c>
      <c r="AK41" s="198">
        <v>1.1823116830946124E-2</v>
      </c>
      <c r="AL41" s="198">
        <v>1.0139014357881981</v>
      </c>
      <c r="AM41" s="198">
        <v>5.271211433312854E-3</v>
      </c>
      <c r="AN41" s="198">
        <v>2.8916385422580147E-3</v>
      </c>
      <c r="AO41" s="198">
        <v>9.080180434367523E-3</v>
      </c>
      <c r="AP41" s="198">
        <v>8.0997833130037184E-4</v>
      </c>
      <c r="AQ41" s="198">
        <v>2.2007288134516512E-2</v>
      </c>
      <c r="AR41" s="198">
        <v>2.6509133341268663E-3</v>
      </c>
      <c r="AS41" s="198">
        <v>2.1003153782232216E-3</v>
      </c>
      <c r="AT41" s="198">
        <v>1.4980964363712434E-3</v>
      </c>
      <c r="AU41" s="198">
        <v>4.946778340373487E-3</v>
      </c>
      <c r="AV41" s="198">
        <v>1.6605097402193E-3</v>
      </c>
      <c r="AW41" s="198">
        <v>8.0162167271940793E-4</v>
      </c>
      <c r="AX41" s="198">
        <v>5.6176711836538173E-3</v>
      </c>
      <c r="AY41" s="198">
        <v>1.732902249760037E-3</v>
      </c>
      <c r="AZ41" s="198">
        <v>2.9864430864584286E-3</v>
      </c>
      <c r="BA41" s="198">
        <v>1.0770848260787185E-3</v>
      </c>
      <c r="BB41" s="198">
        <v>3.9661936997895683E-4</v>
      </c>
      <c r="BC41" s="198">
        <v>2.7845305938250654E-3</v>
      </c>
      <c r="BD41" s="198">
        <v>8.7695398804703327E-4</v>
      </c>
      <c r="BE41" s="198">
        <v>9.3877094780587546E-4</v>
      </c>
      <c r="BF41" s="198">
        <v>4.4312597964123114E-4</v>
      </c>
      <c r="BG41" s="198">
        <v>1.0390463364026356E-3</v>
      </c>
      <c r="BH41" s="198">
        <v>1.1939143239288539E-3</v>
      </c>
      <c r="BI41" s="198">
        <v>5.0754300241562245E-4</v>
      </c>
      <c r="BJ41" s="198">
        <v>9.3648357165865108E-4</v>
      </c>
      <c r="BK41" s="198">
        <v>5.0129598211172371E-5</v>
      </c>
      <c r="BL41" s="198">
        <v>3.485812157786906E-3</v>
      </c>
      <c r="BM41" s="198">
        <v>6.8776430054358758E-3</v>
      </c>
      <c r="BN41" s="198">
        <v>2.0495988585271228E-3</v>
      </c>
      <c r="BO41" s="198">
        <v>5.596998777291637E-3</v>
      </c>
      <c r="BP41" s="198">
        <v>1.2447853993482791E-4</v>
      </c>
      <c r="BQ41" s="198">
        <v>1.4226738749202668E-4</v>
      </c>
      <c r="BR41" s="198">
        <v>3.1389713928334658E-3</v>
      </c>
      <c r="BS41" s="198">
        <v>1.2222617746410081E-4</v>
      </c>
      <c r="BT41" s="198">
        <v>9.6940806472807904E-5</v>
      </c>
      <c r="BU41" s="198">
        <v>4.442264623695171E-5</v>
      </c>
      <c r="BV41" s="198">
        <v>5.0501282253366604E-5</v>
      </c>
      <c r="BW41" s="198">
        <v>7.1189588484595268E-5</v>
      </c>
      <c r="BX41" s="198">
        <v>8.5685853693440826E-5</v>
      </c>
      <c r="BY41" s="198">
        <v>1.5654826813024886E-4</v>
      </c>
      <c r="BZ41" s="198">
        <v>4.453366115452663E-5</v>
      </c>
      <c r="CA41" s="198">
        <v>7.1973202801383417E-5</v>
      </c>
      <c r="CB41" s="198">
        <v>5.5260869935371287E-5</v>
      </c>
      <c r="CC41" s="198">
        <v>5.5584954847483784E-5</v>
      </c>
      <c r="CD41" s="198">
        <v>8.2460501917163803E-5</v>
      </c>
      <c r="CE41" s="198">
        <v>9.6998038515320201E-5</v>
      </c>
      <c r="CF41" s="198">
        <v>3.1952709330106271E-5</v>
      </c>
      <c r="CG41" s="198">
        <v>7.5335740758830397E-5</v>
      </c>
      <c r="CH41" s="198">
        <v>9.8246239192882034E-5</v>
      </c>
      <c r="CI41" s="198">
        <v>3.4238935931271991E-5</v>
      </c>
      <c r="CJ41" s="198">
        <v>1.1044058634117095E-4</v>
      </c>
      <c r="CK41" s="198">
        <v>1.1804818525159085E-4</v>
      </c>
      <c r="CL41" s="198">
        <v>6.4904448964359465E-5</v>
      </c>
      <c r="CM41" s="198">
        <v>6.2451470664368785E-4</v>
      </c>
      <c r="CN41" s="198">
        <v>1.3344092953192243E-4</v>
      </c>
      <c r="CO41" s="198">
        <v>7.1097042407059595E-5</v>
      </c>
      <c r="CP41" s="198">
        <v>6.7415590066987246E-5</v>
      </c>
      <c r="CQ41" s="198">
        <v>8.8063485641799114E-5</v>
      </c>
      <c r="CR41" s="198">
        <v>8.1259982951150558E-5</v>
      </c>
      <c r="CS41" s="198">
        <v>7.3221387369850385E-5</v>
      </c>
      <c r="CT41" s="198">
        <v>4.838335040129444E-5</v>
      </c>
      <c r="CU41" s="198">
        <v>5.6049851293126349E-5</v>
      </c>
      <c r="CV41" s="198">
        <v>1.6014714181753956E-4</v>
      </c>
      <c r="CW41" s="198">
        <v>3.922441158561716E-5</v>
      </c>
      <c r="CX41" s="198">
        <v>1.528673774262751E-4</v>
      </c>
      <c r="CY41" s="198">
        <v>1.8508552584366582E-4</v>
      </c>
      <c r="CZ41" s="198">
        <v>1.4612149229277136E-4</v>
      </c>
      <c r="DA41" s="198">
        <v>3.8915302642865467E-4</v>
      </c>
      <c r="DB41" s="198">
        <v>3.7346064160277204E-4</v>
      </c>
      <c r="DC41" s="198">
        <v>2.5607722186444175E-3</v>
      </c>
      <c r="DD41" s="198">
        <v>8.1776152929900921E-4</v>
      </c>
      <c r="DE41" s="199">
        <v>1.1673828240277535</v>
      </c>
    </row>
    <row r="42" spans="1:109" s="171" customFormat="1" ht="9.6" x14ac:dyDescent="0.15">
      <c r="A42" s="172">
        <v>36</v>
      </c>
      <c r="B42" s="173" t="s">
        <v>638</v>
      </c>
      <c r="C42" s="173"/>
      <c r="D42" s="200">
        <v>1.5342016920165849E-4</v>
      </c>
      <c r="E42" s="201">
        <v>1.9585304486808265E-4</v>
      </c>
      <c r="F42" s="201">
        <v>9.0897031482128394E-5</v>
      </c>
      <c r="G42" s="201">
        <v>7.3608302325960426E-5</v>
      </c>
      <c r="H42" s="201">
        <v>9.7937461081891642E-5</v>
      </c>
      <c r="I42" s="201">
        <v>2.1157268409236936E-3</v>
      </c>
      <c r="J42" s="201">
        <v>6.4157247065691888E-3</v>
      </c>
      <c r="K42" s="201">
        <v>1.114521377327654E-3</v>
      </c>
      <c r="L42" s="201">
        <v>1.6041013934673005E-4</v>
      </c>
      <c r="M42" s="201">
        <v>7.1936711335394532E-4</v>
      </c>
      <c r="N42" s="201">
        <v>9.5150459702347622E-5</v>
      </c>
      <c r="O42" s="201">
        <v>1.2410561514754616E-4</v>
      </c>
      <c r="P42" s="201">
        <v>8.7697387071097453E-4</v>
      </c>
      <c r="Q42" s="201">
        <v>1.4739267358868574E-4</v>
      </c>
      <c r="R42" s="201">
        <v>7.3418549182387968E-5</v>
      </c>
      <c r="S42" s="201">
        <v>2.8435818873764798E-4</v>
      </c>
      <c r="T42" s="201">
        <v>3.1357052617359834E-4</v>
      </c>
      <c r="U42" s="201">
        <v>6.7640635771014056E-3</v>
      </c>
      <c r="V42" s="201">
        <v>1.5774658613692668E-4</v>
      </c>
      <c r="W42" s="201">
        <v>1.1057613722642316E-4</v>
      </c>
      <c r="X42" s="201">
        <v>8.1764226215565592E-5</v>
      </c>
      <c r="Y42" s="201">
        <v>8.1237805793277719E-5</v>
      </c>
      <c r="Z42" s="201">
        <v>3.3417923590394502E-4</v>
      </c>
      <c r="AA42" s="201">
        <v>8.3297341360370078E-5</v>
      </c>
      <c r="AB42" s="201">
        <v>3.6385361258537866E-4</v>
      </c>
      <c r="AC42" s="201">
        <v>3.0703043237186907E-4</v>
      </c>
      <c r="AD42" s="201">
        <v>1.4232745452120567E-4</v>
      </c>
      <c r="AE42" s="201">
        <v>1.9541376421415606E-4</v>
      </c>
      <c r="AF42" s="201">
        <v>6.9259570107297274E-4</v>
      </c>
      <c r="AG42" s="201">
        <v>2.0326297296472265E-3</v>
      </c>
      <c r="AH42" s="201">
        <v>3.1444609218089629E-4</v>
      </c>
      <c r="AI42" s="201">
        <v>4.1215441217138987E-4</v>
      </c>
      <c r="AJ42" s="201">
        <v>8.0680080994014209E-3</v>
      </c>
      <c r="AK42" s="201">
        <v>1.870984043704736E-3</v>
      </c>
      <c r="AL42" s="201">
        <v>4.4929043291266988E-3</v>
      </c>
      <c r="AM42" s="201">
        <v>1.7216754218694559</v>
      </c>
      <c r="AN42" s="201">
        <v>0.90483382829685688</v>
      </c>
      <c r="AO42" s="201">
        <v>0.35672910821170656</v>
      </c>
      <c r="AP42" s="201">
        <v>0.24630060246696078</v>
      </c>
      <c r="AQ42" s="201">
        <v>2.659463063975584E-4</v>
      </c>
      <c r="AR42" s="201">
        <v>2.5691127491497205E-4</v>
      </c>
      <c r="AS42" s="201">
        <v>0.1004146663732676</v>
      </c>
      <c r="AT42" s="201">
        <v>5.2739676166786154E-2</v>
      </c>
      <c r="AU42" s="201">
        <v>3.9381448958595383E-2</v>
      </c>
      <c r="AV42" s="201">
        <v>3.2927451006890901E-2</v>
      </c>
      <c r="AW42" s="201">
        <v>1.0250824449019163E-2</v>
      </c>
      <c r="AX42" s="201">
        <v>4.1850829944003906E-4</v>
      </c>
      <c r="AY42" s="201">
        <v>3.5440594358123788E-3</v>
      </c>
      <c r="AZ42" s="201">
        <v>2.3729552320427949E-2</v>
      </c>
      <c r="BA42" s="201">
        <v>1.4014415021348644E-2</v>
      </c>
      <c r="BB42" s="201">
        <v>1.670611625598772E-3</v>
      </c>
      <c r="BC42" s="201">
        <v>8.8925144317042269E-3</v>
      </c>
      <c r="BD42" s="201">
        <v>2.8291141203632564E-3</v>
      </c>
      <c r="BE42" s="201">
        <v>1.6569463935453377E-3</v>
      </c>
      <c r="BF42" s="201">
        <v>2.4887804887297017E-2</v>
      </c>
      <c r="BG42" s="201">
        <v>1.3983621070684337E-2</v>
      </c>
      <c r="BH42" s="201">
        <v>0.11180466863456838</v>
      </c>
      <c r="BI42" s="201">
        <v>4.7966167084481431E-3</v>
      </c>
      <c r="BJ42" s="201">
        <v>3.6404120113734178E-3</v>
      </c>
      <c r="BK42" s="201">
        <v>1.3285999071867285E-4</v>
      </c>
      <c r="BL42" s="201">
        <v>1.44399400678495E-2</v>
      </c>
      <c r="BM42" s="201">
        <v>1.1773880665581582E-2</v>
      </c>
      <c r="BN42" s="201">
        <v>1.159743089544892E-2</v>
      </c>
      <c r="BO42" s="201">
        <v>2.2165724562351288E-2</v>
      </c>
      <c r="BP42" s="201">
        <v>1.980671410248849E-4</v>
      </c>
      <c r="BQ42" s="201">
        <v>2.3759159879919848E-4</v>
      </c>
      <c r="BR42" s="201">
        <v>5.3070815155634805E-4</v>
      </c>
      <c r="BS42" s="201">
        <v>1.5145197681007587E-4</v>
      </c>
      <c r="BT42" s="201">
        <v>1.3703738755862485E-4</v>
      </c>
      <c r="BU42" s="201">
        <v>6.4220671453997185E-5</v>
      </c>
      <c r="BV42" s="201">
        <v>7.7865645003373439E-5</v>
      </c>
      <c r="BW42" s="201">
        <v>1.3402344832088149E-4</v>
      </c>
      <c r="BX42" s="201">
        <v>1.5791574287219066E-4</v>
      </c>
      <c r="BY42" s="201">
        <v>3.3071338680705313E-4</v>
      </c>
      <c r="BZ42" s="201">
        <v>1.4604382051658761E-4</v>
      </c>
      <c r="CA42" s="201">
        <v>1.2237290221355876E-3</v>
      </c>
      <c r="CB42" s="201">
        <v>2.8126175000899229E-4</v>
      </c>
      <c r="CC42" s="201">
        <v>1.0797188673061037E-4</v>
      </c>
      <c r="CD42" s="201">
        <v>1.7041375883517111E-4</v>
      </c>
      <c r="CE42" s="201">
        <v>3.9965437822165836E-4</v>
      </c>
      <c r="CF42" s="201">
        <v>4.4052372679524615E-5</v>
      </c>
      <c r="CG42" s="201">
        <v>9.8691462458667329E-5</v>
      </c>
      <c r="CH42" s="201">
        <v>1.4540169666227561E-4</v>
      </c>
      <c r="CI42" s="201">
        <v>7.1738669527847534E-5</v>
      </c>
      <c r="CJ42" s="201">
        <v>1.7487223278652805E-4</v>
      </c>
      <c r="CK42" s="201">
        <v>9.2762939287514728E-5</v>
      </c>
      <c r="CL42" s="201">
        <v>2.2184564619118371E-4</v>
      </c>
      <c r="CM42" s="201">
        <v>1.1314473909755104E-4</v>
      </c>
      <c r="CN42" s="201">
        <v>1.1199780277205757E-4</v>
      </c>
      <c r="CO42" s="201">
        <v>6.3266749866469225E-5</v>
      </c>
      <c r="CP42" s="201">
        <v>5.8037627428816815E-5</v>
      </c>
      <c r="CQ42" s="201">
        <v>1.1429997670054313E-4</v>
      </c>
      <c r="CR42" s="201">
        <v>7.2318549091385297E-5</v>
      </c>
      <c r="CS42" s="201">
        <v>1.4923120713789117E-4</v>
      </c>
      <c r="CT42" s="201">
        <v>1.9765764568858003E-4</v>
      </c>
      <c r="CU42" s="201">
        <v>7.0460297926361722E-5</v>
      </c>
      <c r="CV42" s="201">
        <v>9.1555251320280309E-4</v>
      </c>
      <c r="CW42" s="201">
        <v>6.5418735236325709E-5</v>
      </c>
      <c r="CX42" s="201">
        <v>1.4653974145410739E-4</v>
      </c>
      <c r="CY42" s="201">
        <v>1.8565719384303704E-4</v>
      </c>
      <c r="CZ42" s="201">
        <v>1.4962532148596935E-4</v>
      </c>
      <c r="DA42" s="201">
        <v>1.0777800587658773E-4</v>
      </c>
      <c r="DB42" s="201">
        <v>2.4808807723384496E-4</v>
      </c>
      <c r="DC42" s="201">
        <v>2.1134677499403778E-4</v>
      </c>
      <c r="DD42" s="201">
        <v>2.3675385987239009E-3</v>
      </c>
      <c r="DE42" s="202">
        <v>3.791858209517883</v>
      </c>
    </row>
    <row r="43" spans="1:109" s="171" customFormat="1" ht="9.6" x14ac:dyDescent="0.15">
      <c r="A43" s="162">
        <v>37</v>
      </c>
      <c r="B43" s="167" t="s">
        <v>639</v>
      </c>
      <c r="C43" s="167"/>
      <c r="D43" s="197">
        <v>1.6847434621506473E-4</v>
      </c>
      <c r="E43" s="203">
        <v>2.1218820936891233E-4</v>
      </c>
      <c r="F43" s="203">
        <v>9.9257695555185973E-5</v>
      </c>
      <c r="G43" s="203">
        <v>7.9606804029574117E-5</v>
      </c>
      <c r="H43" s="203">
        <v>1.0545330439559942E-4</v>
      </c>
      <c r="I43" s="203">
        <v>2.2551209309489019E-3</v>
      </c>
      <c r="J43" s="203">
        <v>7.2220308565582245E-3</v>
      </c>
      <c r="K43" s="203">
        <v>1.2380873765040132E-3</v>
      </c>
      <c r="L43" s="203">
        <v>1.7722798941843758E-4</v>
      </c>
      <c r="M43" s="203">
        <v>7.7515013625756865E-4</v>
      </c>
      <c r="N43" s="203">
        <v>1.036171105451997E-4</v>
      </c>
      <c r="O43" s="203">
        <v>1.3802792154054934E-4</v>
      </c>
      <c r="P43" s="203">
        <v>9.9546554582297391E-4</v>
      </c>
      <c r="Q43" s="203">
        <v>1.599130323768132E-4</v>
      </c>
      <c r="R43" s="203">
        <v>8.181147932434174E-5</v>
      </c>
      <c r="S43" s="203">
        <v>3.1959300858001947E-4</v>
      </c>
      <c r="T43" s="203">
        <v>3.4987950670893175E-4</v>
      </c>
      <c r="U43" s="203">
        <v>7.6067652016617625E-3</v>
      </c>
      <c r="V43" s="203">
        <v>1.7575876071357149E-4</v>
      </c>
      <c r="W43" s="203">
        <v>1.2368614861057173E-4</v>
      </c>
      <c r="X43" s="203">
        <v>9.0835327319368882E-5</v>
      </c>
      <c r="Y43" s="203">
        <v>8.9437261453071572E-5</v>
      </c>
      <c r="Z43" s="203">
        <v>3.7470166113054041E-4</v>
      </c>
      <c r="AA43" s="203">
        <v>9.3145420614462222E-5</v>
      </c>
      <c r="AB43" s="203">
        <v>4.1191112581555155E-4</v>
      </c>
      <c r="AC43" s="203">
        <v>3.4599876562679648E-4</v>
      </c>
      <c r="AD43" s="203">
        <v>1.599580982247342E-4</v>
      </c>
      <c r="AE43" s="203">
        <v>2.178927519968399E-4</v>
      </c>
      <c r="AF43" s="203">
        <v>7.798698832880513E-4</v>
      </c>
      <c r="AG43" s="203">
        <v>2.2969879242882634E-3</v>
      </c>
      <c r="AH43" s="203">
        <v>3.1668022844453836E-4</v>
      </c>
      <c r="AI43" s="203">
        <v>4.6367696301444168E-4</v>
      </c>
      <c r="AJ43" s="203">
        <v>9.0670251670644866E-3</v>
      </c>
      <c r="AK43" s="203">
        <v>9.218162066687006E-4</v>
      </c>
      <c r="AL43" s="203">
        <v>4.9828819646369907E-3</v>
      </c>
      <c r="AM43" s="203">
        <v>2.6408365306345826E-4</v>
      </c>
      <c r="AN43" s="203">
        <v>1.0222738356583876</v>
      </c>
      <c r="AO43" s="203">
        <v>1.1354373919444315E-2</v>
      </c>
      <c r="AP43" s="203">
        <v>0.2813528589642606</v>
      </c>
      <c r="AQ43" s="203">
        <v>2.9617724904771253E-4</v>
      </c>
      <c r="AR43" s="203">
        <v>2.8969850383208881E-4</v>
      </c>
      <c r="AS43" s="203">
        <v>0.11029953614390421</v>
      </c>
      <c r="AT43" s="203">
        <v>6.002594025493134E-2</v>
      </c>
      <c r="AU43" s="203">
        <v>4.1299149598872556E-2</v>
      </c>
      <c r="AV43" s="203">
        <v>3.2027856794942175E-2</v>
      </c>
      <c r="AW43" s="203">
        <v>1.1018037086356056E-2</v>
      </c>
      <c r="AX43" s="203">
        <v>4.640323860808277E-4</v>
      </c>
      <c r="AY43" s="203">
        <v>3.9018790900545788E-3</v>
      </c>
      <c r="AZ43" s="203">
        <v>2.358429087939113E-2</v>
      </c>
      <c r="BA43" s="203">
        <v>1.696854772724973E-2</v>
      </c>
      <c r="BB43" s="203">
        <v>1.5753928407215682E-3</v>
      </c>
      <c r="BC43" s="203">
        <v>9.7613946987392536E-3</v>
      </c>
      <c r="BD43" s="203">
        <v>3.1271132682341688E-3</v>
      </c>
      <c r="BE43" s="203">
        <v>1.5999121730700782E-3</v>
      </c>
      <c r="BF43" s="203">
        <v>2.8623540172801304E-2</v>
      </c>
      <c r="BG43" s="203">
        <v>1.1232897900914019E-2</v>
      </c>
      <c r="BH43" s="203">
        <v>0.1203215213448488</v>
      </c>
      <c r="BI43" s="203">
        <v>5.4488403794680472E-3</v>
      </c>
      <c r="BJ43" s="203">
        <v>3.8695371970144058E-3</v>
      </c>
      <c r="BK43" s="203">
        <v>1.4250834287660334E-4</v>
      </c>
      <c r="BL43" s="203">
        <v>1.6090410198036014E-2</v>
      </c>
      <c r="BM43" s="203">
        <v>1.3611198395140859E-2</v>
      </c>
      <c r="BN43" s="203">
        <v>1.2779871694222527E-2</v>
      </c>
      <c r="BO43" s="203">
        <v>2.2755723603810001E-2</v>
      </c>
      <c r="BP43" s="203">
        <v>2.1845646929598658E-4</v>
      </c>
      <c r="BQ43" s="203">
        <v>2.700833567028482E-4</v>
      </c>
      <c r="BR43" s="203">
        <v>5.8925419067446655E-4</v>
      </c>
      <c r="BS43" s="203">
        <v>1.6088929957684453E-4</v>
      </c>
      <c r="BT43" s="203">
        <v>1.5353919241948853E-4</v>
      </c>
      <c r="BU43" s="203">
        <v>7.0875727984353709E-5</v>
      </c>
      <c r="BV43" s="203">
        <v>8.5290337119729042E-5</v>
      </c>
      <c r="BW43" s="203">
        <v>1.5234455716877447E-4</v>
      </c>
      <c r="BX43" s="203">
        <v>1.8190561112949274E-4</v>
      </c>
      <c r="BY43" s="203">
        <v>3.7510355066098822E-4</v>
      </c>
      <c r="BZ43" s="203">
        <v>1.5471584461263928E-4</v>
      </c>
      <c r="CA43" s="203">
        <v>1.3218543107705362E-3</v>
      </c>
      <c r="CB43" s="203">
        <v>3.136265526686004E-4</v>
      </c>
      <c r="CC43" s="203">
        <v>1.1793545878849264E-4</v>
      </c>
      <c r="CD43" s="203">
        <v>1.917221449104133E-4</v>
      </c>
      <c r="CE43" s="203">
        <v>4.4624347982655493E-4</v>
      </c>
      <c r="CF43" s="203">
        <v>4.8845066479198154E-5</v>
      </c>
      <c r="CG43" s="203">
        <v>1.1032697762066301E-4</v>
      </c>
      <c r="CH43" s="203">
        <v>1.6056122576195276E-4</v>
      </c>
      <c r="CI43" s="203">
        <v>7.733613582874317E-5</v>
      </c>
      <c r="CJ43" s="203">
        <v>1.9703341434461075E-4</v>
      </c>
      <c r="CK43" s="203">
        <v>1.0268566030616902E-4</v>
      </c>
      <c r="CL43" s="203">
        <v>2.4556123838994194E-4</v>
      </c>
      <c r="CM43" s="203">
        <v>1.2532398850154252E-4</v>
      </c>
      <c r="CN43" s="203">
        <v>1.2334293877473644E-4</v>
      </c>
      <c r="CO43" s="203">
        <v>7.0367663654898464E-5</v>
      </c>
      <c r="CP43" s="203">
        <v>6.2896066324691699E-5</v>
      </c>
      <c r="CQ43" s="203">
        <v>1.2201591038832843E-4</v>
      </c>
      <c r="CR43" s="203">
        <v>7.750648622136406E-5</v>
      </c>
      <c r="CS43" s="203">
        <v>1.6497341865257025E-4</v>
      </c>
      <c r="CT43" s="203">
        <v>2.0484792496811547E-4</v>
      </c>
      <c r="CU43" s="203">
        <v>7.7798084828629272E-5</v>
      </c>
      <c r="CV43" s="203">
        <v>9.1704865615074816E-4</v>
      </c>
      <c r="CW43" s="203">
        <v>7.1595008723726936E-5</v>
      </c>
      <c r="CX43" s="203">
        <v>1.5635463089946878E-4</v>
      </c>
      <c r="CY43" s="203">
        <v>2.0043000780279634E-4</v>
      </c>
      <c r="CZ43" s="203">
        <v>1.6574726848266765E-4</v>
      </c>
      <c r="DA43" s="203">
        <v>1.1897781418802598E-4</v>
      </c>
      <c r="DB43" s="203">
        <v>2.5483837715418192E-4</v>
      </c>
      <c r="DC43" s="203">
        <v>2.251698280213899E-4</v>
      </c>
      <c r="DD43" s="203">
        <v>2.460746565689351E-3</v>
      </c>
      <c r="DE43" s="199">
        <v>1.9207062646769073</v>
      </c>
    </row>
    <row r="44" spans="1:109" s="171" customFormat="1" ht="9.6" x14ac:dyDescent="0.15">
      <c r="A44" s="162">
        <v>38</v>
      </c>
      <c r="B44" s="167" t="s">
        <v>640</v>
      </c>
      <c r="C44" s="167"/>
      <c r="D44" s="197">
        <v>2.3775729008263616E-5</v>
      </c>
      <c r="E44" s="203">
        <v>3.8716052368123157E-5</v>
      </c>
      <c r="F44" s="203">
        <v>1.6104411088050245E-5</v>
      </c>
      <c r="G44" s="203">
        <v>1.4646141288471936E-5</v>
      </c>
      <c r="H44" s="203">
        <v>2.0655800980703315E-5</v>
      </c>
      <c r="I44" s="203">
        <v>2.0032678765572045E-4</v>
      </c>
      <c r="J44" s="203">
        <v>1.2747491143452023E-4</v>
      </c>
      <c r="K44" s="203">
        <v>1.4070397615125122E-4</v>
      </c>
      <c r="L44" s="203">
        <v>2.4490405190677391E-5</v>
      </c>
      <c r="M44" s="203">
        <v>7.1759381239107857E-5</v>
      </c>
      <c r="N44" s="203">
        <v>1.6262439241420814E-5</v>
      </c>
      <c r="O44" s="203">
        <v>1.6441428762866395E-5</v>
      </c>
      <c r="P44" s="203">
        <v>9.2187078011044215E-5</v>
      </c>
      <c r="Q44" s="203">
        <v>2.5290662759017413E-5</v>
      </c>
      <c r="R44" s="203">
        <v>1.0531614336401132E-5</v>
      </c>
      <c r="S44" s="203">
        <v>1.8457536189365107E-5</v>
      </c>
      <c r="T44" s="203">
        <v>2.8200862498069145E-5</v>
      </c>
      <c r="U44" s="203">
        <v>2.3044190342882398E-4</v>
      </c>
      <c r="V44" s="203">
        <v>2.0110923254731664E-5</v>
      </c>
      <c r="W44" s="203">
        <v>1.3514124443743733E-5</v>
      </c>
      <c r="X44" s="203">
        <v>1.0645899776233832E-5</v>
      </c>
      <c r="Y44" s="203">
        <v>1.1864394679874844E-5</v>
      </c>
      <c r="Z44" s="203">
        <v>4.1851615829303123E-5</v>
      </c>
      <c r="AA44" s="203">
        <v>9.2568689308072571E-6</v>
      </c>
      <c r="AB44" s="203">
        <v>3.852424486064169E-5</v>
      </c>
      <c r="AC44" s="203">
        <v>3.581408181039567E-5</v>
      </c>
      <c r="AD44" s="203">
        <v>5.7794597122098142E-6</v>
      </c>
      <c r="AE44" s="203">
        <v>1.6367059264166797E-5</v>
      </c>
      <c r="AF44" s="203">
        <v>1.8328661960233662E-5</v>
      </c>
      <c r="AG44" s="203">
        <v>5.0799415327642455E-5</v>
      </c>
      <c r="AH44" s="203">
        <v>1.2935893784679067E-4</v>
      </c>
      <c r="AI44" s="203">
        <v>4.7401956415834052E-5</v>
      </c>
      <c r="AJ44" s="203">
        <v>1.56237304197475E-4</v>
      </c>
      <c r="AK44" s="203">
        <v>3.1249806648297328E-3</v>
      </c>
      <c r="AL44" s="203">
        <v>2.839442741427995E-4</v>
      </c>
      <c r="AM44" s="203">
        <v>2.8056180687664663E-5</v>
      </c>
      <c r="AN44" s="203">
        <v>1.9522185449539958E-5</v>
      </c>
      <c r="AO44" s="203">
        <v>1.0001989275458587</v>
      </c>
      <c r="AP44" s="203">
        <v>1.3255151127921917E-5</v>
      </c>
      <c r="AQ44" s="203">
        <v>2.8756870207285144E-5</v>
      </c>
      <c r="AR44" s="203">
        <v>1.6763878548267924E-5</v>
      </c>
      <c r="AS44" s="203">
        <v>1.0353240491021246E-2</v>
      </c>
      <c r="AT44" s="203">
        <v>5.3465086657505621E-3</v>
      </c>
      <c r="AU44" s="203">
        <v>1.1114451579186098E-2</v>
      </c>
      <c r="AV44" s="203">
        <v>1.6416068713354291E-2</v>
      </c>
      <c r="AW44" s="203">
        <v>1.5248082254956711E-3</v>
      </c>
      <c r="AX44" s="203">
        <v>5.5610895066552286E-5</v>
      </c>
      <c r="AY44" s="203">
        <v>3.9788214273487861E-4</v>
      </c>
      <c r="AZ44" s="203">
        <v>9.2305753016365694E-3</v>
      </c>
      <c r="BA44" s="203">
        <v>6.113767329070577E-4</v>
      </c>
      <c r="BB44" s="203">
        <v>8.3499408193560038E-4</v>
      </c>
      <c r="BC44" s="203">
        <v>7.9033942899663036E-4</v>
      </c>
      <c r="BD44" s="203">
        <v>2.5986245280841498E-4</v>
      </c>
      <c r="BE44" s="203">
        <v>7.6500408605981076E-4</v>
      </c>
      <c r="BF44" s="203">
        <v>8.0125963286945055E-4</v>
      </c>
      <c r="BG44" s="203">
        <v>1.2482883597134222E-2</v>
      </c>
      <c r="BH44" s="203">
        <v>6.6952207853418636E-3</v>
      </c>
      <c r="BI44" s="203">
        <v>1.2530410992168488E-3</v>
      </c>
      <c r="BJ44" s="203">
        <v>9.0941918198178561E-4</v>
      </c>
      <c r="BK44" s="203">
        <v>2.3311157238028574E-5</v>
      </c>
      <c r="BL44" s="203">
        <v>7.220054717655838E-4</v>
      </c>
      <c r="BM44" s="203">
        <v>8.5051173352296858E-4</v>
      </c>
      <c r="BN44" s="203">
        <v>1.0977252414128304E-3</v>
      </c>
      <c r="BO44" s="203">
        <v>6.2963548391426908E-3</v>
      </c>
      <c r="BP44" s="203">
        <v>3.1633130848756526E-5</v>
      </c>
      <c r="BQ44" s="203">
        <v>2.1653813485078474E-5</v>
      </c>
      <c r="BR44" s="203">
        <v>8.4982826739998544E-5</v>
      </c>
      <c r="BS44" s="203">
        <v>3.4717159567907837E-5</v>
      </c>
      <c r="BT44" s="203">
        <v>1.7148531701531262E-5</v>
      </c>
      <c r="BU44" s="203">
        <v>9.5346489088056555E-6</v>
      </c>
      <c r="BV44" s="203">
        <v>1.343683798144437E-5</v>
      </c>
      <c r="BW44" s="203">
        <v>1.3450747638394807E-5</v>
      </c>
      <c r="BX44" s="203">
        <v>1.217245362566345E-5</v>
      </c>
      <c r="BY44" s="203">
        <v>5.7321256801663805E-5</v>
      </c>
      <c r="BZ44" s="203">
        <v>3.5387331890928252E-5</v>
      </c>
      <c r="CA44" s="203">
        <v>8.916340235064015E-5</v>
      </c>
      <c r="CB44" s="203">
        <v>5.3078674376003698E-5</v>
      </c>
      <c r="CC44" s="203">
        <v>2.0575123144685881E-5</v>
      </c>
      <c r="CD44" s="203">
        <v>2.0796284649111721E-5</v>
      </c>
      <c r="CE44" s="203">
        <v>2.9554812377786381E-5</v>
      </c>
      <c r="CF44" s="203">
        <v>6.6670289056758662E-6</v>
      </c>
      <c r="CG44" s="203">
        <v>1.2812492681203557E-5</v>
      </c>
      <c r="CH44" s="203">
        <v>2.3546834494332435E-5</v>
      </c>
      <c r="CI44" s="203">
        <v>1.4816006242087149E-5</v>
      </c>
      <c r="CJ44" s="203">
        <v>2.1022249649145326E-5</v>
      </c>
      <c r="CK44" s="203">
        <v>1.3864860198612816E-5</v>
      </c>
      <c r="CL44" s="203">
        <v>2.853084302609763E-5</v>
      </c>
      <c r="CM44" s="203">
        <v>1.6182523040955336E-5</v>
      </c>
      <c r="CN44" s="203">
        <v>1.7323366252982142E-5</v>
      </c>
      <c r="CO44" s="203">
        <v>8.6119608846194689E-6</v>
      </c>
      <c r="CP44" s="203">
        <v>1.123135580653364E-5</v>
      </c>
      <c r="CQ44" s="203">
        <v>2.6601777383094815E-5</v>
      </c>
      <c r="CR44" s="203">
        <v>1.5822567656459624E-5</v>
      </c>
      <c r="CS44" s="203">
        <v>2.1374954421853967E-5</v>
      </c>
      <c r="CT44" s="203">
        <v>6.1211704141200663E-5</v>
      </c>
      <c r="CU44" s="203">
        <v>1.1121239094408513E-5</v>
      </c>
      <c r="CV44" s="203">
        <v>3.6134857852228352E-4</v>
      </c>
      <c r="CW44" s="203">
        <v>1.139998928189283E-5</v>
      </c>
      <c r="CX44" s="203">
        <v>3.442389868089403E-5</v>
      </c>
      <c r="CY44" s="203">
        <v>3.9484710693537349E-5</v>
      </c>
      <c r="CZ44" s="203">
        <v>2.2795163455003443E-5</v>
      </c>
      <c r="DA44" s="203">
        <v>1.6301510918592964E-5</v>
      </c>
      <c r="DB44" s="203">
        <v>3.6632239735605192E-5</v>
      </c>
      <c r="DC44" s="203">
        <v>4.9519615427234129E-5</v>
      </c>
      <c r="DD44" s="203">
        <v>5.6785314928412358E-4</v>
      </c>
      <c r="DE44" s="199">
        <v>1.0962640920133402</v>
      </c>
    </row>
    <row r="45" spans="1:109" s="171" customFormat="1" ht="9.6" x14ac:dyDescent="0.15">
      <c r="A45" s="162">
        <v>39</v>
      </c>
      <c r="B45" s="167" t="s">
        <v>641</v>
      </c>
      <c r="C45" s="167"/>
      <c r="D45" s="197">
        <v>6.5585051025462504E-5</v>
      </c>
      <c r="E45" s="203">
        <v>9.2733970889171625E-5</v>
      </c>
      <c r="F45" s="203">
        <v>4.4069299297728095E-5</v>
      </c>
      <c r="G45" s="203">
        <v>3.47386198839519E-5</v>
      </c>
      <c r="H45" s="203">
        <v>4.6150239776355601E-5</v>
      </c>
      <c r="I45" s="203">
        <v>2.5180544742884757E-4</v>
      </c>
      <c r="J45" s="203">
        <v>3.8511687300207489E-4</v>
      </c>
      <c r="K45" s="203">
        <v>5.1505349551216387E-4</v>
      </c>
      <c r="L45" s="203">
        <v>8.683394721941712E-5</v>
      </c>
      <c r="M45" s="203">
        <v>1.6200778348237759E-4</v>
      </c>
      <c r="N45" s="203">
        <v>3.8360942273098928E-5</v>
      </c>
      <c r="O45" s="203">
        <v>6.9448072769228878E-5</v>
      </c>
      <c r="P45" s="203">
        <v>6.3296625345370973E-4</v>
      </c>
      <c r="Q45" s="203">
        <v>6.2029325200849267E-5</v>
      </c>
      <c r="R45" s="203">
        <v>3.0198896860938896E-5</v>
      </c>
      <c r="S45" s="203">
        <v>7.7453093152207389E-5</v>
      </c>
      <c r="T45" s="203">
        <v>1.1585819586305775E-4</v>
      </c>
      <c r="U45" s="203">
        <v>7.9713231247175824E-3</v>
      </c>
      <c r="V45" s="203">
        <v>7.1727123304770379E-5</v>
      </c>
      <c r="W45" s="203">
        <v>5.2763840324367168E-5</v>
      </c>
      <c r="X45" s="203">
        <v>3.6924158675361283E-5</v>
      </c>
      <c r="Y45" s="203">
        <v>3.9143846575954447E-5</v>
      </c>
      <c r="Z45" s="203">
        <v>2.0636083541730204E-4</v>
      </c>
      <c r="AA45" s="203">
        <v>3.5937046113968768E-5</v>
      </c>
      <c r="AB45" s="203">
        <v>2.4902798214925849E-4</v>
      </c>
      <c r="AC45" s="203">
        <v>2.0068471391637382E-4</v>
      </c>
      <c r="AD45" s="203">
        <v>2.2429172507643022E-5</v>
      </c>
      <c r="AE45" s="203">
        <v>5.8710921252996135E-5</v>
      </c>
      <c r="AF45" s="203">
        <v>1.3397586013337242E-4</v>
      </c>
      <c r="AG45" s="203">
        <v>3.1471676745120002E-4</v>
      </c>
      <c r="AH45" s="203">
        <v>1.8450485067965204E-4</v>
      </c>
      <c r="AI45" s="203">
        <v>2.6085246285676052E-4</v>
      </c>
      <c r="AJ45" s="203">
        <v>1.3952984699017134E-3</v>
      </c>
      <c r="AK45" s="203">
        <v>6.9276882875290806E-4</v>
      </c>
      <c r="AL45" s="203">
        <v>2.8102478783653666E-3</v>
      </c>
      <c r="AM45" s="203">
        <v>1.0163364741336918E-4</v>
      </c>
      <c r="AN45" s="203">
        <v>6.7220423992308829E-5</v>
      </c>
      <c r="AO45" s="203">
        <v>2.7228346460166758E-4</v>
      </c>
      <c r="AP45" s="203">
        <v>1.0000352608018648</v>
      </c>
      <c r="AQ45" s="203">
        <v>1.4895849732945242E-4</v>
      </c>
      <c r="AR45" s="203">
        <v>6.1819064454947783E-4</v>
      </c>
      <c r="AS45" s="203">
        <v>5.2918965985802792E-2</v>
      </c>
      <c r="AT45" s="203">
        <v>3.9235374526738823E-2</v>
      </c>
      <c r="AU45" s="203">
        <v>1.0533598108437476E-2</v>
      </c>
      <c r="AV45" s="203">
        <v>1.1000135564092739E-2</v>
      </c>
      <c r="AW45" s="203">
        <v>3.6928336467192584E-3</v>
      </c>
      <c r="AX45" s="203">
        <v>3.1136340917001362E-4</v>
      </c>
      <c r="AY45" s="203">
        <v>2.2168013795121175E-3</v>
      </c>
      <c r="AZ45" s="203">
        <v>8.8513713241557494E-3</v>
      </c>
      <c r="BA45" s="203">
        <v>1.3444076226473622E-2</v>
      </c>
      <c r="BB45" s="203">
        <v>2.5364466386850674E-4</v>
      </c>
      <c r="BC45" s="203">
        <v>4.2361742930314885E-3</v>
      </c>
      <c r="BD45" s="203">
        <v>5.7377728725753552E-3</v>
      </c>
      <c r="BE45" s="203">
        <v>9.0989141410228872E-4</v>
      </c>
      <c r="BF45" s="203">
        <v>2.8749427445287521E-3</v>
      </c>
      <c r="BG45" s="203">
        <v>5.2617640900013331E-3</v>
      </c>
      <c r="BH45" s="203">
        <v>1.1545592072998183E-2</v>
      </c>
      <c r="BI45" s="203">
        <v>5.0048317787851279E-3</v>
      </c>
      <c r="BJ45" s="203">
        <v>2.0496783935826236E-3</v>
      </c>
      <c r="BK45" s="203">
        <v>4.6612085746236073E-5</v>
      </c>
      <c r="BL45" s="203">
        <v>2.8711313116908999E-3</v>
      </c>
      <c r="BM45" s="203">
        <v>4.2704113387453686E-3</v>
      </c>
      <c r="BN45" s="203">
        <v>1.3291723829828507E-3</v>
      </c>
      <c r="BO45" s="203">
        <v>2.3213902797155289E-3</v>
      </c>
      <c r="BP45" s="203">
        <v>7.5400503524100212E-5</v>
      </c>
      <c r="BQ45" s="203">
        <v>8.6947645097670018E-5</v>
      </c>
      <c r="BR45" s="203">
        <v>2.0718768933926385E-4</v>
      </c>
      <c r="BS45" s="203">
        <v>6.0530811296744024E-5</v>
      </c>
      <c r="BT45" s="203">
        <v>7.343545462956852E-5</v>
      </c>
      <c r="BU45" s="203">
        <v>2.9939963171388745E-5</v>
      </c>
      <c r="BV45" s="203">
        <v>3.0094511078931536E-5</v>
      </c>
      <c r="BW45" s="203">
        <v>5.6112304298541871E-5</v>
      </c>
      <c r="BX45" s="203">
        <v>6.2487824182664146E-5</v>
      </c>
      <c r="BY45" s="203">
        <v>2.1817033109134806E-4</v>
      </c>
      <c r="BZ45" s="203">
        <v>6.2383528124214868E-5</v>
      </c>
      <c r="CA45" s="203">
        <v>2.0229032208666858E-4</v>
      </c>
      <c r="CB45" s="203">
        <v>1.7787031185696064E-4</v>
      </c>
      <c r="CC45" s="203">
        <v>4.9376764321338624E-5</v>
      </c>
      <c r="CD45" s="203">
        <v>8.449982577924268E-5</v>
      </c>
      <c r="CE45" s="203">
        <v>8.8260379823100731E-5</v>
      </c>
      <c r="CF45" s="203">
        <v>1.8342425418524205E-5</v>
      </c>
      <c r="CG45" s="203">
        <v>5.0163552602021258E-5</v>
      </c>
      <c r="CH45" s="203">
        <v>5.963468801708725E-5</v>
      </c>
      <c r="CI45" s="203">
        <v>4.1719473972302763E-5</v>
      </c>
      <c r="CJ45" s="203">
        <v>7.803617813371608E-5</v>
      </c>
      <c r="CK45" s="203">
        <v>4.5965866571666433E-5</v>
      </c>
      <c r="CL45" s="203">
        <v>1.2830757302861466E-4</v>
      </c>
      <c r="CM45" s="203">
        <v>4.4893351257272914E-5</v>
      </c>
      <c r="CN45" s="203">
        <v>4.9091797592963329E-5</v>
      </c>
      <c r="CO45" s="203">
        <v>3.0528159754361971E-5</v>
      </c>
      <c r="CP45" s="203">
        <v>2.4694676517572347E-5</v>
      </c>
      <c r="CQ45" s="203">
        <v>6.0616543062812544E-5</v>
      </c>
      <c r="CR45" s="203">
        <v>3.7403374009556528E-5</v>
      </c>
      <c r="CS45" s="203">
        <v>1.0281483535875161E-4</v>
      </c>
      <c r="CT45" s="203">
        <v>1.0057944860611647E-4</v>
      </c>
      <c r="CU45" s="203">
        <v>3.1480667904463111E-5</v>
      </c>
      <c r="CV45" s="203">
        <v>4.5817925914145896E-4</v>
      </c>
      <c r="CW45" s="203">
        <v>3.3150182456679369E-5</v>
      </c>
      <c r="CX45" s="203">
        <v>7.1686402744088287E-5</v>
      </c>
      <c r="CY45" s="203">
        <v>1.0171036244382094E-4</v>
      </c>
      <c r="CZ45" s="203">
        <v>8.0011409052142449E-5</v>
      </c>
      <c r="DA45" s="203">
        <v>5.5136924714260543E-5</v>
      </c>
      <c r="DB45" s="203">
        <v>1.054013088501819E-4</v>
      </c>
      <c r="DC45" s="203">
        <v>1.0799560412278867E-4</v>
      </c>
      <c r="DD45" s="203">
        <v>5.2352751874036672E-4</v>
      </c>
      <c r="DE45" s="199">
        <v>1.2136149445171707</v>
      </c>
    </row>
    <row r="46" spans="1:109" s="171" customFormat="1" ht="9.6" x14ac:dyDescent="0.15">
      <c r="A46" s="177">
        <v>40</v>
      </c>
      <c r="B46" s="178" t="s">
        <v>642</v>
      </c>
      <c r="C46" s="178"/>
      <c r="D46" s="204">
        <v>1.0858959856305673E-5</v>
      </c>
      <c r="E46" s="205">
        <v>1.6489932877744658E-5</v>
      </c>
      <c r="F46" s="205">
        <v>5.8985084205432158E-6</v>
      </c>
      <c r="G46" s="205">
        <v>5.3965997315898883E-6</v>
      </c>
      <c r="H46" s="205">
        <v>4.00810783525492E-6</v>
      </c>
      <c r="I46" s="205">
        <v>1.0670741150372629E-5</v>
      </c>
      <c r="J46" s="205">
        <v>3.2890021666751989E-5</v>
      </c>
      <c r="K46" s="205">
        <v>3.5979289595483772E-5</v>
      </c>
      <c r="L46" s="205">
        <v>1.0691546933080529E-5</v>
      </c>
      <c r="M46" s="205">
        <v>1.1908172549202721E-5</v>
      </c>
      <c r="N46" s="205">
        <v>5.6925560438478836E-6</v>
      </c>
      <c r="O46" s="205">
        <v>1.7300387344695564E-5</v>
      </c>
      <c r="P46" s="205">
        <v>5.5575543637133874E-5</v>
      </c>
      <c r="Q46" s="205">
        <v>9.801411130691916E-6</v>
      </c>
      <c r="R46" s="205">
        <v>1.0662097248563603E-5</v>
      </c>
      <c r="S46" s="205">
        <v>1.2725358720455415E-5</v>
      </c>
      <c r="T46" s="205">
        <v>1.3820630693025373E-5</v>
      </c>
      <c r="U46" s="205">
        <v>8.1101455277482403E-5</v>
      </c>
      <c r="V46" s="205">
        <v>1.5714878018505601E-5</v>
      </c>
      <c r="W46" s="205">
        <v>8.9349062614206827E-6</v>
      </c>
      <c r="X46" s="205">
        <v>-3.069823592764905E-5</v>
      </c>
      <c r="Y46" s="205">
        <v>6.7418597653425607E-5</v>
      </c>
      <c r="Z46" s="205">
        <v>1.0730781322171843E-3</v>
      </c>
      <c r="AA46" s="205">
        <v>1.0734951099917988E-5</v>
      </c>
      <c r="AB46" s="205">
        <v>3.9733366938801718E-5</v>
      </c>
      <c r="AC46" s="205">
        <v>4.30007192352559E-4</v>
      </c>
      <c r="AD46" s="205">
        <v>1.731313129415091E-6</v>
      </c>
      <c r="AE46" s="205">
        <v>7.2780391765151471E-6</v>
      </c>
      <c r="AF46" s="205">
        <v>7.2250853444292052E-5</v>
      </c>
      <c r="AG46" s="205">
        <v>3.9535211298915207E-5</v>
      </c>
      <c r="AH46" s="205">
        <v>1.8974703669180445E-5</v>
      </c>
      <c r="AI46" s="205">
        <v>4.4422141614118229E-4</v>
      </c>
      <c r="AJ46" s="205">
        <v>1.7034204038424445E-5</v>
      </c>
      <c r="AK46" s="205">
        <v>8.3281396382455224E-3</v>
      </c>
      <c r="AL46" s="205">
        <v>8.343350732740798E-4</v>
      </c>
      <c r="AM46" s="205">
        <v>4.5310197542750583E-4</v>
      </c>
      <c r="AN46" s="205">
        <v>3.7618841690144225E-4</v>
      </c>
      <c r="AO46" s="205">
        <v>2.119081889559809E-4</v>
      </c>
      <c r="AP46" s="205">
        <v>8.5111622852521057E-5</v>
      </c>
      <c r="AQ46" s="205">
        <v>1.0357927370633333</v>
      </c>
      <c r="AR46" s="205">
        <v>4.0442389573994562E-2</v>
      </c>
      <c r="AS46" s="205">
        <v>2.7952902404271605E-4</v>
      </c>
      <c r="AT46" s="205">
        <v>2.3629171828854255E-3</v>
      </c>
      <c r="AU46" s="205">
        <v>2.3114547051234343E-4</v>
      </c>
      <c r="AV46" s="205">
        <v>1.7924587875611765E-4</v>
      </c>
      <c r="AW46" s="205">
        <v>2.9571731133285553E-3</v>
      </c>
      <c r="AX46" s="205">
        <v>1.7585396869376649E-3</v>
      </c>
      <c r="AY46" s="205">
        <v>1.8997523555213496E-3</v>
      </c>
      <c r="AZ46" s="205">
        <v>1.1217470012128265E-3</v>
      </c>
      <c r="BA46" s="205">
        <v>2.7651257354652464E-4</v>
      </c>
      <c r="BB46" s="205">
        <v>1.9139927644279536E-4</v>
      </c>
      <c r="BC46" s="205">
        <v>2.2086321831023882E-3</v>
      </c>
      <c r="BD46" s="205">
        <v>5.4228750144132414E-4</v>
      </c>
      <c r="BE46" s="205">
        <v>2.1242598287582259E-4</v>
      </c>
      <c r="BF46" s="205">
        <v>4.6659554266357469E-5</v>
      </c>
      <c r="BG46" s="205">
        <v>5.1506279696128163E-4</v>
      </c>
      <c r="BH46" s="205">
        <v>2.0995898367608896E-4</v>
      </c>
      <c r="BI46" s="205">
        <v>1.1223796027832008E-4</v>
      </c>
      <c r="BJ46" s="205">
        <v>1.3911824364666915E-3</v>
      </c>
      <c r="BK46" s="205">
        <v>4.6544084032465035E-6</v>
      </c>
      <c r="BL46" s="205">
        <v>8.0640516116402898E-5</v>
      </c>
      <c r="BM46" s="205">
        <v>1.0149269559842021E-4</v>
      </c>
      <c r="BN46" s="205">
        <v>2.9152347002393563E-5</v>
      </c>
      <c r="BO46" s="205">
        <v>1.0829158376011707E-4</v>
      </c>
      <c r="BP46" s="205">
        <v>9.0690614310596638E-6</v>
      </c>
      <c r="BQ46" s="205">
        <v>4.1968177157672579E-6</v>
      </c>
      <c r="BR46" s="205">
        <v>1.8765263157453301E-5</v>
      </c>
      <c r="BS46" s="205">
        <v>1.0839769177501679E-5</v>
      </c>
      <c r="BT46" s="205">
        <v>5.7913650542399939E-6</v>
      </c>
      <c r="BU46" s="205">
        <v>2.315638072538181E-6</v>
      </c>
      <c r="BV46" s="205">
        <v>3.0006703867299157E-6</v>
      </c>
      <c r="BW46" s="205">
        <v>2.3318369421867587E-6</v>
      </c>
      <c r="BX46" s="205">
        <v>1.9730452840464614E-6</v>
      </c>
      <c r="BY46" s="205">
        <v>7.3694766670214575E-6</v>
      </c>
      <c r="BZ46" s="205">
        <v>6.2399478679162248E-6</v>
      </c>
      <c r="CA46" s="205">
        <v>8.2647395961419448E-6</v>
      </c>
      <c r="CB46" s="205">
        <v>7.0540504380718376E-6</v>
      </c>
      <c r="CC46" s="205">
        <v>3.6315636176450551E-6</v>
      </c>
      <c r="CD46" s="205">
        <v>5.7203940936298571E-6</v>
      </c>
      <c r="CE46" s="205">
        <v>6.1586062063231122E-6</v>
      </c>
      <c r="CF46" s="205">
        <v>1.3855209418416354E-6</v>
      </c>
      <c r="CG46" s="205">
        <v>3.5091883426298656E-6</v>
      </c>
      <c r="CH46" s="205">
        <v>8.4448673868643559E-6</v>
      </c>
      <c r="CI46" s="205">
        <v>5.0143180044770499E-6</v>
      </c>
      <c r="CJ46" s="205">
        <v>4.9116418416394135E-6</v>
      </c>
      <c r="CK46" s="205">
        <v>2.769603007683014E-5</v>
      </c>
      <c r="CL46" s="205">
        <v>8.8995171741147983E-6</v>
      </c>
      <c r="CM46" s="205">
        <v>5.2760246651219575E-6</v>
      </c>
      <c r="CN46" s="205">
        <v>8.2362177647276289E-6</v>
      </c>
      <c r="CO46" s="205">
        <v>9.2488084890275523E-6</v>
      </c>
      <c r="CP46" s="205">
        <v>8.5303513275831769E-6</v>
      </c>
      <c r="CQ46" s="205">
        <v>9.1093296785995871E-6</v>
      </c>
      <c r="CR46" s="205">
        <v>6.1114680990151334E-6</v>
      </c>
      <c r="CS46" s="205">
        <v>7.5869006136881793E-6</v>
      </c>
      <c r="CT46" s="205">
        <v>9.445000357904597E-6</v>
      </c>
      <c r="CU46" s="205">
        <v>6.1181003912660803E-6</v>
      </c>
      <c r="CV46" s="205">
        <v>3.7167063475066002E-5</v>
      </c>
      <c r="CW46" s="205">
        <v>4.6086360575534548E-6</v>
      </c>
      <c r="CX46" s="205">
        <v>1.0546865544722211E-5</v>
      </c>
      <c r="CY46" s="205">
        <v>1.2731750745732905E-5</v>
      </c>
      <c r="CZ46" s="205">
        <v>1.2390511194130806E-5</v>
      </c>
      <c r="DA46" s="205">
        <v>5.9085135011873484E-6</v>
      </c>
      <c r="DB46" s="205">
        <v>1.355575948149785E-5</v>
      </c>
      <c r="DC46" s="205">
        <v>5.6603604006475308E-5</v>
      </c>
      <c r="DD46" s="205">
        <v>1.5694971576344014E-4</v>
      </c>
      <c r="DE46" s="206">
        <v>1.1064546808669773</v>
      </c>
    </row>
    <row r="47" spans="1:109" s="171" customFormat="1" ht="9.6" x14ac:dyDescent="0.15">
      <c r="A47" s="162">
        <v>41</v>
      </c>
      <c r="B47" s="167" t="s">
        <v>643</v>
      </c>
      <c r="C47" s="167"/>
      <c r="D47" s="197">
        <v>1.8360279362939171E-5</v>
      </c>
      <c r="E47" s="198">
        <v>3.013468762694969E-5</v>
      </c>
      <c r="F47" s="198">
        <v>1.6958240017515136E-5</v>
      </c>
      <c r="G47" s="198">
        <v>1.6870061599694979E-5</v>
      </c>
      <c r="H47" s="198">
        <v>1.4637283198939572E-5</v>
      </c>
      <c r="I47" s="198">
        <v>3.1489634688378008E-5</v>
      </c>
      <c r="J47" s="198">
        <v>2.2132632781035442E-4</v>
      </c>
      <c r="K47" s="198">
        <v>6.2602150512891316E-5</v>
      </c>
      <c r="L47" s="198">
        <v>5.2994379258700794E-5</v>
      </c>
      <c r="M47" s="198">
        <v>4.7808367798611852E-5</v>
      </c>
      <c r="N47" s="198">
        <v>1.2803539799141296E-5</v>
      </c>
      <c r="O47" s="198">
        <v>2.2287640456061157E-4</v>
      </c>
      <c r="P47" s="198">
        <v>3.5459217310596693E-4</v>
      </c>
      <c r="Q47" s="198">
        <v>3.3493857907281978E-5</v>
      </c>
      <c r="R47" s="198">
        <v>1.2764162405955646E-5</v>
      </c>
      <c r="S47" s="198">
        <v>1.9608992398589828E-5</v>
      </c>
      <c r="T47" s="198">
        <v>6.6143039814065829E-5</v>
      </c>
      <c r="U47" s="198">
        <v>6.5182134887613308E-4</v>
      </c>
      <c r="V47" s="198">
        <v>3.0822453376351548E-5</v>
      </c>
      <c r="W47" s="198">
        <v>5.8975247014019675E-5</v>
      </c>
      <c r="X47" s="198">
        <v>2.4610961679050653E-4</v>
      </c>
      <c r="Y47" s="198">
        <v>1.4022604130360588E-5</v>
      </c>
      <c r="Z47" s="198">
        <v>4.9868348811494985E-5</v>
      </c>
      <c r="AA47" s="198">
        <v>8.2825918906562533E-6</v>
      </c>
      <c r="AB47" s="198">
        <v>3.8249510288497885E-5</v>
      </c>
      <c r="AC47" s="198">
        <v>1.1436157207096472E-4</v>
      </c>
      <c r="AD47" s="198">
        <v>8.4952274797196712E-6</v>
      </c>
      <c r="AE47" s="198">
        <v>1.453273581668086E-5</v>
      </c>
      <c r="AF47" s="198">
        <v>2.2808186839263844E-4</v>
      </c>
      <c r="AG47" s="198">
        <v>1.4573671257278966E-4</v>
      </c>
      <c r="AH47" s="198">
        <v>1.2399529462345899E-4</v>
      </c>
      <c r="AI47" s="198">
        <v>1.1160981830462288E-4</v>
      </c>
      <c r="AJ47" s="198">
        <v>3.4956656876217328E-5</v>
      </c>
      <c r="AK47" s="198">
        <v>3.7708244838978856E-4</v>
      </c>
      <c r="AL47" s="198">
        <v>3.0512046936074968E-4</v>
      </c>
      <c r="AM47" s="198">
        <v>2.1919003863755884E-5</v>
      </c>
      <c r="AN47" s="198">
        <v>2.3810816821138032E-5</v>
      </c>
      <c r="AO47" s="198">
        <v>3.8907551271199701E-5</v>
      </c>
      <c r="AP47" s="198">
        <v>1.2097457300547959E-5</v>
      </c>
      <c r="AQ47" s="198">
        <v>2.1948735032731382E-4</v>
      </c>
      <c r="AR47" s="198">
        <v>1.003706652933984</v>
      </c>
      <c r="AS47" s="198">
        <v>4.287403551775924E-3</v>
      </c>
      <c r="AT47" s="198">
        <v>3.2292301171119686E-3</v>
      </c>
      <c r="AU47" s="198">
        <v>2.5895374491467877E-3</v>
      </c>
      <c r="AV47" s="198">
        <v>1.1629388413785938E-3</v>
      </c>
      <c r="AW47" s="198">
        <v>1.5775406479578212E-3</v>
      </c>
      <c r="AX47" s="198">
        <v>1.257839784489667E-3</v>
      </c>
      <c r="AY47" s="198">
        <v>4.0687653496735577E-3</v>
      </c>
      <c r="AZ47" s="198">
        <v>4.9087142759001931E-3</v>
      </c>
      <c r="BA47" s="198">
        <v>2.8485075677293589E-3</v>
      </c>
      <c r="BB47" s="198">
        <v>1.4581201818440236E-3</v>
      </c>
      <c r="BC47" s="198">
        <v>3.4844604245813549E-3</v>
      </c>
      <c r="BD47" s="198">
        <v>3.860759827846835E-3</v>
      </c>
      <c r="BE47" s="198">
        <v>1.5186867135573217E-3</v>
      </c>
      <c r="BF47" s="198">
        <v>8.389901595717258E-4</v>
      </c>
      <c r="BG47" s="198">
        <v>2.2228856000178947E-3</v>
      </c>
      <c r="BH47" s="198">
        <v>1.0075029147545655E-3</v>
      </c>
      <c r="BI47" s="198">
        <v>3.7033984751922106E-4</v>
      </c>
      <c r="BJ47" s="198">
        <v>1.395935548082265E-3</v>
      </c>
      <c r="BK47" s="198">
        <v>1.8622554249583097E-5</v>
      </c>
      <c r="BL47" s="198">
        <v>7.5589909388393511E-4</v>
      </c>
      <c r="BM47" s="198">
        <v>7.5099232795641086E-4</v>
      </c>
      <c r="BN47" s="198">
        <v>2.4369932193986005E-4</v>
      </c>
      <c r="BO47" s="198">
        <v>1.994272099626881E-3</v>
      </c>
      <c r="BP47" s="198">
        <v>1.2280138557884643E-4</v>
      </c>
      <c r="BQ47" s="198">
        <v>2.0028930909283932E-5</v>
      </c>
      <c r="BR47" s="198">
        <v>6.8322976669848702E-5</v>
      </c>
      <c r="BS47" s="198">
        <v>2.6287397828684649E-5</v>
      </c>
      <c r="BT47" s="198">
        <v>1.6519231845742324E-5</v>
      </c>
      <c r="BU47" s="198">
        <v>1.0865086045532304E-5</v>
      </c>
      <c r="BV47" s="198">
        <v>1.2218488349201368E-5</v>
      </c>
      <c r="BW47" s="198">
        <v>1.2364265139314887E-5</v>
      </c>
      <c r="BX47" s="198">
        <v>1.0640029879442966E-5</v>
      </c>
      <c r="BY47" s="198">
        <v>3.0902488647773913E-5</v>
      </c>
      <c r="BZ47" s="198">
        <v>2.267887918013519E-5</v>
      </c>
      <c r="CA47" s="198">
        <v>3.4319112949225772E-5</v>
      </c>
      <c r="CB47" s="198">
        <v>2.3045501699977322E-5</v>
      </c>
      <c r="CC47" s="198">
        <v>1.5880235186566277E-5</v>
      </c>
      <c r="CD47" s="198">
        <v>2.1313596210465737E-5</v>
      </c>
      <c r="CE47" s="198">
        <v>2.3131925109443785E-5</v>
      </c>
      <c r="CF47" s="198">
        <v>6.9663121558776268E-6</v>
      </c>
      <c r="CG47" s="198">
        <v>1.4122132137587704E-5</v>
      </c>
      <c r="CH47" s="198">
        <v>2.6532635234453021E-5</v>
      </c>
      <c r="CI47" s="198">
        <v>1.5999582127445922E-5</v>
      </c>
      <c r="CJ47" s="198">
        <v>2.168106687451286E-5</v>
      </c>
      <c r="CK47" s="198">
        <v>6.8947916865055736E-5</v>
      </c>
      <c r="CL47" s="198">
        <v>4.0866737699232285E-5</v>
      </c>
      <c r="CM47" s="198">
        <v>1.6249959652343644E-5</v>
      </c>
      <c r="CN47" s="198">
        <v>2.1910059511721877E-5</v>
      </c>
      <c r="CO47" s="198">
        <v>1.414383137199436E-4</v>
      </c>
      <c r="CP47" s="198">
        <v>1.1384629399711477E-5</v>
      </c>
      <c r="CQ47" s="198">
        <v>3.1589154901342362E-5</v>
      </c>
      <c r="CR47" s="198">
        <v>4.1303019014745203E-5</v>
      </c>
      <c r="CS47" s="198">
        <v>4.1308308543993704E-5</v>
      </c>
      <c r="CT47" s="198">
        <v>4.1719838332278737E-5</v>
      </c>
      <c r="CU47" s="198">
        <v>2.2665282889808699E-5</v>
      </c>
      <c r="CV47" s="198">
        <v>2.3688162204404549E-4</v>
      </c>
      <c r="CW47" s="198">
        <v>1.4030476323246717E-5</v>
      </c>
      <c r="CX47" s="198">
        <v>7.1931304646246719E-5</v>
      </c>
      <c r="CY47" s="198">
        <v>6.5212876884427766E-5</v>
      </c>
      <c r="CZ47" s="198">
        <v>6.8398677803236787E-5</v>
      </c>
      <c r="DA47" s="198">
        <v>1.9756004298090694E-5</v>
      </c>
      <c r="DB47" s="198">
        <v>5.4934447792139848E-5</v>
      </c>
      <c r="DC47" s="198">
        <v>1.49064835064485E-4</v>
      </c>
      <c r="DD47" s="198">
        <v>1.9266681087571949E-4</v>
      </c>
      <c r="DE47" s="199">
        <v>1.0555809889571162</v>
      </c>
    </row>
    <row r="48" spans="1:109" s="171" customFormat="1" ht="9.6" x14ac:dyDescent="0.15">
      <c r="A48" s="162">
        <v>42</v>
      </c>
      <c r="B48" s="167" t="s">
        <v>644</v>
      </c>
      <c r="C48" s="167"/>
      <c r="D48" s="197">
        <v>1.4246837535847882E-4</v>
      </c>
      <c r="E48" s="198">
        <v>3.2021252757437931E-4</v>
      </c>
      <c r="F48" s="198">
        <v>1.0649804256281645E-4</v>
      </c>
      <c r="G48" s="198">
        <v>9.7409398760096993E-5</v>
      </c>
      <c r="H48" s="198">
        <v>1.7025323020522843E-4</v>
      </c>
      <c r="I48" s="198">
        <v>3.6507691684121995E-4</v>
      </c>
      <c r="J48" s="198">
        <v>7.3599496564211934E-4</v>
      </c>
      <c r="K48" s="198">
        <v>2.531003959903266E-4</v>
      </c>
      <c r="L48" s="198">
        <v>1.1865458352548826E-4</v>
      </c>
      <c r="M48" s="198">
        <v>1.3658573971177601E-4</v>
      </c>
      <c r="N48" s="198">
        <v>9.389786775512863E-5</v>
      </c>
      <c r="O48" s="198">
        <v>8.3832815886366869E-5</v>
      </c>
      <c r="P48" s="198">
        <v>7.1839946918840771E-5</v>
      </c>
      <c r="Q48" s="198">
        <v>9.016905389191694E-5</v>
      </c>
      <c r="R48" s="198">
        <v>1.946945361610488E-4</v>
      </c>
      <c r="S48" s="198">
        <v>1.7712386033698308E-4</v>
      </c>
      <c r="T48" s="198">
        <v>1.4597915792641058E-4</v>
      </c>
      <c r="U48" s="198">
        <v>5.641092982594546E-4</v>
      </c>
      <c r="V48" s="198">
        <v>2.5666526129711317E-4</v>
      </c>
      <c r="W48" s="198">
        <v>1.8791214868592001E-4</v>
      </c>
      <c r="X48" s="198">
        <v>1.1078753288213033E-4</v>
      </c>
      <c r="Y48" s="198">
        <v>7.6973505139173E-5</v>
      </c>
      <c r="Z48" s="198">
        <v>2.409989565618363E-4</v>
      </c>
      <c r="AA48" s="198">
        <v>8.7779387304267299E-5</v>
      </c>
      <c r="AB48" s="198">
        <v>9.5745825473585983E-5</v>
      </c>
      <c r="AC48" s="198">
        <v>1.2197495591663255E-4</v>
      </c>
      <c r="AD48" s="198">
        <v>3.6321914184955404E-5</v>
      </c>
      <c r="AE48" s="198">
        <v>1.3538367593651988E-4</v>
      </c>
      <c r="AF48" s="198">
        <v>1.7699792782937767E-4</v>
      </c>
      <c r="AG48" s="198">
        <v>1.1025358639269336E-4</v>
      </c>
      <c r="AH48" s="198">
        <v>9.5174973084852083E-5</v>
      </c>
      <c r="AI48" s="198">
        <v>1.7590200763859516E-4</v>
      </c>
      <c r="AJ48" s="198">
        <v>2.5246416139831939E-4</v>
      </c>
      <c r="AK48" s="198">
        <v>1.8866957780851258E-4</v>
      </c>
      <c r="AL48" s="198">
        <v>2.1036505168856091E-4</v>
      </c>
      <c r="AM48" s="198">
        <v>3.1268768134175208E-4</v>
      </c>
      <c r="AN48" s="198">
        <v>2.7008471202187741E-4</v>
      </c>
      <c r="AO48" s="198">
        <v>4.6033150243212929E-4</v>
      </c>
      <c r="AP48" s="198">
        <v>1.5734253112543968E-4</v>
      </c>
      <c r="AQ48" s="198">
        <v>2.1048206603292106E-4</v>
      </c>
      <c r="AR48" s="198">
        <v>1.4972647108562484E-4</v>
      </c>
      <c r="AS48" s="198">
        <v>1.0169094884560603</v>
      </c>
      <c r="AT48" s="198">
        <v>9.1392226145247865E-4</v>
      </c>
      <c r="AU48" s="198">
        <v>5.5980059620969723E-4</v>
      </c>
      <c r="AV48" s="198">
        <v>1.6814900464471067E-4</v>
      </c>
      <c r="AW48" s="198">
        <v>9.5394023330192286E-5</v>
      </c>
      <c r="AX48" s="198">
        <v>8.7035782771015266E-5</v>
      </c>
      <c r="AY48" s="198">
        <v>3.1846354016155123E-4</v>
      </c>
      <c r="AZ48" s="198">
        <v>1.0650317732062374E-4</v>
      </c>
      <c r="BA48" s="198">
        <v>8.2772896012968817E-5</v>
      </c>
      <c r="BB48" s="198">
        <v>9.3958357897183471E-5</v>
      </c>
      <c r="BC48" s="198">
        <v>1.6944958522643533E-4</v>
      </c>
      <c r="BD48" s="198">
        <v>1.7140195747058926E-4</v>
      </c>
      <c r="BE48" s="198">
        <v>9.4454698115393972E-5</v>
      </c>
      <c r="BF48" s="198">
        <v>7.071127093193564E-5</v>
      </c>
      <c r="BG48" s="198">
        <v>5.4067649330694054E-5</v>
      </c>
      <c r="BH48" s="198">
        <v>6.3177823377662265E-3</v>
      </c>
      <c r="BI48" s="198">
        <v>1.6565304086404715E-3</v>
      </c>
      <c r="BJ48" s="198">
        <v>6.7494201869127335E-3</v>
      </c>
      <c r="BK48" s="198">
        <v>1.1714213138546147E-4</v>
      </c>
      <c r="BL48" s="198">
        <v>4.6332785730585808E-2</v>
      </c>
      <c r="BM48" s="198">
        <v>5.5533693452405199E-2</v>
      </c>
      <c r="BN48" s="198">
        <v>1.7884734067610351E-2</v>
      </c>
      <c r="BO48" s="198">
        <v>4.0811341112550012E-2</v>
      </c>
      <c r="BP48" s="198">
        <v>4.6841412780630238E-4</v>
      </c>
      <c r="BQ48" s="198">
        <v>7.5738562319790535E-4</v>
      </c>
      <c r="BR48" s="198">
        <v>1.7177963069202409E-3</v>
      </c>
      <c r="BS48" s="198">
        <v>1.5482029278643641E-4</v>
      </c>
      <c r="BT48" s="198">
        <v>2.0078511559606585E-4</v>
      </c>
      <c r="BU48" s="198">
        <v>1.3125124271541903E-4</v>
      </c>
      <c r="BV48" s="198">
        <v>1.8020637546440005E-4</v>
      </c>
      <c r="BW48" s="198">
        <v>5.5226793773409334E-4</v>
      </c>
      <c r="BX48" s="198">
        <v>6.6873707999480893E-4</v>
      </c>
      <c r="BY48" s="198">
        <v>7.3967768140735762E-4</v>
      </c>
      <c r="BZ48" s="198">
        <v>8.9741277473692169E-5</v>
      </c>
      <c r="CA48" s="198">
        <v>8.7411158629422357E-4</v>
      </c>
      <c r="CB48" s="198">
        <v>1.6416040637463392E-4</v>
      </c>
      <c r="CC48" s="198">
        <v>1.9817955450575887E-4</v>
      </c>
      <c r="CD48" s="198">
        <v>4.0739527071374717E-4</v>
      </c>
      <c r="CE48" s="198">
        <v>4.0826051769727028E-4</v>
      </c>
      <c r="CF48" s="198">
        <v>1.0738906047344511E-4</v>
      </c>
      <c r="CG48" s="198">
        <v>2.369470058295507E-4</v>
      </c>
      <c r="CH48" s="198">
        <v>3.8356215637262714E-4</v>
      </c>
      <c r="CI48" s="198">
        <v>7.9960758382910304E-5</v>
      </c>
      <c r="CJ48" s="198">
        <v>5.6844998300094741E-4</v>
      </c>
      <c r="CK48" s="198">
        <v>1.8479456222341724E-4</v>
      </c>
      <c r="CL48" s="198">
        <v>1.7184315225148518E-4</v>
      </c>
      <c r="CM48" s="198">
        <v>2.7904427456442566E-4</v>
      </c>
      <c r="CN48" s="198">
        <v>2.4196881725499448E-4</v>
      </c>
      <c r="CO48" s="198">
        <v>1.3660484610880202E-4</v>
      </c>
      <c r="CP48" s="198">
        <v>9.537586711461877E-5</v>
      </c>
      <c r="CQ48" s="198">
        <v>1.7711870183602786E-4</v>
      </c>
      <c r="CR48" s="198">
        <v>9.8426289206575798E-5</v>
      </c>
      <c r="CS48" s="198">
        <v>1.4194825673900663E-4</v>
      </c>
      <c r="CT48" s="198">
        <v>1.3805822992507471E-4</v>
      </c>
      <c r="CU48" s="198">
        <v>1.665459915241427E-4</v>
      </c>
      <c r="CV48" s="198">
        <v>1.4546436229016444E-4</v>
      </c>
      <c r="CW48" s="198">
        <v>1.1794872501313308E-4</v>
      </c>
      <c r="CX48" s="198">
        <v>1.7448646051587786E-4</v>
      </c>
      <c r="CY48" s="198">
        <v>1.6109887487635667E-4</v>
      </c>
      <c r="CZ48" s="198">
        <v>1.880377004727959E-4</v>
      </c>
      <c r="DA48" s="198">
        <v>2.3871057509266682E-4</v>
      </c>
      <c r="DB48" s="198">
        <v>1.7802343907505987E-4</v>
      </c>
      <c r="DC48" s="198">
        <v>2.7753208678869807E-4</v>
      </c>
      <c r="DD48" s="198">
        <v>3.9648967380912463E-4</v>
      </c>
      <c r="DE48" s="199">
        <v>1.2160869490587876</v>
      </c>
    </row>
    <row r="49" spans="1:109" s="171" customFormat="1" ht="9.6" x14ac:dyDescent="0.15">
      <c r="A49" s="162">
        <v>43</v>
      </c>
      <c r="B49" s="167" t="s">
        <v>645</v>
      </c>
      <c r="C49" s="167"/>
      <c r="D49" s="197">
        <v>9.4364416238982738E-4</v>
      </c>
      <c r="E49" s="198">
        <v>5.0467297606057325E-4</v>
      </c>
      <c r="F49" s="198">
        <v>5.5231100646243052E-4</v>
      </c>
      <c r="G49" s="198">
        <v>2.5896104211696697E-4</v>
      </c>
      <c r="H49" s="198">
        <v>4.9342854211465185E-4</v>
      </c>
      <c r="I49" s="198">
        <v>7.6923136830503989E-4</v>
      </c>
      <c r="J49" s="198">
        <v>8.0800564087231286E-3</v>
      </c>
      <c r="K49" s="198">
        <v>1.2160026634361214E-2</v>
      </c>
      <c r="L49" s="198">
        <v>1.6352273069147559E-3</v>
      </c>
      <c r="M49" s="198">
        <v>2.4121571307532492E-3</v>
      </c>
      <c r="N49" s="198">
        <v>4.8449078099659998E-4</v>
      </c>
      <c r="O49" s="198">
        <v>1.3341541475710131E-3</v>
      </c>
      <c r="P49" s="198">
        <v>1.6069403815515554E-2</v>
      </c>
      <c r="Q49" s="198">
        <v>9.2781566569031745E-4</v>
      </c>
      <c r="R49" s="198">
        <v>2.7981411950006563E-4</v>
      </c>
      <c r="S49" s="198">
        <v>1.3801279843315829E-3</v>
      </c>
      <c r="T49" s="198">
        <v>2.0695870386973655E-3</v>
      </c>
      <c r="U49" s="198">
        <v>1.1739693912310114E-2</v>
      </c>
      <c r="V49" s="198">
        <v>9.8878728113222631E-4</v>
      </c>
      <c r="W49" s="198">
        <v>7.693768015906503E-4</v>
      </c>
      <c r="X49" s="198">
        <v>5.1779404786523545E-4</v>
      </c>
      <c r="Y49" s="198">
        <v>4.775960369401636E-4</v>
      </c>
      <c r="Z49" s="198">
        <v>4.2254724912270478E-3</v>
      </c>
      <c r="AA49" s="198">
        <v>6.4305931232407792E-4</v>
      </c>
      <c r="AB49" s="198">
        <v>5.9091298612146603E-3</v>
      </c>
      <c r="AC49" s="198">
        <v>4.7187785357140181E-3</v>
      </c>
      <c r="AD49" s="198">
        <v>4.6062946245047602E-4</v>
      </c>
      <c r="AE49" s="198">
        <v>8.468919300020746E-4</v>
      </c>
      <c r="AF49" s="198">
        <v>7.2339134981009266E-4</v>
      </c>
      <c r="AG49" s="198">
        <v>7.6354872854265858E-3</v>
      </c>
      <c r="AH49" s="198">
        <v>4.4027827939442377E-3</v>
      </c>
      <c r="AI49" s="198">
        <v>5.6797777056238757E-3</v>
      </c>
      <c r="AJ49" s="198">
        <v>2.5544179601732389E-3</v>
      </c>
      <c r="AK49" s="198">
        <v>1.0960313639327146E-2</v>
      </c>
      <c r="AL49" s="198">
        <v>2.7545494238860216E-3</v>
      </c>
      <c r="AM49" s="198">
        <v>1.5000212660513023E-3</v>
      </c>
      <c r="AN49" s="198">
        <v>8.8006393207184575E-4</v>
      </c>
      <c r="AO49" s="198">
        <v>2.2152467940448973E-3</v>
      </c>
      <c r="AP49" s="198">
        <v>4.0488134305252356E-4</v>
      </c>
      <c r="AQ49" s="198">
        <v>1.7526723283639218E-3</v>
      </c>
      <c r="AR49" s="198">
        <v>9.6839800164957878E-4</v>
      </c>
      <c r="AS49" s="198">
        <v>1.4680275402458511E-2</v>
      </c>
      <c r="AT49" s="198">
        <v>1.0187112125317646</v>
      </c>
      <c r="AU49" s="198">
        <v>9.4880035657659584E-3</v>
      </c>
      <c r="AV49" s="198">
        <v>9.4131145353732303E-3</v>
      </c>
      <c r="AW49" s="198">
        <v>8.3112163484100731E-3</v>
      </c>
      <c r="AX49" s="198">
        <v>4.1837343347357041E-3</v>
      </c>
      <c r="AY49" s="198">
        <v>8.8853894218329978E-3</v>
      </c>
      <c r="AZ49" s="198">
        <v>7.6363270980714841E-3</v>
      </c>
      <c r="BA49" s="198">
        <v>7.5054289421582062E-3</v>
      </c>
      <c r="BB49" s="198">
        <v>4.6639646087606144E-3</v>
      </c>
      <c r="BC49" s="198">
        <v>3.7374817741149123E-3</v>
      </c>
      <c r="BD49" s="198">
        <v>5.1114036335238085E-3</v>
      </c>
      <c r="BE49" s="198">
        <v>9.229575676961357E-3</v>
      </c>
      <c r="BF49" s="198">
        <v>2.6534370292074227E-3</v>
      </c>
      <c r="BG49" s="198">
        <v>3.5147219772172517E-3</v>
      </c>
      <c r="BH49" s="198">
        <v>8.8420050367990794E-3</v>
      </c>
      <c r="BI49" s="198">
        <v>1.6122817226166485E-3</v>
      </c>
      <c r="BJ49" s="198">
        <v>8.6743337327478652E-3</v>
      </c>
      <c r="BK49" s="198">
        <v>4.2363313691083854E-4</v>
      </c>
      <c r="BL49" s="198">
        <v>6.8394095136187728E-3</v>
      </c>
      <c r="BM49" s="198">
        <v>2.3645511909450436E-2</v>
      </c>
      <c r="BN49" s="198">
        <v>3.7142032964849569E-3</v>
      </c>
      <c r="BO49" s="198">
        <v>2.408483116956869E-3</v>
      </c>
      <c r="BP49" s="198">
        <v>5.2814056465340159E-4</v>
      </c>
      <c r="BQ49" s="198">
        <v>8.380135921243569E-4</v>
      </c>
      <c r="BR49" s="198">
        <v>1.2484911727105247E-3</v>
      </c>
      <c r="BS49" s="198">
        <v>3.3184240126076393E-4</v>
      </c>
      <c r="BT49" s="198">
        <v>1.2738367448276939E-3</v>
      </c>
      <c r="BU49" s="198">
        <v>1.82352618863175E-4</v>
      </c>
      <c r="BV49" s="198">
        <v>1.7937374176397794E-4</v>
      </c>
      <c r="BW49" s="198">
        <v>3.6973580913401125E-4</v>
      </c>
      <c r="BX49" s="198">
        <v>5.2127515557942377E-4</v>
      </c>
      <c r="BY49" s="198">
        <v>5.1765655547815774E-4</v>
      </c>
      <c r="BZ49" s="198">
        <v>6.043157207002379E-4</v>
      </c>
      <c r="CA49" s="198">
        <v>1.0972154597054841E-3</v>
      </c>
      <c r="CB49" s="198">
        <v>3.8906045541498474E-4</v>
      </c>
      <c r="CC49" s="198">
        <v>4.7067656090149377E-4</v>
      </c>
      <c r="CD49" s="198">
        <v>1.0934131561399093E-3</v>
      </c>
      <c r="CE49" s="198">
        <v>8.2712880609586996E-4</v>
      </c>
      <c r="CF49" s="198">
        <v>1.2300088787633282E-4</v>
      </c>
      <c r="CG49" s="198">
        <v>4.4309894153702825E-4</v>
      </c>
      <c r="CH49" s="198">
        <v>3.5696687829386787E-4</v>
      </c>
      <c r="CI49" s="198">
        <v>2.6947750819813641E-4</v>
      </c>
      <c r="CJ49" s="198">
        <v>5.1353904198163901E-4</v>
      </c>
      <c r="CK49" s="198">
        <v>4.146822736394531E-4</v>
      </c>
      <c r="CL49" s="198">
        <v>1.8870686734315234E-3</v>
      </c>
      <c r="CM49" s="198">
        <v>2.9622742360957584E-4</v>
      </c>
      <c r="CN49" s="198">
        <v>2.9956485618168208E-4</v>
      </c>
      <c r="CO49" s="198">
        <v>2.8441485704023216E-4</v>
      </c>
      <c r="CP49" s="198">
        <v>1.8440786395920692E-4</v>
      </c>
      <c r="CQ49" s="198">
        <v>4.2978345003991884E-4</v>
      </c>
      <c r="CR49" s="198">
        <v>3.4123299636428032E-4</v>
      </c>
      <c r="CS49" s="198">
        <v>1.1447869503488437E-3</v>
      </c>
      <c r="CT49" s="198">
        <v>7.082789098288221E-4</v>
      </c>
      <c r="CU49" s="198">
        <v>2.1121663244673601E-4</v>
      </c>
      <c r="CV49" s="198">
        <v>1.6960922925247817E-3</v>
      </c>
      <c r="CW49" s="198">
        <v>2.4233859781314961E-4</v>
      </c>
      <c r="CX49" s="198">
        <v>8.8832932959748536E-4</v>
      </c>
      <c r="CY49" s="198">
        <v>1.87038354584021E-3</v>
      </c>
      <c r="CZ49" s="198">
        <v>1.3298630196428717E-3</v>
      </c>
      <c r="DA49" s="198">
        <v>3.1984401315442526E-4</v>
      </c>
      <c r="DB49" s="198">
        <v>1.848199705797924E-3</v>
      </c>
      <c r="DC49" s="198">
        <v>8.4867045601319437E-4</v>
      </c>
      <c r="DD49" s="198">
        <v>2.2055686550603213E-3</v>
      </c>
      <c r="DE49" s="199">
        <v>1.3275990382482179</v>
      </c>
    </row>
    <row r="50" spans="1:109" s="171" customFormat="1" ht="9.6" x14ac:dyDescent="0.15">
      <c r="A50" s="162">
        <v>44</v>
      </c>
      <c r="B50" s="167" t="s">
        <v>646</v>
      </c>
      <c r="C50" s="167"/>
      <c r="D50" s="197">
        <v>5.7179465147463762E-5</v>
      </c>
      <c r="E50" s="198">
        <v>1.2747325957524847E-4</v>
      </c>
      <c r="F50" s="198">
        <v>4.104019087651212E-5</v>
      </c>
      <c r="G50" s="198">
        <v>4.5977417675447136E-5</v>
      </c>
      <c r="H50" s="198">
        <v>5.35179455680762E-5</v>
      </c>
      <c r="I50" s="198">
        <v>2.6998961702434798E-5</v>
      </c>
      <c r="J50" s="198">
        <v>1.0098290830930423E-4</v>
      </c>
      <c r="K50" s="198">
        <v>1.3603125540071943E-4</v>
      </c>
      <c r="L50" s="198">
        <v>3.2282390114358732E-5</v>
      </c>
      <c r="M50" s="198">
        <v>1.9977541438562732E-5</v>
      </c>
      <c r="N50" s="198">
        <v>3.2509205147006841E-5</v>
      </c>
      <c r="O50" s="198">
        <v>2.6079986336726909E-5</v>
      </c>
      <c r="P50" s="198">
        <v>1.9204989638151902E-5</v>
      </c>
      <c r="Q50" s="198">
        <v>2.6751705271216101E-5</v>
      </c>
      <c r="R50" s="198">
        <v>2.1191769429041434E-5</v>
      </c>
      <c r="S50" s="198">
        <v>1.6652903684542872E-5</v>
      </c>
      <c r="T50" s="198">
        <v>4.6213904590918379E-5</v>
      </c>
      <c r="U50" s="198">
        <v>3.8940046989338026E-4</v>
      </c>
      <c r="V50" s="198">
        <v>3.323738227884294E-5</v>
      </c>
      <c r="W50" s="198">
        <v>1.7423366966785517E-5</v>
      </c>
      <c r="X50" s="198">
        <v>1.6111634630943322E-5</v>
      </c>
      <c r="Y50" s="198">
        <v>3.1363135327286735E-5</v>
      </c>
      <c r="Z50" s="198">
        <v>5.4297304644568305E-5</v>
      </c>
      <c r="AA50" s="198">
        <v>1.8413025206917806E-5</v>
      </c>
      <c r="AB50" s="198">
        <v>1.9649180632599411E-5</v>
      </c>
      <c r="AC50" s="198">
        <v>1.8857209642792898E-5</v>
      </c>
      <c r="AD50" s="198">
        <v>7.2091984308938256E-6</v>
      </c>
      <c r="AE50" s="198">
        <v>2.5367157759980887E-5</v>
      </c>
      <c r="AF50" s="198">
        <v>4.2527225323810216E-5</v>
      </c>
      <c r="AG50" s="198">
        <v>2.9574690950472569E-5</v>
      </c>
      <c r="AH50" s="198">
        <v>1.5295159304902554E-5</v>
      </c>
      <c r="AI50" s="198">
        <v>2.3728381762353081E-4</v>
      </c>
      <c r="AJ50" s="198">
        <v>5.7549738452806784E-5</v>
      </c>
      <c r="AK50" s="198">
        <v>2.0801988111977752E-4</v>
      </c>
      <c r="AL50" s="198">
        <v>7.482696250383994E-5</v>
      </c>
      <c r="AM50" s="198">
        <v>3.2333444091986055E-5</v>
      </c>
      <c r="AN50" s="198">
        <v>2.6007337757076516E-5</v>
      </c>
      <c r="AO50" s="198">
        <v>6.8723378466765332E-5</v>
      </c>
      <c r="AP50" s="198">
        <v>1.4018652760825536E-5</v>
      </c>
      <c r="AQ50" s="198">
        <v>3.1199809219863445E-5</v>
      </c>
      <c r="AR50" s="198">
        <v>2.0759413418956887E-5</v>
      </c>
      <c r="AS50" s="198">
        <v>7.7491645999886539E-5</v>
      </c>
      <c r="AT50" s="198">
        <v>5.7087011642701076E-5</v>
      </c>
      <c r="AU50" s="198">
        <v>1.0056961944718199</v>
      </c>
      <c r="AV50" s="198">
        <v>2.0865470733223454E-3</v>
      </c>
      <c r="AW50" s="198">
        <v>3.6136160588859503E-4</v>
      </c>
      <c r="AX50" s="198">
        <v>9.8237796123666599E-5</v>
      </c>
      <c r="AY50" s="198">
        <v>1.3738681462145376E-4</v>
      </c>
      <c r="AZ50" s="198">
        <v>5.5829286034105355E-4</v>
      </c>
      <c r="BA50" s="198">
        <v>7.509864049889981E-4</v>
      </c>
      <c r="BB50" s="198">
        <v>1.5986073421979085E-4</v>
      </c>
      <c r="BC50" s="198">
        <v>6.83607011412392E-5</v>
      </c>
      <c r="BD50" s="198">
        <v>1.1104017652115949E-4</v>
      </c>
      <c r="BE50" s="198">
        <v>6.3650932421777486E-5</v>
      </c>
      <c r="BF50" s="198">
        <v>7.5919069294773752E-5</v>
      </c>
      <c r="BG50" s="198">
        <v>4.6781960890244102E-4</v>
      </c>
      <c r="BH50" s="198">
        <v>1.1280173034256655E-3</v>
      </c>
      <c r="BI50" s="198">
        <v>6.4203595511087648E-5</v>
      </c>
      <c r="BJ50" s="198">
        <v>8.3557942350125883E-5</v>
      </c>
      <c r="BK50" s="198">
        <v>6.1897922500526117E-5</v>
      </c>
      <c r="BL50" s="198">
        <v>3.7911202960600235E-4</v>
      </c>
      <c r="BM50" s="198">
        <v>8.1540835203696495E-5</v>
      </c>
      <c r="BN50" s="198">
        <v>1.5615486477096576E-4</v>
      </c>
      <c r="BO50" s="198">
        <v>3.1950843513797229E-4</v>
      </c>
      <c r="BP50" s="198">
        <v>7.9295507515760705E-5</v>
      </c>
      <c r="BQ50" s="198">
        <v>2.1443794561351956E-5</v>
      </c>
      <c r="BR50" s="198">
        <v>7.4279948945125485E-4</v>
      </c>
      <c r="BS50" s="198">
        <v>8.4879709884699579E-5</v>
      </c>
      <c r="BT50" s="198">
        <v>1.415832043070311E-5</v>
      </c>
      <c r="BU50" s="198">
        <v>1.3278329992964612E-5</v>
      </c>
      <c r="BV50" s="198">
        <v>2.604618745577595E-5</v>
      </c>
      <c r="BW50" s="198">
        <v>1.5915937811054812E-5</v>
      </c>
      <c r="BX50" s="198">
        <v>2.4210395543048191E-6</v>
      </c>
      <c r="BY50" s="198">
        <v>3.4510645983650089E-5</v>
      </c>
      <c r="BZ50" s="198">
        <v>1.0523074871429557E-4</v>
      </c>
      <c r="CA50" s="198">
        <v>2.2238222433768324E-5</v>
      </c>
      <c r="CB50" s="198">
        <v>4.2722660370932852E-5</v>
      </c>
      <c r="CC50" s="198">
        <v>5.9864096562505348E-5</v>
      </c>
      <c r="CD50" s="198">
        <v>3.3666574096792924E-5</v>
      </c>
      <c r="CE50" s="198">
        <v>5.7178748320891527E-5</v>
      </c>
      <c r="CF50" s="198">
        <v>1.3879205295062929E-5</v>
      </c>
      <c r="CG50" s="198">
        <v>2.3727839672741024E-5</v>
      </c>
      <c r="CH50" s="198">
        <v>4.6805085272176842E-5</v>
      </c>
      <c r="CI50" s="198">
        <v>4.3954670323198742E-5</v>
      </c>
      <c r="CJ50" s="198">
        <v>3.6032872095702758E-5</v>
      </c>
      <c r="CK50" s="198">
        <v>2.5812780573624596E-5</v>
      </c>
      <c r="CL50" s="198">
        <v>5.6100965562309681E-5</v>
      </c>
      <c r="CM50" s="198">
        <v>2.4698854484121711E-5</v>
      </c>
      <c r="CN50" s="198">
        <v>4.0718443478560622E-5</v>
      </c>
      <c r="CO50" s="198">
        <v>1.3884386713130425E-5</v>
      </c>
      <c r="CP50" s="198">
        <v>2.4648869193119642E-5</v>
      </c>
      <c r="CQ50" s="198">
        <v>3.69984607383047E-5</v>
      </c>
      <c r="CR50" s="198">
        <v>2.5615590771538193E-5</v>
      </c>
      <c r="CS50" s="198">
        <v>2.8973121423220086E-5</v>
      </c>
      <c r="CT50" s="198">
        <v>2.2991349053974272E-4</v>
      </c>
      <c r="CU50" s="198">
        <v>2.1947407851929843E-5</v>
      </c>
      <c r="CV50" s="198">
        <v>1.5683209584254946E-3</v>
      </c>
      <c r="CW50" s="198">
        <v>2.6865408280441147E-5</v>
      </c>
      <c r="CX50" s="198">
        <v>6.1510160955017651E-5</v>
      </c>
      <c r="CY50" s="198">
        <v>3.3507681433795726E-5</v>
      </c>
      <c r="CZ50" s="198">
        <v>4.5222993007592591E-5</v>
      </c>
      <c r="DA50" s="198">
        <v>3.2238566350166436E-5</v>
      </c>
      <c r="DB50" s="198">
        <v>3.5047231960371048E-5</v>
      </c>
      <c r="DC50" s="198">
        <v>1.5959130208052586E-5</v>
      </c>
      <c r="DD50" s="198">
        <v>3.9115058107127421E-5</v>
      </c>
      <c r="DE50" s="199">
        <v>1.0192708934579287</v>
      </c>
    </row>
    <row r="51" spans="1:109" s="171" customFormat="1" ht="9.6" x14ac:dyDescent="0.15">
      <c r="A51" s="162">
        <v>45</v>
      </c>
      <c r="B51" s="167" t="s">
        <v>647</v>
      </c>
      <c r="C51" s="167"/>
      <c r="D51" s="197">
        <v>3.0813501853879546E-4</v>
      </c>
      <c r="E51" s="198">
        <v>6.9299017507145103E-4</v>
      </c>
      <c r="F51" s="198">
        <v>2.1609525176467079E-4</v>
      </c>
      <c r="G51" s="198">
        <v>2.4279397567615181E-4</v>
      </c>
      <c r="H51" s="198">
        <v>3.3015951561432479E-4</v>
      </c>
      <c r="I51" s="198">
        <v>5.3278641065598027E-5</v>
      </c>
      <c r="J51" s="198">
        <v>5.4459635279836512E-4</v>
      </c>
      <c r="K51" s="198">
        <v>8.341473447554858E-4</v>
      </c>
      <c r="L51" s="198">
        <v>1.5978373232094112E-4</v>
      </c>
      <c r="M51" s="198">
        <v>7.6434839701397005E-5</v>
      </c>
      <c r="N51" s="198">
        <v>1.6998561506296784E-4</v>
      </c>
      <c r="O51" s="198">
        <v>1.2762779127983905E-4</v>
      </c>
      <c r="P51" s="198">
        <v>9.2294735357563844E-5</v>
      </c>
      <c r="Q51" s="198">
        <v>1.3883179149349419E-4</v>
      </c>
      <c r="R51" s="198">
        <v>1.1121937593498505E-4</v>
      </c>
      <c r="S51" s="198">
        <v>8.1414083827406107E-5</v>
      </c>
      <c r="T51" s="198">
        <v>2.2486451874415464E-4</v>
      </c>
      <c r="U51" s="198">
        <v>1.2568550326912004E-4</v>
      </c>
      <c r="V51" s="198">
        <v>1.6715275374666556E-4</v>
      </c>
      <c r="W51" s="198">
        <v>8.5611839032730071E-5</v>
      </c>
      <c r="X51" s="198">
        <v>8.4761981568878014E-5</v>
      </c>
      <c r="Y51" s="198">
        <v>1.6108259226265784E-4</v>
      </c>
      <c r="Z51" s="198">
        <v>2.8090733687624706E-4</v>
      </c>
      <c r="AA51" s="198">
        <v>9.389961609373487E-5</v>
      </c>
      <c r="AB51" s="198">
        <v>9.3649751723598853E-5</v>
      </c>
      <c r="AC51" s="198">
        <v>7.7178634312271096E-5</v>
      </c>
      <c r="AD51" s="198">
        <v>3.9307708867513206E-5</v>
      </c>
      <c r="AE51" s="198">
        <v>1.4962829935345902E-4</v>
      </c>
      <c r="AF51" s="198">
        <v>4.2620618100376633E-4</v>
      </c>
      <c r="AG51" s="198">
        <v>1.5710526044885464E-4</v>
      </c>
      <c r="AH51" s="198">
        <v>8.0417384722271957E-5</v>
      </c>
      <c r="AI51" s="198">
        <v>2.3746205166033172E-4</v>
      </c>
      <c r="AJ51" s="198">
        <v>2.8371393157402137E-4</v>
      </c>
      <c r="AK51" s="198">
        <v>1.3355186881510075E-3</v>
      </c>
      <c r="AL51" s="198">
        <v>5.3933444670892141E-4</v>
      </c>
      <c r="AM51" s="198">
        <v>1.8330722339578479E-4</v>
      </c>
      <c r="AN51" s="198">
        <v>1.4142212599139325E-4</v>
      </c>
      <c r="AO51" s="198">
        <v>3.0488282379170756E-4</v>
      </c>
      <c r="AP51" s="198">
        <v>1.2111978127506925E-4</v>
      </c>
      <c r="AQ51" s="198">
        <v>1.9437147603156569E-4</v>
      </c>
      <c r="AR51" s="198">
        <v>1.7272230359121647E-4</v>
      </c>
      <c r="AS51" s="198">
        <v>1.3176898630408581E-4</v>
      </c>
      <c r="AT51" s="198">
        <v>2.0610391901374145E-4</v>
      </c>
      <c r="AU51" s="198">
        <v>1.1660053511777667E-3</v>
      </c>
      <c r="AV51" s="198">
        <v>1.0233030437529747</v>
      </c>
      <c r="AW51" s="198">
        <v>2.2190517199183291E-4</v>
      </c>
      <c r="AX51" s="198">
        <v>7.6959227751650515E-4</v>
      </c>
      <c r="AY51" s="198">
        <v>5.2219335760801916E-4</v>
      </c>
      <c r="AZ51" s="198">
        <v>8.3472101725890857E-4</v>
      </c>
      <c r="BA51" s="198">
        <v>3.4164059022308307E-4</v>
      </c>
      <c r="BB51" s="198">
        <v>2.7650569559731073E-4</v>
      </c>
      <c r="BC51" s="198">
        <v>1.1919214256082482E-4</v>
      </c>
      <c r="BD51" s="198">
        <v>2.5800236873789581E-4</v>
      </c>
      <c r="BE51" s="198">
        <v>2.0362063393736279E-4</v>
      </c>
      <c r="BF51" s="198">
        <v>1.2417175299399765E-4</v>
      </c>
      <c r="BG51" s="198">
        <v>2.4161034459369634E-4</v>
      </c>
      <c r="BH51" s="198">
        <v>9.8584132297415339E-4</v>
      </c>
      <c r="BI51" s="198">
        <v>6.2270815320175101E-5</v>
      </c>
      <c r="BJ51" s="198">
        <v>1.1423057332381824E-4</v>
      </c>
      <c r="BK51" s="198">
        <v>3.1448343467098736E-4</v>
      </c>
      <c r="BL51" s="198">
        <v>1.9265612429168546E-4</v>
      </c>
      <c r="BM51" s="198">
        <v>2.5399111811104873E-4</v>
      </c>
      <c r="BN51" s="198">
        <v>2.5106305773881941E-4</v>
      </c>
      <c r="BO51" s="198">
        <v>2.5786476919336998E-4</v>
      </c>
      <c r="BP51" s="198">
        <v>4.2448792796396162E-4</v>
      </c>
      <c r="BQ51" s="198">
        <v>1.0592645010689378E-4</v>
      </c>
      <c r="BR51" s="198">
        <v>4.9898861676379348E-4</v>
      </c>
      <c r="BS51" s="198">
        <v>3.9676626060370322E-4</v>
      </c>
      <c r="BT51" s="198">
        <v>4.9620013548536908E-5</v>
      </c>
      <c r="BU51" s="198">
        <v>5.8854568293070252E-5</v>
      </c>
      <c r="BV51" s="198">
        <v>1.2417468736604129E-4</v>
      </c>
      <c r="BW51" s="198">
        <v>7.8440740347005369E-5</v>
      </c>
      <c r="BX51" s="198">
        <v>9.5148714312000027E-6</v>
      </c>
      <c r="BY51" s="198">
        <v>7.9902990947661501E-5</v>
      </c>
      <c r="BZ51" s="198">
        <v>5.6800901851998379E-4</v>
      </c>
      <c r="CA51" s="198">
        <v>8.5432487437963735E-5</v>
      </c>
      <c r="CB51" s="198">
        <v>1.9950288619196058E-4</v>
      </c>
      <c r="CC51" s="198">
        <v>3.3851332238053695E-4</v>
      </c>
      <c r="CD51" s="198">
        <v>1.5399435095412285E-4</v>
      </c>
      <c r="CE51" s="198">
        <v>2.5898703979984448E-4</v>
      </c>
      <c r="CF51" s="198">
        <v>6.3115470236192874E-5</v>
      </c>
      <c r="CG51" s="198">
        <v>9.4393349363925216E-5</v>
      </c>
      <c r="CH51" s="198">
        <v>2.3917321760622898E-4</v>
      </c>
      <c r="CI51" s="198">
        <v>2.2836707241595563E-4</v>
      </c>
      <c r="CJ51" s="198">
        <v>1.7410170574640776E-4</v>
      </c>
      <c r="CK51" s="198">
        <v>1.2032756471615872E-4</v>
      </c>
      <c r="CL51" s="198">
        <v>1.8634642219579324E-4</v>
      </c>
      <c r="CM51" s="198">
        <v>7.7742404668408526E-5</v>
      </c>
      <c r="CN51" s="198">
        <v>1.4972374856020768E-4</v>
      </c>
      <c r="CO51" s="198">
        <v>5.2024317065317213E-5</v>
      </c>
      <c r="CP51" s="198">
        <v>1.1897167291702949E-4</v>
      </c>
      <c r="CQ51" s="198">
        <v>1.5264065039235602E-4</v>
      </c>
      <c r="CR51" s="198">
        <v>9.7992797917320737E-5</v>
      </c>
      <c r="CS51" s="198">
        <v>1.2887406785389119E-4</v>
      </c>
      <c r="CT51" s="198">
        <v>1.2713324619096672E-3</v>
      </c>
      <c r="CU51" s="198">
        <v>1.0841524513119846E-4</v>
      </c>
      <c r="CV51" s="198">
        <v>8.5719344979480246E-3</v>
      </c>
      <c r="CW51" s="198">
        <v>1.1507066539212661E-4</v>
      </c>
      <c r="CX51" s="198">
        <v>2.5925521344832305E-4</v>
      </c>
      <c r="CY51" s="198">
        <v>1.2692551203907494E-4</v>
      </c>
      <c r="CZ51" s="198">
        <v>1.6486799669910944E-4</v>
      </c>
      <c r="DA51" s="198">
        <v>1.2700275726847371E-4</v>
      </c>
      <c r="DB51" s="198">
        <v>1.389934647692766E-4</v>
      </c>
      <c r="DC51" s="198">
        <v>7.0913371356279254E-5</v>
      </c>
      <c r="DD51" s="198">
        <v>1.8153880014519944E-4</v>
      </c>
      <c r="DE51" s="199">
        <v>1.0575447417129924</v>
      </c>
    </row>
    <row r="52" spans="1:109" s="171" customFormat="1" ht="9.6" x14ac:dyDescent="0.15">
      <c r="A52" s="172">
        <v>46</v>
      </c>
      <c r="B52" s="173" t="s">
        <v>648</v>
      </c>
      <c r="C52" s="173"/>
      <c r="D52" s="200">
        <v>2.2581149240514277E-5</v>
      </c>
      <c r="E52" s="201">
        <v>3.8665448733617257E-5</v>
      </c>
      <c r="F52" s="201">
        <v>1.5492519136422892E-5</v>
      </c>
      <c r="G52" s="201">
        <v>5.4717573043786771E-5</v>
      </c>
      <c r="H52" s="201">
        <v>1.9629287755500402E-5</v>
      </c>
      <c r="I52" s="201">
        <v>5.8771333346331716E-6</v>
      </c>
      <c r="J52" s="201">
        <v>1.3286170973332007E-5</v>
      </c>
      <c r="K52" s="201">
        <v>9.7436020974450587E-6</v>
      </c>
      <c r="L52" s="201">
        <v>1.262827437194372E-5</v>
      </c>
      <c r="M52" s="201">
        <v>6.6054007292036918E-6</v>
      </c>
      <c r="N52" s="201">
        <v>1.2533764604253699E-5</v>
      </c>
      <c r="O52" s="201">
        <v>1.0612136910326091E-5</v>
      </c>
      <c r="P52" s="201">
        <v>6.2018286689936254E-6</v>
      </c>
      <c r="Q52" s="201">
        <v>1.1326448776451391E-5</v>
      </c>
      <c r="R52" s="201">
        <v>7.4966286955245361E-6</v>
      </c>
      <c r="S52" s="201">
        <v>7.8035960459720102E-6</v>
      </c>
      <c r="T52" s="201">
        <v>1.4307105351609922E-5</v>
      </c>
      <c r="U52" s="201">
        <v>7.2606722546408704E-6</v>
      </c>
      <c r="V52" s="201">
        <v>1.0935647829412425E-5</v>
      </c>
      <c r="W52" s="201">
        <v>7.1023027096354815E-6</v>
      </c>
      <c r="X52" s="201">
        <v>6.9379517580275362E-6</v>
      </c>
      <c r="Y52" s="201">
        <v>9.3325604905447911E-6</v>
      </c>
      <c r="Z52" s="201">
        <v>1.5640197861832153E-5</v>
      </c>
      <c r="AA52" s="201">
        <v>5.2722409735168396E-6</v>
      </c>
      <c r="AB52" s="201">
        <v>6.1645470390223575E-6</v>
      </c>
      <c r="AC52" s="201">
        <v>6.4073017720055977E-6</v>
      </c>
      <c r="AD52" s="201">
        <v>1.93808366920398E-6</v>
      </c>
      <c r="AE52" s="201">
        <v>7.3459077006901479E-6</v>
      </c>
      <c r="AF52" s="201">
        <v>6.7994280052829915E-6</v>
      </c>
      <c r="AG52" s="201">
        <v>9.5201734270738954E-6</v>
      </c>
      <c r="AH52" s="201">
        <v>8.2064639718293274E-6</v>
      </c>
      <c r="AI52" s="201">
        <v>7.9002069798267687E-6</v>
      </c>
      <c r="AJ52" s="201">
        <v>1.1753187354907912E-5</v>
      </c>
      <c r="AK52" s="201">
        <v>6.7783763172621988E-6</v>
      </c>
      <c r="AL52" s="201">
        <v>9.9106810196995803E-6</v>
      </c>
      <c r="AM52" s="201">
        <v>6.665390228624178E-6</v>
      </c>
      <c r="AN52" s="201">
        <v>6.0032757379359495E-6</v>
      </c>
      <c r="AO52" s="201">
        <v>1.2229733230544727E-5</v>
      </c>
      <c r="AP52" s="201">
        <v>5.7685196716818893E-6</v>
      </c>
      <c r="AQ52" s="201">
        <v>9.0561380948699485E-6</v>
      </c>
      <c r="AR52" s="201">
        <v>6.96558689898378E-6</v>
      </c>
      <c r="AS52" s="201">
        <v>8.6051235455552794E-6</v>
      </c>
      <c r="AT52" s="201">
        <v>6.6340706295604078E-6</v>
      </c>
      <c r="AU52" s="201">
        <v>6.4246123229699673E-5</v>
      </c>
      <c r="AV52" s="201">
        <v>1.8118921375529279E-4</v>
      </c>
      <c r="AW52" s="201">
        <v>1.0010654217090871</v>
      </c>
      <c r="AX52" s="201">
        <v>7.7944129274334812E-6</v>
      </c>
      <c r="AY52" s="201">
        <v>8.1656546734219586E-6</v>
      </c>
      <c r="AZ52" s="201">
        <v>7.0686227999177583E-5</v>
      </c>
      <c r="BA52" s="201">
        <v>5.3289453563617539E-6</v>
      </c>
      <c r="BB52" s="201">
        <v>3.3812379356942968E-6</v>
      </c>
      <c r="BC52" s="201">
        <v>6.1883662842077052E-6</v>
      </c>
      <c r="BD52" s="201">
        <v>1.0565282715036477E-5</v>
      </c>
      <c r="BE52" s="201">
        <v>5.3485197591491048E-6</v>
      </c>
      <c r="BF52" s="201">
        <v>1.0128868087627994E-5</v>
      </c>
      <c r="BG52" s="201">
        <v>1.6839981048201466E-5</v>
      </c>
      <c r="BH52" s="201">
        <v>3.1739630102597752E-5</v>
      </c>
      <c r="BI52" s="201">
        <v>2.9821157543603308E-6</v>
      </c>
      <c r="BJ52" s="201">
        <v>2.3176798513401614E-5</v>
      </c>
      <c r="BK52" s="201">
        <v>2.1551259218207965E-5</v>
      </c>
      <c r="BL52" s="201">
        <v>2.2988528479562369E-5</v>
      </c>
      <c r="BM52" s="201">
        <v>1.4315368515746421E-5</v>
      </c>
      <c r="BN52" s="201">
        <v>1.7912431641660664E-5</v>
      </c>
      <c r="BO52" s="201">
        <v>1.676135701683966E-5</v>
      </c>
      <c r="BP52" s="201">
        <v>2.2181506761987618E-5</v>
      </c>
      <c r="BQ52" s="201">
        <v>6.213975568183184E-6</v>
      </c>
      <c r="BR52" s="201">
        <v>2.8276226804043196E-5</v>
      </c>
      <c r="BS52" s="201">
        <v>2.4601568581667873E-5</v>
      </c>
      <c r="BT52" s="201">
        <v>3.240181225110442E-5</v>
      </c>
      <c r="BU52" s="201">
        <v>7.9878837693196907E-6</v>
      </c>
      <c r="BV52" s="201">
        <v>8.7991929774054635E-6</v>
      </c>
      <c r="BW52" s="201">
        <v>5.758933773941985E-6</v>
      </c>
      <c r="BX52" s="201">
        <v>9.4288014475805772E-7</v>
      </c>
      <c r="BY52" s="201">
        <v>6.0198381140197837E-6</v>
      </c>
      <c r="BZ52" s="201">
        <v>3.2143315801767705E-5</v>
      </c>
      <c r="CA52" s="201">
        <v>8.1144973196398395E-6</v>
      </c>
      <c r="CB52" s="201">
        <v>1.5883056917029921E-5</v>
      </c>
      <c r="CC52" s="201">
        <v>2.6317228407593761E-5</v>
      </c>
      <c r="CD52" s="201">
        <v>1.3690673746945859E-5</v>
      </c>
      <c r="CE52" s="201">
        <v>2.4785879954744298E-5</v>
      </c>
      <c r="CF52" s="201">
        <v>8.7608443934143758E-6</v>
      </c>
      <c r="CG52" s="201">
        <v>1.0396850264319904E-5</v>
      </c>
      <c r="CH52" s="201">
        <v>2.3925307713989803E-5</v>
      </c>
      <c r="CI52" s="201">
        <v>1.4242685356367346E-5</v>
      </c>
      <c r="CJ52" s="201">
        <v>2.0923709061382074E-5</v>
      </c>
      <c r="CK52" s="201">
        <v>3.7562552029057113E-5</v>
      </c>
      <c r="CL52" s="201">
        <v>1.5523263873358007E-4</v>
      </c>
      <c r="CM52" s="201">
        <v>7.0955582992775879E-6</v>
      </c>
      <c r="CN52" s="201">
        <v>1.636711440172425E-5</v>
      </c>
      <c r="CO52" s="201">
        <v>3.4572390941095971E-4</v>
      </c>
      <c r="CP52" s="201">
        <v>8.4728406091020029E-5</v>
      </c>
      <c r="CQ52" s="201">
        <v>7.8324427018277906E-5</v>
      </c>
      <c r="CR52" s="201">
        <v>4.2449858783471819E-5</v>
      </c>
      <c r="CS52" s="201">
        <v>1.4686710644535202E-5</v>
      </c>
      <c r="CT52" s="201">
        <v>1.0495756513996577E-4</v>
      </c>
      <c r="CU52" s="201">
        <v>1.3885363116645659E-5</v>
      </c>
      <c r="CV52" s="201">
        <v>4.2004052277438985E-4</v>
      </c>
      <c r="CW52" s="201">
        <v>1.4598458290942393E-5</v>
      </c>
      <c r="CX52" s="201">
        <v>2.0328610107801281E-5</v>
      </c>
      <c r="CY52" s="201">
        <v>1.10274599265576E-5</v>
      </c>
      <c r="CZ52" s="201">
        <v>1.4822510128036489E-5</v>
      </c>
      <c r="DA52" s="201">
        <v>1.183230421163198E-4</v>
      </c>
      <c r="DB52" s="201">
        <v>2.8247045069366407E-5</v>
      </c>
      <c r="DC52" s="201">
        <v>9.1542991294749846E-4</v>
      </c>
      <c r="DD52" s="201">
        <v>3.2005493987797671E-5</v>
      </c>
      <c r="DE52" s="202">
        <v>1.0049015588964425</v>
      </c>
    </row>
    <row r="53" spans="1:109" s="171" customFormat="1" ht="9.6" x14ac:dyDescent="0.15">
      <c r="A53" s="162">
        <v>47</v>
      </c>
      <c r="B53" s="167" t="s">
        <v>649</v>
      </c>
      <c r="C53" s="167"/>
      <c r="D53" s="197">
        <v>1.2212260399356931E-4</v>
      </c>
      <c r="E53" s="203">
        <v>2.7316392113035454E-4</v>
      </c>
      <c r="F53" s="203">
        <v>8.5731063602370789E-5</v>
      </c>
      <c r="G53" s="203">
        <v>9.7383794911489049E-5</v>
      </c>
      <c r="H53" s="203">
        <v>1.1603971179633324E-4</v>
      </c>
      <c r="I53" s="203">
        <v>2.4481114663059255E-5</v>
      </c>
      <c r="J53" s="203">
        <v>8.7992398070392981E-5</v>
      </c>
      <c r="K53" s="203">
        <v>5.6506843315334324E-5</v>
      </c>
      <c r="L53" s="203">
        <v>6.3799940324840566E-5</v>
      </c>
      <c r="M53" s="203">
        <v>3.0781247198691322E-5</v>
      </c>
      <c r="N53" s="203">
        <v>6.7291093771406726E-5</v>
      </c>
      <c r="O53" s="203">
        <v>5.0582299462392117E-5</v>
      </c>
      <c r="P53" s="203">
        <v>3.6957876005597948E-5</v>
      </c>
      <c r="Q53" s="203">
        <v>5.5105736403933745E-5</v>
      </c>
      <c r="R53" s="203">
        <v>4.4242756344948559E-5</v>
      </c>
      <c r="S53" s="203">
        <v>4.0924637836185964E-5</v>
      </c>
      <c r="T53" s="203">
        <v>8.4004445408110951E-5</v>
      </c>
      <c r="U53" s="203">
        <v>3.3659007543356474E-5</v>
      </c>
      <c r="V53" s="203">
        <v>6.5670839949881011E-5</v>
      </c>
      <c r="W53" s="203">
        <v>3.3128832321282986E-5</v>
      </c>
      <c r="X53" s="203">
        <v>3.2669235795649169E-5</v>
      </c>
      <c r="Y53" s="203">
        <v>6.0966039219138569E-5</v>
      </c>
      <c r="Z53" s="203">
        <v>1.0860719386481651E-4</v>
      </c>
      <c r="AA53" s="203">
        <v>3.6670273591011696E-5</v>
      </c>
      <c r="AB53" s="203">
        <v>3.5275719450236796E-5</v>
      </c>
      <c r="AC53" s="203">
        <v>3.0302283441201905E-5</v>
      </c>
      <c r="AD53" s="203">
        <v>1.242594720930159E-5</v>
      </c>
      <c r="AE53" s="203">
        <v>4.7151990494773843E-5</v>
      </c>
      <c r="AF53" s="203">
        <v>4.0984779134712293E-5</v>
      </c>
      <c r="AG53" s="203">
        <v>6.095509679270169E-5</v>
      </c>
      <c r="AH53" s="203">
        <v>3.1351073159732963E-5</v>
      </c>
      <c r="AI53" s="203">
        <v>4.249849661025176E-5</v>
      </c>
      <c r="AJ53" s="203">
        <v>7.664807479114504E-5</v>
      </c>
      <c r="AK53" s="203">
        <v>4.1393235094848816E-5</v>
      </c>
      <c r="AL53" s="203">
        <v>6.3340310622917728E-5</v>
      </c>
      <c r="AM53" s="203">
        <v>4.4118685138408586E-5</v>
      </c>
      <c r="AN53" s="203">
        <v>4.1643297176790758E-5</v>
      </c>
      <c r="AO53" s="203">
        <v>8.3256643224063656E-5</v>
      </c>
      <c r="AP53" s="203">
        <v>2.5385906216896257E-5</v>
      </c>
      <c r="AQ53" s="203">
        <v>5.673053107046505E-5</v>
      </c>
      <c r="AR53" s="203">
        <v>4.2590607607658825E-5</v>
      </c>
      <c r="AS53" s="203">
        <v>5.417572750149881E-5</v>
      </c>
      <c r="AT53" s="203">
        <v>1.3909460357698473E-4</v>
      </c>
      <c r="AU53" s="203">
        <v>5.6314833293288685E-4</v>
      </c>
      <c r="AV53" s="203">
        <v>3.8671108529589608E-4</v>
      </c>
      <c r="AW53" s="203">
        <v>1.9202805156557999E-2</v>
      </c>
      <c r="AX53" s="203">
        <v>1.0347694854836365</v>
      </c>
      <c r="AY53" s="203">
        <v>1.3406169986429E-2</v>
      </c>
      <c r="AZ53" s="203">
        <v>1.5956514927302438E-2</v>
      </c>
      <c r="BA53" s="203">
        <v>3.9782775832529232E-2</v>
      </c>
      <c r="BB53" s="203">
        <v>6.1603909930502992E-2</v>
      </c>
      <c r="BC53" s="203">
        <v>4.925597118790298E-2</v>
      </c>
      <c r="BD53" s="203">
        <v>9.2656517264991523E-2</v>
      </c>
      <c r="BE53" s="203">
        <v>6.9306653414211106E-2</v>
      </c>
      <c r="BF53" s="203">
        <v>2.649592602645226E-4</v>
      </c>
      <c r="BG53" s="203">
        <v>3.6301820031405963E-3</v>
      </c>
      <c r="BH53" s="203">
        <v>1.3014440928655458E-4</v>
      </c>
      <c r="BI53" s="203">
        <v>2.3379233871478892E-5</v>
      </c>
      <c r="BJ53" s="203">
        <v>2.5942589338107352E-3</v>
      </c>
      <c r="BK53" s="203">
        <v>1.2409543449095652E-4</v>
      </c>
      <c r="BL53" s="203">
        <v>9.8162450244044223E-5</v>
      </c>
      <c r="BM53" s="203">
        <v>1.1441873475063135E-4</v>
      </c>
      <c r="BN53" s="203">
        <v>9.7931804598698209E-5</v>
      </c>
      <c r="BO53" s="203">
        <v>1.3960815588930263E-4</v>
      </c>
      <c r="BP53" s="203">
        <v>1.6819993221349049E-4</v>
      </c>
      <c r="BQ53" s="203">
        <v>3.9800568409566131E-5</v>
      </c>
      <c r="BR53" s="203">
        <v>1.7282979143329734E-4</v>
      </c>
      <c r="BS53" s="203">
        <v>1.5759170710383526E-4</v>
      </c>
      <c r="BT53" s="203">
        <v>2.3208870339477654E-5</v>
      </c>
      <c r="BU53" s="203">
        <v>2.5374612558548412E-5</v>
      </c>
      <c r="BV53" s="203">
        <v>5.2127597582653023E-5</v>
      </c>
      <c r="BW53" s="203">
        <v>3.2906079685307018E-5</v>
      </c>
      <c r="BX53" s="203">
        <v>4.1174858353024707E-6</v>
      </c>
      <c r="BY53" s="203">
        <v>3.2420610861665909E-5</v>
      </c>
      <c r="BZ53" s="203">
        <v>2.2507934266156296E-4</v>
      </c>
      <c r="CA53" s="203">
        <v>2.2299851053759866E-5</v>
      </c>
      <c r="CB53" s="203">
        <v>7.5463042247930976E-5</v>
      </c>
      <c r="CC53" s="203">
        <v>1.2827432676170691E-4</v>
      </c>
      <c r="CD53" s="203">
        <v>5.622654016074766E-5</v>
      </c>
      <c r="CE53" s="203">
        <v>9.5820782658479517E-5</v>
      </c>
      <c r="CF53" s="203">
        <v>2.3872425926095132E-5</v>
      </c>
      <c r="CG53" s="203">
        <v>3.9294074088120608E-5</v>
      </c>
      <c r="CH53" s="203">
        <v>1.0309444986358607E-4</v>
      </c>
      <c r="CI53" s="203">
        <v>9.9201174817947608E-5</v>
      </c>
      <c r="CJ53" s="203">
        <v>7.2907212578436501E-5</v>
      </c>
      <c r="CK53" s="203">
        <v>5.8437563875519997E-5</v>
      </c>
      <c r="CL53" s="203">
        <v>9.8975714389813006E-5</v>
      </c>
      <c r="CM53" s="203">
        <v>3.3692204663499264E-5</v>
      </c>
      <c r="CN53" s="203">
        <v>7.1578948593043292E-5</v>
      </c>
      <c r="CO53" s="203">
        <v>2.792145266910593E-5</v>
      </c>
      <c r="CP53" s="203">
        <v>4.9481863744177876E-5</v>
      </c>
      <c r="CQ53" s="203">
        <v>6.4207705390605292E-5</v>
      </c>
      <c r="CR53" s="203">
        <v>4.0676309596774671E-5</v>
      </c>
      <c r="CS53" s="203">
        <v>5.4940649798077019E-5</v>
      </c>
      <c r="CT53" s="203">
        <v>4.9828197613289483E-4</v>
      </c>
      <c r="CU53" s="203">
        <v>4.9647314442880887E-5</v>
      </c>
      <c r="CV53" s="203">
        <v>3.3912536951838743E-3</v>
      </c>
      <c r="CW53" s="203">
        <v>5.3270753531149455E-5</v>
      </c>
      <c r="CX53" s="203">
        <v>1.0335847575831569E-4</v>
      </c>
      <c r="CY53" s="203">
        <v>5.2548961547236906E-5</v>
      </c>
      <c r="CZ53" s="203">
        <v>6.7662528419123471E-5</v>
      </c>
      <c r="DA53" s="203">
        <v>5.8381345073292039E-5</v>
      </c>
      <c r="DB53" s="203">
        <v>5.7650088095311792E-5</v>
      </c>
      <c r="DC53" s="203">
        <v>1.491785689582303E-4</v>
      </c>
      <c r="DD53" s="203">
        <v>7.6969440764905031E-5</v>
      </c>
      <c r="DE53" s="199">
        <v>1.4134938349769486</v>
      </c>
    </row>
    <row r="54" spans="1:109" s="171" customFormat="1" ht="9.6" x14ac:dyDescent="0.15">
      <c r="A54" s="162">
        <v>48</v>
      </c>
      <c r="B54" s="167" t="s">
        <v>650</v>
      </c>
      <c r="C54" s="167"/>
      <c r="D54" s="197">
        <v>9.5272465723641013E-5</v>
      </c>
      <c r="E54" s="203">
        <v>2.0873869281018404E-4</v>
      </c>
      <c r="F54" s="203">
        <v>6.8339104121045388E-5</v>
      </c>
      <c r="G54" s="203">
        <v>8.2343575448937993E-5</v>
      </c>
      <c r="H54" s="203">
        <v>9.6887649415046298E-5</v>
      </c>
      <c r="I54" s="203">
        <v>2.004348590981564E-5</v>
      </c>
      <c r="J54" s="203">
        <v>7.1101931827724624E-5</v>
      </c>
      <c r="K54" s="203">
        <v>5.0783642824849237E-5</v>
      </c>
      <c r="L54" s="203">
        <v>5.4174540319736009E-5</v>
      </c>
      <c r="M54" s="203">
        <v>2.6741429291268671E-5</v>
      </c>
      <c r="N54" s="203">
        <v>5.3705489847714374E-5</v>
      </c>
      <c r="O54" s="203">
        <v>4.4200731905590337E-5</v>
      </c>
      <c r="P54" s="203">
        <v>3.3278409302972539E-5</v>
      </c>
      <c r="Q54" s="203">
        <v>4.5177285037573214E-5</v>
      </c>
      <c r="R54" s="203">
        <v>3.5826959256639045E-5</v>
      </c>
      <c r="S54" s="203">
        <v>3.2126156041027583E-5</v>
      </c>
      <c r="T54" s="203">
        <v>6.9300405871527675E-5</v>
      </c>
      <c r="U54" s="203">
        <v>3.1967843782823926E-5</v>
      </c>
      <c r="V54" s="203">
        <v>5.3706915389880694E-5</v>
      </c>
      <c r="W54" s="203">
        <v>3.0406577229766931E-5</v>
      </c>
      <c r="X54" s="203">
        <v>8.2153687424221615E-5</v>
      </c>
      <c r="Y54" s="203">
        <v>5.0625427143527794E-5</v>
      </c>
      <c r="Z54" s="203">
        <v>8.7056670854692586E-5</v>
      </c>
      <c r="AA54" s="203">
        <v>2.8980891230623566E-5</v>
      </c>
      <c r="AB54" s="203">
        <v>3.1197215082936737E-5</v>
      </c>
      <c r="AC54" s="203">
        <v>2.9995573961445527E-5</v>
      </c>
      <c r="AD54" s="203">
        <v>9.9838089046787598E-6</v>
      </c>
      <c r="AE54" s="203">
        <v>3.7598290054098498E-5</v>
      </c>
      <c r="AF54" s="203">
        <v>3.287931201688063E-5</v>
      </c>
      <c r="AG54" s="203">
        <v>5.0370934670050619E-5</v>
      </c>
      <c r="AH54" s="203">
        <v>3.1535242376991601E-5</v>
      </c>
      <c r="AI54" s="203">
        <v>3.7680720762806046E-5</v>
      </c>
      <c r="AJ54" s="203">
        <v>6.2244412553995763E-5</v>
      </c>
      <c r="AK54" s="203">
        <v>3.4556888123922236E-5</v>
      </c>
      <c r="AL54" s="203">
        <v>5.1217461007941593E-5</v>
      </c>
      <c r="AM54" s="203">
        <v>3.54440713595934E-5</v>
      </c>
      <c r="AN54" s="203">
        <v>3.2619196358022494E-5</v>
      </c>
      <c r="AO54" s="203">
        <v>6.6148458238260235E-5</v>
      </c>
      <c r="AP54" s="203">
        <v>2.2786503219404547E-5</v>
      </c>
      <c r="AQ54" s="203">
        <v>4.5763965244343928E-5</v>
      </c>
      <c r="AR54" s="203">
        <v>3.3916887999774006E-5</v>
      </c>
      <c r="AS54" s="203">
        <v>4.1198289975561169E-5</v>
      </c>
      <c r="AT54" s="203">
        <v>2.3618602469043925E-4</v>
      </c>
      <c r="AU54" s="203">
        <v>5.2771877770758273E-4</v>
      </c>
      <c r="AV54" s="203">
        <v>1.7070226790837721E-4</v>
      </c>
      <c r="AW54" s="203">
        <v>3.4314188519890777E-3</v>
      </c>
      <c r="AX54" s="203">
        <v>8.1071212588575154E-3</v>
      </c>
      <c r="AY54" s="203">
        <v>1.0153285117758151</v>
      </c>
      <c r="AZ54" s="203">
        <v>2.7608911093370513E-3</v>
      </c>
      <c r="BA54" s="203">
        <v>1.7932345348739035E-3</v>
      </c>
      <c r="BB54" s="203">
        <v>1.0288100222199659E-2</v>
      </c>
      <c r="BC54" s="203">
        <v>1.2943658345735067E-3</v>
      </c>
      <c r="BD54" s="203">
        <v>1.2391006528277437E-2</v>
      </c>
      <c r="BE54" s="203">
        <v>6.8690734408793303E-3</v>
      </c>
      <c r="BF54" s="203">
        <v>6.2194280192035421E-5</v>
      </c>
      <c r="BG54" s="203">
        <v>8.0115120748248112E-4</v>
      </c>
      <c r="BH54" s="203">
        <v>8.5733102178097256E-5</v>
      </c>
      <c r="BI54" s="203">
        <v>1.6904658868640059E-5</v>
      </c>
      <c r="BJ54" s="203">
        <v>2.2442706099979638E-4</v>
      </c>
      <c r="BK54" s="203">
        <v>9.7903561868696657E-5</v>
      </c>
      <c r="BL54" s="203">
        <v>1.0151278992414542E-4</v>
      </c>
      <c r="BM54" s="203">
        <v>9.1640237360989665E-5</v>
      </c>
      <c r="BN54" s="203">
        <v>7.9878883788433655E-5</v>
      </c>
      <c r="BO54" s="203">
        <v>8.291782198316512E-5</v>
      </c>
      <c r="BP54" s="203">
        <v>1.298673126152433E-4</v>
      </c>
      <c r="BQ54" s="203">
        <v>3.2320997165352727E-5</v>
      </c>
      <c r="BR54" s="203">
        <v>1.4100186498483793E-4</v>
      </c>
      <c r="BS54" s="203">
        <v>1.2950992211596002E-4</v>
      </c>
      <c r="BT54" s="203">
        <v>2.7316526414590254E-5</v>
      </c>
      <c r="BU54" s="203">
        <v>3.7064811070458804E-5</v>
      </c>
      <c r="BV54" s="203">
        <v>4.5372783170177797E-5</v>
      </c>
      <c r="BW54" s="203">
        <v>2.9367707683898101E-5</v>
      </c>
      <c r="BX54" s="203">
        <v>4.5630109881297424E-6</v>
      </c>
      <c r="BY54" s="203">
        <v>2.9204503367736406E-5</v>
      </c>
      <c r="BZ54" s="203">
        <v>1.7600614844880824E-4</v>
      </c>
      <c r="CA54" s="203">
        <v>2.8614182144927915E-5</v>
      </c>
      <c r="CB54" s="203">
        <v>6.34810967435279E-5</v>
      </c>
      <c r="CC54" s="203">
        <v>1.1387317866602921E-4</v>
      </c>
      <c r="CD54" s="203">
        <v>5.084232830334409E-5</v>
      </c>
      <c r="CE54" s="203">
        <v>8.7305706748015585E-5</v>
      </c>
      <c r="CF54" s="203">
        <v>3.1468179660789837E-5</v>
      </c>
      <c r="CG54" s="203">
        <v>6.336320693618513E-5</v>
      </c>
      <c r="CH54" s="203">
        <v>3.5679227205801992E-4</v>
      </c>
      <c r="CI54" s="203">
        <v>1.8081202245492705E-4</v>
      </c>
      <c r="CJ54" s="203">
        <v>1.4380062653171271E-4</v>
      </c>
      <c r="CK54" s="203">
        <v>3.2262883999907896E-4</v>
      </c>
      <c r="CL54" s="203">
        <v>2.8855704949507925E-4</v>
      </c>
      <c r="CM54" s="203">
        <v>3.7038774283047902E-5</v>
      </c>
      <c r="CN54" s="203">
        <v>1.5671466418110469E-4</v>
      </c>
      <c r="CO54" s="203">
        <v>2.3121525730359408E-5</v>
      </c>
      <c r="CP54" s="203">
        <v>4.9949823016492027E-5</v>
      </c>
      <c r="CQ54" s="203">
        <v>6.0664317553697063E-5</v>
      </c>
      <c r="CR54" s="203">
        <v>4.5458861947830355E-5</v>
      </c>
      <c r="CS54" s="203">
        <v>6.6848638100016098E-5</v>
      </c>
      <c r="CT54" s="203">
        <v>3.7952211430185919E-4</v>
      </c>
      <c r="CU54" s="203">
        <v>1.5417096823589136E-4</v>
      </c>
      <c r="CV54" s="203">
        <v>2.5628448152983365E-3</v>
      </c>
      <c r="CW54" s="203">
        <v>4.8570965990861355E-5</v>
      </c>
      <c r="CX54" s="203">
        <v>8.8653398242025301E-5</v>
      </c>
      <c r="CY54" s="203">
        <v>4.6628350340276932E-5</v>
      </c>
      <c r="CZ54" s="203">
        <v>6.9120519697093088E-5</v>
      </c>
      <c r="DA54" s="203">
        <v>5.2712766856792334E-5</v>
      </c>
      <c r="DB54" s="203">
        <v>6.1648375139750241E-5</v>
      </c>
      <c r="DC54" s="203">
        <v>2.8207569618287059E-3</v>
      </c>
      <c r="DD54" s="203">
        <v>9.1607002310774231E-5</v>
      </c>
      <c r="DE54" s="199">
        <v>1.0763118385524986</v>
      </c>
    </row>
    <row r="55" spans="1:109" s="171" customFormat="1" ht="9.6" x14ac:dyDescent="0.15">
      <c r="A55" s="162">
        <v>49</v>
      </c>
      <c r="B55" s="167" t="s">
        <v>651</v>
      </c>
      <c r="C55" s="167"/>
      <c r="D55" s="197">
        <v>1.9642337981059285E-4</v>
      </c>
      <c r="E55" s="203">
        <v>4.412061229484377E-4</v>
      </c>
      <c r="F55" s="203">
        <v>1.4149072971231247E-4</v>
      </c>
      <c r="G55" s="203">
        <v>1.5434465020785262E-4</v>
      </c>
      <c r="H55" s="203">
        <v>1.8449901971246779E-4</v>
      </c>
      <c r="I55" s="203">
        <v>2.8011084354005972E-4</v>
      </c>
      <c r="J55" s="203">
        <v>1.4255180655150433E-4</v>
      </c>
      <c r="K55" s="203">
        <v>9.8909624825903485E-5</v>
      </c>
      <c r="L55" s="203">
        <v>1.039533603713738E-4</v>
      </c>
      <c r="M55" s="203">
        <v>1.141701440054805E-4</v>
      </c>
      <c r="N55" s="203">
        <v>1.0837539357927119E-4</v>
      </c>
      <c r="O55" s="203">
        <v>8.1097714627726975E-5</v>
      </c>
      <c r="P55" s="203">
        <v>5.5218377389684782E-5</v>
      </c>
      <c r="Q55" s="203">
        <v>8.9221098378296779E-5</v>
      </c>
      <c r="R55" s="203">
        <v>7.2778551298853032E-5</v>
      </c>
      <c r="S55" s="203">
        <v>5.3214257468701106E-5</v>
      </c>
      <c r="T55" s="203">
        <v>1.374439052762137E-4</v>
      </c>
      <c r="U55" s="203">
        <v>7.7647883142021925E-5</v>
      </c>
      <c r="V55" s="203">
        <v>1.07768253516892E-4</v>
      </c>
      <c r="W55" s="203">
        <v>5.4715524012546361E-5</v>
      </c>
      <c r="X55" s="203">
        <v>5.1693408458323345E-5</v>
      </c>
      <c r="Y55" s="203">
        <v>9.8077061445170501E-5</v>
      </c>
      <c r="Z55" s="203">
        <v>1.7599243540304078E-4</v>
      </c>
      <c r="AA55" s="203">
        <v>5.9505994975079995E-5</v>
      </c>
      <c r="AB55" s="203">
        <v>5.514156437041819E-5</v>
      </c>
      <c r="AC55" s="203">
        <v>4.8319771746836558E-5</v>
      </c>
      <c r="AD55" s="203">
        <v>2.0192943693386363E-5</v>
      </c>
      <c r="AE55" s="203">
        <v>7.7019190168644967E-5</v>
      </c>
      <c r="AF55" s="203">
        <v>6.8963511751593925E-5</v>
      </c>
      <c r="AG55" s="203">
        <v>9.7152017954456614E-5</v>
      </c>
      <c r="AH55" s="203">
        <v>4.8501118241915915E-5</v>
      </c>
      <c r="AI55" s="203">
        <v>6.7978627818263785E-5</v>
      </c>
      <c r="AJ55" s="203">
        <v>1.3055322659092725E-4</v>
      </c>
      <c r="AK55" s="203">
        <v>7.0131971251194566E-5</v>
      </c>
      <c r="AL55" s="203">
        <v>1.0432805670299459E-4</v>
      </c>
      <c r="AM55" s="203">
        <v>7.5444585812663737E-5</v>
      </c>
      <c r="AN55" s="203">
        <v>6.9618204648398755E-5</v>
      </c>
      <c r="AO55" s="203">
        <v>1.3917801906537322E-4</v>
      </c>
      <c r="AP55" s="203">
        <v>4.2314629534234687E-5</v>
      </c>
      <c r="AQ55" s="203">
        <v>9.3494928057757349E-5</v>
      </c>
      <c r="AR55" s="203">
        <v>6.8711084730127387E-5</v>
      </c>
      <c r="AS55" s="203">
        <v>5.0412957686343741E-4</v>
      </c>
      <c r="AT55" s="203">
        <v>9.4148193247986549E-5</v>
      </c>
      <c r="AU55" s="203">
        <v>3.6774262643548133E-3</v>
      </c>
      <c r="AV55" s="203">
        <v>5.5402380015062416E-3</v>
      </c>
      <c r="AW55" s="203">
        <v>3.2215510785803454E-3</v>
      </c>
      <c r="AX55" s="203">
        <v>7.930502652701023E-5</v>
      </c>
      <c r="AY55" s="203">
        <v>3.8713822961805469E-4</v>
      </c>
      <c r="AZ55" s="203">
        <v>1.0142686263774061</v>
      </c>
      <c r="BA55" s="203">
        <v>5.3190316398655495E-3</v>
      </c>
      <c r="BB55" s="203">
        <v>4.155766843101206E-3</v>
      </c>
      <c r="BC55" s="203">
        <v>8.3868223063914991E-4</v>
      </c>
      <c r="BD55" s="203">
        <v>2.0530111313618277E-3</v>
      </c>
      <c r="BE55" s="203">
        <v>4.2255748019803096E-3</v>
      </c>
      <c r="BF55" s="203">
        <v>1.9871869249150492E-3</v>
      </c>
      <c r="BG55" s="203">
        <v>6.8800345669308332E-3</v>
      </c>
      <c r="BH55" s="203">
        <v>4.8020651554595553E-3</v>
      </c>
      <c r="BI55" s="203">
        <v>2.5535755687231194E-4</v>
      </c>
      <c r="BJ55" s="203">
        <v>2.1998356255573513E-4</v>
      </c>
      <c r="BK55" s="203">
        <v>1.9856492038186654E-4</v>
      </c>
      <c r="BL55" s="203">
        <v>6.6988817768403339E-4</v>
      </c>
      <c r="BM55" s="203">
        <v>9.9953548303828663E-4</v>
      </c>
      <c r="BN55" s="203">
        <v>4.0263114311263727E-4</v>
      </c>
      <c r="BO55" s="203">
        <v>1.2527458001144129E-3</v>
      </c>
      <c r="BP55" s="203">
        <v>2.7489920579622354E-4</v>
      </c>
      <c r="BQ55" s="203">
        <v>7.399264791909383E-5</v>
      </c>
      <c r="BR55" s="203">
        <v>3.0034618754084082E-4</v>
      </c>
      <c r="BS55" s="203">
        <v>2.5275714765089714E-4</v>
      </c>
      <c r="BT55" s="203">
        <v>3.330002191630894E-5</v>
      </c>
      <c r="BU55" s="203">
        <v>3.880634101459742E-5</v>
      </c>
      <c r="BV55" s="203">
        <v>8.1063064434334014E-5</v>
      </c>
      <c r="BW55" s="203">
        <v>5.6627623188533917E-5</v>
      </c>
      <c r="BX55" s="203">
        <v>1.5909931470614897E-5</v>
      </c>
      <c r="BY55" s="203">
        <v>8.3764601586905596E-5</v>
      </c>
      <c r="BZ55" s="203">
        <v>3.5779765644186894E-4</v>
      </c>
      <c r="CA55" s="203">
        <v>7.6968640834410913E-5</v>
      </c>
      <c r="CB55" s="203">
        <v>1.2507107415568849E-4</v>
      </c>
      <c r="CC55" s="203">
        <v>2.035236318284782E-4</v>
      </c>
      <c r="CD55" s="203">
        <v>9.9431469678588926E-5</v>
      </c>
      <c r="CE55" s="203">
        <v>1.5021698933183707E-4</v>
      </c>
      <c r="CF55" s="203">
        <v>3.844658282050751E-5</v>
      </c>
      <c r="CG55" s="203">
        <v>6.221889095741072E-5</v>
      </c>
      <c r="CH55" s="203">
        <v>1.5679293115829839E-4</v>
      </c>
      <c r="CI55" s="203">
        <v>1.4503511398765293E-4</v>
      </c>
      <c r="CJ55" s="203">
        <v>1.1791060037374246E-4</v>
      </c>
      <c r="CK55" s="203">
        <v>7.8271275353310733E-5</v>
      </c>
      <c r="CL55" s="203">
        <v>1.2150565912421468E-4</v>
      </c>
      <c r="CM55" s="203">
        <v>5.2765949495514772E-5</v>
      </c>
      <c r="CN55" s="203">
        <v>9.7566945976182364E-5</v>
      </c>
      <c r="CO55" s="203">
        <v>3.5575349054165045E-5</v>
      </c>
      <c r="CP55" s="203">
        <v>7.6525311036041463E-5</v>
      </c>
      <c r="CQ55" s="203">
        <v>9.8555747784799029E-5</v>
      </c>
      <c r="CR55" s="203">
        <v>6.3242698612348312E-5</v>
      </c>
      <c r="CS55" s="203">
        <v>8.2903408277771782E-5</v>
      </c>
      <c r="CT55" s="203">
        <v>7.9117331945159782E-4</v>
      </c>
      <c r="CU55" s="203">
        <v>7.0632600269302252E-5</v>
      </c>
      <c r="CV55" s="203">
        <v>5.4292790003817853E-3</v>
      </c>
      <c r="CW55" s="203">
        <v>7.3581724619290446E-5</v>
      </c>
      <c r="CX55" s="203">
        <v>1.6525392116688555E-4</v>
      </c>
      <c r="CY55" s="203">
        <v>8.3212369868618374E-5</v>
      </c>
      <c r="CZ55" s="203">
        <v>1.0575474142717427E-4</v>
      </c>
      <c r="DA55" s="203">
        <v>8.3208575974381139E-5</v>
      </c>
      <c r="DB55" s="203">
        <v>9.0728475085586922E-5</v>
      </c>
      <c r="DC55" s="203">
        <v>4.9150290717238506E-5</v>
      </c>
      <c r="DD55" s="203">
        <v>1.3361939510949359E-4</v>
      </c>
      <c r="DE55" s="199">
        <v>1.0769174627917868</v>
      </c>
    </row>
    <row r="56" spans="1:109" s="171" customFormat="1" ht="9.6" x14ac:dyDescent="0.15">
      <c r="A56" s="177">
        <v>50</v>
      </c>
      <c r="B56" s="178" t="s">
        <v>652</v>
      </c>
      <c r="C56" s="178"/>
      <c r="D56" s="204">
        <v>1.2503745024378785E-6</v>
      </c>
      <c r="E56" s="205">
        <v>2.7875073683249663E-6</v>
      </c>
      <c r="F56" s="205">
        <v>8.8983595571857015E-7</v>
      </c>
      <c r="G56" s="205">
        <v>9.9193250358417283E-7</v>
      </c>
      <c r="H56" s="205">
        <v>1.1895562636064416E-6</v>
      </c>
      <c r="I56" s="205">
        <v>1.6601804501396366E-7</v>
      </c>
      <c r="J56" s="205">
        <v>8.9885847844567382E-7</v>
      </c>
      <c r="K56" s="205">
        <v>5.6841015172915234E-7</v>
      </c>
      <c r="L56" s="205">
        <v>6.682719698766632E-7</v>
      </c>
      <c r="M56" s="205">
        <v>2.9926953527420983E-7</v>
      </c>
      <c r="N56" s="205">
        <v>7.040906238533384E-7</v>
      </c>
      <c r="O56" s="205">
        <v>5.2781372997550136E-7</v>
      </c>
      <c r="P56" s="205">
        <v>3.6165142949256708E-7</v>
      </c>
      <c r="Q56" s="205">
        <v>5.8373815196767694E-7</v>
      </c>
      <c r="R56" s="205">
        <v>4.5585386844750212E-7</v>
      </c>
      <c r="S56" s="205">
        <v>3.4037895856054741E-7</v>
      </c>
      <c r="T56" s="205">
        <v>8.7148180298678914E-7</v>
      </c>
      <c r="U56" s="205">
        <v>2.9207835355878405E-7</v>
      </c>
      <c r="V56" s="205">
        <v>6.8322738537317275E-7</v>
      </c>
      <c r="W56" s="205">
        <v>3.5386483322589593E-7</v>
      </c>
      <c r="X56" s="205">
        <v>3.4180996417153078E-7</v>
      </c>
      <c r="Y56" s="205">
        <v>6.4725606596065004E-7</v>
      </c>
      <c r="Z56" s="205">
        <v>1.1152212602431473E-6</v>
      </c>
      <c r="AA56" s="205">
        <v>3.8395736877568878E-7</v>
      </c>
      <c r="AB56" s="205">
        <v>3.6433857582388005E-7</v>
      </c>
      <c r="AC56" s="205">
        <v>3.2014487200972701E-7</v>
      </c>
      <c r="AD56" s="205">
        <v>1.2894133299782901E-7</v>
      </c>
      <c r="AE56" s="205">
        <v>4.9792620788805795E-7</v>
      </c>
      <c r="AF56" s="205">
        <v>4.2582275666072803E-7</v>
      </c>
      <c r="AG56" s="205">
        <v>6.2707664651983353E-7</v>
      </c>
      <c r="AH56" s="205">
        <v>3.1733252805133899E-7</v>
      </c>
      <c r="AI56" s="205">
        <v>4.2428168860262315E-7</v>
      </c>
      <c r="AJ56" s="205">
        <v>8.0059346243712428E-7</v>
      </c>
      <c r="AK56" s="205">
        <v>4.0075770437517152E-7</v>
      </c>
      <c r="AL56" s="205">
        <v>6.4925323921965699E-7</v>
      </c>
      <c r="AM56" s="205">
        <v>4.5685649942452538E-7</v>
      </c>
      <c r="AN56" s="205">
        <v>4.2355355210553662E-7</v>
      </c>
      <c r="AO56" s="205">
        <v>8.5816234871476303E-7</v>
      </c>
      <c r="AP56" s="205">
        <v>2.6852473405652509E-7</v>
      </c>
      <c r="AQ56" s="205">
        <v>5.8921400297090398E-7</v>
      </c>
      <c r="AR56" s="205">
        <v>4.3404937348042407E-7</v>
      </c>
      <c r="AS56" s="205">
        <v>4.6821724512596985E-7</v>
      </c>
      <c r="AT56" s="205">
        <v>4.0242364123377929E-7</v>
      </c>
      <c r="AU56" s="205">
        <v>4.5232788363178909E-7</v>
      </c>
      <c r="AV56" s="205">
        <v>2.8557682302587104E-7</v>
      </c>
      <c r="AW56" s="205">
        <v>2.9818409437631717E-7</v>
      </c>
      <c r="AX56" s="205">
        <v>4.7029155645712456E-7</v>
      </c>
      <c r="AY56" s="205">
        <v>5.2344498142871561E-7</v>
      </c>
      <c r="AZ56" s="205">
        <v>3.3004940475790706E-7</v>
      </c>
      <c r="BA56" s="205">
        <v>1.0003931203138392</v>
      </c>
      <c r="BB56" s="205">
        <v>1.6829966936152182E-7</v>
      </c>
      <c r="BC56" s="205">
        <v>3.371378820104759E-7</v>
      </c>
      <c r="BD56" s="205">
        <v>5.5220093459003646E-7</v>
      </c>
      <c r="BE56" s="205">
        <v>2.8147423093325877E-7</v>
      </c>
      <c r="BF56" s="205">
        <v>2.2458028241311158E-7</v>
      </c>
      <c r="BG56" s="205">
        <v>2.9463799230304871E-7</v>
      </c>
      <c r="BH56" s="205">
        <v>9.6234934986823636E-7</v>
      </c>
      <c r="BI56" s="205">
        <v>5.6316987618779129E-7</v>
      </c>
      <c r="BJ56" s="205">
        <v>2.3865607621681296E-7</v>
      </c>
      <c r="BK56" s="205">
        <v>1.4058499786552117E-6</v>
      </c>
      <c r="BL56" s="205">
        <v>1.8995440893585496E-5</v>
      </c>
      <c r="BM56" s="205">
        <v>9.2736815111721897E-7</v>
      </c>
      <c r="BN56" s="205">
        <v>8.958908529297125E-7</v>
      </c>
      <c r="BO56" s="205">
        <v>1.0085335323044656E-6</v>
      </c>
      <c r="BP56" s="205">
        <v>1.7259421355611247E-6</v>
      </c>
      <c r="BQ56" s="205">
        <v>4.151842898000802E-7</v>
      </c>
      <c r="BR56" s="205">
        <v>1.76657958103418E-6</v>
      </c>
      <c r="BS56" s="205">
        <v>1.6228648022792248E-6</v>
      </c>
      <c r="BT56" s="205">
        <v>2.2297824046974501E-7</v>
      </c>
      <c r="BU56" s="205">
        <v>2.7317882414942983E-7</v>
      </c>
      <c r="BV56" s="205">
        <v>5.3402918135397249E-7</v>
      </c>
      <c r="BW56" s="205">
        <v>3.393061970711287E-7</v>
      </c>
      <c r="BX56" s="205">
        <v>4.0478316389930951E-8</v>
      </c>
      <c r="BY56" s="205">
        <v>3.4969080614140507E-7</v>
      </c>
      <c r="BZ56" s="205">
        <v>2.6702800081368631E-6</v>
      </c>
      <c r="CA56" s="205">
        <v>2.5463966537961858E-7</v>
      </c>
      <c r="CB56" s="205">
        <v>9.9982444716505051E-7</v>
      </c>
      <c r="CC56" s="205">
        <v>1.3319636767267728E-6</v>
      </c>
      <c r="CD56" s="205">
        <v>5.8792781435667754E-7</v>
      </c>
      <c r="CE56" s="205">
        <v>1.866998928466248E-6</v>
      </c>
      <c r="CF56" s="205">
        <v>2.8073117705203819E-7</v>
      </c>
      <c r="CG56" s="205">
        <v>4.3226653226753939E-7</v>
      </c>
      <c r="CH56" s="205">
        <v>1.32899815641164E-6</v>
      </c>
      <c r="CI56" s="205">
        <v>9.747235950015758E-7</v>
      </c>
      <c r="CJ56" s="205">
        <v>8.1886539723484831E-7</v>
      </c>
      <c r="CK56" s="205">
        <v>2.9066334519410156E-6</v>
      </c>
      <c r="CL56" s="205">
        <v>3.1141756132593036E-6</v>
      </c>
      <c r="CM56" s="205">
        <v>3.3236406926090805E-7</v>
      </c>
      <c r="CN56" s="205">
        <v>6.5152134961505706E-7</v>
      </c>
      <c r="CO56" s="205">
        <v>2.2513797836471427E-7</v>
      </c>
      <c r="CP56" s="205">
        <v>4.9667640118016919E-7</v>
      </c>
      <c r="CQ56" s="205">
        <v>6.6516503990602892E-7</v>
      </c>
      <c r="CR56" s="205">
        <v>4.0709074087073474E-7</v>
      </c>
      <c r="CS56" s="205">
        <v>6.0110174690250528E-7</v>
      </c>
      <c r="CT56" s="205">
        <v>5.414532858640661E-6</v>
      </c>
      <c r="CU56" s="205">
        <v>8.0685376254516125E-7</v>
      </c>
      <c r="CV56" s="205">
        <v>3.4542324445718029E-5</v>
      </c>
      <c r="CW56" s="205">
        <v>6.9453334959629683E-7</v>
      </c>
      <c r="CX56" s="205">
        <v>1.0902264719977133E-6</v>
      </c>
      <c r="CY56" s="205">
        <v>5.2848758482826732E-7</v>
      </c>
      <c r="CZ56" s="205">
        <v>6.9362185221676619E-7</v>
      </c>
      <c r="DA56" s="205">
        <v>1.9950397988399688E-6</v>
      </c>
      <c r="DB56" s="205">
        <v>6.1289352388102544E-7</v>
      </c>
      <c r="DC56" s="205">
        <v>2.7493751569332753E-7</v>
      </c>
      <c r="DD56" s="205">
        <v>1.1064328613148608E-6</v>
      </c>
      <c r="DE56" s="206">
        <v>1.0005245629094566</v>
      </c>
    </row>
    <row r="57" spans="1:109" s="171" customFormat="1" ht="9.6" x14ac:dyDescent="0.15">
      <c r="A57" s="162">
        <v>51</v>
      </c>
      <c r="B57" s="167" t="s">
        <v>653</v>
      </c>
      <c r="C57" s="167"/>
      <c r="D57" s="197">
        <v>1.769320227133685E-6</v>
      </c>
      <c r="E57" s="198">
        <v>3.884628187404149E-6</v>
      </c>
      <c r="F57" s="198">
        <v>1.238939370503848E-6</v>
      </c>
      <c r="G57" s="198">
        <v>1.3841249425895049E-6</v>
      </c>
      <c r="H57" s="198">
        <v>1.6556794255346666E-6</v>
      </c>
      <c r="I57" s="198">
        <v>2.2300089196821339E-6</v>
      </c>
      <c r="J57" s="198">
        <v>1.3452569259994955E-6</v>
      </c>
      <c r="K57" s="198">
        <v>9.5588403663050415E-7</v>
      </c>
      <c r="L57" s="198">
        <v>9.8359066579026174E-7</v>
      </c>
      <c r="M57" s="198">
        <v>9.721398612526651E-7</v>
      </c>
      <c r="N57" s="198">
        <v>1.010616072916114E-6</v>
      </c>
      <c r="O57" s="198">
        <v>7.512396581240525E-7</v>
      </c>
      <c r="P57" s="198">
        <v>5.2179214381791429E-7</v>
      </c>
      <c r="Q57" s="198">
        <v>9.2006291065741574E-7</v>
      </c>
      <c r="R57" s="198">
        <v>6.5991691027754597E-7</v>
      </c>
      <c r="S57" s="198">
        <v>5.0935986543743486E-7</v>
      </c>
      <c r="T57" s="198">
        <v>1.2441578977944177E-6</v>
      </c>
      <c r="U57" s="198">
        <v>4.5635808391482525E-7</v>
      </c>
      <c r="V57" s="198">
        <v>9.9224936914807432E-7</v>
      </c>
      <c r="W57" s="198">
        <v>5.178074750057621E-7</v>
      </c>
      <c r="X57" s="198">
        <v>5.0080471951584635E-7</v>
      </c>
      <c r="Y57" s="198">
        <v>8.8210679277267178E-7</v>
      </c>
      <c r="Z57" s="198">
        <v>1.5978951311542449E-6</v>
      </c>
      <c r="AA57" s="198">
        <v>5.3097787248121812E-7</v>
      </c>
      <c r="AB57" s="198">
        <v>5.1819205025011341E-7</v>
      </c>
      <c r="AC57" s="198">
        <v>4.9916766570982424E-7</v>
      </c>
      <c r="AD57" s="198">
        <v>1.8468787334240622E-7</v>
      </c>
      <c r="AE57" s="198">
        <v>7.0400759459540632E-7</v>
      </c>
      <c r="AF57" s="198">
        <v>6.3760286082358458E-7</v>
      </c>
      <c r="AG57" s="198">
        <v>8.9487422420059041E-7</v>
      </c>
      <c r="AH57" s="198">
        <v>4.7568467170476634E-7</v>
      </c>
      <c r="AI57" s="198">
        <v>6.4936239116186549E-7</v>
      </c>
      <c r="AJ57" s="198">
        <v>1.1737806347889506E-6</v>
      </c>
      <c r="AK57" s="198">
        <v>6.3320880869815463E-7</v>
      </c>
      <c r="AL57" s="198">
        <v>9.7020729208161991E-7</v>
      </c>
      <c r="AM57" s="198">
        <v>6.9597555342221853E-7</v>
      </c>
      <c r="AN57" s="198">
        <v>6.3353566989097856E-7</v>
      </c>
      <c r="AO57" s="198">
        <v>1.3256840750046246E-6</v>
      </c>
      <c r="AP57" s="198">
        <v>4.1993991908664576E-7</v>
      </c>
      <c r="AQ57" s="198">
        <v>8.5258015006982494E-7</v>
      </c>
      <c r="AR57" s="198">
        <v>6.4088496050859686E-7</v>
      </c>
      <c r="AS57" s="198">
        <v>9.2062885493049955E-7</v>
      </c>
      <c r="AT57" s="198">
        <v>6.238351201409865E-7</v>
      </c>
      <c r="AU57" s="198">
        <v>1.5381943716932207E-5</v>
      </c>
      <c r="AV57" s="198">
        <v>4.4755760621596233E-5</v>
      </c>
      <c r="AW57" s="198">
        <v>7.0259637729961212E-5</v>
      </c>
      <c r="AX57" s="198">
        <v>6.9750338021550972E-7</v>
      </c>
      <c r="AY57" s="198">
        <v>9.3915078737314674E-7</v>
      </c>
      <c r="AZ57" s="198">
        <v>5.5826852067350735E-4</v>
      </c>
      <c r="BA57" s="198">
        <v>3.2458434188024829E-6</v>
      </c>
      <c r="BB57" s="198">
        <v>1.0010746057556179</v>
      </c>
      <c r="BC57" s="198">
        <v>9.3681088606150006E-7</v>
      </c>
      <c r="BD57" s="198">
        <v>2.0725705105284566E-5</v>
      </c>
      <c r="BE57" s="198">
        <v>2.7140450094290259E-6</v>
      </c>
      <c r="BF57" s="198">
        <v>1.4147293520769584E-6</v>
      </c>
      <c r="BG57" s="198">
        <v>4.2594180820980817E-6</v>
      </c>
      <c r="BH57" s="198">
        <v>1.0735858476765759E-4</v>
      </c>
      <c r="BI57" s="198">
        <v>7.7042067111141607E-6</v>
      </c>
      <c r="BJ57" s="198">
        <v>4.6995804364361793E-7</v>
      </c>
      <c r="BK57" s="198">
        <v>1.8306497627494759E-6</v>
      </c>
      <c r="BL57" s="198">
        <v>1.3573641324563917E-5</v>
      </c>
      <c r="BM57" s="198">
        <v>5.0182772393689261E-6</v>
      </c>
      <c r="BN57" s="198">
        <v>8.8217873015455794E-6</v>
      </c>
      <c r="BO57" s="198">
        <v>5.3230460276953904E-5</v>
      </c>
      <c r="BP57" s="198">
        <v>2.4928618769605769E-6</v>
      </c>
      <c r="BQ57" s="198">
        <v>6.4985916802985243E-7</v>
      </c>
      <c r="BR57" s="198">
        <v>2.691018117452857E-6</v>
      </c>
      <c r="BS57" s="198">
        <v>2.3838739489241143E-6</v>
      </c>
      <c r="BT57" s="198">
        <v>3.9267817276738187E-7</v>
      </c>
      <c r="BU57" s="198">
        <v>4.5159272071350578E-7</v>
      </c>
      <c r="BV57" s="198">
        <v>8.4269767156062677E-7</v>
      </c>
      <c r="BW57" s="198">
        <v>5.4214132622239057E-7</v>
      </c>
      <c r="BX57" s="198">
        <v>1.0835513304281006E-7</v>
      </c>
      <c r="BY57" s="198">
        <v>1.9512788918570517E-6</v>
      </c>
      <c r="BZ57" s="198">
        <v>3.2383365413382087E-6</v>
      </c>
      <c r="CA57" s="198">
        <v>1.3602848105034553E-6</v>
      </c>
      <c r="CB57" s="198">
        <v>1.3476409046057075E-6</v>
      </c>
      <c r="CC57" s="198">
        <v>1.8278715075300118E-6</v>
      </c>
      <c r="CD57" s="198">
        <v>9.0481500656007938E-7</v>
      </c>
      <c r="CE57" s="198">
        <v>1.4695571609213568E-6</v>
      </c>
      <c r="CF57" s="198">
        <v>3.6279624735927849E-7</v>
      </c>
      <c r="CG57" s="198">
        <v>6.6401606448116231E-7</v>
      </c>
      <c r="CH57" s="198">
        <v>1.4844389263365259E-6</v>
      </c>
      <c r="CI57" s="198">
        <v>2.3114889651295506E-6</v>
      </c>
      <c r="CJ57" s="198">
        <v>1.1625450917599633E-6</v>
      </c>
      <c r="CK57" s="198">
        <v>7.7382463634725567E-7</v>
      </c>
      <c r="CL57" s="198">
        <v>4.2352843275169342E-5</v>
      </c>
      <c r="CM57" s="198">
        <v>5.455483415973589E-7</v>
      </c>
      <c r="CN57" s="198">
        <v>9.8177266048192236E-7</v>
      </c>
      <c r="CO57" s="198">
        <v>1.5310355615845543E-6</v>
      </c>
      <c r="CP57" s="198">
        <v>7.4003600502366903E-7</v>
      </c>
      <c r="CQ57" s="198">
        <v>1.0103422799696952E-6</v>
      </c>
      <c r="CR57" s="198">
        <v>5.9625909879974752E-7</v>
      </c>
      <c r="CS57" s="198">
        <v>8.0499263953543695E-7</v>
      </c>
      <c r="CT57" s="198">
        <v>7.0309127229018513E-6</v>
      </c>
      <c r="CU57" s="198">
        <v>6.9659688194703677E-7</v>
      </c>
      <c r="CV57" s="198">
        <v>4.7788642988090374E-5</v>
      </c>
      <c r="CW57" s="198">
        <v>1.6499982885662786E-6</v>
      </c>
      <c r="CX57" s="198">
        <v>1.4953026394193491E-6</v>
      </c>
      <c r="CY57" s="198">
        <v>7.7392288426572442E-7</v>
      </c>
      <c r="CZ57" s="198">
        <v>1.0006840964382861E-6</v>
      </c>
      <c r="DA57" s="198">
        <v>7.7262463575317103E-7</v>
      </c>
      <c r="DB57" s="198">
        <v>7.9057116666382376E-7</v>
      </c>
      <c r="DC57" s="198">
        <v>4.5738424887715507E-7</v>
      </c>
      <c r="DD57" s="198">
        <v>6.6180909643799384E-6</v>
      </c>
      <c r="DE57" s="199">
        <v>1.0021842326819148</v>
      </c>
    </row>
    <row r="58" spans="1:109" s="171" customFormat="1" ht="9.6" x14ac:dyDescent="0.15">
      <c r="A58" s="162">
        <v>52</v>
      </c>
      <c r="B58" s="167" t="s">
        <v>654</v>
      </c>
      <c r="C58" s="167"/>
      <c r="D58" s="197">
        <v>7.1255679786661581E-6</v>
      </c>
      <c r="E58" s="198">
        <v>1.4421878368550733E-5</v>
      </c>
      <c r="F58" s="198">
        <v>7.3388660926077245E-6</v>
      </c>
      <c r="G58" s="198">
        <v>6.1480532493527941E-6</v>
      </c>
      <c r="H58" s="198">
        <v>6.1202103463223328E-6</v>
      </c>
      <c r="I58" s="198">
        <v>2.7232966144531853E-5</v>
      </c>
      <c r="J58" s="198">
        <v>6.2378827331587958E-6</v>
      </c>
      <c r="K58" s="198">
        <v>7.5837356884094691E-6</v>
      </c>
      <c r="L58" s="198">
        <v>5.5796230075598964E-6</v>
      </c>
      <c r="M58" s="198">
        <v>9.2832906774796016E-6</v>
      </c>
      <c r="N58" s="198">
        <v>4.3926846935164179E-6</v>
      </c>
      <c r="O58" s="198">
        <v>3.706489260316402E-6</v>
      </c>
      <c r="P58" s="198">
        <v>2.673069118545827E-6</v>
      </c>
      <c r="Q58" s="198">
        <v>4.5451003369415358E-6</v>
      </c>
      <c r="R58" s="198">
        <v>2.9784565288873244E-6</v>
      </c>
      <c r="S58" s="198">
        <v>3.0383612636049477E-6</v>
      </c>
      <c r="T58" s="198">
        <v>5.1466700080767105E-6</v>
      </c>
      <c r="U58" s="198">
        <v>2.8366729529238081E-5</v>
      </c>
      <c r="V58" s="198">
        <v>4.4729167736791812E-6</v>
      </c>
      <c r="W58" s="198">
        <v>2.818386056686866E-6</v>
      </c>
      <c r="X58" s="198">
        <v>3.3572271470888196E-6</v>
      </c>
      <c r="Y58" s="198">
        <v>3.6000403985921942E-6</v>
      </c>
      <c r="Z58" s="198">
        <v>6.2696051115770231E-6</v>
      </c>
      <c r="AA58" s="198">
        <v>2.1410196012835449E-6</v>
      </c>
      <c r="AB58" s="198">
        <v>2.5555894461743598E-6</v>
      </c>
      <c r="AC58" s="198">
        <v>2.6297215143097014E-6</v>
      </c>
      <c r="AD58" s="198">
        <v>8.0012441972789611E-7</v>
      </c>
      <c r="AE58" s="198">
        <v>3.1030081558369683E-6</v>
      </c>
      <c r="AF58" s="198">
        <v>3.5401717318421511E-6</v>
      </c>
      <c r="AG58" s="198">
        <v>3.7759780415211347E-6</v>
      </c>
      <c r="AH58" s="198">
        <v>2.7116929366066755E-6</v>
      </c>
      <c r="AI58" s="198">
        <v>3.1342095182289776E-6</v>
      </c>
      <c r="AJ58" s="198">
        <v>4.9863357725648335E-6</v>
      </c>
      <c r="AK58" s="198">
        <v>3.1703102074095157E-6</v>
      </c>
      <c r="AL58" s="198">
        <v>1.098007743975197E-5</v>
      </c>
      <c r="AM58" s="198">
        <v>3.52473306613364E-6</v>
      </c>
      <c r="AN58" s="198">
        <v>3.0244565836905353E-6</v>
      </c>
      <c r="AO58" s="198">
        <v>5.8595252996788223E-6</v>
      </c>
      <c r="AP58" s="198">
        <v>2.3070394903921923E-6</v>
      </c>
      <c r="AQ58" s="198">
        <v>3.9418284383673134E-6</v>
      </c>
      <c r="AR58" s="198">
        <v>2.8919923944550678E-6</v>
      </c>
      <c r="AS58" s="198">
        <v>3.809311705021729E-6</v>
      </c>
      <c r="AT58" s="198">
        <v>1.3141925461850927E-5</v>
      </c>
      <c r="AU58" s="198">
        <v>2.8388324235868467E-5</v>
      </c>
      <c r="AV58" s="198">
        <v>4.5037035207094072E-5</v>
      </c>
      <c r="AW58" s="198">
        <v>1.2131077366235781E-4</v>
      </c>
      <c r="AX58" s="198">
        <v>6.9729495974399792E-4</v>
      </c>
      <c r="AY58" s="198">
        <v>3.6398087596820045E-4</v>
      </c>
      <c r="AZ58" s="198">
        <v>2.8688868088399291E-4</v>
      </c>
      <c r="BA58" s="198">
        <v>2.9847562357866871E-4</v>
      </c>
      <c r="BB58" s="198">
        <v>8.0740719784982461E-5</v>
      </c>
      <c r="BC58" s="198">
        <v>1.0017680440794048</v>
      </c>
      <c r="BD58" s="198">
        <v>2.4245083892396398E-3</v>
      </c>
      <c r="BE58" s="198">
        <v>1.1077213918156372E-4</v>
      </c>
      <c r="BF58" s="198">
        <v>2.1379737198451147E-4</v>
      </c>
      <c r="BG58" s="198">
        <v>1.0421980303962083E-4</v>
      </c>
      <c r="BH58" s="198">
        <v>2.9043941662983916E-5</v>
      </c>
      <c r="BI58" s="198">
        <v>1.644775719329812E-5</v>
      </c>
      <c r="BJ58" s="198">
        <v>1.1288891300176292E-4</v>
      </c>
      <c r="BK58" s="198">
        <v>7.8404694256663304E-6</v>
      </c>
      <c r="BL58" s="198">
        <v>1.2029826313000934E-4</v>
      </c>
      <c r="BM58" s="198">
        <v>9.5855870603691674E-5</v>
      </c>
      <c r="BN58" s="198">
        <v>2.3897684446163278E-5</v>
      </c>
      <c r="BO58" s="198">
        <v>1.0530366020509799E-4</v>
      </c>
      <c r="BP58" s="198">
        <v>9.511750159222847E-6</v>
      </c>
      <c r="BQ58" s="198">
        <v>3.6668849712653922E-6</v>
      </c>
      <c r="BR58" s="198">
        <v>2.0519451612406168E-5</v>
      </c>
      <c r="BS58" s="198">
        <v>9.1218855280256946E-6</v>
      </c>
      <c r="BT58" s="198">
        <v>9.3587300861102836E-6</v>
      </c>
      <c r="BU58" s="198">
        <v>2.3367957662655697E-6</v>
      </c>
      <c r="BV58" s="198">
        <v>5.6992414003787896E-6</v>
      </c>
      <c r="BW58" s="198">
        <v>3.5451847943928163E-6</v>
      </c>
      <c r="BX58" s="198">
        <v>1.4011570590422333E-6</v>
      </c>
      <c r="BY58" s="198">
        <v>1.3698124097822211E-5</v>
      </c>
      <c r="BZ58" s="198">
        <v>1.4125986404213358E-5</v>
      </c>
      <c r="CA58" s="198">
        <v>1.1688718256973263E-5</v>
      </c>
      <c r="CB58" s="198">
        <v>1.5015917649401663E-5</v>
      </c>
      <c r="CC58" s="198">
        <v>7.8038174874693513E-6</v>
      </c>
      <c r="CD58" s="198">
        <v>5.4301857563570774E-6</v>
      </c>
      <c r="CE58" s="198">
        <v>4.5925782594554229E-5</v>
      </c>
      <c r="CF58" s="198">
        <v>1.9279102725040034E-6</v>
      </c>
      <c r="CG58" s="198">
        <v>3.3084559886493691E-6</v>
      </c>
      <c r="CH58" s="198">
        <v>2.8502033911398316E-5</v>
      </c>
      <c r="CI58" s="198">
        <v>6.620741925574946E-6</v>
      </c>
      <c r="CJ58" s="198">
        <v>9.4185847664027336E-6</v>
      </c>
      <c r="CK58" s="198">
        <v>1.6967886395725169E-5</v>
      </c>
      <c r="CL58" s="198">
        <v>1.922091798650601E-5</v>
      </c>
      <c r="CM58" s="198">
        <v>2.0746765075534506E-5</v>
      </c>
      <c r="CN58" s="198">
        <v>3.8241309071413965E-5</v>
      </c>
      <c r="CO58" s="198">
        <v>2.9434082545358137E-6</v>
      </c>
      <c r="CP58" s="198">
        <v>5.9581022881094777E-6</v>
      </c>
      <c r="CQ58" s="198">
        <v>4.4618343364835815E-6</v>
      </c>
      <c r="CR58" s="198">
        <v>2.9034985550080898E-6</v>
      </c>
      <c r="CS58" s="198">
        <v>4.1750357607354609E-6</v>
      </c>
      <c r="CT58" s="198">
        <v>2.5678926116898692E-5</v>
      </c>
      <c r="CU58" s="198">
        <v>1.1374094362067996E-5</v>
      </c>
      <c r="CV58" s="198">
        <v>1.6041277156042725E-4</v>
      </c>
      <c r="CW58" s="198">
        <v>5.9339773276509879E-6</v>
      </c>
      <c r="CX58" s="198">
        <v>9.6876480444840391E-6</v>
      </c>
      <c r="CY58" s="198">
        <v>5.6958647698531633E-6</v>
      </c>
      <c r="CZ58" s="198">
        <v>5.6115268939138711E-6</v>
      </c>
      <c r="DA58" s="198">
        <v>1.6780687321109582E-5</v>
      </c>
      <c r="DB58" s="198">
        <v>6.9169783037978387E-6</v>
      </c>
      <c r="DC58" s="198">
        <v>7.1787692007742591E-6</v>
      </c>
      <c r="DD58" s="198">
        <v>3.8282949495672215E-5</v>
      </c>
      <c r="DE58" s="199">
        <v>1.0079473024889312</v>
      </c>
    </row>
    <row r="59" spans="1:109" s="171" customFormat="1" ht="9.6" x14ac:dyDescent="0.15">
      <c r="A59" s="162">
        <v>53</v>
      </c>
      <c r="B59" s="167" t="s">
        <v>655</v>
      </c>
      <c r="C59" s="167"/>
      <c r="D59" s="197">
        <v>6.65109869074175E-6</v>
      </c>
      <c r="E59" s="198">
        <v>9.9413755656952544E-6</v>
      </c>
      <c r="F59" s="198">
        <v>5.3413355819225114E-6</v>
      </c>
      <c r="G59" s="198">
        <v>7.9803322636527163E-6</v>
      </c>
      <c r="H59" s="198">
        <v>1.5015100510103066E-5</v>
      </c>
      <c r="I59" s="198">
        <v>1.1004291144683513E-5</v>
      </c>
      <c r="J59" s="198">
        <v>5.7584319644422199E-6</v>
      </c>
      <c r="K59" s="198">
        <v>6.8614150304613811E-6</v>
      </c>
      <c r="L59" s="198">
        <v>7.4982524758337044E-6</v>
      </c>
      <c r="M59" s="198">
        <v>7.1545038425864052E-6</v>
      </c>
      <c r="N59" s="198">
        <v>4.9721253613074071E-6</v>
      </c>
      <c r="O59" s="198">
        <v>7.3323428021550605E-6</v>
      </c>
      <c r="P59" s="198">
        <v>5.54230905164126E-6</v>
      </c>
      <c r="Q59" s="198">
        <v>6.0853533620288832E-6</v>
      </c>
      <c r="R59" s="198">
        <v>3.5085431504887799E-6</v>
      </c>
      <c r="S59" s="198">
        <v>4.517126197502058E-6</v>
      </c>
      <c r="T59" s="198">
        <v>9.5387756746548858E-6</v>
      </c>
      <c r="U59" s="198">
        <v>4.9976137604532661E-6</v>
      </c>
      <c r="V59" s="198">
        <v>5.6966422937590989E-6</v>
      </c>
      <c r="W59" s="198">
        <v>4.3842255401196995E-6</v>
      </c>
      <c r="X59" s="198">
        <v>4.0916943450751313E-6</v>
      </c>
      <c r="Y59" s="198">
        <v>3.6579928918605288E-6</v>
      </c>
      <c r="Z59" s="198">
        <v>5.8832984346579956E-6</v>
      </c>
      <c r="AA59" s="198">
        <v>2.1626491040559301E-6</v>
      </c>
      <c r="AB59" s="198">
        <v>1.1796136459254482E-5</v>
      </c>
      <c r="AC59" s="198">
        <v>6.0396268078506152E-6</v>
      </c>
      <c r="AD59" s="198">
        <v>1.1408425994932671E-6</v>
      </c>
      <c r="AE59" s="198">
        <v>3.3507455204616163E-6</v>
      </c>
      <c r="AF59" s="198">
        <v>3.6211753154242937E-6</v>
      </c>
      <c r="AG59" s="198">
        <v>4.0582727299253185E-6</v>
      </c>
      <c r="AH59" s="198">
        <v>4.5478538949540835E-6</v>
      </c>
      <c r="AI59" s="198">
        <v>4.1085438545349222E-6</v>
      </c>
      <c r="AJ59" s="198">
        <v>5.5143296377432203E-6</v>
      </c>
      <c r="AK59" s="198">
        <v>3.5759077879169851E-6</v>
      </c>
      <c r="AL59" s="198">
        <v>4.5102260466621598E-6</v>
      </c>
      <c r="AM59" s="198">
        <v>3.2626109868668338E-6</v>
      </c>
      <c r="AN59" s="198">
        <v>2.6684957454422127E-6</v>
      </c>
      <c r="AO59" s="198">
        <v>5.4025970919406295E-6</v>
      </c>
      <c r="AP59" s="198">
        <v>3.3614784195644396E-6</v>
      </c>
      <c r="AQ59" s="198">
        <v>4.069652740789219E-6</v>
      </c>
      <c r="AR59" s="198">
        <v>3.2538642365028705E-6</v>
      </c>
      <c r="AS59" s="198">
        <v>1.4453141562695851E-5</v>
      </c>
      <c r="AT59" s="198">
        <v>4.3124543061230576E-6</v>
      </c>
      <c r="AU59" s="198">
        <v>9.0642335050612272E-5</v>
      </c>
      <c r="AV59" s="198">
        <v>1.0726315525976823E-5</v>
      </c>
      <c r="AW59" s="198">
        <v>3.3266125815765756E-6</v>
      </c>
      <c r="AX59" s="198">
        <v>1.3331467469244519E-5</v>
      </c>
      <c r="AY59" s="198">
        <v>6.6850043940736122E-6</v>
      </c>
      <c r="AZ59" s="198">
        <v>7.8133222133981438E-6</v>
      </c>
      <c r="BA59" s="198">
        <v>3.4130138041320205E-6</v>
      </c>
      <c r="BB59" s="198">
        <v>3.0204649356678877E-6</v>
      </c>
      <c r="BC59" s="198">
        <v>3.8052931084537731E-6</v>
      </c>
      <c r="BD59" s="198">
        <v>1.0001646514745042</v>
      </c>
      <c r="BE59" s="198">
        <v>3.8276375848491704E-6</v>
      </c>
      <c r="BF59" s="198">
        <v>7.0021597008567305E-4</v>
      </c>
      <c r="BG59" s="198">
        <v>4.1744309163436778E-6</v>
      </c>
      <c r="BH59" s="198">
        <v>2.6157336294165982E-4</v>
      </c>
      <c r="BI59" s="198">
        <v>4.8672861220986979E-5</v>
      </c>
      <c r="BJ59" s="198">
        <v>7.9171274432042142E-6</v>
      </c>
      <c r="BK59" s="198">
        <v>1.5923649201992586E-5</v>
      </c>
      <c r="BL59" s="198">
        <v>1.0582563464929508E-4</v>
      </c>
      <c r="BM59" s="198">
        <v>4.0664524054056981E-5</v>
      </c>
      <c r="BN59" s="198">
        <v>8.2806997089501832E-5</v>
      </c>
      <c r="BO59" s="198">
        <v>1.992610152466626E-4</v>
      </c>
      <c r="BP59" s="198">
        <v>9.2645899416058878E-6</v>
      </c>
      <c r="BQ59" s="198">
        <v>5.458230662364741E-6</v>
      </c>
      <c r="BR59" s="198">
        <v>1.2270523894321623E-5</v>
      </c>
      <c r="BS59" s="198">
        <v>9.0870211814367836E-6</v>
      </c>
      <c r="BT59" s="198">
        <v>2.9028766236818621E-5</v>
      </c>
      <c r="BU59" s="198">
        <v>1.5755106438602013E-5</v>
      </c>
      <c r="BV59" s="198">
        <v>2.7386199421087172E-5</v>
      </c>
      <c r="BW59" s="198">
        <v>1.6684937663807959E-5</v>
      </c>
      <c r="BX59" s="198">
        <v>2.1213209848976641E-6</v>
      </c>
      <c r="BY59" s="198">
        <v>1.2788439987264994E-5</v>
      </c>
      <c r="BZ59" s="198">
        <v>2.2697234957492179E-5</v>
      </c>
      <c r="CA59" s="198">
        <v>1.2433433080147932E-5</v>
      </c>
      <c r="CB59" s="198">
        <v>1.1066383018702885E-5</v>
      </c>
      <c r="CC59" s="198">
        <v>2.2925391217883553E-5</v>
      </c>
      <c r="CD59" s="198">
        <v>8.3155961163519959E-6</v>
      </c>
      <c r="CE59" s="198">
        <v>1.3680474938050266E-5</v>
      </c>
      <c r="CF59" s="198">
        <v>3.2220802472060493E-6</v>
      </c>
      <c r="CG59" s="198">
        <v>7.8865715988108E-6</v>
      </c>
      <c r="CH59" s="198">
        <v>2.0228846519545071E-5</v>
      </c>
      <c r="CI59" s="198">
        <v>4.0093031278995511E-5</v>
      </c>
      <c r="CJ59" s="198">
        <v>1.6705139678131095E-5</v>
      </c>
      <c r="CK59" s="198">
        <v>3.2079772393514371E-5</v>
      </c>
      <c r="CL59" s="198">
        <v>1.839140770502825E-4</v>
      </c>
      <c r="CM59" s="198">
        <v>5.5480895836487691E-6</v>
      </c>
      <c r="CN59" s="198">
        <v>1.7837339886597896E-5</v>
      </c>
      <c r="CO59" s="198">
        <v>6.1464464813949957E-6</v>
      </c>
      <c r="CP59" s="198">
        <v>3.9347907227540736E-6</v>
      </c>
      <c r="CQ59" s="198">
        <v>1.0261474665944478E-5</v>
      </c>
      <c r="CR59" s="198">
        <v>3.6544993822925194E-6</v>
      </c>
      <c r="CS59" s="198">
        <v>1.3660457278888832E-5</v>
      </c>
      <c r="CT59" s="198">
        <v>2.3397925795525765E-5</v>
      </c>
      <c r="CU59" s="198">
        <v>3.317048685458682E-5</v>
      </c>
      <c r="CV59" s="198">
        <v>8.2039290499669721E-5</v>
      </c>
      <c r="CW59" s="198">
        <v>4.5793908207718083E-5</v>
      </c>
      <c r="CX59" s="198">
        <v>7.8852267039566563E-6</v>
      </c>
      <c r="CY59" s="198">
        <v>1.916417557134268E-5</v>
      </c>
      <c r="CZ59" s="198">
        <v>6.7023871137797198E-6</v>
      </c>
      <c r="DA59" s="198">
        <v>2.7023610829663528E-5</v>
      </c>
      <c r="DB59" s="198">
        <v>9.3944096340631592E-6</v>
      </c>
      <c r="DC59" s="198">
        <v>7.0477590277628381E-6</v>
      </c>
      <c r="DD59" s="198">
        <v>3.0577873611246869E-5</v>
      </c>
      <c r="DE59" s="199">
        <v>1.0029152366191638</v>
      </c>
    </row>
    <row r="60" spans="1:109" s="171" customFormat="1" ht="9.6" x14ac:dyDescent="0.15">
      <c r="A60" s="162">
        <v>54</v>
      </c>
      <c r="B60" s="167" t="s">
        <v>656</v>
      </c>
      <c r="C60" s="167"/>
      <c r="D60" s="197">
        <v>1.6052728414478174E-6</v>
      </c>
      <c r="E60" s="198">
        <v>3.6045631584494697E-6</v>
      </c>
      <c r="F60" s="198">
        <v>1.1225541548634567E-6</v>
      </c>
      <c r="G60" s="198">
        <v>1.2638964719097874E-6</v>
      </c>
      <c r="H60" s="198">
        <v>1.5115025674866926E-6</v>
      </c>
      <c r="I60" s="198">
        <v>1.800628833662352E-7</v>
      </c>
      <c r="J60" s="198">
        <v>1.1443292945405103E-6</v>
      </c>
      <c r="K60" s="198">
        <v>7.0167249903661074E-7</v>
      </c>
      <c r="L60" s="198">
        <v>8.2870488839344876E-7</v>
      </c>
      <c r="M60" s="198">
        <v>3.5731587534115289E-7</v>
      </c>
      <c r="N60" s="198">
        <v>8.8267825259443621E-7</v>
      </c>
      <c r="O60" s="198">
        <v>6.5453844963578311E-7</v>
      </c>
      <c r="P60" s="198">
        <v>4.4873579258349587E-7</v>
      </c>
      <c r="Q60" s="198">
        <v>7.1839447140102905E-7</v>
      </c>
      <c r="R60" s="198">
        <v>5.780378241795857E-7</v>
      </c>
      <c r="S60" s="198">
        <v>4.1740639197358064E-7</v>
      </c>
      <c r="T60" s="198">
        <v>1.0879904156808706E-6</v>
      </c>
      <c r="U60" s="198">
        <v>3.4543761930139581E-7</v>
      </c>
      <c r="V60" s="198">
        <v>8.565178475402982E-7</v>
      </c>
      <c r="W60" s="198">
        <v>4.28815516559359E-7</v>
      </c>
      <c r="X60" s="198">
        <v>4.1385532664900682E-7</v>
      </c>
      <c r="Y60" s="198">
        <v>8.0042975363261188E-7</v>
      </c>
      <c r="Z60" s="198">
        <v>1.4226225238438466E-6</v>
      </c>
      <c r="AA60" s="198">
        <v>4.8054924231456369E-7</v>
      </c>
      <c r="AB60" s="198">
        <v>4.5013171203952349E-7</v>
      </c>
      <c r="AC60" s="198">
        <v>3.8824785805253961E-7</v>
      </c>
      <c r="AD60" s="198">
        <v>1.6223732959351615E-7</v>
      </c>
      <c r="AE60" s="198">
        <v>6.1674871582082698E-7</v>
      </c>
      <c r="AF60" s="198">
        <v>5.3417316809616394E-7</v>
      </c>
      <c r="AG60" s="198">
        <v>7.8913422544231198E-7</v>
      </c>
      <c r="AH60" s="198">
        <v>3.860346398879562E-7</v>
      </c>
      <c r="AI60" s="198">
        <v>5.2512566011104853E-7</v>
      </c>
      <c r="AJ60" s="198">
        <v>9.9832097539121932E-7</v>
      </c>
      <c r="AK60" s="198">
        <v>4.940153265875144E-7</v>
      </c>
      <c r="AL60" s="198">
        <v>8.1467615564869268E-7</v>
      </c>
      <c r="AM60" s="198">
        <v>5.7426654290608207E-7</v>
      </c>
      <c r="AN60" s="198">
        <v>5.3590784836490731E-7</v>
      </c>
      <c r="AO60" s="198">
        <v>1.0840154518196892E-6</v>
      </c>
      <c r="AP60" s="198">
        <v>3.2603970663863761E-7</v>
      </c>
      <c r="AQ60" s="198">
        <v>7.4151601212141283E-7</v>
      </c>
      <c r="AR60" s="198">
        <v>5.4527213170364267E-7</v>
      </c>
      <c r="AS60" s="198">
        <v>5.8724034741376966E-7</v>
      </c>
      <c r="AT60" s="198">
        <v>5.010427046324479E-7</v>
      </c>
      <c r="AU60" s="198">
        <v>5.6895693130122812E-7</v>
      </c>
      <c r="AV60" s="198">
        <v>2.2232706329261434E-6</v>
      </c>
      <c r="AW60" s="198">
        <v>3.6940956152703737E-7</v>
      </c>
      <c r="AX60" s="198">
        <v>5.911385398957352E-7</v>
      </c>
      <c r="AY60" s="198">
        <v>6.6161920057632484E-7</v>
      </c>
      <c r="AZ60" s="198">
        <v>4.0860359733807284E-7</v>
      </c>
      <c r="BA60" s="198">
        <v>2.7382309123723184E-7</v>
      </c>
      <c r="BB60" s="198">
        <v>2.0987888070839076E-7</v>
      </c>
      <c r="BC60" s="198">
        <v>4.1718481158780155E-7</v>
      </c>
      <c r="BD60" s="198">
        <v>6.8751470031536365E-7</v>
      </c>
      <c r="BE60" s="198">
        <v>1.0007726139553355</v>
      </c>
      <c r="BF60" s="198">
        <v>2.7738037259704212E-7</v>
      </c>
      <c r="BG60" s="198">
        <v>3.7024778014175352E-7</v>
      </c>
      <c r="BH60" s="198">
        <v>2.692720669484031E-7</v>
      </c>
      <c r="BI60" s="198">
        <v>1.2132523229077527E-7</v>
      </c>
      <c r="BJ60" s="198">
        <v>2.8510575877331658E-7</v>
      </c>
      <c r="BK60" s="198">
        <v>1.6162944958036472E-6</v>
      </c>
      <c r="BL60" s="198">
        <v>9.2867586566276136E-7</v>
      </c>
      <c r="BM60" s="198">
        <v>1.1745172312783963E-6</v>
      </c>
      <c r="BN60" s="198">
        <v>1.0893318200810868E-6</v>
      </c>
      <c r="BO60" s="198">
        <v>1.2454229381918214E-6</v>
      </c>
      <c r="BP60" s="198">
        <v>2.212947807888587E-6</v>
      </c>
      <c r="BQ60" s="198">
        <v>5.1649868342981029E-7</v>
      </c>
      <c r="BR60" s="198">
        <v>2.2440524760862671E-6</v>
      </c>
      <c r="BS60" s="198">
        <v>2.0686035682662748E-6</v>
      </c>
      <c r="BT60" s="198">
        <v>2.6025989183471111E-7</v>
      </c>
      <c r="BU60" s="198">
        <v>3.177076190016083E-7</v>
      </c>
      <c r="BV60" s="198">
        <v>6.5413664521126395E-7</v>
      </c>
      <c r="BW60" s="198">
        <v>4.1584181325603022E-7</v>
      </c>
      <c r="BX60" s="198">
        <v>4.805142533238323E-8</v>
      </c>
      <c r="BY60" s="198">
        <v>3.9210714407060639E-7</v>
      </c>
      <c r="BZ60" s="198">
        <v>2.946355642578297E-6</v>
      </c>
      <c r="CA60" s="198">
        <v>2.626687687668835E-7</v>
      </c>
      <c r="CB60" s="198">
        <v>9.6464717466693221E-7</v>
      </c>
      <c r="CC60" s="198">
        <v>1.6589223075904915E-6</v>
      </c>
      <c r="CD60" s="198">
        <v>7.2169663318624177E-7</v>
      </c>
      <c r="CE60" s="198">
        <v>1.1805450894521002E-6</v>
      </c>
      <c r="CF60" s="198">
        <v>3.0597985199796742E-7</v>
      </c>
      <c r="CG60" s="198">
        <v>1.4027866719832773E-6</v>
      </c>
      <c r="CH60" s="198">
        <v>2.5196024743607673E-6</v>
      </c>
      <c r="CI60" s="198">
        <v>1.1934823824797439E-6</v>
      </c>
      <c r="CJ60" s="198">
        <v>1.1477569051373141E-6</v>
      </c>
      <c r="CK60" s="198">
        <v>6.3909909776075942E-7</v>
      </c>
      <c r="CL60" s="198">
        <v>9.5890202221084658E-7</v>
      </c>
      <c r="CM60" s="198">
        <v>3.9834618332191512E-7</v>
      </c>
      <c r="CN60" s="198">
        <v>7.7427525988011528E-7</v>
      </c>
      <c r="CO60" s="198">
        <v>2.6896864759344973E-7</v>
      </c>
      <c r="CP60" s="198">
        <v>6.2214480195664847E-7</v>
      </c>
      <c r="CQ60" s="198">
        <v>7.937298774618682E-7</v>
      </c>
      <c r="CR60" s="198">
        <v>5.06541902923462E-7</v>
      </c>
      <c r="CS60" s="198">
        <v>6.7774634419030603E-7</v>
      </c>
      <c r="CT60" s="198">
        <v>6.5266536733057769E-6</v>
      </c>
      <c r="CU60" s="198">
        <v>9.6114212810520121E-7</v>
      </c>
      <c r="CV60" s="198">
        <v>4.485540744199797E-5</v>
      </c>
      <c r="CW60" s="198">
        <v>5.9806607972939143E-7</v>
      </c>
      <c r="CX60" s="198">
        <v>1.3407973816090697E-6</v>
      </c>
      <c r="CY60" s="198">
        <v>6.6379258640355244E-7</v>
      </c>
      <c r="CZ60" s="198">
        <v>8.6545534346220017E-7</v>
      </c>
      <c r="DA60" s="198">
        <v>6.5940760771656769E-7</v>
      </c>
      <c r="DB60" s="198">
        <v>6.80246683660736E-7</v>
      </c>
      <c r="DC60" s="198">
        <v>3.2278959469376546E-7</v>
      </c>
      <c r="DD60" s="198">
        <v>9.6941212882379326E-7</v>
      </c>
      <c r="DE60" s="199">
        <v>1.0009068305351823</v>
      </c>
    </row>
    <row r="61" spans="1:109" s="171" customFormat="1" ht="9.6" x14ac:dyDescent="0.15">
      <c r="A61" s="162">
        <v>55</v>
      </c>
      <c r="B61" s="167" t="s">
        <v>657</v>
      </c>
      <c r="C61" s="167"/>
      <c r="D61" s="197">
        <v>2.9367914467910793E-6</v>
      </c>
      <c r="E61" s="198">
        <v>6.5821535919282712E-6</v>
      </c>
      <c r="F61" s="198">
        <v>2.0522267920781792E-6</v>
      </c>
      <c r="G61" s="198">
        <v>2.3035972078197161E-6</v>
      </c>
      <c r="H61" s="198">
        <v>2.765261301334576E-6</v>
      </c>
      <c r="I61" s="198">
        <v>3.3398785276789623E-7</v>
      </c>
      <c r="J61" s="198">
        <v>2.082923379753821E-6</v>
      </c>
      <c r="K61" s="198">
        <v>1.3033758963244167E-6</v>
      </c>
      <c r="L61" s="198">
        <v>1.5242897180583179E-6</v>
      </c>
      <c r="M61" s="198">
        <v>6.572378404975322E-7</v>
      </c>
      <c r="N61" s="198">
        <v>1.6204697323672825E-6</v>
      </c>
      <c r="O61" s="198">
        <v>1.1926674739531904E-6</v>
      </c>
      <c r="P61" s="198">
        <v>8.1537723028945069E-7</v>
      </c>
      <c r="Q61" s="198">
        <v>1.3370788054327366E-6</v>
      </c>
      <c r="R61" s="198">
        <v>1.0549675204434382E-6</v>
      </c>
      <c r="S61" s="198">
        <v>7.6083889404774379E-7</v>
      </c>
      <c r="T61" s="198">
        <v>1.997680944851639E-6</v>
      </c>
      <c r="U61" s="198">
        <v>6.2953862184830539E-7</v>
      </c>
      <c r="V61" s="198">
        <v>1.569165403399302E-6</v>
      </c>
      <c r="W61" s="198">
        <v>7.8516584359825777E-7</v>
      </c>
      <c r="X61" s="198">
        <v>7.5751256125425736E-7</v>
      </c>
      <c r="Y61" s="198">
        <v>1.4603962812660623E-6</v>
      </c>
      <c r="Z61" s="198">
        <v>2.6015546348379377E-6</v>
      </c>
      <c r="AA61" s="198">
        <v>8.7724773488366107E-7</v>
      </c>
      <c r="AB61" s="198">
        <v>8.0861271987320558E-7</v>
      </c>
      <c r="AC61" s="198">
        <v>7.0917980447227966E-7</v>
      </c>
      <c r="AD61" s="198">
        <v>2.9592100869097048E-7</v>
      </c>
      <c r="AE61" s="198">
        <v>1.1286996582939574E-6</v>
      </c>
      <c r="AF61" s="198">
        <v>9.7516837472125474E-7</v>
      </c>
      <c r="AG61" s="198">
        <v>1.4422571034883336E-6</v>
      </c>
      <c r="AH61" s="198">
        <v>7.0758454727120837E-7</v>
      </c>
      <c r="AI61" s="198">
        <v>9.6439316169700086E-7</v>
      </c>
      <c r="AJ61" s="198">
        <v>1.8317657806536248E-6</v>
      </c>
      <c r="AK61" s="198">
        <v>8.9862124108515417E-7</v>
      </c>
      <c r="AL61" s="198">
        <v>1.4924705348264011E-6</v>
      </c>
      <c r="AM61" s="198">
        <v>1.0565270921025418E-6</v>
      </c>
      <c r="AN61" s="198">
        <v>9.8382313758618277E-7</v>
      </c>
      <c r="AO61" s="198">
        <v>2.0003496089895713E-6</v>
      </c>
      <c r="AP61" s="198">
        <v>6.0274365978693272E-7</v>
      </c>
      <c r="AQ61" s="198">
        <v>1.3585831644688911E-6</v>
      </c>
      <c r="AR61" s="198">
        <v>1.0010079216781518E-6</v>
      </c>
      <c r="AS61" s="198">
        <v>1.0739402993663885E-6</v>
      </c>
      <c r="AT61" s="198">
        <v>9.2007182925259536E-7</v>
      </c>
      <c r="AU61" s="198">
        <v>1.0398683313335287E-6</v>
      </c>
      <c r="AV61" s="198">
        <v>6.4806356236761013E-7</v>
      </c>
      <c r="AW61" s="198">
        <v>6.7348517901418496E-7</v>
      </c>
      <c r="AX61" s="198">
        <v>1.0741743228391702E-6</v>
      </c>
      <c r="AY61" s="198">
        <v>1.2052274508774092E-6</v>
      </c>
      <c r="AZ61" s="198">
        <v>7.425305756615351E-7</v>
      </c>
      <c r="BA61" s="198">
        <v>4.9443192965803552E-7</v>
      </c>
      <c r="BB61" s="198">
        <v>3.7618715645796985E-7</v>
      </c>
      <c r="BC61" s="198">
        <v>7.6349200263764945E-7</v>
      </c>
      <c r="BD61" s="198">
        <v>1.2484648856934529E-6</v>
      </c>
      <c r="BE61" s="198">
        <v>6.234190094902081E-7</v>
      </c>
      <c r="BF61" s="198">
        <v>1.0009189847791913</v>
      </c>
      <c r="BG61" s="198">
        <v>6.7328255989530421E-7</v>
      </c>
      <c r="BH61" s="198">
        <v>5.0107656665007129E-7</v>
      </c>
      <c r="BI61" s="198">
        <v>2.2423593582620292E-7</v>
      </c>
      <c r="BJ61" s="198">
        <v>5.2059967135226556E-7</v>
      </c>
      <c r="BK61" s="198">
        <v>2.9559814668288222E-6</v>
      </c>
      <c r="BL61" s="198">
        <v>1.7223177854450513E-6</v>
      </c>
      <c r="BM61" s="198">
        <v>2.1306690442796464E-6</v>
      </c>
      <c r="BN61" s="198">
        <v>1.9905593048571984E-6</v>
      </c>
      <c r="BO61" s="198">
        <v>2.2825617439791919E-6</v>
      </c>
      <c r="BP61" s="198">
        <v>4.0486106364745863E-6</v>
      </c>
      <c r="BQ61" s="198">
        <v>9.4296070727942769E-7</v>
      </c>
      <c r="BR61" s="198">
        <v>4.1024432006151415E-6</v>
      </c>
      <c r="BS61" s="198">
        <v>3.8024485360124041E-6</v>
      </c>
      <c r="BT61" s="198">
        <v>4.6093952712672193E-7</v>
      </c>
      <c r="BU61" s="198">
        <v>5.5861011049896781E-7</v>
      </c>
      <c r="BV61" s="198">
        <v>1.1888368188763798E-6</v>
      </c>
      <c r="BW61" s="198">
        <v>7.4291526413264209E-7</v>
      </c>
      <c r="BX61" s="198">
        <v>8.6001875005428238E-8</v>
      </c>
      <c r="BY61" s="198">
        <v>7.2061771712005912E-7</v>
      </c>
      <c r="BZ61" s="198">
        <v>5.3918648228291035E-6</v>
      </c>
      <c r="CA61" s="198">
        <v>4.7179010236382883E-7</v>
      </c>
      <c r="CB61" s="198">
        <v>1.7653754082562453E-6</v>
      </c>
      <c r="CC61" s="198">
        <v>3.0232572553868996E-6</v>
      </c>
      <c r="CD61" s="198">
        <v>1.3200447625056759E-6</v>
      </c>
      <c r="CE61" s="198">
        <v>2.156787417884151E-6</v>
      </c>
      <c r="CF61" s="198">
        <v>5.5506249792150705E-7</v>
      </c>
      <c r="CG61" s="198">
        <v>8.8569211291345242E-7</v>
      </c>
      <c r="CH61" s="198">
        <v>2.2824074688540662E-6</v>
      </c>
      <c r="CI61" s="198">
        <v>2.1667891012789351E-6</v>
      </c>
      <c r="CJ61" s="198">
        <v>1.6480870171496533E-6</v>
      </c>
      <c r="CK61" s="198">
        <v>1.1341692733648947E-6</v>
      </c>
      <c r="CL61" s="198">
        <v>1.1804507252238486E-5</v>
      </c>
      <c r="CM61" s="198">
        <v>7.3750963501006322E-7</v>
      </c>
      <c r="CN61" s="198">
        <v>1.4119390399024042E-6</v>
      </c>
      <c r="CO61" s="198">
        <v>4.8901394034291722E-7</v>
      </c>
      <c r="CP61" s="198">
        <v>1.1345697370244931E-6</v>
      </c>
      <c r="CQ61" s="198">
        <v>1.4476738042131285E-6</v>
      </c>
      <c r="CR61" s="198">
        <v>9.2456806591554319E-7</v>
      </c>
      <c r="CS61" s="198">
        <v>1.2170814204884508E-6</v>
      </c>
      <c r="CT61" s="198">
        <v>1.1919642047096394E-5</v>
      </c>
      <c r="CU61" s="198">
        <v>1.0271221139757702E-6</v>
      </c>
      <c r="CV61" s="198">
        <v>8.1917658493152755E-5</v>
      </c>
      <c r="CW61" s="198">
        <v>1.0823689818072123E-6</v>
      </c>
      <c r="CX61" s="198">
        <v>2.4373658176030313E-6</v>
      </c>
      <c r="CY61" s="198">
        <v>1.1877526371609624E-6</v>
      </c>
      <c r="CZ61" s="198">
        <v>1.5583893631014989E-6</v>
      </c>
      <c r="DA61" s="198">
        <v>1.1931790232297165E-6</v>
      </c>
      <c r="DB61" s="198">
        <v>1.2371641846105133E-6</v>
      </c>
      <c r="DC61" s="198">
        <v>5.890565164266088E-7</v>
      </c>
      <c r="DD61" s="198">
        <v>3.0447915492996817E-6</v>
      </c>
      <c r="DE61" s="199">
        <v>1.0011669457002919</v>
      </c>
    </row>
    <row r="62" spans="1:109" s="171" customFormat="1" ht="9.6" x14ac:dyDescent="0.15">
      <c r="A62" s="172">
        <v>56</v>
      </c>
      <c r="B62" s="173" t="s">
        <v>658</v>
      </c>
      <c r="C62" s="173"/>
      <c r="D62" s="200">
        <v>4.2096456052366499E-4</v>
      </c>
      <c r="E62" s="201">
        <v>9.461720515771564E-4</v>
      </c>
      <c r="F62" s="201">
        <v>2.9434211121250715E-4</v>
      </c>
      <c r="G62" s="201">
        <v>3.3088398192698132E-4</v>
      </c>
      <c r="H62" s="201">
        <v>3.9650300216065271E-4</v>
      </c>
      <c r="I62" s="201">
        <v>4.6199989717787606E-5</v>
      </c>
      <c r="J62" s="201">
        <v>2.9705935950230099E-4</v>
      </c>
      <c r="K62" s="201">
        <v>1.8280986916887736E-4</v>
      </c>
      <c r="L62" s="201">
        <v>2.1663151216919796E-4</v>
      </c>
      <c r="M62" s="201">
        <v>9.3115501398520297E-5</v>
      </c>
      <c r="N62" s="201">
        <v>2.3121043392341597E-4</v>
      </c>
      <c r="O62" s="201">
        <v>1.7077481892449552E-4</v>
      </c>
      <c r="P62" s="201">
        <v>1.161982823654092E-4</v>
      </c>
      <c r="Q62" s="201">
        <v>1.8780292499746964E-4</v>
      </c>
      <c r="R62" s="201">
        <v>1.5110587046488744E-4</v>
      </c>
      <c r="S62" s="201">
        <v>1.084690555261085E-4</v>
      </c>
      <c r="T62" s="201">
        <v>2.8507290868919104E-4</v>
      </c>
      <c r="U62" s="201">
        <v>8.9582038590112954E-5</v>
      </c>
      <c r="V62" s="201">
        <v>2.2423321393973307E-4</v>
      </c>
      <c r="W62" s="201">
        <v>1.1179998891444507E-4</v>
      </c>
      <c r="X62" s="201">
        <v>1.0794331152607373E-4</v>
      </c>
      <c r="Y62" s="201">
        <v>2.0971673827871012E-4</v>
      </c>
      <c r="Z62" s="201">
        <v>3.7300382234645271E-4</v>
      </c>
      <c r="AA62" s="201">
        <v>1.2598290762475401E-4</v>
      </c>
      <c r="AB62" s="201">
        <v>1.1561867403733403E-4</v>
      </c>
      <c r="AC62" s="201">
        <v>9.9904643535786073E-5</v>
      </c>
      <c r="AD62" s="201">
        <v>4.2439599910212535E-5</v>
      </c>
      <c r="AE62" s="201">
        <v>1.615515414111384E-4</v>
      </c>
      <c r="AF62" s="201">
        <v>1.3944821417290201E-4</v>
      </c>
      <c r="AG62" s="201">
        <v>2.0644332186117438E-4</v>
      </c>
      <c r="AH62" s="201">
        <v>1.0062867688232081E-4</v>
      </c>
      <c r="AI62" s="201">
        <v>1.3733131727057757E-4</v>
      </c>
      <c r="AJ62" s="201">
        <v>2.6157861211993156E-4</v>
      </c>
      <c r="AK62" s="201">
        <v>1.2848493427660503E-4</v>
      </c>
      <c r="AL62" s="201">
        <v>2.1329048288895445E-4</v>
      </c>
      <c r="AM62" s="201">
        <v>1.503665459440364E-4</v>
      </c>
      <c r="AN62" s="201">
        <v>1.4038204040735331E-4</v>
      </c>
      <c r="AO62" s="201">
        <v>2.8396865676800923E-4</v>
      </c>
      <c r="AP62" s="201">
        <v>8.5100111630875599E-5</v>
      </c>
      <c r="AQ62" s="201">
        <v>1.9421974727819967E-4</v>
      </c>
      <c r="AR62" s="201">
        <v>1.4280523413117102E-4</v>
      </c>
      <c r="AS62" s="201">
        <v>1.5361703646191017E-4</v>
      </c>
      <c r="AT62" s="201">
        <v>1.3097735315337149E-4</v>
      </c>
      <c r="AU62" s="201">
        <v>1.4812454289421628E-4</v>
      </c>
      <c r="AV62" s="201">
        <v>1.0938740967433035E-4</v>
      </c>
      <c r="AW62" s="201">
        <v>9.6147298306383148E-5</v>
      </c>
      <c r="AX62" s="201">
        <v>1.5418101728086156E-4</v>
      </c>
      <c r="AY62" s="201">
        <v>1.7304114556075805E-4</v>
      </c>
      <c r="AZ62" s="201">
        <v>1.0628753415551803E-4</v>
      </c>
      <c r="BA62" s="201">
        <v>7.0894751971098931E-5</v>
      </c>
      <c r="BB62" s="201">
        <v>5.3990169635645899E-5</v>
      </c>
      <c r="BC62" s="201">
        <v>1.0886103108764711E-4</v>
      </c>
      <c r="BD62" s="201">
        <v>1.7896941871674521E-4</v>
      </c>
      <c r="BE62" s="201">
        <v>8.9296374145420571E-5</v>
      </c>
      <c r="BF62" s="201">
        <v>4.0698440753672051E-2</v>
      </c>
      <c r="BG62" s="201">
        <v>1.0304401255450002</v>
      </c>
      <c r="BH62" s="201">
        <v>6.9616007035627417E-5</v>
      </c>
      <c r="BI62" s="201">
        <v>2.1314144870995146E-4</v>
      </c>
      <c r="BJ62" s="201">
        <v>7.3635298151556093E-5</v>
      </c>
      <c r="BK62" s="201">
        <v>4.237236340454755E-4</v>
      </c>
      <c r="BL62" s="201">
        <v>2.4285408683719447E-4</v>
      </c>
      <c r="BM62" s="201">
        <v>3.0535230481378164E-4</v>
      </c>
      <c r="BN62" s="201">
        <v>2.8469977194941874E-4</v>
      </c>
      <c r="BO62" s="201">
        <v>3.2570664791899525E-4</v>
      </c>
      <c r="BP62" s="201">
        <v>5.8048395966762457E-4</v>
      </c>
      <c r="BQ62" s="201">
        <v>1.3464820214339674E-4</v>
      </c>
      <c r="BR62" s="201">
        <v>5.8749700547327405E-4</v>
      </c>
      <c r="BS62" s="201">
        <v>5.4209736873703901E-4</v>
      </c>
      <c r="BT62" s="201">
        <v>6.4516148624006836E-5</v>
      </c>
      <c r="BU62" s="201">
        <v>7.9049141973226071E-5</v>
      </c>
      <c r="BV62" s="201">
        <v>1.6932421718753753E-4</v>
      </c>
      <c r="BW62" s="201">
        <v>1.0645943203597376E-4</v>
      </c>
      <c r="BX62" s="201">
        <v>1.2234424430456836E-5</v>
      </c>
      <c r="BY62" s="201">
        <v>1.0731258325742618E-4</v>
      </c>
      <c r="BZ62" s="201">
        <v>7.7280407124824058E-4</v>
      </c>
      <c r="CA62" s="201">
        <v>6.5060430552000902E-5</v>
      </c>
      <c r="CB62" s="201">
        <v>2.5664600130986202E-4</v>
      </c>
      <c r="CC62" s="201">
        <v>4.3428956262686971E-4</v>
      </c>
      <c r="CD62" s="201">
        <v>1.8869157701749051E-4</v>
      </c>
      <c r="CE62" s="201">
        <v>3.0803604624214101E-4</v>
      </c>
      <c r="CF62" s="201">
        <v>7.9361449941843997E-5</v>
      </c>
      <c r="CG62" s="201">
        <v>1.2649908863693877E-4</v>
      </c>
      <c r="CH62" s="201">
        <v>3.2630525124367993E-4</v>
      </c>
      <c r="CI62" s="201">
        <v>3.1125038771312729E-4</v>
      </c>
      <c r="CJ62" s="201">
        <v>2.3608019885854246E-4</v>
      </c>
      <c r="CK62" s="201">
        <v>1.6232945517056363E-4</v>
      </c>
      <c r="CL62" s="201">
        <v>2.4987078594078036E-4</v>
      </c>
      <c r="CM62" s="201">
        <v>1.0394482604300801E-4</v>
      </c>
      <c r="CN62" s="201">
        <v>2.0176416645129711E-4</v>
      </c>
      <c r="CO62" s="201">
        <v>6.9737757793564349E-5</v>
      </c>
      <c r="CP62" s="201">
        <v>1.6195288764211938E-4</v>
      </c>
      <c r="CQ62" s="201">
        <v>2.0654522161577701E-4</v>
      </c>
      <c r="CR62" s="201">
        <v>1.3215962680989811E-4</v>
      </c>
      <c r="CS62" s="201">
        <v>1.7406952327355567E-4</v>
      </c>
      <c r="CT62" s="201">
        <v>1.7131312914742079E-3</v>
      </c>
      <c r="CU62" s="201">
        <v>1.4692872188050985E-4</v>
      </c>
      <c r="CV62" s="201">
        <v>1.1781270868735367E-2</v>
      </c>
      <c r="CW62" s="201">
        <v>1.5486816419005915E-4</v>
      </c>
      <c r="CX62" s="201">
        <v>3.4957995355285867E-4</v>
      </c>
      <c r="CY62" s="201">
        <v>1.6983487297266361E-4</v>
      </c>
      <c r="CZ62" s="201">
        <v>2.2235198374277756E-4</v>
      </c>
      <c r="DA62" s="201">
        <v>1.7086385778922414E-4</v>
      </c>
      <c r="DB62" s="201">
        <v>1.7699378928184739E-4</v>
      </c>
      <c r="DC62" s="201">
        <v>8.3873255236517361E-5</v>
      </c>
      <c r="DD62" s="201">
        <v>2.4298355570541991E-4</v>
      </c>
      <c r="DE62" s="202">
        <v>1.1051359123053965</v>
      </c>
    </row>
    <row r="63" spans="1:109" s="171" customFormat="1" ht="9.6" x14ac:dyDescent="0.15">
      <c r="A63" s="162">
        <v>57</v>
      </c>
      <c r="B63" s="167" t="s">
        <v>659</v>
      </c>
      <c r="C63" s="167"/>
      <c r="D63" s="197">
        <v>1.341844620549541E-5</v>
      </c>
      <c r="E63" s="203">
        <v>2.486965938019426E-5</v>
      </c>
      <c r="F63" s="203">
        <v>2.5587674444545918E-5</v>
      </c>
      <c r="G63" s="203">
        <v>5.5703077329162393E-6</v>
      </c>
      <c r="H63" s="203">
        <v>4.3236917864875313E-6</v>
      </c>
      <c r="I63" s="203">
        <v>1.8316743272605428E-2</v>
      </c>
      <c r="J63" s="203">
        <v>7.6165311680140508E-6</v>
      </c>
      <c r="K63" s="203">
        <v>1.9904694218268328E-5</v>
      </c>
      <c r="L63" s="203">
        <v>1.6699156370883344E-5</v>
      </c>
      <c r="M63" s="203">
        <v>4.9908857409678492E-3</v>
      </c>
      <c r="N63" s="203">
        <v>2.0359138000597358E-5</v>
      </c>
      <c r="O63" s="203">
        <v>6.6513183758394953E-5</v>
      </c>
      <c r="P63" s="203">
        <v>7.2533443594583543E-6</v>
      </c>
      <c r="Q63" s="203">
        <v>6.711542046557357E-5</v>
      </c>
      <c r="R63" s="203">
        <v>4.0568350168300116E-6</v>
      </c>
      <c r="S63" s="203">
        <v>2.8161619295282154E-6</v>
      </c>
      <c r="T63" s="203">
        <v>1.5813258279904668E-5</v>
      </c>
      <c r="U63" s="203">
        <v>7.382241863869715E-6</v>
      </c>
      <c r="V63" s="203">
        <v>2.3309207220299805E-5</v>
      </c>
      <c r="W63" s="203">
        <v>1.1760705819606311E-5</v>
      </c>
      <c r="X63" s="203">
        <v>6.0241001889421724E-6</v>
      </c>
      <c r="Y63" s="203">
        <v>1.586008949910725E-5</v>
      </c>
      <c r="Z63" s="203">
        <v>2.8375485679528647E-5</v>
      </c>
      <c r="AA63" s="203">
        <v>1.3754393107992139E-5</v>
      </c>
      <c r="AB63" s="203">
        <v>8.4819346673752505E-6</v>
      </c>
      <c r="AC63" s="203">
        <v>7.141625405359159E-6</v>
      </c>
      <c r="AD63" s="203">
        <v>2.3131521966303888E-5</v>
      </c>
      <c r="AE63" s="203">
        <v>6.519366283742683E-5</v>
      </c>
      <c r="AF63" s="203">
        <v>4.118469354126673E-6</v>
      </c>
      <c r="AG63" s="203">
        <v>4.8618190378047687E-6</v>
      </c>
      <c r="AH63" s="203">
        <v>6.9376552439403193E-6</v>
      </c>
      <c r="AI63" s="203">
        <v>1.066714766610979E-5</v>
      </c>
      <c r="AJ63" s="203">
        <v>4.4292033569204689E-5</v>
      </c>
      <c r="AK63" s="203">
        <v>1.4559036256103604E-5</v>
      </c>
      <c r="AL63" s="203">
        <v>3.9649891422150071E-5</v>
      </c>
      <c r="AM63" s="203">
        <v>4.1607655644300045E-5</v>
      </c>
      <c r="AN63" s="203">
        <v>2.4461619460307778E-5</v>
      </c>
      <c r="AO63" s="203">
        <v>2.2603518120318883E-5</v>
      </c>
      <c r="AP63" s="203">
        <v>2.5092783068519509E-5</v>
      </c>
      <c r="AQ63" s="203">
        <v>3.4784922715837213E-5</v>
      </c>
      <c r="AR63" s="203">
        <v>6.0626525273647466E-6</v>
      </c>
      <c r="AS63" s="203">
        <v>1.40271691556784E-5</v>
      </c>
      <c r="AT63" s="203">
        <v>9.5579220247552043E-6</v>
      </c>
      <c r="AU63" s="203">
        <v>6.8809299644342233E-6</v>
      </c>
      <c r="AV63" s="203">
        <v>6.3546614654758671E-6</v>
      </c>
      <c r="AW63" s="203">
        <v>3.4731834562404042E-6</v>
      </c>
      <c r="AX63" s="203">
        <v>3.9091988372630424E-6</v>
      </c>
      <c r="AY63" s="203">
        <v>3.8381665251246565E-6</v>
      </c>
      <c r="AZ63" s="203">
        <v>5.7515780632927734E-6</v>
      </c>
      <c r="BA63" s="203">
        <v>4.571975988961308E-6</v>
      </c>
      <c r="BB63" s="203">
        <v>8.0188819292555549E-7</v>
      </c>
      <c r="BC63" s="203">
        <v>3.1896934398744727E-6</v>
      </c>
      <c r="BD63" s="203">
        <v>3.7315890957946494E-6</v>
      </c>
      <c r="BE63" s="203">
        <v>1.3382792838786966E-6</v>
      </c>
      <c r="BF63" s="203">
        <v>1.1573416296357933E-5</v>
      </c>
      <c r="BG63" s="203">
        <v>6.1344514355269362E-6</v>
      </c>
      <c r="BH63" s="203">
        <v>1.0443421927138323</v>
      </c>
      <c r="BI63" s="203">
        <v>2.5097967036694916E-6</v>
      </c>
      <c r="BJ63" s="203">
        <v>1.5848807524622804E-5</v>
      </c>
      <c r="BK63" s="203">
        <v>3.5536619324567172E-4</v>
      </c>
      <c r="BL63" s="203">
        <v>1.3563970601699853E-5</v>
      </c>
      <c r="BM63" s="203">
        <v>8.6589962466222217E-6</v>
      </c>
      <c r="BN63" s="203">
        <v>1.7092096126533943E-5</v>
      </c>
      <c r="BO63" s="203">
        <v>1.8297188440553317E-5</v>
      </c>
      <c r="BP63" s="203">
        <v>1.6660764083955544E-5</v>
      </c>
      <c r="BQ63" s="203">
        <v>2.5410103014119508E-5</v>
      </c>
      <c r="BR63" s="203">
        <v>5.9520056181563688E-6</v>
      </c>
      <c r="BS63" s="203">
        <v>5.8757267747660611E-6</v>
      </c>
      <c r="BT63" s="203">
        <v>3.1019404436180462E-6</v>
      </c>
      <c r="BU63" s="203">
        <v>2.4330216374579224E-6</v>
      </c>
      <c r="BV63" s="203">
        <v>2.3385759285989618E-6</v>
      </c>
      <c r="BW63" s="203">
        <v>9.9214325307874832E-7</v>
      </c>
      <c r="BX63" s="203">
        <v>4.6636601578962932E-7</v>
      </c>
      <c r="BY63" s="203">
        <v>6.6432494706854795E-6</v>
      </c>
      <c r="BZ63" s="203">
        <v>2.2728569249498199E-5</v>
      </c>
      <c r="CA63" s="203">
        <v>9.5406634428720442E-3</v>
      </c>
      <c r="CB63" s="203">
        <v>7.4621350594398405E-5</v>
      </c>
      <c r="CC63" s="203">
        <v>7.713744611896922E-6</v>
      </c>
      <c r="CD63" s="203">
        <v>2.6147782021215804E-6</v>
      </c>
      <c r="CE63" s="203">
        <v>2.9588972131813378E-4</v>
      </c>
      <c r="CF63" s="203">
        <v>8.7864171689868449E-6</v>
      </c>
      <c r="CG63" s="203">
        <v>1.9817086243156705E-6</v>
      </c>
      <c r="CH63" s="203">
        <v>3.8154518397262033E-6</v>
      </c>
      <c r="CI63" s="203">
        <v>3.7876089242083398E-6</v>
      </c>
      <c r="CJ63" s="203">
        <v>2.6476459397976041E-6</v>
      </c>
      <c r="CK63" s="203">
        <v>5.9198727137264293E-6</v>
      </c>
      <c r="CL63" s="203">
        <v>4.5521779639781418E-4</v>
      </c>
      <c r="CM63" s="203">
        <v>2.8470779508115076E-5</v>
      </c>
      <c r="CN63" s="203">
        <v>6.0159203157914446E-5</v>
      </c>
      <c r="CO63" s="203">
        <v>7.9879613907628569E-6</v>
      </c>
      <c r="CP63" s="203">
        <v>2.708773466701646E-6</v>
      </c>
      <c r="CQ63" s="203">
        <v>8.1462590371442071E-6</v>
      </c>
      <c r="CR63" s="203">
        <v>3.8378239274563559E-5</v>
      </c>
      <c r="CS63" s="203">
        <v>4.2245989950805232E-6</v>
      </c>
      <c r="CT63" s="203">
        <v>4.9967844146223445E-6</v>
      </c>
      <c r="CU63" s="203">
        <v>2.6005878582036186E-6</v>
      </c>
      <c r="CV63" s="203">
        <v>5.1624536740797816E-6</v>
      </c>
      <c r="CW63" s="203">
        <v>2.3919548619553928E-6</v>
      </c>
      <c r="CX63" s="203">
        <v>9.2152570187447965E-5</v>
      </c>
      <c r="CY63" s="203">
        <v>1.5244513242080885E-4</v>
      </c>
      <c r="CZ63" s="203">
        <v>3.5695012058249333E-6</v>
      </c>
      <c r="DA63" s="203">
        <v>8.263647571280809E-6</v>
      </c>
      <c r="DB63" s="203">
        <v>1.2423641016528467E-5</v>
      </c>
      <c r="DC63" s="203">
        <v>1.5539627022723194E-5</v>
      </c>
      <c r="DD63" s="203">
        <v>7.2278492813340132E-5</v>
      </c>
      <c r="DE63" s="199">
        <v>1.0799764867675539</v>
      </c>
    </row>
    <row r="64" spans="1:109" s="171" customFormat="1" ht="9.6" x14ac:dyDescent="0.15">
      <c r="A64" s="162">
        <v>58</v>
      </c>
      <c r="B64" s="167" t="s">
        <v>660</v>
      </c>
      <c r="C64" s="167"/>
      <c r="D64" s="197">
        <v>1.2368389698418582E-4</v>
      </c>
      <c r="E64" s="203">
        <v>2.3214465764886063E-4</v>
      </c>
      <c r="F64" s="203">
        <v>9.3432691635908019E-5</v>
      </c>
      <c r="G64" s="203">
        <v>1.1713108008174732E-4</v>
      </c>
      <c r="H64" s="203">
        <v>1.127243707023772E-4</v>
      </c>
      <c r="I64" s="203">
        <v>6.0371529462216408E-5</v>
      </c>
      <c r="J64" s="203">
        <v>2.4279447077087718E-4</v>
      </c>
      <c r="K64" s="203">
        <v>1.7711376125317181E-4</v>
      </c>
      <c r="L64" s="203">
        <v>1.1089936532179468E-4</v>
      </c>
      <c r="M64" s="203">
        <v>5.4067816760274867E-5</v>
      </c>
      <c r="N64" s="203">
        <v>1.1287477185498962E-4</v>
      </c>
      <c r="O64" s="203">
        <v>8.9637476206305857E-5</v>
      </c>
      <c r="P64" s="203">
        <v>5.8091433533344217E-5</v>
      </c>
      <c r="Q64" s="203">
        <v>9.7255467045180609E-5</v>
      </c>
      <c r="R64" s="203">
        <v>1.062813704437137E-4</v>
      </c>
      <c r="S64" s="203">
        <v>1.3164599197594266E-4</v>
      </c>
      <c r="T64" s="203">
        <v>1.1032079438702987E-4</v>
      </c>
      <c r="U64" s="203">
        <v>1.1254692669371657E-4</v>
      </c>
      <c r="V64" s="203">
        <v>1.1329149345158363E-4</v>
      </c>
      <c r="W64" s="203">
        <v>1.1626285442815811E-4</v>
      </c>
      <c r="X64" s="203">
        <v>9.4977760732214238E-5</v>
      </c>
      <c r="Y64" s="203">
        <v>9.2462398507427737E-5</v>
      </c>
      <c r="Z64" s="203">
        <v>1.3157379988373199E-4</v>
      </c>
      <c r="AA64" s="203">
        <v>6.5187045170480106E-5</v>
      </c>
      <c r="AB64" s="203">
        <v>2.267786907656862E-4</v>
      </c>
      <c r="AC64" s="203">
        <v>1.1259561228526219E-4</v>
      </c>
      <c r="AD64" s="203">
        <v>2.2504357856601973E-5</v>
      </c>
      <c r="AE64" s="203">
        <v>7.9060459015039213E-5</v>
      </c>
      <c r="AF64" s="203">
        <v>1.1596926368285134E-4</v>
      </c>
      <c r="AG64" s="203">
        <v>1.0944433339253403E-4</v>
      </c>
      <c r="AH64" s="203">
        <v>9.7329973635290815E-5</v>
      </c>
      <c r="AI64" s="203">
        <v>1.0162735960402486E-4</v>
      </c>
      <c r="AJ64" s="203">
        <v>1.2201851591209805E-4</v>
      </c>
      <c r="AK64" s="203">
        <v>1.2193622555781881E-4</v>
      </c>
      <c r="AL64" s="203">
        <v>1.7190231221333562E-4</v>
      </c>
      <c r="AM64" s="203">
        <v>7.16316518790257E-5</v>
      </c>
      <c r="AN64" s="203">
        <v>6.5681289728506293E-5</v>
      </c>
      <c r="AO64" s="203">
        <v>1.3884166020600668E-4</v>
      </c>
      <c r="AP64" s="203">
        <v>5.2848872594344274E-5</v>
      </c>
      <c r="AQ64" s="203">
        <v>8.1352131273567418E-5</v>
      </c>
      <c r="AR64" s="203">
        <v>7.3423574537818462E-5</v>
      </c>
      <c r="AS64" s="203">
        <v>1.3760219252732016E-4</v>
      </c>
      <c r="AT64" s="203">
        <v>7.7617699062966882E-5</v>
      </c>
      <c r="AU64" s="203">
        <v>9.1864309456327398E-5</v>
      </c>
      <c r="AV64" s="203">
        <v>8.1576917867522432E-5</v>
      </c>
      <c r="AW64" s="203">
        <v>9.8470035782410723E-5</v>
      </c>
      <c r="AX64" s="203">
        <v>1.0010854342570152E-4</v>
      </c>
      <c r="AY64" s="203">
        <v>1.328717891348747E-4</v>
      </c>
      <c r="AZ64" s="203">
        <v>8.6385198543364983E-5</v>
      </c>
      <c r="BA64" s="203">
        <v>8.9379003858628219E-5</v>
      </c>
      <c r="BB64" s="203">
        <v>1.3895840207235242E-4</v>
      </c>
      <c r="BC64" s="203">
        <v>7.2099420665182134E-5</v>
      </c>
      <c r="BD64" s="203">
        <v>3.6146542421674105E-4</v>
      </c>
      <c r="BE64" s="203">
        <v>1.0702537370119881E-4</v>
      </c>
      <c r="BF64" s="203">
        <v>3.6703618608088559E-5</v>
      </c>
      <c r="BG64" s="203">
        <v>4.9401134359220679E-5</v>
      </c>
      <c r="BH64" s="203">
        <v>1.0845621180191676E-4</v>
      </c>
      <c r="BI64" s="203">
        <v>1.1604895695628792</v>
      </c>
      <c r="BJ64" s="203">
        <v>8.9616098773664097E-5</v>
      </c>
      <c r="BK64" s="203">
        <v>1.6434870538051963E-4</v>
      </c>
      <c r="BL64" s="203">
        <v>1.3076902493517896E-4</v>
      </c>
      <c r="BM64" s="203">
        <v>1.3607056895527123E-4</v>
      </c>
      <c r="BN64" s="203">
        <v>1.2344406065711489E-4</v>
      </c>
      <c r="BO64" s="203">
        <v>1.2956407142233295E-4</v>
      </c>
      <c r="BP64" s="203">
        <v>1.6827757532561599E-4</v>
      </c>
      <c r="BQ64" s="203">
        <v>5.6764269374814508E-5</v>
      </c>
      <c r="BR64" s="203">
        <v>2.4337310098332344E-4</v>
      </c>
      <c r="BS64" s="203">
        <v>3.5511014185753408E-4</v>
      </c>
      <c r="BT64" s="203">
        <v>2.1570462836105958E-4</v>
      </c>
      <c r="BU64" s="203">
        <v>2.5026137621417808E-4</v>
      </c>
      <c r="BV64" s="203">
        <v>9.1899087860216737E-5</v>
      </c>
      <c r="BW64" s="203">
        <v>5.6245396686916321E-5</v>
      </c>
      <c r="BX64" s="203">
        <v>2.109442369198965E-5</v>
      </c>
      <c r="BY64" s="203">
        <v>3.4538953354217007E-2</v>
      </c>
      <c r="BZ64" s="203">
        <v>2.5679103298883251E-4</v>
      </c>
      <c r="CA64" s="203">
        <v>1.2837306291050725E-4</v>
      </c>
      <c r="CB64" s="203">
        <v>3.2260430433736782E-2</v>
      </c>
      <c r="CC64" s="203">
        <v>3.3731941716677599E-4</v>
      </c>
      <c r="CD64" s="203">
        <v>1.0183885218320053E-4</v>
      </c>
      <c r="CE64" s="203">
        <v>1.1268590150960872E-3</v>
      </c>
      <c r="CF64" s="203">
        <v>3.8511178136954968E-4</v>
      </c>
      <c r="CG64" s="203">
        <v>1.2593328355642357E-4</v>
      </c>
      <c r="CH64" s="203">
        <v>3.6025013259799064E-4</v>
      </c>
      <c r="CI64" s="203">
        <v>2.6488089152664206E-4</v>
      </c>
      <c r="CJ64" s="203">
        <v>2.5043557744958828E-4</v>
      </c>
      <c r="CK64" s="203">
        <v>3.9417215070441914E-4</v>
      </c>
      <c r="CL64" s="203">
        <v>1.6435991226659895E-3</v>
      </c>
      <c r="CM64" s="203">
        <v>2.1935605824197077E-4</v>
      </c>
      <c r="CN64" s="203">
        <v>4.355567528755453E-4</v>
      </c>
      <c r="CO64" s="203">
        <v>8.0459661403699885E-5</v>
      </c>
      <c r="CP64" s="203">
        <v>9.0995675412184086E-5</v>
      </c>
      <c r="CQ64" s="203">
        <v>9.2046417818361851E-5</v>
      </c>
      <c r="CR64" s="203">
        <v>6.1927951233982525E-5</v>
      </c>
      <c r="CS64" s="203">
        <v>2.4250830225382741E-4</v>
      </c>
      <c r="CT64" s="203">
        <v>4.4495155392671387E-4</v>
      </c>
      <c r="CU64" s="203">
        <v>2.3062804649190305E-4</v>
      </c>
      <c r="CV64" s="203">
        <v>2.4868779596088214E-3</v>
      </c>
      <c r="CW64" s="203">
        <v>1.6710963651339381E-4</v>
      </c>
      <c r="CX64" s="203">
        <v>1.6975855335472979E-4</v>
      </c>
      <c r="CY64" s="203">
        <v>1.3398527719122796E-4</v>
      </c>
      <c r="CZ64" s="203">
        <v>1.4244717236529643E-4</v>
      </c>
      <c r="DA64" s="203">
        <v>1.4243826310077253E-4</v>
      </c>
      <c r="DB64" s="203">
        <v>2.2677115295958577E-4</v>
      </c>
      <c r="DC64" s="203">
        <v>9.3206884728236461E-5</v>
      </c>
      <c r="DD64" s="203">
        <v>6.9699739475698489E-4</v>
      </c>
      <c r="DE64" s="199">
        <v>1.2473467876999245</v>
      </c>
    </row>
    <row r="65" spans="1:109" s="171" customFormat="1" ht="9.6" x14ac:dyDescent="0.15">
      <c r="A65" s="162">
        <v>59</v>
      </c>
      <c r="B65" s="167" t="s">
        <v>661</v>
      </c>
      <c r="C65" s="167"/>
      <c r="D65" s="197">
        <v>9.5022190189847106E-5</v>
      </c>
      <c r="E65" s="203">
        <v>8.9991550644255669E-5</v>
      </c>
      <c r="F65" s="203">
        <v>1.002180197644767E-4</v>
      </c>
      <c r="G65" s="203">
        <v>2.1515899556698081E-4</v>
      </c>
      <c r="H65" s="203">
        <v>1.7015027169040576E-4</v>
      </c>
      <c r="I65" s="203">
        <v>1.7394102745559156E-3</v>
      </c>
      <c r="J65" s="203">
        <v>3.7325545913042716E-4</v>
      </c>
      <c r="K65" s="203">
        <v>5.1254466110445826E-4</v>
      </c>
      <c r="L65" s="203">
        <v>1.4080127662394719E-4</v>
      </c>
      <c r="M65" s="203">
        <v>5.7224393112494457E-4</v>
      </c>
      <c r="N65" s="203">
        <v>6.798110453608E-5</v>
      </c>
      <c r="O65" s="203">
        <v>1.7737072869614977E-4</v>
      </c>
      <c r="P65" s="203">
        <v>5.1958191560746742E-4</v>
      </c>
      <c r="Q65" s="203">
        <v>9.1096110487126782E-5</v>
      </c>
      <c r="R65" s="203">
        <v>1.2923527395682782E-4</v>
      </c>
      <c r="S65" s="203">
        <v>3.5048854962960768E-3</v>
      </c>
      <c r="T65" s="203">
        <v>2.8435926853766046E-4</v>
      </c>
      <c r="U65" s="203">
        <v>1.5838340672963463E-3</v>
      </c>
      <c r="V65" s="203">
        <v>1.5541025774866397E-4</v>
      </c>
      <c r="W65" s="203">
        <v>1.1351441947234125E-4</v>
      </c>
      <c r="X65" s="203">
        <v>1.1338376264386055E-4</v>
      </c>
      <c r="Y65" s="203">
        <v>7.7838216159109583E-5</v>
      </c>
      <c r="Z65" s="203">
        <v>1.2020638950617206E-4</v>
      </c>
      <c r="AA65" s="203">
        <v>5.9787714087068402E-5</v>
      </c>
      <c r="AB65" s="203">
        <v>8.9063336443991845E-5</v>
      </c>
      <c r="AC65" s="203">
        <v>1.3291316268095204E-4</v>
      </c>
      <c r="AD65" s="203">
        <v>1.8992940308977072E-5</v>
      </c>
      <c r="AE65" s="203">
        <v>8.3387770174138189E-5</v>
      </c>
      <c r="AF65" s="203">
        <v>8.797663685784703E-5</v>
      </c>
      <c r="AG65" s="203">
        <v>1.4922411086645425E-4</v>
      </c>
      <c r="AH65" s="203">
        <v>5.1041032306440941E-4</v>
      </c>
      <c r="AI65" s="203">
        <v>6.7326990716597244E-4</v>
      </c>
      <c r="AJ65" s="203">
        <v>1.5778749003898817E-4</v>
      </c>
      <c r="AK65" s="203">
        <v>9.2632219892319978E-4</v>
      </c>
      <c r="AL65" s="203">
        <v>2.7483710962900845E-4</v>
      </c>
      <c r="AM65" s="203">
        <v>9.4293637728677971E-5</v>
      </c>
      <c r="AN65" s="203">
        <v>3.1813714643300376E-4</v>
      </c>
      <c r="AO65" s="203">
        <v>2.5000221573046998E-4</v>
      </c>
      <c r="AP65" s="203">
        <v>1.4381502293118372E-4</v>
      </c>
      <c r="AQ65" s="203">
        <v>7.2996013935434706E-5</v>
      </c>
      <c r="AR65" s="203">
        <v>3.9576606761553858E-4</v>
      </c>
      <c r="AS65" s="203">
        <v>1.0889078352776778E-4</v>
      </c>
      <c r="AT65" s="203">
        <v>1.2368993907019399E-4</v>
      </c>
      <c r="AU65" s="203">
        <v>1.0114335575065047E-4</v>
      </c>
      <c r="AV65" s="203">
        <v>1.7899622994046129E-4</v>
      </c>
      <c r="AW65" s="203">
        <v>4.0831372894037046E-4</v>
      </c>
      <c r="AX65" s="203">
        <v>1.2809787692695797E-4</v>
      </c>
      <c r="AY65" s="203">
        <v>2.7335193258158283E-4</v>
      </c>
      <c r="AZ65" s="203">
        <v>2.547372522616179E-4</v>
      </c>
      <c r="BA65" s="203">
        <v>8.2699718370055257E-5</v>
      </c>
      <c r="BB65" s="203">
        <v>2.6342525149353023E-4</v>
      </c>
      <c r="BC65" s="203">
        <v>8.4802620387323496E-5</v>
      </c>
      <c r="BD65" s="203">
        <v>3.5048118617256888E-4</v>
      </c>
      <c r="BE65" s="203">
        <v>1.7601002799765155E-4</v>
      </c>
      <c r="BF65" s="203">
        <v>1.6341184065564476E-4</v>
      </c>
      <c r="BG65" s="203">
        <v>1.6290438095766918E-4</v>
      </c>
      <c r="BH65" s="203">
        <v>1.9769969823477809E-4</v>
      </c>
      <c r="BI65" s="203">
        <v>7.3338148117271522E-5</v>
      </c>
      <c r="BJ65" s="203">
        <v>1.0067181189866474</v>
      </c>
      <c r="BK65" s="203">
        <v>2.0445175020270811E-4</v>
      </c>
      <c r="BL65" s="203">
        <v>3.893139457886223E-4</v>
      </c>
      <c r="BM65" s="203">
        <v>8.5344470500344665E-4</v>
      </c>
      <c r="BN65" s="203">
        <v>8.0548894330376771E-4</v>
      </c>
      <c r="BO65" s="203">
        <v>6.7944065952263129E-4</v>
      </c>
      <c r="BP65" s="203">
        <v>1.3350101248371925E-4</v>
      </c>
      <c r="BQ65" s="203">
        <v>7.8525875838378003E-5</v>
      </c>
      <c r="BR65" s="203">
        <v>4.5983972550514714E-4</v>
      </c>
      <c r="BS65" s="203">
        <v>2.6376257348376033E-4</v>
      </c>
      <c r="BT65" s="203">
        <v>2.5747989690330078E-4</v>
      </c>
      <c r="BU65" s="203">
        <v>2.9180325632735088E-4</v>
      </c>
      <c r="BV65" s="203">
        <v>2.258099029540054E-4</v>
      </c>
      <c r="BW65" s="203">
        <v>1.6304844509662847E-4</v>
      </c>
      <c r="BX65" s="203">
        <v>3.9216738422925716E-5</v>
      </c>
      <c r="BY65" s="203">
        <v>1.3476235461533587E-4</v>
      </c>
      <c r="BZ65" s="203">
        <v>2.0259836030920797E-4</v>
      </c>
      <c r="CA65" s="203">
        <v>2.4346190930665657E-4</v>
      </c>
      <c r="CB65" s="203">
        <v>1.974344527668688E-4</v>
      </c>
      <c r="CC65" s="203">
        <v>2.9753044554123949E-4</v>
      </c>
      <c r="CD65" s="203">
        <v>2.202602200632642E-4</v>
      </c>
      <c r="CE65" s="203">
        <v>3.4944061386828716E-4</v>
      </c>
      <c r="CF65" s="203">
        <v>1.5736423629208457E-4</v>
      </c>
      <c r="CG65" s="203">
        <v>5.5186931682517685E-4</v>
      </c>
      <c r="CH65" s="203">
        <v>8.354138369402193E-4</v>
      </c>
      <c r="CI65" s="203">
        <v>1.7122280508649428E-3</v>
      </c>
      <c r="CJ65" s="203">
        <v>6.2875118514464613E-4</v>
      </c>
      <c r="CK65" s="203">
        <v>1.4037687888051183E-3</v>
      </c>
      <c r="CL65" s="203">
        <v>3.4251146597642708E-4</v>
      </c>
      <c r="CM65" s="203">
        <v>7.933874770449798E-4</v>
      </c>
      <c r="CN65" s="203">
        <v>1.3381372265633931E-3</v>
      </c>
      <c r="CO65" s="203">
        <v>1.6924916062043021E-4</v>
      </c>
      <c r="CP65" s="203">
        <v>2.6794702678826495E-4</v>
      </c>
      <c r="CQ65" s="203">
        <v>8.6694836978979545E-4</v>
      </c>
      <c r="CR65" s="203">
        <v>5.1991094846158342E-4</v>
      </c>
      <c r="CS65" s="203">
        <v>1.1435060973632586E-3</v>
      </c>
      <c r="CT65" s="203">
        <v>1.2023252792828381E-3</v>
      </c>
      <c r="CU65" s="203">
        <v>8.089093810592844E-4</v>
      </c>
      <c r="CV65" s="203">
        <v>3.0006449378606158E-4</v>
      </c>
      <c r="CW65" s="203">
        <v>1.5299829206803634E-3</v>
      </c>
      <c r="CX65" s="203">
        <v>5.8364882989179361E-4</v>
      </c>
      <c r="CY65" s="203">
        <v>5.3315808782431926E-4</v>
      </c>
      <c r="CZ65" s="203">
        <v>9.7396006520401499E-4</v>
      </c>
      <c r="DA65" s="203">
        <v>1.4173578564959113E-3</v>
      </c>
      <c r="DB65" s="203">
        <v>1.8437671742273466E-3</v>
      </c>
      <c r="DC65" s="203">
        <v>2.741318871680647E-2</v>
      </c>
      <c r="DD65" s="203">
        <v>3.0618775822870571E-4</v>
      </c>
      <c r="DE65" s="199">
        <v>1.0793707489422624</v>
      </c>
    </row>
    <row r="66" spans="1:109" s="171" customFormat="1" ht="9.6" x14ac:dyDescent="0.15">
      <c r="A66" s="177">
        <v>60</v>
      </c>
      <c r="B66" s="178" t="s">
        <v>662</v>
      </c>
      <c r="C66" s="178"/>
      <c r="D66" s="204">
        <v>6.5317394283526933E-4</v>
      </c>
      <c r="E66" s="205">
        <v>6.8430710715939127E-4</v>
      </c>
      <c r="F66" s="205">
        <v>1.7230376991768364E-3</v>
      </c>
      <c r="G66" s="205">
        <v>2.1585797422517692E-4</v>
      </c>
      <c r="H66" s="205">
        <v>1.2596576885279623E-3</v>
      </c>
      <c r="I66" s="205">
        <v>6.4553223349789242E-5</v>
      </c>
      <c r="J66" s="205">
        <v>1.9064681900767057E-4</v>
      </c>
      <c r="K66" s="205">
        <v>1.1888109290997487E-4</v>
      </c>
      <c r="L66" s="205">
        <v>8.8272063936314612E-4</v>
      </c>
      <c r="M66" s="205">
        <v>7.7208309215924414E-5</v>
      </c>
      <c r="N66" s="205">
        <v>2.7597867681121533E-4</v>
      </c>
      <c r="O66" s="205">
        <v>1.8958867298749418E-4</v>
      </c>
      <c r="P66" s="205">
        <v>3.1199587175391439E-3</v>
      </c>
      <c r="Q66" s="205">
        <v>9.8984716595274663E-4</v>
      </c>
      <c r="R66" s="205">
        <v>1.012617137237139E-4</v>
      </c>
      <c r="S66" s="205">
        <v>1.1007494324090581E-4</v>
      </c>
      <c r="T66" s="205">
        <v>4.6357239563953835E-3</v>
      </c>
      <c r="U66" s="205">
        <v>5.6021019182392708E-4</v>
      </c>
      <c r="V66" s="205">
        <v>1.0744819315894241E-2</v>
      </c>
      <c r="W66" s="205">
        <v>2.0550961527951873E-3</v>
      </c>
      <c r="X66" s="205">
        <v>8.4886750282908642E-4</v>
      </c>
      <c r="Y66" s="205">
        <v>1.1135417982600938E-2</v>
      </c>
      <c r="Z66" s="205">
        <v>5.9090166175063434E-4</v>
      </c>
      <c r="AA66" s="205">
        <v>2.8418898735501339E-4</v>
      </c>
      <c r="AB66" s="205">
        <v>1.3789698811784968E-4</v>
      </c>
      <c r="AC66" s="205">
        <v>1.2369897107367714E-4</v>
      </c>
      <c r="AD66" s="205">
        <v>1.0901279418515656E-4</v>
      </c>
      <c r="AE66" s="205">
        <v>4.4998492531971275E-3</v>
      </c>
      <c r="AF66" s="205">
        <v>6.9746855593857179E-4</v>
      </c>
      <c r="AG66" s="205">
        <v>1.4916247459722965E-4</v>
      </c>
      <c r="AH66" s="205">
        <v>2.1291656251454794E-4</v>
      </c>
      <c r="AI66" s="205">
        <v>4.0400724694969643E-3</v>
      </c>
      <c r="AJ66" s="205">
        <v>1.1075484900851455E-3</v>
      </c>
      <c r="AK66" s="205">
        <v>5.5108803071504701E-3</v>
      </c>
      <c r="AL66" s="205">
        <v>3.3416104778329981E-4</v>
      </c>
      <c r="AM66" s="205">
        <v>7.9802143839947225E-3</v>
      </c>
      <c r="AN66" s="205">
        <v>6.1847223992844043E-3</v>
      </c>
      <c r="AO66" s="205">
        <v>3.0075484238657932E-3</v>
      </c>
      <c r="AP66" s="205">
        <v>1.7524706481497521E-3</v>
      </c>
      <c r="AQ66" s="205">
        <v>3.6109952395593697E-2</v>
      </c>
      <c r="AR66" s="205">
        <v>2.1992050231122396E-3</v>
      </c>
      <c r="AS66" s="205">
        <v>7.5707250894131684E-4</v>
      </c>
      <c r="AT66" s="205">
        <v>5.3704570336577068E-4</v>
      </c>
      <c r="AU66" s="205">
        <v>3.4570945345420261E-4</v>
      </c>
      <c r="AV66" s="205">
        <v>2.8090456163916612E-4</v>
      </c>
      <c r="AW66" s="205">
        <v>2.4415448986186744E-4</v>
      </c>
      <c r="AX66" s="205">
        <v>2.1809544844420239E-4</v>
      </c>
      <c r="AY66" s="205">
        <v>2.5185300955650729E-4</v>
      </c>
      <c r="AZ66" s="205">
        <v>3.1404230182881216E-4</v>
      </c>
      <c r="BA66" s="205">
        <v>1.7661642451259437E-4</v>
      </c>
      <c r="BB66" s="205">
        <v>4.4707820638058217E-5</v>
      </c>
      <c r="BC66" s="205">
        <v>2.2797448937078135E-4</v>
      </c>
      <c r="BD66" s="205">
        <v>1.1519543362211988E-4</v>
      </c>
      <c r="BE66" s="205">
        <v>7.9237265804720018E-5</v>
      </c>
      <c r="BF66" s="205">
        <v>2.2644501190060128E-4</v>
      </c>
      <c r="BG66" s="205">
        <v>3.3257040318574447E-4</v>
      </c>
      <c r="BH66" s="205">
        <v>8.0772090481090941E-4</v>
      </c>
      <c r="BI66" s="205">
        <v>7.4754774065766288E-5</v>
      </c>
      <c r="BJ66" s="205">
        <v>3.4011330003245007E-4</v>
      </c>
      <c r="BK66" s="205">
        <v>1.0001660064289064</v>
      </c>
      <c r="BL66" s="205">
        <v>3.173415492181973E-4</v>
      </c>
      <c r="BM66" s="205">
        <v>2.1304284758230101E-4</v>
      </c>
      <c r="BN66" s="205">
        <v>3.2115426551102981E-4</v>
      </c>
      <c r="BO66" s="205">
        <v>2.5507891528930106E-4</v>
      </c>
      <c r="BP66" s="205">
        <v>2.0146309589776047E-3</v>
      </c>
      <c r="BQ66" s="205">
        <v>6.3368193306846754E-3</v>
      </c>
      <c r="BR66" s="205">
        <v>1.6233203226784034E-4</v>
      </c>
      <c r="BS66" s="205">
        <v>1.2626529045195722E-4</v>
      </c>
      <c r="BT66" s="205">
        <v>8.67550035130448E-5</v>
      </c>
      <c r="BU66" s="205">
        <v>4.8400799979780564E-5</v>
      </c>
      <c r="BV66" s="205">
        <v>8.1000090704456401E-5</v>
      </c>
      <c r="BW66" s="205">
        <v>3.4213784212615662E-5</v>
      </c>
      <c r="BX66" s="205">
        <v>8.8647135381695224E-6</v>
      </c>
      <c r="BY66" s="205">
        <v>1.1397702685693728E-4</v>
      </c>
      <c r="BZ66" s="205">
        <v>2.3208666668423077E-4</v>
      </c>
      <c r="CA66" s="205">
        <v>4.0695525374801819E-5</v>
      </c>
      <c r="CB66" s="205">
        <v>4.6238820310300718E-5</v>
      </c>
      <c r="CC66" s="205">
        <v>4.4849997799950097E-5</v>
      </c>
      <c r="CD66" s="205">
        <v>1.6669987114615142E-4</v>
      </c>
      <c r="CE66" s="205">
        <v>8.8525647028916404E-5</v>
      </c>
      <c r="CF66" s="205">
        <v>4.8284206256938883E-5</v>
      </c>
      <c r="CG66" s="205">
        <v>6.1941540780688169E-5</v>
      </c>
      <c r="CH66" s="205">
        <v>1.1831239711801649E-4</v>
      </c>
      <c r="CI66" s="205">
        <v>9.154387315003421E-5</v>
      </c>
      <c r="CJ66" s="205">
        <v>6.8344378482494743E-5</v>
      </c>
      <c r="CK66" s="205">
        <v>6.2029361129989705E-4</v>
      </c>
      <c r="CL66" s="205">
        <v>4.9808665676634964E-5</v>
      </c>
      <c r="CM66" s="205">
        <v>1.2823958321097432E-4</v>
      </c>
      <c r="CN66" s="205">
        <v>1.1536012724067598E-4</v>
      </c>
      <c r="CO66" s="205">
        <v>4.5173159078590682E-5</v>
      </c>
      <c r="CP66" s="205">
        <v>1.003583143320179E-4</v>
      </c>
      <c r="CQ66" s="205">
        <v>1.0047963220500799E-4</v>
      </c>
      <c r="CR66" s="205">
        <v>8.3826343573081396E-5</v>
      </c>
      <c r="CS66" s="205">
        <v>9.9683662835654894E-5</v>
      </c>
      <c r="CT66" s="205">
        <v>2.9845388071187022E-5</v>
      </c>
      <c r="CU66" s="205">
        <v>1.2756142865483612E-4</v>
      </c>
      <c r="CV66" s="205">
        <v>4.4117736125612782E-5</v>
      </c>
      <c r="CW66" s="205">
        <v>5.9266498494683349E-5</v>
      </c>
      <c r="CX66" s="205">
        <v>2.510194378437059E-4</v>
      </c>
      <c r="CY66" s="205">
        <v>3.5016190307019164E-4</v>
      </c>
      <c r="CZ66" s="205">
        <v>1.452049948242122E-4</v>
      </c>
      <c r="DA66" s="205">
        <v>1.2587829529778845E-4</v>
      </c>
      <c r="DB66" s="205">
        <v>1.0165544364061893E-4</v>
      </c>
      <c r="DC66" s="205">
        <v>1.2493138598431339E-3</v>
      </c>
      <c r="DD66" s="205">
        <v>8.7241690850678138E-5</v>
      </c>
      <c r="DE66" s="206">
        <v>1.136250870368644</v>
      </c>
    </row>
    <row r="67" spans="1:109" s="171" customFormat="1" ht="9.6" x14ac:dyDescent="0.15">
      <c r="A67" s="162">
        <v>61</v>
      </c>
      <c r="B67" s="167" t="s">
        <v>663</v>
      </c>
      <c r="C67" s="167"/>
      <c r="D67" s="197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0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198">
        <v>0</v>
      </c>
      <c r="BD67" s="198">
        <v>0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198">
        <v>0</v>
      </c>
      <c r="BK67" s="198">
        <v>0</v>
      </c>
      <c r="BL67" s="198">
        <v>1</v>
      </c>
      <c r="BM67" s="198">
        <v>0</v>
      </c>
      <c r="BN67" s="198">
        <v>0</v>
      </c>
      <c r="BO67" s="198">
        <v>0</v>
      </c>
      <c r="BP67" s="198">
        <v>0</v>
      </c>
      <c r="BQ67" s="198">
        <v>0</v>
      </c>
      <c r="BR67" s="198">
        <v>0</v>
      </c>
      <c r="BS67" s="198">
        <v>0</v>
      </c>
      <c r="BT67" s="198">
        <v>0</v>
      </c>
      <c r="BU67" s="198">
        <v>0</v>
      </c>
      <c r="BV67" s="198">
        <v>0</v>
      </c>
      <c r="BW67" s="198">
        <v>0</v>
      </c>
      <c r="BX67" s="198">
        <v>0</v>
      </c>
      <c r="BY67" s="198">
        <v>0</v>
      </c>
      <c r="BZ67" s="198">
        <v>0</v>
      </c>
      <c r="CA67" s="198">
        <v>0</v>
      </c>
      <c r="CB67" s="198">
        <v>0</v>
      </c>
      <c r="CC67" s="198">
        <v>0</v>
      </c>
      <c r="CD67" s="198">
        <v>0</v>
      </c>
      <c r="CE67" s="198">
        <v>0</v>
      </c>
      <c r="CF67" s="198">
        <v>0</v>
      </c>
      <c r="CG67" s="198">
        <v>0</v>
      </c>
      <c r="CH67" s="198">
        <v>0</v>
      </c>
      <c r="CI67" s="198">
        <v>0</v>
      </c>
      <c r="CJ67" s="198">
        <v>0</v>
      </c>
      <c r="CK67" s="198">
        <v>0</v>
      </c>
      <c r="CL67" s="198">
        <v>0</v>
      </c>
      <c r="CM67" s="198">
        <v>0</v>
      </c>
      <c r="CN67" s="198">
        <v>0</v>
      </c>
      <c r="CO67" s="198">
        <v>0</v>
      </c>
      <c r="CP67" s="198">
        <v>0</v>
      </c>
      <c r="CQ67" s="198">
        <v>0</v>
      </c>
      <c r="CR67" s="198">
        <v>0</v>
      </c>
      <c r="CS67" s="198">
        <v>0</v>
      </c>
      <c r="CT67" s="198">
        <v>0</v>
      </c>
      <c r="CU67" s="198">
        <v>0</v>
      </c>
      <c r="CV67" s="198">
        <v>0</v>
      </c>
      <c r="CW67" s="198">
        <v>0</v>
      </c>
      <c r="CX67" s="198">
        <v>0</v>
      </c>
      <c r="CY67" s="198">
        <v>0</v>
      </c>
      <c r="CZ67" s="198">
        <v>0</v>
      </c>
      <c r="DA67" s="198">
        <v>0</v>
      </c>
      <c r="DB67" s="198">
        <v>0</v>
      </c>
      <c r="DC67" s="198">
        <v>0</v>
      </c>
      <c r="DD67" s="198">
        <v>0</v>
      </c>
      <c r="DE67" s="199">
        <v>1</v>
      </c>
    </row>
    <row r="68" spans="1:109" s="171" customFormat="1" ht="9.6" x14ac:dyDescent="0.15">
      <c r="A68" s="162">
        <v>62</v>
      </c>
      <c r="B68" s="167" t="s">
        <v>664</v>
      </c>
      <c r="C68" s="167"/>
      <c r="D68" s="197">
        <v>2.422520073844765E-3</v>
      </c>
      <c r="E68" s="198">
        <v>5.5786536614083762E-3</v>
      </c>
      <c r="F68" s="198">
        <v>1.7997456669783102E-3</v>
      </c>
      <c r="G68" s="198">
        <v>1.6553865183376068E-3</v>
      </c>
      <c r="H68" s="198">
        <v>1.4942325652100097E-3</v>
      </c>
      <c r="I68" s="198">
        <v>6.6989016849534856E-4</v>
      </c>
      <c r="J68" s="198">
        <v>3.1725131698369471E-3</v>
      </c>
      <c r="K68" s="198">
        <v>4.1429655295480575E-3</v>
      </c>
      <c r="L68" s="198">
        <v>1.968843565982327E-3</v>
      </c>
      <c r="M68" s="198">
        <v>7.654046922003332E-4</v>
      </c>
      <c r="N68" s="198">
        <v>1.5605518266970475E-3</v>
      </c>
      <c r="O68" s="198">
        <v>1.3868394983785558E-3</v>
      </c>
      <c r="P68" s="198">
        <v>9.5623607175694236E-4</v>
      </c>
      <c r="Q68" s="198">
        <v>1.3960748402388394E-3</v>
      </c>
      <c r="R68" s="198">
        <v>3.4411703885750141E-3</v>
      </c>
      <c r="S68" s="198">
        <v>2.7052611380844415E-3</v>
      </c>
      <c r="T68" s="198">
        <v>1.5709321523947081E-3</v>
      </c>
      <c r="U68" s="198">
        <v>2.7328513784492495E-3</v>
      </c>
      <c r="V68" s="198">
        <v>4.4257181499564842E-3</v>
      </c>
      <c r="W68" s="198">
        <v>3.2802733870163085E-3</v>
      </c>
      <c r="X68" s="198">
        <v>1.9129014059830025E-3</v>
      </c>
      <c r="Y68" s="198">
        <v>1.295296450499998E-3</v>
      </c>
      <c r="Z68" s="198">
        <v>4.1362773283720256E-3</v>
      </c>
      <c r="AA68" s="198">
        <v>1.4901532601740573E-3</v>
      </c>
      <c r="AB68" s="198">
        <v>1.577549609231224E-3</v>
      </c>
      <c r="AC68" s="198">
        <v>2.0273293746719281E-3</v>
      </c>
      <c r="AD68" s="198">
        <v>4.2884198164145921E-4</v>
      </c>
      <c r="AE68" s="198">
        <v>2.1510758055800043E-3</v>
      </c>
      <c r="AF68" s="198">
        <v>3.1140306393834319E-3</v>
      </c>
      <c r="AG68" s="198">
        <v>1.7952929072811326E-3</v>
      </c>
      <c r="AH68" s="198">
        <v>1.5179999162551442E-3</v>
      </c>
      <c r="AI68" s="198">
        <v>2.9265252221836575E-3</v>
      </c>
      <c r="AJ68" s="198">
        <v>3.86542669851403E-3</v>
      </c>
      <c r="AK68" s="198">
        <v>3.0536285799426352E-3</v>
      </c>
      <c r="AL68" s="198">
        <v>3.5789211838287158E-3</v>
      </c>
      <c r="AM68" s="198">
        <v>5.4697773238449416E-3</v>
      </c>
      <c r="AN68" s="198">
        <v>4.7258359134424235E-3</v>
      </c>
      <c r="AO68" s="198">
        <v>8.051004856821602E-3</v>
      </c>
      <c r="AP68" s="198">
        <v>2.7180954761495653E-3</v>
      </c>
      <c r="AQ68" s="198">
        <v>3.6501515879431611E-3</v>
      </c>
      <c r="AR68" s="198">
        <v>2.5730028810588747E-3</v>
      </c>
      <c r="AS68" s="198">
        <v>3.6565978238015692E-3</v>
      </c>
      <c r="AT68" s="198">
        <v>2.646925786238266E-3</v>
      </c>
      <c r="AU68" s="198">
        <v>2.224156563066822E-3</v>
      </c>
      <c r="AV68" s="198">
        <v>2.0274584167744351E-3</v>
      </c>
      <c r="AW68" s="198">
        <v>1.5103796370988976E-3</v>
      </c>
      <c r="AX68" s="198">
        <v>1.4453365795359682E-3</v>
      </c>
      <c r="AY68" s="198">
        <v>4.9330771059938787E-3</v>
      </c>
      <c r="AZ68" s="198">
        <v>1.7342625199853051E-3</v>
      </c>
      <c r="BA68" s="198">
        <v>1.3426207367029912E-3</v>
      </c>
      <c r="BB68" s="198">
        <v>1.5746103623751977E-3</v>
      </c>
      <c r="BC68" s="198">
        <v>2.940183808706716E-3</v>
      </c>
      <c r="BD68" s="198">
        <v>1.9461614725732638E-3</v>
      </c>
      <c r="BE68" s="198">
        <v>1.5195247645977818E-3</v>
      </c>
      <c r="BF68" s="198">
        <v>1.1803046030453869E-3</v>
      </c>
      <c r="BG68" s="198">
        <v>8.7020253416956127E-4</v>
      </c>
      <c r="BH68" s="198">
        <v>1.5498360098028638E-3</v>
      </c>
      <c r="BI68" s="198">
        <v>2.2453089444425455E-3</v>
      </c>
      <c r="BJ68" s="198">
        <v>2.1316839485192697E-3</v>
      </c>
      <c r="BK68" s="198">
        <v>1.4401808654483984E-3</v>
      </c>
      <c r="BL68" s="198">
        <v>1.4971204323248183E-3</v>
      </c>
      <c r="BM68" s="198">
        <v>1.0013713544344847</v>
      </c>
      <c r="BN68" s="198">
        <v>1.2524818816349607E-3</v>
      </c>
      <c r="BO68" s="198">
        <v>1.1557003143956601E-3</v>
      </c>
      <c r="BP68" s="198">
        <v>8.2365484365255429E-3</v>
      </c>
      <c r="BQ68" s="198">
        <v>1.3512562485976775E-2</v>
      </c>
      <c r="BR68" s="198">
        <v>3.072811041925121E-2</v>
      </c>
      <c r="BS68" s="198">
        <v>2.516218168154115E-3</v>
      </c>
      <c r="BT68" s="198">
        <v>3.4922849261458341E-3</v>
      </c>
      <c r="BU68" s="198">
        <v>2.2573969216871524E-3</v>
      </c>
      <c r="BV68" s="198">
        <v>3.1394916413735045E-3</v>
      </c>
      <c r="BW68" s="198">
        <v>8.6051630323580302E-3</v>
      </c>
      <c r="BX68" s="198">
        <v>1.1911049360505801E-2</v>
      </c>
      <c r="BY68" s="198">
        <v>1.2180414973951463E-2</v>
      </c>
      <c r="BZ68" s="198">
        <v>1.3437705855553351E-3</v>
      </c>
      <c r="CA68" s="198">
        <v>2.9268740971955536E-3</v>
      </c>
      <c r="CB68" s="198">
        <v>1.9588149202494224E-3</v>
      </c>
      <c r="CC68" s="198">
        <v>3.3928207726893738E-3</v>
      </c>
      <c r="CD68" s="198">
        <v>7.2309894268484743E-3</v>
      </c>
      <c r="CE68" s="198">
        <v>7.0216812840698745E-3</v>
      </c>
      <c r="CF68" s="198">
        <v>1.8655586089581376E-3</v>
      </c>
      <c r="CG68" s="198">
        <v>4.1291761976663347E-3</v>
      </c>
      <c r="CH68" s="198">
        <v>6.6820314395485345E-3</v>
      </c>
      <c r="CI68" s="198">
        <v>1.1527801740077613E-3</v>
      </c>
      <c r="CJ68" s="198">
        <v>1.005994372745565E-2</v>
      </c>
      <c r="CK68" s="198">
        <v>3.0779639900987243E-3</v>
      </c>
      <c r="CL68" s="198">
        <v>2.7744433052927031E-3</v>
      </c>
      <c r="CM68" s="198">
        <v>4.8379445106896688E-3</v>
      </c>
      <c r="CN68" s="198">
        <v>4.0969450484935324E-3</v>
      </c>
      <c r="CO68" s="198">
        <v>2.3972945827111197E-3</v>
      </c>
      <c r="CP68" s="198">
        <v>1.6117429821452963E-3</v>
      </c>
      <c r="CQ68" s="198">
        <v>2.9750965704847597E-3</v>
      </c>
      <c r="CR68" s="198">
        <v>1.6315549348913162E-3</v>
      </c>
      <c r="CS68" s="198">
        <v>2.3012407238781857E-3</v>
      </c>
      <c r="CT68" s="198">
        <v>1.2505312797052085E-3</v>
      </c>
      <c r="CU68" s="198">
        <v>2.841783997380787E-3</v>
      </c>
      <c r="CV68" s="198">
        <v>9.4259030788069781E-4</v>
      </c>
      <c r="CW68" s="198">
        <v>1.8696100694373015E-3</v>
      </c>
      <c r="CX68" s="198">
        <v>2.9025485596625689E-3</v>
      </c>
      <c r="CY68" s="198">
        <v>2.6928402670079827E-3</v>
      </c>
      <c r="CZ68" s="198">
        <v>3.1518168218730483E-3</v>
      </c>
      <c r="DA68" s="198">
        <v>4.0572600418026369E-3</v>
      </c>
      <c r="DB68" s="198">
        <v>2.8778688000306572E-3</v>
      </c>
      <c r="DC68" s="198">
        <v>1.6703171958032817E-3</v>
      </c>
      <c r="DD68" s="198">
        <v>1.3773366725709901E-3</v>
      </c>
      <c r="DE68" s="199">
        <v>1.3490630646539266</v>
      </c>
    </row>
    <row r="69" spans="1:109" s="171" customFormat="1" ht="9.6" x14ac:dyDescent="0.15">
      <c r="A69" s="162">
        <v>63</v>
      </c>
      <c r="B69" s="167" t="s">
        <v>665</v>
      </c>
      <c r="C69" s="167"/>
      <c r="D69" s="197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0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198">
        <v>0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198">
        <v>0</v>
      </c>
      <c r="BK69" s="198">
        <v>0</v>
      </c>
      <c r="BL69" s="198">
        <v>0</v>
      </c>
      <c r="BM69" s="198">
        <v>0</v>
      </c>
      <c r="BN69" s="198">
        <v>1</v>
      </c>
      <c r="BO69" s="198">
        <v>0</v>
      </c>
      <c r="BP69" s="198">
        <v>0</v>
      </c>
      <c r="BQ69" s="198">
        <v>0</v>
      </c>
      <c r="BR69" s="198">
        <v>0</v>
      </c>
      <c r="BS69" s="198">
        <v>0</v>
      </c>
      <c r="BT69" s="198">
        <v>0</v>
      </c>
      <c r="BU69" s="198">
        <v>0</v>
      </c>
      <c r="BV69" s="198">
        <v>0</v>
      </c>
      <c r="BW69" s="198">
        <v>0</v>
      </c>
      <c r="BX69" s="198">
        <v>0</v>
      </c>
      <c r="BY69" s="198">
        <v>0</v>
      </c>
      <c r="BZ69" s="198">
        <v>0</v>
      </c>
      <c r="CA69" s="198">
        <v>0</v>
      </c>
      <c r="CB69" s="198">
        <v>0</v>
      </c>
      <c r="CC69" s="198">
        <v>0</v>
      </c>
      <c r="CD69" s="198">
        <v>0</v>
      </c>
      <c r="CE69" s="198">
        <v>0</v>
      </c>
      <c r="CF69" s="198">
        <v>0</v>
      </c>
      <c r="CG69" s="198">
        <v>0</v>
      </c>
      <c r="CH69" s="198">
        <v>0</v>
      </c>
      <c r="CI69" s="198">
        <v>0</v>
      </c>
      <c r="CJ69" s="198">
        <v>0</v>
      </c>
      <c r="CK69" s="198">
        <v>0</v>
      </c>
      <c r="CL69" s="198">
        <v>0</v>
      </c>
      <c r="CM69" s="198">
        <v>0</v>
      </c>
      <c r="CN69" s="198">
        <v>0</v>
      </c>
      <c r="CO69" s="198">
        <v>0</v>
      </c>
      <c r="CP69" s="198">
        <v>0</v>
      </c>
      <c r="CQ69" s="198">
        <v>0</v>
      </c>
      <c r="CR69" s="198">
        <v>0</v>
      </c>
      <c r="CS69" s="198">
        <v>0</v>
      </c>
      <c r="CT69" s="198">
        <v>0</v>
      </c>
      <c r="CU69" s="198">
        <v>0</v>
      </c>
      <c r="CV69" s="198">
        <v>0</v>
      </c>
      <c r="CW69" s="198">
        <v>0</v>
      </c>
      <c r="CX69" s="198">
        <v>0</v>
      </c>
      <c r="CY69" s="198">
        <v>0</v>
      </c>
      <c r="CZ69" s="198">
        <v>0</v>
      </c>
      <c r="DA69" s="198">
        <v>0</v>
      </c>
      <c r="DB69" s="198">
        <v>0</v>
      </c>
      <c r="DC69" s="198">
        <v>0</v>
      </c>
      <c r="DD69" s="198">
        <v>0</v>
      </c>
      <c r="DE69" s="199">
        <v>1</v>
      </c>
    </row>
    <row r="70" spans="1:109" s="171" customFormat="1" ht="9.6" x14ac:dyDescent="0.15">
      <c r="A70" s="162">
        <v>64</v>
      </c>
      <c r="B70" s="167" t="s">
        <v>666</v>
      </c>
      <c r="C70" s="167"/>
      <c r="D70" s="197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0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198">
        <v>0</v>
      </c>
      <c r="BD70" s="198">
        <v>0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198">
        <v>0</v>
      </c>
      <c r="BK70" s="198">
        <v>0</v>
      </c>
      <c r="BL70" s="198">
        <v>0</v>
      </c>
      <c r="BM70" s="198">
        <v>0</v>
      </c>
      <c r="BN70" s="198">
        <v>0</v>
      </c>
      <c r="BO70" s="198">
        <v>1</v>
      </c>
      <c r="BP70" s="198">
        <v>0</v>
      </c>
      <c r="BQ70" s="198">
        <v>0</v>
      </c>
      <c r="BR70" s="198">
        <v>0</v>
      </c>
      <c r="BS70" s="198">
        <v>0</v>
      </c>
      <c r="BT70" s="198">
        <v>0</v>
      </c>
      <c r="BU70" s="198">
        <v>0</v>
      </c>
      <c r="BV70" s="198">
        <v>0</v>
      </c>
      <c r="BW70" s="198">
        <v>0</v>
      </c>
      <c r="BX70" s="198">
        <v>0</v>
      </c>
      <c r="BY70" s="198">
        <v>0</v>
      </c>
      <c r="BZ70" s="198">
        <v>0</v>
      </c>
      <c r="CA70" s="198">
        <v>0</v>
      </c>
      <c r="CB70" s="198">
        <v>0</v>
      </c>
      <c r="CC70" s="198">
        <v>0</v>
      </c>
      <c r="CD70" s="198">
        <v>0</v>
      </c>
      <c r="CE70" s="198">
        <v>0</v>
      </c>
      <c r="CF70" s="198">
        <v>0</v>
      </c>
      <c r="CG70" s="198">
        <v>0</v>
      </c>
      <c r="CH70" s="198">
        <v>0</v>
      </c>
      <c r="CI70" s="198">
        <v>0</v>
      </c>
      <c r="CJ70" s="198">
        <v>0</v>
      </c>
      <c r="CK70" s="198">
        <v>0</v>
      </c>
      <c r="CL70" s="198">
        <v>0</v>
      </c>
      <c r="CM70" s="198">
        <v>0</v>
      </c>
      <c r="CN70" s="198">
        <v>0</v>
      </c>
      <c r="CO70" s="198">
        <v>0</v>
      </c>
      <c r="CP70" s="198">
        <v>0</v>
      </c>
      <c r="CQ70" s="198">
        <v>0</v>
      </c>
      <c r="CR70" s="198">
        <v>0</v>
      </c>
      <c r="CS70" s="198">
        <v>0</v>
      </c>
      <c r="CT70" s="198">
        <v>0</v>
      </c>
      <c r="CU70" s="198">
        <v>0</v>
      </c>
      <c r="CV70" s="198">
        <v>0</v>
      </c>
      <c r="CW70" s="198">
        <v>0</v>
      </c>
      <c r="CX70" s="198">
        <v>0</v>
      </c>
      <c r="CY70" s="198">
        <v>0</v>
      </c>
      <c r="CZ70" s="198">
        <v>0</v>
      </c>
      <c r="DA70" s="198">
        <v>0</v>
      </c>
      <c r="DB70" s="198">
        <v>0</v>
      </c>
      <c r="DC70" s="198">
        <v>0</v>
      </c>
      <c r="DD70" s="198">
        <v>0</v>
      </c>
      <c r="DE70" s="199">
        <v>1</v>
      </c>
    </row>
    <row r="71" spans="1:109" s="171" customFormat="1" ht="9.6" x14ac:dyDescent="0.15">
      <c r="A71" s="162">
        <v>65</v>
      </c>
      <c r="B71" s="167" t="s">
        <v>667</v>
      </c>
      <c r="C71" s="167"/>
      <c r="D71" s="197">
        <v>1.6911751734331685E-2</v>
      </c>
      <c r="E71" s="198">
        <v>2.028282338341918E-2</v>
      </c>
      <c r="F71" s="198">
        <v>2.0537903909378027E-2</v>
      </c>
      <c r="G71" s="198">
        <v>5.084686170968606E-2</v>
      </c>
      <c r="H71" s="198">
        <v>6.6181933076330671E-3</v>
      </c>
      <c r="I71" s="198">
        <v>6.7081703561757402E-3</v>
      </c>
      <c r="J71" s="198">
        <v>7.3994274427078607E-2</v>
      </c>
      <c r="K71" s="198">
        <v>4.8343742752396779E-2</v>
      </c>
      <c r="L71" s="198">
        <v>2.118236070722802E-2</v>
      </c>
      <c r="M71" s="198">
        <v>1.5595250153590904E-2</v>
      </c>
      <c r="N71" s="198">
        <v>1.5570391614994574E-2</v>
      </c>
      <c r="O71" s="198">
        <v>2.35698067087468E-2</v>
      </c>
      <c r="P71" s="198">
        <v>1.4242244895024693E-2</v>
      </c>
      <c r="Q71" s="198">
        <v>2.1279061719545689E-2</v>
      </c>
      <c r="R71" s="198">
        <v>3.4279846297448666E-2</v>
      </c>
      <c r="S71" s="198">
        <v>2.5455635467098142E-2</v>
      </c>
      <c r="T71" s="198">
        <v>2.3829156183540756E-2</v>
      </c>
      <c r="U71" s="198">
        <v>2.2365517843432096E-2</v>
      </c>
      <c r="V71" s="198">
        <v>0.1544048620948644</v>
      </c>
      <c r="W71" s="198">
        <v>4.2016030117488806E-2</v>
      </c>
      <c r="X71" s="198">
        <v>3.7660620534898132E-2</v>
      </c>
      <c r="Y71" s="198">
        <v>4.2064666686273657E-2</v>
      </c>
      <c r="Z71" s="198">
        <v>0.24582686435886036</v>
      </c>
      <c r="AA71" s="198">
        <v>1.2786481004335755E-2</v>
      </c>
      <c r="AB71" s="198">
        <v>2.083981438061034E-2</v>
      </c>
      <c r="AC71" s="198">
        <v>2.2549084835731925E-2</v>
      </c>
      <c r="AD71" s="198">
        <v>1.1901013715331312E-2</v>
      </c>
      <c r="AE71" s="198">
        <v>2.2840054489967693E-2</v>
      </c>
      <c r="AF71" s="198">
        <v>4.0473810347840991E-2</v>
      </c>
      <c r="AG71" s="198">
        <v>3.2289797647332114E-2</v>
      </c>
      <c r="AH71" s="198">
        <v>1.5773515395731564E-2</v>
      </c>
      <c r="AI71" s="198">
        <v>7.4129063021280375E-2</v>
      </c>
      <c r="AJ71" s="198">
        <v>6.1077904995248983E-2</v>
      </c>
      <c r="AK71" s="198">
        <v>2.2021165234403409E-2</v>
      </c>
      <c r="AL71" s="198">
        <v>3.7103863424336359E-2</v>
      </c>
      <c r="AM71" s="198">
        <v>6.600170875166278E-2</v>
      </c>
      <c r="AN71" s="198">
        <v>6.0564790284881681E-2</v>
      </c>
      <c r="AO71" s="198">
        <v>0.14659709776181992</v>
      </c>
      <c r="AP71" s="198">
        <v>3.1991484067088502E-2</v>
      </c>
      <c r="AQ71" s="198">
        <v>4.1365338304254651E-2</v>
      </c>
      <c r="AR71" s="198">
        <v>3.1797257324945385E-2</v>
      </c>
      <c r="AS71" s="198">
        <v>2.4566973155998362E-2</v>
      </c>
      <c r="AT71" s="198">
        <v>3.2939569301225199E-2</v>
      </c>
      <c r="AU71" s="198">
        <v>2.237000722584348E-2</v>
      </c>
      <c r="AV71" s="198">
        <v>1.5301122941261593E-2</v>
      </c>
      <c r="AW71" s="198">
        <v>1.3576100441669976E-2</v>
      </c>
      <c r="AX71" s="198">
        <v>3.7808173508403466E-2</v>
      </c>
      <c r="AY71" s="198">
        <v>2.6893413207587324E-2</v>
      </c>
      <c r="AZ71" s="198">
        <v>1.7528556934724007E-2</v>
      </c>
      <c r="BA71" s="198">
        <v>1.29049113176972E-2</v>
      </c>
      <c r="BB71" s="198">
        <v>8.0689218023953842E-3</v>
      </c>
      <c r="BC71" s="198">
        <v>2.0517275437706817E-2</v>
      </c>
      <c r="BD71" s="198">
        <v>1.2390240316092437E-2</v>
      </c>
      <c r="BE71" s="198">
        <v>1.134268586471435E-2</v>
      </c>
      <c r="BF71" s="198">
        <v>8.7989403289015829E-3</v>
      </c>
      <c r="BG71" s="198">
        <v>1.6363071116742383E-2</v>
      </c>
      <c r="BH71" s="198">
        <v>2.0597362447886524E-2</v>
      </c>
      <c r="BI71" s="198">
        <v>1.002879933261035E-2</v>
      </c>
      <c r="BJ71" s="198">
        <v>1.6037547195192497E-2</v>
      </c>
      <c r="BK71" s="198">
        <v>4.1387420836508003E-2</v>
      </c>
      <c r="BL71" s="198">
        <v>1.1350625473004373E-2</v>
      </c>
      <c r="BM71" s="198">
        <v>9.5854908432237394E-3</v>
      </c>
      <c r="BN71" s="198">
        <v>9.7879684336267328E-3</v>
      </c>
      <c r="BO71" s="198">
        <v>1.2151053189447656E-2</v>
      </c>
      <c r="BP71" s="198">
        <v>1.1308045245598928</v>
      </c>
      <c r="BQ71" s="198">
        <v>2.96261845976152E-2</v>
      </c>
      <c r="BR71" s="198">
        <v>6.7780959975769453E-2</v>
      </c>
      <c r="BS71" s="198">
        <v>5.3819381865804206E-2</v>
      </c>
      <c r="BT71" s="198">
        <v>2.5641612562848581E-2</v>
      </c>
      <c r="BU71" s="198">
        <v>7.247358625495407E-3</v>
      </c>
      <c r="BV71" s="198">
        <v>3.040620346330658E-2</v>
      </c>
      <c r="BW71" s="198">
        <v>1.1459685141974672E-2</v>
      </c>
      <c r="BX71" s="198">
        <v>1.1546962441721965E-3</v>
      </c>
      <c r="BY71" s="198">
        <v>5.3810215016480055E-2</v>
      </c>
      <c r="BZ71" s="198">
        <v>7.3319778493229947E-3</v>
      </c>
      <c r="CA71" s="198">
        <v>5.4244595998899185E-3</v>
      </c>
      <c r="CB71" s="198">
        <v>7.8821623539263724E-3</v>
      </c>
      <c r="CC71" s="198">
        <v>8.0194113458074926E-3</v>
      </c>
      <c r="CD71" s="198">
        <v>6.1280959765322607E-2</v>
      </c>
      <c r="CE71" s="198">
        <v>1.5067662503924644E-2</v>
      </c>
      <c r="CF71" s="198">
        <v>8.3586577581010145E-3</v>
      </c>
      <c r="CG71" s="198">
        <v>1.7418440646665936E-2</v>
      </c>
      <c r="CH71" s="198">
        <v>1.3084936447898717E-2</v>
      </c>
      <c r="CI71" s="198">
        <v>7.6589818230177031E-3</v>
      </c>
      <c r="CJ71" s="198">
        <v>1.1361335994731828E-2</v>
      </c>
      <c r="CK71" s="198">
        <v>1.8930894193130585E-2</v>
      </c>
      <c r="CL71" s="198">
        <v>1.4839061420355137E-2</v>
      </c>
      <c r="CM71" s="198">
        <v>3.9175101751215365E-2</v>
      </c>
      <c r="CN71" s="198">
        <v>1.6162309963516589E-2</v>
      </c>
      <c r="CO71" s="198">
        <v>1.1660008567519545E-2</v>
      </c>
      <c r="CP71" s="198">
        <v>2.8880343769874198E-2</v>
      </c>
      <c r="CQ71" s="198">
        <v>2.1739931034315603E-2</v>
      </c>
      <c r="CR71" s="198">
        <v>1.6176755143944732E-2</v>
      </c>
      <c r="CS71" s="198">
        <v>8.8327188402887689E-3</v>
      </c>
      <c r="CT71" s="198">
        <v>8.4631953379444621E-3</v>
      </c>
      <c r="CU71" s="198">
        <v>1.035433313247567E-2</v>
      </c>
      <c r="CV71" s="198">
        <v>7.3389995787502401E-3</v>
      </c>
      <c r="CW71" s="198">
        <v>8.7261085538807188E-3</v>
      </c>
      <c r="CX71" s="198">
        <v>5.6728532032521324E-2</v>
      </c>
      <c r="CY71" s="198">
        <v>3.0227557039058696E-2</v>
      </c>
      <c r="CZ71" s="198">
        <v>4.3558174045298319E-2</v>
      </c>
      <c r="DA71" s="198">
        <v>4.6691251134513403E-2</v>
      </c>
      <c r="DB71" s="198">
        <v>3.0273046658204048E-2</v>
      </c>
      <c r="DC71" s="198">
        <v>2.5235478908110506E-2</v>
      </c>
      <c r="DD71" s="198">
        <v>1.3568945442021214E-2</v>
      </c>
      <c r="DE71" s="199">
        <v>4.1801880672913105</v>
      </c>
    </row>
    <row r="72" spans="1:109" s="171" customFormat="1" ht="9.6" x14ac:dyDescent="0.15">
      <c r="A72" s="172">
        <v>66</v>
      </c>
      <c r="B72" s="173" t="s">
        <v>668</v>
      </c>
      <c r="C72" s="173"/>
      <c r="D72" s="200">
        <v>5.1750253601092941E-4</v>
      </c>
      <c r="E72" s="201">
        <v>5.4259649868049296E-4</v>
      </c>
      <c r="F72" s="201">
        <v>4.5306414435256184E-4</v>
      </c>
      <c r="G72" s="201">
        <v>7.7931140033814825E-4</v>
      </c>
      <c r="H72" s="201">
        <v>1.6756040717215472E-4</v>
      </c>
      <c r="I72" s="201">
        <v>3.0159406126807007E-4</v>
      </c>
      <c r="J72" s="201">
        <v>6.2553440186884806E-4</v>
      </c>
      <c r="K72" s="201">
        <v>3.4680935406359594E-4</v>
      </c>
      <c r="L72" s="201">
        <v>7.7842632093088151E-4</v>
      </c>
      <c r="M72" s="201">
        <v>5.1024938809263664E-4</v>
      </c>
      <c r="N72" s="201">
        <v>4.5026008909274876E-4</v>
      </c>
      <c r="O72" s="201">
        <v>2.4522040015873704E-3</v>
      </c>
      <c r="P72" s="201">
        <v>1.7508193804420603E-3</v>
      </c>
      <c r="Q72" s="201">
        <v>1.4585428652430785E-3</v>
      </c>
      <c r="R72" s="201">
        <v>2.4816245234509761E-3</v>
      </c>
      <c r="S72" s="201">
        <v>1.43466188173163E-3</v>
      </c>
      <c r="T72" s="201">
        <v>4.3248107237939097E-4</v>
      </c>
      <c r="U72" s="201">
        <v>7.3853446691304328E-4</v>
      </c>
      <c r="V72" s="201">
        <v>5.7672594612375849E-3</v>
      </c>
      <c r="W72" s="201">
        <v>1.9729615730935414E-3</v>
      </c>
      <c r="X72" s="201">
        <v>1.28847778564909E-3</v>
      </c>
      <c r="Y72" s="201">
        <v>2.9040219448052663E-3</v>
      </c>
      <c r="Z72" s="201">
        <v>2.9916513370097696E-3</v>
      </c>
      <c r="AA72" s="201">
        <v>3.6473936136143572E-4</v>
      </c>
      <c r="AB72" s="201">
        <v>2.0228954443196473E-3</v>
      </c>
      <c r="AC72" s="201">
        <v>9.336566064011044E-4</v>
      </c>
      <c r="AD72" s="201">
        <v>6.9709293197810953E-5</v>
      </c>
      <c r="AE72" s="201">
        <v>5.605909528611483E-4</v>
      </c>
      <c r="AF72" s="201">
        <v>5.1722124735851848E-3</v>
      </c>
      <c r="AG72" s="201">
        <v>2.8995493108902618E-3</v>
      </c>
      <c r="AH72" s="201">
        <v>5.8725169458245774E-4</v>
      </c>
      <c r="AI72" s="201">
        <v>6.1185024719838275E-3</v>
      </c>
      <c r="AJ72" s="201">
        <v>4.3545448291757349E-4</v>
      </c>
      <c r="AK72" s="201">
        <v>3.4699283596044557E-3</v>
      </c>
      <c r="AL72" s="201">
        <v>1.0300836741864222E-3</v>
      </c>
      <c r="AM72" s="201">
        <v>1.1568373900461349E-3</v>
      </c>
      <c r="AN72" s="201">
        <v>2.4234558812442418E-3</v>
      </c>
      <c r="AO72" s="201">
        <v>7.7214675711373892E-3</v>
      </c>
      <c r="AP72" s="201">
        <v>9.7693536937282655E-4</v>
      </c>
      <c r="AQ72" s="201">
        <v>8.0155902157696686E-4</v>
      </c>
      <c r="AR72" s="201">
        <v>2.0129450892214717E-3</v>
      </c>
      <c r="AS72" s="201">
        <v>1.7717393133204968E-3</v>
      </c>
      <c r="AT72" s="201">
        <v>2.4942752674133924E-3</v>
      </c>
      <c r="AU72" s="201">
        <v>1.2224770154096252E-3</v>
      </c>
      <c r="AV72" s="201">
        <v>1.2463808440171557E-3</v>
      </c>
      <c r="AW72" s="201">
        <v>1.6483297999299526E-3</v>
      </c>
      <c r="AX72" s="201">
        <v>2.0538866892129293E-3</v>
      </c>
      <c r="AY72" s="201">
        <v>1.3184317330879013E-3</v>
      </c>
      <c r="AZ72" s="201">
        <v>8.6636553339257904E-4</v>
      </c>
      <c r="BA72" s="201">
        <v>4.1629655527401262E-4</v>
      </c>
      <c r="BB72" s="201">
        <v>2.8932328893009059E-4</v>
      </c>
      <c r="BC72" s="201">
        <v>1.6003333332221257E-3</v>
      </c>
      <c r="BD72" s="201">
        <v>8.9881531214022086E-4</v>
      </c>
      <c r="BE72" s="201">
        <v>4.0124011727697353E-4</v>
      </c>
      <c r="BF72" s="201">
        <v>3.7495466432011528E-3</v>
      </c>
      <c r="BG72" s="201">
        <v>2.3580269574886457E-3</v>
      </c>
      <c r="BH72" s="201">
        <v>8.0598591751506355E-4</v>
      </c>
      <c r="BI72" s="201">
        <v>9.1211370817310435E-4</v>
      </c>
      <c r="BJ72" s="201">
        <v>1.1700348202187036E-3</v>
      </c>
      <c r="BK72" s="201">
        <v>2.4204927330561451E-3</v>
      </c>
      <c r="BL72" s="201">
        <v>8.9360895979506303E-4</v>
      </c>
      <c r="BM72" s="201">
        <v>9.4080400746261413E-4</v>
      </c>
      <c r="BN72" s="201">
        <v>6.4196265607111079E-4</v>
      </c>
      <c r="BO72" s="201">
        <v>6.3996377209527737E-4</v>
      </c>
      <c r="BP72" s="201">
        <v>1.3137835453427013E-3</v>
      </c>
      <c r="BQ72" s="201">
        <v>1.0072131037608647</v>
      </c>
      <c r="BR72" s="201">
        <v>1.3078749066178787E-3</v>
      </c>
      <c r="BS72" s="201">
        <v>1.6379805808881863E-3</v>
      </c>
      <c r="BT72" s="201">
        <v>3.1184618532094379E-3</v>
      </c>
      <c r="BU72" s="201">
        <v>1.0673741717662848E-3</v>
      </c>
      <c r="BV72" s="201">
        <v>2.5899089565153749E-3</v>
      </c>
      <c r="BW72" s="201">
        <v>7.1268411053138623E-4</v>
      </c>
      <c r="BX72" s="201">
        <v>1.3202411834919154E-4</v>
      </c>
      <c r="BY72" s="201">
        <v>9.0008243104458823E-4</v>
      </c>
      <c r="BZ72" s="201">
        <v>5.3979677488680548E-4</v>
      </c>
      <c r="CA72" s="201">
        <v>8.8370616868452387E-4</v>
      </c>
      <c r="CB72" s="201">
        <v>5.63530822965031E-4</v>
      </c>
      <c r="CC72" s="201">
        <v>7.4697511544051325E-4</v>
      </c>
      <c r="CD72" s="201">
        <v>5.565659992858281E-4</v>
      </c>
      <c r="CE72" s="201">
        <v>9.2252070639859372E-4</v>
      </c>
      <c r="CF72" s="201">
        <v>7.6841585458368544E-4</v>
      </c>
      <c r="CG72" s="201">
        <v>1.0077248643622586E-3</v>
      </c>
      <c r="CH72" s="201">
        <v>1.3028708745542502E-3</v>
      </c>
      <c r="CI72" s="201">
        <v>5.2587327821333697E-4</v>
      </c>
      <c r="CJ72" s="201">
        <v>1.2655132188270474E-3</v>
      </c>
      <c r="CK72" s="201">
        <v>1.1806618516247498E-3</v>
      </c>
      <c r="CL72" s="201">
        <v>8.8252990623613448E-4</v>
      </c>
      <c r="CM72" s="201">
        <v>3.4074713139645666E-3</v>
      </c>
      <c r="CN72" s="201">
        <v>2.9778673897971485E-3</v>
      </c>
      <c r="CO72" s="201">
        <v>1.5285240478327712E-3</v>
      </c>
      <c r="CP72" s="201">
        <v>2.1228076676195061E-3</v>
      </c>
      <c r="CQ72" s="201">
        <v>2.1882612859473725E-3</v>
      </c>
      <c r="CR72" s="201">
        <v>3.1670915335269625E-3</v>
      </c>
      <c r="CS72" s="201">
        <v>1.0685621206978255E-3</v>
      </c>
      <c r="CT72" s="201">
        <v>4.4408060776327928E-4</v>
      </c>
      <c r="CU72" s="201">
        <v>7.4230598208707308E-4</v>
      </c>
      <c r="CV72" s="201">
        <v>1.1989089095441844E-3</v>
      </c>
      <c r="CW72" s="201">
        <v>1.3138865212698745E-3</v>
      </c>
      <c r="CX72" s="201">
        <v>8.9002383138025287E-3</v>
      </c>
      <c r="CY72" s="201">
        <v>1.1558900823678633E-2</v>
      </c>
      <c r="CZ72" s="201">
        <v>6.7424490074122021E-3</v>
      </c>
      <c r="DA72" s="201">
        <v>1.529696980277414E-3</v>
      </c>
      <c r="DB72" s="201">
        <v>2.5710330266840629E-3</v>
      </c>
      <c r="DC72" s="201">
        <v>1.4191100469151338E-3</v>
      </c>
      <c r="DD72" s="201">
        <v>6.5982145786997392E-4</v>
      </c>
      <c r="DE72" s="202">
        <v>1.1853453392294915</v>
      </c>
    </row>
    <row r="73" spans="1:109" s="171" customFormat="1" ht="9.6" x14ac:dyDescent="0.15">
      <c r="A73" s="162">
        <v>67</v>
      </c>
      <c r="B73" s="167" t="s">
        <v>669</v>
      </c>
      <c r="C73" s="167"/>
      <c r="D73" s="197">
        <v>1.1855048379887361E-3</v>
      </c>
      <c r="E73" s="203">
        <v>1.2514441232178205E-3</v>
      </c>
      <c r="F73" s="203">
        <v>2.3493310858565372E-3</v>
      </c>
      <c r="G73" s="203">
        <v>2.4430335656642111E-3</v>
      </c>
      <c r="H73" s="203">
        <v>5.7365090259153362E-4</v>
      </c>
      <c r="I73" s="203">
        <v>8.2031971393318592E-4</v>
      </c>
      <c r="J73" s="203">
        <v>5.603329615563246E-3</v>
      </c>
      <c r="K73" s="203">
        <v>5.2523799228012874E-3</v>
      </c>
      <c r="L73" s="203">
        <v>4.646490593984416E-3</v>
      </c>
      <c r="M73" s="203">
        <v>2.4930997778804535E-3</v>
      </c>
      <c r="N73" s="203">
        <v>2.0940092075802407E-3</v>
      </c>
      <c r="O73" s="203">
        <v>4.1963933468294164E-3</v>
      </c>
      <c r="P73" s="203">
        <v>3.369742170622728E-3</v>
      </c>
      <c r="Q73" s="203">
        <v>1.7570174689982342E-3</v>
      </c>
      <c r="R73" s="203">
        <v>1.0176334307299925E-3</v>
      </c>
      <c r="S73" s="203">
        <v>2.1241853717135885E-3</v>
      </c>
      <c r="T73" s="203">
        <v>1.9380037238435205E-3</v>
      </c>
      <c r="U73" s="203">
        <v>1.7591842027299058E-3</v>
      </c>
      <c r="V73" s="203">
        <v>3.3963555161561588E-3</v>
      </c>
      <c r="W73" s="203">
        <v>2.7051178494848964E-3</v>
      </c>
      <c r="X73" s="203">
        <v>1.4676741432566045E-3</v>
      </c>
      <c r="Y73" s="203">
        <v>3.2145902168863984E-3</v>
      </c>
      <c r="Z73" s="203">
        <v>4.4733425462124094E-3</v>
      </c>
      <c r="AA73" s="203">
        <v>1.9596416149512516E-3</v>
      </c>
      <c r="AB73" s="203">
        <v>4.2015399618824754E-3</v>
      </c>
      <c r="AC73" s="203">
        <v>1.9969864188590001E-3</v>
      </c>
      <c r="AD73" s="203">
        <v>6.2598473852976545E-4</v>
      </c>
      <c r="AE73" s="203">
        <v>2.043345708361287E-3</v>
      </c>
      <c r="AF73" s="203">
        <v>1.8225570283431918E-3</v>
      </c>
      <c r="AG73" s="203">
        <v>1.6350507404055354E-3</v>
      </c>
      <c r="AH73" s="203">
        <v>1.5782143334946977E-3</v>
      </c>
      <c r="AI73" s="203">
        <v>1.9724711758957463E-3</v>
      </c>
      <c r="AJ73" s="203">
        <v>3.2551333970322312E-3</v>
      </c>
      <c r="AK73" s="203">
        <v>1.4695603596922707E-3</v>
      </c>
      <c r="AL73" s="203">
        <v>1.6450062377807871E-3</v>
      </c>
      <c r="AM73" s="203">
        <v>1.427610411688182E-3</v>
      </c>
      <c r="AN73" s="203">
        <v>1.8367446118699349E-3</v>
      </c>
      <c r="AO73" s="203">
        <v>2.0761188252060173E-3</v>
      </c>
      <c r="AP73" s="203">
        <v>1.1131023139421426E-3</v>
      </c>
      <c r="AQ73" s="203">
        <v>1.6594838479442933E-3</v>
      </c>
      <c r="AR73" s="203">
        <v>1.2159934532166446E-3</v>
      </c>
      <c r="AS73" s="203">
        <v>1.9345003037020802E-3</v>
      </c>
      <c r="AT73" s="203">
        <v>1.6276387834589148E-3</v>
      </c>
      <c r="AU73" s="203">
        <v>1.5390428215418998E-3</v>
      </c>
      <c r="AV73" s="203">
        <v>1.4209575690353308E-3</v>
      </c>
      <c r="AW73" s="203">
        <v>8.9437122249636403E-4</v>
      </c>
      <c r="AX73" s="203">
        <v>1.8711503447733158E-3</v>
      </c>
      <c r="AY73" s="203">
        <v>2.3429440430111376E-3</v>
      </c>
      <c r="AZ73" s="203">
        <v>1.2603418114301064E-3</v>
      </c>
      <c r="BA73" s="203">
        <v>6.1248910818899338E-4</v>
      </c>
      <c r="BB73" s="203">
        <v>4.8631245506492338E-4</v>
      </c>
      <c r="BC73" s="203">
        <v>1.2561834088379617E-3</v>
      </c>
      <c r="BD73" s="203">
        <v>1.2045911789010863E-3</v>
      </c>
      <c r="BE73" s="203">
        <v>5.5834430599670151E-4</v>
      </c>
      <c r="BF73" s="203">
        <v>7.801752137106447E-4</v>
      </c>
      <c r="BG73" s="203">
        <v>8.1175296639615603E-4</v>
      </c>
      <c r="BH73" s="203">
        <v>1.992664181364092E-3</v>
      </c>
      <c r="BI73" s="203">
        <v>5.0411547541275026E-3</v>
      </c>
      <c r="BJ73" s="203">
        <v>2.2681224242895618E-3</v>
      </c>
      <c r="BK73" s="203">
        <v>7.0428783360134157E-3</v>
      </c>
      <c r="BL73" s="203">
        <v>2.1611524622101464E-3</v>
      </c>
      <c r="BM73" s="203">
        <v>3.5613771712526381E-3</v>
      </c>
      <c r="BN73" s="203">
        <v>2.1117545017099995E-3</v>
      </c>
      <c r="BO73" s="203">
        <v>2.3170984671901139E-3</v>
      </c>
      <c r="BP73" s="203">
        <v>1.7401177270839265E-3</v>
      </c>
      <c r="BQ73" s="203">
        <v>3.8940108374228332E-3</v>
      </c>
      <c r="BR73" s="203">
        <v>1.0630647389441774</v>
      </c>
      <c r="BS73" s="203">
        <v>1.9022017210018952E-2</v>
      </c>
      <c r="BT73" s="203">
        <v>7.3356273054556755E-3</v>
      </c>
      <c r="BU73" s="203">
        <v>2.8723228741259666E-3</v>
      </c>
      <c r="BV73" s="203">
        <v>4.473299339656225E-3</v>
      </c>
      <c r="BW73" s="203">
        <v>1.3868895201277643E-3</v>
      </c>
      <c r="BX73" s="203">
        <v>3.2599217364012327E-4</v>
      </c>
      <c r="BY73" s="203">
        <v>1.5171837645117538E-2</v>
      </c>
      <c r="BZ73" s="203">
        <v>2.2701636982228137E-3</v>
      </c>
      <c r="CA73" s="203">
        <v>2.8281776343084737E-3</v>
      </c>
      <c r="CB73" s="203">
        <v>1.9333153359273117E-3</v>
      </c>
      <c r="CC73" s="203">
        <v>2.0975558286879408E-3</v>
      </c>
      <c r="CD73" s="203">
        <v>3.3156787846042556E-3</v>
      </c>
      <c r="CE73" s="203">
        <v>5.0529761608425587E-3</v>
      </c>
      <c r="CF73" s="203">
        <v>1.123408680030436E-3</v>
      </c>
      <c r="CG73" s="203">
        <v>8.9605762864432958E-3</v>
      </c>
      <c r="CH73" s="203">
        <v>2.9077499581016508E-3</v>
      </c>
      <c r="CI73" s="203">
        <v>1.8541700778334357E-3</v>
      </c>
      <c r="CJ73" s="203">
        <v>4.5942534662985869E-3</v>
      </c>
      <c r="CK73" s="203">
        <v>2.8954688580205439E-3</v>
      </c>
      <c r="CL73" s="203">
        <v>5.0119684363551745E-3</v>
      </c>
      <c r="CM73" s="203">
        <v>1.6071682589285853E-2</v>
      </c>
      <c r="CN73" s="203">
        <v>1.9822533044885574E-2</v>
      </c>
      <c r="CO73" s="203">
        <v>6.1534869479563364E-3</v>
      </c>
      <c r="CP73" s="203">
        <v>3.9255304628437642E-3</v>
      </c>
      <c r="CQ73" s="203">
        <v>1.2255278603869005E-2</v>
      </c>
      <c r="CR73" s="203">
        <v>1.1466533003969869E-2</v>
      </c>
      <c r="CS73" s="203">
        <v>5.0766496680537797E-3</v>
      </c>
      <c r="CT73" s="203">
        <v>1.9091318267044047E-3</v>
      </c>
      <c r="CU73" s="203">
        <v>2.1161816530311257E-3</v>
      </c>
      <c r="CV73" s="203">
        <v>1.8654815839604507E-3</v>
      </c>
      <c r="CW73" s="203">
        <v>2.6062719942794858E-3</v>
      </c>
      <c r="CX73" s="203">
        <v>2.1856981002958135E-2</v>
      </c>
      <c r="CY73" s="203">
        <v>1.5578771472445881E-2</v>
      </c>
      <c r="CZ73" s="203">
        <v>2.391311070451926E-2</v>
      </c>
      <c r="DA73" s="203">
        <v>1.2831897259428824E-2</v>
      </c>
      <c r="DB73" s="203">
        <v>1.1352108975126446E-2</v>
      </c>
      <c r="DC73" s="203">
        <v>2.0878856421664227E-3</v>
      </c>
      <c r="DD73" s="203">
        <v>4.8760410323234081E-3</v>
      </c>
      <c r="DE73" s="199">
        <v>1.4786612505986345</v>
      </c>
    </row>
    <row r="74" spans="1:109" s="171" customFormat="1" ht="9.6" x14ac:dyDescent="0.15">
      <c r="A74" s="162">
        <v>68</v>
      </c>
      <c r="B74" s="167" t="s">
        <v>670</v>
      </c>
      <c r="C74" s="167"/>
      <c r="D74" s="197">
        <v>1.2603804277144201E-3</v>
      </c>
      <c r="E74" s="203">
        <v>1.2996296926825527E-3</v>
      </c>
      <c r="F74" s="203">
        <v>3.0825256114996951E-3</v>
      </c>
      <c r="G74" s="203">
        <v>3.8022814749937993E-3</v>
      </c>
      <c r="H74" s="203">
        <v>5.7095300296816165E-4</v>
      </c>
      <c r="I74" s="203">
        <v>6.7569723649429578E-4</v>
      </c>
      <c r="J74" s="203">
        <v>6.584276112376007E-3</v>
      </c>
      <c r="K74" s="203">
        <v>3.6409872914324689E-3</v>
      </c>
      <c r="L74" s="203">
        <v>3.8623916657949471E-3</v>
      </c>
      <c r="M74" s="203">
        <v>1.1147192072746483E-3</v>
      </c>
      <c r="N74" s="203">
        <v>1.1086081454391285E-3</v>
      </c>
      <c r="O74" s="203">
        <v>3.0098828878485119E-3</v>
      </c>
      <c r="P74" s="203">
        <v>1.0454244856766214E-3</v>
      </c>
      <c r="Q74" s="203">
        <v>2.9940321543688382E-3</v>
      </c>
      <c r="R74" s="203">
        <v>1.185182362633166E-3</v>
      </c>
      <c r="S74" s="203">
        <v>1.2704015294852655E-3</v>
      </c>
      <c r="T74" s="203">
        <v>1.5876612703542453E-3</v>
      </c>
      <c r="U74" s="203">
        <v>1.3137081833659464E-3</v>
      </c>
      <c r="V74" s="203">
        <v>5.3646312719589527E-3</v>
      </c>
      <c r="W74" s="203">
        <v>2.4965094541884812E-3</v>
      </c>
      <c r="X74" s="203">
        <v>2.0230535585500369E-3</v>
      </c>
      <c r="Y74" s="203">
        <v>5.9843268007147583E-3</v>
      </c>
      <c r="Z74" s="203">
        <v>1.563302623363132E-2</v>
      </c>
      <c r="AA74" s="203">
        <v>2.3067598334239508E-3</v>
      </c>
      <c r="AB74" s="203">
        <v>2.6565886171575834E-3</v>
      </c>
      <c r="AC74" s="203">
        <v>3.1710176361927135E-3</v>
      </c>
      <c r="AD74" s="203">
        <v>4.5822916115637448E-4</v>
      </c>
      <c r="AE74" s="203">
        <v>1.0797447968838615E-3</v>
      </c>
      <c r="AF74" s="203">
        <v>1.3769922830109552E-3</v>
      </c>
      <c r="AG74" s="203">
        <v>1.2583343606253404E-3</v>
      </c>
      <c r="AH74" s="203">
        <v>1.5595822655879318E-3</v>
      </c>
      <c r="AI74" s="203">
        <v>3.4530944549338227E-3</v>
      </c>
      <c r="AJ74" s="203">
        <v>6.5910853887199234E-3</v>
      </c>
      <c r="AK74" s="203">
        <v>1.5463856451806122E-3</v>
      </c>
      <c r="AL74" s="203">
        <v>6.607746471796282E-3</v>
      </c>
      <c r="AM74" s="203">
        <v>2.7902566147370213E-3</v>
      </c>
      <c r="AN74" s="203">
        <v>2.1753142540218667E-3</v>
      </c>
      <c r="AO74" s="203">
        <v>4.3933723166406629E-3</v>
      </c>
      <c r="AP74" s="203">
        <v>1.2938532619009957E-3</v>
      </c>
      <c r="AQ74" s="203">
        <v>1.5850886222210109E-3</v>
      </c>
      <c r="AR74" s="203">
        <v>1.1041476587835568E-3</v>
      </c>
      <c r="AS74" s="203">
        <v>1.1628300857602139E-3</v>
      </c>
      <c r="AT74" s="203">
        <v>1.2359792866103922E-3</v>
      </c>
      <c r="AU74" s="203">
        <v>1.2186896221280598E-3</v>
      </c>
      <c r="AV74" s="203">
        <v>7.3162037104974832E-4</v>
      </c>
      <c r="AW74" s="203">
        <v>6.7705631515507011E-4</v>
      </c>
      <c r="AX74" s="203">
        <v>2.119328838769194E-3</v>
      </c>
      <c r="AY74" s="203">
        <v>1.6003022250567196E-3</v>
      </c>
      <c r="AZ74" s="203">
        <v>9.4722755274369687E-4</v>
      </c>
      <c r="BA74" s="203">
        <v>6.2978437872236162E-4</v>
      </c>
      <c r="BB74" s="203">
        <v>4.9884007633273664E-4</v>
      </c>
      <c r="BC74" s="203">
        <v>2.3534612369379591E-3</v>
      </c>
      <c r="BD74" s="203">
        <v>1.1733992306480975E-3</v>
      </c>
      <c r="BE74" s="203">
        <v>6.1057508184933235E-4</v>
      </c>
      <c r="BF74" s="203">
        <v>5.0995111122469105E-4</v>
      </c>
      <c r="BG74" s="203">
        <v>6.5199939624040399E-4</v>
      </c>
      <c r="BH74" s="203">
        <v>1.8940785029944011E-3</v>
      </c>
      <c r="BI74" s="203">
        <v>4.2425408465887222E-3</v>
      </c>
      <c r="BJ74" s="203">
        <v>9.6973333761651858E-4</v>
      </c>
      <c r="BK74" s="203">
        <v>2.3128783696863822E-3</v>
      </c>
      <c r="BL74" s="203">
        <v>1.7486773418002679E-3</v>
      </c>
      <c r="BM74" s="203">
        <v>1.0197834091179336E-3</v>
      </c>
      <c r="BN74" s="203">
        <v>4.1267878827419471E-3</v>
      </c>
      <c r="BO74" s="203">
        <v>6.4575575144128761E-3</v>
      </c>
      <c r="BP74" s="203">
        <v>2.7268966231925085E-2</v>
      </c>
      <c r="BQ74" s="203">
        <v>2.348417580294256E-3</v>
      </c>
      <c r="BR74" s="203">
        <v>3.9819485371571919E-3</v>
      </c>
      <c r="BS74" s="203">
        <v>1.0022272580311984</v>
      </c>
      <c r="BT74" s="203">
        <v>2.8418528477851214E-3</v>
      </c>
      <c r="BU74" s="203">
        <v>3.639679755588732E-3</v>
      </c>
      <c r="BV74" s="203">
        <v>1.4559984287276894E-3</v>
      </c>
      <c r="BW74" s="203">
        <v>7.1020580256749108E-4</v>
      </c>
      <c r="BX74" s="203">
        <v>3.0354651627025536E-4</v>
      </c>
      <c r="BY74" s="203">
        <v>2.7293640512942429E-2</v>
      </c>
      <c r="BZ74" s="203">
        <v>3.1606650265003137E-3</v>
      </c>
      <c r="CA74" s="203">
        <v>3.619593954594737E-3</v>
      </c>
      <c r="CB74" s="203">
        <v>2.8480336440240167E-3</v>
      </c>
      <c r="CC74" s="203">
        <v>4.5824989451674139E-3</v>
      </c>
      <c r="CD74" s="203">
        <v>3.8923716723124483E-3</v>
      </c>
      <c r="CE74" s="203">
        <v>7.5918237367757126E-3</v>
      </c>
      <c r="CF74" s="203">
        <v>2.2270649955473663E-3</v>
      </c>
      <c r="CG74" s="203">
        <v>1.1454328710280133E-2</v>
      </c>
      <c r="CH74" s="203">
        <v>1.390017632209771E-2</v>
      </c>
      <c r="CI74" s="203">
        <v>9.904937784184309E-4</v>
      </c>
      <c r="CJ74" s="203">
        <v>6.6743291110818621E-3</v>
      </c>
      <c r="CK74" s="203">
        <v>2.8107814767601232E-3</v>
      </c>
      <c r="CL74" s="203">
        <v>1.6203882912166949E-2</v>
      </c>
      <c r="CM74" s="203">
        <v>1.0680143609456889E-2</v>
      </c>
      <c r="CN74" s="203">
        <v>6.7957829069983178E-3</v>
      </c>
      <c r="CO74" s="203">
        <v>4.3881905962226608E-3</v>
      </c>
      <c r="CP74" s="203">
        <v>1.0323053486873335E-2</v>
      </c>
      <c r="CQ74" s="203">
        <v>5.2659750799665776E-3</v>
      </c>
      <c r="CR74" s="203">
        <v>5.1548883753034539E-3</v>
      </c>
      <c r="CS74" s="203">
        <v>9.7916677863843352E-4</v>
      </c>
      <c r="CT74" s="203">
        <v>1.6766997339317379E-3</v>
      </c>
      <c r="CU74" s="203">
        <v>5.0324493729222231E-3</v>
      </c>
      <c r="CV74" s="203">
        <v>1.3101213192396727E-3</v>
      </c>
      <c r="CW74" s="203">
        <v>9.8971705638846463E-4</v>
      </c>
      <c r="CX74" s="203">
        <v>4.6585888653756569E-2</v>
      </c>
      <c r="CY74" s="203">
        <v>1.9263910432794858E-2</v>
      </c>
      <c r="CZ74" s="203">
        <v>1.7919146299599228E-2</v>
      </c>
      <c r="DA74" s="203">
        <v>1.6386381650359438E-2</v>
      </c>
      <c r="DB74" s="203">
        <v>2.1426719337429633E-2</v>
      </c>
      <c r="DC74" s="203">
        <v>1.5323755993833226E-3</v>
      </c>
      <c r="DD74" s="203">
        <v>2.1449607617170387E-2</v>
      </c>
      <c r="DE74" s="199">
        <v>1.5043987421552272</v>
      </c>
    </row>
    <row r="75" spans="1:109" s="171" customFormat="1" ht="9.6" x14ac:dyDescent="0.15">
      <c r="A75" s="162">
        <v>69</v>
      </c>
      <c r="B75" s="167" t="s">
        <v>266</v>
      </c>
      <c r="C75" s="167"/>
      <c r="D75" s="197">
        <v>9.336779429924931E-2</v>
      </c>
      <c r="E75" s="203">
        <v>8.7391576957380673E-2</v>
      </c>
      <c r="F75" s="203">
        <v>6.2228683806509956E-2</v>
      </c>
      <c r="G75" s="203">
        <v>6.1511728332011475E-2</v>
      </c>
      <c r="H75" s="203">
        <v>1.7543430252405921E-2</v>
      </c>
      <c r="I75" s="203">
        <v>5.4027436591243497E-2</v>
      </c>
      <c r="J75" s="203">
        <v>1.5846641042592091E-2</v>
      </c>
      <c r="K75" s="203">
        <v>3.4026405485536017E-2</v>
      </c>
      <c r="L75" s="203">
        <v>7.1011558504425004E-2</v>
      </c>
      <c r="M75" s="203">
        <v>6.1308453554139414E-2</v>
      </c>
      <c r="N75" s="203">
        <v>6.3602745473371303E-2</v>
      </c>
      <c r="O75" s="203">
        <v>8.3808040723996571E-2</v>
      </c>
      <c r="P75" s="203">
        <v>3.8552232703006561E-2</v>
      </c>
      <c r="Q75" s="203">
        <v>9.0327268947630712E-2</v>
      </c>
      <c r="R75" s="203">
        <v>4.4265642937879268E-2</v>
      </c>
      <c r="S75" s="203">
        <v>6.2207280927178733E-2</v>
      </c>
      <c r="T75" s="203">
        <v>5.0701685612857442E-2</v>
      </c>
      <c r="U75" s="203">
        <v>6.3898739133969956E-2</v>
      </c>
      <c r="V75" s="203">
        <v>5.3430878675023934E-2</v>
      </c>
      <c r="W75" s="203">
        <v>6.509848412995875E-2</v>
      </c>
      <c r="X75" s="203">
        <v>5.2888589904284307E-2</v>
      </c>
      <c r="Y75" s="203">
        <v>2.5364206321853822E-2</v>
      </c>
      <c r="Z75" s="203">
        <v>2.5102371399311159E-2</v>
      </c>
      <c r="AA75" s="203">
        <v>1.0376131018537731E-2</v>
      </c>
      <c r="AB75" s="203">
        <v>3.3540070336192045E-2</v>
      </c>
      <c r="AC75" s="203">
        <v>3.5238874875838294E-2</v>
      </c>
      <c r="AD75" s="203">
        <v>6.95904711535986E-3</v>
      </c>
      <c r="AE75" s="203">
        <v>2.8716940007095921E-2</v>
      </c>
      <c r="AF75" s="203">
        <v>4.0537571698629135E-2</v>
      </c>
      <c r="AG75" s="203">
        <v>3.8739343499280682E-2</v>
      </c>
      <c r="AH75" s="203">
        <v>6.4211516365266286E-2</v>
      </c>
      <c r="AI75" s="203">
        <v>3.0691620660328552E-2</v>
      </c>
      <c r="AJ75" s="203">
        <v>2.5822750309201982E-2</v>
      </c>
      <c r="AK75" s="203">
        <v>3.0490059679026349E-2</v>
      </c>
      <c r="AL75" s="203">
        <v>2.8588854440023851E-2</v>
      </c>
      <c r="AM75" s="203">
        <v>1.9669798173426865E-2</v>
      </c>
      <c r="AN75" s="203">
        <v>1.4765539817039767E-2</v>
      </c>
      <c r="AO75" s="203">
        <v>2.1802035736551022E-2</v>
      </c>
      <c r="AP75" s="203">
        <v>4.9280942656457154E-2</v>
      </c>
      <c r="AQ75" s="203">
        <v>3.6745120209983259E-2</v>
      </c>
      <c r="AR75" s="203">
        <v>3.6896369142390861E-2</v>
      </c>
      <c r="AS75" s="203">
        <v>3.7733698647218497E-2</v>
      </c>
      <c r="AT75" s="203">
        <v>3.1276807056589633E-2</v>
      </c>
      <c r="AU75" s="203">
        <v>3.1324117194957667E-2</v>
      </c>
      <c r="AV75" s="203">
        <v>3.2826801088804557E-2</v>
      </c>
      <c r="AW75" s="203">
        <v>3.3717500815029909E-2</v>
      </c>
      <c r="AX75" s="203">
        <v>3.1984510597532774E-2</v>
      </c>
      <c r="AY75" s="203">
        <v>2.7596468850242604E-2</v>
      </c>
      <c r="AZ75" s="203">
        <v>3.2562167036747032E-2</v>
      </c>
      <c r="BA75" s="203">
        <v>4.1094261276079888E-2</v>
      </c>
      <c r="BB75" s="203">
        <v>2.5997111801671954E-2</v>
      </c>
      <c r="BC75" s="203">
        <v>3.5857123720741284E-2</v>
      </c>
      <c r="BD75" s="203">
        <v>6.1477360654029638E-2</v>
      </c>
      <c r="BE75" s="203">
        <v>2.9930627269351993E-2</v>
      </c>
      <c r="BF75" s="203">
        <v>1.5515029761673528E-2</v>
      </c>
      <c r="BG75" s="203">
        <v>3.5571561315822842E-2</v>
      </c>
      <c r="BH75" s="203">
        <v>3.7750227755584356E-2</v>
      </c>
      <c r="BI75" s="203">
        <v>2.0845282150704851E-2</v>
      </c>
      <c r="BJ75" s="203">
        <v>6.3872924885207197E-2</v>
      </c>
      <c r="BK75" s="203">
        <v>1.2740798461756108E-2</v>
      </c>
      <c r="BL75" s="203">
        <v>6.2127559488995635E-2</v>
      </c>
      <c r="BM75" s="203">
        <v>6.5424065839291404E-2</v>
      </c>
      <c r="BN75" s="203">
        <v>3.5306591831477094E-2</v>
      </c>
      <c r="BO75" s="203">
        <v>3.4542855384367799E-2</v>
      </c>
      <c r="BP75" s="203">
        <v>1.3514054353241508E-2</v>
      </c>
      <c r="BQ75" s="203">
        <v>1.7562144246634478E-2</v>
      </c>
      <c r="BR75" s="203">
        <v>2.6576003001417266E-2</v>
      </c>
      <c r="BS75" s="203">
        <v>2.2137716694055853E-2</v>
      </c>
      <c r="BT75" s="203">
        <v>1.0144606265475262</v>
      </c>
      <c r="BU75" s="203">
        <v>8.3389159597910371E-3</v>
      </c>
      <c r="BV75" s="203">
        <v>5.4642778074920247E-3</v>
      </c>
      <c r="BW75" s="203">
        <v>6.0057979300113173E-3</v>
      </c>
      <c r="BX75" s="203">
        <v>2.5380351253904668E-3</v>
      </c>
      <c r="BY75" s="203">
        <v>6.6480832919372408E-3</v>
      </c>
      <c r="BZ75" s="203">
        <v>1.4030683595051347E-2</v>
      </c>
      <c r="CA75" s="203">
        <v>1.3967872324373803E-2</v>
      </c>
      <c r="CB75" s="203">
        <v>1.3027530721616273E-2</v>
      </c>
      <c r="CC75" s="203">
        <v>1.0707702044196098E-2</v>
      </c>
      <c r="CD75" s="203">
        <v>1.027995592687015E-2</v>
      </c>
      <c r="CE75" s="203">
        <v>1.4915892284840877E-2</v>
      </c>
      <c r="CF75" s="203">
        <v>7.6818438623218492E-3</v>
      </c>
      <c r="CG75" s="203">
        <v>9.4048909263669787E-3</v>
      </c>
      <c r="CH75" s="203">
        <v>1.5144897333209558E-2</v>
      </c>
      <c r="CI75" s="203">
        <v>1.9401750753908528E-2</v>
      </c>
      <c r="CJ75" s="203">
        <v>1.2803714942533823E-2</v>
      </c>
      <c r="CK75" s="203">
        <v>3.6953296219936871E-2</v>
      </c>
      <c r="CL75" s="203">
        <v>1.2181233309668056E-2</v>
      </c>
      <c r="CM75" s="203">
        <v>1.3237145020531853E-2</v>
      </c>
      <c r="CN75" s="203">
        <v>2.6208395818984841E-2</v>
      </c>
      <c r="CO75" s="203">
        <v>4.5055412198998925E-2</v>
      </c>
      <c r="CP75" s="203">
        <v>1.7372769720011429E-2</v>
      </c>
      <c r="CQ75" s="203">
        <v>2.8695265618554223E-2</v>
      </c>
      <c r="CR75" s="203">
        <v>2.1247966570640948E-2</v>
      </c>
      <c r="CS75" s="203">
        <v>4.1938111769267213E-2</v>
      </c>
      <c r="CT75" s="203">
        <v>1.9994397602051992E-2</v>
      </c>
      <c r="CU75" s="203">
        <v>1.5223398720549222E-2</v>
      </c>
      <c r="CV75" s="203">
        <v>5.3918033633727734E-2</v>
      </c>
      <c r="CW75" s="203">
        <v>1.4771105433257598E-2</v>
      </c>
      <c r="CX75" s="203">
        <v>5.5071869023279582E-2</v>
      </c>
      <c r="CY75" s="203">
        <v>9.8406440086964531E-2</v>
      </c>
      <c r="CZ75" s="203">
        <v>2.791112231345123E-2</v>
      </c>
      <c r="DA75" s="203">
        <v>2.6665430136411383E-2</v>
      </c>
      <c r="DB75" s="203">
        <v>3.5086064039123614E-2</v>
      </c>
      <c r="DC75" s="203">
        <v>0.17779492842856262</v>
      </c>
      <c r="DD75" s="203">
        <v>1.5243303413149906E-2</v>
      </c>
      <c r="DE75" s="199">
        <v>4.7152479930902373</v>
      </c>
    </row>
    <row r="76" spans="1:109" s="171" customFormat="1" ht="9.6" x14ac:dyDescent="0.15">
      <c r="A76" s="177">
        <v>70</v>
      </c>
      <c r="B76" s="178" t="s">
        <v>671</v>
      </c>
      <c r="C76" s="178"/>
      <c r="D76" s="204">
        <v>8.9791978184909169E-3</v>
      </c>
      <c r="E76" s="205">
        <v>8.1279667808109995E-3</v>
      </c>
      <c r="F76" s="205">
        <v>7.9845242586486682E-3</v>
      </c>
      <c r="G76" s="205">
        <v>1.0368858650265099E-2</v>
      </c>
      <c r="H76" s="205">
        <v>1.3622548365670839E-2</v>
      </c>
      <c r="I76" s="205">
        <v>7.8633046069418282E-3</v>
      </c>
      <c r="J76" s="205">
        <v>2.5369821297161092E-2</v>
      </c>
      <c r="K76" s="205">
        <v>4.1896022163479069E-2</v>
      </c>
      <c r="L76" s="205">
        <v>8.1802463597134695E-3</v>
      </c>
      <c r="M76" s="205">
        <v>5.703781984863503E-3</v>
      </c>
      <c r="N76" s="205">
        <v>5.6857009182641723E-3</v>
      </c>
      <c r="O76" s="205">
        <v>7.7902582258445709E-3</v>
      </c>
      <c r="P76" s="205">
        <v>7.5058544838101232E-3</v>
      </c>
      <c r="Q76" s="205">
        <v>7.2070891924641443E-3</v>
      </c>
      <c r="R76" s="205">
        <v>1.3274302099722459E-2</v>
      </c>
      <c r="S76" s="205">
        <v>1.5183931105255016E-2</v>
      </c>
      <c r="T76" s="205">
        <v>1.1380499007898786E-2</v>
      </c>
      <c r="U76" s="205">
        <v>1.5882624624899744E-2</v>
      </c>
      <c r="V76" s="205">
        <v>1.175261825651149E-2</v>
      </c>
      <c r="W76" s="205">
        <v>1.0004569515082927E-2</v>
      </c>
      <c r="X76" s="205">
        <v>9.6627361146706028E-3</v>
      </c>
      <c r="Y76" s="205">
        <v>8.0518212558054626E-3</v>
      </c>
      <c r="Z76" s="205">
        <v>1.1665349898074245E-2</v>
      </c>
      <c r="AA76" s="205">
        <v>4.4922385800431662E-3</v>
      </c>
      <c r="AB76" s="205">
        <v>6.240375998577654E-3</v>
      </c>
      <c r="AC76" s="205">
        <v>1.5908523011248524E-2</v>
      </c>
      <c r="AD76" s="205">
        <v>3.6860453905326659E-3</v>
      </c>
      <c r="AE76" s="205">
        <v>5.8868326714228737E-3</v>
      </c>
      <c r="AF76" s="205">
        <v>4.5674232869461371E-3</v>
      </c>
      <c r="AG76" s="205">
        <v>6.3303352312236195E-3</v>
      </c>
      <c r="AH76" s="205">
        <v>1.4274365836301489E-2</v>
      </c>
      <c r="AI76" s="205">
        <v>9.7257424246854733E-3</v>
      </c>
      <c r="AJ76" s="205">
        <v>1.2230408756854752E-2</v>
      </c>
      <c r="AK76" s="205">
        <v>1.1714390768082046E-2</v>
      </c>
      <c r="AL76" s="205">
        <v>9.0446658575256203E-3</v>
      </c>
      <c r="AM76" s="205">
        <v>9.5935719635885149E-3</v>
      </c>
      <c r="AN76" s="205">
        <v>8.0127582673352772E-3</v>
      </c>
      <c r="AO76" s="205">
        <v>1.014859980143866E-2</v>
      </c>
      <c r="AP76" s="205">
        <v>7.5071130300131683E-3</v>
      </c>
      <c r="AQ76" s="205">
        <v>1.523275130313417E-2</v>
      </c>
      <c r="AR76" s="205">
        <v>5.8431450991844654E-3</v>
      </c>
      <c r="AS76" s="205">
        <v>1.2720415498197439E-2</v>
      </c>
      <c r="AT76" s="205">
        <v>8.8029695868093605E-3</v>
      </c>
      <c r="AU76" s="205">
        <v>6.9981736864506957E-3</v>
      </c>
      <c r="AV76" s="205">
        <v>6.2054876678316745E-3</v>
      </c>
      <c r="AW76" s="205">
        <v>1.0821097275027201E-2</v>
      </c>
      <c r="AX76" s="205">
        <v>5.7082407541520774E-3</v>
      </c>
      <c r="AY76" s="205">
        <v>6.4527533081335711E-3</v>
      </c>
      <c r="AZ76" s="205">
        <v>5.7718520435517144E-3</v>
      </c>
      <c r="BA76" s="205">
        <v>5.7596647972373632E-3</v>
      </c>
      <c r="BB76" s="205">
        <v>7.1104966398506655E-3</v>
      </c>
      <c r="BC76" s="205">
        <v>8.1480291274471164E-3</v>
      </c>
      <c r="BD76" s="205">
        <v>7.978755338340783E-3</v>
      </c>
      <c r="BE76" s="205">
        <v>7.1369295844538735E-3</v>
      </c>
      <c r="BF76" s="205">
        <v>3.4378005465405758E-3</v>
      </c>
      <c r="BG76" s="205">
        <v>3.811528477170261E-3</v>
      </c>
      <c r="BH76" s="205">
        <v>1.1002861192961864E-2</v>
      </c>
      <c r="BI76" s="205">
        <v>2.7163950032338059E-3</v>
      </c>
      <c r="BJ76" s="205">
        <v>2.5776686406037287E-2</v>
      </c>
      <c r="BK76" s="205">
        <v>8.9455558004400276E-3</v>
      </c>
      <c r="BL76" s="205">
        <v>1.3373703935504576E-2</v>
      </c>
      <c r="BM76" s="205">
        <v>9.5462159999442266E-3</v>
      </c>
      <c r="BN76" s="205">
        <v>1.6890587372410511E-2</v>
      </c>
      <c r="BO76" s="205">
        <v>1.5171537327370062E-2</v>
      </c>
      <c r="BP76" s="205">
        <v>2.2489754164096511E-2</v>
      </c>
      <c r="BQ76" s="205">
        <v>7.2397012458345405E-3</v>
      </c>
      <c r="BR76" s="205">
        <v>8.0529915795795066E-3</v>
      </c>
      <c r="BS76" s="205">
        <v>8.8719491775118564E-3</v>
      </c>
      <c r="BT76" s="205">
        <v>1.564493069586903E-2</v>
      </c>
      <c r="BU76" s="205">
        <v>1.0250138905012141</v>
      </c>
      <c r="BV76" s="205">
        <v>5.405281272100057E-2</v>
      </c>
      <c r="BW76" s="205">
        <v>5.4416030151323659E-2</v>
      </c>
      <c r="BX76" s="205">
        <v>7.1360976872872225E-2</v>
      </c>
      <c r="BY76" s="205">
        <v>2.9472671388057196E-2</v>
      </c>
      <c r="BZ76" s="205">
        <v>9.7486447951861382E-3</v>
      </c>
      <c r="CA76" s="205">
        <v>3.3767962511829216E-2</v>
      </c>
      <c r="CB76" s="205">
        <v>1.4398170050808644E-2</v>
      </c>
      <c r="CC76" s="205">
        <v>1.7379246958721704E-2</v>
      </c>
      <c r="CD76" s="205">
        <v>9.4709569327754029E-3</v>
      </c>
      <c r="CE76" s="205">
        <v>9.8842750704432134E-3</v>
      </c>
      <c r="CF76" s="205">
        <v>2.8533972810004531E-3</v>
      </c>
      <c r="CG76" s="205">
        <v>8.936660527730662E-3</v>
      </c>
      <c r="CH76" s="205">
        <v>7.491470724077221E-3</v>
      </c>
      <c r="CI76" s="205">
        <v>7.2230370964905793E-3</v>
      </c>
      <c r="CJ76" s="205">
        <v>9.6869062491648124E-3</v>
      </c>
      <c r="CK76" s="205">
        <v>7.2240013602121291E-3</v>
      </c>
      <c r="CL76" s="205">
        <v>2.2510734595195963E-2</v>
      </c>
      <c r="CM76" s="205">
        <v>2.2706011785707659E-3</v>
      </c>
      <c r="CN76" s="205">
        <v>3.2679894830045715E-3</v>
      </c>
      <c r="CO76" s="205">
        <v>6.9114913124300693E-3</v>
      </c>
      <c r="CP76" s="205">
        <v>1.1837727372405581E-2</v>
      </c>
      <c r="CQ76" s="205">
        <v>4.3479640289147067E-3</v>
      </c>
      <c r="CR76" s="205">
        <v>5.6936101832799494E-3</v>
      </c>
      <c r="CS76" s="205">
        <v>1.7857508969515049E-2</v>
      </c>
      <c r="CT76" s="205">
        <v>2.6167390342940244E-2</v>
      </c>
      <c r="CU76" s="205">
        <v>5.0601122098812741E-3</v>
      </c>
      <c r="CV76" s="205">
        <v>7.8555938832936094E-3</v>
      </c>
      <c r="CW76" s="205">
        <v>4.84367201655371E-3</v>
      </c>
      <c r="CX76" s="205">
        <v>1.644132536929899E-2</v>
      </c>
      <c r="CY76" s="205">
        <v>8.6857173306133014E-3</v>
      </c>
      <c r="CZ76" s="205">
        <v>6.2333853846914134E-3</v>
      </c>
      <c r="DA76" s="205">
        <v>9.9612835975905947E-3</v>
      </c>
      <c r="DB76" s="205">
        <v>7.6393707062274883E-3</v>
      </c>
      <c r="DC76" s="205">
        <v>6.3924560097437643E-3</v>
      </c>
      <c r="DD76" s="205">
        <v>1.0969112408531528E-2</v>
      </c>
      <c r="DE76" s="206">
        <v>2.2634981360700666</v>
      </c>
    </row>
    <row r="77" spans="1:109" s="171" customFormat="1" ht="9.6" x14ac:dyDescent="0.15">
      <c r="A77" s="162">
        <v>71</v>
      </c>
      <c r="B77" s="167" t="s">
        <v>672</v>
      </c>
      <c r="C77" s="167"/>
      <c r="D77" s="197">
        <v>5.799550147614122E-3</v>
      </c>
      <c r="E77" s="198">
        <v>6.0103740812277769E-3</v>
      </c>
      <c r="F77" s="198">
        <v>5.084890557393632E-3</v>
      </c>
      <c r="G77" s="198">
        <v>1.6084389337355978E-2</v>
      </c>
      <c r="H77" s="198">
        <v>2.8759523964137584E-3</v>
      </c>
      <c r="I77" s="198">
        <v>4.1347908991626508E-3</v>
      </c>
      <c r="J77" s="198">
        <v>2.2542099540401345E-2</v>
      </c>
      <c r="K77" s="198">
        <v>1.0685306754524103E-2</v>
      </c>
      <c r="L77" s="198">
        <v>7.3058291817011262E-3</v>
      </c>
      <c r="M77" s="198">
        <v>5.4602690957425539E-3</v>
      </c>
      <c r="N77" s="198">
        <v>8.0115956113981247E-3</v>
      </c>
      <c r="O77" s="198">
        <v>9.0594757332896052E-3</v>
      </c>
      <c r="P77" s="198">
        <v>5.1743262458109757E-3</v>
      </c>
      <c r="Q77" s="198">
        <v>8.7300733152899657E-3</v>
      </c>
      <c r="R77" s="198">
        <v>5.0068402926308113E-3</v>
      </c>
      <c r="S77" s="198">
        <v>7.944919952815814E-3</v>
      </c>
      <c r="T77" s="198">
        <v>5.6270321458314083E-3</v>
      </c>
      <c r="U77" s="198">
        <v>1.098836278206836E-2</v>
      </c>
      <c r="V77" s="198">
        <v>7.6952690807872487E-3</v>
      </c>
      <c r="W77" s="198">
        <v>6.6176697992221551E-3</v>
      </c>
      <c r="X77" s="198">
        <v>8.3577173770987157E-3</v>
      </c>
      <c r="Y77" s="198">
        <v>4.0036971158760948E-3</v>
      </c>
      <c r="Z77" s="198">
        <v>7.480890346935107E-3</v>
      </c>
      <c r="AA77" s="198">
        <v>3.4626350266806281E-3</v>
      </c>
      <c r="AB77" s="198">
        <v>6.1201970362028003E-3</v>
      </c>
      <c r="AC77" s="198">
        <v>6.4829730415882107E-3</v>
      </c>
      <c r="AD77" s="198">
        <v>2.4083353353226175E-3</v>
      </c>
      <c r="AE77" s="198">
        <v>4.6500196942816799E-3</v>
      </c>
      <c r="AF77" s="198">
        <v>5.1315648323020432E-3</v>
      </c>
      <c r="AG77" s="198">
        <v>5.4628253608999837E-3</v>
      </c>
      <c r="AH77" s="198">
        <v>6.6112044151365448E-3</v>
      </c>
      <c r="AI77" s="198">
        <v>5.9398542686088874E-3</v>
      </c>
      <c r="AJ77" s="198">
        <v>8.9664583186776052E-3</v>
      </c>
      <c r="AK77" s="198">
        <v>6.3223222465203666E-3</v>
      </c>
      <c r="AL77" s="198">
        <v>5.3985964091587332E-3</v>
      </c>
      <c r="AM77" s="198">
        <v>4.3130438315101315E-3</v>
      </c>
      <c r="AN77" s="198">
        <v>3.8176461317815029E-3</v>
      </c>
      <c r="AO77" s="198">
        <v>6.9855107514221236E-3</v>
      </c>
      <c r="AP77" s="198">
        <v>4.829539536894278E-3</v>
      </c>
      <c r="AQ77" s="198">
        <v>6.0269194903236145E-3</v>
      </c>
      <c r="AR77" s="198">
        <v>3.9610704756841697E-3</v>
      </c>
      <c r="AS77" s="198">
        <v>1.0280352096754784E-2</v>
      </c>
      <c r="AT77" s="198">
        <v>4.828867117326413E-3</v>
      </c>
      <c r="AU77" s="198">
        <v>5.400425699531303E-3</v>
      </c>
      <c r="AV77" s="198">
        <v>4.9138274087626149E-3</v>
      </c>
      <c r="AW77" s="198">
        <v>4.1201647829320013E-3</v>
      </c>
      <c r="AX77" s="198">
        <v>3.9412792773873368E-3</v>
      </c>
      <c r="AY77" s="198">
        <v>3.7798204593616001E-3</v>
      </c>
      <c r="AZ77" s="198">
        <v>4.4975367077109522E-3</v>
      </c>
      <c r="BA77" s="198">
        <v>6.2821953166794951E-3</v>
      </c>
      <c r="BB77" s="198">
        <v>5.1357663258579699E-3</v>
      </c>
      <c r="BC77" s="198">
        <v>5.5455070885599847E-3</v>
      </c>
      <c r="BD77" s="198">
        <v>8.3389092447085748E-3</v>
      </c>
      <c r="BE77" s="198">
        <v>5.3687865116692352E-3</v>
      </c>
      <c r="BF77" s="198">
        <v>2.1170668664720095E-3</v>
      </c>
      <c r="BG77" s="198">
        <v>2.5850027836502253E-3</v>
      </c>
      <c r="BH77" s="198">
        <v>4.6129907151322268E-3</v>
      </c>
      <c r="BI77" s="198">
        <v>2.1967966219227897E-3</v>
      </c>
      <c r="BJ77" s="198">
        <v>6.3887840013622096E-3</v>
      </c>
      <c r="BK77" s="198">
        <v>9.9752697614614878E-3</v>
      </c>
      <c r="BL77" s="198">
        <v>1.201125631752949E-2</v>
      </c>
      <c r="BM77" s="198">
        <v>7.5054811339110789E-3</v>
      </c>
      <c r="BN77" s="198">
        <v>6.7285610003630933E-3</v>
      </c>
      <c r="BO77" s="198">
        <v>7.4902510554879804E-3</v>
      </c>
      <c r="BP77" s="198">
        <v>1.0849388337658323E-2</v>
      </c>
      <c r="BQ77" s="198">
        <v>1.0152799168971395E-2</v>
      </c>
      <c r="BR77" s="198">
        <v>6.0598463395410262E-3</v>
      </c>
      <c r="BS77" s="198">
        <v>5.2754891459223527E-3</v>
      </c>
      <c r="BT77" s="198">
        <v>3.5735315045878867E-2</v>
      </c>
      <c r="BU77" s="198">
        <v>1.940006573611721E-2</v>
      </c>
      <c r="BV77" s="198">
        <v>1.049447413041922</v>
      </c>
      <c r="BW77" s="198">
        <v>0.12468780431441177</v>
      </c>
      <c r="BX77" s="198">
        <v>1.6396667629147137E-2</v>
      </c>
      <c r="BY77" s="198">
        <v>4.7191175761128797E-3</v>
      </c>
      <c r="BZ77" s="198">
        <v>1.2029266183652411E-2</v>
      </c>
      <c r="CA77" s="198">
        <v>5.5288717453106317E-2</v>
      </c>
      <c r="CB77" s="198">
        <v>1.4013463499666911E-2</v>
      </c>
      <c r="CC77" s="198">
        <v>8.7002975002659494E-2</v>
      </c>
      <c r="CD77" s="198">
        <v>7.8781152121740375E-2</v>
      </c>
      <c r="CE77" s="198">
        <v>3.1007952838799219E-2</v>
      </c>
      <c r="CF77" s="198">
        <v>1.531645871761636E-2</v>
      </c>
      <c r="CG77" s="198">
        <v>1.466741405609809E-2</v>
      </c>
      <c r="CH77" s="198">
        <v>1.6367380231197493E-2</v>
      </c>
      <c r="CI77" s="198">
        <v>4.5515950842753436E-2</v>
      </c>
      <c r="CJ77" s="198">
        <v>5.9370524236250742E-2</v>
      </c>
      <c r="CK77" s="198">
        <v>2.1456152153128561E-2</v>
      </c>
      <c r="CL77" s="198">
        <v>5.8225682736428924E-3</v>
      </c>
      <c r="CM77" s="198">
        <v>3.9048919230595534E-3</v>
      </c>
      <c r="CN77" s="198">
        <v>9.4719538770776848E-3</v>
      </c>
      <c r="CO77" s="198">
        <v>2.1267013178672262E-2</v>
      </c>
      <c r="CP77" s="198">
        <v>7.747060227253918E-3</v>
      </c>
      <c r="CQ77" s="198">
        <v>5.654093257750922E-3</v>
      </c>
      <c r="CR77" s="198">
        <v>1.1453991730507771E-2</v>
      </c>
      <c r="CS77" s="198">
        <v>2.6351703752102391E-2</v>
      </c>
      <c r="CT77" s="198">
        <v>1.8872003614852566E-2</v>
      </c>
      <c r="CU77" s="198">
        <v>9.643517080580399E-3</v>
      </c>
      <c r="CV77" s="198">
        <v>5.8949218887014015E-3</v>
      </c>
      <c r="CW77" s="198">
        <v>1.2805934511891432E-2</v>
      </c>
      <c r="CX77" s="198">
        <v>1.889144970697729E-2</v>
      </c>
      <c r="CY77" s="198">
        <v>1.7067917575688644E-2</v>
      </c>
      <c r="CZ77" s="198">
        <v>3.1792930446876436E-2</v>
      </c>
      <c r="DA77" s="198">
        <v>1.2399521951014245E-2</v>
      </c>
      <c r="DB77" s="198">
        <v>2.6122582042876118E-2</v>
      </c>
      <c r="DC77" s="198">
        <v>8.6552816787080281E-3</v>
      </c>
      <c r="DD77" s="198">
        <v>3.696655093792333E-2</v>
      </c>
      <c r="DE77" s="199">
        <v>2.4359441376166329</v>
      </c>
    </row>
    <row r="78" spans="1:109" s="171" customFormat="1" ht="9.6" x14ac:dyDescent="0.15">
      <c r="A78" s="162">
        <v>72</v>
      </c>
      <c r="B78" s="167" t="s">
        <v>673</v>
      </c>
      <c r="C78" s="167"/>
      <c r="D78" s="197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0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198">
        <v>0</v>
      </c>
      <c r="BD78" s="198">
        <v>0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198">
        <v>0</v>
      </c>
      <c r="BK78" s="198">
        <v>0</v>
      </c>
      <c r="BL78" s="198">
        <v>0</v>
      </c>
      <c r="BM78" s="198">
        <v>0</v>
      </c>
      <c r="BN78" s="198">
        <v>0</v>
      </c>
      <c r="BO78" s="198">
        <v>0</v>
      </c>
      <c r="BP78" s="198">
        <v>0</v>
      </c>
      <c r="BQ78" s="198">
        <v>0</v>
      </c>
      <c r="BR78" s="198">
        <v>0</v>
      </c>
      <c r="BS78" s="198">
        <v>0</v>
      </c>
      <c r="BT78" s="198">
        <v>0</v>
      </c>
      <c r="BU78" s="198">
        <v>0</v>
      </c>
      <c r="BV78" s="198">
        <v>0</v>
      </c>
      <c r="BW78" s="198">
        <v>1</v>
      </c>
      <c r="BX78" s="198">
        <v>0</v>
      </c>
      <c r="BY78" s="198">
        <v>0</v>
      </c>
      <c r="BZ78" s="198">
        <v>0</v>
      </c>
      <c r="CA78" s="198">
        <v>0</v>
      </c>
      <c r="CB78" s="198">
        <v>0</v>
      </c>
      <c r="CC78" s="198">
        <v>0</v>
      </c>
      <c r="CD78" s="198">
        <v>0</v>
      </c>
      <c r="CE78" s="198">
        <v>0</v>
      </c>
      <c r="CF78" s="198">
        <v>0</v>
      </c>
      <c r="CG78" s="198">
        <v>0</v>
      </c>
      <c r="CH78" s="198">
        <v>0</v>
      </c>
      <c r="CI78" s="198">
        <v>0</v>
      </c>
      <c r="CJ78" s="198">
        <v>0</v>
      </c>
      <c r="CK78" s="198">
        <v>0</v>
      </c>
      <c r="CL78" s="198">
        <v>0</v>
      </c>
      <c r="CM78" s="198">
        <v>0</v>
      </c>
      <c r="CN78" s="198">
        <v>0</v>
      </c>
      <c r="CO78" s="198">
        <v>0</v>
      </c>
      <c r="CP78" s="198">
        <v>0</v>
      </c>
      <c r="CQ78" s="198">
        <v>0</v>
      </c>
      <c r="CR78" s="198">
        <v>0</v>
      </c>
      <c r="CS78" s="198">
        <v>0</v>
      </c>
      <c r="CT78" s="198">
        <v>0</v>
      </c>
      <c r="CU78" s="198">
        <v>0</v>
      </c>
      <c r="CV78" s="198">
        <v>0</v>
      </c>
      <c r="CW78" s="198">
        <v>0</v>
      </c>
      <c r="CX78" s="198">
        <v>0</v>
      </c>
      <c r="CY78" s="198">
        <v>0</v>
      </c>
      <c r="CZ78" s="198">
        <v>0</v>
      </c>
      <c r="DA78" s="198">
        <v>0</v>
      </c>
      <c r="DB78" s="198">
        <v>0</v>
      </c>
      <c r="DC78" s="198">
        <v>0</v>
      </c>
      <c r="DD78" s="198">
        <v>0</v>
      </c>
      <c r="DE78" s="199">
        <v>1</v>
      </c>
    </row>
    <row r="79" spans="1:109" s="171" customFormat="1" ht="9.6" x14ac:dyDescent="0.15">
      <c r="A79" s="162">
        <v>73</v>
      </c>
      <c r="B79" s="167" t="s">
        <v>674</v>
      </c>
      <c r="C79" s="167"/>
      <c r="D79" s="197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0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198">
        <v>0</v>
      </c>
      <c r="BD79" s="198">
        <v>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198">
        <v>0</v>
      </c>
      <c r="BK79" s="198">
        <v>0</v>
      </c>
      <c r="BL79" s="198">
        <v>0</v>
      </c>
      <c r="BM79" s="198">
        <v>0</v>
      </c>
      <c r="BN79" s="198">
        <v>0</v>
      </c>
      <c r="BO79" s="198">
        <v>0</v>
      </c>
      <c r="BP79" s="198">
        <v>0</v>
      </c>
      <c r="BQ79" s="198">
        <v>0</v>
      </c>
      <c r="BR79" s="198">
        <v>0</v>
      </c>
      <c r="BS79" s="198">
        <v>0</v>
      </c>
      <c r="BT79" s="198">
        <v>0</v>
      </c>
      <c r="BU79" s="198">
        <v>0</v>
      </c>
      <c r="BV79" s="198">
        <v>0</v>
      </c>
      <c r="BW79" s="198">
        <v>0</v>
      </c>
      <c r="BX79" s="198">
        <v>1</v>
      </c>
      <c r="BY79" s="198">
        <v>0</v>
      </c>
      <c r="BZ79" s="198">
        <v>0</v>
      </c>
      <c r="CA79" s="198">
        <v>0</v>
      </c>
      <c r="CB79" s="198">
        <v>0</v>
      </c>
      <c r="CC79" s="198">
        <v>0</v>
      </c>
      <c r="CD79" s="198">
        <v>0</v>
      </c>
      <c r="CE79" s="198">
        <v>0</v>
      </c>
      <c r="CF79" s="198">
        <v>0</v>
      </c>
      <c r="CG79" s="198">
        <v>0</v>
      </c>
      <c r="CH79" s="198">
        <v>0</v>
      </c>
      <c r="CI79" s="198">
        <v>0</v>
      </c>
      <c r="CJ79" s="198">
        <v>0</v>
      </c>
      <c r="CK79" s="198">
        <v>0</v>
      </c>
      <c r="CL79" s="198">
        <v>0</v>
      </c>
      <c r="CM79" s="198">
        <v>0</v>
      </c>
      <c r="CN79" s="198">
        <v>0</v>
      </c>
      <c r="CO79" s="198">
        <v>0</v>
      </c>
      <c r="CP79" s="198">
        <v>0</v>
      </c>
      <c r="CQ79" s="198">
        <v>0</v>
      </c>
      <c r="CR79" s="198">
        <v>0</v>
      </c>
      <c r="CS79" s="198">
        <v>0</v>
      </c>
      <c r="CT79" s="198">
        <v>0</v>
      </c>
      <c r="CU79" s="198">
        <v>0</v>
      </c>
      <c r="CV79" s="198">
        <v>0</v>
      </c>
      <c r="CW79" s="198">
        <v>0</v>
      </c>
      <c r="CX79" s="198">
        <v>0</v>
      </c>
      <c r="CY79" s="198">
        <v>0</v>
      </c>
      <c r="CZ79" s="198">
        <v>0</v>
      </c>
      <c r="DA79" s="198">
        <v>0</v>
      </c>
      <c r="DB79" s="198">
        <v>0</v>
      </c>
      <c r="DC79" s="198">
        <v>0</v>
      </c>
      <c r="DD79" s="198">
        <v>0</v>
      </c>
      <c r="DE79" s="199">
        <v>1</v>
      </c>
    </row>
    <row r="80" spans="1:109" s="171" customFormat="1" ht="9.6" x14ac:dyDescent="0.15">
      <c r="A80" s="162">
        <v>74</v>
      </c>
      <c r="B80" s="167" t="s">
        <v>675</v>
      </c>
      <c r="C80" s="167"/>
      <c r="D80" s="197">
        <v>5.4272839515658521E-4</v>
      </c>
      <c r="E80" s="198">
        <v>5.9295637842204094E-4</v>
      </c>
      <c r="F80" s="198">
        <v>5.2674379790987422E-4</v>
      </c>
      <c r="G80" s="198">
        <v>6.3447777697613246E-4</v>
      </c>
      <c r="H80" s="198">
        <v>5.6704429478140193E-4</v>
      </c>
      <c r="I80" s="198">
        <v>8.7518870573005431E-4</v>
      </c>
      <c r="J80" s="198">
        <v>2.5748471191511346E-3</v>
      </c>
      <c r="K80" s="198">
        <v>1.9553377360918651E-3</v>
      </c>
      <c r="L80" s="198">
        <v>1.1182399905957639E-3</v>
      </c>
      <c r="M80" s="198">
        <v>5.4357020660199382E-4</v>
      </c>
      <c r="N80" s="198">
        <v>1.4071773522588557E-3</v>
      </c>
      <c r="O80" s="198">
        <v>8.9022664518861199E-4</v>
      </c>
      <c r="P80" s="198">
        <v>4.7979971381670685E-4</v>
      </c>
      <c r="Q80" s="198">
        <v>9.3573975707646E-4</v>
      </c>
      <c r="R80" s="198">
        <v>1.4611178910209934E-3</v>
      </c>
      <c r="S80" s="198">
        <v>1.6950538394365827E-3</v>
      </c>
      <c r="T80" s="198">
        <v>8.6579425814016433E-4</v>
      </c>
      <c r="U80" s="198">
        <v>1.439094835522672E-3</v>
      </c>
      <c r="V80" s="198">
        <v>1.0795649824156543E-3</v>
      </c>
      <c r="W80" s="198">
        <v>1.4744359005176156E-3</v>
      </c>
      <c r="X80" s="198">
        <v>1.2915433466244373E-3</v>
      </c>
      <c r="Y80" s="198">
        <v>7.6159308890006512E-4</v>
      </c>
      <c r="Z80" s="198">
        <v>6.2847785515818255E-4</v>
      </c>
      <c r="AA80" s="198">
        <v>8.0289808717673179E-4</v>
      </c>
      <c r="AB80" s="198">
        <v>1.3862935020372389E-3</v>
      </c>
      <c r="AC80" s="198">
        <v>1.3212350358966338E-3</v>
      </c>
      <c r="AD80" s="198">
        <v>2.4129019485954732E-4</v>
      </c>
      <c r="AE80" s="198">
        <v>6.3832462571990624E-4</v>
      </c>
      <c r="AF80" s="198">
        <v>1.4391091470036786E-3</v>
      </c>
      <c r="AG80" s="198">
        <v>1.1449845596609597E-3</v>
      </c>
      <c r="AH80" s="198">
        <v>1.3307937241288257E-3</v>
      </c>
      <c r="AI80" s="198">
        <v>1.02187299315916E-3</v>
      </c>
      <c r="AJ80" s="198">
        <v>1.1130658576031713E-3</v>
      </c>
      <c r="AK80" s="198">
        <v>2.0393425118873931E-3</v>
      </c>
      <c r="AL80" s="198">
        <v>3.0534976010727758E-3</v>
      </c>
      <c r="AM80" s="198">
        <v>6.6722246157862599E-4</v>
      </c>
      <c r="AN80" s="198">
        <v>6.2660075521948336E-4</v>
      </c>
      <c r="AO80" s="198">
        <v>1.5790097706151712E-3</v>
      </c>
      <c r="AP80" s="198">
        <v>5.1917396394779945E-4</v>
      </c>
      <c r="AQ80" s="198">
        <v>8.3333746043901306E-4</v>
      </c>
      <c r="AR80" s="198">
        <v>8.2740999192252381E-4</v>
      </c>
      <c r="AS80" s="198">
        <v>2.2440851062695971E-3</v>
      </c>
      <c r="AT80" s="198">
        <v>8.8343934494865555E-4</v>
      </c>
      <c r="AU80" s="198">
        <v>9.6720456181840738E-4</v>
      </c>
      <c r="AV80" s="198">
        <v>1.1424879346727034E-3</v>
      </c>
      <c r="AW80" s="198">
        <v>1.5125754524235519E-3</v>
      </c>
      <c r="AX80" s="198">
        <v>1.4698481703070902E-3</v>
      </c>
      <c r="AY80" s="198">
        <v>2.2680291562229612E-3</v>
      </c>
      <c r="AZ80" s="198">
        <v>1.1283949694044788E-3</v>
      </c>
      <c r="BA80" s="198">
        <v>1.2092381429574047E-3</v>
      </c>
      <c r="BB80" s="198">
        <v>3.0023341670969137E-3</v>
      </c>
      <c r="BC80" s="198">
        <v>8.5431957187066961E-4</v>
      </c>
      <c r="BD80" s="198">
        <v>8.3612214047138478E-3</v>
      </c>
      <c r="BE80" s="198">
        <v>1.8221011850564563E-3</v>
      </c>
      <c r="BF80" s="198">
        <v>3.2345546324887069E-4</v>
      </c>
      <c r="BG80" s="198">
        <v>4.3844436013112443E-4</v>
      </c>
      <c r="BH80" s="198">
        <v>2.2443828823303625E-3</v>
      </c>
      <c r="BI80" s="198">
        <v>1.1421620832419187E-3</v>
      </c>
      <c r="BJ80" s="198">
        <v>1.2735620056162644E-3</v>
      </c>
      <c r="BK80" s="198">
        <v>1.3347287899629677E-3</v>
      </c>
      <c r="BL80" s="198">
        <v>1.5204184723572852E-3</v>
      </c>
      <c r="BM80" s="198">
        <v>1.2057044578761033E-3</v>
      </c>
      <c r="BN80" s="198">
        <v>1.0873187868098175E-3</v>
      </c>
      <c r="BO80" s="198">
        <v>1.0992994358666236E-3</v>
      </c>
      <c r="BP80" s="198">
        <v>7.919201119033413E-4</v>
      </c>
      <c r="BQ80" s="198">
        <v>4.5128140137286592E-4</v>
      </c>
      <c r="BR80" s="198">
        <v>2.1776301198148163E-3</v>
      </c>
      <c r="BS80" s="198">
        <v>4.9681508208649933E-3</v>
      </c>
      <c r="BT80" s="198">
        <v>2.5582739259879584E-3</v>
      </c>
      <c r="BU80" s="198">
        <v>5.6072129008414998E-3</v>
      </c>
      <c r="BV80" s="198">
        <v>9.0567398665775264E-4</v>
      </c>
      <c r="BW80" s="198">
        <v>5.3305720109776895E-4</v>
      </c>
      <c r="BX80" s="198">
        <v>4.216491178090208E-4</v>
      </c>
      <c r="BY80" s="198">
        <v>1.0008131966146629</v>
      </c>
      <c r="BZ80" s="198">
        <v>1.0584822233747012E-3</v>
      </c>
      <c r="CA80" s="198">
        <v>1.4982325723589033E-3</v>
      </c>
      <c r="CB80" s="198">
        <v>9.8517098348863347E-4</v>
      </c>
      <c r="CC80" s="198">
        <v>5.248445159740032E-3</v>
      </c>
      <c r="CD80" s="198">
        <v>1.0546034207946091E-3</v>
      </c>
      <c r="CE80" s="198">
        <v>1.4825865459022517E-3</v>
      </c>
      <c r="CF80" s="198">
        <v>1.483191166317645E-3</v>
      </c>
      <c r="CG80" s="198">
        <v>1.5923504168090469E-3</v>
      </c>
      <c r="CH80" s="198">
        <v>2.6724990271395801E-3</v>
      </c>
      <c r="CI80" s="198">
        <v>6.5020594105959825E-4</v>
      </c>
      <c r="CJ80" s="198">
        <v>3.0941277295016513E-3</v>
      </c>
      <c r="CK80" s="198">
        <v>1.4489612359744304E-3</v>
      </c>
      <c r="CL80" s="198">
        <v>3.1213500576654464E-3</v>
      </c>
      <c r="CM80" s="198">
        <v>2.5775626134171654E-3</v>
      </c>
      <c r="CN80" s="198">
        <v>6.4805193210104002E-3</v>
      </c>
      <c r="CO80" s="198">
        <v>1.173358773561276E-3</v>
      </c>
      <c r="CP80" s="198">
        <v>1.2129399610551572E-3</v>
      </c>
      <c r="CQ80" s="198">
        <v>6.6240802717948053E-4</v>
      </c>
      <c r="CR80" s="198">
        <v>5.6902232559934195E-4</v>
      </c>
      <c r="CS80" s="198">
        <v>2.4804429745840691E-3</v>
      </c>
      <c r="CT80" s="198">
        <v>7.6637616377218563E-4</v>
      </c>
      <c r="CU80" s="198">
        <v>1.330838474570708E-3</v>
      </c>
      <c r="CV80" s="198">
        <v>5.6532467169348184E-4</v>
      </c>
      <c r="CW80" s="198">
        <v>1.1332520398935298E-3</v>
      </c>
      <c r="CX80" s="198">
        <v>1.2222806158131846E-3</v>
      </c>
      <c r="CY80" s="198">
        <v>1.9480602058124363E-3</v>
      </c>
      <c r="CZ80" s="198">
        <v>1.4819751082158481E-3</v>
      </c>
      <c r="DA80" s="198">
        <v>1.3688524870742573E-3</v>
      </c>
      <c r="DB80" s="198">
        <v>1.6761169506771386E-3</v>
      </c>
      <c r="DC80" s="198">
        <v>1.2516912540447033E-3</v>
      </c>
      <c r="DD80" s="198">
        <v>9.8356979451275153E-3</v>
      </c>
      <c r="DE80" s="199">
        <v>1.165815944610868</v>
      </c>
    </row>
    <row r="81" spans="1:109" s="171" customFormat="1" ht="9.6" x14ac:dyDescent="0.15">
      <c r="A81" s="162">
        <v>75</v>
      </c>
      <c r="B81" s="167" t="s">
        <v>676</v>
      </c>
      <c r="C81" s="167"/>
      <c r="D81" s="197">
        <v>1.7055905659457884E-2</v>
      </c>
      <c r="E81" s="198">
        <v>1.8525048462009971E-2</v>
      </c>
      <c r="F81" s="198">
        <v>4.8230948781064341E-2</v>
      </c>
      <c r="G81" s="198">
        <v>1.5671894419911934E-2</v>
      </c>
      <c r="H81" s="198">
        <v>5.0895081571953105E-2</v>
      </c>
      <c r="I81" s="198">
        <v>1.28670496406508E-2</v>
      </c>
      <c r="J81" s="198">
        <v>1.1646421816512065E-2</v>
      </c>
      <c r="K81" s="198">
        <v>1.990314667341565E-2</v>
      </c>
      <c r="L81" s="198">
        <v>4.3906257212642359E-2</v>
      </c>
      <c r="M81" s="198">
        <v>2.7396029114665696E-2</v>
      </c>
      <c r="N81" s="198">
        <v>4.3144774387037343E-2</v>
      </c>
      <c r="O81" s="198">
        <v>2.9396040716034213E-2</v>
      </c>
      <c r="P81" s="198">
        <v>1.7111687490520826E-2</v>
      </c>
      <c r="Q81" s="198">
        <v>3.817348477056054E-2</v>
      </c>
      <c r="R81" s="198">
        <v>1.2472102591453108E-2</v>
      </c>
      <c r="S81" s="198">
        <v>1.1959397430653157E-2</v>
      </c>
      <c r="T81" s="198">
        <v>5.615330312010848E-2</v>
      </c>
      <c r="U81" s="198">
        <v>2.8101113143415651E-2</v>
      </c>
      <c r="V81" s="198">
        <v>3.3179252770604462E-2</v>
      </c>
      <c r="W81" s="198">
        <v>3.2391451782600472E-2</v>
      </c>
      <c r="X81" s="198">
        <v>1.7841906450990042E-2</v>
      </c>
      <c r="Y81" s="198">
        <v>1.7711255856019143E-2</v>
      </c>
      <c r="Z81" s="198">
        <v>1.1533751631022472E-2</v>
      </c>
      <c r="AA81" s="198">
        <v>2.8677159156757549E-2</v>
      </c>
      <c r="AB81" s="198">
        <v>1.5357074840778771E-2</v>
      </c>
      <c r="AC81" s="198">
        <v>1.6637035644862096E-2</v>
      </c>
      <c r="AD81" s="198">
        <v>4.0926602381244088E-3</v>
      </c>
      <c r="AE81" s="198">
        <v>3.5199872383503542E-2</v>
      </c>
      <c r="AF81" s="198">
        <v>1.2613337843896781E-2</v>
      </c>
      <c r="AG81" s="198">
        <v>1.2687780091552848E-2</v>
      </c>
      <c r="AH81" s="198">
        <v>1.7354767185842557E-2</v>
      </c>
      <c r="AI81" s="198">
        <v>1.9308144277328763E-2</v>
      </c>
      <c r="AJ81" s="198">
        <v>4.660493089890156E-2</v>
      </c>
      <c r="AK81" s="198">
        <v>2.4599187101463978E-2</v>
      </c>
      <c r="AL81" s="198">
        <v>2.5835425843881925E-2</v>
      </c>
      <c r="AM81" s="198">
        <v>1.6433633799238959E-2</v>
      </c>
      <c r="AN81" s="198">
        <v>1.1533570981031067E-2</v>
      </c>
      <c r="AO81" s="198">
        <v>1.9596099193118662E-2</v>
      </c>
      <c r="AP81" s="198">
        <v>2.387526676596903E-2</v>
      </c>
      <c r="AQ81" s="198">
        <v>2.7347331078269473E-2</v>
      </c>
      <c r="AR81" s="198">
        <v>1.642575121918197E-2</v>
      </c>
      <c r="AS81" s="198">
        <v>1.8081642927927685E-2</v>
      </c>
      <c r="AT81" s="198">
        <v>1.3409367395259388E-2</v>
      </c>
      <c r="AU81" s="198">
        <v>1.1887709713024433E-2</v>
      </c>
      <c r="AV81" s="198">
        <v>1.0178533909921499E-2</v>
      </c>
      <c r="AW81" s="198">
        <v>1.130358083794686E-2</v>
      </c>
      <c r="AX81" s="198">
        <v>1.1853188843723937E-2</v>
      </c>
      <c r="AY81" s="198">
        <v>1.0871753853997992E-2</v>
      </c>
      <c r="AZ81" s="198">
        <v>1.2354455345912873E-2</v>
      </c>
      <c r="BA81" s="198">
        <v>1.1666727518378307E-2</v>
      </c>
      <c r="BB81" s="198">
        <v>6.9052289641044588E-3</v>
      </c>
      <c r="BC81" s="198">
        <v>1.1222893279892626E-2</v>
      </c>
      <c r="BD81" s="198">
        <v>1.5017536713013351E-2</v>
      </c>
      <c r="BE81" s="198">
        <v>1.1577383635293176E-2</v>
      </c>
      <c r="BF81" s="198">
        <v>1.461045443523362E-2</v>
      </c>
      <c r="BG81" s="198">
        <v>9.5862012257533352E-3</v>
      </c>
      <c r="BH81" s="198">
        <v>1.39192452119015E-2</v>
      </c>
      <c r="BI81" s="198">
        <v>5.6923182313222192E-3</v>
      </c>
      <c r="BJ81" s="198">
        <v>2.0205533638580273E-2</v>
      </c>
      <c r="BK81" s="198">
        <v>0.30979703804640901</v>
      </c>
      <c r="BL81" s="198">
        <v>2.9789377091721261E-2</v>
      </c>
      <c r="BM81" s="198">
        <v>2.8525187117415404E-2</v>
      </c>
      <c r="BN81" s="198">
        <v>2.8430697954778397E-2</v>
      </c>
      <c r="BO81" s="198">
        <v>3.1817176494633358E-2</v>
      </c>
      <c r="BP81" s="198">
        <v>9.7063556348262574E-3</v>
      </c>
      <c r="BQ81" s="198">
        <v>2.1157501608420368E-2</v>
      </c>
      <c r="BR81" s="198">
        <v>1.7443447413137355E-2</v>
      </c>
      <c r="BS81" s="198">
        <v>2.5876887891088524E-2</v>
      </c>
      <c r="BT81" s="198">
        <v>8.4553564249121044E-3</v>
      </c>
      <c r="BU81" s="198">
        <v>1.2470681729110554E-2</v>
      </c>
      <c r="BV81" s="198">
        <v>3.6808311449857628E-3</v>
      </c>
      <c r="BW81" s="198">
        <v>2.901051531116599E-3</v>
      </c>
      <c r="BX81" s="198">
        <v>1.3962084486048708E-3</v>
      </c>
      <c r="BY81" s="198">
        <v>5.1160866932222675E-3</v>
      </c>
      <c r="BZ81" s="198">
        <v>1.0067323390547849</v>
      </c>
      <c r="CA81" s="198">
        <v>6.0447543066536212E-3</v>
      </c>
      <c r="CB81" s="198">
        <v>6.3140034677966047E-3</v>
      </c>
      <c r="CC81" s="198">
        <v>4.8641005212100626E-3</v>
      </c>
      <c r="CD81" s="198">
        <v>5.1259544785155582E-3</v>
      </c>
      <c r="CE81" s="198">
        <v>1.0586330454852237E-2</v>
      </c>
      <c r="CF81" s="198">
        <v>7.0657041953091165E-2</v>
      </c>
      <c r="CG81" s="198">
        <v>9.70618673147375E-3</v>
      </c>
      <c r="CH81" s="198">
        <v>1.1308738587182772E-2</v>
      </c>
      <c r="CI81" s="198">
        <v>1.1592315133189847E-2</v>
      </c>
      <c r="CJ81" s="198">
        <v>1.2742491155981051E-2</v>
      </c>
      <c r="CK81" s="198">
        <v>2.0236392422096055E-2</v>
      </c>
      <c r="CL81" s="198">
        <v>8.1232183134277835E-3</v>
      </c>
      <c r="CM81" s="198">
        <v>8.1253199370888343E-3</v>
      </c>
      <c r="CN81" s="198">
        <v>1.5757060636073208E-2</v>
      </c>
      <c r="CO81" s="198">
        <v>9.7364205818314467E-3</v>
      </c>
      <c r="CP81" s="198">
        <v>8.7503255304146373E-3</v>
      </c>
      <c r="CQ81" s="198">
        <v>8.9135527018247649E-3</v>
      </c>
      <c r="CR81" s="198">
        <v>5.927912424715678E-3</v>
      </c>
      <c r="CS81" s="198">
        <v>1.955439198354739E-2</v>
      </c>
      <c r="CT81" s="198">
        <v>6.8120127703268432E-3</v>
      </c>
      <c r="CU81" s="198">
        <v>8.8630628830410826E-3</v>
      </c>
      <c r="CV81" s="198">
        <v>1.2061970226003551E-2</v>
      </c>
      <c r="CW81" s="198">
        <v>6.2716234632923633E-3</v>
      </c>
      <c r="CX81" s="198">
        <v>1.157576423504782E-2</v>
      </c>
      <c r="CY81" s="198">
        <v>2.2335870546917744E-2</v>
      </c>
      <c r="CZ81" s="198">
        <v>6.9194049638184605E-3</v>
      </c>
      <c r="DA81" s="198">
        <v>8.8415167423506278E-3</v>
      </c>
      <c r="DB81" s="198">
        <v>2.5020723228657178E-2</v>
      </c>
      <c r="DC81" s="198">
        <v>4.9580761328713106E-2</v>
      </c>
      <c r="DD81" s="198">
        <v>4.6110335236112195E-2</v>
      </c>
      <c r="DE81" s="199">
        <v>3.2115458709426092</v>
      </c>
    </row>
    <row r="82" spans="1:109" s="171" customFormat="1" ht="9.6" x14ac:dyDescent="0.15">
      <c r="A82" s="172">
        <v>76</v>
      </c>
      <c r="B82" s="173" t="s">
        <v>677</v>
      </c>
      <c r="C82" s="173"/>
      <c r="D82" s="200">
        <v>1.5112653840882618E-3</v>
      </c>
      <c r="E82" s="201">
        <v>2.8563671184844742E-3</v>
      </c>
      <c r="F82" s="201">
        <v>2.3892853855010123E-3</v>
      </c>
      <c r="G82" s="201">
        <v>5.5801680689242478E-4</v>
      </c>
      <c r="H82" s="201">
        <v>3.767688024947623E-4</v>
      </c>
      <c r="I82" s="201">
        <v>1.0636854096521848E-3</v>
      </c>
      <c r="J82" s="201">
        <v>7.7237336560745536E-4</v>
      </c>
      <c r="K82" s="201">
        <v>1.0102960899250719E-3</v>
      </c>
      <c r="L82" s="201">
        <v>1.4452130720325768E-3</v>
      </c>
      <c r="M82" s="201">
        <v>6.0727928766085711E-4</v>
      </c>
      <c r="N82" s="201">
        <v>2.3206456202242167E-3</v>
      </c>
      <c r="O82" s="201">
        <v>9.5565159651766584E-4</v>
      </c>
      <c r="P82" s="201">
        <v>6.5909444893874245E-4</v>
      </c>
      <c r="Q82" s="201">
        <v>2.4281435398235064E-3</v>
      </c>
      <c r="R82" s="201">
        <v>4.3650412154709638E-4</v>
      </c>
      <c r="S82" s="201">
        <v>2.5988858715159579E-4</v>
      </c>
      <c r="T82" s="201">
        <v>1.7356232905857629E-3</v>
      </c>
      <c r="U82" s="201">
        <v>7.931190980632575E-4</v>
      </c>
      <c r="V82" s="201">
        <v>2.6880185740806497E-3</v>
      </c>
      <c r="W82" s="201">
        <v>1.3173102035487342E-3</v>
      </c>
      <c r="X82" s="201">
        <v>6.422075011978469E-4</v>
      </c>
      <c r="Y82" s="201">
        <v>1.7188949661622777E-3</v>
      </c>
      <c r="Z82" s="201">
        <v>3.3680965890326327E-3</v>
      </c>
      <c r="AA82" s="201">
        <v>1.6206745584001481E-3</v>
      </c>
      <c r="AB82" s="201">
        <v>6.418919060495659E-4</v>
      </c>
      <c r="AC82" s="201">
        <v>6.970950066001859E-4</v>
      </c>
      <c r="AD82" s="201">
        <v>2.8118235809257808E-3</v>
      </c>
      <c r="AE82" s="201">
        <v>7.853320685137527E-3</v>
      </c>
      <c r="AF82" s="201">
        <v>4.331482162826802E-4</v>
      </c>
      <c r="AG82" s="201">
        <v>5.1152489059855504E-4</v>
      </c>
      <c r="AH82" s="201">
        <v>7.0432110947507033E-4</v>
      </c>
      <c r="AI82" s="201">
        <v>1.1503626057149715E-3</v>
      </c>
      <c r="AJ82" s="201">
        <v>5.2093312053656032E-3</v>
      </c>
      <c r="AK82" s="201">
        <v>1.6375286023191395E-3</v>
      </c>
      <c r="AL82" s="201">
        <v>4.6953467988402921E-3</v>
      </c>
      <c r="AM82" s="201">
        <v>4.8679358428874529E-3</v>
      </c>
      <c r="AN82" s="201">
        <v>2.8487994711348047E-3</v>
      </c>
      <c r="AO82" s="201">
        <v>2.5366730574727797E-3</v>
      </c>
      <c r="AP82" s="201">
        <v>2.9336620458068272E-3</v>
      </c>
      <c r="AQ82" s="201">
        <v>4.1045453846451909E-3</v>
      </c>
      <c r="AR82" s="201">
        <v>6.5535288734226802E-4</v>
      </c>
      <c r="AS82" s="201">
        <v>1.6293522275568934E-3</v>
      </c>
      <c r="AT82" s="201">
        <v>1.072975952380203E-3</v>
      </c>
      <c r="AU82" s="201">
        <v>7.4279097172182985E-4</v>
      </c>
      <c r="AV82" s="201">
        <v>6.9511979762524679E-4</v>
      </c>
      <c r="AW82" s="201">
        <v>3.5973224092020255E-4</v>
      </c>
      <c r="AX82" s="201">
        <v>4.299523768105251E-4</v>
      </c>
      <c r="AY82" s="201">
        <v>4.1911586450289897E-4</v>
      </c>
      <c r="AZ82" s="201">
        <v>6.3975182479392124E-4</v>
      </c>
      <c r="BA82" s="201">
        <v>5.1285580192790494E-4</v>
      </c>
      <c r="BB82" s="201">
        <v>7.1014538650267912E-5</v>
      </c>
      <c r="BC82" s="201">
        <v>2.9890708372075472E-4</v>
      </c>
      <c r="BD82" s="201">
        <v>3.7042086362248553E-4</v>
      </c>
      <c r="BE82" s="201">
        <v>1.063185035475765E-4</v>
      </c>
      <c r="BF82" s="201">
        <v>1.3667900552017391E-3</v>
      </c>
      <c r="BG82" s="201">
        <v>7.0350312730422225E-4</v>
      </c>
      <c r="BH82" s="201">
        <v>1.0011553487363606E-3</v>
      </c>
      <c r="BI82" s="201">
        <v>2.5466812136574097E-4</v>
      </c>
      <c r="BJ82" s="201">
        <v>6.236452838080537E-4</v>
      </c>
      <c r="BK82" s="201">
        <v>4.2853051122989989E-2</v>
      </c>
      <c r="BL82" s="201">
        <v>1.3844664553159434E-3</v>
      </c>
      <c r="BM82" s="201">
        <v>9.477893830657641E-4</v>
      </c>
      <c r="BN82" s="201">
        <v>1.9316726930595745E-3</v>
      </c>
      <c r="BO82" s="201">
        <v>2.0325880424045327E-3</v>
      </c>
      <c r="BP82" s="201">
        <v>1.9328605996160454E-3</v>
      </c>
      <c r="BQ82" s="201">
        <v>3.0230464347852206E-3</v>
      </c>
      <c r="BR82" s="201">
        <v>5.7226286298090389E-4</v>
      </c>
      <c r="BS82" s="201">
        <v>4.5292396897402806E-4</v>
      </c>
      <c r="BT82" s="201">
        <v>2.3727060931190549E-4</v>
      </c>
      <c r="BU82" s="201">
        <v>2.0166608710294967E-4</v>
      </c>
      <c r="BV82" s="201">
        <v>1.9519273355573559E-4</v>
      </c>
      <c r="BW82" s="201">
        <v>8.92100563102581E-5</v>
      </c>
      <c r="BX82" s="201">
        <v>4.6302090442304983E-5</v>
      </c>
      <c r="BY82" s="201">
        <v>1.9779765007259538E-4</v>
      </c>
      <c r="BZ82" s="201">
        <v>1.1526708545464164E-3</v>
      </c>
      <c r="CA82" s="201">
        <v>1.1653107262680067</v>
      </c>
      <c r="CB82" s="201">
        <v>9.3046185703626134E-4</v>
      </c>
      <c r="CC82" s="201">
        <v>1.7127745404392855E-4</v>
      </c>
      <c r="CD82" s="201">
        <v>2.0936379180911454E-4</v>
      </c>
      <c r="CE82" s="201">
        <v>2.0967472875788946E-4</v>
      </c>
      <c r="CF82" s="201">
        <v>8.5996906640088894E-4</v>
      </c>
      <c r="CG82" s="201">
        <v>1.4921215868953178E-4</v>
      </c>
      <c r="CH82" s="201">
        <v>2.7609932358454553E-4</v>
      </c>
      <c r="CI82" s="201">
        <v>3.5528635913339952E-4</v>
      </c>
      <c r="CJ82" s="201">
        <v>1.8856303075152089E-4</v>
      </c>
      <c r="CK82" s="201">
        <v>5.2905890133422753E-4</v>
      </c>
      <c r="CL82" s="201">
        <v>1.8022112229806184E-4</v>
      </c>
      <c r="CM82" s="201">
        <v>2.9834704559807097E-4</v>
      </c>
      <c r="CN82" s="201">
        <v>4.1604999882102452E-4</v>
      </c>
      <c r="CO82" s="201">
        <v>1.7795508054794211E-4</v>
      </c>
      <c r="CP82" s="201">
        <v>2.553775830668744E-4</v>
      </c>
      <c r="CQ82" s="201">
        <v>2.37750899995995E-4</v>
      </c>
      <c r="CR82" s="201">
        <v>2.2492072045933315E-4</v>
      </c>
      <c r="CS82" s="201">
        <v>3.9867771433484763E-4</v>
      </c>
      <c r="CT82" s="201">
        <v>1.9922132320867924E-4</v>
      </c>
      <c r="CU82" s="201">
        <v>2.0490622820885349E-4</v>
      </c>
      <c r="CV82" s="201">
        <v>5.7409211328979216E-4</v>
      </c>
      <c r="CW82" s="201">
        <v>1.7031698167041024E-4</v>
      </c>
      <c r="CX82" s="201">
        <v>4.3008212024318865E-4</v>
      </c>
      <c r="CY82" s="201">
        <v>5.6246776925239017E-4</v>
      </c>
      <c r="CZ82" s="201">
        <v>3.2492029512208841E-4</v>
      </c>
      <c r="DA82" s="201">
        <v>3.3714717449577757E-4</v>
      </c>
      <c r="DB82" s="201">
        <v>3.9557298184523376E-4</v>
      </c>
      <c r="DC82" s="201">
        <v>1.7360437693603131E-3</v>
      </c>
      <c r="DD82" s="201">
        <v>5.4572702026399879E-4</v>
      </c>
      <c r="DE82" s="202">
        <v>1.3232354192245737</v>
      </c>
    </row>
    <row r="83" spans="1:109" s="171" customFormat="1" ht="9.6" x14ac:dyDescent="0.15">
      <c r="A83" s="162">
        <v>77</v>
      </c>
      <c r="B83" s="167" t="s">
        <v>678</v>
      </c>
      <c r="C83" s="167"/>
      <c r="D83" s="197">
        <v>4.7014120726635369E-4</v>
      </c>
      <c r="E83" s="203">
        <v>4.2475777547146916E-4</v>
      </c>
      <c r="F83" s="203">
        <v>3.445976150790377E-4</v>
      </c>
      <c r="G83" s="203">
        <v>7.8359538743842942E-4</v>
      </c>
      <c r="H83" s="203">
        <v>2.2990429145261255E-4</v>
      </c>
      <c r="I83" s="203">
        <v>5.1730080387212257E-4</v>
      </c>
      <c r="J83" s="203">
        <v>2.7656981260728861E-3</v>
      </c>
      <c r="K83" s="203">
        <v>2.0413418897557898E-3</v>
      </c>
      <c r="L83" s="203">
        <v>6.9512296763583621E-4</v>
      </c>
      <c r="M83" s="203">
        <v>3.9950425153194888E-4</v>
      </c>
      <c r="N83" s="203">
        <v>3.8330966055462659E-4</v>
      </c>
      <c r="O83" s="203">
        <v>6.5817880015831183E-4</v>
      </c>
      <c r="P83" s="203">
        <v>4.774039363905339E-4</v>
      </c>
      <c r="Q83" s="203">
        <v>5.9488468697008721E-4</v>
      </c>
      <c r="R83" s="203">
        <v>7.2278028404189831E-4</v>
      </c>
      <c r="S83" s="203">
        <v>1.5239517163382721E-3</v>
      </c>
      <c r="T83" s="203">
        <v>5.0768982598818862E-4</v>
      </c>
      <c r="U83" s="203">
        <v>1.3006286207111611E-3</v>
      </c>
      <c r="V83" s="203">
        <v>8.0045801514204082E-4</v>
      </c>
      <c r="W83" s="203">
        <v>1.2253749351725928E-3</v>
      </c>
      <c r="X83" s="203">
        <v>8.0073016095463811E-4</v>
      </c>
      <c r="Y83" s="203">
        <v>6.4618182369696471E-4</v>
      </c>
      <c r="Z83" s="203">
        <v>9.3958669000951324E-4</v>
      </c>
      <c r="AA83" s="203">
        <v>3.0682863740612846E-4</v>
      </c>
      <c r="AB83" s="203">
        <v>4.7757029950417614E-3</v>
      </c>
      <c r="AC83" s="203">
        <v>1.3233709354843592E-3</v>
      </c>
      <c r="AD83" s="203">
        <v>1.5352267299785556E-4</v>
      </c>
      <c r="AE83" s="203">
        <v>6.4814244056250021E-4</v>
      </c>
      <c r="AF83" s="203">
        <v>1.1144822320621739E-3</v>
      </c>
      <c r="AG83" s="203">
        <v>7.8286076198269929E-4</v>
      </c>
      <c r="AH83" s="203">
        <v>8.8438684866680418E-4</v>
      </c>
      <c r="AI83" s="203">
        <v>1.0753949993599582E-3</v>
      </c>
      <c r="AJ83" s="203">
        <v>7.7737298829632826E-4</v>
      </c>
      <c r="AK83" s="203">
        <v>6.9221324940836365E-4</v>
      </c>
      <c r="AL83" s="203">
        <v>6.0469342346974636E-4</v>
      </c>
      <c r="AM83" s="203">
        <v>4.587242110935067E-4</v>
      </c>
      <c r="AN83" s="203">
        <v>4.0026713691797598E-4</v>
      </c>
      <c r="AO83" s="203">
        <v>6.2997950600916818E-4</v>
      </c>
      <c r="AP83" s="203">
        <v>4.430098209130003E-4</v>
      </c>
      <c r="AQ83" s="203">
        <v>2.8758709110952586E-4</v>
      </c>
      <c r="AR83" s="203">
        <v>4.0817534251618592E-4</v>
      </c>
      <c r="AS83" s="203">
        <v>8.2419036978146861E-4</v>
      </c>
      <c r="AT83" s="203">
        <v>5.4950295812119696E-4</v>
      </c>
      <c r="AU83" s="203">
        <v>7.924918496035766E-4</v>
      </c>
      <c r="AV83" s="203">
        <v>6.5860565276269897E-4</v>
      </c>
      <c r="AW83" s="203">
        <v>7.7412656620708868E-4</v>
      </c>
      <c r="AX83" s="203">
        <v>5.0753950473051877E-4</v>
      </c>
      <c r="AY83" s="203">
        <v>5.5064003371940045E-4</v>
      </c>
      <c r="AZ83" s="203">
        <v>7.4701341643978222E-4</v>
      </c>
      <c r="BA83" s="203">
        <v>9.9976191984278988E-4</v>
      </c>
      <c r="BB83" s="203">
        <v>7.3838443434599322E-4</v>
      </c>
      <c r="BC83" s="203">
        <v>5.5453165708239439E-4</v>
      </c>
      <c r="BD83" s="203">
        <v>1.0714361845758106E-3</v>
      </c>
      <c r="BE83" s="203">
        <v>7.5688171161039717E-4</v>
      </c>
      <c r="BF83" s="203">
        <v>2.9276436185076516E-4</v>
      </c>
      <c r="BG83" s="203">
        <v>4.0780384516629522E-4</v>
      </c>
      <c r="BH83" s="203">
        <v>4.0998808921258737E-4</v>
      </c>
      <c r="BI83" s="203">
        <v>3.9389272659474972E-4</v>
      </c>
      <c r="BJ83" s="203">
        <v>8.6502706316250245E-4</v>
      </c>
      <c r="BK83" s="203">
        <v>4.4444612269103667E-4</v>
      </c>
      <c r="BL83" s="203">
        <v>6.5211590075397996E-4</v>
      </c>
      <c r="BM83" s="203">
        <v>8.8568666045737185E-4</v>
      </c>
      <c r="BN83" s="203">
        <v>7.2211421981308943E-4</v>
      </c>
      <c r="BO83" s="203">
        <v>6.0167267445545994E-4</v>
      </c>
      <c r="BP83" s="203">
        <v>5.5237180215382737E-4</v>
      </c>
      <c r="BQ83" s="203">
        <v>3.4472578163167805E-4</v>
      </c>
      <c r="BR83" s="203">
        <v>1.3185137940043606E-3</v>
      </c>
      <c r="BS83" s="203">
        <v>2.0169381314703596E-3</v>
      </c>
      <c r="BT83" s="203">
        <v>3.4581006933916917E-3</v>
      </c>
      <c r="BU83" s="203">
        <v>1.191112222842936E-3</v>
      </c>
      <c r="BV83" s="203">
        <v>7.1642956602286853E-4</v>
      </c>
      <c r="BW83" s="203">
        <v>4.6272826670169944E-4</v>
      </c>
      <c r="BX83" s="203">
        <v>1.1570917916405345E-4</v>
      </c>
      <c r="BY83" s="203">
        <v>3.813415287851713E-4</v>
      </c>
      <c r="BZ83" s="203">
        <v>5.0828705691540095E-4</v>
      </c>
      <c r="CA83" s="203">
        <v>6.0650061150404667E-4</v>
      </c>
      <c r="CB83" s="203">
        <v>1.0019537980351143</v>
      </c>
      <c r="CC83" s="203">
        <v>1.4331321441942771E-3</v>
      </c>
      <c r="CD83" s="203">
        <v>7.2905338498921468E-4</v>
      </c>
      <c r="CE83" s="203">
        <v>1.3351272566024508E-3</v>
      </c>
      <c r="CF83" s="203">
        <v>9.7760071209940166E-3</v>
      </c>
      <c r="CG83" s="203">
        <v>1.335323942282926E-3</v>
      </c>
      <c r="CH83" s="203">
        <v>6.135730277780989E-3</v>
      </c>
      <c r="CI83" s="203">
        <v>5.4885746661021782E-3</v>
      </c>
      <c r="CJ83" s="203">
        <v>2.8780107426866911E-3</v>
      </c>
      <c r="CK83" s="203">
        <v>9.5767931297712668E-3</v>
      </c>
      <c r="CL83" s="203">
        <v>1.2926510955598163E-3</v>
      </c>
      <c r="CM83" s="203">
        <v>3.3013174877126578E-3</v>
      </c>
      <c r="CN83" s="203">
        <v>5.2194831621858104E-3</v>
      </c>
      <c r="CO83" s="203">
        <v>7.5519150020226546E-4</v>
      </c>
      <c r="CP83" s="203">
        <v>4.2434960409733343E-4</v>
      </c>
      <c r="CQ83" s="203">
        <v>7.3592853646418487E-4</v>
      </c>
      <c r="CR83" s="203">
        <v>4.2094570079456072E-4</v>
      </c>
      <c r="CS83" s="203">
        <v>3.6881879750209436E-3</v>
      </c>
      <c r="CT83" s="203">
        <v>1.740812028651971E-3</v>
      </c>
      <c r="CU83" s="203">
        <v>4.744098094993098E-3</v>
      </c>
      <c r="CV83" s="203">
        <v>6.0105988903290364E-4</v>
      </c>
      <c r="CW83" s="203">
        <v>2.8383309566959256E-3</v>
      </c>
      <c r="CX83" s="203">
        <v>1.0151290238903498E-3</v>
      </c>
      <c r="CY83" s="203">
        <v>8.5781425298168045E-4</v>
      </c>
      <c r="CZ83" s="203">
        <v>1.3232305575326894E-3</v>
      </c>
      <c r="DA83" s="203">
        <v>1.7301721562462684E-3</v>
      </c>
      <c r="DB83" s="203">
        <v>1.3237937965836213E-3</v>
      </c>
      <c r="DC83" s="203">
        <v>9.1450866955755444E-4</v>
      </c>
      <c r="DD83" s="203">
        <v>2.862305506285902E-3</v>
      </c>
      <c r="DE83" s="199">
        <v>1.1383240760175801</v>
      </c>
    </row>
    <row r="84" spans="1:109" s="171" customFormat="1" ht="9.6" x14ac:dyDescent="0.15">
      <c r="A84" s="162">
        <v>78</v>
      </c>
      <c r="B84" s="167" t="s">
        <v>679</v>
      </c>
      <c r="C84" s="167"/>
      <c r="D84" s="197">
        <v>5.9426472966136654E-4</v>
      </c>
      <c r="E84" s="203">
        <v>1.1694340282187921E-3</v>
      </c>
      <c r="F84" s="203">
        <v>1.8252033029505634E-3</v>
      </c>
      <c r="G84" s="203">
        <v>4.8345541282250907E-4</v>
      </c>
      <c r="H84" s="203">
        <v>1.8864941725902599E-4</v>
      </c>
      <c r="I84" s="203">
        <v>2.1964662477977829E-3</v>
      </c>
      <c r="J84" s="203">
        <v>2.0152248855948609E-4</v>
      </c>
      <c r="K84" s="203">
        <v>4.1151049076913347E-4</v>
      </c>
      <c r="L84" s="203">
        <v>1.4209015830411514E-3</v>
      </c>
      <c r="M84" s="203">
        <v>1.2436176004639624E-3</v>
      </c>
      <c r="N84" s="203">
        <v>1.9871461361590263E-3</v>
      </c>
      <c r="O84" s="203">
        <v>1.0143605883736176E-3</v>
      </c>
      <c r="P84" s="203">
        <v>5.4490580386506982E-4</v>
      </c>
      <c r="Q84" s="203">
        <v>1.2083453245503078E-3</v>
      </c>
      <c r="R84" s="203">
        <v>3.6820086576028243E-4</v>
      </c>
      <c r="S84" s="203">
        <v>3.3843598769759493E-4</v>
      </c>
      <c r="T84" s="203">
        <v>6.2114228584940966E-4</v>
      </c>
      <c r="U84" s="203">
        <v>7.8594609387711055E-4</v>
      </c>
      <c r="V84" s="203">
        <v>1.0324061670120397E-3</v>
      </c>
      <c r="W84" s="203">
        <v>1.1184084392360987E-3</v>
      </c>
      <c r="X84" s="203">
        <v>7.7082358838059123E-4</v>
      </c>
      <c r="Y84" s="203">
        <v>5.1540584454358896E-4</v>
      </c>
      <c r="Z84" s="203">
        <v>4.5326884120872176E-4</v>
      </c>
      <c r="AA84" s="203">
        <v>6.6021261571949782E-4</v>
      </c>
      <c r="AB84" s="203">
        <v>4.9031441106733127E-4</v>
      </c>
      <c r="AC84" s="203">
        <v>6.1266465502102664E-4</v>
      </c>
      <c r="AD84" s="203">
        <v>3.8299185015839979E-4</v>
      </c>
      <c r="AE84" s="203">
        <v>1.0745573596990297E-3</v>
      </c>
      <c r="AF84" s="203">
        <v>3.8691607393541905E-4</v>
      </c>
      <c r="AG84" s="203">
        <v>4.7283319154480582E-4</v>
      </c>
      <c r="AH84" s="203">
        <v>6.754119190350925E-4</v>
      </c>
      <c r="AI84" s="203">
        <v>7.7300687540521329E-4</v>
      </c>
      <c r="AJ84" s="203">
        <v>1.8585591946247519E-3</v>
      </c>
      <c r="AK84" s="203">
        <v>5.678730377019969E-4</v>
      </c>
      <c r="AL84" s="203">
        <v>1.2849387555280119E-3</v>
      </c>
      <c r="AM84" s="203">
        <v>6.1936549978574109E-4</v>
      </c>
      <c r="AN84" s="203">
        <v>4.0476789095888289E-4</v>
      </c>
      <c r="AO84" s="203">
        <v>6.742478119987316E-4</v>
      </c>
      <c r="AP84" s="203">
        <v>7.4653737355264164E-4</v>
      </c>
      <c r="AQ84" s="203">
        <v>5.6253083950989584E-4</v>
      </c>
      <c r="AR84" s="203">
        <v>5.8932569851710801E-4</v>
      </c>
      <c r="AS84" s="203">
        <v>5.0999243721010982E-4</v>
      </c>
      <c r="AT84" s="203">
        <v>4.0674201458147272E-4</v>
      </c>
      <c r="AU84" s="203">
        <v>3.4933713662881451E-4</v>
      </c>
      <c r="AV84" s="203">
        <v>2.994391377952402E-4</v>
      </c>
      <c r="AW84" s="203">
        <v>5.3116001359917217E-4</v>
      </c>
      <c r="AX84" s="203">
        <v>3.4257928452480869E-4</v>
      </c>
      <c r="AY84" s="203">
        <v>2.9226866774256013E-4</v>
      </c>
      <c r="AZ84" s="203">
        <v>3.6651399455667406E-4</v>
      </c>
      <c r="BA84" s="203">
        <v>6.4983156173828796E-4</v>
      </c>
      <c r="BB84" s="203">
        <v>5.2508386666861933E-5</v>
      </c>
      <c r="BC84" s="203">
        <v>4.9896470097513261E-4</v>
      </c>
      <c r="BD84" s="203">
        <v>5.3692995399770072E-4</v>
      </c>
      <c r="BE84" s="203">
        <v>4.4701962210628689E-4</v>
      </c>
      <c r="BF84" s="203">
        <v>5.7154612770216756E-4</v>
      </c>
      <c r="BG84" s="203">
        <v>3.3115346760294887E-4</v>
      </c>
      <c r="BH84" s="203">
        <v>4.4537489759821728E-4</v>
      </c>
      <c r="BI84" s="203">
        <v>1.844379682273923E-4</v>
      </c>
      <c r="BJ84" s="203">
        <v>5.9207955482354184E-4</v>
      </c>
      <c r="BK84" s="203">
        <v>8.0711823614125044E-4</v>
      </c>
      <c r="BL84" s="203">
        <v>1.3260787177716872E-3</v>
      </c>
      <c r="BM84" s="203">
        <v>6.3875434791128968E-4</v>
      </c>
      <c r="BN84" s="203">
        <v>1.3394501152270383E-3</v>
      </c>
      <c r="BO84" s="203">
        <v>1.4343620102622008E-3</v>
      </c>
      <c r="BP84" s="203">
        <v>3.7404029576059832E-4</v>
      </c>
      <c r="BQ84" s="203">
        <v>9.0378455586840841E-4</v>
      </c>
      <c r="BR84" s="203">
        <v>2.9818825574989339E-4</v>
      </c>
      <c r="BS84" s="203">
        <v>3.232117110017069E-4</v>
      </c>
      <c r="BT84" s="203">
        <v>1.8100365826790313E-4</v>
      </c>
      <c r="BU84" s="203">
        <v>1.6842734402060808E-4</v>
      </c>
      <c r="BV84" s="203">
        <v>1.0836211706630628E-4</v>
      </c>
      <c r="BW84" s="203">
        <v>7.4704033472272759E-5</v>
      </c>
      <c r="BX84" s="203">
        <v>2.7012564805473179E-5</v>
      </c>
      <c r="BY84" s="203">
        <v>1.7047562011894019E-3</v>
      </c>
      <c r="BZ84" s="203">
        <v>5.6468344228448168E-4</v>
      </c>
      <c r="CA84" s="203">
        <v>4.7453026140455596E-4</v>
      </c>
      <c r="CB84" s="203">
        <v>1.0752699840872936E-3</v>
      </c>
      <c r="CC84" s="203">
        <v>1.0041841560366158</v>
      </c>
      <c r="CD84" s="203">
        <v>1.7949825514929277E-4</v>
      </c>
      <c r="CE84" s="203">
        <v>2.6717272202489819E-4</v>
      </c>
      <c r="CF84" s="203">
        <v>4.854196934852931E-3</v>
      </c>
      <c r="CG84" s="203">
        <v>1.6800817162970449E-4</v>
      </c>
      <c r="CH84" s="203">
        <v>3.0143002708334592E-4</v>
      </c>
      <c r="CI84" s="203">
        <v>4.8610220584086391E-4</v>
      </c>
      <c r="CJ84" s="203">
        <v>2.0267291274405407E-4</v>
      </c>
      <c r="CK84" s="203">
        <v>6.8930136219197099E-4</v>
      </c>
      <c r="CL84" s="203">
        <v>2.0538010100741211E-4</v>
      </c>
      <c r="CM84" s="203">
        <v>2.4426893383734422E-4</v>
      </c>
      <c r="CN84" s="203">
        <v>3.1620366416441767E-4</v>
      </c>
      <c r="CO84" s="203">
        <v>3.3246822988155904E-4</v>
      </c>
      <c r="CP84" s="203">
        <v>3.0720900097797364E-4</v>
      </c>
      <c r="CQ84" s="203">
        <v>4.0481376999661867E-4</v>
      </c>
      <c r="CR84" s="203">
        <v>2.0931206290105916E-4</v>
      </c>
      <c r="CS84" s="203">
        <v>5.4887784350303448E-4</v>
      </c>
      <c r="CT84" s="203">
        <v>2.2607756564814921E-4</v>
      </c>
      <c r="CU84" s="203">
        <v>8.57840114186084E-4</v>
      </c>
      <c r="CV84" s="203">
        <v>6.4886966681239452E-4</v>
      </c>
      <c r="CW84" s="203">
        <v>2.1279553793704216E-4</v>
      </c>
      <c r="CX84" s="203">
        <v>7.1095703689073538E-4</v>
      </c>
      <c r="CY84" s="203">
        <v>7.6768842697727611E-4</v>
      </c>
      <c r="CZ84" s="203">
        <v>2.2103154463381391E-4</v>
      </c>
      <c r="DA84" s="203">
        <v>2.7456806026357873E-4</v>
      </c>
      <c r="DB84" s="203">
        <v>3.4763435724140777E-4</v>
      </c>
      <c r="DC84" s="203">
        <v>1.8851112913726E-3</v>
      </c>
      <c r="DD84" s="203">
        <v>2.120255449782939E-4</v>
      </c>
      <c r="DE84" s="199">
        <v>1.0728281644835345</v>
      </c>
    </row>
    <row r="85" spans="1:109" s="171" customFormat="1" ht="9.6" x14ac:dyDescent="0.15">
      <c r="A85" s="162">
        <v>79</v>
      </c>
      <c r="B85" s="167" t="s">
        <v>680</v>
      </c>
      <c r="C85" s="167"/>
      <c r="D85" s="197">
        <v>3.1743491584241652E-3</v>
      </c>
      <c r="E85" s="203">
        <v>4.2471885640500305E-3</v>
      </c>
      <c r="F85" s="203">
        <v>7.8467138479332982E-3</v>
      </c>
      <c r="G85" s="203">
        <v>2.4155697641775331E-3</v>
      </c>
      <c r="H85" s="203">
        <v>9.0016402806299752E-4</v>
      </c>
      <c r="I85" s="203">
        <v>3.4538664686429321E-3</v>
      </c>
      <c r="J85" s="203">
        <v>8.5262753130601633E-4</v>
      </c>
      <c r="K85" s="203">
        <v>2.0045910775633351E-3</v>
      </c>
      <c r="L85" s="203">
        <v>5.4476405587164734E-3</v>
      </c>
      <c r="M85" s="203">
        <v>7.9822505079817883E-3</v>
      </c>
      <c r="N85" s="203">
        <v>1.7623986959842904E-2</v>
      </c>
      <c r="O85" s="203">
        <v>6.8991682890283661E-3</v>
      </c>
      <c r="P85" s="203">
        <v>3.1046774920073291E-3</v>
      </c>
      <c r="Q85" s="203">
        <v>2.5266703095343797E-2</v>
      </c>
      <c r="R85" s="203">
        <v>2.3969546385218627E-3</v>
      </c>
      <c r="S85" s="203">
        <v>2.2933397050913808E-3</v>
      </c>
      <c r="T85" s="203">
        <v>2.6996739768274649E-3</v>
      </c>
      <c r="U85" s="203">
        <v>2.6416003301526249E-3</v>
      </c>
      <c r="V85" s="203">
        <v>5.6846776324586653E-3</v>
      </c>
      <c r="W85" s="203">
        <v>5.0142488442783094E-3</v>
      </c>
      <c r="X85" s="203">
        <v>3.1188633376094759E-3</v>
      </c>
      <c r="Y85" s="203">
        <v>5.9060886248436303E-3</v>
      </c>
      <c r="Z85" s="203">
        <v>4.3221845638059721E-3</v>
      </c>
      <c r="AA85" s="203">
        <v>3.5625518639232842E-3</v>
      </c>
      <c r="AB85" s="203">
        <v>2.0993868827849814E-3</v>
      </c>
      <c r="AC85" s="203">
        <v>2.4153644661196938E-3</v>
      </c>
      <c r="AD85" s="203">
        <v>1.2028246186015322E-2</v>
      </c>
      <c r="AE85" s="203">
        <v>4.9254813911095282E-3</v>
      </c>
      <c r="AF85" s="203">
        <v>2.356226867485441E-3</v>
      </c>
      <c r="AG85" s="203">
        <v>1.676498398817538E-3</v>
      </c>
      <c r="AH85" s="203">
        <v>6.8767208151883493E-3</v>
      </c>
      <c r="AI85" s="203">
        <v>4.0404875931677655E-3</v>
      </c>
      <c r="AJ85" s="203">
        <v>5.9605319657294216E-3</v>
      </c>
      <c r="AK85" s="203">
        <v>7.6681774749703165E-3</v>
      </c>
      <c r="AL85" s="203">
        <v>6.0074937375262103E-3</v>
      </c>
      <c r="AM85" s="203">
        <v>1.9724548011007068E-3</v>
      </c>
      <c r="AN85" s="203">
        <v>1.5128043833227754E-3</v>
      </c>
      <c r="AO85" s="203">
        <v>3.4437472405890418E-3</v>
      </c>
      <c r="AP85" s="203">
        <v>3.21996668270418E-3</v>
      </c>
      <c r="AQ85" s="203">
        <v>6.0445351061154881E-3</v>
      </c>
      <c r="AR85" s="203">
        <v>6.2679754620535199E-3</v>
      </c>
      <c r="AS85" s="203">
        <v>2.3511289031350842E-3</v>
      </c>
      <c r="AT85" s="203">
        <v>2.4103923824167896E-3</v>
      </c>
      <c r="AU85" s="203">
        <v>1.5949472501355054E-3</v>
      </c>
      <c r="AV85" s="203">
        <v>1.3620462332337234E-3</v>
      </c>
      <c r="AW85" s="203">
        <v>3.3324988937053885E-3</v>
      </c>
      <c r="AX85" s="203">
        <v>1.7019778037903356E-3</v>
      </c>
      <c r="AY85" s="203">
        <v>1.6019915636841049E-3</v>
      </c>
      <c r="AZ85" s="203">
        <v>2.2532151686476729E-3</v>
      </c>
      <c r="BA85" s="203">
        <v>1.7637686252565379E-3</v>
      </c>
      <c r="BB85" s="203">
        <v>2.1506224659254979E-4</v>
      </c>
      <c r="BC85" s="203">
        <v>2.7330187952505866E-3</v>
      </c>
      <c r="BD85" s="203">
        <v>2.3244109736014333E-3</v>
      </c>
      <c r="BE85" s="203">
        <v>1.7106414423433889E-3</v>
      </c>
      <c r="BF85" s="203">
        <v>1.7974552479826701E-3</v>
      </c>
      <c r="BG85" s="203">
        <v>1.343402032968339E-3</v>
      </c>
      <c r="BH85" s="203">
        <v>1.796835594541491E-3</v>
      </c>
      <c r="BI85" s="203">
        <v>7.882667373613724E-4</v>
      </c>
      <c r="BJ85" s="203">
        <v>2.620997058116057E-3</v>
      </c>
      <c r="BK85" s="203">
        <v>2.1279594428303922E-2</v>
      </c>
      <c r="BL85" s="203">
        <v>4.5848632811278066E-3</v>
      </c>
      <c r="BM85" s="203">
        <v>4.6473763291037511E-3</v>
      </c>
      <c r="BN85" s="203">
        <v>3.0165878755963687E-3</v>
      </c>
      <c r="BO85" s="203">
        <v>5.8130349264008683E-3</v>
      </c>
      <c r="BP85" s="203">
        <v>1.9438157924227173E-3</v>
      </c>
      <c r="BQ85" s="203">
        <v>6.2445798014520281E-3</v>
      </c>
      <c r="BR85" s="203">
        <v>1.3958451414120296E-3</v>
      </c>
      <c r="BS85" s="203">
        <v>9.7603069133688652E-4</v>
      </c>
      <c r="BT85" s="203">
        <v>7.2699965670811701E-4</v>
      </c>
      <c r="BU85" s="203">
        <v>6.9472685248349385E-4</v>
      </c>
      <c r="BV85" s="203">
        <v>4.980746783186347E-4</v>
      </c>
      <c r="BW85" s="203">
        <v>2.8036316153195486E-4</v>
      </c>
      <c r="BX85" s="203">
        <v>1.2656771708718006E-4</v>
      </c>
      <c r="BY85" s="203">
        <v>5.3756506859312634E-4</v>
      </c>
      <c r="BZ85" s="203">
        <v>8.6146014172642398E-4</v>
      </c>
      <c r="CA85" s="203">
        <v>1.1278261081373725E-3</v>
      </c>
      <c r="CB85" s="203">
        <v>2.2196650951819561E-3</v>
      </c>
      <c r="CC85" s="203">
        <v>6.1297791339770199E-4</v>
      </c>
      <c r="CD85" s="203">
        <v>1.0004894149831485</v>
      </c>
      <c r="CE85" s="203">
        <v>7.7785481649386907E-4</v>
      </c>
      <c r="CF85" s="203">
        <v>3.8384561064563384E-4</v>
      </c>
      <c r="CG85" s="203">
        <v>5.946271047430155E-4</v>
      </c>
      <c r="CH85" s="203">
        <v>2.0932855819739472E-3</v>
      </c>
      <c r="CI85" s="203">
        <v>1.9957404108979747E-3</v>
      </c>
      <c r="CJ85" s="203">
        <v>9.0583470107462631E-4</v>
      </c>
      <c r="CK85" s="203">
        <v>2.7588863954597122E-3</v>
      </c>
      <c r="CL85" s="203">
        <v>7.2069923051367637E-3</v>
      </c>
      <c r="CM85" s="203">
        <v>1.2921916556367517E-3</v>
      </c>
      <c r="CN85" s="203">
        <v>1.5184648652789071E-3</v>
      </c>
      <c r="CO85" s="203">
        <v>8.8806842834674707E-4</v>
      </c>
      <c r="CP85" s="203">
        <v>1.3430202507530411E-3</v>
      </c>
      <c r="CQ85" s="203">
        <v>1.0619046210244851E-3</v>
      </c>
      <c r="CR85" s="203">
        <v>8.5809631433912757E-4</v>
      </c>
      <c r="CS85" s="203">
        <v>2.1219119305880127E-3</v>
      </c>
      <c r="CT85" s="203">
        <v>7.4275348195674542E-4</v>
      </c>
      <c r="CU85" s="203">
        <v>1.5187419577940469E-3</v>
      </c>
      <c r="CV85" s="203">
        <v>1.6789054436433483E-3</v>
      </c>
      <c r="CW85" s="203">
        <v>5.8953041075237396E-4</v>
      </c>
      <c r="CX85" s="203">
        <v>1.7374811702365598E-3</v>
      </c>
      <c r="CY85" s="203">
        <v>3.5725437192915413E-3</v>
      </c>
      <c r="CZ85" s="203">
        <v>8.4170030059938926E-4</v>
      </c>
      <c r="DA85" s="203">
        <v>1.096384763463664E-3</v>
      </c>
      <c r="DB85" s="203">
        <v>1.2491161936400265E-3</v>
      </c>
      <c r="DC85" s="203">
        <v>6.1983853006800874E-3</v>
      </c>
      <c r="DD85" s="203">
        <v>1.6299205750475131E-3</v>
      </c>
      <c r="DE85" s="199">
        <v>1.3458113952211257</v>
      </c>
    </row>
    <row r="86" spans="1:109" s="171" customFormat="1" ht="9.6" x14ac:dyDescent="0.15">
      <c r="A86" s="177">
        <v>80</v>
      </c>
      <c r="B86" s="178" t="s">
        <v>681</v>
      </c>
      <c r="C86" s="178"/>
      <c r="D86" s="204">
        <v>1.1358757340428488E-3</v>
      </c>
      <c r="E86" s="205">
        <v>1.1452004027666838E-3</v>
      </c>
      <c r="F86" s="205">
        <v>2.3985782100992446E-3</v>
      </c>
      <c r="G86" s="205">
        <v>9.8699463263687273E-4</v>
      </c>
      <c r="H86" s="205">
        <v>2.3629386298527526E-3</v>
      </c>
      <c r="I86" s="205">
        <v>2.2121719666663448E-3</v>
      </c>
      <c r="J86" s="205">
        <v>1.5571328558954343E-3</v>
      </c>
      <c r="K86" s="205">
        <v>1.977865008402704E-3</v>
      </c>
      <c r="L86" s="205">
        <v>2.6274799937584495E-3</v>
      </c>
      <c r="M86" s="205">
        <v>1.83902444788459E-3</v>
      </c>
      <c r="N86" s="205">
        <v>2.3407260951750762E-3</v>
      </c>
      <c r="O86" s="205">
        <v>1.7076528812309715E-3</v>
      </c>
      <c r="P86" s="205">
        <v>1.1044568588205663E-3</v>
      </c>
      <c r="Q86" s="205">
        <v>2.5775237835923433E-3</v>
      </c>
      <c r="R86" s="205">
        <v>8.4989262554438451E-4</v>
      </c>
      <c r="S86" s="205">
        <v>1.0708631884732292E-3</v>
      </c>
      <c r="T86" s="205">
        <v>2.9178497004896521E-3</v>
      </c>
      <c r="U86" s="205">
        <v>1.8809775354297789E-3</v>
      </c>
      <c r="V86" s="205">
        <v>2.5631615523660214E-3</v>
      </c>
      <c r="W86" s="205">
        <v>2.0433244112655663E-3</v>
      </c>
      <c r="X86" s="205">
        <v>1.4624615131003972E-3</v>
      </c>
      <c r="Y86" s="205">
        <v>1.727419595074643E-3</v>
      </c>
      <c r="Z86" s="205">
        <v>1.2504167189318525E-3</v>
      </c>
      <c r="AA86" s="205">
        <v>1.4123908653092322E-3</v>
      </c>
      <c r="AB86" s="205">
        <v>1.9918392662787851E-3</v>
      </c>
      <c r="AC86" s="205">
        <v>2.0154470063742484E-3</v>
      </c>
      <c r="AD86" s="205">
        <v>3.536853460662906E-4</v>
      </c>
      <c r="AE86" s="205">
        <v>2.0988961754648469E-3</v>
      </c>
      <c r="AF86" s="205">
        <v>1.0187283583903512E-3</v>
      </c>
      <c r="AG86" s="205">
        <v>1.1260737348560697E-3</v>
      </c>
      <c r="AH86" s="205">
        <v>1.1743235687135664E-3</v>
      </c>
      <c r="AI86" s="205">
        <v>2.2047454495958312E-3</v>
      </c>
      <c r="AJ86" s="205">
        <v>2.6585986584699056E-3</v>
      </c>
      <c r="AK86" s="205">
        <v>2.142443717045462E-3</v>
      </c>
      <c r="AL86" s="205">
        <v>1.6895662222030806E-3</v>
      </c>
      <c r="AM86" s="205">
        <v>1.1925773974515244E-3</v>
      </c>
      <c r="AN86" s="205">
        <v>1.0545544126528551E-3</v>
      </c>
      <c r="AO86" s="205">
        <v>1.5927574739137533E-3</v>
      </c>
      <c r="AP86" s="205">
        <v>1.5792434026764923E-3</v>
      </c>
      <c r="AQ86" s="205">
        <v>1.99181381892351E-3</v>
      </c>
      <c r="AR86" s="205">
        <v>1.0617348427024722E-3</v>
      </c>
      <c r="AS86" s="205">
        <v>1.209587806604639E-3</v>
      </c>
      <c r="AT86" s="205">
        <v>1.0626806827079179E-3</v>
      </c>
      <c r="AU86" s="205">
        <v>1.010739153594013E-3</v>
      </c>
      <c r="AV86" s="205">
        <v>8.6879844365302886E-4</v>
      </c>
      <c r="AW86" s="205">
        <v>9.2849755640007643E-4</v>
      </c>
      <c r="AX86" s="205">
        <v>8.5857839726263244E-4</v>
      </c>
      <c r="AY86" s="205">
        <v>8.5033934319010132E-4</v>
      </c>
      <c r="AZ86" s="205">
        <v>1.0344518058858709E-3</v>
      </c>
      <c r="BA86" s="205">
        <v>8.4088535752303807E-4</v>
      </c>
      <c r="BB86" s="205">
        <v>5.5273072925521012E-4</v>
      </c>
      <c r="BC86" s="205">
        <v>1.3996949936546227E-3</v>
      </c>
      <c r="BD86" s="205">
        <v>1.2733420642380081E-3</v>
      </c>
      <c r="BE86" s="205">
        <v>1.1379302663543881E-3</v>
      </c>
      <c r="BF86" s="205">
        <v>9.1882141036877217E-4</v>
      </c>
      <c r="BG86" s="205">
        <v>9.2804698891224178E-4</v>
      </c>
      <c r="BH86" s="205">
        <v>1.1164192940818672E-3</v>
      </c>
      <c r="BI86" s="205">
        <v>4.7662258969373677E-4</v>
      </c>
      <c r="BJ86" s="205">
        <v>1.601155020231459E-3</v>
      </c>
      <c r="BK86" s="205">
        <v>1.5297991756274235E-2</v>
      </c>
      <c r="BL86" s="205">
        <v>2.1525695544199796E-3</v>
      </c>
      <c r="BM86" s="205">
        <v>1.7047495540954238E-3</v>
      </c>
      <c r="BN86" s="205">
        <v>1.8919119570702787E-3</v>
      </c>
      <c r="BO86" s="205">
        <v>2.2228005828014712E-3</v>
      </c>
      <c r="BP86" s="205">
        <v>8.4663045280709457E-4</v>
      </c>
      <c r="BQ86" s="205">
        <v>1.2461411861623486E-3</v>
      </c>
      <c r="BR86" s="205">
        <v>1.4081958518580373E-3</v>
      </c>
      <c r="BS86" s="205">
        <v>2.1742000005771666E-3</v>
      </c>
      <c r="BT86" s="205">
        <v>1.8673320219889859E-3</v>
      </c>
      <c r="BU86" s="205">
        <v>1.0828016449854025E-3</v>
      </c>
      <c r="BV86" s="205">
        <v>5.4119653685240755E-4</v>
      </c>
      <c r="BW86" s="205">
        <v>3.2134671016472658E-4</v>
      </c>
      <c r="BX86" s="205">
        <v>1.1450110324521802E-4</v>
      </c>
      <c r="BY86" s="205">
        <v>1.5141076145221912E-2</v>
      </c>
      <c r="BZ86" s="205">
        <v>4.2701765729877675E-2</v>
      </c>
      <c r="CA86" s="205">
        <v>4.2866623703293215E-2</v>
      </c>
      <c r="CB86" s="205">
        <v>0.22817680376101934</v>
      </c>
      <c r="CC86" s="205">
        <v>2.0777886359985089E-2</v>
      </c>
      <c r="CD86" s="205">
        <v>1.668050604433143E-3</v>
      </c>
      <c r="CE86" s="205">
        <v>1.0111792043167402</v>
      </c>
      <c r="CF86" s="205">
        <v>5.4012556989554775E-3</v>
      </c>
      <c r="CG86" s="205">
        <v>9.4130633521617279E-4</v>
      </c>
      <c r="CH86" s="205">
        <v>2.3381265288009829E-3</v>
      </c>
      <c r="CI86" s="205">
        <v>1.8758313465881428E-3</v>
      </c>
      <c r="CJ86" s="205">
        <v>1.5885169236447641E-3</v>
      </c>
      <c r="CK86" s="205">
        <v>3.7282874514084439E-3</v>
      </c>
      <c r="CL86" s="205">
        <v>1.3772929977199835E-3</v>
      </c>
      <c r="CM86" s="205">
        <v>1.4023592360374844E-3</v>
      </c>
      <c r="CN86" s="205">
        <v>2.1676002691214205E-3</v>
      </c>
      <c r="CO86" s="205">
        <v>7.2536927206839007E-4</v>
      </c>
      <c r="CP86" s="205">
        <v>6.8907195653242421E-4</v>
      </c>
      <c r="CQ86" s="205">
        <v>8.1628973520985425E-4</v>
      </c>
      <c r="CR86" s="205">
        <v>5.3830196217391707E-4</v>
      </c>
      <c r="CS86" s="205">
        <v>1.9077748839228018E-3</v>
      </c>
      <c r="CT86" s="205">
        <v>6.0089121191531855E-3</v>
      </c>
      <c r="CU86" s="205">
        <v>1.7239099866214421E-3</v>
      </c>
      <c r="CV86" s="205">
        <v>8.1255702149496888E-4</v>
      </c>
      <c r="CW86" s="205">
        <v>1.1316882926203056E-3</v>
      </c>
      <c r="CX86" s="205">
        <v>2.2273218915838507E-2</v>
      </c>
      <c r="CY86" s="205">
        <v>3.2231150052850323E-3</v>
      </c>
      <c r="CZ86" s="205">
        <v>9.0932691559060226E-4</v>
      </c>
      <c r="DA86" s="205">
        <v>2.5964949398215149E-3</v>
      </c>
      <c r="DB86" s="205">
        <v>1.5999810735747668E-3</v>
      </c>
      <c r="DC86" s="205">
        <v>2.6807231905032472E-3</v>
      </c>
      <c r="DD86" s="205">
        <v>2.2997156134727387E-2</v>
      </c>
      <c r="DE86" s="206">
        <v>1.5750069776887048</v>
      </c>
    </row>
    <row r="87" spans="1:109" s="171" customFormat="1" ht="9.6" x14ac:dyDescent="0.15">
      <c r="A87" s="162">
        <v>81</v>
      </c>
      <c r="B87" s="167" t="s">
        <v>682</v>
      </c>
      <c r="C87" s="167"/>
      <c r="D87" s="197">
        <v>5.1218519170592226E-4</v>
      </c>
      <c r="E87" s="198">
        <v>5.7523924843094071E-4</v>
      </c>
      <c r="F87" s="198">
        <v>4.6563196573920767E-4</v>
      </c>
      <c r="G87" s="198">
        <v>8.3154820804393526E-4</v>
      </c>
      <c r="H87" s="198">
        <v>4.3016375958737738E-4</v>
      </c>
      <c r="I87" s="198">
        <v>5.9075316484142487E-4</v>
      </c>
      <c r="J87" s="198">
        <v>2.9948805385832055E-3</v>
      </c>
      <c r="K87" s="198">
        <v>1.2020510939943108E-3</v>
      </c>
      <c r="L87" s="198">
        <v>5.2997538213890019E-4</v>
      </c>
      <c r="M87" s="198">
        <v>4.3299478788278394E-4</v>
      </c>
      <c r="N87" s="198">
        <v>3.7042672718462603E-4</v>
      </c>
      <c r="O87" s="198">
        <v>5.4563568521897579E-4</v>
      </c>
      <c r="P87" s="198">
        <v>3.9045596127996427E-4</v>
      </c>
      <c r="Q87" s="198">
        <v>5.1813315286617625E-4</v>
      </c>
      <c r="R87" s="198">
        <v>7.1227311705152161E-4</v>
      </c>
      <c r="S87" s="198">
        <v>6.0864696846491039E-4</v>
      </c>
      <c r="T87" s="198">
        <v>5.2577005217976805E-4</v>
      </c>
      <c r="U87" s="198">
        <v>6.534222891895811E-4</v>
      </c>
      <c r="V87" s="198">
        <v>9.1826867318938333E-4</v>
      </c>
      <c r="W87" s="198">
        <v>6.389526240465315E-4</v>
      </c>
      <c r="X87" s="198">
        <v>6.5011937246617455E-4</v>
      </c>
      <c r="Y87" s="198">
        <v>3.9556052672216956E-4</v>
      </c>
      <c r="Z87" s="198">
        <v>9.9591869397246862E-4</v>
      </c>
      <c r="AA87" s="198">
        <v>2.3280760830524355E-4</v>
      </c>
      <c r="AB87" s="198">
        <v>9.4599913880510217E-4</v>
      </c>
      <c r="AC87" s="198">
        <v>5.6327963973925438E-4</v>
      </c>
      <c r="AD87" s="198">
        <v>1.8033752357834973E-4</v>
      </c>
      <c r="AE87" s="198">
        <v>4.7880990354887289E-4</v>
      </c>
      <c r="AF87" s="198">
        <v>3.8750908326184606E-4</v>
      </c>
      <c r="AG87" s="198">
        <v>4.0972285279237399E-4</v>
      </c>
      <c r="AH87" s="198">
        <v>5.2632793454501152E-4</v>
      </c>
      <c r="AI87" s="198">
        <v>4.63925431318304E-4</v>
      </c>
      <c r="AJ87" s="198">
        <v>6.7750634803113215E-4</v>
      </c>
      <c r="AK87" s="198">
        <v>5.3736906637060421E-4</v>
      </c>
      <c r="AL87" s="198">
        <v>4.5121901233635399E-4</v>
      </c>
      <c r="AM87" s="198">
        <v>4.7101253949788737E-4</v>
      </c>
      <c r="AN87" s="198">
        <v>4.3895876340683577E-4</v>
      </c>
      <c r="AO87" s="198">
        <v>8.2795972619717191E-4</v>
      </c>
      <c r="AP87" s="198">
        <v>3.9467558833013969E-4</v>
      </c>
      <c r="AQ87" s="198">
        <v>5.0171562304224856E-4</v>
      </c>
      <c r="AR87" s="198">
        <v>3.4745237007885899E-4</v>
      </c>
      <c r="AS87" s="198">
        <v>5.3312073464280188E-4</v>
      </c>
      <c r="AT87" s="198">
        <v>4.730980472177857E-4</v>
      </c>
      <c r="AU87" s="198">
        <v>4.1802515184695139E-4</v>
      </c>
      <c r="AV87" s="198">
        <v>3.8765640572780563E-4</v>
      </c>
      <c r="AW87" s="198">
        <v>2.7974801014720579E-4</v>
      </c>
      <c r="AX87" s="198">
        <v>3.361850072217716E-4</v>
      </c>
      <c r="AY87" s="198">
        <v>3.4998193618654362E-4</v>
      </c>
      <c r="AZ87" s="198">
        <v>4.0205450381784719E-4</v>
      </c>
      <c r="BA87" s="198">
        <v>2.2893411918738314E-4</v>
      </c>
      <c r="BB87" s="198">
        <v>2.0944766178503988E-4</v>
      </c>
      <c r="BC87" s="198">
        <v>2.8164438781077579E-4</v>
      </c>
      <c r="BD87" s="198">
        <v>4.6001333994608024E-4</v>
      </c>
      <c r="BE87" s="198">
        <v>2.3226230930285907E-4</v>
      </c>
      <c r="BF87" s="198">
        <v>1.9617798950815398E-4</v>
      </c>
      <c r="BG87" s="198">
        <v>2.7312449366883468E-4</v>
      </c>
      <c r="BH87" s="198">
        <v>4.5839610993447241E-4</v>
      </c>
      <c r="BI87" s="198">
        <v>1.0488544413282117E-3</v>
      </c>
      <c r="BJ87" s="198">
        <v>6.4595994767062458E-4</v>
      </c>
      <c r="BK87" s="198">
        <v>1.5769821324312511E-3</v>
      </c>
      <c r="BL87" s="198">
        <v>7.2959273711725237E-4</v>
      </c>
      <c r="BM87" s="198">
        <v>1.8180588135938039E-3</v>
      </c>
      <c r="BN87" s="198">
        <v>1.023488747117871E-3</v>
      </c>
      <c r="BO87" s="198">
        <v>9.7118360551552729E-4</v>
      </c>
      <c r="BP87" s="198">
        <v>3.1573993486579003E-3</v>
      </c>
      <c r="BQ87" s="198">
        <v>3.2045253277379797E-3</v>
      </c>
      <c r="BR87" s="198">
        <v>1.5598419569688362E-3</v>
      </c>
      <c r="BS87" s="198">
        <v>1.1629023868164549E-3</v>
      </c>
      <c r="BT87" s="198">
        <v>2.0788866044502007E-3</v>
      </c>
      <c r="BU87" s="198">
        <v>8.5805529156892588E-3</v>
      </c>
      <c r="BV87" s="198">
        <v>1.5947122423638736E-3</v>
      </c>
      <c r="BW87" s="198">
        <v>1.8846600249686209E-3</v>
      </c>
      <c r="BX87" s="198">
        <v>6.4240878702720829E-4</v>
      </c>
      <c r="BY87" s="198">
        <v>1.683123931395315E-3</v>
      </c>
      <c r="BZ87" s="198">
        <v>5.2806518140344314E-4</v>
      </c>
      <c r="CA87" s="198">
        <v>2.5412215746985437E-3</v>
      </c>
      <c r="CB87" s="198">
        <v>1.133195851910342E-3</v>
      </c>
      <c r="CC87" s="198">
        <v>2.1871795615043426E-3</v>
      </c>
      <c r="CD87" s="198">
        <v>1.624347823256742E-3</v>
      </c>
      <c r="CE87" s="198">
        <v>2.0030381307703168E-3</v>
      </c>
      <c r="CF87" s="198">
        <v>1.0002037865500011</v>
      </c>
      <c r="CG87" s="198">
        <v>1.161469609918344E-2</v>
      </c>
      <c r="CH87" s="198">
        <v>4.3283379522539066E-3</v>
      </c>
      <c r="CI87" s="198">
        <v>1.5346733792163912E-3</v>
      </c>
      <c r="CJ87" s="198">
        <v>3.8577144150108086E-3</v>
      </c>
      <c r="CK87" s="198">
        <v>3.4867935363152081E-3</v>
      </c>
      <c r="CL87" s="198">
        <v>6.1670423932358564E-3</v>
      </c>
      <c r="CM87" s="198">
        <v>1.5928219798374758E-3</v>
      </c>
      <c r="CN87" s="198">
        <v>3.6893903718660361E-3</v>
      </c>
      <c r="CO87" s="198">
        <v>7.140542139355753E-4</v>
      </c>
      <c r="CP87" s="198">
        <v>4.6082479548757846E-3</v>
      </c>
      <c r="CQ87" s="198">
        <v>3.4625210626247887E-3</v>
      </c>
      <c r="CR87" s="198">
        <v>1.5442963363566085E-3</v>
      </c>
      <c r="CS87" s="198">
        <v>4.954695868291596E-3</v>
      </c>
      <c r="CT87" s="198">
        <v>1.2860872728786739E-3</v>
      </c>
      <c r="CU87" s="198">
        <v>1.9717524240429243E-3</v>
      </c>
      <c r="CV87" s="198">
        <v>1.0343532807578272E-3</v>
      </c>
      <c r="CW87" s="198">
        <v>1.549363254244539E-3</v>
      </c>
      <c r="CX87" s="198">
        <v>1.8894599435213678E-3</v>
      </c>
      <c r="CY87" s="198">
        <v>1.8052257168622487E-3</v>
      </c>
      <c r="CZ87" s="198">
        <v>1.9800322890140016E-3</v>
      </c>
      <c r="DA87" s="198">
        <v>1.3047286106754761E-3</v>
      </c>
      <c r="DB87" s="198">
        <v>2.970023627580786E-3</v>
      </c>
      <c r="DC87" s="198">
        <v>5.6825122440817301E-4</v>
      </c>
      <c r="DD87" s="198">
        <v>2.4656034712478318E-3</v>
      </c>
      <c r="DE87" s="199">
        <v>1.1448096008485495</v>
      </c>
    </row>
    <row r="88" spans="1:109" s="171" customFormat="1" ht="9.6" x14ac:dyDescent="0.15">
      <c r="A88" s="162">
        <v>82</v>
      </c>
      <c r="B88" s="167" t="s">
        <v>683</v>
      </c>
      <c r="C88" s="167"/>
      <c r="D88" s="197">
        <v>2.2880795857984438E-3</v>
      </c>
      <c r="E88" s="198">
        <v>2.252978577728717E-3</v>
      </c>
      <c r="F88" s="198">
        <v>1.7675957603615091E-3</v>
      </c>
      <c r="G88" s="198">
        <v>3.612509785238529E-3</v>
      </c>
      <c r="H88" s="198">
        <v>1.741827357205077E-3</v>
      </c>
      <c r="I88" s="198">
        <v>4.6464019037396999E-3</v>
      </c>
      <c r="J88" s="198">
        <v>1.4900873453492969E-2</v>
      </c>
      <c r="K88" s="198">
        <v>3.9558154411826066E-3</v>
      </c>
      <c r="L88" s="198">
        <v>2.7060230517456495E-3</v>
      </c>
      <c r="M88" s="198">
        <v>2.7844894949920042E-3</v>
      </c>
      <c r="N88" s="198">
        <v>2.0281357328455008E-3</v>
      </c>
      <c r="O88" s="198">
        <v>2.4270763033711375E-3</v>
      </c>
      <c r="P88" s="198">
        <v>1.5836161539757102E-3</v>
      </c>
      <c r="Q88" s="198">
        <v>3.2574248889685148E-3</v>
      </c>
      <c r="R88" s="198">
        <v>2.6937909492861876E-3</v>
      </c>
      <c r="S88" s="198">
        <v>2.7740632062876721E-3</v>
      </c>
      <c r="T88" s="198">
        <v>2.4003416717322612E-3</v>
      </c>
      <c r="U88" s="198">
        <v>2.8446391621059371E-3</v>
      </c>
      <c r="V88" s="198">
        <v>2.2487779846295246E-3</v>
      </c>
      <c r="W88" s="198">
        <v>2.4440001501536504E-3</v>
      </c>
      <c r="X88" s="198">
        <v>2.6291414156092876E-3</v>
      </c>
      <c r="Y88" s="198">
        <v>1.171362626002105E-3</v>
      </c>
      <c r="Z88" s="198">
        <v>1.7067124047326901E-3</v>
      </c>
      <c r="AA88" s="198">
        <v>8.2461754654652877E-4</v>
      </c>
      <c r="AB88" s="198">
        <v>9.4609801488337638E-3</v>
      </c>
      <c r="AC88" s="198">
        <v>2.6538865557576849E-3</v>
      </c>
      <c r="AD88" s="198">
        <v>5.9144344242220129E-4</v>
      </c>
      <c r="AE88" s="198">
        <v>1.6660426468890841E-3</v>
      </c>
      <c r="AF88" s="198">
        <v>1.5563990822821127E-3</v>
      </c>
      <c r="AG88" s="198">
        <v>2.1441385943737276E-3</v>
      </c>
      <c r="AH88" s="198">
        <v>2.5076540542377465E-3</v>
      </c>
      <c r="AI88" s="198">
        <v>1.7203075992280664E-3</v>
      </c>
      <c r="AJ88" s="198">
        <v>2.0900781282877675E-3</v>
      </c>
      <c r="AK88" s="198">
        <v>2.1214596559486717E-3</v>
      </c>
      <c r="AL88" s="198">
        <v>1.8863047208517417E-3</v>
      </c>
      <c r="AM88" s="198">
        <v>1.4187585268677669E-3</v>
      </c>
      <c r="AN88" s="198">
        <v>1.1472942879120708E-3</v>
      </c>
      <c r="AO88" s="198">
        <v>2.5620063948218318E-3</v>
      </c>
      <c r="AP88" s="198">
        <v>1.8185123734735797E-3</v>
      </c>
      <c r="AQ88" s="198">
        <v>1.5508395480916257E-3</v>
      </c>
      <c r="AR88" s="198">
        <v>1.2894668947018527E-3</v>
      </c>
      <c r="AS88" s="198">
        <v>1.9656405918421394E-3</v>
      </c>
      <c r="AT88" s="198">
        <v>1.9332008318339829E-3</v>
      </c>
      <c r="AU88" s="198">
        <v>2.351704231611755E-3</v>
      </c>
      <c r="AV88" s="198">
        <v>2.2086918058712417E-3</v>
      </c>
      <c r="AW88" s="198">
        <v>1.9649379092428264E-3</v>
      </c>
      <c r="AX88" s="198">
        <v>1.3262955825887725E-3</v>
      </c>
      <c r="AY88" s="198">
        <v>1.4075265130607936E-3</v>
      </c>
      <c r="AZ88" s="198">
        <v>1.7346415747897049E-3</v>
      </c>
      <c r="BA88" s="198">
        <v>1.0381250176845103E-3</v>
      </c>
      <c r="BB88" s="198">
        <v>3.3062620471695659E-3</v>
      </c>
      <c r="BC88" s="198">
        <v>1.7987045126592967E-3</v>
      </c>
      <c r="BD88" s="198">
        <v>2.2966366591973251E-3</v>
      </c>
      <c r="BE88" s="198">
        <v>1.5149575073646301E-3</v>
      </c>
      <c r="BF88" s="198">
        <v>9.2008281100396366E-4</v>
      </c>
      <c r="BG88" s="198">
        <v>1.279271436202007E-3</v>
      </c>
      <c r="BH88" s="198">
        <v>2.40737853602465E-3</v>
      </c>
      <c r="BI88" s="198">
        <v>1.6056072320700713E-3</v>
      </c>
      <c r="BJ88" s="198">
        <v>2.818816990438777E-3</v>
      </c>
      <c r="BK88" s="198">
        <v>2.8026819338511197E-3</v>
      </c>
      <c r="BL88" s="198">
        <v>3.4474731276905087E-3</v>
      </c>
      <c r="BM88" s="198">
        <v>1.4239327447038251E-2</v>
      </c>
      <c r="BN88" s="198">
        <v>5.4344579051615327E-3</v>
      </c>
      <c r="BO88" s="198">
        <v>5.7204201713942247E-3</v>
      </c>
      <c r="BP88" s="198">
        <v>1.9687305799186089E-3</v>
      </c>
      <c r="BQ88" s="198">
        <v>2.1536146930393068E-3</v>
      </c>
      <c r="BR88" s="198">
        <v>4.2142876541789668E-3</v>
      </c>
      <c r="BS88" s="198">
        <v>4.9596407178942913E-3</v>
      </c>
      <c r="BT88" s="198">
        <v>1.3723203690511899E-2</v>
      </c>
      <c r="BU88" s="198">
        <v>1.3024693319691725E-2</v>
      </c>
      <c r="BV88" s="198">
        <v>6.3301180841438317E-3</v>
      </c>
      <c r="BW88" s="198">
        <v>7.17492748312665E-3</v>
      </c>
      <c r="BX88" s="198">
        <v>1.1863057455338746E-3</v>
      </c>
      <c r="BY88" s="198">
        <v>3.6461928991265362E-3</v>
      </c>
      <c r="BZ88" s="198">
        <v>3.7732620020647497E-3</v>
      </c>
      <c r="CA88" s="198">
        <v>1.7301513538204458E-2</v>
      </c>
      <c r="CB88" s="198">
        <v>4.6337181676778944E-3</v>
      </c>
      <c r="CC88" s="198">
        <v>4.5883927266341003E-3</v>
      </c>
      <c r="CD88" s="198">
        <v>3.0208968497102058E-3</v>
      </c>
      <c r="CE88" s="198">
        <v>4.9142303783582756E-3</v>
      </c>
      <c r="CF88" s="198">
        <v>4.1547857157077563E-3</v>
      </c>
      <c r="CG88" s="198">
        <v>1.1787013826350345</v>
      </c>
      <c r="CH88" s="198">
        <v>5.0332412156608816E-2</v>
      </c>
      <c r="CI88" s="198">
        <v>5.5670714489966669E-3</v>
      </c>
      <c r="CJ88" s="198">
        <v>3.9834394359765324E-2</v>
      </c>
      <c r="CK88" s="198">
        <v>1.4039083250541897E-2</v>
      </c>
      <c r="CL88" s="198">
        <v>1.194999540600394E-2</v>
      </c>
      <c r="CM88" s="198">
        <v>1.8906827710502589E-3</v>
      </c>
      <c r="CN88" s="198">
        <v>6.674756264869409E-3</v>
      </c>
      <c r="CO88" s="198">
        <v>3.0069210402501718E-3</v>
      </c>
      <c r="CP88" s="198">
        <v>5.4960440170616683E-3</v>
      </c>
      <c r="CQ88" s="198">
        <v>7.2906913072478714E-3</v>
      </c>
      <c r="CR88" s="198">
        <v>2.8624392895147143E-3</v>
      </c>
      <c r="CS88" s="198">
        <v>1.6310966665672163E-2</v>
      </c>
      <c r="CT88" s="198">
        <v>3.2588131766795891E-3</v>
      </c>
      <c r="CU88" s="198">
        <v>2.291814124263095E-2</v>
      </c>
      <c r="CV88" s="198">
        <v>3.7474156887217711E-3</v>
      </c>
      <c r="CW88" s="198">
        <v>5.2285674658059571E-3</v>
      </c>
      <c r="CX88" s="198">
        <v>7.9420660834310531E-3</v>
      </c>
      <c r="CY88" s="198">
        <v>8.6139179638883359E-3</v>
      </c>
      <c r="CZ88" s="198">
        <v>9.084514670564852E-3</v>
      </c>
      <c r="DA88" s="198">
        <v>4.2192644972485586E-3</v>
      </c>
      <c r="DB88" s="198">
        <v>4.9176065416997915E-3</v>
      </c>
      <c r="DC88" s="198">
        <v>3.0697800981764447E-3</v>
      </c>
      <c r="DD88" s="198">
        <v>5.2974233534761911E-2</v>
      </c>
      <c r="DE88" s="199">
        <v>1.746098385460255</v>
      </c>
    </row>
    <row r="89" spans="1:109" s="171" customFormat="1" ht="9.6" x14ac:dyDescent="0.15">
      <c r="A89" s="162">
        <v>83</v>
      </c>
      <c r="B89" s="167" t="s">
        <v>684</v>
      </c>
      <c r="C89" s="167"/>
      <c r="D89" s="197">
        <v>7.683037983455737E-4</v>
      </c>
      <c r="E89" s="198">
        <v>6.4089421263811949E-4</v>
      </c>
      <c r="F89" s="198">
        <v>5.4235454493639374E-4</v>
      </c>
      <c r="G89" s="198">
        <v>1.2238462713941962E-3</v>
      </c>
      <c r="H89" s="198">
        <v>5.1838524690706533E-4</v>
      </c>
      <c r="I89" s="198">
        <v>4.8630841711529144E-4</v>
      </c>
      <c r="J89" s="198">
        <v>1.1884663641881948E-3</v>
      </c>
      <c r="K89" s="198">
        <v>1.2689560345091801E-3</v>
      </c>
      <c r="L89" s="198">
        <v>1.631366757376198E-3</v>
      </c>
      <c r="M89" s="198">
        <v>5.6960925844436476E-4</v>
      </c>
      <c r="N89" s="198">
        <v>7.8313559167094099E-4</v>
      </c>
      <c r="O89" s="198">
        <v>2.150992300796318E-3</v>
      </c>
      <c r="P89" s="198">
        <v>4.3518727002059441E-3</v>
      </c>
      <c r="Q89" s="198">
        <v>7.9461513868480196E-4</v>
      </c>
      <c r="R89" s="198">
        <v>6.1980440944114066E-4</v>
      </c>
      <c r="S89" s="198">
        <v>2.008343283809156E-3</v>
      </c>
      <c r="T89" s="198">
        <v>7.2739203057395623E-4</v>
      </c>
      <c r="U89" s="198">
        <v>1.8122555652146314E-3</v>
      </c>
      <c r="V89" s="198">
        <v>9.7540648370392658E-4</v>
      </c>
      <c r="W89" s="198">
        <v>1.1392732799911183E-3</v>
      </c>
      <c r="X89" s="198">
        <v>7.6984438523093255E-4</v>
      </c>
      <c r="Y89" s="198">
        <v>9.6823312495844895E-4</v>
      </c>
      <c r="Z89" s="198">
        <v>1.0923799511327224E-3</v>
      </c>
      <c r="AA89" s="198">
        <v>2.6473046552041336E-4</v>
      </c>
      <c r="AB89" s="198">
        <v>2.3178164360733193E-3</v>
      </c>
      <c r="AC89" s="198">
        <v>4.9886830295248789E-3</v>
      </c>
      <c r="AD89" s="198">
        <v>1.7319257416900508E-4</v>
      </c>
      <c r="AE89" s="198">
        <v>3.4035085455391624E-4</v>
      </c>
      <c r="AF89" s="198">
        <v>1.325288436711208E-3</v>
      </c>
      <c r="AG89" s="198">
        <v>1.328501988743431E-3</v>
      </c>
      <c r="AH89" s="198">
        <v>8.7209422558355391E-4</v>
      </c>
      <c r="AI89" s="198">
        <v>6.5498155671528618E-4</v>
      </c>
      <c r="AJ89" s="198">
        <v>6.3387272586471291E-4</v>
      </c>
      <c r="AK89" s="198">
        <v>9.2719761537086824E-4</v>
      </c>
      <c r="AL89" s="198">
        <v>5.2263043559137596E-4</v>
      </c>
      <c r="AM89" s="198">
        <v>5.2190413734721098E-4</v>
      </c>
      <c r="AN89" s="198">
        <v>4.5507731678436227E-4</v>
      </c>
      <c r="AO89" s="198">
        <v>7.1035971570733263E-4</v>
      </c>
      <c r="AP89" s="198">
        <v>4.8391542144864082E-4</v>
      </c>
      <c r="AQ89" s="198">
        <v>7.2036699627254792E-4</v>
      </c>
      <c r="AR89" s="198">
        <v>4.3925670039389594E-4</v>
      </c>
      <c r="AS89" s="198">
        <v>7.8254889623162905E-4</v>
      </c>
      <c r="AT89" s="198">
        <v>6.3394004203378589E-4</v>
      </c>
      <c r="AU89" s="198">
        <v>1.1804216306270001E-3</v>
      </c>
      <c r="AV89" s="198">
        <v>9.8508849804290364E-4</v>
      </c>
      <c r="AW89" s="198">
        <v>1.3806661266542047E-3</v>
      </c>
      <c r="AX89" s="198">
        <v>1.7121075814949891E-3</v>
      </c>
      <c r="AY89" s="198">
        <v>9.4717082305008642E-4</v>
      </c>
      <c r="AZ89" s="198">
        <v>1.12092700391489E-3</v>
      </c>
      <c r="BA89" s="198">
        <v>2.2443237882508052E-3</v>
      </c>
      <c r="BB89" s="198">
        <v>1.2115389839405548E-3</v>
      </c>
      <c r="BC89" s="198">
        <v>1.1130682052627467E-3</v>
      </c>
      <c r="BD89" s="198">
        <v>3.6908197883676898E-3</v>
      </c>
      <c r="BE89" s="198">
        <v>1.4339500905221222E-3</v>
      </c>
      <c r="BF89" s="198">
        <v>1.9702630123432617E-3</v>
      </c>
      <c r="BG89" s="198">
        <v>1.1568276538952689E-3</v>
      </c>
      <c r="BH89" s="198">
        <v>6.659321093855161E-4</v>
      </c>
      <c r="BI89" s="198">
        <v>4.6696704091575677E-4</v>
      </c>
      <c r="BJ89" s="198">
        <v>2.1381639442486309E-3</v>
      </c>
      <c r="BK89" s="198">
        <v>8.8256668683000974E-4</v>
      </c>
      <c r="BL89" s="198">
        <v>1.2542178114673392E-3</v>
      </c>
      <c r="BM89" s="198">
        <v>8.3890505968268472E-4</v>
      </c>
      <c r="BN89" s="198">
        <v>1.0404038619542151E-3</v>
      </c>
      <c r="BO89" s="198">
        <v>8.6862064179367849E-4</v>
      </c>
      <c r="BP89" s="198">
        <v>1.3089498415040897E-3</v>
      </c>
      <c r="BQ89" s="198">
        <v>1.8831698116012173E-3</v>
      </c>
      <c r="BR89" s="198">
        <v>3.4956987406878407E-3</v>
      </c>
      <c r="BS89" s="198">
        <v>9.6563724214232028E-4</v>
      </c>
      <c r="BT89" s="198">
        <v>3.4875163813739524E-3</v>
      </c>
      <c r="BU89" s="198">
        <v>5.754717832274759E-3</v>
      </c>
      <c r="BV89" s="198">
        <v>3.9271079476107711E-3</v>
      </c>
      <c r="BW89" s="198">
        <v>4.2324598613368769E-3</v>
      </c>
      <c r="BX89" s="198">
        <v>4.7792525908002965E-4</v>
      </c>
      <c r="BY89" s="198">
        <v>1.1121641214712798E-3</v>
      </c>
      <c r="BZ89" s="198">
        <v>1.1998341627473073E-3</v>
      </c>
      <c r="CA89" s="198">
        <v>1.332063990815791E-3</v>
      </c>
      <c r="CB89" s="198">
        <v>2.6904106302980419E-3</v>
      </c>
      <c r="CC89" s="198">
        <v>1.8046791803507786E-3</v>
      </c>
      <c r="CD89" s="198">
        <v>8.587300230921503E-4</v>
      </c>
      <c r="CE89" s="198">
        <v>3.9030788609591576E-3</v>
      </c>
      <c r="CF89" s="198">
        <v>7.1094540502301138E-4</v>
      </c>
      <c r="CG89" s="198">
        <v>6.3660974904569305E-3</v>
      </c>
      <c r="CH89" s="198">
        <v>1.0466436846398983</v>
      </c>
      <c r="CI89" s="198">
        <v>3.6800331789919255E-3</v>
      </c>
      <c r="CJ89" s="198">
        <v>0.18442854849494092</v>
      </c>
      <c r="CK89" s="198">
        <v>8.8230467297671766E-3</v>
      </c>
      <c r="CL89" s="198">
        <v>7.4220626617403781E-4</v>
      </c>
      <c r="CM89" s="198">
        <v>1.0813669827889319E-3</v>
      </c>
      <c r="CN89" s="198">
        <v>1.0283345187149713E-3</v>
      </c>
      <c r="CO89" s="198">
        <v>1.0006774544540123E-3</v>
      </c>
      <c r="CP89" s="198">
        <v>1.1526873233527698E-3</v>
      </c>
      <c r="CQ89" s="198">
        <v>1.5114274677363072E-3</v>
      </c>
      <c r="CR89" s="198">
        <v>1.0226648699357931E-3</v>
      </c>
      <c r="CS89" s="198">
        <v>2.1469330309698944E-3</v>
      </c>
      <c r="CT89" s="198">
        <v>1.9067134110454403E-3</v>
      </c>
      <c r="CU89" s="198">
        <v>0.32462579258726454</v>
      </c>
      <c r="CV89" s="198">
        <v>1.0908480784666858E-3</v>
      </c>
      <c r="CW89" s="198">
        <v>3.8093844994374734E-3</v>
      </c>
      <c r="CX89" s="198">
        <v>3.2467833739947684E-3</v>
      </c>
      <c r="CY89" s="198">
        <v>8.9651287146213648E-3</v>
      </c>
      <c r="CZ89" s="198">
        <v>1.0119042377367148E-2</v>
      </c>
      <c r="DA89" s="198">
        <v>4.8328980146537985E-3</v>
      </c>
      <c r="DB89" s="198">
        <v>2.2956029496044176E-3</v>
      </c>
      <c r="DC89" s="198">
        <v>9.5792259009809077E-4</v>
      </c>
      <c r="DD89" s="198">
        <v>3.2924211901292416E-3</v>
      </c>
      <c r="DE89" s="199">
        <v>1.7383470345917886</v>
      </c>
    </row>
    <row r="90" spans="1:109" s="171" customFormat="1" ht="9.6" x14ac:dyDescent="0.15">
      <c r="A90" s="162">
        <v>84</v>
      </c>
      <c r="B90" s="167" t="s">
        <v>685</v>
      </c>
      <c r="C90" s="167"/>
      <c r="D90" s="197">
        <v>8.8440428008956351E-4</v>
      </c>
      <c r="E90" s="198">
        <v>6.5383609368213364E-4</v>
      </c>
      <c r="F90" s="198">
        <v>8.3847252995149614E-4</v>
      </c>
      <c r="G90" s="198">
        <v>1.1691525219976065E-3</v>
      </c>
      <c r="H90" s="198">
        <v>2.7026866617016764E-4</v>
      </c>
      <c r="I90" s="198">
        <v>5.5316122968156786E-4</v>
      </c>
      <c r="J90" s="198">
        <v>1.126929762643219E-3</v>
      </c>
      <c r="K90" s="198">
        <v>9.0765421955061004E-4</v>
      </c>
      <c r="L90" s="198">
        <v>9.8581183379619817E-4</v>
      </c>
      <c r="M90" s="198">
        <v>5.094679535619385E-4</v>
      </c>
      <c r="N90" s="198">
        <v>6.466334836942978E-4</v>
      </c>
      <c r="O90" s="198">
        <v>8.9844581421516534E-4</v>
      </c>
      <c r="P90" s="198">
        <v>7.4512202958308227E-4</v>
      </c>
      <c r="Q90" s="198">
        <v>9.4164439404058851E-4</v>
      </c>
      <c r="R90" s="198">
        <v>7.8488100825105541E-4</v>
      </c>
      <c r="S90" s="198">
        <v>9.9680908385025029E-4</v>
      </c>
      <c r="T90" s="198">
        <v>6.910668750329743E-4</v>
      </c>
      <c r="U90" s="198">
        <v>1.4790343461707706E-3</v>
      </c>
      <c r="V90" s="198">
        <v>1.2324036431759311E-3</v>
      </c>
      <c r="W90" s="198">
        <v>9.6212915826997248E-4</v>
      </c>
      <c r="X90" s="198">
        <v>8.9197546534318752E-4</v>
      </c>
      <c r="Y90" s="198">
        <v>4.8104149735250351E-4</v>
      </c>
      <c r="Z90" s="198">
        <v>1.16224742025886E-3</v>
      </c>
      <c r="AA90" s="198">
        <v>5.3136837378624387E-4</v>
      </c>
      <c r="AB90" s="198">
        <v>1.2253306478807093E-3</v>
      </c>
      <c r="AC90" s="198">
        <v>1.1206085392192471E-3</v>
      </c>
      <c r="AD90" s="198">
        <v>1.8303989396356566E-4</v>
      </c>
      <c r="AE90" s="198">
        <v>3.9094025787891212E-4</v>
      </c>
      <c r="AF90" s="198">
        <v>7.4692212539610573E-4</v>
      </c>
      <c r="AG90" s="198">
        <v>1.3476447509791667E-3</v>
      </c>
      <c r="AH90" s="198">
        <v>7.4287087366119652E-4</v>
      </c>
      <c r="AI90" s="198">
        <v>9.799927878149802E-4</v>
      </c>
      <c r="AJ90" s="198">
        <v>9.4351644682611163E-4</v>
      </c>
      <c r="AK90" s="198">
        <v>1.0371804063980313E-3</v>
      </c>
      <c r="AL90" s="198">
        <v>8.7513165824437092E-4</v>
      </c>
      <c r="AM90" s="198">
        <v>6.1733835315421024E-4</v>
      </c>
      <c r="AN90" s="198">
        <v>5.476418472559082E-4</v>
      </c>
      <c r="AO90" s="198">
        <v>1.3506141305443533E-3</v>
      </c>
      <c r="AP90" s="198">
        <v>8.2038758917880796E-4</v>
      </c>
      <c r="AQ90" s="198">
        <v>8.4662257265608379E-4</v>
      </c>
      <c r="AR90" s="198">
        <v>7.0057547501426289E-4</v>
      </c>
      <c r="AS90" s="198">
        <v>8.6377257913784126E-4</v>
      </c>
      <c r="AT90" s="198">
        <v>7.3877187370250796E-4</v>
      </c>
      <c r="AU90" s="198">
        <v>8.9929228310258792E-4</v>
      </c>
      <c r="AV90" s="198">
        <v>1.641250906830823E-3</v>
      </c>
      <c r="AW90" s="198">
        <v>8.5851578233453658E-4</v>
      </c>
      <c r="AX90" s="198">
        <v>1.0689371931053174E-3</v>
      </c>
      <c r="AY90" s="198">
        <v>1.8155372981283543E-3</v>
      </c>
      <c r="AZ90" s="198">
        <v>1.4955276762389066E-3</v>
      </c>
      <c r="BA90" s="198">
        <v>3.4120843461441153E-4</v>
      </c>
      <c r="BB90" s="198">
        <v>1.7421399242838129E-3</v>
      </c>
      <c r="BC90" s="198">
        <v>1.9387089055848262E-3</v>
      </c>
      <c r="BD90" s="198">
        <v>3.3428383373930986E-3</v>
      </c>
      <c r="BE90" s="198">
        <v>4.8977415332619265E-3</v>
      </c>
      <c r="BF90" s="198">
        <v>3.8964897801357083E-4</v>
      </c>
      <c r="BG90" s="198">
        <v>6.7628405184576204E-4</v>
      </c>
      <c r="BH90" s="198">
        <v>6.2201925694377476E-4</v>
      </c>
      <c r="BI90" s="198">
        <v>6.1934700334481739E-4</v>
      </c>
      <c r="BJ90" s="198">
        <v>1.6074964385165056E-3</v>
      </c>
      <c r="BK90" s="198">
        <v>7.3182372719192803E-4</v>
      </c>
      <c r="BL90" s="198">
        <v>8.4194261267634264E-4</v>
      </c>
      <c r="BM90" s="198">
        <v>7.6957952961419533E-4</v>
      </c>
      <c r="BN90" s="198">
        <v>9.7500406401991254E-4</v>
      </c>
      <c r="BO90" s="198">
        <v>9.6169613484248619E-4</v>
      </c>
      <c r="BP90" s="198">
        <v>2.6697958551104412E-3</v>
      </c>
      <c r="BQ90" s="198">
        <v>1.1148698884425616E-3</v>
      </c>
      <c r="BR90" s="198">
        <v>1.1254751870430981E-2</v>
      </c>
      <c r="BS90" s="198">
        <v>1.0108300438067322E-3</v>
      </c>
      <c r="BT90" s="198">
        <v>3.5266367910428945E-3</v>
      </c>
      <c r="BU90" s="198">
        <v>6.5478745672761969E-3</v>
      </c>
      <c r="BV90" s="198">
        <v>1.1639264523734369E-3</v>
      </c>
      <c r="BW90" s="198">
        <v>1.1243436945102014E-3</v>
      </c>
      <c r="BX90" s="198">
        <v>4.891150001529068E-4</v>
      </c>
      <c r="BY90" s="198">
        <v>7.5702810417405044E-4</v>
      </c>
      <c r="BZ90" s="198">
        <v>1.0222562515057566E-3</v>
      </c>
      <c r="CA90" s="198">
        <v>9.6496080826476854E-4</v>
      </c>
      <c r="CB90" s="198">
        <v>1.6396216362592586E-3</v>
      </c>
      <c r="CC90" s="198">
        <v>8.9757919003668758E-4</v>
      </c>
      <c r="CD90" s="198">
        <v>1.2825441120742063E-3</v>
      </c>
      <c r="CE90" s="198">
        <v>2.159189411701169E-3</v>
      </c>
      <c r="CF90" s="198">
        <v>9.1737086512449269E-4</v>
      </c>
      <c r="CG90" s="198">
        <v>4.7634227521208853E-3</v>
      </c>
      <c r="CH90" s="198">
        <v>1.7963819596071235E-3</v>
      </c>
      <c r="CI90" s="198">
        <v>1.0041179559407671</v>
      </c>
      <c r="CJ90" s="198">
        <v>1.7529456877552918E-2</v>
      </c>
      <c r="CK90" s="198">
        <v>4.7063363835817013E-3</v>
      </c>
      <c r="CL90" s="198">
        <v>2.097909760693472E-3</v>
      </c>
      <c r="CM90" s="198">
        <v>7.7478718871651809E-4</v>
      </c>
      <c r="CN90" s="198">
        <v>2.9470398713946598E-3</v>
      </c>
      <c r="CO90" s="198">
        <v>1.683617405712442E-3</v>
      </c>
      <c r="CP90" s="198">
        <v>1.6202430982505441E-3</v>
      </c>
      <c r="CQ90" s="198">
        <v>2.0127986744473757E-3</v>
      </c>
      <c r="CR90" s="198">
        <v>4.905932368353482E-4</v>
      </c>
      <c r="CS90" s="198">
        <v>3.6227400570143717E-3</v>
      </c>
      <c r="CT90" s="198">
        <v>1.3709897395588412E-3</v>
      </c>
      <c r="CU90" s="198">
        <v>2.2087122448746612E-3</v>
      </c>
      <c r="CV90" s="198">
        <v>5.8045650075806991E-4</v>
      </c>
      <c r="CW90" s="198">
        <v>2.8806848765225409E-3</v>
      </c>
      <c r="CX90" s="198">
        <v>2.0118730519799156E-3</v>
      </c>
      <c r="CY90" s="198">
        <v>1.2202895076671738E-3</v>
      </c>
      <c r="CZ90" s="198">
        <v>7.5239407527344869E-4</v>
      </c>
      <c r="DA90" s="198">
        <v>1.8733463881478731E-3</v>
      </c>
      <c r="DB90" s="198">
        <v>1.3772980909513835E-3</v>
      </c>
      <c r="DC90" s="198">
        <v>9.2509662447691563E-4</v>
      </c>
      <c r="DD90" s="198">
        <v>1.8334031728666116E-3</v>
      </c>
      <c r="DE90" s="199">
        <v>1.1683999265870022</v>
      </c>
    </row>
    <row r="91" spans="1:109" s="171" customFormat="1" ht="9.6" x14ac:dyDescent="0.15">
      <c r="A91" s="162">
        <v>85</v>
      </c>
      <c r="B91" s="167" t="s">
        <v>686</v>
      </c>
      <c r="C91" s="167"/>
      <c r="D91" s="197">
        <v>2.1237327243771076E-4</v>
      </c>
      <c r="E91" s="198">
        <v>2.0611612717922649E-4</v>
      </c>
      <c r="F91" s="198">
        <v>1.612344229365855E-4</v>
      </c>
      <c r="G91" s="198">
        <v>2.7406369849766949E-4</v>
      </c>
      <c r="H91" s="198">
        <v>1.0425921374017387E-4</v>
      </c>
      <c r="I91" s="198">
        <v>1.8994133309287918E-4</v>
      </c>
      <c r="J91" s="198">
        <v>3.787570848519934E-4</v>
      </c>
      <c r="K91" s="198">
        <v>3.2302510230276376E-4</v>
      </c>
      <c r="L91" s="198">
        <v>3.9654317720433726E-4</v>
      </c>
      <c r="M91" s="198">
        <v>1.7860186536014527E-4</v>
      </c>
      <c r="N91" s="198">
        <v>1.8876277424460715E-4</v>
      </c>
      <c r="O91" s="198">
        <v>3.3331712638567603E-4</v>
      </c>
      <c r="P91" s="198">
        <v>2.6282029088632488E-4</v>
      </c>
      <c r="Q91" s="198">
        <v>2.9907654135244747E-4</v>
      </c>
      <c r="R91" s="198">
        <v>1.2938202132425745E-4</v>
      </c>
      <c r="S91" s="198">
        <v>2.3272433796609255E-4</v>
      </c>
      <c r="T91" s="198">
        <v>1.9745749980073772E-4</v>
      </c>
      <c r="U91" s="198">
        <v>2.29951556046803E-4</v>
      </c>
      <c r="V91" s="198">
        <v>8.0023256421645004E-4</v>
      </c>
      <c r="W91" s="198">
        <v>4.1936502532705186E-4</v>
      </c>
      <c r="X91" s="198">
        <v>2.3228832424803457E-4</v>
      </c>
      <c r="Y91" s="198">
        <v>2.6228957845449895E-4</v>
      </c>
      <c r="Z91" s="198">
        <v>2.6952677471851506E-4</v>
      </c>
      <c r="AA91" s="198">
        <v>1.3575792636978356E-4</v>
      </c>
      <c r="AB91" s="198">
        <v>7.2898589368305673E-4</v>
      </c>
      <c r="AC91" s="198">
        <v>4.1232542636146036E-4</v>
      </c>
      <c r="AD91" s="198">
        <v>5.2522787888892213E-5</v>
      </c>
      <c r="AE91" s="198">
        <v>1.0122347156422617E-4</v>
      </c>
      <c r="AF91" s="198">
        <v>2.3774170955637598E-4</v>
      </c>
      <c r="AG91" s="198">
        <v>2.1308457777195124E-4</v>
      </c>
      <c r="AH91" s="198">
        <v>1.9994982713955573E-4</v>
      </c>
      <c r="AI91" s="198">
        <v>1.6412509551560995E-4</v>
      </c>
      <c r="AJ91" s="198">
        <v>2.2458523977569026E-4</v>
      </c>
      <c r="AK91" s="198">
        <v>1.4844686021707283E-4</v>
      </c>
      <c r="AL91" s="198">
        <v>2.1410726749228139E-4</v>
      </c>
      <c r="AM91" s="198">
        <v>1.3258871642111373E-4</v>
      </c>
      <c r="AN91" s="198">
        <v>2.0492344894623165E-4</v>
      </c>
      <c r="AO91" s="198">
        <v>2.9416611566143199E-4</v>
      </c>
      <c r="AP91" s="198">
        <v>1.8312013295812695E-4</v>
      </c>
      <c r="AQ91" s="198">
        <v>2.2400954309189622E-4</v>
      </c>
      <c r="AR91" s="198">
        <v>1.5794974119894985E-4</v>
      </c>
      <c r="AS91" s="198">
        <v>1.7967213142085531E-4</v>
      </c>
      <c r="AT91" s="198">
        <v>4.066495828045019E-4</v>
      </c>
      <c r="AU91" s="198">
        <v>2.06290757129512E-4</v>
      </c>
      <c r="AV91" s="198">
        <v>1.7959639389075505E-4</v>
      </c>
      <c r="AW91" s="198">
        <v>3.8362849423841978E-4</v>
      </c>
      <c r="AX91" s="198">
        <v>3.0285300481677096E-4</v>
      </c>
      <c r="AY91" s="198">
        <v>2.7631489068780953E-4</v>
      </c>
      <c r="AZ91" s="198">
        <v>2.1837666287674281E-4</v>
      </c>
      <c r="BA91" s="198">
        <v>1.5978750102407281E-4</v>
      </c>
      <c r="BB91" s="198">
        <v>7.040537849084959E-4</v>
      </c>
      <c r="BC91" s="198">
        <v>1.5474040398127389E-4</v>
      </c>
      <c r="BD91" s="198">
        <v>2.2385488088945736E-3</v>
      </c>
      <c r="BE91" s="198">
        <v>1.6040998058164055E-4</v>
      </c>
      <c r="BF91" s="198">
        <v>1.7091400075532162E-4</v>
      </c>
      <c r="BG91" s="198">
        <v>1.4981654988798618E-4</v>
      </c>
      <c r="BH91" s="198">
        <v>5.8429555036897248E-4</v>
      </c>
      <c r="BI91" s="198">
        <v>1.0685325690563593E-4</v>
      </c>
      <c r="BJ91" s="198">
        <v>2.6260734369229553E-4</v>
      </c>
      <c r="BK91" s="198">
        <v>2.3098607197646862E-4</v>
      </c>
      <c r="BL91" s="198">
        <v>3.5339463485978761E-4</v>
      </c>
      <c r="BM91" s="198">
        <v>3.2648108500358001E-4</v>
      </c>
      <c r="BN91" s="198">
        <v>3.5983560306973778E-4</v>
      </c>
      <c r="BO91" s="198">
        <v>2.2722440083660633E-4</v>
      </c>
      <c r="BP91" s="198">
        <v>2.3658380751260058E-4</v>
      </c>
      <c r="BQ91" s="198">
        <v>1.61164416947863E-4</v>
      </c>
      <c r="BR91" s="198">
        <v>5.0376467563867779E-4</v>
      </c>
      <c r="BS91" s="198">
        <v>3.0640848333822083E-4</v>
      </c>
      <c r="BT91" s="198">
        <v>1.3148030750488187E-3</v>
      </c>
      <c r="BU91" s="198">
        <v>9.6612186095848768E-4</v>
      </c>
      <c r="BV91" s="198">
        <v>4.0428755217653147E-4</v>
      </c>
      <c r="BW91" s="198">
        <v>5.7562019194216647E-4</v>
      </c>
      <c r="BX91" s="198">
        <v>8.3773145089983199E-5</v>
      </c>
      <c r="BY91" s="198">
        <v>3.7205831549636664E-4</v>
      </c>
      <c r="BZ91" s="198">
        <v>3.6026317348330654E-4</v>
      </c>
      <c r="CA91" s="198">
        <v>3.6178418588951773E-4</v>
      </c>
      <c r="CB91" s="198">
        <v>3.6130139304670528E-4</v>
      </c>
      <c r="CC91" s="198">
        <v>4.2387536783671442E-4</v>
      </c>
      <c r="CD91" s="198">
        <v>3.8258080845012248E-4</v>
      </c>
      <c r="CE91" s="198">
        <v>6.4620175890232445E-4</v>
      </c>
      <c r="CF91" s="198">
        <v>4.3263866307626908E-4</v>
      </c>
      <c r="CG91" s="198">
        <v>4.9445283250888986E-3</v>
      </c>
      <c r="CH91" s="198">
        <v>2.7647204106853208E-3</v>
      </c>
      <c r="CI91" s="198">
        <v>2.8382328413261472E-3</v>
      </c>
      <c r="CJ91" s="198">
        <v>1.0260842090342854</v>
      </c>
      <c r="CK91" s="198">
        <v>1.7934877786515081E-3</v>
      </c>
      <c r="CL91" s="198">
        <v>3.7148090313148527E-4</v>
      </c>
      <c r="CM91" s="198">
        <v>1.8532431956247926E-4</v>
      </c>
      <c r="CN91" s="198">
        <v>4.2040349206155195E-4</v>
      </c>
      <c r="CO91" s="198">
        <v>1.8645272699419353E-4</v>
      </c>
      <c r="CP91" s="198">
        <v>2.7679445513677226E-4</v>
      </c>
      <c r="CQ91" s="198">
        <v>4.7898531131228825E-4</v>
      </c>
      <c r="CR91" s="198">
        <v>1.3615308129702773E-4</v>
      </c>
      <c r="CS91" s="198">
        <v>4.9113800182114633E-4</v>
      </c>
      <c r="CT91" s="198">
        <v>4.3332023679705511E-4</v>
      </c>
      <c r="CU91" s="198">
        <v>7.8416899035863297E-3</v>
      </c>
      <c r="CV91" s="198">
        <v>6.0860556763349513E-4</v>
      </c>
      <c r="CW91" s="198">
        <v>2.026563245712125E-3</v>
      </c>
      <c r="CX91" s="198">
        <v>3.4750769800562633E-4</v>
      </c>
      <c r="CY91" s="198">
        <v>3.7750345836309076E-4</v>
      </c>
      <c r="CZ91" s="198">
        <v>3.92462494616822E-4</v>
      </c>
      <c r="DA91" s="198">
        <v>5.6228616578643791E-4</v>
      </c>
      <c r="DB91" s="198">
        <v>3.3761063020923263E-4</v>
      </c>
      <c r="DC91" s="198">
        <v>3.7132956863359301E-4</v>
      </c>
      <c r="DD91" s="198">
        <v>3.5489723438108171E-3</v>
      </c>
      <c r="DE91" s="199">
        <v>1.0843680472581438</v>
      </c>
    </row>
    <row r="92" spans="1:109" s="171" customFormat="1" ht="9.6" x14ac:dyDescent="0.15">
      <c r="A92" s="172">
        <v>86</v>
      </c>
      <c r="B92" s="173" t="s">
        <v>687</v>
      </c>
      <c r="C92" s="173"/>
      <c r="D92" s="200">
        <v>1.6128291588683389E-3</v>
      </c>
      <c r="E92" s="201">
        <v>1.4576881561653868E-3</v>
      </c>
      <c r="F92" s="201">
        <v>1.4143929112181621E-3</v>
      </c>
      <c r="G92" s="201">
        <v>4.1208741804743222E-3</v>
      </c>
      <c r="H92" s="201">
        <v>1.6172806280405798E-3</v>
      </c>
      <c r="I92" s="201">
        <v>2.0239052326406822E-3</v>
      </c>
      <c r="J92" s="201">
        <v>1.8332890812438793E-3</v>
      </c>
      <c r="K92" s="201">
        <v>4.0279378838891438E-3</v>
      </c>
      <c r="L92" s="201">
        <v>2.561022264188076E-3</v>
      </c>
      <c r="M92" s="201">
        <v>2.5468500823116001E-3</v>
      </c>
      <c r="N92" s="201">
        <v>1.4207544701804098E-3</v>
      </c>
      <c r="O92" s="201">
        <v>3.6083462874500019E-3</v>
      </c>
      <c r="P92" s="201">
        <v>3.6686683931752913E-3</v>
      </c>
      <c r="Q92" s="201">
        <v>2.5061812017576584E-3</v>
      </c>
      <c r="R92" s="201">
        <v>1.3033620786245957E-3</v>
      </c>
      <c r="S92" s="201">
        <v>3.7919945375570288E-3</v>
      </c>
      <c r="T92" s="201">
        <v>2.5518630992738705E-3</v>
      </c>
      <c r="U92" s="201">
        <v>4.0765824182360175E-3</v>
      </c>
      <c r="V92" s="201">
        <v>1.8466873721539045E-3</v>
      </c>
      <c r="W92" s="201">
        <v>2.9115288751086327E-3</v>
      </c>
      <c r="X92" s="201">
        <v>4.1313503128613841E-3</v>
      </c>
      <c r="Y92" s="201">
        <v>8.7686453765054712E-3</v>
      </c>
      <c r="Z92" s="201">
        <v>2.7581156882706343E-3</v>
      </c>
      <c r="AA92" s="201">
        <v>6.2116570917396393E-4</v>
      </c>
      <c r="AB92" s="201">
        <v>5.3486412641923038E-3</v>
      </c>
      <c r="AC92" s="201">
        <v>4.4890173085716158E-3</v>
      </c>
      <c r="AD92" s="201">
        <v>6.321732453436088E-4</v>
      </c>
      <c r="AE92" s="201">
        <v>2.3996062502256799E-3</v>
      </c>
      <c r="AF92" s="201">
        <v>2.2461444438788367E-3</v>
      </c>
      <c r="AG92" s="201">
        <v>4.1205234424486733E-3</v>
      </c>
      <c r="AH92" s="201">
        <v>3.0859262947831381E-3</v>
      </c>
      <c r="AI92" s="201">
        <v>1.500233739517638E-3</v>
      </c>
      <c r="AJ92" s="201">
        <v>1.9027415301301712E-3</v>
      </c>
      <c r="AK92" s="201">
        <v>3.4774995167226861E-3</v>
      </c>
      <c r="AL92" s="201">
        <v>1.8831588736756106E-3</v>
      </c>
      <c r="AM92" s="201">
        <v>1.4845192841994425E-3</v>
      </c>
      <c r="AN92" s="201">
        <v>1.1226903270243524E-3</v>
      </c>
      <c r="AO92" s="201">
        <v>1.5650056047097887E-3</v>
      </c>
      <c r="AP92" s="201">
        <v>1.3425605968311882E-3</v>
      </c>
      <c r="AQ92" s="201">
        <v>1.2509048927995029E-3</v>
      </c>
      <c r="AR92" s="201">
        <v>1.3612290768526103E-3</v>
      </c>
      <c r="AS92" s="201">
        <v>2.155337598125143E-3</v>
      </c>
      <c r="AT92" s="201">
        <v>2.36472449744585E-3</v>
      </c>
      <c r="AU92" s="201">
        <v>2.281325903250126E-3</v>
      </c>
      <c r="AV92" s="201">
        <v>2.0734955538204165E-3</v>
      </c>
      <c r="AW92" s="201">
        <v>2.2611856976711979E-3</v>
      </c>
      <c r="AX92" s="201">
        <v>2.7211221723367931E-3</v>
      </c>
      <c r="AY92" s="201">
        <v>2.281783280216563E-3</v>
      </c>
      <c r="AZ92" s="201">
        <v>2.6478850744555684E-3</v>
      </c>
      <c r="BA92" s="201">
        <v>2.6229355842161384E-3</v>
      </c>
      <c r="BB92" s="201">
        <v>9.4390445467743976E-4</v>
      </c>
      <c r="BC92" s="201">
        <v>2.3018908524282855E-3</v>
      </c>
      <c r="BD92" s="201">
        <v>3.9132939382046017E-3</v>
      </c>
      <c r="BE92" s="201">
        <v>3.8164463096135282E-3</v>
      </c>
      <c r="BF92" s="201">
        <v>1.4743451143700559E-3</v>
      </c>
      <c r="BG92" s="201">
        <v>1.2108452712413706E-3</v>
      </c>
      <c r="BH92" s="201">
        <v>2.5607622538986016E-3</v>
      </c>
      <c r="BI92" s="201">
        <v>2.8404301927297806E-3</v>
      </c>
      <c r="BJ92" s="201">
        <v>3.0764680562426114E-3</v>
      </c>
      <c r="BK92" s="201">
        <v>3.2970189524302177E-3</v>
      </c>
      <c r="BL92" s="201">
        <v>3.5583283361726868E-3</v>
      </c>
      <c r="BM92" s="201">
        <v>3.0520590795698973E-3</v>
      </c>
      <c r="BN92" s="201">
        <v>3.6262022820297418E-3</v>
      </c>
      <c r="BO92" s="201">
        <v>3.0249229307678501E-3</v>
      </c>
      <c r="BP92" s="201">
        <v>1.9413773902979754E-3</v>
      </c>
      <c r="BQ92" s="201">
        <v>1.642146984719182E-3</v>
      </c>
      <c r="BR92" s="201">
        <v>4.4471493042105553E-3</v>
      </c>
      <c r="BS92" s="201">
        <v>3.0843900819632689E-3</v>
      </c>
      <c r="BT92" s="201">
        <v>4.8248902226889654E-3</v>
      </c>
      <c r="BU92" s="201">
        <v>6.8701376949779954E-3</v>
      </c>
      <c r="BV92" s="201">
        <v>4.9184720597977207E-3</v>
      </c>
      <c r="BW92" s="201">
        <v>3.7844417647338782E-3</v>
      </c>
      <c r="BX92" s="201">
        <v>6.110216725497249E-4</v>
      </c>
      <c r="BY92" s="201">
        <v>4.3177642202346048E-3</v>
      </c>
      <c r="BZ92" s="201">
        <v>3.1213904010843202E-3</v>
      </c>
      <c r="CA92" s="201">
        <v>2.2113887656712897E-3</v>
      </c>
      <c r="CB92" s="201">
        <v>3.4162592368202449E-3</v>
      </c>
      <c r="CC92" s="201">
        <v>4.0181815126205727E-3</v>
      </c>
      <c r="CD92" s="201">
        <v>5.4214978825844074E-3</v>
      </c>
      <c r="CE92" s="201">
        <v>4.8561378765226088E-3</v>
      </c>
      <c r="CF92" s="201">
        <v>6.2525551405893951E-3</v>
      </c>
      <c r="CG92" s="201">
        <v>1.1692253480256371E-2</v>
      </c>
      <c r="CH92" s="201">
        <v>0.13065179296097271</v>
      </c>
      <c r="CI92" s="201">
        <v>1.2628717196469123E-2</v>
      </c>
      <c r="CJ92" s="201">
        <v>3.1171291551091371E-2</v>
      </c>
      <c r="CK92" s="201">
        <v>1.0407377674009013</v>
      </c>
      <c r="CL92" s="201">
        <v>5.6886771777440639E-3</v>
      </c>
      <c r="CM92" s="201">
        <v>4.7369886866398597E-3</v>
      </c>
      <c r="CN92" s="201">
        <v>1.2351681814655725E-2</v>
      </c>
      <c r="CO92" s="201">
        <v>2.6956930521283406E-3</v>
      </c>
      <c r="CP92" s="201">
        <v>2.4453554325278562E-3</v>
      </c>
      <c r="CQ92" s="201">
        <v>1.1801439760846784E-2</v>
      </c>
      <c r="CR92" s="201">
        <v>2.8820728506217153E-3</v>
      </c>
      <c r="CS92" s="201">
        <v>2.8792437476744284E-2</v>
      </c>
      <c r="CT92" s="201">
        <v>3.016784547606685E-3</v>
      </c>
      <c r="CU92" s="201">
        <v>0.14663944831446477</v>
      </c>
      <c r="CV92" s="201">
        <v>1.4396634953836905E-3</v>
      </c>
      <c r="CW92" s="201">
        <v>8.0675787075849929E-3</v>
      </c>
      <c r="CX92" s="201">
        <v>6.9029882736865375E-3</v>
      </c>
      <c r="CY92" s="201">
        <v>4.7300876882090011E-3</v>
      </c>
      <c r="CZ92" s="201">
        <v>1.0063957803382512E-2</v>
      </c>
      <c r="DA92" s="201">
        <v>1.5486599138786465E-2</v>
      </c>
      <c r="DB92" s="201">
        <v>4.7180439652581164E-3</v>
      </c>
      <c r="DC92" s="201">
        <v>1.6766714494671634E-3</v>
      </c>
      <c r="DD92" s="201">
        <v>7.4614855040226061E-3</v>
      </c>
      <c r="DE92" s="202">
        <v>1.7407192844187096</v>
      </c>
    </row>
    <row r="93" spans="1:109" s="171" customFormat="1" ht="9.6" x14ac:dyDescent="0.15">
      <c r="A93" s="162">
        <v>87</v>
      </c>
      <c r="B93" s="167" t="s">
        <v>269</v>
      </c>
      <c r="C93" s="167"/>
      <c r="D93" s="197">
        <v>9.8721504650061721E-4</v>
      </c>
      <c r="E93" s="203">
        <v>3.5984898299245497E-4</v>
      </c>
      <c r="F93" s="203">
        <v>5.7146525074242341E-4</v>
      </c>
      <c r="G93" s="203">
        <v>3.0509054357071171E-4</v>
      </c>
      <c r="H93" s="203">
        <v>8.4268309998504032E-4</v>
      </c>
      <c r="I93" s="203">
        <v>1.2740797421658689E-3</v>
      </c>
      <c r="J93" s="203">
        <v>1.7640505037631973E-3</v>
      </c>
      <c r="K93" s="203">
        <v>3.2351118567839551E-3</v>
      </c>
      <c r="L93" s="203">
        <v>1.8041167108111239E-3</v>
      </c>
      <c r="M93" s="203">
        <v>9.7960174588581847E-4</v>
      </c>
      <c r="N93" s="203">
        <v>1.2889284905306859E-3</v>
      </c>
      <c r="O93" s="203">
        <v>5.3239191593528346E-4</v>
      </c>
      <c r="P93" s="203">
        <v>7.4593029709611096E-4</v>
      </c>
      <c r="Q93" s="203">
        <v>3.1175370992942817E-3</v>
      </c>
      <c r="R93" s="203">
        <v>4.4071447356174742E-4</v>
      </c>
      <c r="S93" s="203">
        <v>6.7468813026414236E-4</v>
      </c>
      <c r="T93" s="203">
        <v>1.5573186972111109E-3</v>
      </c>
      <c r="U93" s="203">
        <v>6.7550356266209003E-4</v>
      </c>
      <c r="V93" s="203">
        <v>1.0116963565862376E-3</v>
      </c>
      <c r="W93" s="203">
        <v>7.8895841736021733E-4</v>
      </c>
      <c r="X93" s="203">
        <v>7.0346808401476808E-4</v>
      </c>
      <c r="Y93" s="203">
        <v>2.311061807460795E-4</v>
      </c>
      <c r="Z93" s="203">
        <v>8.1299087364031881E-4</v>
      </c>
      <c r="AA93" s="203">
        <v>1.3442436679655958E-4</v>
      </c>
      <c r="AB93" s="203">
        <v>4.9254898185741166E-4</v>
      </c>
      <c r="AC93" s="203">
        <v>1.4564470843409889E-3</v>
      </c>
      <c r="AD93" s="203">
        <v>8.5605890737191747E-5</v>
      </c>
      <c r="AE93" s="203">
        <v>5.4769020787330948E-4</v>
      </c>
      <c r="AF93" s="203">
        <v>5.7044539921687011E-4</v>
      </c>
      <c r="AG93" s="203">
        <v>6.9199940970777129E-4</v>
      </c>
      <c r="AH93" s="203">
        <v>7.9622631336833175E-4</v>
      </c>
      <c r="AI93" s="203">
        <v>9.5848075254656505E-4</v>
      </c>
      <c r="AJ93" s="203">
        <v>1.305345739932862E-3</v>
      </c>
      <c r="AK93" s="203">
        <v>5.501656818324447E-4</v>
      </c>
      <c r="AL93" s="203">
        <v>9.6194548692287395E-4</v>
      </c>
      <c r="AM93" s="203">
        <v>1.103435102023761E-3</v>
      </c>
      <c r="AN93" s="203">
        <v>7.7642244360372713E-4</v>
      </c>
      <c r="AO93" s="203">
        <v>2.5892229507877176E-3</v>
      </c>
      <c r="AP93" s="203">
        <v>1.1029755009343083E-3</v>
      </c>
      <c r="AQ93" s="203">
        <v>8.2035970336148071E-4</v>
      </c>
      <c r="AR93" s="203">
        <v>8.1100465878527811E-4</v>
      </c>
      <c r="AS93" s="203">
        <v>5.9458111298065235E-4</v>
      </c>
      <c r="AT93" s="203">
        <v>9.4147470866650458E-4</v>
      </c>
      <c r="AU93" s="203">
        <v>1.0108643687725249E-3</v>
      </c>
      <c r="AV93" s="203">
        <v>8.250137900159307E-4</v>
      </c>
      <c r="AW93" s="203">
        <v>5.0596462706063716E-4</v>
      </c>
      <c r="AX93" s="203">
        <v>2.3167849152745182E-4</v>
      </c>
      <c r="AY93" s="203">
        <v>2.2398156092741039E-4</v>
      </c>
      <c r="AZ93" s="203">
        <v>3.6669132773158535E-4</v>
      </c>
      <c r="BA93" s="203">
        <v>1.6178196968909687E-4</v>
      </c>
      <c r="BB93" s="203">
        <v>9.6358875185519299E-5</v>
      </c>
      <c r="BC93" s="203">
        <v>6.6150084719542978E-4</v>
      </c>
      <c r="BD93" s="203">
        <v>4.4602574913727078E-4</v>
      </c>
      <c r="BE93" s="203">
        <v>2.6519643026801885E-4</v>
      </c>
      <c r="BF93" s="203">
        <v>2.2196159552818255E-4</v>
      </c>
      <c r="BG93" s="203">
        <v>1.957790085646001E-4</v>
      </c>
      <c r="BH93" s="203">
        <v>1.714798076181753E-3</v>
      </c>
      <c r="BI93" s="203">
        <v>6.0285478716149592E-4</v>
      </c>
      <c r="BJ93" s="203">
        <v>8.657105764504553E-4</v>
      </c>
      <c r="BK93" s="203">
        <v>9.9226498642409591E-4</v>
      </c>
      <c r="BL93" s="203">
        <v>3.3662388875742599E-3</v>
      </c>
      <c r="BM93" s="203">
        <v>7.6396908244271767E-4</v>
      </c>
      <c r="BN93" s="203">
        <v>1.1092986132009181E-3</v>
      </c>
      <c r="BO93" s="203">
        <v>1.7931223070394519E-3</v>
      </c>
      <c r="BP93" s="203">
        <v>1.2575206597560452E-3</v>
      </c>
      <c r="BQ93" s="203">
        <v>6.7626837882103893E-4</v>
      </c>
      <c r="BR93" s="203">
        <v>1.7701807305353398E-3</v>
      </c>
      <c r="BS93" s="203">
        <v>3.3383209029045702E-3</v>
      </c>
      <c r="BT93" s="203">
        <v>1.2507941415353086E-3</v>
      </c>
      <c r="BU93" s="203">
        <v>9.1892381380724803E-4</v>
      </c>
      <c r="BV93" s="203">
        <v>1.1540504831199004E-3</v>
      </c>
      <c r="BW93" s="203">
        <v>2.7404336744268692E-4</v>
      </c>
      <c r="BX93" s="203">
        <v>9.5202853435315257E-5</v>
      </c>
      <c r="BY93" s="203">
        <v>1.2003091037314573E-3</v>
      </c>
      <c r="BZ93" s="203">
        <v>1.8673955214819427E-3</v>
      </c>
      <c r="CA93" s="203">
        <v>1.9437408033986068E-3</v>
      </c>
      <c r="CB93" s="203">
        <v>1.5931501764870292E-3</v>
      </c>
      <c r="CC93" s="203">
        <v>3.9626316323343377E-4</v>
      </c>
      <c r="CD93" s="203">
        <v>8.1214216497045219E-4</v>
      </c>
      <c r="CE93" s="203">
        <v>1.6121234195428046E-3</v>
      </c>
      <c r="CF93" s="203">
        <v>3.6540171318629529E-4</v>
      </c>
      <c r="CG93" s="203">
        <v>6.2334715668235048E-4</v>
      </c>
      <c r="CH93" s="203">
        <v>1.3890480815093799E-3</v>
      </c>
      <c r="CI93" s="203">
        <v>2.9179930944362944E-4</v>
      </c>
      <c r="CJ93" s="203">
        <v>6.8366800179914798E-4</v>
      </c>
      <c r="CK93" s="203">
        <v>5.8746621446054516E-4</v>
      </c>
      <c r="CL93" s="203">
        <v>1.0002879947909731</v>
      </c>
      <c r="CM93" s="203">
        <v>1.4916360230732215E-3</v>
      </c>
      <c r="CN93" s="203">
        <v>9.4741636280029748E-4</v>
      </c>
      <c r="CO93" s="203">
        <v>4.1837430896697776E-4</v>
      </c>
      <c r="CP93" s="203">
        <v>8.5454824683250312E-4</v>
      </c>
      <c r="CQ93" s="203">
        <v>1.1577939511213527E-3</v>
      </c>
      <c r="CR93" s="203">
        <v>5.6852550590198692E-4</v>
      </c>
      <c r="CS93" s="203">
        <v>6.9849897487350254E-4</v>
      </c>
      <c r="CT93" s="203">
        <v>8.5797396866054689E-4</v>
      </c>
      <c r="CU93" s="203">
        <v>5.7323710514340742E-4</v>
      </c>
      <c r="CV93" s="203">
        <v>4.5327297056929047E-4</v>
      </c>
      <c r="CW93" s="203">
        <v>5.7069703287737866E-4</v>
      </c>
      <c r="CX93" s="203">
        <v>6.8579399027200673E-4</v>
      </c>
      <c r="CY93" s="203">
        <v>6.9819228682037077E-4</v>
      </c>
      <c r="CZ93" s="203">
        <v>1.2437537241535247E-3</v>
      </c>
      <c r="DA93" s="203">
        <v>5.2741263925706351E-4</v>
      </c>
      <c r="DB93" s="203">
        <v>6.7207259656607433E-4</v>
      </c>
      <c r="DC93" s="203">
        <v>5.9447212860900883E-4</v>
      </c>
      <c r="DD93" s="203">
        <v>0.13471776231159419</v>
      </c>
      <c r="DE93" s="199">
        <v>1.2305369425968102</v>
      </c>
    </row>
    <row r="94" spans="1:109" s="171" customFormat="1" ht="9.6" x14ac:dyDescent="0.15">
      <c r="A94" s="162">
        <v>88</v>
      </c>
      <c r="B94" s="167" t="s">
        <v>688</v>
      </c>
      <c r="C94" s="167"/>
      <c r="D94" s="197">
        <v>9.4201983157435836E-5</v>
      </c>
      <c r="E94" s="203">
        <v>8.5306167322270324E-5</v>
      </c>
      <c r="F94" s="203">
        <v>9.6385619465458563E-5</v>
      </c>
      <c r="G94" s="203">
        <v>2.8851956840086511E-4</v>
      </c>
      <c r="H94" s="203">
        <v>1.9557822162393745E-4</v>
      </c>
      <c r="I94" s="203">
        <v>7.5995036108798914E-5</v>
      </c>
      <c r="J94" s="203">
        <v>1.9188523855592161E-4</v>
      </c>
      <c r="K94" s="203">
        <v>1.9378247383288627E-4</v>
      </c>
      <c r="L94" s="203">
        <v>1.4709135321092261E-4</v>
      </c>
      <c r="M94" s="203">
        <v>3.9320491963606063E-4</v>
      </c>
      <c r="N94" s="203">
        <v>1.270820681965843E-4</v>
      </c>
      <c r="O94" s="203">
        <v>3.4083331526037262E-4</v>
      </c>
      <c r="P94" s="203">
        <v>8.5075530742605146E-5</v>
      </c>
      <c r="Q94" s="203">
        <v>2.4721766750957581E-4</v>
      </c>
      <c r="R94" s="203">
        <v>7.4583831172375176E-5</v>
      </c>
      <c r="S94" s="203">
        <v>9.0193464420858225E-5</v>
      </c>
      <c r="T94" s="203">
        <v>2.0637541937227547E-4</v>
      </c>
      <c r="U94" s="203">
        <v>1.0806344524819279E-4</v>
      </c>
      <c r="V94" s="203">
        <v>2.9521035434063302E-4</v>
      </c>
      <c r="W94" s="203">
        <v>1.7310389975978642E-4</v>
      </c>
      <c r="X94" s="203">
        <v>1.1738105500705027E-4</v>
      </c>
      <c r="Y94" s="203">
        <v>1.7084349298368637E-4</v>
      </c>
      <c r="Z94" s="203">
        <v>2.3426148933706223E-4</v>
      </c>
      <c r="AA94" s="203">
        <v>2.6742011697621152E-4</v>
      </c>
      <c r="AB94" s="203">
        <v>1.9294405046897312E-4</v>
      </c>
      <c r="AC94" s="203">
        <v>4.9134898377745334E-4</v>
      </c>
      <c r="AD94" s="203">
        <v>2.7026098468004097E-5</v>
      </c>
      <c r="AE94" s="203">
        <v>5.6983740238454334E-5</v>
      </c>
      <c r="AF94" s="203">
        <v>2.6280274061349438E-4</v>
      </c>
      <c r="AG94" s="203">
        <v>1.856272709266514E-4</v>
      </c>
      <c r="AH94" s="203">
        <v>8.7368973531557243E-5</v>
      </c>
      <c r="AI94" s="203">
        <v>2.7915147059964194E-4</v>
      </c>
      <c r="AJ94" s="203">
        <v>2.9593325663284579E-4</v>
      </c>
      <c r="AK94" s="203">
        <v>1.3036878993269623E-3</v>
      </c>
      <c r="AL94" s="203">
        <v>1.8122171007835583E-4</v>
      </c>
      <c r="AM94" s="203">
        <v>7.3245962404139232E-5</v>
      </c>
      <c r="AN94" s="203">
        <v>7.6095606508152182E-5</v>
      </c>
      <c r="AO94" s="203">
        <v>1.8688460397417567E-4</v>
      </c>
      <c r="AP94" s="203">
        <v>6.8372872128164014E-5</v>
      </c>
      <c r="AQ94" s="203">
        <v>7.4330080634470849E-5</v>
      </c>
      <c r="AR94" s="203">
        <v>1.3704076406513386E-4</v>
      </c>
      <c r="AS94" s="203">
        <v>6.6653648654440775E-4</v>
      </c>
      <c r="AT94" s="203">
        <v>2.4120851068196178E-4</v>
      </c>
      <c r="AU94" s="203">
        <v>7.521231680214514E-4</v>
      </c>
      <c r="AV94" s="203">
        <v>4.5813334789308202E-4</v>
      </c>
      <c r="AW94" s="203">
        <v>4.0394272691916838E-4</v>
      </c>
      <c r="AX94" s="203">
        <v>7.0191738812375528E-4</v>
      </c>
      <c r="AY94" s="203">
        <v>1.5960169358830577E-3</v>
      </c>
      <c r="AZ94" s="203">
        <v>8.1210804554250442E-4</v>
      </c>
      <c r="BA94" s="203">
        <v>1.6545798717215428E-3</v>
      </c>
      <c r="BB94" s="203">
        <v>1.2217815317352483E-4</v>
      </c>
      <c r="BC94" s="203">
        <v>6.8426670043401374E-4</v>
      </c>
      <c r="BD94" s="203">
        <v>3.8509581300916356E-3</v>
      </c>
      <c r="BE94" s="203">
        <v>1.3464771555010986E-4</v>
      </c>
      <c r="BF94" s="203">
        <v>2.3916610681805765E-4</v>
      </c>
      <c r="BG94" s="203">
        <v>1.8552369672553281E-4</v>
      </c>
      <c r="BH94" s="203">
        <v>2.3636083366780704E-4</v>
      </c>
      <c r="BI94" s="203">
        <v>4.6347620642001519E-5</v>
      </c>
      <c r="BJ94" s="203">
        <v>1.9909443821281914E-4</v>
      </c>
      <c r="BK94" s="203">
        <v>2.6058287543212982E-4</v>
      </c>
      <c r="BL94" s="203">
        <v>3.1326949129718845E-4</v>
      </c>
      <c r="BM94" s="203">
        <v>2.0877502941877093E-4</v>
      </c>
      <c r="BN94" s="203">
        <v>2.6216789474691875E-4</v>
      </c>
      <c r="BO94" s="203">
        <v>2.6676876699967711E-4</v>
      </c>
      <c r="BP94" s="203">
        <v>4.9774156265303745E-4</v>
      </c>
      <c r="BQ94" s="203">
        <v>3.0919646858860122E-4</v>
      </c>
      <c r="BR94" s="203">
        <v>2.8357820142195327E-4</v>
      </c>
      <c r="BS94" s="203">
        <v>2.3914565290302184E-4</v>
      </c>
      <c r="BT94" s="203">
        <v>4.1503581112395637E-4</v>
      </c>
      <c r="BU94" s="203">
        <v>4.2370877147845129E-4</v>
      </c>
      <c r="BV94" s="203">
        <v>1.4897830775460546E-4</v>
      </c>
      <c r="BW94" s="203">
        <v>1.2402897349208294E-4</v>
      </c>
      <c r="BX94" s="203">
        <v>3.6579669501336331E-5</v>
      </c>
      <c r="BY94" s="203">
        <v>2.6759809086432966E-3</v>
      </c>
      <c r="BZ94" s="203">
        <v>3.2416981358872533E-4</v>
      </c>
      <c r="CA94" s="203">
        <v>2.6596068473540719E-4</v>
      </c>
      <c r="CB94" s="203">
        <v>3.9942978698793622E-4</v>
      </c>
      <c r="CC94" s="203">
        <v>6.5620036260154505E-4</v>
      </c>
      <c r="CD94" s="203">
        <v>4.4569760489998167E-4</v>
      </c>
      <c r="CE94" s="203">
        <v>1.1676272514893117E-3</v>
      </c>
      <c r="CF94" s="203">
        <v>3.2455626423560593E-4</v>
      </c>
      <c r="CG94" s="203">
        <v>5.4039255385504052E-3</v>
      </c>
      <c r="CH94" s="203">
        <v>1.4609355181157441E-3</v>
      </c>
      <c r="CI94" s="203">
        <v>4.6883303094607453E-3</v>
      </c>
      <c r="CJ94" s="203">
        <v>8.1537878336590628E-3</v>
      </c>
      <c r="CK94" s="203">
        <v>1.2903302704774927E-3</v>
      </c>
      <c r="CL94" s="203">
        <v>2.9429294807169958E-4</v>
      </c>
      <c r="CM94" s="203">
        <v>1.0000854027215453</v>
      </c>
      <c r="CN94" s="203">
        <v>1.6241948318247005E-4</v>
      </c>
      <c r="CO94" s="203">
        <v>1.8721726318802448E-4</v>
      </c>
      <c r="CP94" s="203">
        <v>9.6755023246788464E-5</v>
      </c>
      <c r="CQ94" s="203">
        <v>2.2900528830048524E-4</v>
      </c>
      <c r="CR94" s="203">
        <v>8.7039771617118986E-5</v>
      </c>
      <c r="CS94" s="203">
        <v>2.0026237937443604E-4</v>
      </c>
      <c r="CT94" s="203">
        <v>5.1939565649367883E-4</v>
      </c>
      <c r="CU94" s="203">
        <v>1.3625888195707488E-3</v>
      </c>
      <c r="CV94" s="203">
        <v>9.3040597702642903E-5</v>
      </c>
      <c r="CW94" s="203">
        <v>6.6737936403430027E-4</v>
      </c>
      <c r="CX94" s="203">
        <v>3.7307411639521539E-4</v>
      </c>
      <c r="CY94" s="203">
        <v>5.8089956807839266E-4</v>
      </c>
      <c r="CZ94" s="203">
        <v>8.8144351091083641E-4</v>
      </c>
      <c r="DA94" s="203">
        <v>3.2943769595240901E-4</v>
      </c>
      <c r="DB94" s="203">
        <v>4.9616858696082257E-4</v>
      </c>
      <c r="DC94" s="203">
        <v>1.495310605789422E-4</v>
      </c>
      <c r="DD94" s="203">
        <v>5.8395150260911414E-4</v>
      </c>
      <c r="DE94" s="199">
        <v>1.0596905666747356</v>
      </c>
    </row>
    <row r="95" spans="1:109" s="171" customFormat="1" ht="9.6" x14ac:dyDescent="0.15">
      <c r="A95" s="162">
        <v>89</v>
      </c>
      <c r="B95" s="167" t="s">
        <v>689</v>
      </c>
      <c r="C95" s="167"/>
      <c r="D95" s="197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203">
        <v>0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203">
        <v>0</v>
      </c>
      <c r="BK95" s="203">
        <v>0</v>
      </c>
      <c r="BL95" s="203">
        <v>0</v>
      </c>
      <c r="BM95" s="203">
        <v>0</v>
      </c>
      <c r="BN95" s="203">
        <v>0</v>
      </c>
      <c r="BO95" s="203">
        <v>0</v>
      </c>
      <c r="BP95" s="203">
        <v>0</v>
      </c>
      <c r="BQ95" s="203">
        <v>0</v>
      </c>
      <c r="BR95" s="203">
        <v>0</v>
      </c>
      <c r="BS95" s="203">
        <v>0</v>
      </c>
      <c r="BT95" s="203">
        <v>0</v>
      </c>
      <c r="BU95" s="203">
        <v>0</v>
      </c>
      <c r="BV95" s="203">
        <v>0</v>
      </c>
      <c r="BW95" s="203">
        <v>0</v>
      </c>
      <c r="BX95" s="203">
        <v>0</v>
      </c>
      <c r="BY95" s="203">
        <v>0</v>
      </c>
      <c r="BZ95" s="203">
        <v>0</v>
      </c>
      <c r="CA95" s="203">
        <v>0</v>
      </c>
      <c r="CB95" s="203">
        <v>0</v>
      </c>
      <c r="CC95" s="203">
        <v>0</v>
      </c>
      <c r="CD95" s="203">
        <v>0</v>
      </c>
      <c r="CE95" s="203">
        <v>0</v>
      </c>
      <c r="CF95" s="203">
        <v>0</v>
      </c>
      <c r="CG95" s="203">
        <v>0</v>
      </c>
      <c r="CH95" s="203">
        <v>0</v>
      </c>
      <c r="CI95" s="203">
        <v>0</v>
      </c>
      <c r="CJ95" s="203">
        <v>0</v>
      </c>
      <c r="CK95" s="203">
        <v>0</v>
      </c>
      <c r="CL95" s="203">
        <v>0</v>
      </c>
      <c r="CM95" s="203">
        <v>0</v>
      </c>
      <c r="CN95" s="203">
        <v>1</v>
      </c>
      <c r="CO95" s="203">
        <v>0</v>
      </c>
      <c r="CP95" s="203">
        <v>0</v>
      </c>
      <c r="CQ95" s="203">
        <v>0</v>
      </c>
      <c r="CR95" s="203">
        <v>0</v>
      </c>
      <c r="CS95" s="203">
        <v>0</v>
      </c>
      <c r="CT95" s="203">
        <v>0</v>
      </c>
      <c r="CU95" s="203">
        <v>0</v>
      </c>
      <c r="CV95" s="203">
        <v>0</v>
      </c>
      <c r="CW95" s="203">
        <v>0</v>
      </c>
      <c r="CX95" s="203">
        <v>0</v>
      </c>
      <c r="CY95" s="203">
        <v>0</v>
      </c>
      <c r="CZ95" s="203">
        <v>0</v>
      </c>
      <c r="DA95" s="203">
        <v>0</v>
      </c>
      <c r="DB95" s="203">
        <v>0</v>
      </c>
      <c r="DC95" s="203">
        <v>0</v>
      </c>
      <c r="DD95" s="203">
        <v>0</v>
      </c>
      <c r="DE95" s="199">
        <v>1</v>
      </c>
    </row>
    <row r="96" spans="1:109" s="171" customFormat="1" ht="9.6" x14ac:dyDescent="0.15">
      <c r="A96" s="177">
        <v>90</v>
      </c>
      <c r="B96" s="178" t="s">
        <v>690</v>
      </c>
      <c r="C96" s="178"/>
      <c r="D96" s="204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0</v>
      </c>
      <c r="AH96" s="205">
        <v>0</v>
      </c>
      <c r="AI96" s="205">
        <v>0</v>
      </c>
      <c r="AJ96" s="205">
        <v>0</v>
      </c>
      <c r="AK96" s="205">
        <v>0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  <c r="AU96" s="205">
        <v>0</v>
      </c>
      <c r="AV96" s="205">
        <v>0</v>
      </c>
      <c r="AW96" s="205">
        <v>0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205">
        <v>0</v>
      </c>
      <c r="BD96" s="205">
        <v>0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205">
        <v>0</v>
      </c>
      <c r="BK96" s="205">
        <v>0</v>
      </c>
      <c r="BL96" s="205">
        <v>0</v>
      </c>
      <c r="BM96" s="205">
        <v>0</v>
      </c>
      <c r="BN96" s="205">
        <v>0</v>
      </c>
      <c r="BO96" s="205">
        <v>0</v>
      </c>
      <c r="BP96" s="205">
        <v>0</v>
      </c>
      <c r="BQ96" s="205">
        <v>0</v>
      </c>
      <c r="BR96" s="205">
        <v>0</v>
      </c>
      <c r="BS96" s="205">
        <v>0</v>
      </c>
      <c r="BT96" s="205">
        <v>0</v>
      </c>
      <c r="BU96" s="205">
        <v>0</v>
      </c>
      <c r="BV96" s="205">
        <v>0</v>
      </c>
      <c r="BW96" s="205">
        <v>0</v>
      </c>
      <c r="BX96" s="205">
        <v>0</v>
      </c>
      <c r="BY96" s="205">
        <v>0</v>
      </c>
      <c r="BZ96" s="205">
        <v>0</v>
      </c>
      <c r="CA96" s="205">
        <v>0</v>
      </c>
      <c r="CB96" s="205">
        <v>0</v>
      </c>
      <c r="CC96" s="205">
        <v>0</v>
      </c>
      <c r="CD96" s="205">
        <v>0</v>
      </c>
      <c r="CE96" s="205">
        <v>0</v>
      </c>
      <c r="CF96" s="205">
        <v>0</v>
      </c>
      <c r="CG96" s="205">
        <v>0</v>
      </c>
      <c r="CH96" s="205">
        <v>0</v>
      </c>
      <c r="CI96" s="205">
        <v>0</v>
      </c>
      <c r="CJ96" s="205">
        <v>0</v>
      </c>
      <c r="CK96" s="205">
        <v>0</v>
      </c>
      <c r="CL96" s="205">
        <v>0</v>
      </c>
      <c r="CM96" s="205">
        <v>0</v>
      </c>
      <c r="CN96" s="205">
        <v>0</v>
      </c>
      <c r="CO96" s="205">
        <v>1.0045106937398449</v>
      </c>
      <c r="CP96" s="205">
        <v>0</v>
      </c>
      <c r="CQ96" s="205">
        <v>0</v>
      </c>
      <c r="CR96" s="205">
        <v>5.9527554144565289E-4</v>
      </c>
      <c r="CS96" s="205">
        <v>0</v>
      </c>
      <c r="CT96" s="205">
        <v>0</v>
      </c>
      <c r="CU96" s="205">
        <v>0</v>
      </c>
      <c r="CV96" s="205">
        <v>0</v>
      </c>
      <c r="CW96" s="205">
        <v>0</v>
      </c>
      <c r="CX96" s="205">
        <v>0</v>
      </c>
      <c r="CY96" s="205">
        <v>0</v>
      </c>
      <c r="CZ96" s="205">
        <v>0</v>
      </c>
      <c r="DA96" s="205">
        <v>0</v>
      </c>
      <c r="DB96" s="205">
        <v>0</v>
      </c>
      <c r="DC96" s="205">
        <v>0</v>
      </c>
      <c r="DD96" s="205">
        <v>0</v>
      </c>
      <c r="DE96" s="206">
        <v>1.0051059692812905</v>
      </c>
    </row>
    <row r="97" spans="1:109" s="171" customFormat="1" ht="9.6" x14ac:dyDescent="0.15">
      <c r="A97" s="162">
        <v>91</v>
      </c>
      <c r="B97" s="167" t="s">
        <v>691</v>
      </c>
      <c r="C97" s="167"/>
      <c r="D97" s="197">
        <v>2.5033637577047499E-4</v>
      </c>
      <c r="E97" s="198">
        <v>1.6741881720049186E-4</v>
      </c>
      <c r="F97" s="198">
        <v>2.1149370821952436E-4</v>
      </c>
      <c r="G97" s="198">
        <v>2.1038605952413327E-3</v>
      </c>
      <c r="H97" s="198">
        <v>3.2400890480051535E-5</v>
      </c>
      <c r="I97" s="198">
        <v>7.2921923056536048E-5</v>
      </c>
      <c r="J97" s="198">
        <v>6.2739776491152949E-5</v>
      </c>
      <c r="K97" s="198">
        <v>9.1319476164742372E-5</v>
      </c>
      <c r="L97" s="198">
        <v>1.5376203566518564E-4</v>
      </c>
      <c r="M97" s="198">
        <v>1.1933562134671371E-4</v>
      </c>
      <c r="N97" s="198">
        <v>3.0718050474007742E-4</v>
      </c>
      <c r="O97" s="198">
        <v>1.2130335685596965E-4</v>
      </c>
      <c r="P97" s="198">
        <v>6.1893542700612597E-5</v>
      </c>
      <c r="Q97" s="198">
        <v>3.9121285203127604E-4</v>
      </c>
      <c r="R97" s="198">
        <v>4.4421720160594997E-5</v>
      </c>
      <c r="S97" s="198">
        <v>5.0054896389160956E-5</v>
      </c>
      <c r="T97" s="198">
        <v>6.8240002695409241E-5</v>
      </c>
      <c r="U97" s="198">
        <v>5.5064196580433667E-5</v>
      </c>
      <c r="V97" s="198">
        <v>9.5662517499503177E-5</v>
      </c>
      <c r="W97" s="198">
        <v>8.2872030904426061E-5</v>
      </c>
      <c r="X97" s="198">
        <v>8.0052949838194695E-5</v>
      </c>
      <c r="Y97" s="198">
        <v>8.2994744107979483E-5</v>
      </c>
      <c r="Z97" s="198">
        <v>7.5129437555408699E-5</v>
      </c>
      <c r="AA97" s="198">
        <v>4.9379727553520362E-5</v>
      </c>
      <c r="AB97" s="198">
        <v>9.1309594600765044E-5</v>
      </c>
      <c r="AC97" s="198">
        <v>6.5300342839584536E-5</v>
      </c>
      <c r="AD97" s="198">
        <v>1.4583688523242685E-4</v>
      </c>
      <c r="AE97" s="198">
        <v>7.726295483696822E-5</v>
      </c>
      <c r="AF97" s="198">
        <v>4.4514273097668931E-5</v>
      </c>
      <c r="AG97" s="198">
        <v>4.1200815380939178E-5</v>
      </c>
      <c r="AH97" s="198">
        <v>1.1199207618744858E-4</v>
      </c>
      <c r="AI97" s="198">
        <v>7.3384849690390463E-5</v>
      </c>
      <c r="AJ97" s="198">
        <v>1.0456512933478999E-4</v>
      </c>
      <c r="AK97" s="198">
        <v>1.0939508569459585E-4</v>
      </c>
      <c r="AL97" s="198">
        <v>9.6816804775778356E-5</v>
      </c>
      <c r="AM97" s="198">
        <v>4.8838877055914178E-5</v>
      </c>
      <c r="AN97" s="198">
        <v>4.3703179873739796E-5</v>
      </c>
      <c r="AO97" s="198">
        <v>9.2261422094495494E-5</v>
      </c>
      <c r="AP97" s="198">
        <v>6.6049317672596796E-5</v>
      </c>
      <c r="AQ97" s="198">
        <v>9.4123849289313999E-5</v>
      </c>
      <c r="AR97" s="198">
        <v>9.2780398442586775E-5</v>
      </c>
      <c r="AS97" s="198">
        <v>4.7041612326456791E-5</v>
      </c>
      <c r="AT97" s="198">
        <v>5.1940703397325182E-5</v>
      </c>
      <c r="AU97" s="198">
        <v>4.3567580590136296E-5</v>
      </c>
      <c r="AV97" s="198">
        <v>3.6877152397337289E-5</v>
      </c>
      <c r="AW97" s="198">
        <v>5.5594223722873306E-5</v>
      </c>
      <c r="AX97" s="198">
        <v>3.1620684505892904E-5</v>
      </c>
      <c r="AY97" s="198">
        <v>2.9912731107531782E-5</v>
      </c>
      <c r="AZ97" s="198">
        <v>4.0448908771866417E-5</v>
      </c>
      <c r="BA97" s="198">
        <v>3.072523661261292E-5</v>
      </c>
      <c r="BB97" s="198">
        <v>1.2176410672010846E-5</v>
      </c>
      <c r="BC97" s="198">
        <v>5.1200673088090924E-5</v>
      </c>
      <c r="BD97" s="198">
        <v>4.7466074170965813E-5</v>
      </c>
      <c r="BE97" s="198">
        <v>3.2712889868666351E-5</v>
      </c>
      <c r="BF97" s="198">
        <v>3.0851037709327184E-5</v>
      </c>
      <c r="BG97" s="198">
        <v>2.5413829270093457E-5</v>
      </c>
      <c r="BH97" s="198">
        <v>5.7536863392634838E-5</v>
      </c>
      <c r="BI97" s="198">
        <v>2.5303452044143374E-5</v>
      </c>
      <c r="BJ97" s="198">
        <v>5.7960500338610584E-5</v>
      </c>
      <c r="BK97" s="198">
        <v>3.1314782527190485E-4</v>
      </c>
      <c r="BL97" s="198">
        <v>1.2373676789290066E-4</v>
      </c>
      <c r="BM97" s="198">
        <v>8.9585700688641783E-5</v>
      </c>
      <c r="BN97" s="198">
        <v>7.8351296930972671E-5</v>
      </c>
      <c r="BO97" s="198">
        <v>1.1236010715732005E-4</v>
      </c>
      <c r="BP97" s="198">
        <v>5.5753432660922876E-5</v>
      </c>
      <c r="BQ97" s="198">
        <v>1.0579360566182445E-4</v>
      </c>
      <c r="BR97" s="198">
        <v>2.6036236999125485E-4</v>
      </c>
      <c r="BS97" s="198">
        <v>8.0896790270017238E-5</v>
      </c>
      <c r="BT97" s="198">
        <v>7.8142702887813638E-5</v>
      </c>
      <c r="BU97" s="198">
        <v>1.5664761143440026E-4</v>
      </c>
      <c r="BV97" s="198">
        <v>6.7819507032329719E-5</v>
      </c>
      <c r="BW97" s="198">
        <v>4.0632595191673121E-5</v>
      </c>
      <c r="BX97" s="198">
        <v>1.350713111133862E-5</v>
      </c>
      <c r="BY97" s="198">
        <v>9.2431576528802925E-5</v>
      </c>
      <c r="BZ97" s="198">
        <v>1.1047572430194329E-4</v>
      </c>
      <c r="CA97" s="198">
        <v>5.8574962273348077E-4</v>
      </c>
      <c r="CB97" s="198">
        <v>3.9525786148715954E-4</v>
      </c>
      <c r="CC97" s="198">
        <v>5.6467588607000746E-5</v>
      </c>
      <c r="CD97" s="198">
        <v>1.1758691888611223E-2</v>
      </c>
      <c r="CE97" s="198">
        <v>1.5240318721303895E-3</v>
      </c>
      <c r="CF97" s="198">
        <v>7.1595378602411935E-5</v>
      </c>
      <c r="CG97" s="198">
        <v>1.0953086783030981E-3</v>
      </c>
      <c r="CH97" s="198">
        <v>5.1215256531031872E-4</v>
      </c>
      <c r="CI97" s="198">
        <v>1.112777972852793E-4</v>
      </c>
      <c r="CJ97" s="198">
        <v>4.1205380069303722E-4</v>
      </c>
      <c r="CK97" s="198">
        <v>2.7462723100683925E-4</v>
      </c>
      <c r="CL97" s="198">
        <v>1.3132225030614846E-4</v>
      </c>
      <c r="CM97" s="198">
        <v>6.8089824084284839E-5</v>
      </c>
      <c r="CN97" s="198">
        <v>6.3440102687361682E-5</v>
      </c>
      <c r="CO97" s="198">
        <v>1.189244665838338E-2</v>
      </c>
      <c r="CP97" s="198">
        <v>1.1049105277284379</v>
      </c>
      <c r="CQ97" s="198">
        <v>6.0662228853587182E-3</v>
      </c>
      <c r="CR97" s="198">
        <v>1.0901469614036997E-3</v>
      </c>
      <c r="CS97" s="198">
        <v>8.1080028665304454E-5</v>
      </c>
      <c r="CT97" s="198">
        <v>4.3516225677534482E-5</v>
      </c>
      <c r="CU97" s="198">
        <v>2.2440804522569488E-4</v>
      </c>
      <c r="CV97" s="198">
        <v>3.7735064749679485E-5</v>
      </c>
      <c r="CW97" s="198">
        <v>1.1918692851597433E-4</v>
      </c>
      <c r="CX97" s="198">
        <v>9.6019814793483907E-5</v>
      </c>
      <c r="CY97" s="198">
        <v>1.7201825015813075E-4</v>
      </c>
      <c r="CZ97" s="198">
        <v>6.0260708544091281E-5</v>
      </c>
      <c r="DA97" s="198">
        <v>1.3814032913485945E-4</v>
      </c>
      <c r="DB97" s="198">
        <v>1.0668216582280688E-4</v>
      </c>
      <c r="DC97" s="198">
        <v>9.6954887982063416E-5</v>
      </c>
      <c r="DD97" s="198">
        <v>2.2230747680415468E-3</v>
      </c>
      <c r="DE97" s="199">
        <v>1.1531368707770924</v>
      </c>
    </row>
    <row r="98" spans="1:109" s="171" customFormat="1" ht="9.6" x14ac:dyDescent="0.15">
      <c r="A98" s="162">
        <v>92</v>
      </c>
      <c r="B98" s="167" t="s">
        <v>692</v>
      </c>
      <c r="C98" s="167"/>
      <c r="D98" s="197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0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198">
        <v>0</v>
      </c>
      <c r="BD98" s="198">
        <v>0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198">
        <v>0</v>
      </c>
      <c r="BK98" s="198">
        <v>0</v>
      </c>
      <c r="BL98" s="198">
        <v>0</v>
      </c>
      <c r="BM98" s="198">
        <v>0</v>
      </c>
      <c r="BN98" s="198">
        <v>0</v>
      </c>
      <c r="BO98" s="198">
        <v>0</v>
      </c>
      <c r="BP98" s="198">
        <v>0</v>
      </c>
      <c r="BQ98" s="198">
        <v>0</v>
      </c>
      <c r="BR98" s="198">
        <v>0</v>
      </c>
      <c r="BS98" s="198">
        <v>0</v>
      </c>
      <c r="BT98" s="198">
        <v>0</v>
      </c>
      <c r="BU98" s="198">
        <v>0</v>
      </c>
      <c r="BV98" s="198">
        <v>0</v>
      </c>
      <c r="BW98" s="198">
        <v>0</v>
      </c>
      <c r="BX98" s="198">
        <v>0</v>
      </c>
      <c r="BY98" s="198">
        <v>0</v>
      </c>
      <c r="BZ98" s="198">
        <v>0</v>
      </c>
      <c r="CA98" s="198">
        <v>0</v>
      </c>
      <c r="CB98" s="198">
        <v>0</v>
      </c>
      <c r="CC98" s="198">
        <v>0</v>
      </c>
      <c r="CD98" s="198">
        <v>0</v>
      </c>
      <c r="CE98" s="198">
        <v>0</v>
      </c>
      <c r="CF98" s="198">
        <v>0</v>
      </c>
      <c r="CG98" s="198">
        <v>0</v>
      </c>
      <c r="CH98" s="198">
        <v>0</v>
      </c>
      <c r="CI98" s="198">
        <v>0</v>
      </c>
      <c r="CJ98" s="198">
        <v>0</v>
      </c>
      <c r="CK98" s="198">
        <v>0</v>
      </c>
      <c r="CL98" s="198">
        <v>0</v>
      </c>
      <c r="CM98" s="198">
        <v>0</v>
      </c>
      <c r="CN98" s="198">
        <v>0</v>
      </c>
      <c r="CO98" s="198">
        <v>0</v>
      </c>
      <c r="CP98" s="198">
        <v>0</v>
      </c>
      <c r="CQ98" s="198">
        <v>1</v>
      </c>
      <c r="CR98" s="198">
        <v>0</v>
      </c>
      <c r="CS98" s="198">
        <v>0</v>
      </c>
      <c r="CT98" s="198">
        <v>0</v>
      </c>
      <c r="CU98" s="198">
        <v>0</v>
      </c>
      <c r="CV98" s="198">
        <v>0</v>
      </c>
      <c r="CW98" s="198">
        <v>0</v>
      </c>
      <c r="CX98" s="198">
        <v>0</v>
      </c>
      <c r="CY98" s="198">
        <v>0</v>
      </c>
      <c r="CZ98" s="198">
        <v>0</v>
      </c>
      <c r="DA98" s="198">
        <v>0</v>
      </c>
      <c r="DB98" s="198">
        <v>0</v>
      </c>
      <c r="DC98" s="198">
        <v>0</v>
      </c>
      <c r="DD98" s="198">
        <v>0</v>
      </c>
      <c r="DE98" s="199">
        <v>1</v>
      </c>
    </row>
    <row r="99" spans="1:109" s="171" customFormat="1" ht="9.6" x14ac:dyDescent="0.15">
      <c r="A99" s="162">
        <v>93</v>
      </c>
      <c r="B99" s="167" t="s">
        <v>693</v>
      </c>
      <c r="C99" s="167"/>
      <c r="D99" s="197">
        <v>0</v>
      </c>
      <c r="E99" s="198">
        <v>0</v>
      </c>
      <c r="F99" s="198">
        <v>0</v>
      </c>
      <c r="G99" s="198">
        <v>0</v>
      </c>
      <c r="H99" s="198">
        <v>0</v>
      </c>
      <c r="I99" s="198">
        <v>0</v>
      </c>
      <c r="J99" s="198">
        <v>0</v>
      </c>
      <c r="K99" s="198">
        <v>0</v>
      </c>
      <c r="L99" s="198">
        <v>0</v>
      </c>
      <c r="M99" s="198">
        <v>0</v>
      </c>
      <c r="N99" s="198">
        <v>0</v>
      </c>
      <c r="O99" s="198">
        <v>0</v>
      </c>
      <c r="P99" s="198">
        <v>0</v>
      </c>
      <c r="Q99" s="198">
        <v>0</v>
      </c>
      <c r="R99" s="198">
        <v>0</v>
      </c>
      <c r="S99" s="198">
        <v>0</v>
      </c>
      <c r="T99" s="198">
        <v>0</v>
      </c>
      <c r="U99" s="198">
        <v>0</v>
      </c>
      <c r="V99" s="198">
        <v>0</v>
      </c>
      <c r="W99" s="198">
        <v>0</v>
      </c>
      <c r="X99" s="198">
        <v>0</v>
      </c>
      <c r="Y99" s="198">
        <v>0</v>
      </c>
      <c r="Z99" s="198">
        <v>0</v>
      </c>
      <c r="AA99" s="198">
        <v>0</v>
      </c>
      <c r="AB99" s="198">
        <v>0</v>
      </c>
      <c r="AC99" s="198">
        <v>0</v>
      </c>
      <c r="AD99" s="198">
        <v>0</v>
      </c>
      <c r="AE99" s="198">
        <v>0</v>
      </c>
      <c r="AF99" s="198">
        <v>0</v>
      </c>
      <c r="AG99" s="198">
        <v>0</v>
      </c>
      <c r="AH99" s="198">
        <v>0</v>
      </c>
      <c r="AI99" s="198">
        <v>0</v>
      </c>
      <c r="AJ99" s="198">
        <v>0</v>
      </c>
      <c r="AK99" s="198">
        <v>0</v>
      </c>
      <c r="AL99" s="198">
        <v>0</v>
      </c>
      <c r="AM99" s="198">
        <v>0</v>
      </c>
      <c r="AN99" s="198">
        <v>0</v>
      </c>
      <c r="AO99" s="198">
        <v>0</v>
      </c>
      <c r="AP99" s="198">
        <v>0</v>
      </c>
      <c r="AQ99" s="198">
        <v>0</v>
      </c>
      <c r="AR99" s="198">
        <v>0</v>
      </c>
      <c r="AS99" s="198">
        <v>0</v>
      </c>
      <c r="AT99" s="198">
        <v>0</v>
      </c>
      <c r="AU99" s="198">
        <v>0</v>
      </c>
      <c r="AV99" s="198">
        <v>0</v>
      </c>
      <c r="AW99" s="198">
        <v>0</v>
      </c>
      <c r="AX99" s="198">
        <v>0</v>
      </c>
      <c r="AY99" s="198">
        <v>0</v>
      </c>
      <c r="AZ99" s="198">
        <v>0</v>
      </c>
      <c r="BA99" s="198">
        <v>0</v>
      </c>
      <c r="BB99" s="198">
        <v>0</v>
      </c>
      <c r="BC99" s="198">
        <v>0</v>
      </c>
      <c r="BD99" s="198">
        <v>0</v>
      </c>
      <c r="BE99" s="198">
        <v>0</v>
      </c>
      <c r="BF99" s="198">
        <v>0</v>
      </c>
      <c r="BG99" s="198">
        <v>0</v>
      </c>
      <c r="BH99" s="198">
        <v>0</v>
      </c>
      <c r="BI99" s="198">
        <v>0</v>
      </c>
      <c r="BJ99" s="198">
        <v>0</v>
      </c>
      <c r="BK99" s="198">
        <v>0</v>
      </c>
      <c r="BL99" s="198">
        <v>0</v>
      </c>
      <c r="BM99" s="198">
        <v>0</v>
      </c>
      <c r="BN99" s="198">
        <v>0</v>
      </c>
      <c r="BO99" s="198">
        <v>0</v>
      </c>
      <c r="BP99" s="198">
        <v>0</v>
      </c>
      <c r="BQ99" s="198">
        <v>0</v>
      </c>
      <c r="BR99" s="198">
        <v>0</v>
      </c>
      <c r="BS99" s="198">
        <v>0</v>
      </c>
      <c r="BT99" s="198">
        <v>0</v>
      </c>
      <c r="BU99" s="198">
        <v>0</v>
      </c>
      <c r="BV99" s="198">
        <v>0</v>
      </c>
      <c r="BW99" s="198">
        <v>0</v>
      </c>
      <c r="BX99" s="198">
        <v>0</v>
      </c>
      <c r="BY99" s="198">
        <v>0</v>
      </c>
      <c r="BZ99" s="198">
        <v>0</v>
      </c>
      <c r="CA99" s="198">
        <v>0</v>
      </c>
      <c r="CB99" s="198">
        <v>0</v>
      </c>
      <c r="CC99" s="198">
        <v>0</v>
      </c>
      <c r="CD99" s="198">
        <v>0</v>
      </c>
      <c r="CE99" s="198">
        <v>0</v>
      </c>
      <c r="CF99" s="198">
        <v>0</v>
      </c>
      <c r="CG99" s="198">
        <v>0</v>
      </c>
      <c r="CH99" s="198">
        <v>0</v>
      </c>
      <c r="CI99" s="198">
        <v>0</v>
      </c>
      <c r="CJ99" s="198">
        <v>0</v>
      </c>
      <c r="CK99" s="198">
        <v>0</v>
      </c>
      <c r="CL99" s="198">
        <v>0</v>
      </c>
      <c r="CM99" s="198">
        <v>0</v>
      </c>
      <c r="CN99" s="198">
        <v>0</v>
      </c>
      <c r="CO99" s="198">
        <v>0</v>
      </c>
      <c r="CP99" s="198">
        <v>0</v>
      </c>
      <c r="CQ99" s="198">
        <v>0</v>
      </c>
      <c r="CR99" s="198">
        <v>1</v>
      </c>
      <c r="CS99" s="198">
        <v>0</v>
      </c>
      <c r="CT99" s="198">
        <v>0</v>
      </c>
      <c r="CU99" s="198">
        <v>0</v>
      </c>
      <c r="CV99" s="198">
        <v>0</v>
      </c>
      <c r="CW99" s="198">
        <v>0</v>
      </c>
      <c r="CX99" s="198">
        <v>0</v>
      </c>
      <c r="CY99" s="198">
        <v>0</v>
      </c>
      <c r="CZ99" s="198">
        <v>0</v>
      </c>
      <c r="DA99" s="198">
        <v>0</v>
      </c>
      <c r="DB99" s="198">
        <v>0</v>
      </c>
      <c r="DC99" s="198">
        <v>0</v>
      </c>
      <c r="DD99" s="198">
        <v>0</v>
      </c>
      <c r="DE99" s="199">
        <v>1</v>
      </c>
    </row>
    <row r="100" spans="1:109" s="171" customFormat="1" ht="9.6" x14ac:dyDescent="0.15">
      <c r="A100" s="162">
        <v>94</v>
      </c>
      <c r="B100" s="167" t="s">
        <v>694</v>
      </c>
      <c r="C100" s="167"/>
      <c r="D100" s="197">
        <v>7.9823306607745294E-4</v>
      </c>
      <c r="E100" s="198">
        <v>9.9251525363917847E-4</v>
      </c>
      <c r="F100" s="198">
        <v>1.2697129812122849E-3</v>
      </c>
      <c r="G100" s="198">
        <v>1.5477377718325536E-3</v>
      </c>
      <c r="H100" s="198">
        <v>6.3648127554520031E-4</v>
      </c>
      <c r="I100" s="198">
        <v>1.1729724590959284E-2</v>
      </c>
      <c r="J100" s="198">
        <v>7.9138987429265995E-3</v>
      </c>
      <c r="K100" s="198">
        <v>5.3286529794798684E-3</v>
      </c>
      <c r="L100" s="198">
        <v>2.9032128397877485E-3</v>
      </c>
      <c r="M100" s="198">
        <v>4.2461766478774799E-3</v>
      </c>
      <c r="N100" s="198">
        <v>1.7643834392397253E-3</v>
      </c>
      <c r="O100" s="198">
        <v>2.5383399042208585E-3</v>
      </c>
      <c r="P100" s="198">
        <v>4.4146462882529219E-3</v>
      </c>
      <c r="Q100" s="198">
        <v>6.5511878025801811E-3</v>
      </c>
      <c r="R100" s="198">
        <v>9.6696052382256377E-4</v>
      </c>
      <c r="S100" s="198">
        <v>1.598617373125665E-3</v>
      </c>
      <c r="T100" s="198">
        <v>2.2242086679688995E-3</v>
      </c>
      <c r="U100" s="198">
        <v>5.3633540884384422E-3</v>
      </c>
      <c r="V100" s="198">
        <v>3.808945005578213E-3</v>
      </c>
      <c r="W100" s="198">
        <v>3.4325795615036594E-3</v>
      </c>
      <c r="X100" s="198">
        <v>1.9935268884634905E-3</v>
      </c>
      <c r="Y100" s="198">
        <v>2.4898317850885329E-3</v>
      </c>
      <c r="Z100" s="198">
        <v>8.5595884602028445E-3</v>
      </c>
      <c r="AA100" s="198">
        <v>2.3441013160271874E-3</v>
      </c>
      <c r="AB100" s="198">
        <v>8.8092511658150463E-3</v>
      </c>
      <c r="AC100" s="198">
        <v>4.2747680092737736E-3</v>
      </c>
      <c r="AD100" s="198">
        <v>6.6501452237314649E-4</v>
      </c>
      <c r="AE100" s="198">
        <v>2.1572022058924897E-3</v>
      </c>
      <c r="AF100" s="198">
        <v>2.0907462834692933E-3</v>
      </c>
      <c r="AG100" s="198">
        <v>1.6256937525423484E-3</v>
      </c>
      <c r="AH100" s="198">
        <v>9.436275520441149E-4</v>
      </c>
      <c r="AI100" s="198">
        <v>1.9043687684584488E-3</v>
      </c>
      <c r="AJ100" s="198">
        <v>5.2472570110512337E-3</v>
      </c>
      <c r="AK100" s="198">
        <v>4.3172819839538907E-3</v>
      </c>
      <c r="AL100" s="198">
        <v>1.6707563864945931E-3</v>
      </c>
      <c r="AM100" s="198">
        <v>2.9113359404637361E-3</v>
      </c>
      <c r="AN100" s="198">
        <v>2.3770079794465473E-3</v>
      </c>
      <c r="AO100" s="198">
        <v>4.6628540028796454E-3</v>
      </c>
      <c r="AP100" s="198">
        <v>1.8436602603310003E-3</v>
      </c>
      <c r="AQ100" s="198">
        <v>1.2676950247650996E-3</v>
      </c>
      <c r="AR100" s="198">
        <v>1.2386684778406989E-3</v>
      </c>
      <c r="AS100" s="198">
        <v>2.0552440334317976E-3</v>
      </c>
      <c r="AT100" s="198">
        <v>1.9438339772781664E-3</v>
      </c>
      <c r="AU100" s="198">
        <v>3.4634073703762092E-3</v>
      </c>
      <c r="AV100" s="198">
        <v>2.9569081188721364E-3</v>
      </c>
      <c r="AW100" s="198">
        <v>1.6373581981552658E-3</v>
      </c>
      <c r="AX100" s="198">
        <v>1.6229496158510237E-3</v>
      </c>
      <c r="AY100" s="198">
        <v>1.4563286693354753E-3</v>
      </c>
      <c r="AZ100" s="198">
        <v>1.8315188326370629E-3</v>
      </c>
      <c r="BA100" s="198">
        <v>5.0299138553287304E-4</v>
      </c>
      <c r="BB100" s="198">
        <v>3.6903216310378844E-4</v>
      </c>
      <c r="BC100" s="198">
        <v>1.1824549978087045E-3</v>
      </c>
      <c r="BD100" s="198">
        <v>1.5166352635982113E-3</v>
      </c>
      <c r="BE100" s="198">
        <v>5.0970496358370733E-4</v>
      </c>
      <c r="BF100" s="198">
        <v>6.9419514856431394E-4</v>
      </c>
      <c r="BG100" s="198">
        <v>5.3663982540503587E-4</v>
      </c>
      <c r="BH100" s="198">
        <v>1.4465016079494048E-3</v>
      </c>
      <c r="BI100" s="198">
        <v>1.2571038002090168E-3</v>
      </c>
      <c r="BJ100" s="198">
        <v>2.0261905640959537E-3</v>
      </c>
      <c r="BK100" s="198">
        <v>4.8137838325499425E-3</v>
      </c>
      <c r="BL100" s="198">
        <v>2.2335978167961211E-3</v>
      </c>
      <c r="BM100" s="198">
        <v>6.6854633146805377E-3</v>
      </c>
      <c r="BN100" s="198">
        <v>3.5364447771763056E-3</v>
      </c>
      <c r="BO100" s="198">
        <v>2.8057531375011474E-3</v>
      </c>
      <c r="BP100" s="198">
        <v>4.0934330422110849E-3</v>
      </c>
      <c r="BQ100" s="198">
        <v>5.2272959519970097E-3</v>
      </c>
      <c r="BR100" s="198">
        <v>1.0647069307265389E-2</v>
      </c>
      <c r="BS100" s="198">
        <v>4.976536649305109E-3</v>
      </c>
      <c r="BT100" s="198">
        <v>1.9812757633735295E-3</v>
      </c>
      <c r="BU100" s="198">
        <v>5.3758262808819195E-3</v>
      </c>
      <c r="BV100" s="198">
        <v>2.9277375572829382E-3</v>
      </c>
      <c r="BW100" s="198">
        <v>2.6213572086526186E-3</v>
      </c>
      <c r="BX100" s="198">
        <v>5.0996431524451453E-4</v>
      </c>
      <c r="BY100" s="198">
        <v>2.2137582025092964E-3</v>
      </c>
      <c r="BZ100" s="198">
        <v>3.3094783650736304E-3</v>
      </c>
      <c r="CA100" s="198">
        <v>2.753503253945661E-3</v>
      </c>
      <c r="CB100" s="198">
        <v>1.7405962922959516E-3</v>
      </c>
      <c r="CC100" s="198">
        <v>2.4706461421693344E-3</v>
      </c>
      <c r="CD100" s="198">
        <v>8.5566913667603668E-3</v>
      </c>
      <c r="CE100" s="198">
        <v>4.085371054872635E-3</v>
      </c>
      <c r="CF100" s="198">
        <v>6.142810486657053E-4</v>
      </c>
      <c r="CG100" s="198">
        <v>2.8456932741982052E-3</v>
      </c>
      <c r="CH100" s="198">
        <v>7.7795350643526514E-3</v>
      </c>
      <c r="CI100" s="198">
        <v>3.3805211377508503E-3</v>
      </c>
      <c r="CJ100" s="198">
        <v>3.7356185516722344E-3</v>
      </c>
      <c r="CK100" s="198">
        <v>7.5443493907483023E-3</v>
      </c>
      <c r="CL100" s="198">
        <v>8.3245812274209752E-4</v>
      </c>
      <c r="CM100" s="198">
        <v>1.0790700295238472E-3</v>
      </c>
      <c r="CN100" s="198">
        <v>6.9632227508684913E-3</v>
      </c>
      <c r="CO100" s="198">
        <v>2.2612475915759567E-3</v>
      </c>
      <c r="CP100" s="198">
        <v>1.8876596034862474E-3</v>
      </c>
      <c r="CQ100" s="198">
        <v>1.1306055000896657E-3</v>
      </c>
      <c r="CR100" s="198">
        <v>1.1383222327283904E-3</v>
      </c>
      <c r="CS100" s="198">
        <v>1.001018239704053</v>
      </c>
      <c r="CT100" s="198">
        <v>6.1656312557133996E-3</v>
      </c>
      <c r="CU100" s="198">
        <v>5.3169495159236402E-3</v>
      </c>
      <c r="CV100" s="198">
        <v>3.6052436817847209E-3</v>
      </c>
      <c r="CW100" s="198">
        <v>4.2782622379461122E-3</v>
      </c>
      <c r="CX100" s="198">
        <v>4.6439961535575799E-3</v>
      </c>
      <c r="CY100" s="198">
        <v>3.5240554177001773E-3</v>
      </c>
      <c r="CZ100" s="198">
        <v>3.6320142846136541E-3</v>
      </c>
      <c r="DA100" s="198">
        <v>1.8406794305714621E-2</v>
      </c>
      <c r="DB100" s="198">
        <v>5.7957710839388887E-3</v>
      </c>
      <c r="DC100" s="198">
        <v>1.4561785368916154E-3</v>
      </c>
      <c r="DD100" s="198">
        <v>9.4826873337865211E-3</v>
      </c>
      <c r="DE100" s="199">
        <v>1.3525167965593057</v>
      </c>
    </row>
    <row r="101" spans="1:109" s="171" customFormat="1" ht="9.6" x14ac:dyDescent="0.15">
      <c r="A101" s="162">
        <v>95</v>
      </c>
      <c r="B101" s="167" t="s">
        <v>695</v>
      </c>
      <c r="C101" s="167"/>
      <c r="D101" s="197">
        <v>4.8007973733700457E-3</v>
      </c>
      <c r="E101" s="198">
        <v>2.7660561676910093E-3</v>
      </c>
      <c r="F101" s="198">
        <v>6.5581538394041544E-3</v>
      </c>
      <c r="G101" s="198">
        <v>4.9299462106728231E-3</v>
      </c>
      <c r="H101" s="198">
        <v>4.6938021732004743E-3</v>
      </c>
      <c r="I101" s="198">
        <v>2.2358622175930021E-3</v>
      </c>
      <c r="J101" s="198">
        <v>1.9178197796014793E-2</v>
      </c>
      <c r="K101" s="198">
        <v>5.6217640819286657E-3</v>
      </c>
      <c r="L101" s="198">
        <v>6.264967550808364E-3</v>
      </c>
      <c r="M101" s="198">
        <v>3.2923545206342973E-3</v>
      </c>
      <c r="N101" s="198">
        <v>4.4006725430881192E-3</v>
      </c>
      <c r="O101" s="198">
        <v>4.2077366552427933E-3</v>
      </c>
      <c r="P101" s="198">
        <v>3.0031698827331713E-3</v>
      </c>
      <c r="Q101" s="198">
        <v>5.0596625212731006E-3</v>
      </c>
      <c r="R101" s="198">
        <v>3.3618582832876365E-3</v>
      </c>
      <c r="S101" s="198">
        <v>3.5348223477756823E-3</v>
      </c>
      <c r="T101" s="198">
        <v>7.0612692400152284E-3</v>
      </c>
      <c r="U101" s="198">
        <v>5.7091033431944322E-3</v>
      </c>
      <c r="V101" s="198">
        <v>4.952400703182749E-3</v>
      </c>
      <c r="W101" s="198">
        <v>4.668315281148791E-3</v>
      </c>
      <c r="X101" s="198">
        <v>5.4499057450203515E-3</v>
      </c>
      <c r="Y101" s="198">
        <v>3.7314634305940313E-3</v>
      </c>
      <c r="Z101" s="198">
        <v>5.5024606868936407E-3</v>
      </c>
      <c r="AA101" s="198">
        <v>2.2810369534439117E-3</v>
      </c>
      <c r="AB101" s="198">
        <v>3.2526651861112233E-3</v>
      </c>
      <c r="AC101" s="198">
        <v>3.3658044411219823E-3</v>
      </c>
      <c r="AD101" s="198">
        <v>8.2069767718032213E-4</v>
      </c>
      <c r="AE101" s="198">
        <v>5.5087223741672109E-3</v>
      </c>
      <c r="AF101" s="198">
        <v>3.4994807665975573E-3</v>
      </c>
      <c r="AG101" s="198">
        <v>4.3181154281044416E-3</v>
      </c>
      <c r="AH101" s="198">
        <v>3.3050896536196911E-3</v>
      </c>
      <c r="AI101" s="198">
        <v>3.834047219628595E-3</v>
      </c>
      <c r="AJ101" s="198">
        <v>5.3810461787307425E-3</v>
      </c>
      <c r="AK101" s="198">
        <v>3.6675138815116691E-3</v>
      </c>
      <c r="AL101" s="198">
        <v>5.0318297590011395E-3</v>
      </c>
      <c r="AM101" s="198">
        <v>3.225043770435716E-3</v>
      </c>
      <c r="AN101" s="198">
        <v>2.6338032811718936E-3</v>
      </c>
      <c r="AO101" s="198">
        <v>6.5535432847771465E-3</v>
      </c>
      <c r="AP101" s="198">
        <v>3.6684099919047784E-3</v>
      </c>
      <c r="AQ101" s="198">
        <v>5.7948356573811841E-3</v>
      </c>
      <c r="AR101" s="198">
        <v>3.1790785399032477E-3</v>
      </c>
      <c r="AS101" s="198">
        <v>2.866703133501544E-3</v>
      </c>
      <c r="AT101" s="198">
        <v>3.7653362508916254E-3</v>
      </c>
      <c r="AU101" s="198">
        <v>3.8828739305997446E-3</v>
      </c>
      <c r="AV101" s="198">
        <v>4.6785724398252116E-3</v>
      </c>
      <c r="AW101" s="198">
        <v>3.218835487954679E-3</v>
      </c>
      <c r="AX101" s="198">
        <v>5.462215477986484E-3</v>
      </c>
      <c r="AY101" s="198">
        <v>4.5703423162169058E-3</v>
      </c>
      <c r="AZ101" s="198">
        <v>5.7741817948420062E-3</v>
      </c>
      <c r="BA101" s="198">
        <v>2.9147476887047283E-3</v>
      </c>
      <c r="BB101" s="198">
        <v>2.3086848562647866E-3</v>
      </c>
      <c r="BC101" s="198">
        <v>5.5564119659441561E-3</v>
      </c>
      <c r="BD101" s="198">
        <v>1.1875842110124704E-2</v>
      </c>
      <c r="BE101" s="198">
        <v>2.2229716767391788E-3</v>
      </c>
      <c r="BF101" s="198">
        <v>2.5080462304490989E-3</v>
      </c>
      <c r="BG101" s="198">
        <v>2.5405793486155573E-3</v>
      </c>
      <c r="BH101" s="198">
        <v>4.8247294649272649E-3</v>
      </c>
      <c r="BI101" s="198">
        <v>2.8159343199486739E-3</v>
      </c>
      <c r="BJ101" s="198">
        <v>5.0037543270504987E-3</v>
      </c>
      <c r="BK101" s="198">
        <v>8.4143177197759766E-2</v>
      </c>
      <c r="BL101" s="198">
        <v>2.2161618420884772E-2</v>
      </c>
      <c r="BM101" s="198">
        <v>1.6511024253150174E-2</v>
      </c>
      <c r="BN101" s="198">
        <v>4.5015138552546866E-2</v>
      </c>
      <c r="BO101" s="198">
        <v>6.6089968167081986E-2</v>
      </c>
      <c r="BP101" s="198">
        <v>5.6346831012407594E-3</v>
      </c>
      <c r="BQ101" s="198">
        <v>6.4375512593102691E-3</v>
      </c>
      <c r="BR101" s="198">
        <v>7.4985788843982661E-3</v>
      </c>
      <c r="BS101" s="198">
        <v>5.7303535039876568E-3</v>
      </c>
      <c r="BT101" s="198">
        <v>8.5599850127415014E-3</v>
      </c>
      <c r="BU101" s="198">
        <v>8.6307884327849541E-3</v>
      </c>
      <c r="BV101" s="198">
        <v>4.6862121648572177E-3</v>
      </c>
      <c r="BW101" s="198">
        <v>6.9566773675248505E-3</v>
      </c>
      <c r="BX101" s="198">
        <v>9.3516614598003879E-4</v>
      </c>
      <c r="BY101" s="198">
        <v>5.2443230650787908E-3</v>
      </c>
      <c r="BZ101" s="198">
        <v>4.1854621861615517E-2</v>
      </c>
      <c r="CA101" s="198">
        <v>5.0137013490132581E-3</v>
      </c>
      <c r="CB101" s="198">
        <v>6.0532172778495354E-2</v>
      </c>
      <c r="CC101" s="198">
        <v>6.1707546429283618E-2</v>
      </c>
      <c r="CD101" s="198">
        <v>5.0988971298548185E-3</v>
      </c>
      <c r="CE101" s="198">
        <v>3.4981502775874924E-2</v>
      </c>
      <c r="CF101" s="198">
        <v>4.5325382659472408E-3</v>
      </c>
      <c r="CG101" s="198">
        <v>1.8368280430725737E-2</v>
      </c>
      <c r="CH101" s="198">
        <v>1.84472642875852E-2</v>
      </c>
      <c r="CI101" s="198">
        <v>9.3349847596905199E-3</v>
      </c>
      <c r="CJ101" s="198">
        <v>4.1295227316137571E-2</v>
      </c>
      <c r="CK101" s="198">
        <v>1.3529528027077544E-2</v>
      </c>
      <c r="CL101" s="198">
        <v>1.1592162216887013E-2</v>
      </c>
      <c r="CM101" s="198">
        <v>3.8871423091804466E-3</v>
      </c>
      <c r="CN101" s="198">
        <v>8.2676128619240553E-3</v>
      </c>
      <c r="CO101" s="198">
        <v>5.3293911766227452E-3</v>
      </c>
      <c r="CP101" s="198">
        <v>1.0064400651849851E-2</v>
      </c>
      <c r="CQ101" s="198">
        <v>9.9501828495398102E-3</v>
      </c>
      <c r="CR101" s="198">
        <v>1.2325886599985715E-2</v>
      </c>
      <c r="CS101" s="198">
        <v>8.4790429495569426E-3</v>
      </c>
      <c r="CT101" s="198">
        <v>1.0042756733624181</v>
      </c>
      <c r="CU101" s="198">
        <v>9.1415795802647984E-3</v>
      </c>
      <c r="CV101" s="198">
        <v>5.3972264129203721E-3</v>
      </c>
      <c r="CW101" s="198">
        <v>1.9330509466580117E-2</v>
      </c>
      <c r="CX101" s="198">
        <v>4.6254025324602238E-2</v>
      </c>
      <c r="CY101" s="198">
        <v>4.3410812229462466E-3</v>
      </c>
      <c r="CZ101" s="198">
        <v>1.443873518319631E-2</v>
      </c>
      <c r="DA101" s="198">
        <v>5.6841126468630335E-3</v>
      </c>
      <c r="DB101" s="198">
        <v>1.6251505901789053E-2</v>
      </c>
      <c r="DC101" s="198">
        <v>4.5120296033612367E-3</v>
      </c>
      <c r="DD101" s="198">
        <v>4.0743850705626715E-2</v>
      </c>
      <c r="DE101" s="199">
        <v>2.11629393142689</v>
      </c>
    </row>
    <row r="102" spans="1:109" s="171" customFormat="1" ht="9.6" x14ac:dyDescent="0.15">
      <c r="A102" s="172">
        <v>96</v>
      </c>
      <c r="B102" s="173" t="s">
        <v>696</v>
      </c>
      <c r="C102" s="173"/>
      <c r="D102" s="200">
        <v>1.4976301792081678E-3</v>
      </c>
      <c r="E102" s="201">
        <v>1.5332503093436456E-3</v>
      </c>
      <c r="F102" s="201">
        <v>1.2221674592584769E-3</v>
      </c>
      <c r="G102" s="201">
        <v>3.0518148932247571E-3</v>
      </c>
      <c r="H102" s="201">
        <v>1.3360864128181694E-3</v>
      </c>
      <c r="I102" s="201">
        <v>1.2224918769938274E-3</v>
      </c>
      <c r="J102" s="201">
        <v>2.7879703951482621E-3</v>
      </c>
      <c r="K102" s="201">
        <v>3.2924169442928256E-3</v>
      </c>
      <c r="L102" s="201">
        <v>4.4423307717179747E-3</v>
      </c>
      <c r="M102" s="201">
        <v>1.4662589198550912E-3</v>
      </c>
      <c r="N102" s="201">
        <v>1.9576137323085593E-3</v>
      </c>
      <c r="O102" s="201">
        <v>6.1359005923402356E-3</v>
      </c>
      <c r="P102" s="201">
        <v>1.330733984502333E-2</v>
      </c>
      <c r="Q102" s="201">
        <v>1.9507433239401197E-3</v>
      </c>
      <c r="R102" s="201">
        <v>1.7440076947083253E-3</v>
      </c>
      <c r="S102" s="201">
        <v>5.9774646312235023E-3</v>
      </c>
      <c r="T102" s="201">
        <v>1.879172969838822E-3</v>
      </c>
      <c r="U102" s="201">
        <v>5.1926616312271056E-3</v>
      </c>
      <c r="V102" s="201">
        <v>2.397557159197278E-3</v>
      </c>
      <c r="W102" s="201">
        <v>3.0642425084400939E-3</v>
      </c>
      <c r="X102" s="201">
        <v>1.9642775208282052E-3</v>
      </c>
      <c r="Y102" s="201">
        <v>2.5984278883954409E-3</v>
      </c>
      <c r="Z102" s="201">
        <v>3.1042330624396698E-3</v>
      </c>
      <c r="AA102" s="201">
        <v>6.7793737864789655E-4</v>
      </c>
      <c r="AB102" s="201">
        <v>6.7103959084521773E-3</v>
      </c>
      <c r="AC102" s="201">
        <v>1.5206453878983492E-2</v>
      </c>
      <c r="AD102" s="201">
        <v>3.653947079886149E-4</v>
      </c>
      <c r="AE102" s="201">
        <v>8.8166040664958731E-4</v>
      </c>
      <c r="AF102" s="201">
        <v>3.8937803815224741E-3</v>
      </c>
      <c r="AG102" s="201">
        <v>3.9061723168727219E-3</v>
      </c>
      <c r="AH102" s="201">
        <v>2.4227365387339632E-3</v>
      </c>
      <c r="AI102" s="201">
        <v>1.8269401090892068E-3</v>
      </c>
      <c r="AJ102" s="201">
        <v>1.5362988433582692E-3</v>
      </c>
      <c r="AK102" s="201">
        <v>2.6811719279271409E-3</v>
      </c>
      <c r="AL102" s="201">
        <v>1.3808075392378681E-3</v>
      </c>
      <c r="AM102" s="201">
        <v>1.3534539287738511E-3</v>
      </c>
      <c r="AN102" s="201">
        <v>1.1772494400939322E-3</v>
      </c>
      <c r="AO102" s="201">
        <v>1.7855575151843538E-3</v>
      </c>
      <c r="AP102" s="201">
        <v>1.2616489085862292E-3</v>
      </c>
      <c r="AQ102" s="201">
        <v>1.9796775566978883E-3</v>
      </c>
      <c r="AR102" s="201">
        <v>1.1778827181666274E-3</v>
      </c>
      <c r="AS102" s="201">
        <v>2.063708157421784E-3</v>
      </c>
      <c r="AT102" s="201">
        <v>1.6469148456010254E-3</v>
      </c>
      <c r="AU102" s="201">
        <v>3.4566256854073598E-3</v>
      </c>
      <c r="AV102" s="201">
        <v>2.8701667783439708E-3</v>
      </c>
      <c r="AW102" s="201">
        <v>4.0012496743871851E-3</v>
      </c>
      <c r="AX102" s="201">
        <v>5.0791524235731288E-3</v>
      </c>
      <c r="AY102" s="201">
        <v>2.7125738829293883E-3</v>
      </c>
      <c r="AZ102" s="201">
        <v>3.1377239523820624E-3</v>
      </c>
      <c r="BA102" s="201">
        <v>6.8170669473807026E-3</v>
      </c>
      <c r="BB102" s="201">
        <v>3.336614996476586E-3</v>
      </c>
      <c r="BC102" s="201">
        <v>3.2784540172148399E-3</v>
      </c>
      <c r="BD102" s="201">
        <v>1.0159273718495201E-2</v>
      </c>
      <c r="BE102" s="201">
        <v>4.2955238757902093E-3</v>
      </c>
      <c r="BF102" s="201">
        <v>6.0045413299043395E-3</v>
      </c>
      <c r="BG102" s="201">
        <v>3.4419226543206038E-3</v>
      </c>
      <c r="BH102" s="201">
        <v>1.4039430059728348E-3</v>
      </c>
      <c r="BI102" s="201">
        <v>1.3231923242250528E-3</v>
      </c>
      <c r="BJ102" s="201">
        <v>6.3535635343604339E-3</v>
      </c>
      <c r="BK102" s="201">
        <v>2.0361618485409149E-3</v>
      </c>
      <c r="BL102" s="201">
        <v>3.0411324699566953E-3</v>
      </c>
      <c r="BM102" s="201">
        <v>1.8259248973546544E-3</v>
      </c>
      <c r="BN102" s="201">
        <v>2.5966636139906343E-3</v>
      </c>
      <c r="BO102" s="201">
        <v>2.0061866771626693E-3</v>
      </c>
      <c r="BP102" s="201">
        <v>3.7618316435308989E-3</v>
      </c>
      <c r="BQ102" s="201">
        <v>5.679187625743317E-3</v>
      </c>
      <c r="BR102" s="201">
        <v>1.0402089504759286E-2</v>
      </c>
      <c r="BS102" s="201">
        <v>1.6308817029405509E-3</v>
      </c>
      <c r="BT102" s="201">
        <v>8.5355580367308358E-3</v>
      </c>
      <c r="BU102" s="201">
        <v>1.6460317369294694E-2</v>
      </c>
      <c r="BV102" s="201">
        <v>1.1263462045894505E-2</v>
      </c>
      <c r="BW102" s="201">
        <v>1.2308392636263642E-2</v>
      </c>
      <c r="BX102" s="201">
        <v>1.3573472984109954E-3</v>
      </c>
      <c r="BY102" s="201">
        <v>2.6038981563147327E-3</v>
      </c>
      <c r="BZ102" s="201">
        <v>3.1243627243106209E-3</v>
      </c>
      <c r="CA102" s="201">
        <v>3.1921675226196863E-3</v>
      </c>
      <c r="CB102" s="201">
        <v>7.147660249289747E-3</v>
      </c>
      <c r="CC102" s="201">
        <v>4.8837928883945511E-3</v>
      </c>
      <c r="CD102" s="201">
        <v>2.2223582973632783E-3</v>
      </c>
      <c r="CE102" s="201">
        <v>8.2561744274824416E-3</v>
      </c>
      <c r="CF102" s="201">
        <v>1.4834160020266213E-3</v>
      </c>
      <c r="CG102" s="201">
        <v>1.6756569803683109E-2</v>
      </c>
      <c r="CH102" s="201">
        <v>1.7890202548059113E-2</v>
      </c>
      <c r="CI102" s="201">
        <v>9.679044820958143E-3</v>
      </c>
      <c r="CJ102" s="201">
        <v>3.076872576545087E-2</v>
      </c>
      <c r="CK102" s="201">
        <v>2.3024494135872431E-2</v>
      </c>
      <c r="CL102" s="201">
        <v>1.9378550976363344E-3</v>
      </c>
      <c r="CM102" s="201">
        <v>2.3536251446859011E-3</v>
      </c>
      <c r="CN102" s="201">
        <v>2.3296943899848797E-3</v>
      </c>
      <c r="CO102" s="201">
        <v>2.196195830877819E-3</v>
      </c>
      <c r="CP102" s="201">
        <v>2.6007921053243545E-3</v>
      </c>
      <c r="CQ102" s="201">
        <v>2.4600453750989468E-3</v>
      </c>
      <c r="CR102" s="201">
        <v>1.8326836314809408E-3</v>
      </c>
      <c r="CS102" s="201">
        <v>4.2306246542063919E-3</v>
      </c>
      <c r="CT102" s="201">
        <v>4.897821556442917E-3</v>
      </c>
      <c r="CU102" s="201">
        <v>1.0090420864170193</v>
      </c>
      <c r="CV102" s="201">
        <v>2.3157090027130884E-3</v>
      </c>
      <c r="CW102" s="201">
        <v>1.0346616000351305E-2</v>
      </c>
      <c r="CX102" s="201">
        <v>4.015447323957211E-3</v>
      </c>
      <c r="CY102" s="201">
        <v>9.890289635754175E-3</v>
      </c>
      <c r="CZ102" s="201">
        <v>8.5440226851876515E-3</v>
      </c>
      <c r="DA102" s="201">
        <v>9.714184345807295E-3</v>
      </c>
      <c r="DB102" s="201">
        <v>6.3060132804119975E-3</v>
      </c>
      <c r="DC102" s="201">
        <v>2.442529008267759E-3</v>
      </c>
      <c r="DD102" s="201">
        <v>5.9568860916744074E-3</v>
      </c>
      <c r="DE102" s="202">
        <v>1.5020846188202073</v>
      </c>
    </row>
    <row r="103" spans="1:109" s="171" customFormat="1" ht="9.6" x14ac:dyDescent="0.15">
      <c r="A103" s="162">
        <v>97</v>
      </c>
      <c r="B103" s="167" t="s">
        <v>697</v>
      </c>
      <c r="C103" s="167"/>
      <c r="D103" s="197">
        <v>3.6269043134471074E-2</v>
      </c>
      <c r="E103" s="203">
        <v>8.1520027932260708E-2</v>
      </c>
      <c r="F103" s="203">
        <v>2.5359542345797122E-2</v>
      </c>
      <c r="G103" s="203">
        <v>2.8507717800363579E-2</v>
      </c>
      <c r="H103" s="203">
        <v>3.4161504278806487E-2</v>
      </c>
      <c r="I103" s="203">
        <v>3.9797514095490216E-3</v>
      </c>
      <c r="J103" s="203">
        <v>2.5591128236265814E-2</v>
      </c>
      <c r="K103" s="203">
        <v>1.5747561550709201E-2</v>
      </c>
      <c r="L103" s="203">
        <v>1.8663635855510275E-2</v>
      </c>
      <c r="M103" s="203">
        <v>8.0221527830031305E-3</v>
      </c>
      <c r="N103" s="203">
        <v>1.9919763179024781E-2</v>
      </c>
      <c r="O103" s="203">
        <v>1.4712904834856717E-2</v>
      </c>
      <c r="P103" s="203">
        <v>1.0010944789104073E-2</v>
      </c>
      <c r="Q103" s="203">
        <v>1.6179872276837252E-2</v>
      </c>
      <c r="R103" s="203">
        <v>1.3017989208223028E-2</v>
      </c>
      <c r="S103" s="203">
        <v>9.3440040224144569E-3</v>
      </c>
      <c r="T103" s="203">
        <v>2.4560612790382939E-2</v>
      </c>
      <c r="U103" s="203">
        <v>7.7168516555380373E-3</v>
      </c>
      <c r="V103" s="203">
        <v>1.9318599417306608E-2</v>
      </c>
      <c r="W103" s="203">
        <v>9.6312017319687034E-3</v>
      </c>
      <c r="X103" s="203">
        <v>9.2991937462266888E-3</v>
      </c>
      <c r="Y103" s="203">
        <v>1.8068146604866161E-2</v>
      </c>
      <c r="Z103" s="203">
        <v>3.2136583885077966E-2</v>
      </c>
      <c r="AA103" s="203">
        <v>1.0853932241472221E-2</v>
      </c>
      <c r="AB103" s="203">
        <v>9.958734968177986E-3</v>
      </c>
      <c r="AC103" s="203">
        <v>8.6063119119772821E-3</v>
      </c>
      <c r="AD103" s="203">
        <v>3.6563215693346043E-3</v>
      </c>
      <c r="AE103" s="203">
        <v>1.3918317756144705E-2</v>
      </c>
      <c r="AF103" s="203">
        <v>1.20129450173288E-2</v>
      </c>
      <c r="AG103" s="203">
        <v>1.7785862527340334E-2</v>
      </c>
      <c r="AH103" s="203">
        <v>8.6689206849196628E-3</v>
      </c>
      <c r="AI103" s="203">
        <v>1.1831004545272601E-2</v>
      </c>
      <c r="AJ103" s="203">
        <v>2.2536059434159768E-2</v>
      </c>
      <c r="AK103" s="203">
        <v>1.1066916303402246E-2</v>
      </c>
      <c r="AL103" s="203">
        <v>1.8374417165668962E-2</v>
      </c>
      <c r="AM103" s="203">
        <v>1.2954626314420334E-2</v>
      </c>
      <c r="AN103" s="203">
        <v>1.2094493240668818E-2</v>
      </c>
      <c r="AO103" s="203">
        <v>2.446492987934959E-2</v>
      </c>
      <c r="AP103" s="203">
        <v>7.3314766068341992E-3</v>
      </c>
      <c r="AQ103" s="203">
        <v>1.6732973573662446E-2</v>
      </c>
      <c r="AR103" s="203">
        <v>1.2303129275084953E-2</v>
      </c>
      <c r="AS103" s="203">
        <v>1.3233898438884829E-2</v>
      </c>
      <c r="AT103" s="203">
        <v>1.1283904012312955E-2</v>
      </c>
      <c r="AU103" s="203">
        <v>1.2759744002794657E-2</v>
      </c>
      <c r="AV103" s="203">
        <v>7.9277549062699536E-3</v>
      </c>
      <c r="AW103" s="203">
        <v>8.2825835883977676E-3</v>
      </c>
      <c r="AX103" s="203">
        <v>1.3282078428288586E-2</v>
      </c>
      <c r="AY103" s="203">
        <v>1.4907026843648504E-2</v>
      </c>
      <c r="AZ103" s="203">
        <v>9.1555597702605088E-3</v>
      </c>
      <c r="BA103" s="203">
        <v>6.1067304866956268E-3</v>
      </c>
      <c r="BB103" s="203">
        <v>4.6496243408813377E-3</v>
      </c>
      <c r="BC103" s="203">
        <v>9.3785262934023648E-3</v>
      </c>
      <c r="BD103" s="203">
        <v>1.5415112925016874E-2</v>
      </c>
      <c r="BE103" s="203">
        <v>7.6922132169791914E-3</v>
      </c>
      <c r="BF103" s="203">
        <v>6.2056772554118025E-3</v>
      </c>
      <c r="BG103" s="203">
        <v>8.3187751822059921E-3</v>
      </c>
      <c r="BH103" s="203">
        <v>5.9952970948353931E-3</v>
      </c>
      <c r="BI103" s="203">
        <v>2.7034742765529233E-3</v>
      </c>
      <c r="BJ103" s="203">
        <v>6.3431662540135263E-3</v>
      </c>
      <c r="BK103" s="203">
        <v>3.6506212506310233E-2</v>
      </c>
      <c r="BL103" s="203">
        <v>2.0922657176204711E-2</v>
      </c>
      <c r="BM103" s="203">
        <v>2.6307566335058239E-2</v>
      </c>
      <c r="BN103" s="203">
        <v>2.4528262908464837E-2</v>
      </c>
      <c r="BO103" s="203">
        <v>2.8061385523458934E-2</v>
      </c>
      <c r="BP103" s="203">
        <v>5.0012790769807157E-2</v>
      </c>
      <c r="BQ103" s="203">
        <v>1.1600629361805212E-2</v>
      </c>
      <c r="BR103" s="203">
        <v>5.0615909225900424E-2</v>
      </c>
      <c r="BS103" s="203">
        <v>4.6702766746263606E-2</v>
      </c>
      <c r="BT103" s="203">
        <v>5.5558203353326249E-3</v>
      </c>
      <c r="BU103" s="203">
        <v>6.8075456350224677E-3</v>
      </c>
      <c r="BV103" s="203">
        <v>1.4587870555800712E-2</v>
      </c>
      <c r="BW103" s="203">
        <v>9.1718866163359326E-3</v>
      </c>
      <c r="BX103" s="203">
        <v>1.0538419657036427E-3</v>
      </c>
      <c r="BY103" s="203">
        <v>8.7800073734263448E-3</v>
      </c>
      <c r="BZ103" s="203">
        <v>6.6582072826745387E-2</v>
      </c>
      <c r="CA103" s="203">
        <v>5.6038186200576762E-3</v>
      </c>
      <c r="CB103" s="203">
        <v>2.1677451364735423E-2</v>
      </c>
      <c r="CC103" s="203">
        <v>3.7414246842276379E-2</v>
      </c>
      <c r="CD103" s="203">
        <v>1.6256437573310429E-2</v>
      </c>
      <c r="CE103" s="203">
        <v>2.652539503859927E-2</v>
      </c>
      <c r="CF103" s="203">
        <v>6.8326481681664697E-3</v>
      </c>
      <c r="CG103" s="203">
        <v>1.0897569764069921E-2</v>
      </c>
      <c r="CH103" s="203">
        <v>2.8109890837547374E-2</v>
      </c>
      <c r="CI103" s="203">
        <v>2.6814073401901301E-2</v>
      </c>
      <c r="CJ103" s="203">
        <v>2.0337511306935913E-2</v>
      </c>
      <c r="CK103" s="203">
        <v>1.3981133371480771E-2</v>
      </c>
      <c r="CL103" s="203">
        <v>2.147171905002359E-2</v>
      </c>
      <c r="CM103" s="203">
        <v>8.9529797629193542E-3</v>
      </c>
      <c r="CN103" s="203">
        <v>1.73782974130322E-2</v>
      </c>
      <c r="CO103" s="203">
        <v>6.007576199362809E-3</v>
      </c>
      <c r="CP103" s="203">
        <v>1.3952771545223083E-2</v>
      </c>
      <c r="CQ103" s="203">
        <v>1.7794867341133749E-2</v>
      </c>
      <c r="CR103" s="203">
        <v>1.1386154152032391E-2</v>
      </c>
      <c r="CS103" s="203">
        <v>1.4994712829328859E-2</v>
      </c>
      <c r="CT103" s="203">
        <v>0.14759912440493173</v>
      </c>
      <c r="CU103" s="203">
        <v>1.2656398584751852E-2</v>
      </c>
      <c r="CV103" s="203">
        <v>1.0150531248116388</v>
      </c>
      <c r="CW103" s="203">
        <v>1.3341325296481773E-2</v>
      </c>
      <c r="CX103" s="203">
        <v>3.0117854592245002E-2</v>
      </c>
      <c r="CY103" s="203">
        <v>1.4631313804530125E-2</v>
      </c>
      <c r="CZ103" s="203">
        <v>1.9156110346597616E-2</v>
      </c>
      <c r="DA103" s="203">
        <v>1.4719865139691937E-2</v>
      </c>
      <c r="DB103" s="203">
        <v>1.5246872290531141E-2</v>
      </c>
      <c r="DC103" s="203">
        <v>7.2253147330114155E-3</v>
      </c>
      <c r="DD103" s="203">
        <v>2.0921562007838224E-2</v>
      </c>
      <c r="DE103" s="199">
        <v>2.9253866002566626</v>
      </c>
    </row>
    <row r="104" spans="1:109" s="171" customFormat="1" ht="9.6" x14ac:dyDescent="0.15">
      <c r="A104" s="162">
        <v>98</v>
      </c>
      <c r="B104" s="167" t="s">
        <v>698</v>
      </c>
      <c r="C104" s="167"/>
      <c r="D104" s="197">
        <v>1.1425034340665918E-2</v>
      </c>
      <c r="E104" s="203">
        <v>1.1878385099281935E-2</v>
      </c>
      <c r="F104" s="203">
        <v>1.0273392192886303E-2</v>
      </c>
      <c r="G104" s="203">
        <v>2.113921788229306E-2</v>
      </c>
      <c r="H104" s="203">
        <v>5.369359030893109E-3</v>
      </c>
      <c r="I104" s="203">
        <v>1.4793570988917473E-2</v>
      </c>
      <c r="J104" s="203">
        <v>4.0126338880398182E-2</v>
      </c>
      <c r="K104" s="203">
        <v>2.7795549830722265E-2</v>
      </c>
      <c r="L104" s="203">
        <v>2.0407480494765592E-2</v>
      </c>
      <c r="M104" s="203">
        <v>1.3885472801183085E-2</v>
      </c>
      <c r="N104" s="203">
        <v>1.0783647319717236E-2</v>
      </c>
      <c r="O104" s="203">
        <v>2.5030172388802143E-2</v>
      </c>
      <c r="P104" s="203">
        <v>1.525206331183381E-2</v>
      </c>
      <c r="Q104" s="203">
        <v>1.719394445873737E-2</v>
      </c>
      <c r="R104" s="203">
        <v>1.4833942366427082E-2</v>
      </c>
      <c r="S104" s="203">
        <v>3.0849732917043574E-2</v>
      </c>
      <c r="T104" s="203">
        <v>1.3291325889168452E-2</v>
      </c>
      <c r="U104" s="203">
        <v>2.8115312335949848E-2</v>
      </c>
      <c r="V104" s="203">
        <v>2.2244358869933985E-2</v>
      </c>
      <c r="W104" s="203">
        <v>1.7124601653963057E-2</v>
      </c>
      <c r="X104" s="203">
        <v>2.63649927883381E-2</v>
      </c>
      <c r="Y104" s="203">
        <v>1.5957445932702794E-2</v>
      </c>
      <c r="Z104" s="203">
        <v>3.596479166548016E-2</v>
      </c>
      <c r="AA104" s="203">
        <v>6.9418405642449393E-3</v>
      </c>
      <c r="AB104" s="203">
        <v>2.0090166213623317E-2</v>
      </c>
      <c r="AC104" s="203">
        <v>2.5122506013705095E-2</v>
      </c>
      <c r="AD104" s="203">
        <v>4.7752870085203273E-3</v>
      </c>
      <c r="AE104" s="203">
        <v>1.0309392863086643E-2</v>
      </c>
      <c r="AF104" s="203">
        <v>2.2157101899527704E-2</v>
      </c>
      <c r="AG104" s="203">
        <v>2.1520449414224388E-2</v>
      </c>
      <c r="AH104" s="203">
        <v>2.8289118495458669E-2</v>
      </c>
      <c r="AI104" s="203">
        <v>3.3088974801516249E-2</v>
      </c>
      <c r="AJ104" s="203">
        <v>3.490837906508442E-2</v>
      </c>
      <c r="AK104" s="203">
        <v>1.8214889219134327E-2</v>
      </c>
      <c r="AL104" s="203">
        <v>2.9547992606820103E-2</v>
      </c>
      <c r="AM104" s="203">
        <v>1.2645203878539641E-2</v>
      </c>
      <c r="AN104" s="203">
        <v>1.0268939927208221E-2</v>
      </c>
      <c r="AO104" s="203">
        <v>3.1048582595508124E-2</v>
      </c>
      <c r="AP104" s="203">
        <v>1.4110976456088014E-2</v>
      </c>
      <c r="AQ104" s="203">
        <v>1.1268290970601889E-2</v>
      </c>
      <c r="AR104" s="203">
        <v>1.5269001376185103E-2</v>
      </c>
      <c r="AS104" s="203">
        <v>1.826081317927947E-2</v>
      </c>
      <c r="AT104" s="203">
        <v>2.1599894155738292E-2</v>
      </c>
      <c r="AU104" s="203">
        <v>2.2753932284780412E-2</v>
      </c>
      <c r="AV104" s="203">
        <v>1.7057953217560286E-2</v>
      </c>
      <c r="AW104" s="203">
        <v>2.2085345802603018E-2</v>
      </c>
      <c r="AX104" s="203">
        <v>2.5687947198183417E-2</v>
      </c>
      <c r="AY104" s="203">
        <v>2.361672717718637E-2</v>
      </c>
      <c r="AZ104" s="203">
        <v>2.333000679107872E-2</v>
      </c>
      <c r="BA104" s="203">
        <v>1.8736066623459183E-2</v>
      </c>
      <c r="BB104" s="203">
        <v>2.1120136553029214E-2</v>
      </c>
      <c r="BC104" s="203">
        <v>2.200300076245866E-2</v>
      </c>
      <c r="BD104" s="203">
        <v>3.693626335532655E-2</v>
      </c>
      <c r="BE104" s="203">
        <v>2.4366663847529689E-2</v>
      </c>
      <c r="BF104" s="203">
        <v>1.5021515970758962E-2</v>
      </c>
      <c r="BG104" s="203">
        <v>1.7964687452744311E-2</v>
      </c>
      <c r="BH104" s="203">
        <v>1.2583648719525654E-2</v>
      </c>
      <c r="BI104" s="203">
        <v>2.0330698270686485E-2</v>
      </c>
      <c r="BJ104" s="203">
        <v>1.9058105253167278E-2</v>
      </c>
      <c r="BK104" s="203">
        <v>3.0830580194399094E-2</v>
      </c>
      <c r="BL104" s="203">
        <v>6.5810273718015996E-2</v>
      </c>
      <c r="BM104" s="203">
        <v>3.4576254070341927E-2</v>
      </c>
      <c r="BN104" s="203">
        <v>0.12093015576401386</v>
      </c>
      <c r="BO104" s="203">
        <v>3.1286401612093499E-2</v>
      </c>
      <c r="BP104" s="203">
        <v>5.9586154738499889E-2</v>
      </c>
      <c r="BQ104" s="203">
        <v>2.4137074870609183E-2</v>
      </c>
      <c r="BR104" s="203">
        <v>0.10845980511887063</v>
      </c>
      <c r="BS104" s="203">
        <v>3.4663550120189998E-2</v>
      </c>
      <c r="BT104" s="203">
        <v>6.3401173196818483E-2</v>
      </c>
      <c r="BU104" s="203">
        <v>7.9165986409232211E-2</v>
      </c>
      <c r="BV104" s="203">
        <v>0.10617066613706569</v>
      </c>
      <c r="BW104" s="203">
        <v>7.3614533806195051E-2</v>
      </c>
      <c r="BX104" s="203">
        <v>1.0711715733712317E-2</v>
      </c>
      <c r="BY104" s="203">
        <v>3.8800313451203328E-2</v>
      </c>
      <c r="BZ104" s="203">
        <v>2.1400335552519838E-2</v>
      </c>
      <c r="CA104" s="203">
        <v>2.5795048135419017E-2</v>
      </c>
      <c r="CB104" s="203">
        <v>3.9149051982324955E-2</v>
      </c>
      <c r="CC104" s="203">
        <v>3.144421509634137E-2</v>
      </c>
      <c r="CD104" s="203">
        <v>8.1635191551347727E-2</v>
      </c>
      <c r="CE104" s="203">
        <v>9.6869112602949364E-2</v>
      </c>
      <c r="CF104" s="203">
        <v>1.4503799845362292E-2</v>
      </c>
      <c r="CG104" s="203">
        <v>0.11606847838381597</v>
      </c>
      <c r="CH104" s="203">
        <v>8.124005076431827E-2</v>
      </c>
      <c r="CI104" s="203">
        <v>0.12461033749857028</v>
      </c>
      <c r="CJ104" s="203">
        <v>0.13338082382937172</v>
      </c>
      <c r="CK104" s="203">
        <v>7.7475949168493985E-2</v>
      </c>
      <c r="CL104" s="203">
        <v>6.1117462164673973E-2</v>
      </c>
      <c r="CM104" s="203">
        <v>4.1137702898285188E-2</v>
      </c>
      <c r="CN104" s="203">
        <v>0.1014591784678489</v>
      </c>
      <c r="CO104" s="203">
        <v>4.048711552216934E-2</v>
      </c>
      <c r="CP104" s="203">
        <v>3.7746892204217272E-2</v>
      </c>
      <c r="CQ104" s="203">
        <v>0.11924328957651806</v>
      </c>
      <c r="CR104" s="203">
        <v>2.506976680699537E-2</v>
      </c>
      <c r="CS104" s="203">
        <v>6.0181677919437335E-2</v>
      </c>
      <c r="CT104" s="203">
        <v>4.720487767767706E-2</v>
      </c>
      <c r="CU104" s="203">
        <v>6.8544538416600145E-2</v>
      </c>
      <c r="CV104" s="203">
        <v>3.1699979705562174E-2</v>
      </c>
      <c r="CW104" s="203">
        <v>1.1150995615993804</v>
      </c>
      <c r="CX104" s="203">
        <v>2.8115701086977172E-2</v>
      </c>
      <c r="CY104" s="203">
        <v>2.8780182051745769E-2</v>
      </c>
      <c r="CZ104" s="203">
        <v>3.6525554021057456E-2</v>
      </c>
      <c r="DA104" s="203">
        <v>3.3818577642196396E-2</v>
      </c>
      <c r="DB104" s="203">
        <v>2.6718621546749102E-2</v>
      </c>
      <c r="DC104" s="203">
        <v>1.6921111909143405E-2</v>
      </c>
      <c r="DD104" s="203">
        <v>4.7381856673043621E-2</v>
      </c>
      <c r="DE104" s="199">
        <v>4.8751613146666513</v>
      </c>
    </row>
    <row r="105" spans="1:109" s="171" customFormat="1" ht="9.6" x14ac:dyDescent="0.15">
      <c r="A105" s="162">
        <v>99</v>
      </c>
      <c r="B105" s="167" t="s">
        <v>699</v>
      </c>
      <c r="C105" s="167"/>
      <c r="D105" s="197">
        <v>0</v>
      </c>
      <c r="E105" s="203">
        <v>0</v>
      </c>
      <c r="F105" s="203">
        <v>0</v>
      </c>
      <c r="G105" s="203">
        <v>0</v>
      </c>
      <c r="H105" s="203">
        <v>0</v>
      </c>
      <c r="I105" s="203">
        <v>0</v>
      </c>
      <c r="J105" s="203">
        <v>0</v>
      </c>
      <c r="K105" s="203">
        <v>0</v>
      </c>
      <c r="L105" s="203">
        <v>0</v>
      </c>
      <c r="M105" s="203">
        <v>0</v>
      </c>
      <c r="N105" s="203">
        <v>0</v>
      </c>
      <c r="O105" s="203">
        <v>0</v>
      </c>
      <c r="P105" s="203">
        <v>0</v>
      </c>
      <c r="Q105" s="203">
        <v>0</v>
      </c>
      <c r="R105" s="203">
        <v>0</v>
      </c>
      <c r="S105" s="203">
        <v>0</v>
      </c>
      <c r="T105" s="203">
        <v>0</v>
      </c>
      <c r="U105" s="203">
        <v>0</v>
      </c>
      <c r="V105" s="203">
        <v>0</v>
      </c>
      <c r="W105" s="203">
        <v>0</v>
      </c>
      <c r="X105" s="203">
        <v>0</v>
      </c>
      <c r="Y105" s="203">
        <v>0</v>
      </c>
      <c r="Z105" s="203">
        <v>0</v>
      </c>
      <c r="AA105" s="203">
        <v>0</v>
      </c>
      <c r="AB105" s="203">
        <v>0</v>
      </c>
      <c r="AC105" s="203">
        <v>0</v>
      </c>
      <c r="AD105" s="203">
        <v>0</v>
      </c>
      <c r="AE105" s="203">
        <v>0</v>
      </c>
      <c r="AF105" s="203">
        <v>0</v>
      </c>
      <c r="AG105" s="203">
        <v>0</v>
      </c>
      <c r="AH105" s="203">
        <v>0</v>
      </c>
      <c r="AI105" s="203">
        <v>0</v>
      </c>
      <c r="AJ105" s="203">
        <v>0</v>
      </c>
      <c r="AK105" s="203">
        <v>0</v>
      </c>
      <c r="AL105" s="203">
        <v>0</v>
      </c>
      <c r="AM105" s="203">
        <v>0</v>
      </c>
      <c r="AN105" s="203">
        <v>0</v>
      </c>
      <c r="AO105" s="203">
        <v>0</v>
      </c>
      <c r="AP105" s="203">
        <v>0</v>
      </c>
      <c r="AQ105" s="203">
        <v>0</v>
      </c>
      <c r="AR105" s="203">
        <v>0</v>
      </c>
      <c r="AS105" s="203">
        <v>0</v>
      </c>
      <c r="AT105" s="203">
        <v>0</v>
      </c>
      <c r="AU105" s="203">
        <v>0</v>
      </c>
      <c r="AV105" s="203">
        <v>0</v>
      </c>
      <c r="AW105" s="203">
        <v>0</v>
      </c>
      <c r="AX105" s="203">
        <v>0</v>
      </c>
      <c r="AY105" s="203">
        <v>0</v>
      </c>
      <c r="AZ105" s="203">
        <v>0</v>
      </c>
      <c r="BA105" s="203">
        <v>0</v>
      </c>
      <c r="BB105" s="203">
        <v>0</v>
      </c>
      <c r="BC105" s="203">
        <v>0</v>
      </c>
      <c r="BD105" s="203">
        <v>0</v>
      </c>
      <c r="BE105" s="203">
        <v>0</v>
      </c>
      <c r="BF105" s="203">
        <v>0</v>
      </c>
      <c r="BG105" s="203">
        <v>0</v>
      </c>
      <c r="BH105" s="203">
        <v>0</v>
      </c>
      <c r="BI105" s="203">
        <v>0</v>
      </c>
      <c r="BJ105" s="203">
        <v>0</v>
      </c>
      <c r="BK105" s="203">
        <v>0</v>
      </c>
      <c r="BL105" s="203">
        <v>0</v>
      </c>
      <c r="BM105" s="203">
        <v>0</v>
      </c>
      <c r="BN105" s="203">
        <v>0</v>
      </c>
      <c r="BO105" s="203">
        <v>0</v>
      </c>
      <c r="BP105" s="203">
        <v>0</v>
      </c>
      <c r="BQ105" s="203">
        <v>0</v>
      </c>
      <c r="BR105" s="203">
        <v>0</v>
      </c>
      <c r="BS105" s="203">
        <v>0</v>
      </c>
      <c r="BT105" s="203">
        <v>0</v>
      </c>
      <c r="BU105" s="203">
        <v>0</v>
      </c>
      <c r="BV105" s="203">
        <v>0</v>
      </c>
      <c r="BW105" s="203">
        <v>0</v>
      </c>
      <c r="BX105" s="203">
        <v>0</v>
      </c>
      <c r="BY105" s="203">
        <v>0</v>
      </c>
      <c r="BZ105" s="203">
        <v>0</v>
      </c>
      <c r="CA105" s="203">
        <v>0</v>
      </c>
      <c r="CB105" s="203">
        <v>0</v>
      </c>
      <c r="CC105" s="203">
        <v>0</v>
      </c>
      <c r="CD105" s="203">
        <v>0</v>
      </c>
      <c r="CE105" s="203">
        <v>0</v>
      </c>
      <c r="CF105" s="203">
        <v>0</v>
      </c>
      <c r="CG105" s="203">
        <v>0</v>
      </c>
      <c r="CH105" s="203">
        <v>0</v>
      </c>
      <c r="CI105" s="203">
        <v>0</v>
      </c>
      <c r="CJ105" s="203">
        <v>0</v>
      </c>
      <c r="CK105" s="203">
        <v>0</v>
      </c>
      <c r="CL105" s="203">
        <v>0</v>
      </c>
      <c r="CM105" s="203">
        <v>0</v>
      </c>
      <c r="CN105" s="203">
        <v>0</v>
      </c>
      <c r="CO105" s="203">
        <v>0</v>
      </c>
      <c r="CP105" s="203">
        <v>0</v>
      </c>
      <c r="CQ105" s="203">
        <v>0</v>
      </c>
      <c r="CR105" s="203">
        <v>0</v>
      </c>
      <c r="CS105" s="203">
        <v>0</v>
      </c>
      <c r="CT105" s="203">
        <v>0</v>
      </c>
      <c r="CU105" s="203">
        <v>0</v>
      </c>
      <c r="CV105" s="203">
        <v>0</v>
      </c>
      <c r="CW105" s="203">
        <v>0</v>
      </c>
      <c r="CX105" s="203">
        <v>1</v>
      </c>
      <c r="CY105" s="203">
        <v>0</v>
      </c>
      <c r="CZ105" s="203">
        <v>0</v>
      </c>
      <c r="DA105" s="203">
        <v>0</v>
      </c>
      <c r="DB105" s="203">
        <v>0</v>
      </c>
      <c r="DC105" s="203">
        <v>0</v>
      </c>
      <c r="DD105" s="203">
        <v>0</v>
      </c>
      <c r="DE105" s="199">
        <v>1</v>
      </c>
    </row>
    <row r="106" spans="1:109" s="171" customFormat="1" ht="9.6" x14ac:dyDescent="0.15">
      <c r="A106" s="177">
        <v>100</v>
      </c>
      <c r="B106" s="178" t="s">
        <v>700</v>
      </c>
      <c r="C106" s="178"/>
      <c r="D106" s="204">
        <v>1.8627516622715463E-7</v>
      </c>
      <c r="E106" s="205">
        <v>1.686845644385253E-7</v>
      </c>
      <c r="F106" s="205">
        <v>1.9059309248117822E-7</v>
      </c>
      <c r="G106" s="205">
        <v>5.7051909909197869E-7</v>
      </c>
      <c r="H106" s="205">
        <v>3.867367174481243E-7</v>
      </c>
      <c r="I106" s="205">
        <v>1.502727172945693E-7</v>
      </c>
      <c r="J106" s="205">
        <v>3.7943420627148535E-7</v>
      </c>
      <c r="K106" s="205">
        <v>3.8318580262586343E-7</v>
      </c>
      <c r="L106" s="205">
        <v>2.9085869905891611E-7</v>
      </c>
      <c r="M106" s="205">
        <v>7.7752409568843166E-7</v>
      </c>
      <c r="N106" s="205">
        <v>2.5129230388119232E-7</v>
      </c>
      <c r="O106" s="205">
        <v>6.7396439361336941E-7</v>
      </c>
      <c r="P106" s="205">
        <v>1.682285032625797E-7</v>
      </c>
      <c r="Q106" s="205">
        <v>4.888486480446315E-7</v>
      </c>
      <c r="R106" s="205">
        <v>1.4748219818550143E-7</v>
      </c>
      <c r="S106" s="205">
        <v>1.7834871426772229E-7</v>
      </c>
      <c r="T106" s="205">
        <v>4.0808711515682012E-7</v>
      </c>
      <c r="U106" s="205">
        <v>2.1368484560504928E-7</v>
      </c>
      <c r="V106" s="205">
        <v>5.8374947090949793E-7</v>
      </c>
      <c r="W106" s="205">
        <v>3.4229595409295438E-7</v>
      </c>
      <c r="X106" s="205">
        <v>2.321095034359808E-7</v>
      </c>
      <c r="Y106" s="205">
        <v>3.3782622178110541E-7</v>
      </c>
      <c r="Z106" s="205">
        <v>4.632290786697473E-7</v>
      </c>
      <c r="AA106" s="205">
        <v>5.2879700694811613E-7</v>
      </c>
      <c r="AB106" s="205">
        <v>3.8152790279990506E-7</v>
      </c>
      <c r="AC106" s="205">
        <v>9.7159433974680571E-7</v>
      </c>
      <c r="AD106" s="205">
        <v>5.3441454371351309E-8</v>
      </c>
      <c r="AE106" s="205">
        <v>1.1267974759536907E-7</v>
      </c>
      <c r="AF106" s="205">
        <v>5.1966659885404208E-7</v>
      </c>
      <c r="AG106" s="205">
        <v>3.6705969013801649E-7</v>
      </c>
      <c r="AH106" s="205">
        <v>1.7276356104401235E-7</v>
      </c>
      <c r="AI106" s="205">
        <v>5.5199460611778426E-7</v>
      </c>
      <c r="AJ106" s="205">
        <v>5.8517893916626353E-7</v>
      </c>
      <c r="AK106" s="205">
        <v>2.577914731896925E-6</v>
      </c>
      <c r="AL106" s="205">
        <v>3.5834812641256286E-7</v>
      </c>
      <c r="AM106" s="205">
        <v>1.4483669414365146E-7</v>
      </c>
      <c r="AN106" s="205">
        <v>1.5047158537811855E-7</v>
      </c>
      <c r="AO106" s="205">
        <v>3.6954594270489772E-7</v>
      </c>
      <c r="AP106" s="205">
        <v>1.352006369103324E-7</v>
      </c>
      <c r="AQ106" s="205">
        <v>1.4698043142811407E-7</v>
      </c>
      <c r="AR106" s="205">
        <v>2.7098464650650058E-7</v>
      </c>
      <c r="AS106" s="205">
        <v>1.3180104140697445E-6</v>
      </c>
      <c r="AT106" s="205">
        <v>4.7696613082545447E-7</v>
      </c>
      <c r="AU106" s="205">
        <v>1.4872496676884557E-6</v>
      </c>
      <c r="AV106" s="205">
        <v>9.0591368326464418E-7</v>
      </c>
      <c r="AW106" s="205">
        <v>7.9875705458732412E-7</v>
      </c>
      <c r="AX106" s="205">
        <v>1.3879726707235672E-6</v>
      </c>
      <c r="AY106" s="205">
        <v>3.1559666799806976E-6</v>
      </c>
      <c r="AZ106" s="205">
        <v>1.6058638693945442E-6</v>
      </c>
      <c r="BA106" s="205">
        <v>3.2717691317171177E-6</v>
      </c>
      <c r="BB106" s="205">
        <v>2.4159529373908545E-7</v>
      </c>
      <c r="BC106" s="205">
        <v>1.3530701700199959E-6</v>
      </c>
      <c r="BD106" s="205">
        <v>7.6148913406395591E-6</v>
      </c>
      <c r="BE106" s="205">
        <v>2.6625262818815222E-7</v>
      </c>
      <c r="BF106" s="205">
        <v>4.7292747785340533E-7</v>
      </c>
      <c r="BG106" s="205">
        <v>3.6685488233160372E-7</v>
      </c>
      <c r="BH106" s="205">
        <v>4.673803258204996E-7</v>
      </c>
      <c r="BI106" s="205">
        <v>9.1647866105889433E-8</v>
      </c>
      <c r="BJ106" s="205">
        <v>3.9368969027981036E-7</v>
      </c>
      <c r="BK106" s="205">
        <v>5.152770335625189E-7</v>
      </c>
      <c r="BL106" s="205">
        <v>6.1945963990752484E-7</v>
      </c>
      <c r="BM106" s="205">
        <v>4.128321082589746E-7</v>
      </c>
      <c r="BN106" s="205">
        <v>5.1841125352731627E-7</v>
      </c>
      <c r="BO106" s="205">
        <v>5.2750902636549689E-7</v>
      </c>
      <c r="BP106" s="205">
        <v>9.8423503639413128E-7</v>
      </c>
      <c r="BQ106" s="205">
        <v>6.1140563768104244E-7</v>
      </c>
      <c r="BR106" s="205">
        <v>5.6074803138687663E-7</v>
      </c>
      <c r="BS106" s="205">
        <v>4.7288703224604552E-7</v>
      </c>
      <c r="BT106" s="205">
        <v>8.2069253869242314E-7</v>
      </c>
      <c r="BU106" s="205">
        <v>8.378424656638655E-7</v>
      </c>
      <c r="BV106" s="205">
        <v>2.945899662733247E-7</v>
      </c>
      <c r="BW106" s="205">
        <v>2.4525510907354417E-7</v>
      </c>
      <c r="BX106" s="205">
        <v>7.233270243905628E-8</v>
      </c>
      <c r="BY106" s="205">
        <v>5.2914893282570503E-6</v>
      </c>
      <c r="BZ106" s="205">
        <v>6.4101395626827661E-7</v>
      </c>
      <c r="CA106" s="205">
        <v>5.2591112308303075E-7</v>
      </c>
      <c r="CB106" s="205">
        <v>7.8983315927549752E-7</v>
      </c>
      <c r="CC106" s="205">
        <v>1.2975717445102788E-6</v>
      </c>
      <c r="CD106" s="205">
        <v>8.8132322332362026E-7</v>
      </c>
      <c r="CE106" s="205">
        <v>2.3088681689325843E-6</v>
      </c>
      <c r="CF106" s="205">
        <v>6.4177812445320751E-7</v>
      </c>
      <c r="CG106" s="205">
        <v>1.0685731809810476E-5</v>
      </c>
      <c r="CH106" s="205">
        <v>2.8888564482698291E-6</v>
      </c>
      <c r="CI106" s="205">
        <v>9.2707125524423933E-6</v>
      </c>
      <c r="CJ106" s="205">
        <v>1.6123314320860997E-5</v>
      </c>
      <c r="CK106" s="205">
        <v>2.5515013332514084E-6</v>
      </c>
      <c r="CL106" s="205">
        <v>5.8193539014903422E-7</v>
      </c>
      <c r="CM106" s="205">
        <v>1.9775706241976472E-3</v>
      </c>
      <c r="CN106" s="205">
        <v>3.2116857006905787E-7</v>
      </c>
      <c r="CO106" s="205">
        <v>1.6443196566062084E-3</v>
      </c>
      <c r="CP106" s="205">
        <v>1.9132355216435879E-7</v>
      </c>
      <c r="CQ106" s="205">
        <v>9.3667782222924087E-4</v>
      </c>
      <c r="CR106" s="205">
        <v>4.7954426526946861E-3</v>
      </c>
      <c r="CS106" s="205">
        <v>3.9599917917517831E-7</v>
      </c>
      <c r="CT106" s="205">
        <v>1.0270538794212746E-6</v>
      </c>
      <c r="CU106" s="205">
        <v>2.6943855145874247E-6</v>
      </c>
      <c r="CV106" s="205">
        <v>1.8397864059792448E-7</v>
      </c>
      <c r="CW106" s="205">
        <v>1.3196771214922042E-6</v>
      </c>
      <c r="CX106" s="205">
        <v>1.2963509811929274E-2</v>
      </c>
      <c r="CY106" s="205">
        <v>1.0063183852384623</v>
      </c>
      <c r="CZ106" s="205">
        <v>1.7429679398612785E-6</v>
      </c>
      <c r="DA106" s="205">
        <v>6.5143067606620592E-7</v>
      </c>
      <c r="DB106" s="205">
        <v>9.8112463150967212E-7</v>
      </c>
      <c r="DC106" s="205">
        <v>2.9568298067477066E-7</v>
      </c>
      <c r="DD106" s="205">
        <v>1.1547067224191788E-6</v>
      </c>
      <c r="DE106" s="206">
        <v>1.0287508876205227</v>
      </c>
    </row>
    <row r="107" spans="1:109" s="171" customFormat="1" ht="9.6" x14ac:dyDescent="0.15">
      <c r="A107" s="162">
        <v>101</v>
      </c>
      <c r="B107" s="167" t="s">
        <v>701</v>
      </c>
      <c r="C107" s="167"/>
      <c r="D107" s="197">
        <v>4.0312263167287173E-5</v>
      </c>
      <c r="E107" s="198">
        <v>3.0216531618627778E-5</v>
      </c>
      <c r="F107" s="198">
        <v>3.4795770073490009E-5</v>
      </c>
      <c r="G107" s="198">
        <v>1.988428846305969E-4</v>
      </c>
      <c r="H107" s="198">
        <v>1.8808763407367981E-5</v>
      </c>
      <c r="I107" s="198">
        <v>6.2158794038865553E-5</v>
      </c>
      <c r="J107" s="198">
        <v>7.0295006198217954E-5</v>
      </c>
      <c r="K107" s="198">
        <v>6.7106292875560112E-5</v>
      </c>
      <c r="L107" s="198">
        <v>2.1394243185979638E-4</v>
      </c>
      <c r="M107" s="198">
        <v>4.9548060358011111E-5</v>
      </c>
      <c r="N107" s="198">
        <v>6.9223703894839711E-5</v>
      </c>
      <c r="O107" s="198">
        <v>1.0050264478556489E-4</v>
      </c>
      <c r="P107" s="198">
        <v>1.2814602457814303E-4</v>
      </c>
      <c r="Q107" s="198">
        <v>8.9672879740968541E-5</v>
      </c>
      <c r="R107" s="198">
        <v>1.9040208070886849E-5</v>
      </c>
      <c r="S107" s="198">
        <v>1.0006506630854012E-4</v>
      </c>
      <c r="T107" s="198">
        <v>6.0550359714291849E-5</v>
      </c>
      <c r="U107" s="198">
        <v>5.5976724022423511E-5</v>
      </c>
      <c r="V107" s="198">
        <v>9.5627084490707167E-5</v>
      </c>
      <c r="W107" s="198">
        <v>7.9426247517133832E-5</v>
      </c>
      <c r="X107" s="198">
        <v>6.7548043435762228E-5</v>
      </c>
      <c r="Y107" s="198">
        <v>4.4779640083517777E-5</v>
      </c>
      <c r="Z107" s="198">
        <v>7.2490496800866767E-5</v>
      </c>
      <c r="AA107" s="198">
        <v>1.144991584981464E-5</v>
      </c>
      <c r="AB107" s="198">
        <v>1.0588050534573775E-4</v>
      </c>
      <c r="AC107" s="198">
        <v>6.8756882639173559E-5</v>
      </c>
      <c r="AD107" s="198">
        <v>1.0057379654183153E-5</v>
      </c>
      <c r="AE107" s="198">
        <v>4.4551535255957274E-5</v>
      </c>
      <c r="AF107" s="198">
        <v>5.7331876380087116E-5</v>
      </c>
      <c r="AG107" s="198">
        <v>2.3145173593952031E-5</v>
      </c>
      <c r="AH107" s="198">
        <v>3.7152766455153515E-5</v>
      </c>
      <c r="AI107" s="198">
        <v>2.6207909091014129E-5</v>
      </c>
      <c r="AJ107" s="198">
        <v>3.0469080919079271E-5</v>
      </c>
      <c r="AK107" s="198">
        <v>2.6546150471021168E-5</v>
      </c>
      <c r="AL107" s="198">
        <v>2.9084497989274751E-5</v>
      </c>
      <c r="AM107" s="198">
        <v>3.3878521036523893E-5</v>
      </c>
      <c r="AN107" s="198">
        <v>3.6418021759379057E-5</v>
      </c>
      <c r="AO107" s="198">
        <v>7.2779100417248304E-5</v>
      </c>
      <c r="AP107" s="198">
        <v>8.6436753774234826E-5</v>
      </c>
      <c r="AQ107" s="198">
        <v>1.7849299593503847E-4</v>
      </c>
      <c r="AR107" s="198">
        <v>2.3840303125112751E-5</v>
      </c>
      <c r="AS107" s="198">
        <v>5.5088617193798041E-5</v>
      </c>
      <c r="AT107" s="198">
        <v>4.9052978246193832E-5</v>
      </c>
      <c r="AU107" s="198">
        <v>4.856929742439829E-5</v>
      </c>
      <c r="AV107" s="198">
        <v>3.2602162779301259E-5</v>
      </c>
      <c r="AW107" s="198">
        <v>2.5200590211789272E-5</v>
      </c>
      <c r="AX107" s="198">
        <v>1.978505229283681E-4</v>
      </c>
      <c r="AY107" s="198">
        <v>1.1483480265364627E-4</v>
      </c>
      <c r="AZ107" s="198">
        <v>2.2397721966569745E-5</v>
      </c>
      <c r="BA107" s="198">
        <v>2.8458172957488501E-5</v>
      </c>
      <c r="BB107" s="198">
        <v>2.9989449577566683E-5</v>
      </c>
      <c r="BC107" s="198">
        <v>2.8794032633437222E-5</v>
      </c>
      <c r="BD107" s="198">
        <v>1.7690718666964474E-4</v>
      </c>
      <c r="BE107" s="198">
        <v>3.2072804136257067E-5</v>
      </c>
      <c r="BF107" s="198">
        <v>1.736636360280589E-5</v>
      </c>
      <c r="BG107" s="198">
        <v>6.9901450456292567E-5</v>
      </c>
      <c r="BH107" s="198">
        <v>3.7087405445293325E-4</v>
      </c>
      <c r="BI107" s="198">
        <v>4.8493793331702067E-5</v>
      </c>
      <c r="BJ107" s="198">
        <v>5.6592272917784844E-5</v>
      </c>
      <c r="BK107" s="198">
        <v>6.1598524653086291E-5</v>
      </c>
      <c r="BL107" s="198">
        <v>5.8024120118486703E-5</v>
      </c>
      <c r="BM107" s="198">
        <v>4.7064468858135112E-5</v>
      </c>
      <c r="BN107" s="198">
        <v>9.7171050736720376E-5</v>
      </c>
      <c r="BO107" s="198">
        <v>6.7486814121301621E-5</v>
      </c>
      <c r="BP107" s="198">
        <v>7.8101118876621739E-5</v>
      </c>
      <c r="BQ107" s="198">
        <v>3.3808769980548382E-5</v>
      </c>
      <c r="BR107" s="198">
        <v>8.8880313057414454E-5</v>
      </c>
      <c r="BS107" s="198">
        <v>1.0197213716600449E-4</v>
      </c>
      <c r="BT107" s="198">
        <v>1.0506824549849851E-4</v>
      </c>
      <c r="BU107" s="198">
        <v>1.1487941904574948E-4</v>
      </c>
      <c r="BV107" s="198">
        <v>7.885669117977172E-5</v>
      </c>
      <c r="BW107" s="198">
        <v>5.9914672471726507E-5</v>
      </c>
      <c r="BX107" s="198">
        <v>1.0282083332644124E-5</v>
      </c>
      <c r="BY107" s="198">
        <v>2.2950043628121603E-3</v>
      </c>
      <c r="BZ107" s="198">
        <v>1.2707999113285046E-4</v>
      </c>
      <c r="CA107" s="198">
        <v>1.6119457126232141E-4</v>
      </c>
      <c r="CB107" s="198">
        <v>3.0852413003834919E-4</v>
      </c>
      <c r="CC107" s="198">
        <v>7.8231014030558227E-5</v>
      </c>
      <c r="CD107" s="198">
        <v>1.0153998612312568E-4</v>
      </c>
      <c r="CE107" s="198">
        <v>1.1123743373071206E-4</v>
      </c>
      <c r="CF107" s="198">
        <v>3.3038207131565601E-4</v>
      </c>
      <c r="CG107" s="198">
        <v>5.2129535870866234E-4</v>
      </c>
      <c r="CH107" s="198">
        <v>1.1576329576959781E-3</v>
      </c>
      <c r="CI107" s="198">
        <v>7.814744894410037E-5</v>
      </c>
      <c r="CJ107" s="198">
        <v>8.4491743373921071E-4</v>
      </c>
      <c r="CK107" s="198">
        <v>2.5930454785935486E-4</v>
      </c>
      <c r="CL107" s="198">
        <v>1.4473075692926507E-4</v>
      </c>
      <c r="CM107" s="198">
        <v>1.3933372323116341E-4</v>
      </c>
      <c r="CN107" s="198">
        <v>1.8957758668255374E-4</v>
      </c>
      <c r="CO107" s="198">
        <v>1.0222176566063605E-2</v>
      </c>
      <c r="CP107" s="198">
        <v>4.8417079237571426E-3</v>
      </c>
      <c r="CQ107" s="198">
        <v>1.263267023722749E-2</v>
      </c>
      <c r="CR107" s="198">
        <v>8.3875174636943248E-3</v>
      </c>
      <c r="CS107" s="198">
        <v>1.1285308879970973E-4</v>
      </c>
      <c r="CT107" s="198">
        <v>6.6075043488948357E-5</v>
      </c>
      <c r="CU107" s="198">
        <v>1.0936292406441112E-3</v>
      </c>
      <c r="CV107" s="198">
        <v>3.970220446687245E-5</v>
      </c>
      <c r="CW107" s="198">
        <v>1.0179858781779959E-4</v>
      </c>
      <c r="CX107" s="198">
        <v>9.7401748248915811E-3</v>
      </c>
      <c r="CY107" s="198">
        <v>2.9582935524796353E-3</v>
      </c>
      <c r="CZ107" s="198">
        <v>1.0227200504943157</v>
      </c>
      <c r="DA107" s="198">
        <v>1.5588907191346955E-4</v>
      </c>
      <c r="DB107" s="198">
        <v>4.247385803616135E-4</v>
      </c>
      <c r="DC107" s="198">
        <v>4.705890257248282E-5</v>
      </c>
      <c r="DD107" s="198">
        <v>9.0447869593089333E-4</v>
      </c>
      <c r="DE107" s="199">
        <v>1.0863766578472616</v>
      </c>
    </row>
    <row r="108" spans="1:109" s="171" customFormat="1" ht="9.6" x14ac:dyDescent="0.15">
      <c r="A108" s="162">
        <v>102</v>
      </c>
      <c r="B108" s="167" t="s">
        <v>702</v>
      </c>
      <c r="C108" s="167"/>
      <c r="D108" s="197">
        <v>6.7876403794382004E-5</v>
      </c>
      <c r="E108" s="198">
        <v>5.8875050425504763E-5</v>
      </c>
      <c r="F108" s="198">
        <v>5.450772298003032E-5</v>
      </c>
      <c r="G108" s="198">
        <v>1.4259783864755614E-4</v>
      </c>
      <c r="H108" s="198">
        <v>5.8986524119777182E-5</v>
      </c>
      <c r="I108" s="198">
        <v>7.1149168948206085E-5</v>
      </c>
      <c r="J108" s="198">
        <v>8.9061367841732558E-5</v>
      </c>
      <c r="K108" s="198">
        <v>1.4915637105248833E-4</v>
      </c>
      <c r="L108" s="198">
        <v>1.229960006910233E-4</v>
      </c>
      <c r="M108" s="198">
        <v>8.4569905084439168E-5</v>
      </c>
      <c r="N108" s="198">
        <v>6.5008395838149353E-5</v>
      </c>
      <c r="O108" s="198">
        <v>1.6245986592593192E-4</v>
      </c>
      <c r="P108" s="198">
        <v>2.3977735064719419E-4</v>
      </c>
      <c r="Q108" s="198">
        <v>9.7393327943946664E-5</v>
      </c>
      <c r="R108" s="198">
        <v>5.4379442670964543E-5</v>
      </c>
      <c r="S108" s="198">
        <v>1.6250368713920338E-4</v>
      </c>
      <c r="T108" s="198">
        <v>9.1007168005061975E-5</v>
      </c>
      <c r="U108" s="198">
        <v>1.6218322065640514E-4</v>
      </c>
      <c r="V108" s="198">
        <v>8.0632020058915978E-5</v>
      </c>
      <c r="W108" s="198">
        <v>1.1151743186304131E-4</v>
      </c>
      <c r="X108" s="198">
        <v>1.2778664141524144E-4</v>
      </c>
      <c r="Y108" s="198">
        <v>2.4356461516533256E-4</v>
      </c>
      <c r="Z108" s="198">
        <v>1.0592503716874745E-4</v>
      </c>
      <c r="AA108" s="198">
        <v>2.4341932666007592E-5</v>
      </c>
      <c r="AB108" s="198">
        <v>2.09225917465903E-4</v>
      </c>
      <c r="AC108" s="198">
        <v>2.8301589052336313E-4</v>
      </c>
      <c r="AD108" s="198">
        <v>2.1122959447820592E-5</v>
      </c>
      <c r="AE108" s="198">
        <v>7.1132068985523548E-5</v>
      </c>
      <c r="AF108" s="198">
        <v>1.0138604782897312E-4</v>
      </c>
      <c r="AG108" s="198">
        <v>1.4662241297666961E-4</v>
      </c>
      <c r="AH108" s="198">
        <v>1.0690817679436356E-4</v>
      </c>
      <c r="AI108" s="198">
        <v>6.1500466247025042E-5</v>
      </c>
      <c r="AJ108" s="198">
        <v>7.0970434897339434E-5</v>
      </c>
      <c r="AK108" s="198">
        <v>1.1700987704204591E-4</v>
      </c>
      <c r="AL108" s="198">
        <v>6.6025925798407722E-5</v>
      </c>
      <c r="AM108" s="198">
        <v>5.6667459106495068E-5</v>
      </c>
      <c r="AN108" s="198">
        <v>4.4715742882870502E-5</v>
      </c>
      <c r="AO108" s="198">
        <v>6.9233552065425227E-5</v>
      </c>
      <c r="AP108" s="198">
        <v>5.2622243045161252E-5</v>
      </c>
      <c r="AQ108" s="198">
        <v>5.7343977990764886E-5</v>
      </c>
      <c r="AR108" s="198">
        <v>5.0443170724861004E-5</v>
      </c>
      <c r="AS108" s="198">
        <v>8.0337748016217936E-5</v>
      </c>
      <c r="AT108" s="198">
        <v>8.1232053462204442E-5</v>
      </c>
      <c r="AU108" s="198">
        <v>9.843246868114238E-5</v>
      </c>
      <c r="AV108" s="198">
        <v>8.6403020673484645E-5</v>
      </c>
      <c r="AW108" s="198">
        <v>1.0315620405725478E-4</v>
      </c>
      <c r="AX108" s="198">
        <v>1.2494535950919632E-4</v>
      </c>
      <c r="AY108" s="198">
        <v>8.8054930987686622E-5</v>
      </c>
      <c r="AZ108" s="198">
        <v>1.0305558390899725E-4</v>
      </c>
      <c r="BA108" s="198">
        <v>1.4082816826591218E-4</v>
      </c>
      <c r="BB108" s="198">
        <v>6.4281563528081786E-5</v>
      </c>
      <c r="BC108" s="198">
        <v>9.5680223110939587E-5</v>
      </c>
      <c r="BD108" s="198">
        <v>2.206339088354814E-4</v>
      </c>
      <c r="BE108" s="198">
        <v>1.4164911263337855E-4</v>
      </c>
      <c r="BF108" s="198">
        <v>1.0380618862276333E-4</v>
      </c>
      <c r="BG108" s="198">
        <v>6.9745412156361358E-5</v>
      </c>
      <c r="BH108" s="198">
        <v>8.8602050205552013E-5</v>
      </c>
      <c r="BI108" s="198">
        <v>8.6031043983345046E-5</v>
      </c>
      <c r="BJ108" s="198">
        <v>1.5031838449708731E-4</v>
      </c>
      <c r="BK108" s="198">
        <v>1.1130145708699747E-4</v>
      </c>
      <c r="BL108" s="198">
        <v>1.3786148775418689E-4</v>
      </c>
      <c r="BM108" s="198">
        <v>1.0453258155009875E-4</v>
      </c>
      <c r="BN108" s="198">
        <v>1.2584994644073138E-4</v>
      </c>
      <c r="BO108" s="198">
        <v>1.0741888178974672E-4</v>
      </c>
      <c r="BP108" s="198">
        <v>9.496947487524849E-5</v>
      </c>
      <c r="BQ108" s="198">
        <v>1.0613129630952698E-4</v>
      </c>
      <c r="BR108" s="198">
        <v>2.3183915240638269E-4</v>
      </c>
      <c r="BS108" s="198">
        <v>1.1430273521425194E-4</v>
      </c>
      <c r="BT108" s="198">
        <v>2.5409277623715813E-4</v>
      </c>
      <c r="BU108" s="198">
        <v>3.624043904753576E-4</v>
      </c>
      <c r="BV108" s="198">
        <v>2.5636131538584118E-4</v>
      </c>
      <c r="BW108" s="198">
        <v>2.3617855933386617E-4</v>
      </c>
      <c r="BX108" s="198">
        <v>3.185448059213828E-5</v>
      </c>
      <c r="BY108" s="198">
        <v>1.4373363904076735E-4</v>
      </c>
      <c r="BZ108" s="198">
        <v>1.2095241468854817E-4</v>
      </c>
      <c r="CA108" s="198">
        <v>1.0372155520697197E-4</v>
      </c>
      <c r="CB108" s="198">
        <v>1.7682058857582103E-4</v>
      </c>
      <c r="CC108" s="198">
        <v>1.5846235207081527E-4</v>
      </c>
      <c r="CD108" s="198">
        <v>1.61571468010948E-4</v>
      </c>
      <c r="CE108" s="198">
        <v>2.4686753510580711E-4</v>
      </c>
      <c r="CF108" s="198">
        <v>1.7407847992693585E-4</v>
      </c>
      <c r="CG108" s="198">
        <v>5.5403405563192031E-4</v>
      </c>
      <c r="CH108" s="198">
        <v>3.1237689325374931E-2</v>
      </c>
      <c r="CI108" s="198">
        <v>4.2933034991967419E-4</v>
      </c>
      <c r="CJ108" s="198">
        <v>6.0074205670514148E-3</v>
      </c>
      <c r="CK108" s="198">
        <v>2.5194363714310206E-2</v>
      </c>
      <c r="CL108" s="198">
        <v>1.6311792148496757E-4</v>
      </c>
      <c r="CM108" s="198">
        <v>2.008844312408527E-4</v>
      </c>
      <c r="CN108" s="198">
        <v>3.3427864301844391E-4</v>
      </c>
      <c r="CO108" s="198">
        <v>9.9797712234758428E-5</v>
      </c>
      <c r="CP108" s="198">
        <v>9.9199551300700997E-5</v>
      </c>
      <c r="CQ108" s="198">
        <v>3.3401228212908004E-4</v>
      </c>
      <c r="CR108" s="198">
        <v>1.046534790381708E-4</v>
      </c>
      <c r="CS108" s="198">
        <v>7.6366515939414888E-4</v>
      </c>
      <c r="CT108" s="198">
        <v>1.4007112335821472E-4</v>
      </c>
      <c r="CU108" s="198">
        <v>1.464302250014618E-2</v>
      </c>
      <c r="CV108" s="198">
        <v>7.2605203761281245E-5</v>
      </c>
      <c r="CW108" s="198">
        <v>3.2434439104756017E-4</v>
      </c>
      <c r="CX108" s="198">
        <v>1.3673606411396945E-3</v>
      </c>
      <c r="CY108" s="198">
        <v>6.1439039038874101E-4</v>
      </c>
      <c r="CZ108" s="198">
        <v>5.4048542795740655E-4</v>
      </c>
      <c r="DA108" s="198">
        <v>1.0094144121048017</v>
      </c>
      <c r="DB108" s="198">
        <v>1.4072877965916972E-3</v>
      </c>
      <c r="DC108" s="198">
        <v>7.7225483332103798E-5</v>
      </c>
      <c r="DD108" s="198">
        <v>6.8072251878459572E-4</v>
      </c>
      <c r="DE108" s="199">
        <v>1.1045070775812238</v>
      </c>
    </row>
    <row r="109" spans="1:109" s="171" customFormat="1" ht="9.6" x14ac:dyDescent="0.15">
      <c r="A109" s="162">
        <v>103</v>
      </c>
      <c r="B109" s="167" t="s">
        <v>703</v>
      </c>
      <c r="C109" s="167"/>
      <c r="D109" s="197">
        <v>2.6246296087697682E-4</v>
      </c>
      <c r="E109" s="198">
        <v>2.5641904215781768E-4</v>
      </c>
      <c r="F109" s="198">
        <v>2.0370312630792135E-4</v>
      </c>
      <c r="G109" s="198">
        <v>1.3307611305593443E-3</v>
      </c>
      <c r="H109" s="198">
        <v>2.3369286229713625E-4</v>
      </c>
      <c r="I109" s="198">
        <v>1.4551859905811964E-3</v>
      </c>
      <c r="J109" s="198">
        <v>2.8518145636104229E-4</v>
      </c>
      <c r="K109" s="198">
        <v>4.0771936708617343E-4</v>
      </c>
      <c r="L109" s="198">
        <v>4.1291186248381317E-4</v>
      </c>
      <c r="M109" s="198">
        <v>5.4443470759963578E-4</v>
      </c>
      <c r="N109" s="198">
        <v>1.846670097040401E-4</v>
      </c>
      <c r="O109" s="198">
        <v>3.5098902441498366E-4</v>
      </c>
      <c r="P109" s="198">
        <v>2.8871978939715642E-4</v>
      </c>
      <c r="Q109" s="198">
        <v>3.3789970998913472E-4</v>
      </c>
      <c r="R109" s="198">
        <v>9.963755244089382E-5</v>
      </c>
      <c r="S109" s="198">
        <v>2.315564364117574E-4</v>
      </c>
      <c r="T109" s="198">
        <v>2.3024078393589972E-4</v>
      </c>
      <c r="U109" s="198">
        <v>2.1289988354012058E-4</v>
      </c>
      <c r="V109" s="198">
        <v>2.3841391949001249E-4</v>
      </c>
      <c r="W109" s="198">
        <v>1.910570888241358E-4</v>
      </c>
      <c r="X109" s="198">
        <v>3.1802131140040257E-4</v>
      </c>
      <c r="Y109" s="198">
        <v>2.9942916365296746E-4</v>
      </c>
      <c r="Z109" s="198">
        <v>1.7122424182319939E-4</v>
      </c>
      <c r="AA109" s="198">
        <v>7.2663168923871817E-5</v>
      </c>
      <c r="AB109" s="198">
        <v>2.6548307737640293E-4</v>
      </c>
      <c r="AC109" s="198">
        <v>1.6698416829932859E-4</v>
      </c>
      <c r="AD109" s="198">
        <v>4.8838343123388611E-5</v>
      </c>
      <c r="AE109" s="198">
        <v>2.0670542652396164E-4</v>
      </c>
      <c r="AF109" s="198">
        <v>1.7520788495576687E-4</v>
      </c>
      <c r="AG109" s="198">
        <v>1.2984820835606247E-4</v>
      </c>
      <c r="AH109" s="198">
        <v>1.6626086508676047E-4</v>
      </c>
      <c r="AI109" s="198">
        <v>1.2812589843080489E-4</v>
      </c>
      <c r="AJ109" s="198">
        <v>2.4997436994208654E-4</v>
      </c>
      <c r="AK109" s="198">
        <v>1.3005290694367979E-4</v>
      </c>
      <c r="AL109" s="198">
        <v>1.2811022722134655E-4</v>
      </c>
      <c r="AM109" s="198">
        <v>1.7724484623515577E-4</v>
      </c>
      <c r="AN109" s="198">
        <v>1.4693402139350075E-4</v>
      </c>
      <c r="AO109" s="198">
        <v>2.2327764760330006E-4</v>
      </c>
      <c r="AP109" s="198">
        <v>1.8666503522346597E-4</v>
      </c>
      <c r="AQ109" s="198">
        <v>1.1523734215550489E-4</v>
      </c>
      <c r="AR109" s="198">
        <v>9.2777067424550938E-5</v>
      </c>
      <c r="AS109" s="198">
        <v>1.9612868655699569E-4</v>
      </c>
      <c r="AT109" s="198">
        <v>1.4893174241377565E-4</v>
      </c>
      <c r="AU109" s="198">
        <v>1.4386106861390339E-4</v>
      </c>
      <c r="AV109" s="198">
        <v>2.5300339034333173E-4</v>
      </c>
      <c r="AW109" s="198">
        <v>1.1018095720639522E-4</v>
      </c>
      <c r="AX109" s="198">
        <v>2.6471045201238383E-4</v>
      </c>
      <c r="AY109" s="198">
        <v>1.5967248279445911E-4</v>
      </c>
      <c r="AZ109" s="198">
        <v>2.3327023151885115E-4</v>
      </c>
      <c r="BA109" s="198">
        <v>1.2090802588881617E-4</v>
      </c>
      <c r="BB109" s="198">
        <v>9.2258436585011507E-5</v>
      </c>
      <c r="BC109" s="198">
        <v>1.2130391907974687E-4</v>
      </c>
      <c r="BD109" s="198">
        <v>3.4968555257220265E-4</v>
      </c>
      <c r="BE109" s="198">
        <v>1.2792160703242365E-4</v>
      </c>
      <c r="BF109" s="198">
        <v>2.1780564843969328E-4</v>
      </c>
      <c r="BG109" s="198">
        <v>1.3513116864595948E-4</v>
      </c>
      <c r="BH109" s="198">
        <v>1.1214530213996991E-4</v>
      </c>
      <c r="BI109" s="198">
        <v>1.1215795754862559E-4</v>
      </c>
      <c r="BJ109" s="198">
        <v>1.8156657106996649E-4</v>
      </c>
      <c r="BK109" s="198">
        <v>4.480780606446838E-4</v>
      </c>
      <c r="BL109" s="198">
        <v>4.450198841317691E-4</v>
      </c>
      <c r="BM109" s="198">
        <v>3.3696876510148145E-4</v>
      </c>
      <c r="BN109" s="198">
        <v>5.9302699860858316E-4</v>
      </c>
      <c r="BO109" s="198">
        <v>5.9299478986389034E-4</v>
      </c>
      <c r="BP109" s="198">
        <v>2.4327661560656278E-4</v>
      </c>
      <c r="BQ109" s="198">
        <v>2.1396099024355137E-4</v>
      </c>
      <c r="BR109" s="198">
        <v>6.1763207258345564E-4</v>
      </c>
      <c r="BS109" s="198">
        <v>1.6358998681474809E-4</v>
      </c>
      <c r="BT109" s="198">
        <v>1.0359702475408502E-3</v>
      </c>
      <c r="BU109" s="198">
        <v>4.2832968813467611E-4</v>
      </c>
      <c r="BV109" s="198">
        <v>2.0580364641369199E-3</v>
      </c>
      <c r="BW109" s="198">
        <v>1.005857531325914E-3</v>
      </c>
      <c r="BX109" s="198">
        <v>6.3115075919350637E-4</v>
      </c>
      <c r="BY109" s="198">
        <v>2.9167673888144614E-4</v>
      </c>
      <c r="BZ109" s="198">
        <v>4.9862008041238429E-4</v>
      </c>
      <c r="CA109" s="198">
        <v>4.3785492583085913E-4</v>
      </c>
      <c r="CB109" s="198">
        <v>4.6942073561928891E-4</v>
      </c>
      <c r="CC109" s="198">
        <v>4.3290113014183488E-4</v>
      </c>
      <c r="CD109" s="198">
        <v>5.8652559124419592E-4</v>
      </c>
      <c r="CE109" s="198">
        <v>6.5826486436833178E-4</v>
      </c>
      <c r="CF109" s="198">
        <v>3.0536252940754704E-4</v>
      </c>
      <c r="CG109" s="198">
        <v>6.7734612376744898E-4</v>
      </c>
      <c r="CH109" s="198">
        <v>2.4354039407185105E-3</v>
      </c>
      <c r="CI109" s="198">
        <v>2.4841194562161685E-3</v>
      </c>
      <c r="CJ109" s="198">
        <v>1.0746821400837475E-3</v>
      </c>
      <c r="CK109" s="198">
        <v>5.2640443144805621E-3</v>
      </c>
      <c r="CL109" s="198">
        <v>6.079087570119671E-4</v>
      </c>
      <c r="CM109" s="198">
        <v>6.061749202260706E-4</v>
      </c>
      <c r="CN109" s="198">
        <v>1.645559432027063E-3</v>
      </c>
      <c r="CO109" s="198">
        <v>4.7910173226726582E-4</v>
      </c>
      <c r="CP109" s="198">
        <v>3.2359714747957148E-4</v>
      </c>
      <c r="CQ109" s="198">
        <v>5.6881171873455507E-4</v>
      </c>
      <c r="CR109" s="198">
        <v>4.6171599990663906E-4</v>
      </c>
      <c r="CS109" s="198">
        <v>2.9202572148493088E-3</v>
      </c>
      <c r="CT109" s="198">
        <v>1.5438195375117572E-3</v>
      </c>
      <c r="CU109" s="198">
        <v>3.114974584930087E-3</v>
      </c>
      <c r="CV109" s="198">
        <v>5.8478970566561226E-4</v>
      </c>
      <c r="CW109" s="198">
        <v>1.4046910968347058E-3</v>
      </c>
      <c r="CX109" s="198">
        <v>3.5001174717269904E-3</v>
      </c>
      <c r="CY109" s="198">
        <v>6.3137240704893714E-4</v>
      </c>
      <c r="CZ109" s="198">
        <v>2.6726152490300992E-3</v>
      </c>
      <c r="DA109" s="198">
        <v>4.0180791219677691E-3</v>
      </c>
      <c r="DB109" s="198">
        <v>1.0092356799830717</v>
      </c>
      <c r="DC109" s="198">
        <v>2.4574175196079794E-4</v>
      </c>
      <c r="DD109" s="198">
        <v>8.0200741623206496E-4</v>
      </c>
      <c r="DE109" s="199">
        <v>1.074235392800603</v>
      </c>
    </row>
    <row r="110" spans="1:109" s="171" customFormat="1" ht="9.6" x14ac:dyDescent="0.15">
      <c r="A110" s="162">
        <v>104</v>
      </c>
      <c r="B110" s="167" t="s">
        <v>704</v>
      </c>
      <c r="C110" s="167"/>
      <c r="D110" s="197">
        <v>8.3095450874050931E-4</v>
      </c>
      <c r="E110" s="198">
        <v>7.6042306675282536E-4</v>
      </c>
      <c r="F110" s="198">
        <v>1.1613023566667772E-3</v>
      </c>
      <c r="G110" s="198">
        <v>2.9587158076290828E-3</v>
      </c>
      <c r="H110" s="198">
        <v>3.4364100923701775E-3</v>
      </c>
      <c r="I110" s="198">
        <v>1.9331209148529863E-3</v>
      </c>
      <c r="J110" s="198">
        <v>1.0426801644384631E-3</v>
      </c>
      <c r="K110" s="198">
        <v>1.3713466153977662E-3</v>
      </c>
      <c r="L110" s="198">
        <v>1.573600539117703E-3</v>
      </c>
      <c r="M110" s="198">
        <v>1.1512099898995862E-3</v>
      </c>
      <c r="N110" s="198">
        <v>6.9694231869714678E-4</v>
      </c>
      <c r="O110" s="198">
        <v>1.5532987189120077E-3</v>
      </c>
      <c r="P110" s="198">
        <v>5.7168236045089245E-4</v>
      </c>
      <c r="Q110" s="198">
        <v>7.3369774333343957E-4</v>
      </c>
      <c r="R110" s="198">
        <v>6.9110752426400465E-4</v>
      </c>
      <c r="S110" s="198">
        <v>1.9067480898585932E-3</v>
      </c>
      <c r="T110" s="198">
        <v>1.8828673455060861E-3</v>
      </c>
      <c r="U110" s="198">
        <v>1.8673950061073184E-3</v>
      </c>
      <c r="V110" s="198">
        <v>1.0785056758497189E-3</v>
      </c>
      <c r="W110" s="198">
        <v>9.8706887563572454E-4</v>
      </c>
      <c r="X110" s="198">
        <v>1.2314811400149287E-3</v>
      </c>
      <c r="Y110" s="198">
        <v>7.5094202412586721E-4</v>
      </c>
      <c r="Z110" s="198">
        <v>1.2492008803508526E-3</v>
      </c>
      <c r="AA110" s="198">
        <v>3.756754370513721E-4</v>
      </c>
      <c r="AB110" s="198">
        <v>7.4353121986899125E-4</v>
      </c>
      <c r="AC110" s="198">
        <v>1.4208827942163358E-3</v>
      </c>
      <c r="AD110" s="198">
        <v>1.2478603598465557E-4</v>
      </c>
      <c r="AE110" s="198">
        <v>4.3003895412701214E-4</v>
      </c>
      <c r="AF110" s="198">
        <v>3.4673941610255236E-4</v>
      </c>
      <c r="AG110" s="198">
        <v>7.1174114918791734E-4</v>
      </c>
      <c r="AH110" s="198">
        <v>2.4942161822618025E-3</v>
      </c>
      <c r="AI110" s="198">
        <v>1.8103871355009027E-3</v>
      </c>
      <c r="AJ110" s="198">
        <v>1.2159217258377521E-3</v>
      </c>
      <c r="AK110" s="198">
        <v>7.9077297779016494E-4</v>
      </c>
      <c r="AL110" s="198">
        <v>1.0458082947063193E-3</v>
      </c>
      <c r="AM110" s="198">
        <v>4.1956232518848313E-4</v>
      </c>
      <c r="AN110" s="198">
        <v>3.3218912596528311E-4</v>
      </c>
      <c r="AO110" s="198">
        <v>7.8109597551581438E-4</v>
      </c>
      <c r="AP110" s="198">
        <v>1.0926145063196351E-3</v>
      </c>
      <c r="AQ110" s="198">
        <v>7.4344806702048125E-4</v>
      </c>
      <c r="AR110" s="198">
        <v>5.7601085045872282E-4</v>
      </c>
      <c r="AS110" s="198">
        <v>8.0187403841053165E-4</v>
      </c>
      <c r="AT110" s="198">
        <v>7.3040175030227798E-4</v>
      </c>
      <c r="AU110" s="198">
        <v>1.237556837114544E-3</v>
      </c>
      <c r="AV110" s="198">
        <v>1.4067575167528064E-3</v>
      </c>
      <c r="AW110" s="198">
        <v>1.5592099778285525E-3</v>
      </c>
      <c r="AX110" s="198">
        <v>9.852003135115946E-4</v>
      </c>
      <c r="AY110" s="198">
        <v>8.7980175726608614E-4</v>
      </c>
      <c r="AZ110" s="198">
        <v>1.2565155432252581E-3</v>
      </c>
      <c r="BA110" s="198">
        <v>1.0804136122151279E-3</v>
      </c>
      <c r="BB110" s="198">
        <v>2.4097510817646696E-4</v>
      </c>
      <c r="BC110" s="198">
        <v>8.8863454324813237E-4</v>
      </c>
      <c r="BD110" s="198">
        <v>9.5550291088838295E-4</v>
      </c>
      <c r="BE110" s="198">
        <v>8.1196196139411518E-4</v>
      </c>
      <c r="BF110" s="198">
        <v>2.7827123263530991E-4</v>
      </c>
      <c r="BG110" s="198">
        <v>5.4003162950636333E-4</v>
      </c>
      <c r="BH110" s="198">
        <v>8.8109905905902133E-4</v>
      </c>
      <c r="BI110" s="198">
        <v>9.7836712425121907E-4</v>
      </c>
      <c r="BJ110" s="198">
        <v>1.966302672463767E-3</v>
      </c>
      <c r="BK110" s="198">
        <v>1.3553123652222698E-3</v>
      </c>
      <c r="BL110" s="198">
        <v>1.2011423552939664E-3</v>
      </c>
      <c r="BM110" s="198">
        <v>6.0790856963771395E-4</v>
      </c>
      <c r="BN110" s="198">
        <v>3.0400261490793638E-3</v>
      </c>
      <c r="BO110" s="198">
        <v>9.7162554741069083E-4</v>
      </c>
      <c r="BP110" s="198">
        <v>5.4220042560797904E-4</v>
      </c>
      <c r="BQ110" s="198">
        <v>4.3030833015804377E-4</v>
      </c>
      <c r="BR110" s="198">
        <v>2.1173361501799345E-3</v>
      </c>
      <c r="BS110" s="198">
        <v>3.3354860401781702E-3</v>
      </c>
      <c r="BT110" s="198">
        <v>2.4606917435681368E-3</v>
      </c>
      <c r="BU110" s="198">
        <v>3.9824252123967204E-3</v>
      </c>
      <c r="BV110" s="198">
        <v>1.7593045002918697E-3</v>
      </c>
      <c r="BW110" s="198">
        <v>1.1061425126639994E-3</v>
      </c>
      <c r="BX110" s="198">
        <v>3.1864271080830138E-4</v>
      </c>
      <c r="BY110" s="198">
        <v>1.4875569362770866E-3</v>
      </c>
      <c r="BZ110" s="198">
        <v>2.0948651218889278E-3</v>
      </c>
      <c r="CA110" s="198">
        <v>4.0409137922441376E-3</v>
      </c>
      <c r="CB110" s="198">
        <v>1.8235307443159664E-3</v>
      </c>
      <c r="CC110" s="198">
        <v>6.1101523278769545E-3</v>
      </c>
      <c r="CD110" s="198">
        <v>2.5123225427913518E-3</v>
      </c>
      <c r="CE110" s="198">
        <v>4.7571324189445239E-3</v>
      </c>
      <c r="CF110" s="198">
        <v>4.195016254900273E-3</v>
      </c>
      <c r="CG110" s="198">
        <v>3.6367904584649275E-3</v>
      </c>
      <c r="CH110" s="198">
        <v>4.062725227233166E-3</v>
      </c>
      <c r="CI110" s="198">
        <v>1.3905465954089668E-3</v>
      </c>
      <c r="CJ110" s="198">
        <v>3.7269593639842895E-3</v>
      </c>
      <c r="CK110" s="198">
        <v>3.4477847794342734E-3</v>
      </c>
      <c r="CL110" s="198">
        <v>2.5865668368087497E-3</v>
      </c>
      <c r="CM110" s="198">
        <v>2.4803479656645014E-3</v>
      </c>
      <c r="CN110" s="198">
        <v>7.8464936315084648E-3</v>
      </c>
      <c r="CO110" s="198">
        <v>1.7894085131589265E-3</v>
      </c>
      <c r="CP110" s="198">
        <v>4.5323448247013157E-3</v>
      </c>
      <c r="CQ110" s="198">
        <v>3.3006181926065231E-3</v>
      </c>
      <c r="CR110" s="198">
        <v>5.3538826603098909E-3</v>
      </c>
      <c r="CS110" s="198">
        <v>6.4156307104268652E-3</v>
      </c>
      <c r="CT110" s="198">
        <v>1.6572492258200208E-3</v>
      </c>
      <c r="CU110" s="198">
        <v>2.5203561900804315E-3</v>
      </c>
      <c r="CV110" s="198">
        <v>1.6833575001776674E-3</v>
      </c>
      <c r="CW110" s="198">
        <v>2.6721408175392259E-3</v>
      </c>
      <c r="CX110" s="198">
        <v>3.135314713262997E-3</v>
      </c>
      <c r="CY110" s="198">
        <v>1.7070155908785391E-3</v>
      </c>
      <c r="CZ110" s="198">
        <v>5.0126262324929009E-3</v>
      </c>
      <c r="DA110" s="198">
        <v>2.9841841773291301E-3</v>
      </c>
      <c r="DB110" s="198">
        <v>2.8577689052551431E-3</v>
      </c>
      <c r="DC110" s="198">
        <v>1.0008105341310933</v>
      </c>
      <c r="DD110" s="198">
        <v>1.351897373234545E-3</v>
      </c>
      <c r="DE110" s="199">
        <v>1.1915675888889374</v>
      </c>
    </row>
    <row r="111" spans="1:109" s="171" customFormat="1" ht="9.6" x14ac:dyDescent="0.15">
      <c r="A111" s="162">
        <v>105</v>
      </c>
      <c r="B111" s="167" t="s">
        <v>271</v>
      </c>
      <c r="C111" s="167"/>
      <c r="D111" s="197">
        <v>7.3489127281208882E-3</v>
      </c>
      <c r="E111" s="198">
        <v>2.6787464197274629E-3</v>
      </c>
      <c r="F111" s="198">
        <v>4.2540359061040344E-3</v>
      </c>
      <c r="G111" s="198">
        <v>2.2711199417225674E-3</v>
      </c>
      <c r="H111" s="198">
        <v>6.2730046317710352E-3</v>
      </c>
      <c r="I111" s="198">
        <v>9.4843579086776805E-3</v>
      </c>
      <c r="J111" s="198">
        <v>1.3131741909836582E-2</v>
      </c>
      <c r="K111" s="198">
        <v>2.4082447674889183E-2</v>
      </c>
      <c r="L111" s="198">
        <v>1.3429998161081685E-2</v>
      </c>
      <c r="M111" s="198">
        <v>7.2922386711467471E-3</v>
      </c>
      <c r="N111" s="198">
        <v>9.5948932537797162E-3</v>
      </c>
      <c r="O111" s="198">
        <v>3.9631706802222286E-3</v>
      </c>
      <c r="P111" s="198">
        <v>5.5527685422257977E-3</v>
      </c>
      <c r="Q111" s="198">
        <v>2.3207211185246553E-2</v>
      </c>
      <c r="R111" s="198">
        <v>3.2807160058039059E-3</v>
      </c>
      <c r="S111" s="198">
        <v>5.0224357961172333E-3</v>
      </c>
      <c r="T111" s="198">
        <v>1.1592812767839248E-2</v>
      </c>
      <c r="U111" s="198">
        <v>5.028505944206489E-3</v>
      </c>
      <c r="V111" s="198">
        <v>7.5311536815251337E-3</v>
      </c>
      <c r="W111" s="198">
        <v>5.8730735272408425E-3</v>
      </c>
      <c r="X111" s="198">
        <v>5.2366762183863359E-3</v>
      </c>
      <c r="Y111" s="198">
        <v>1.7203740555338145E-3</v>
      </c>
      <c r="Z111" s="198">
        <v>6.0519731747602813E-3</v>
      </c>
      <c r="AA111" s="198">
        <v>1.0006664136882257E-3</v>
      </c>
      <c r="AB111" s="198">
        <v>3.6665764919463812E-3</v>
      </c>
      <c r="AC111" s="198">
        <v>1.0841915906658901E-2</v>
      </c>
      <c r="AD111" s="198">
        <v>6.3725752790203352E-4</v>
      </c>
      <c r="AE111" s="198">
        <v>4.0770524658983939E-3</v>
      </c>
      <c r="AF111" s="198">
        <v>4.2464440446514573E-3</v>
      </c>
      <c r="AG111" s="198">
        <v>5.1513024319067673E-3</v>
      </c>
      <c r="AH111" s="198">
        <v>5.9271763629603928E-3</v>
      </c>
      <c r="AI111" s="198">
        <v>7.1350122012589631E-3</v>
      </c>
      <c r="AJ111" s="198">
        <v>9.7171046539402499E-3</v>
      </c>
      <c r="AK111" s="198">
        <v>4.0954801044872768E-3</v>
      </c>
      <c r="AL111" s="198">
        <v>7.160803978489132E-3</v>
      </c>
      <c r="AM111" s="198">
        <v>8.2140647011630791E-3</v>
      </c>
      <c r="AN111" s="198">
        <v>5.7797546729293952E-3</v>
      </c>
      <c r="AO111" s="198">
        <v>1.9274395752409842E-2</v>
      </c>
      <c r="AP111" s="198">
        <v>8.2106433915830543E-3</v>
      </c>
      <c r="AQ111" s="198">
        <v>6.1068273696200112E-3</v>
      </c>
      <c r="AR111" s="198">
        <v>6.0371876225336091E-3</v>
      </c>
      <c r="AS111" s="198">
        <v>4.4261123496572106E-3</v>
      </c>
      <c r="AT111" s="198">
        <v>7.0084177649523439E-3</v>
      </c>
      <c r="AU111" s="198">
        <v>7.5249602935135683E-3</v>
      </c>
      <c r="AV111" s="198">
        <v>6.1414727863140766E-3</v>
      </c>
      <c r="AW111" s="198">
        <v>3.7664436952871442E-3</v>
      </c>
      <c r="AX111" s="198">
        <v>1.724634385641805E-3</v>
      </c>
      <c r="AY111" s="198">
        <v>1.6673377799482326E-3</v>
      </c>
      <c r="AZ111" s="198">
        <v>2.7296814156250915E-3</v>
      </c>
      <c r="BA111" s="198">
        <v>1.2043187352573726E-3</v>
      </c>
      <c r="BB111" s="198">
        <v>7.1730365823373019E-4</v>
      </c>
      <c r="BC111" s="198">
        <v>4.9242685399185767E-3</v>
      </c>
      <c r="BD111" s="198">
        <v>3.3202535926932855E-3</v>
      </c>
      <c r="BE111" s="198">
        <v>1.9741447709464674E-3</v>
      </c>
      <c r="BF111" s="198">
        <v>1.652300985801538E-3</v>
      </c>
      <c r="BG111" s="198">
        <v>1.4573955826942297E-3</v>
      </c>
      <c r="BH111" s="198">
        <v>1.2765102652030352E-2</v>
      </c>
      <c r="BI111" s="198">
        <v>4.4877022835945564E-3</v>
      </c>
      <c r="BJ111" s="198">
        <v>6.4444231241178153E-3</v>
      </c>
      <c r="BK111" s="198">
        <v>7.3865049102006166E-3</v>
      </c>
      <c r="BL111" s="198">
        <v>2.5058568439044259E-2</v>
      </c>
      <c r="BM111" s="198">
        <v>5.6870507938015036E-3</v>
      </c>
      <c r="BN111" s="198">
        <v>8.257713176815909E-3</v>
      </c>
      <c r="BO111" s="198">
        <v>1.3348154884784243E-2</v>
      </c>
      <c r="BP111" s="198">
        <v>9.3610906915511626E-3</v>
      </c>
      <c r="BQ111" s="198">
        <v>5.0341993007098117E-3</v>
      </c>
      <c r="BR111" s="198">
        <v>1.3177375839051656E-2</v>
      </c>
      <c r="BS111" s="198">
        <v>2.4850744587888603E-2</v>
      </c>
      <c r="BT111" s="198">
        <v>9.3110179181027323E-3</v>
      </c>
      <c r="BU111" s="198">
        <v>6.8405469865954393E-3</v>
      </c>
      <c r="BV111" s="198">
        <v>8.5908499007957464E-3</v>
      </c>
      <c r="BW111" s="198">
        <v>2.0400021233422439E-3</v>
      </c>
      <c r="BX111" s="198">
        <v>7.0869813405318501E-4</v>
      </c>
      <c r="BY111" s="198">
        <v>8.9352030050181847E-3</v>
      </c>
      <c r="BZ111" s="198">
        <v>1.3901051006971267E-2</v>
      </c>
      <c r="CA111" s="198">
        <v>1.4469371775580013E-2</v>
      </c>
      <c r="CB111" s="198">
        <v>1.1859545345560378E-2</v>
      </c>
      <c r="CC111" s="198">
        <v>2.9498166729672163E-3</v>
      </c>
      <c r="CD111" s="198">
        <v>6.0456553152740851E-3</v>
      </c>
      <c r="CE111" s="198">
        <v>1.2000783779760269E-2</v>
      </c>
      <c r="CF111" s="198">
        <v>2.7200814153213624E-3</v>
      </c>
      <c r="CG111" s="198">
        <v>4.6402492243396197E-3</v>
      </c>
      <c r="CH111" s="198">
        <v>1.034019200007179E-2</v>
      </c>
      <c r="CI111" s="198">
        <v>2.1721788650086518E-3</v>
      </c>
      <c r="CJ111" s="198">
        <v>5.0892827231919539E-3</v>
      </c>
      <c r="CK111" s="198">
        <v>4.37314844024452E-3</v>
      </c>
      <c r="CL111" s="198">
        <v>2.1438577060964737E-3</v>
      </c>
      <c r="CM111" s="198">
        <v>1.1103865357951234E-2</v>
      </c>
      <c r="CN111" s="198">
        <v>7.0526479434172094E-3</v>
      </c>
      <c r="CO111" s="198">
        <v>3.1144139214497693E-3</v>
      </c>
      <c r="CP111" s="198">
        <v>6.3613297935454895E-3</v>
      </c>
      <c r="CQ111" s="198">
        <v>8.6187165948262943E-3</v>
      </c>
      <c r="CR111" s="198">
        <v>4.2321521956076328E-3</v>
      </c>
      <c r="CS111" s="198">
        <v>5.199685747520731E-3</v>
      </c>
      <c r="CT111" s="198">
        <v>6.3868311580499628E-3</v>
      </c>
      <c r="CU111" s="198">
        <v>4.2672257408881828E-3</v>
      </c>
      <c r="CV111" s="198">
        <v>3.3742025251108656E-3</v>
      </c>
      <c r="CW111" s="198">
        <v>4.2483172270113599E-3</v>
      </c>
      <c r="CX111" s="198">
        <v>5.1051087621116513E-3</v>
      </c>
      <c r="CY111" s="198">
        <v>5.1974027355820331E-3</v>
      </c>
      <c r="CZ111" s="198">
        <v>9.2586084526152714E-3</v>
      </c>
      <c r="DA111" s="198">
        <v>3.9261045213472047E-3</v>
      </c>
      <c r="DB111" s="198">
        <v>5.0029655409254241E-3</v>
      </c>
      <c r="DC111" s="198">
        <v>4.4253010607300655E-3</v>
      </c>
      <c r="DD111" s="198">
        <v>1.0028504748433451</v>
      </c>
      <c r="DE111" s="199">
        <v>1.7161365983603982</v>
      </c>
    </row>
    <row r="112" spans="1:109" s="171" customFormat="1" ht="9.6" x14ac:dyDescent="0.15">
      <c r="A112" s="183"/>
      <c r="B112" s="184" t="s">
        <v>224</v>
      </c>
      <c r="C112" s="184"/>
      <c r="D112" s="208">
        <v>1.4450969688048487</v>
      </c>
      <c r="E112" s="209">
        <v>1.4997219310214391</v>
      </c>
      <c r="F112" s="209">
        <v>1.6324471148202266</v>
      </c>
      <c r="G112" s="209">
        <v>1.3553201715820895</v>
      </c>
      <c r="H112" s="209">
        <v>1.4450567152251339</v>
      </c>
      <c r="I112" s="209">
        <v>1.2817642033627195</v>
      </c>
      <c r="J112" s="209">
        <v>1.3525846547447911</v>
      </c>
      <c r="K112" s="209">
        <v>1.3617742125711561</v>
      </c>
      <c r="L112" s="209">
        <v>2.014874968058511</v>
      </c>
      <c r="M112" s="209">
        <v>1.5597458724444948</v>
      </c>
      <c r="N112" s="209">
        <v>1.698206765966316</v>
      </c>
      <c r="O112" s="209">
        <v>1.6072724963694753</v>
      </c>
      <c r="P112" s="209">
        <v>1.3224375887136661</v>
      </c>
      <c r="Q112" s="209">
        <v>1.7040814142608409</v>
      </c>
      <c r="R112" s="209">
        <v>1.2493192635436938</v>
      </c>
      <c r="S112" s="209">
        <v>1.2778419483337855</v>
      </c>
      <c r="T112" s="209">
        <v>1.6970044954787908</v>
      </c>
      <c r="U112" s="209">
        <v>1.4299843342121836</v>
      </c>
      <c r="V112" s="209">
        <v>1.68419685405459</v>
      </c>
      <c r="W112" s="209">
        <v>1.513124967440221</v>
      </c>
      <c r="X112" s="209">
        <v>1.3603026568370198</v>
      </c>
      <c r="Y112" s="209">
        <v>1.4139167555481567</v>
      </c>
      <c r="Z112" s="209">
        <v>1.5757455754119039</v>
      </c>
      <c r="AA112" s="209">
        <v>1.3552748648347375</v>
      </c>
      <c r="AB112" s="209">
        <v>1.2916004651068778</v>
      </c>
      <c r="AC112" s="209">
        <v>1.3166023100938749</v>
      </c>
      <c r="AD112" s="209">
        <v>1.1114133524944956</v>
      </c>
      <c r="AE112" s="209">
        <v>1.2942199035337654</v>
      </c>
      <c r="AF112" s="209">
        <v>1.3217521436009128</v>
      </c>
      <c r="AG112" s="209">
        <v>1.2761933162580419</v>
      </c>
      <c r="AH112" s="209">
        <v>1.4490258529403215</v>
      </c>
      <c r="AI112" s="209">
        <v>1.3622082948725978</v>
      </c>
      <c r="AJ112" s="209">
        <v>1.456820268971927</v>
      </c>
      <c r="AK112" s="209">
        <v>1.32611773860176</v>
      </c>
      <c r="AL112" s="209">
        <v>1.3207512806640682</v>
      </c>
      <c r="AM112" s="209">
        <v>2.1218686263362621</v>
      </c>
      <c r="AN112" s="209">
        <v>2.2065836825888772</v>
      </c>
      <c r="AO112" s="209">
        <v>1.7835869626160483</v>
      </c>
      <c r="AP112" s="209">
        <v>1.7441291241754158</v>
      </c>
      <c r="AQ112" s="209">
        <v>1.3415577434677135</v>
      </c>
      <c r="AR112" s="209">
        <v>1.2253074218627709</v>
      </c>
      <c r="AS112" s="209">
        <v>1.511637044599194</v>
      </c>
      <c r="AT112" s="209">
        <v>1.3684942642329379</v>
      </c>
      <c r="AU112" s="209">
        <v>1.3037423380963549</v>
      </c>
      <c r="AV112" s="209">
        <v>1.2836255904621801</v>
      </c>
      <c r="AW112" s="209">
        <v>1.2437831153802879</v>
      </c>
      <c r="AX112" s="209">
        <v>1.258293422782961</v>
      </c>
      <c r="AY112" s="209">
        <v>1.2417929454520709</v>
      </c>
      <c r="AZ112" s="209">
        <v>1.2858630023631079</v>
      </c>
      <c r="BA112" s="209">
        <v>1.276283000537914</v>
      </c>
      <c r="BB112" s="209">
        <v>1.1973082620161899</v>
      </c>
      <c r="BC112" s="209">
        <v>1.2755977464039798</v>
      </c>
      <c r="BD112" s="209">
        <v>1.4045962266950869</v>
      </c>
      <c r="BE112" s="209">
        <v>1.2549068617233532</v>
      </c>
      <c r="BF112" s="209">
        <v>1.213962618987948</v>
      </c>
      <c r="BG112" s="209">
        <v>1.2320485368625977</v>
      </c>
      <c r="BH112" s="209">
        <v>1.5013891818463194</v>
      </c>
      <c r="BI112" s="209">
        <v>1.2916367353438449</v>
      </c>
      <c r="BJ112" s="209">
        <v>1.353340821195633</v>
      </c>
      <c r="BK112" s="209">
        <v>1.6875099558295175</v>
      </c>
      <c r="BL112" s="209">
        <v>1.4892992541050922</v>
      </c>
      <c r="BM112" s="209">
        <v>1.454974515360189</v>
      </c>
      <c r="BN112" s="209">
        <v>1.4860535998212208</v>
      </c>
      <c r="BO112" s="209">
        <v>1.4542727996538638</v>
      </c>
      <c r="BP112" s="209">
        <v>1.425706145351773</v>
      </c>
      <c r="BQ112" s="209">
        <v>1.2814149183836248</v>
      </c>
      <c r="BR112" s="209">
        <v>1.5264957757435811</v>
      </c>
      <c r="BS112" s="209">
        <v>1.3201371010972749</v>
      </c>
      <c r="BT112" s="209">
        <v>1.282305221163337</v>
      </c>
      <c r="BU112" s="209">
        <v>1.2865094345154018</v>
      </c>
      <c r="BV112" s="209">
        <v>1.3403980858207647</v>
      </c>
      <c r="BW112" s="209">
        <v>1.3497416208943385</v>
      </c>
      <c r="BX112" s="209">
        <v>1.1315008940888109</v>
      </c>
      <c r="BY112" s="209">
        <v>1.3100299716047343</v>
      </c>
      <c r="BZ112" s="209">
        <v>1.3085015098274213</v>
      </c>
      <c r="CA112" s="209">
        <v>1.482579294479788</v>
      </c>
      <c r="CB112" s="209">
        <v>1.6125538834251492</v>
      </c>
      <c r="CC112" s="209">
        <v>1.3584106133452136</v>
      </c>
      <c r="CD112" s="209">
        <v>1.354497136555378</v>
      </c>
      <c r="CE112" s="209">
        <v>1.3631737489541149</v>
      </c>
      <c r="CF112" s="209">
        <v>1.1996764422923498</v>
      </c>
      <c r="CG112" s="209">
        <v>1.5101741012210301</v>
      </c>
      <c r="CH112" s="209">
        <v>1.5768338376178987</v>
      </c>
      <c r="CI112" s="209">
        <v>1.3515094749947174</v>
      </c>
      <c r="CJ112" s="209">
        <v>1.7210879399238328</v>
      </c>
      <c r="CK112" s="209">
        <v>1.5231496538794453</v>
      </c>
      <c r="CL112" s="209">
        <v>1.2586767210182639</v>
      </c>
      <c r="CM112" s="209">
        <v>1.227201032256841</v>
      </c>
      <c r="CN112" s="209">
        <v>1.3477736421819813</v>
      </c>
      <c r="CO112" s="209">
        <v>1.2362959473198154</v>
      </c>
      <c r="CP112" s="209">
        <v>1.3252157246271403</v>
      </c>
      <c r="CQ112" s="209">
        <v>1.3464426962435099</v>
      </c>
      <c r="CR112" s="209">
        <v>1.2158467355281539</v>
      </c>
      <c r="CS112" s="209">
        <v>1.3579189321471232</v>
      </c>
      <c r="CT112" s="209">
        <v>1.3465670788977691</v>
      </c>
      <c r="CU112" s="209">
        <v>1.7597869185835375</v>
      </c>
      <c r="CV112" s="209">
        <v>1.2270145509177579</v>
      </c>
      <c r="CW112" s="209">
        <v>1.2747101141564749</v>
      </c>
      <c r="CX112" s="209">
        <v>1.5515532761184199</v>
      </c>
      <c r="CY112" s="209">
        <v>1.5782499704454531</v>
      </c>
      <c r="CZ112" s="209">
        <v>1.3610502142182452</v>
      </c>
      <c r="DA112" s="209">
        <v>1.3175850404109539</v>
      </c>
      <c r="DB112" s="209">
        <v>1.313394538489969</v>
      </c>
      <c r="DC112" s="209">
        <v>1.7116101905020331</v>
      </c>
      <c r="DD112" s="209">
        <v>1.5697405147351084</v>
      </c>
      <c r="DE112" s="210">
        <v>1.4171454072910175</v>
      </c>
    </row>
    <row r="113" spans="1:3" s="171" customFormat="1" ht="9.6" x14ac:dyDescent="0.2">
      <c r="A113" s="194"/>
      <c r="B113" s="155"/>
      <c r="C113" s="155"/>
    </row>
    <row r="114" spans="1:3" s="171" customFormat="1" ht="9.6" x14ac:dyDescent="0.2">
      <c r="A114" s="194"/>
      <c r="B114" s="155"/>
      <c r="C114" s="155"/>
    </row>
    <row r="115" spans="1:3" s="171" customFormat="1" ht="9.6" x14ac:dyDescent="0.2">
      <c r="A115" s="194"/>
      <c r="B115" s="155"/>
      <c r="C115" s="155"/>
    </row>
    <row r="116" spans="1:3" s="171" customFormat="1" ht="9.6" x14ac:dyDescent="0.2">
      <c r="A116" s="194"/>
      <c r="B116" s="155"/>
      <c r="C116" s="155"/>
    </row>
    <row r="117" spans="1:3" s="171" customFormat="1" ht="9.6" x14ac:dyDescent="0.2">
      <c r="A117" s="194"/>
      <c r="B117" s="155"/>
      <c r="C117" s="155"/>
    </row>
    <row r="118" spans="1:3" s="171" customFormat="1" ht="9.6" x14ac:dyDescent="0.2">
      <c r="A118" s="194"/>
      <c r="B118" s="155"/>
      <c r="C118" s="155"/>
    </row>
    <row r="119" spans="1:3" s="171" customFormat="1" ht="9.6" x14ac:dyDescent="0.2">
      <c r="A119" s="194"/>
      <c r="B119" s="155"/>
      <c r="C119" s="155"/>
    </row>
    <row r="120" spans="1:3" s="171" customFormat="1" ht="9.6" x14ac:dyDescent="0.2">
      <c r="A120" s="194"/>
      <c r="B120" s="155"/>
      <c r="C120" s="155"/>
    </row>
    <row r="121" spans="1:3" s="171" customFormat="1" ht="9.6" x14ac:dyDescent="0.2">
      <c r="A121" s="194"/>
      <c r="B121" s="155"/>
      <c r="C121" s="155"/>
    </row>
    <row r="122" spans="1:3" s="171" customFormat="1" ht="9.6" x14ac:dyDescent="0.2">
      <c r="A122" s="194"/>
      <c r="B122" s="155"/>
      <c r="C122" s="155"/>
    </row>
    <row r="123" spans="1:3" s="171" customFormat="1" ht="9.6" x14ac:dyDescent="0.2">
      <c r="A123" s="194"/>
      <c r="B123" s="155"/>
      <c r="C123" s="155"/>
    </row>
    <row r="124" spans="1:3" s="171" customFormat="1" ht="9.6" x14ac:dyDescent="0.2">
      <c r="A124" s="194"/>
      <c r="B124" s="155"/>
      <c r="C124" s="155"/>
    </row>
    <row r="125" spans="1:3" s="171" customFormat="1" ht="9.6" x14ac:dyDescent="0.2">
      <c r="A125" s="194"/>
      <c r="B125" s="155"/>
      <c r="C125" s="155"/>
    </row>
    <row r="126" spans="1:3" s="171" customFormat="1" ht="9.6" x14ac:dyDescent="0.2">
      <c r="A126" s="194"/>
      <c r="B126" s="155"/>
      <c r="C126" s="155"/>
    </row>
    <row r="127" spans="1:3" s="171" customFormat="1" ht="9.6" x14ac:dyDescent="0.2">
      <c r="A127" s="194"/>
      <c r="B127" s="155"/>
      <c r="C127" s="155"/>
    </row>
    <row r="128" spans="1:3" s="171" customFormat="1" ht="9.6" x14ac:dyDescent="0.2">
      <c r="A128" s="194"/>
      <c r="B128" s="155"/>
      <c r="C128" s="155"/>
    </row>
    <row r="129" spans="1:3" s="171" customFormat="1" ht="9.6" x14ac:dyDescent="0.2">
      <c r="A129" s="194"/>
      <c r="B129" s="155"/>
      <c r="C129" s="155"/>
    </row>
    <row r="130" spans="1:3" s="171" customFormat="1" ht="9.6" x14ac:dyDescent="0.2">
      <c r="A130" s="194"/>
      <c r="B130" s="155"/>
      <c r="C130" s="155"/>
    </row>
    <row r="131" spans="1:3" s="171" customFormat="1" ht="9.6" x14ac:dyDescent="0.2">
      <c r="A131" s="194"/>
      <c r="B131" s="155"/>
      <c r="C131" s="155"/>
    </row>
    <row r="132" spans="1:3" s="171" customFormat="1" ht="9.6" x14ac:dyDescent="0.2">
      <c r="A132" s="194"/>
      <c r="B132" s="155"/>
      <c r="C132" s="155"/>
    </row>
    <row r="133" spans="1:3" s="171" customFormat="1" ht="9.6" x14ac:dyDescent="0.2">
      <c r="A133" s="194"/>
      <c r="B133" s="155"/>
      <c r="C133" s="155"/>
    </row>
    <row r="134" spans="1:3" s="171" customFormat="1" ht="9.6" x14ac:dyDescent="0.2">
      <c r="A134" s="194"/>
      <c r="B134" s="155"/>
      <c r="C134" s="155"/>
    </row>
    <row r="135" spans="1:3" s="171" customFormat="1" ht="9.6" x14ac:dyDescent="0.2">
      <c r="A135" s="194"/>
      <c r="B135" s="155"/>
      <c r="C135" s="155"/>
    </row>
    <row r="136" spans="1:3" s="171" customFormat="1" ht="9.6" x14ac:dyDescent="0.2">
      <c r="A136" s="194"/>
      <c r="B136" s="155"/>
      <c r="C136" s="155"/>
    </row>
    <row r="137" spans="1:3" s="171" customFormat="1" ht="9.6" x14ac:dyDescent="0.2">
      <c r="A137" s="194"/>
      <c r="B137" s="155"/>
      <c r="C137" s="155"/>
    </row>
    <row r="138" spans="1:3" s="171" customFormat="1" ht="9.6" x14ac:dyDescent="0.2">
      <c r="A138" s="194"/>
      <c r="B138" s="155"/>
      <c r="C138" s="155"/>
    </row>
    <row r="139" spans="1:3" s="171" customFormat="1" ht="9.6" x14ac:dyDescent="0.2">
      <c r="A139" s="194"/>
      <c r="B139" s="155"/>
      <c r="C139" s="155"/>
    </row>
    <row r="140" spans="1:3" s="171" customFormat="1" ht="9.6" x14ac:dyDescent="0.2">
      <c r="A140" s="194"/>
      <c r="B140" s="155"/>
      <c r="C140" s="155"/>
    </row>
    <row r="141" spans="1:3" s="171" customFormat="1" ht="9.6" x14ac:dyDescent="0.2">
      <c r="A141" s="194"/>
      <c r="B141" s="155"/>
      <c r="C141" s="155"/>
    </row>
    <row r="142" spans="1:3" s="171" customFormat="1" ht="9.6" x14ac:dyDescent="0.2">
      <c r="A142" s="194"/>
      <c r="B142" s="155"/>
      <c r="C142" s="155"/>
    </row>
    <row r="143" spans="1:3" s="171" customFormat="1" ht="9.6" x14ac:dyDescent="0.2">
      <c r="A143" s="194"/>
      <c r="B143" s="155"/>
      <c r="C143" s="155"/>
    </row>
    <row r="144" spans="1:3" s="171" customFormat="1" ht="9.6" x14ac:dyDescent="0.2">
      <c r="A144" s="194"/>
      <c r="B144" s="155"/>
      <c r="C144" s="155"/>
    </row>
    <row r="145" spans="1:3" s="171" customFormat="1" ht="9.6" x14ac:dyDescent="0.2">
      <c r="A145" s="194"/>
      <c r="B145" s="155"/>
      <c r="C145" s="155"/>
    </row>
    <row r="146" spans="1:3" s="171" customFormat="1" ht="9.6" x14ac:dyDescent="0.2">
      <c r="A146" s="194"/>
      <c r="B146" s="155"/>
      <c r="C146" s="155"/>
    </row>
    <row r="147" spans="1:3" s="171" customFormat="1" ht="9.6" x14ac:dyDescent="0.2">
      <c r="A147" s="194"/>
      <c r="B147" s="155"/>
      <c r="C147" s="155"/>
    </row>
    <row r="148" spans="1:3" s="171" customFormat="1" ht="9.6" x14ac:dyDescent="0.2">
      <c r="A148" s="194"/>
      <c r="B148" s="155"/>
      <c r="C148" s="155"/>
    </row>
    <row r="149" spans="1:3" s="171" customFormat="1" ht="9.6" x14ac:dyDescent="0.2">
      <c r="A149" s="194"/>
      <c r="B149" s="155"/>
      <c r="C149" s="155"/>
    </row>
    <row r="150" spans="1:3" s="171" customFormat="1" ht="9.6" x14ac:dyDescent="0.2">
      <c r="A150" s="194"/>
      <c r="B150" s="155"/>
      <c r="C150" s="155"/>
    </row>
    <row r="151" spans="1:3" s="171" customFormat="1" ht="9.6" x14ac:dyDescent="0.2">
      <c r="A151" s="194"/>
      <c r="B151" s="155"/>
      <c r="C151" s="155"/>
    </row>
    <row r="152" spans="1:3" s="171" customFormat="1" ht="9.6" x14ac:dyDescent="0.2">
      <c r="A152" s="194"/>
      <c r="B152" s="155"/>
      <c r="C152" s="155"/>
    </row>
    <row r="153" spans="1:3" s="171" customFormat="1" ht="9.6" x14ac:dyDescent="0.2">
      <c r="A153" s="194"/>
      <c r="B153" s="155"/>
      <c r="C153" s="155"/>
    </row>
    <row r="154" spans="1:3" s="171" customFormat="1" ht="9.6" x14ac:dyDescent="0.2">
      <c r="A154" s="194"/>
      <c r="B154" s="155"/>
      <c r="C154" s="155"/>
    </row>
    <row r="155" spans="1:3" s="171" customFormat="1" ht="9.6" x14ac:dyDescent="0.2">
      <c r="A155" s="194"/>
      <c r="B155" s="155"/>
      <c r="C155" s="155"/>
    </row>
    <row r="156" spans="1:3" s="171" customFormat="1" ht="9.6" x14ac:dyDescent="0.2">
      <c r="A156" s="194"/>
      <c r="B156" s="155"/>
      <c r="C156" s="155"/>
    </row>
    <row r="157" spans="1:3" s="171" customFormat="1" ht="9.6" x14ac:dyDescent="0.2">
      <c r="A157" s="194"/>
      <c r="B157" s="155"/>
      <c r="C157" s="155"/>
    </row>
    <row r="158" spans="1:3" s="171" customFormat="1" ht="9.6" x14ac:dyDescent="0.2">
      <c r="A158" s="194"/>
      <c r="B158" s="155"/>
      <c r="C158" s="155"/>
    </row>
    <row r="159" spans="1:3" s="171" customFormat="1" ht="9.6" x14ac:dyDescent="0.2">
      <c r="A159" s="194"/>
      <c r="B159" s="155"/>
      <c r="C159" s="155"/>
    </row>
    <row r="160" spans="1:3" s="171" customFormat="1" ht="9.6" x14ac:dyDescent="0.2">
      <c r="A160" s="194"/>
      <c r="B160" s="155"/>
      <c r="C160" s="155"/>
    </row>
    <row r="161" spans="1:3" s="171" customFormat="1" ht="9.6" x14ac:dyDescent="0.2">
      <c r="A161" s="194"/>
      <c r="B161" s="155"/>
      <c r="C161" s="155"/>
    </row>
    <row r="162" spans="1:3" s="171" customFormat="1" ht="9.6" x14ac:dyDescent="0.2">
      <c r="A162" s="194"/>
      <c r="B162" s="155"/>
      <c r="C162" s="155"/>
    </row>
    <row r="163" spans="1:3" s="171" customFormat="1" ht="9.6" x14ac:dyDescent="0.2">
      <c r="A163" s="194"/>
      <c r="B163" s="155"/>
      <c r="C163" s="155"/>
    </row>
    <row r="164" spans="1:3" s="171" customFormat="1" ht="9.6" x14ac:dyDescent="0.2">
      <c r="A164" s="194"/>
      <c r="B164" s="155"/>
      <c r="C164" s="155"/>
    </row>
    <row r="165" spans="1:3" s="171" customFormat="1" ht="9.6" x14ac:dyDescent="0.2">
      <c r="A165" s="194"/>
      <c r="B165" s="155"/>
      <c r="C165" s="155"/>
    </row>
    <row r="166" spans="1:3" s="171" customFormat="1" ht="9.6" x14ac:dyDescent="0.2">
      <c r="A166" s="194"/>
      <c r="B166" s="155"/>
      <c r="C166" s="155"/>
    </row>
    <row r="167" spans="1:3" s="171" customFormat="1" ht="9.6" x14ac:dyDescent="0.2">
      <c r="A167" s="194"/>
      <c r="B167" s="155"/>
      <c r="C167" s="155"/>
    </row>
    <row r="168" spans="1:3" s="171" customFormat="1" ht="9.6" x14ac:dyDescent="0.2">
      <c r="A168" s="194"/>
      <c r="B168" s="155"/>
      <c r="C168" s="155"/>
    </row>
    <row r="169" spans="1:3" s="171" customFormat="1" ht="9.6" x14ac:dyDescent="0.2">
      <c r="A169" s="194"/>
      <c r="B169" s="155"/>
      <c r="C169" s="155"/>
    </row>
    <row r="170" spans="1:3" s="171" customFormat="1" ht="9.6" x14ac:dyDescent="0.2">
      <c r="A170" s="194"/>
      <c r="B170" s="155"/>
      <c r="C170" s="155"/>
    </row>
    <row r="171" spans="1:3" s="171" customFormat="1" ht="9.6" x14ac:dyDescent="0.2">
      <c r="A171" s="194"/>
      <c r="B171" s="155"/>
      <c r="C171" s="155"/>
    </row>
    <row r="172" spans="1:3" s="171" customFormat="1" ht="9.6" x14ac:dyDescent="0.2">
      <c r="A172" s="194"/>
      <c r="B172" s="155"/>
      <c r="C172" s="155"/>
    </row>
    <row r="173" spans="1:3" s="171" customFormat="1" ht="9.6" x14ac:dyDescent="0.2">
      <c r="A173" s="194"/>
      <c r="B173" s="155"/>
      <c r="C173" s="155"/>
    </row>
    <row r="174" spans="1:3" s="171" customFormat="1" ht="9.6" x14ac:dyDescent="0.2">
      <c r="A174" s="194"/>
      <c r="B174" s="155"/>
      <c r="C174" s="155"/>
    </row>
    <row r="175" spans="1:3" s="171" customFormat="1" ht="9.6" x14ac:dyDescent="0.2">
      <c r="A175" s="194"/>
      <c r="B175" s="155"/>
      <c r="C175" s="155"/>
    </row>
    <row r="176" spans="1:3" s="171" customFormat="1" ht="9.6" x14ac:dyDescent="0.2">
      <c r="A176" s="194"/>
      <c r="B176" s="155"/>
      <c r="C176" s="155"/>
    </row>
    <row r="177" spans="1:3" s="171" customFormat="1" ht="9.6" x14ac:dyDescent="0.2">
      <c r="A177" s="194"/>
      <c r="B177" s="155"/>
      <c r="C177" s="155"/>
    </row>
    <row r="178" spans="1:3" s="171" customFormat="1" ht="9.6" x14ac:dyDescent="0.2">
      <c r="A178" s="194"/>
      <c r="B178" s="155"/>
      <c r="C178" s="155"/>
    </row>
    <row r="179" spans="1:3" s="171" customFormat="1" ht="9.6" x14ac:dyDescent="0.2">
      <c r="A179" s="194"/>
      <c r="B179" s="155"/>
      <c r="C179" s="155"/>
    </row>
    <row r="180" spans="1:3" s="171" customFormat="1" ht="9.6" x14ac:dyDescent="0.2">
      <c r="A180" s="194"/>
      <c r="B180" s="155"/>
      <c r="C180" s="155"/>
    </row>
    <row r="181" spans="1:3" s="171" customFormat="1" ht="9.6" x14ac:dyDescent="0.2">
      <c r="A181" s="194"/>
      <c r="B181" s="155"/>
      <c r="C181" s="155"/>
    </row>
    <row r="182" spans="1:3" s="171" customFormat="1" ht="9.6" x14ac:dyDescent="0.2">
      <c r="A182" s="194"/>
      <c r="B182" s="155"/>
      <c r="C182" s="155"/>
    </row>
    <row r="183" spans="1:3" s="171" customFormat="1" ht="9.6" x14ac:dyDescent="0.2">
      <c r="A183" s="194"/>
      <c r="B183" s="155"/>
      <c r="C183" s="155"/>
    </row>
    <row r="184" spans="1:3" s="171" customFormat="1" ht="9.6" x14ac:dyDescent="0.2">
      <c r="A184" s="194"/>
      <c r="B184" s="155"/>
      <c r="C184" s="155"/>
    </row>
    <row r="185" spans="1:3" s="171" customFormat="1" ht="9.6" x14ac:dyDescent="0.2">
      <c r="A185" s="194"/>
      <c r="B185" s="155"/>
      <c r="C185" s="155"/>
    </row>
    <row r="186" spans="1:3" s="171" customFormat="1" ht="9.6" x14ac:dyDescent="0.2">
      <c r="A186" s="194"/>
      <c r="B186" s="155"/>
      <c r="C186" s="155"/>
    </row>
    <row r="187" spans="1:3" s="171" customFormat="1" ht="9.6" x14ac:dyDescent="0.2">
      <c r="A187" s="194"/>
      <c r="B187" s="155"/>
      <c r="C187" s="155"/>
    </row>
    <row r="188" spans="1:3" s="171" customFormat="1" ht="9.6" x14ac:dyDescent="0.2">
      <c r="A188" s="194"/>
      <c r="B188" s="155"/>
      <c r="C188" s="155"/>
    </row>
    <row r="189" spans="1:3" s="171" customFormat="1" ht="9.6" x14ac:dyDescent="0.2">
      <c r="A189" s="194"/>
      <c r="B189" s="155"/>
      <c r="C189" s="155"/>
    </row>
    <row r="190" spans="1:3" s="171" customFormat="1" ht="9.6" x14ac:dyDescent="0.2">
      <c r="A190" s="194"/>
      <c r="B190" s="155"/>
      <c r="C190" s="155"/>
    </row>
    <row r="191" spans="1:3" s="171" customFormat="1" ht="9.6" x14ac:dyDescent="0.2">
      <c r="A191" s="194"/>
      <c r="B191" s="155"/>
      <c r="C191" s="155"/>
    </row>
    <row r="192" spans="1:3" s="171" customFormat="1" ht="9.6" x14ac:dyDescent="0.2">
      <c r="A192" s="194"/>
      <c r="B192" s="155"/>
      <c r="C192" s="155"/>
    </row>
    <row r="193" spans="1:3" s="171" customFormat="1" ht="9.6" x14ac:dyDescent="0.2">
      <c r="A193" s="194"/>
      <c r="B193" s="155"/>
      <c r="C193" s="155"/>
    </row>
    <row r="194" spans="1:3" s="171" customFormat="1" ht="9.6" x14ac:dyDescent="0.2">
      <c r="A194" s="194"/>
      <c r="B194" s="155"/>
      <c r="C194" s="155"/>
    </row>
    <row r="195" spans="1:3" s="171" customFormat="1" ht="9.6" x14ac:dyDescent="0.2">
      <c r="A195" s="194"/>
      <c r="B195" s="155"/>
      <c r="C195" s="155"/>
    </row>
    <row r="196" spans="1:3" s="171" customFormat="1" ht="9.6" x14ac:dyDescent="0.2">
      <c r="A196" s="194"/>
      <c r="B196" s="155"/>
      <c r="C196" s="155"/>
    </row>
    <row r="197" spans="1:3" s="171" customFormat="1" ht="9.6" x14ac:dyDescent="0.2">
      <c r="A197" s="194"/>
      <c r="B197" s="155"/>
      <c r="C197" s="155"/>
    </row>
    <row r="198" spans="1:3" s="171" customFormat="1" ht="9.6" x14ac:dyDescent="0.2">
      <c r="A198" s="194"/>
      <c r="B198" s="155"/>
      <c r="C198" s="155"/>
    </row>
    <row r="199" spans="1:3" s="171" customFormat="1" ht="9.6" x14ac:dyDescent="0.2">
      <c r="A199" s="194"/>
      <c r="B199" s="155"/>
      <c r="C199" s="155"/>
    </row>
    <row r="200" spans="1:3" s="171" customFormat="1" ht="9.6" x14ac:dyDescent="0.2">
      <c r="A200" s="194"/>
      <c r="B200" s="155"/>
      <c r="C200" s="155"/>
    </row>
    <row r="201" spans="1:3" s="171" customFormat="1" ht="9.6" x14ac:dyDescent="0.2">
      <c r="A201" s="194"/>
      <c r="B201" s="155"/>
      <c r="C201" s="155"/>
    </row>
    <row r="202" spans="1:3" s="171" customFormat="1" ht="9.6" x14ac:dyDescent="0.2">
      <c r="A202" s="194"/>
      <c r="B202" s="155"/>
      <c r="C202" s="155"/>
    </row>
    <row r="203" spans="1:3" s="171" customFormat="1" ht="9.6" x14ac:dyDescent="0.2">
      <c r="A203" s="194"/>
      <c r="B203" s="155"/>
      <c r="C203" s="155"/>
    </row>
    <row r="204" spans="1:3" s="171" customFormat="1" ht="9.6" x14ac:dyDescent="0.2">
      <c r="A204" s="194"/>
      <c r="B204" s="155"/>
      <c r="C204" s="155"/>
    </row>
    <row r="205" spans="1:3" s="171" customFormat="1" ht="9.6" x14ac:dyDescent="0.2">
      <c r="A205" s="194"/>
      <c r="B205" s="155"/>
      <c r="C205" s="155"/>
    </row>
    <row r="206" spans="1:3" s="171" customFormat="1" ht="9.6" x14ac:dyDescent="0.2">
      <c r="A206" s="194"/>
      <c r="B206" s="155"/>
      <c r="C206" s="155"/>
    </row>
    <row r="207" spans="1:3" s="171" customFormat="1" ht="9.6" x14ac:dyDescent="0.2">
      <c r="A207" s="194"/>
      <c r="B207" s="155"/>
      <c r="C207" s="155"/>
    </row>
    <row r="208" spans="1:3" s="171" customFormat="1" ht="9.6" x14ac:dyDescent="0.2">
      <c r="A208" s="194"/>
      <c r="B208" s="155"/>
      <c r="C208" s="155"/>
    </row>
    <row r="209" spans="1:3" s="171" customFormat="1" ht="9.6" x14ac:dyDescent="0.2">
      <c r="A209" s="194"/>
      <c r="B209" s="155"/>
      <c r="C209" s="155"/>
    </row>
    <row r="210" spans="1:3" s="171" customFormat="1" ht="9.6" x14ac:dyDescent="0.2">
      <c r="A210" s="194"/>
      <c r="B210" s="155"/>
      <c r="C210" s="155"/>
    </row>
    <row r="211" spans="1:3" s="171" customFormat="1" ht="9.6" x14ac:dyDescent="0.2">
      <c r="A211" s="194"/>
      <c r="B211" s="155"/>
      <c r="C211" s="155"/>
    </row>
    <row r="212" spans="1:3" s="171" customFormat="1" ht="9.6" x14ac:dyDescent="0.2">
      <c r="A212" s="194"/>
      <c r="B212" s="155"/>
      <c r="C212" s="155"/>
    </row>
    <row r="213" spans="1:3" s="171" customFormat="1" ht="9.6" x14ac:dyDescent="0.2">
      <c r="A213" s="194"/>
      <c r="B213" s="155"/>
      <c r="C213" s="155"/>
    </row>
    <row r="214" spans="1:3" s="171" customFormat="1" ht="9.6" x14ac:dyDescent="0.2">
      <c r="A214" s="194"/>
      <c r="B214" s="155"/>
      <c r="C214" s="155"/>
    </row>
    <row r="215" spans="1:3" s="171" customFormat="1" ht="9.6" x14ac:dyDescent="0.2">
      <c r="A215" s="194"/>
      <c r="B215" s="155"/>
      <c r="C215" s="155"/>
    </row>
    <row r="216" spans="1:3" s="171" customFormat="1" ht="9.6" x14ac:dyDescent="0.2">
      <c r="A216" s="194"/>
      <c r="B216" s="155"/>
      <c r="C216" s="155"/>
    </row>
    <row r="217" spans="1:3" s="171" customFormat="1" ht="9.6" x14ac:dyDescent="0.2">
      <c r="A217" s="194"/>
      <c r="B217" s="155"/>
      <c r="C217" s="155"/>
    </row>
    <row r="218" spans="1:3" s="171" customFormat="1" ht="9.6" x14ac:dyDescent="0.2">
      <c r="A218" s="194"/>
      <c r="B218" s="155"/>
      <c r="C218" s="155"/>
    </row>
    <row r="219" spans="1:3" s="171" customFormat="1" ht="9.6" x14ac:dyDescent="0.2">
      <c r="A219" s="194"/>
      <c r="B219" s="155"/>
      <c r="C219" s="155"/>
    </row>
    <row r="220" spans="1:3" s="171" customFormat="1" ht="9.6" x14ac:dyDescent="0.2">
      <c r="A220" s="194"/>
      <c r="B220" s="155"/>
      <c r="C220" s="155"/>
    </row>
    <row r="221" spans="1:3" s="171" customFormat="1" ht="9.6" x14ac:dyDescent="0.2">
      <c r="A221" s="194"/>
      <c r="B221" s="155"/>
      <c r="C221" s="155"/>
    </row>
    <row r="222" spans="1:3" s="171" customFormat="1" ht="9.6" x14ac:dyDescent="0.2">
      <c r="A222" s="194"/>
      <c r="B222" s="155"/>
      <c r="C222" s="155"/>
    </row>
    <row r="223" spans="1:3" s="171" customFormat="1" ht="9.6" x14ac:dyDescent="0.2">
      <c r="A223" s="194"/>
      <c r="B223" s="155"/>
      <c r="C223" s="155"/>
    </row>
    <row r="224" spans="1:3" s="171" customFormat="1" ht="9.6" x14ac:dyDescent="0.2">
      <c r="A224" s="194"/>
      <c r="B224" s="155"/>
      <c r="C224" s="155"/>
    </row>
    <row r="225" spans="1:3" s="171" customFormat="1" ht="9.6" x14ac:dyDescent="0.2">
      <c r="A225" s="194"/>
      <c r="B225" s="155"/>
      <c r="C225" s="155"/>
    </row>
    <row r="226" spans="1:3" s="171" customFormat="1" ht="9.6" x14ac:dyDescent="0.2">
      <c r="A226" s="194"/>
      <c r="B226" s="155"/>
      <c r="C226" s="155"/>
    </row>
    <row r="227" spans="1:3" s="171" customFormat="1" ht="9.6" x14ac:dyDescent="0.2">
      <c r="A227" s="194"/>
      <c r="B227" s="155"/>
      <c r="C227" s="155"/>
    </row>
    <row r="228" spans="1:3" s="171" customFormat="1" ht="9.6" x14ac:dyDescent="0.2">
      <c r="A228" s="194"/>
      <c r="B228" s="155"/>
      <c r="C228" s="155"/>
    </row>
    <row r="229" spans="1:3" s="171" customFormat="1" ht="9.6" x14ac:dyDescent="0.2">
      <c r="A229" s="194"/>
      <c r="B229" s="155"/>
      <c r="C229" s="155"/>
    </row>
    <row r="230" spans="1:3" s="171" customFormat="1" ht="9.6" x14ac:dyDescent="0.2">
      <c r="A230" s="194"/>
      <c r="B230" s="155"/>
      <c r="C230" s="155"/>
    </row>
    <row r="231" spans="1:3" s="171" customFormat="1" ht="9.6" x14ac:dyDescent="0.2">
      <c r="A231" s="194"/>
      <c r="B231" s="155"/>
      <c r="C231" s="155"/>
    </row>
    <row r="232" spans="1:3" s="171" customFormat="1" ht="9.6" x14ac:dyDescent="0.2">
      <c r="A232" s="194"/>
      <c r="B232" s="155"/>
      <c r="C232" s="155"/>
    </row>
    <row r="233" spans="1:3" s="171" customFormat="1" ht="9.6" x14ac:dyDescent="0.2">
      <c r="A233" s="194"/>
      <c r="B233" s="155"/>
      <c r="C233" s="155"/>
    </row>
    <row r="234" spans="1:3" s="171" customFormat="1" ht="9.6" x14ac:dyDescent="0.2">
      <c r="A234" s="194"/>
      <c r="B234" s="155"/>
      <c r="C234" s="155"/>
    </row>
    <row r="235" spans="1:3" s="171" customFormat="1" ht="9.6" x14ac:dyDescent="0.2">
      <c r="A235" s="194"/>
      <c r="B235" s="155"/>
      <c r="C235" s="155"/>
    </row>
    <row r="236" spans="1:3" s="171" customFormat="1" ht="9.6" x14ac:dyDescent="0.2">
      <c r="A236" s="194"/>
      <c r="B236" s="155"/>
      <c r="C236" s="155"/>
    </row>
    <row r="237" spans="1:3" s="171" customFormat="1" ht="9.6" x14ac:dyDescent="0.2">
      <c r="A237" s="194"/>
      <c r="B237" s="155"/>
      <c r="C237" s="155"/>
    </row>
    <row r="238" spans="1:3" s="171" customFormat="1" ht="9.6" x14ac:dyDescent="0.2">
      <c r="A238" s="194"/>
      <c r="B238" s="155"/>
      <c r="C238" s="155"/>
    </row>
    <row r="239" spans="1:3" s="171" customFormat="1" ht="9.6" x14ac:dyDescent="0.2">
      <c r="A239" s="194"/>
      <c r="B239" s="155"/>
      <c r="C239" s="155"/>
    </row>
    <row r="240" spans="1:3" s="171" customFormat="1" ht="9.6" x14ac:dyDescent="0.2">
      <c r="A240" s="194"/>
      <c r="B240" s="155"/>
      <c r="C240" s="155"/>
    </row>
    <row r="241" spans="1:3" s="171" customFormat="1" ht="9.6" x14ac:dyDescent="0.2">
      <c r="A241" s="194"/>
      <c r="B241" s="155"/>
      <c r="C241" s="155"/>
    </row>
    <row r="242" spans="1:3" s="171" customFormat="1" ht="9.6" x14ac:dyDescent="0.2">
      <c r="A242" s="194"/>
      <c r="B242" s="155"/>
      <c r="C242" s="155"/>
    </row>
    <row r="243" spans="1:3" s="171" customFormat="1" ht="9.6" x14ac:dyDescent="0.2">
      <c r="A243" s="194"/>
      <c r="B243" s="155"/>
      <c r="C243" s="155"/>
    </row>
    <row r="244" spans="1:3" s="171" customFormat="1" ht="9.6" x14ac:dyDescent="0.2">
      <c r="A244" s="194"/>
      <c r="B244" s="155"/>
      <c r="C244" s="155"/>
    </row>
    <row r="245" spans="1:3" s="171" customFormat="1" ht="9.6" x14ac:dyDescent="0.2">
      <c r="A245" s="194"/>
      <c r="B245" s="155"/>
      <c r="C245" s="155"/>
    </row>
    <row r="246" spans="1:3" s="171" customFormat="1" ht="9.6" x14ac:dyDescent="0.2">
      <c r="A246" s="194"/>
      <c r="B246" s="155"/>
      <c r="C246" s="155"/>
    </row>
    <row r="247" spans="1:3" s="171" customFormat="1" ht="9.6" x14ac:dyDescent="0.2">
      <c r="A247" s="194"/>
      <c r="B247" s="155"/>
      <c r="C247" s="155"/>
    </row>
    <row r="248" spans="1:3" s="171" customFormat="1" ht="9.6" x14ac:dyDescent="0.2">
      <c r="A248" s="194"/>
      <c r="B248" s="155"/>
      <c r="C248" s="155"/>
    </row>
    <row r="249" spans="1:3" s="171" customFormat="1" ht="9.6" x14ac:dyDescent="0.2">
      <c r="A249" s="194"/>
      <c r="B249" s="155"/>
      <c r="C249" s="155"/>
    </row>
    <row r="250" spans="1:3" s="171" customFormat="1" ht="9.6" x14ac:dyDescent="0.2">
      <c r="A250" s="194"/>
      <c r="B250" s="155"/>
      <c r="C250" s="155"/>
    </row>
    <row r="251" spans="1:3" s="171" customFormat="1" ht="9.6" x14ac:dyDescent="0.2">
      <c r="A251" s="194"/>
      <c r="B251" s="155"/>
      <c r="C251" s="155"/>
    </row>
    <row r="252" spans="1:3" s="171" customFormat="1" ht="9.6" x14ac:dyDescent="0.2">
      <c r="A252" s="194"/>
      <c r="B252" s="155"/>
      <c r="C252" s="155"/>
    </row>
    <row r="253" spans="1:3" s="171" customFormat="1" ht="9.6" x14ac:dyDescent="0.2">
      <c r="A253" s="194"/>
      <c r="B253" s="155"/>
      <c r="C253" s="155"/>
    </row>
    <row r="254" spans="1:3" s="171" customFormat="1" ht="9.6" x14ac:dyDescent="0.2">
      <c r="A254" s="194"/>
      <c r="B254" s="155"/>
      <c r="C254" s="155"/>
    </row>
    <row r="255" spans="1:3" s="171" customFormat="1" ht="9.6" x14ac:dyDescent="0.2">
      <c r="A255" s="194"/>
      <c r="B255" s="155"/>
      <c r="C255" s="155"/>
    </row>
    <row r="256" spans="1:3" s="171" customFormat="1" ht="9.6" x14ac:dyDescent="0.2">
      <c r="A256" s="194"/>
      <c r="B256" s="155"/>
      <c r="C256" s="155"/>
    </row>
    <row r="257" spans="1:3" s="171" customFormat="1" ht="9.6" x14ac:dyDescent="0.2">
      <c r="A257" s="194"/>
      <c r="B257" s="155"/>
      <c r="C257" s="155"/>
    </row>
    <row r="258" spans="1:3" s="171" customFormat="1" ht="9.6" x14ac:dyDescent="0.2">
      <c r="A258" s="194"/>
      <c r="B258" s="155"/>
      <c r="C258" s="155"/>
    </row>
    <row r="259" spans="1:3" s="171" customFormat="1" ht="9.6" x14ac:dyDescent="0.2">
      <c r="A259" s="194"/>
      <c r="B259" s="155"/>
      <c r="C259" s="155"/>
    </row>
    <row r="260" spans="1:3" s="171" customFormat="1" ht="9.6" x14ac:dyDescent="0.2">
      <c r="A260" s="194"/>
      <c r="B260" s="155"/>
      <c r="C260" s="155"/>
    </row>
    <row r="261" spans="1:3" s="171" customFormat="1" ht="9.6" x14ac:dyDescent="0.2">
      <c r="A261" s="194"/>
      <c r="B261" s="155"/>
      <c r="C261" s="155"/>
    </row>
    <row r="262" spans="1:3" s="171" customFormat="1" ht="9.6" x14ac:dyDescent="0.2">
      <c r="A262" s="194"/>
      <c r="B262" s="155"/>
      <c r="C262" s="155"/>
    </row>
    <row r="263" spans="1:3" s="171" customFormat="1" ht="9.6" x14ac:dyDescent="0.2">
      <c r="A263" s="194"/>
      <c r="B263" s="155"/>
      <c r="C263" s="155"/>
    </row>
    <row r="264" spans="1:3" s="171" customFormat="1" ht="9.6" x14ac:dyDescent="0.2">
      <c r="A264" s="194"/>
      <c r="B264" s="155"/>
      <c r="C264" s="155"/>
    </row>
    <row r="265" spans="1:3" s="171" customFormat="1" ht="9.6" x14ac:dyDescent="0.2">
      <c r="A265" s="194"/>
      <c r="B265" s="155"/>
      <c r="C265" s="155"/>
    </row>
    <row r="266" spans="1:3" s="171" customFormat="1" ht="9.6" x14ac:dyDescent="0.2">
      <c r="A266" s="194"/>
      <c r="B266" s="155"/>
      <c r="C266" s="155"/>
    </row>
    <row r="267" spans="1:3" s="171" customFormat="1" ht="9.6" x14ac:dyDescent="0.2">
      <c r="A267" s="194"/>
      <c r="B267" s="155"/>
      <c r="C267" s="155"/>
    </row>
    <row r="268" spans="1:3" s="171" customFormat="1" ht="9.6" x14ac:dyDescent="0.2">
      <c r="A268" s="194"/>
      <c r="B268" s="155"/>
      <c r="C268" s="155"/>
    </row>
    <row r="269" spans="1:3" s="171" customFormat="1" ht="9.6" x14ac:dyDescent="0.2">
      <c r="A269" s="194"/>
      <c r="B269" s="155"/>
      <c r="C269" s="155"/>
    </row>
    <row r="270" spans="1:3" s="171" customFormat="1" ht="9.6" x14ac:dyDescent="0.2">
      <c r="A270" s="194"/>
      <c r="B270" s="155"/>
      <c r="C270" s="155"/>
    </row>
    <row r="271" spans="1:3" s="171" customFormat="1" ht="9.6" x14ac:dyDescent="0.2">
      <c r="A271" s="194"/>
      <c r="B271" s="155"/>
      <c r="C271" s="155"/>
    </row>
    <row r="272" spans="1:3" s="171" customFormat="1" ht="9.6" x14ac:dyDescent="0.2">
      <c r="A272" s="194"/>
      <c r="B272" s="155"/>
      <c r="C272" s="155"/>
    </row>
    <row r="273" spans="1:3" s="171" customFormat="1" ht="9.6" x14ac:dyDescent="0.2">
      <c r="A273" s="194"/>
      <c r="B273" s="155"/>
      <c r="C273" s="155"/>
    </row>
    <row r="274" spans="1:3" s="171" customFormat="1" ht="9.6" x14ac:dyDescent="0.2">
      <c r="A274" s="194"/>
      <c r="B274" s="155"/>
      <c r="C274" s="155"/>
    </row>
    <row r="275" spans="1:3" s="171" customFormat="1" ht="9.6" x14ac:dyDescent="0.2">
      <c r="A275" s="194"/>
      <c r="B275" s="155"/>
      <c r="C275" s="155"/>
    </row>
    <row r="276" spans="1:3" s="171" customFormat="1" ht="9.6" x14ac:dyDescent="0.2">
      <c r="A276" s="194"/>
      <c r="B276" s="155"/>
      <c r="C276" s="155"/>
    </row>
    <row r="277" spans="1:3" s="171" customFormat="1" ht="9.6" x14ac:dyDescent="0.2">
      <c r="A277" s="194"/>
      <c r="B277" s="155"/>
      <c r="C277" s="155"/>
    </row>
    <row r="278" spans="1:3" s="171" customFormat="1" ht="9.6" x14ac:dyDescent="0.2">
      <c r="A278" s="194"/>
      <c r="B278" s="155"/>
      <c r="C278" s="155"/>
    </row>
    <row r="279" spans="1:3" s="171" customFormat="1" ht="9.6" x14ac:dyDescent="0.2">
      <c r="A279" s="194"/>
      <c r="B279" s="155"/>
      <c r="C279" s="155"/>
    </row>
    <row r="280" spans="1:3" s="171" customFormat="1" ht="9.6" x14ac:dyDescent="0.2">
      <c r="A280" s="194"/>
      <c r="B280" s="155"/>
      <c r="C280" s="155"/>
    </row>
    <row r="281" spans="1:3" s="171" customFormat="1" ht="9.6" x14ac:dyDescent="0.2">
      <c r="A281" s="194"/>
      <c r="B281" s="155"/>
      <c r="C281" s="155"/>
    </row>
    <row r="282" spans="1:3" s="171" customFormat="1" ht="9.6" x14ac:dyDescent="0.2">
      <c r="A282" s="194"/>
      <c r="B282" s="155"/>
      <c r="C282" s="155"/>
    </row>
    <row r="283" spans="1:3" s="171" customFormat="1" ht="9.6" x14ac:dyDescent="0.2">
      <c r="A283" s="194"/>
      <c r="B283" s="155"/>
      <c r="C283" s="155"/>
    </row>
    <row r="284" spans="1:3" s="171" customFormat="1" ht="9.6" x14ac:dyDescent="0.2">
      <c r="A284" s="194"/>
      <c r="B284" s="155"/>
      <c r="C284" s="155"/>
    </row>
    <row r="285" spans="1:3" s="171" customFormat="1" ht="9.6" x14ac:dyDescent="0.2">
      <c r="A285" s="194"/>
      <c r="B285" s="155"/>
      <c r="C285" s="155"/>
    </row>
    <row r="286" spans="1:3" s="171" customFormat="1" ht="9.6" x14ac:dyDescent="0.2">
      <c r="A286" s="194"/>
      <c r="B286" s="155"/>
      <c r="C286" s="155"/>
    </row>
    <row r="287" spans="1:3" s="171" customFormat="1" ht="9.6" x14ac:dyDescent="0.2">
      <c r="A287" s="194"/>
      <c r="B287" s="155"/>
      <c r="C287" s="155"/>
    </row>
    <row r="288" spans="1:3" s="171" customFormat="1" ht="9.6" x14ac:dyDescent="0.2">
      <c r="A288" s="194"/>
      <c r="B288" s="155"/>
      <c r="C288" s="155"/>
    </row>
    <row r="289" spans="1:3" s="171" customFormat="1" ht="9.6" x14ac:dyDescent="0.2">
      <c r="A289" s="194"/>
      <c r="B289" s="155"/>
      <c r="C289" s="155"/>
    </row>
    <row r="290" spans="1:3" s="171" customFormat="1" ht="9.6" x14ac:dyDescent="0.2">
      <c r="A290" s="194"/>
      <c r="B290" s="155"/>
      <c r="C290" s="155"/>
    </row>
    <row r="291" spans="1:3" s="171" customFormat="1" ht="9.6" x14ac:dyDescent="0.2">
      <c r="A291" s="194"/>
      <c r="B291" s="155"/>
      <c r="C291" s="155"/>
    </row>
    <row r="292" spans="1:3" s="171" customFormat="1" ht="9.6" x14ac:dyDescent="0.2">
      <c r="A292" s="194"/>
      <c r="B292" s="155"/>
      <c r="C292" s="155"/>
    </row>
    <row r="293" spans="1:3" s="171" customFormat="1" ht="9.6" x14ac:dyDescent="0.2">
      <c r="A293" s="194"/>
      <c r="B293" s="155"/>
      <c r="C293" s="155"/>
    </row>
    <row r="294" spans="1:3" s="171" customFormat="1" ht="9.6" x14ac:dyDescent="0.2">
      <c r="A294" s="194"/>
      <c r="B294" s="155"/>
      <c r="C294" s="155"/>
    </row>
    <row r="295" spans="1:3" s="171" customFormat="1" ht="9.6" x14ac:dyDescent="0.2">
      <c r="A295" s="194"/>
      <c r="B295" s="155"/>
      <c r="C295" s="155"/>
    </row>
    <row r="296" spans="1:3" s="171" customFormat="1" ht="9.6" x14ac:dyDescent="0.2">
      <c r="A296" s="194"/>
      <c r="B296" s="155"/>
      <c r="C296" s="155"/>
    </row>
    <row r="297" spans="1:3" s="171" customFormat="1" ht="9.6" x14ac:dyDescent="0.2">
      <c r="A297" s="194"/>
      <c r="B297" s="155"/>
      <c r="C297" s="155"/>
    </row>
    <row r="298" spans="1:3" s="171" customFormat="1" ht="9.6" x14ac:dyDescent="0.2">
      <c r="A298" s="194"/>
      <c r="B298" s="155"/>
      <c r="C298" s="155"/>
    </row>
    <row r="299" spans="1:3" s="171" customFormat="1" ht="9.6" x14ac:dyDescent="0.2">
      <c r="A299" s="194"/>
      <c r="B299" s="155"/>
      <c r="C299" s="155"/>
    </row>
    <row r="300" spans="1:3" s="171" customFormat="1" ht="9.6" x14ac:dyDescent="0.2">
      <c r="A300" s="194"/>
      <c r="B300" s="155"/>
      <c r="C300" s="155"/>
    </row>
    <row r="301" spans="1:3" s="171" customFormat="1" ht="9.6" x14ac:dyDescent="0.2">
      <c r="A301" s="194"/>
      <c r="B301" s="155"/>
      <c r="C301" s="155"/>
    </row>
    <row r="302" spans="1:3" s="171" customFormat="1" ht="9.6" x14ac:dyDescent="0.2">
      <c r="A302" s="194"/>
      <c r="B302" s="155"/>
      <c r="C302" s="155"/>
    </row>
    <row r="303" spans="1:3" s="171" customFormat="1" ht="9.6" x14ac:dyDescent="0.2">
      <c r="A303" s="194"/>
      <c r="B303" s="155"/>
      <c r="C303" s="155"/>
    </row>
    <row r="304" spans="1:3" s="171" customFormat="1" ht="9.6" x14ac:dyDescent="0.2">
      <c r="A304" s="194"/>
      <c r="B304" s="155"/>
      <c r="C304" s="155"/>
    </row>
    <row r="305" spans="1:3" s="171" customFormat="1" ht="9.6" x14ac:dyDescent="0.2">
      <c r="A305" s="194"/>
      <c r="B305" s="155"/>
      <c r="C305" s="155"/>
    </row>
    <row r="306" spans="1:3" s="171" customFormat="1" ht="9.6" x14ac:dyDescent="0.2">
      <c r="A306" s="194"/>
      <c r="B306" s="155"/>
      <c r="C306" s="155"/>
    </row>
    <row r="307" spans="1:3" s="171" customFormat="1" ht="9.6" x14ac:dyDescent="0.2">
      <c r="A307" s="194"/>
      <c r="B307" s="155"/>
      <c r="C307" s="155"/>
    </row>
    <row r="308" spans="1:3" s="171" customFormat="1" ht="9.6" x14ac:dyDescent="0.2">
      <c r="A308" s="194"/>
      <c r="B308" s="155"/>
      <c r="C308" s="155"/>
    </row>
    <row r="309" spans="1:3" s="171" customFormat="1" ht="9.6" x14ac:dyDescent="0.2">
      <c r="A309" s="194"/>
      <c r="B309" s="155"/>
      <c r="C309" s="155"/>
    </row>
    <row r="310" spans="1:3" s="171" customFormat="1" ht="9.6" x14ac:dyDescent="0.2">
      <c r="A310" s="194"/>
      <c r="B310" s="155"/>
      <c r="C310" s="155"/>
    </row>
    <row r="311" spans="1:3" s="171" customFormat="1" ht="9.6" x14ac:dyDescent="0.2">
      <c r="A311" s="194"/>
      <c r="B311" s="155"/>
      <c r="C311" s="155"/>
    </row>
    <row r="312" spans="1:3" s="171" customFormat="1" ht="9.6" x14ac:dyDescent="0.2">
      <c r="A312" s="194"/>
      <c r="B312" s="155"/>
      <c r="C312" s="155"/>
    </row>
    <row r="313" spans="1:3" s="171" customFormat="1" ht="9.6" x14ac:dyDescent="0.2">
      <c r="A313" s="194"/>
      <c r="B313" s="155"/>
      <c r="C313" s="155"/>
    </row>
    <row r="314" spans="1:3" s="171" customFormat="1" ht="9.6" x14ac:dyDescent="0.2">
      <c r="A314" s="194"/>
      <c r="B314" s="155"/>
      <c r="C314" s="155"/>
    </row>
    <row r="315" spans="1:3" s="171" customFormat="1" ht="9.6" x14ac:dyDescent="0.2">
      <c r="A315" s="194"/>
      <c r="B315" s="155"/>
      <c r="C315" s="155"/>
    </row>
    <row r="316" spans="1:3" s="171" customFormat="1" ht="9.6" x14ac:dyDescent="0.2">
      <c r="A316" s="194"/>
      <c r="B316" s="155"/>
      <c r="C316" s="155"/>
    </row>
    <row r="317" spans="1:3" s="171" customFormat="1" ht="9.6" x14ac:dyDescent="0.2">
      <c r="A317" s="153"/>
      <c r="B317" s="155"/>
      <c r="C317" s="155"/>
    </row>
    <row r="318" spans="1:3" s="171" customFormat="1" ht="9.6" x14ac:dyDescent="0.2">
      <c r="A318" s="153"/>
      <c r="B318" s="155"/>
      <c r="C318" s="155"/>
    </row>
    <row r="319" spans="1:3" s="171" customFormat="1" ht="9.6" x14ac:dyDescent="0.2">
      <c r="A319" s="153"/>
      <c r="B319" s="155"/>
      <c r="C319" s="155"/>
    </row>
    <row r="320" spans="1:3" s="171" customFormat="1" ht="9.6" x14ac:dyDescent="0.2">
      <c r="A320" s="153"/>
      <c r="B320" s="155"/>
      <c r="C320" s="155"/>
    </row>
    <row r="321" spans="1:3" s="171" customFormat="1" ht="9.6" x14ac:dyDescent="0.2">
      <c r="A321" s="153"/>
      <c r="B321" s="155"/>
      <c r="C321" s="155"/>
    </row>
    <row r="322" spans="1:3" s="171" customFormat="1" ht="9.6" x14ac:dyDescent="0.2">
      <c r="A322" s="153"/>
      <c r="B322" s="155"/>
      <c r="C322" s="155"/>
    </row>
    <row r="323" spans="1:3" s="171" customFormat="1" ht="9.6" x14ac:dyDescent="0.2">
      <c r="A323" s="153"/>
      <c r="B323" s="155"/>
      <c r="C323" s="155"/>
    </row>
    <row r="324" spans="1:3" s="171" customFormat="1" ht="9.6" x14ac:dyDescent="0.2">
      <c r="A324" s="153"/>
      <c r="B324" s="155"/>
      <c r="C324" s="155"/>
    </row>
    <row r="325" spans="1:3" s="171" customFormat="1" ht="9.6" x14ac:dyDescent="0.2">
      <c r="A325" s="153"/>
      <c r="B325" s="155"/>
      <c r="C325" s="155"/>
    </row>
    <row r="326" spans="1:3" s="171" customFormat="1" ht="9.6" x14ac:dyDescent="0.2">
      <c r="A326" s="153"/>
      <c r="B326" s="155"/>
      <c r="C326" s="155"/>
    </row>
    <row r="327" spans="1:3" s="171" customFormat="1" ht="9.6" x14ac:dyDescent="0.2">
      <c r="A327" s="153"/>
      <c r="B327" s="155"/>
      <c r="C327" s="155"/>
    </row>
    <row r="328" spans="1:3" s="171" customFormat="1" ht="9.6" x14ac:dyDescent="0.2">
      <c r="A328" s="153"/>
      <c r="B328" s="155"/>
      <c r="C328" s="155"/>
    </row>
    <row r="329" spans="1:3" s="171" customFormat="1" ht="9.6" x14ac:dyDescent="0.2">
      <c r="A329" s="153"/>
      <c r="B329" s="155"/>
      <c r="C329" s="155"/>
    </row>
    <row r="330" spans="1:3" s="171" customFormat="1" ht="9.6" x14ac:dyDescent="0.2">
      <c r="A330" s="153"/>
      <c r="B330" s="155"/>
      <c r="C330" s="155"/>
    </row>
    <row r="331" spans="1:3" s="171" customFormat="1" ht="9.6" x14ac:dyDescent="0.2">
      <c r="A331" s="153"/>
      <c r="B331" s="155"/>
      <c r="C331" s="155"/>
    </row>
    <row r="332" spans="1:3" s="171" customFormat="1" ht="9.6" x14ac:dyDescent="0.2">
      <c r="A332" s="153"/>
      <c r="B332" s="155"/>
      <c r="C332" s="155"/>
    </row>
    <row r="333" spans="1:3" s="171" customFormat="1" ht="9.6" x14ac:dyDescent="0.2">
      <c r="A333" s="153"/>
      <c r="B333" s="155"/>
      <c r="C333" s="155"/>
    </row>
    <row r="334" spans="1:3" s="171" customFormat="1" ht="9.6" x14ac:dyDescent="0.2">
      <c r="A334" s="153"/>
      <c r="B334" s="155"/>
      <c r="C334" s="155"/>
    </row>
    <row r="335" spans="1:3" s="171" customFormat="1" ht="9.6" x14ac:dyDescent="0.2">
      <c r="A335" s="153"/>
      <c r="B335" s="155"/>
      <c r="C335" s="155"/>
    </row>
    <row r="336" spans="1:3" s="171" customFormat="1" ht="9.6" x14ac:dyDescent="0.2">
      <c r="A336" s="153"/>
      <c r="B336" s="155"/>
      <c r="C336" s="155"/>
    </row>
    <row r="337" spans="1:3" s="171" customFormat="1" ht="9.6" x14ac:dyDescent="0.2">
      <c r="A337" s="153"/>
      <c r="B337" s="155"/>
      <c r="C337" s="155"/>
    </row>
    <row r="338" spans="1:3" s="171" customFormat="1" ht="9.6" x14ac:dyDescent="0.2">
      <c r="A338" s="153"/>
      <c r="B338" s="155"/>
      <c r="C338" s="155"/>
    </row>
    <row r="339" spans="1:3" s="171" customFormat="1" ht="9.6" x14ac:dyDescent="0.2">
      <c r="A339" s="153"/>
      <c r="B339" s="155"/>
      <c r="C339" s="155"/>
    </row>
    <row r="340" spans="1:3" s="171" customFormat="1" ht="9.6" x14ac:dyDescent="0.2">
      <c r="A340" s="153"/>
      <c r="B340" s="155"/>
      <c r="C340" s="155"/>
    </row>
    <row r="341" spans="1:3" s="171" customFormat="1" ht="9.6" x14ac:dyDescent="0.2">
      <c r="A341" s="153"/>
      <c r="B341" s="155"/>
      <c r="C341" s="155"/>
    </row>
    <row r="342" spans="1:3" s="171" customFormat="1" ht="9.6" x14ac:dyDescent="0.2">
      <c r="A342" s="153"/>
      <c r="B342" s="155"/>
      <c r="C342" s="155"/>
    </row>
    <row r="343" spans="1:3" s="171" customFormat="1" ht="9.6" x14ac:dyDescent="0.2">
      <c r="A343" s="153"/>
      <c r="B343" s="155"/>
      <c r="C343" s="155"/>
    </row>
    <row r="344" spans="1:3" s="171" customFormat="1" ht="9.6" x14ac:dyDescent="0.2">
      <c r="A344" s="153"/>
      <c r="B344" s="155"/>
      <c r="C344" s="155"/>
    </row>
    <row r="345" spans="1:3" s="171" customFormat="1" ht="9.6" x14ac:dyDescent="0.2">
      <c r="A345" s="153"/>
      <c r="B345" s="155"/>
      <c r="C345" s="155"/>
    </row>
    <row r="346" spans="1:3" s="171" customFormat="1" ht="9.6" x14ac:dyDescent="0.2">
      <c r="A346" s="153"/>
      <c r="B346" s="155"/>
      <c r="C346" s="155"/>
    </row>
    <row r="347" spans="1:3" s="171" customFormat="1" ht="9.6" x14ac:dyDescent="0.2">
      <c r="A347" s="153"/>
      <c r="B347" s="155"/>
      <c r="C347" s="155"/>
    </row>
    <row r="348" spans="1:3" s="171" customFormat="1" ht="9.6" x14ac:dyDescent="0.2">
      <c r="A348" s="194"/>
      <c r="B348" s="155"/>
      <c r="C348" s="155"/>
    </row>
    <row r="349" spans="1:3" s="171" customFormat="1" ht="9.6" x14ac:dyDescent="0.2">
      <c r="A349" s="153"/>
      <c r="B349" s="155"/>
      <c r="C349" s="155"/>
    </row>
    <row r="350" spans="1:3" s="171" customFormat="1" ht="9.6" x14ac:dyDescent="0.2">
      <c r="A350" s="153"/>
      <c r="B350" s="155"/>
      <c r="C350" s="155"/>
    </row>
    <row r="351" spans="1:3" s="171" customFormat="1" ht="9.6" x14ac:dyDescent="0.2">
      <c r="A351" s="153"/>
      <c r="B351" s="155"/>
      <c r="C351" s="155"/>
    </row>
    <row r="352" spans="1:3" s="171" customFormat="1" ht="9.6" x14ac:dyDescent="0.2">
      <c r="A352" s="153"/>
      <c r="B352" s="155"/>
      <c r="C352" s="155"/>
    </row>
    <row r="353" spans="1:3" s="171" customFormat="1" ht="9.6" x14ac:dyDescent="0.2">
      <c r="A353" s="153"/>
      <c r="B353" s="155"/>
      <c r="C353" s="155"/>
    </row>
    <row r="354" spans="1:3" s="171" customFormat="1" ht="9.6" x14ac:dyDescent="0.2">
      <c r="A354" s="153"/>
      <c r="B354" s="155"/>
      <c r="C354" s="155"/>
    </row>
    <row r="355" spans="1:3" s="171" customFormat="1" ht="9.6" x14ac:dyDescent="0.2">
      <c r="A355" s="153"/>
      <c r="B355" s="155"/>
      <c r="C355" s="155"/>
    </row>
    <row r="356" spans="1:3" s="171" customFormat="1" ht="9.6" x14ac:dyDescent="0.2">
      <c r="A356" s="153"/>
      <c r="B356" s="155"/>
      <c r="C356" s="155"/>
    </row>
    <row r="357" spans="1:3" s="171" customFormat="1" ht="9.6" x14ac:dyDescent="0.2">
      <c r="A357" s="153"/>
      <c r="B357" s="155"/>
      <c r="C357" s="155"/>
    </row>
    <row r="358" spans="1:3" s="171" customFormat="1" ht="9.6" x14ac:dyDescent="0.2">
      <c r="A358" s="153"/>
      <c r="B358" s="155"/>
      <c r="C358" s="155"/>
    </row>
    <row r="359" spans="1:3" s="171" customFormat="1" ht="9.6" x14ac:dyDescent="0.2">
      <c r="A359" s="153"/>
      <c r="B359" s="155"/>
      <c r="C359" s="155"/>
    </row>
    <row r="360" spans="1:3" s="171" customFormat="1" ht="9.6" x14ac:dyDescent="0.2">
      <c r="A360" s="153"/>
      <c r="B360" s="155"/>
      <c r="C360" s="155"/>
    </row>
    <row r="361" spans="1:3" s="171" customFormat="1" ht="9.6" x14ac:dyDescent="0.2">
      <c r="A361" s="153"/>
      <c r="B361" s="155"/>
      <c r="C361" s="155"/>
    </row>
    <row r="362" spans="1:3" s="171" customFormat="1" ht="9.6" x14ac:dyDescent="0.2">
      <c r="A362" s="153"/>
      <c r="B362" s="155"/>
      <c r="C362" s="155"/>
    </row>
    <row r="363" spans="1:3" s="171" customFormat="1" ht="9.6" x14ac:dyDescent="0.2">
      <c r="A363" s="153"/>
      <c r="B363" s="155"/>
      <c r="C363" s="155"/>
    </row>
    <row r="364" spans="1:3" s="171" customFormat="1" ht="9.6" x14ac:dyDescent="0.2">
      <c r="A364" s="153"/>
      <c r="B364" s="155"/>
      <c r="C364" s="155"/>
    </row>
    <row r="365" spans="1:3" s="171" customFormat="1" ht="9.6" x14ac:dyDescent="0.2">
      <c r="A365" s="153"/>
      <c r="B365" s="155"/>
      <c r="C365" s="155"/>
    </row>
    <row r="366" spans="1:3" s="171" customFormat="1" ht="9.6" x14ac:dyDescent="0.2">
      <c r="A366" s="153"/>
      <c r="B366" s="155"/>
      <c r="C366" s="155"/>
    </row>
    <row r="367" spans="1:3" s="171" customFormat="1" ht="9.6" x14ac:dyDescent="0.2">
      <c r="A367" s="153"/>
      <c r="B367" s="155"/>
      <c r="C367" s="155"/>
    </row>
    <row r="368" spans="1:3" s="171" customFormat="1" ht="9.6" x14ac:dyDescent="0.2">
      <c r="A368" s="153"/>
      <c r="B368" s="155"/>
      <c r="C368" s="155"/>
    </row>
    <row r="369" spans="1:3" s="171" customFormat="1" ht="9.6" x14ac:dyDescent="0.2">
      <c r="A369" s="153"/>
      <c r="B369" s="155"/>
      <c r="C369" s="155"/>
    </row>
    <row r="370" spans="1:3" s="171" customFormat="1" ht="9.6" x14ac:dyDescent="0.2">
      <c r="A370" s="153"/>
      <c r="B370" s="155"/>
      <c r="C370" s="155"/>
    </row>
    <row r="371" spans="1:3" s="171" customFormat="1" ht="9.6" x14ac:dyDescent="0.2">
      <c r="A371" s="153"/>
      <c r="B371" s="155"/>
      <c r="C371" s="155"/>
    </row>
    <row r="372" spans="1:3" s="171" customFormat="1" ht="9.6" x14ac:dyDescent="0.2">
      <c r="A372" s="153"/>
      <c r="B372" s="155"/>
      <c r="C372" s="155"/>
    </row>
    <row r="373" spans="1:3" s="171" customFormat="1" ht="9.6" x14ac:dyDescent="0.2">
      <c r="A373" s="153"/>
      <c r="B373" s="155"/>
      <c r="C373" s="155"/>
    </row>
    <row r="374" spans="1:3" s="171" customFormat="1" ht="9.6" x14ac:dyDescent="0.2">
      <c r="A374" s="153"/>
      <c r="B374" s="155"/>
      <c r="C374" s="155"/>
    </row>
    <row r="375" spans="1:3" s="171" customFormat="1" ht="9.6" x14ac:dyDescent="0.2">
      <c r="A375" s="153"/>
      <c r="B375" s="155"/>
      <c r="C375" s="155"/>
    </row>
    <row r="376" spans="1:3" s="171" customFormat="1" ht="9.6" x14ac:dyDescent="0.2">
      <c r="A376" s="153"/>
      <c r="B376" s="155"/>
      <c r="C376" s="155"/>
    </row>
    <row r="377" spans="1:3" s="171" customFormat="1" ht="9.6" x14ac:dyDescent="0.2">
      <c r="A377" s="153"/>
      <c r="B377" s="155"/>
      <c r="C377" s="155"/>
    </row>
    <row r="378" spans="1:3" s="171" customFormat="1" ht="9.6" x14ac:dyDescent="0.2">
      <c r="A378" s="153"/>
      <c r="B378" s="155"/>
      <c r="C378" s="155"/>
    </row>
    <row r="379" spans="1:3" s="171" customFormat="1" ht="9.6" x14ac:dyDescent="0.2">
      <c r="A379" s="153"/>
      <c r="B379" s="155"/>
      <c r="C379" s="155"/>
    </row>
    <row r="380" spans="1:3" s="171" customFormat="1" ht="9.6" x14ac:dyDescent="0.2">
      <c r="A380" s="153"/>
      <c r="B380" s="155"/>
      <c r="C380" s="155"/>
    </row>
    <row r="381" spans="1:3" s="171" customFormat="1" ht="9.6" x14ac:dyDescent="0.2">
      <c r="A381" s="153"/>
      <c r="B381" s="155"/>
      <c r="C381" s="155"/>
    </row>
    <row r="382" spans="1:3" s="171" customFormat="1" ht="9.6" x14ac:dyDescent="0.2">
      <c r="A382" s="153"/>
      <c r="B382" s="155"/>
      <c r="C382" s="155"/>
    </row>
    <row r="383" spans="1:3" s="171" customFormat="1" ht="9.6" x14ac:dyDescent="0.2">
      <c r="A383" s="153"/>
      <c r="B383" s="155"/>
      <c r="C383" s="155"/>
    </row>
    <row r="384" spans="1:3" s="171" customFormat="1" ht="9.6" x14ac:dyDescent="0.2">
      <c r="A384" s="153"/>
      <c r="B384" s="155"/>
      <c r="C384" s="155"/>
    </row>
    <row r="385" spans="1:3" s="171" customFormat="1" ht="9.6" x14ac:dyDescent="0.2">
      <c r="A385" s="153"/>
      <c r="B385" s="155"/>
      <c r="C385" s="155"/>
    </row>
    <row r="386" spans="1:3" s="171" customFormat="1" ht="9.6" x14ac:dyDescent="0.2">
      <c r="A386" s="153"/>
      <c r="B386" s="155"/>
      <c r="C386" s="155"/>
    </row>
    <row r="387" spans="1:3" s="171" customFormat="1" ht="9.6" x14ac:dyDescent="0.2">
      <c r="A387" s="153"/>
      <c r="B387" s="155"/>
      <c r="C387" s="155"/>
    </row>
    <row r="388" spans="1:3" s="171" customFormat="1" ht="9.6" x14ac:dyDescent="0.2">
      <c r="A388" s="153"/>
      <c r="B388" s="155"/>
      <c r="C388" s="155"/>
    </row>
    <row r="389" spans="1:3" s="171" customFormat="1" ht="9.6" x14ac:dyDescent="0.2">
      <c r="A389" s="153"/>
      <c r="B389" s="155"/>
      <c r="C389" s="155"/>
    </row>
    <row r="390" spans="1:3" s="171" customFormat="1" ht="9.6" x14ac:dyDescent="0.2">
      <c r="A390" s="153"/>
      <c r="B390" s="155"/>
      <c r="C390" s="155"/>
    </row>
    <row r="391" spans="1:3" s="171" customFormat="1" ht="9.6" x14ac:dyDescent="0.2">
      <c r="A391" s="153"/>
      <c r="B391" s="155"/>
      <c r="C391" s="155"/>
    </row>
    <row r="392" spans="1:3" s="171" customFormat="1" ht="9.6" x14ac:dyDescent="0.2">
      <c r="A392" s="153"/>
      <c r="B392" s="155"/>
      <c r="C392" s="155"/>
    </row>
    <row r="393" spans="1:3" s="171" customFormat="1" ht="9.6" x14ac:dyDescent="0.2">
      <c r="A393" s="153"/>
      <c r="B393" s="155"/>
      <c r="C393" s="155"/>
    </row>
    <row r="394" spans="1:3" s="171" customFormat="1" ht="9.6" x14ac:dyDescent="0.2">
      <c r="A394" s="153"/>
      <c r="B394" s="155"/>
      <c r="C394" s="155"/>
    </row>
    <row r="395" spans="1:3" s="171" customFormat="1" ht="9.6" x14ac:dyDescent="0.2">
      <c r="A395" s="153"/>
      <c r="B395" s="155"/>
      <c r="C395" s="155"/>
    </row>
    <row r="396" spans="1:3" s="171" customFormat="1" ht="9.6" x14ac:dyDescent="0.2">
      <c r="A396" s="153"/>
      <c r="B396" s="155"/>
      <c r="C396" s="155"/>
    </row>
    <row r="397" spans="1:3" s="171" customFormat="1" ht="9.6" x14ac:dyDescent="0.2">
      <c r="A397" s="153"/>
      <c r="B397" s="155"/>
      <c r="C397" s="155"/>
    </row>
    <row r="398" spans="1:3" s="171" customFormat="1" ht="9.6" x14ac:dyDescent="0.2">
      <c r="A398" s="153"/>
      <c r="B398" s="155"/>
      <c r="C398" s="155"/>
    </row>
    <row r="399" spans="1:3" s="171" customFormat="1" ht="9.6" x14ac:dyDescent="0.2">
      <c r="A399" s="153"/>
      <c r="B399" s="155"/>
      <c r="C399" s="155"/>
    </row>
    <row r="400" spans="1:3" s="171" customFormat="1" ht="9.6" x14ac:dyDescent="0.2">
      <c r="A400" s="153"/>
      <c r="B400" s="155"/>
      <c r="C400" s="155"/>
    </row>
    <row r="401" spans="1:3" s="171" customFormat="1" ht="9.6" x14ac:dyDescent="0.2">
      <c r="A401" s="153"/>
      <c r="B401" s="155"/>
      <c r="C401" s="155"/>
    </row>
    <row r="402" spans="1:3" s="171" customFormat="1" ht="9.6" x14ac:dyDescent="0.2">
      <c r="A402" s="153"/>
      <c r="B402" s="155"/>
      <c r="C402" s="155"/>
    </row>
    <row r="403" spans="1:3" s="171" customFormat="1" ht="9.6" x14ac:dyDescent="0.2">
      <c r="A403" s="153"/>
      <c r="B403" s="155"/>
      <c r="C403" s="155"/>
    </row>
    <row r="404" spans="1:3" s="171" customFormat="1" ht="9.6" x14ac:dyDescent="0.2">
      <c r="A404" s="153"/>
      <c r="B404" s="155"/>
      <c r="C404" s="155"/>
    </row>
    <row r="405" spans="1:3" s="171" customFormat="1" ht="9.6" x14ac:dyDescent="0.2">
      <c r="A405" s="153"/>
      <c r="B405" s="155"/>
      <c r="C405" s="155"/>
    </row>
    <row r="406" spans="1:3" s="171" customFormat="1" ht="9.6" x14ac:dyDescent="0.2">
      <c r="A406" s="153"/>
      <c r="B406" s="155"/>
      <c r="C406" s="155"/>
    </row>
    <row r="407" spans="1:3" s="171" customFormat="1" ht="9.6" x14ac:dyDescent="0.2">
      <c r="A407" s="153"/>
      <c r="B407" s="155"/>
      <c r="C407" s="155"/>
    </row>
    <row r="408" spans="1:3" s="171" customFormat="1" ht="9.6" x14ac:dyDescent="0.2">
      <c r="A408" s="153"/>
      <c r="B408" s="155"/>
      <c r="C408" s="155"/>
    </row>
    <row r="409" spans="1:3" s="171" customFormat="1" ht="9.6" x14ac:dyDescent="0.2">
      <c r="A409" s="153"/>
      <c r="B409" s="155"/>
      <c r="C409" s="155"/>
    </row>
    <row r="410" spans="1:3" s="171" customFormat="1" ht="9.6" x14ac:dyDescent="0.2">
      <c r="A410" s="153"/>
      <c r="B410" s="155"/>
      <c r="C410" s="155"/>
    </row>
    <row r="411" spans="1:3" s="171" customFormat="1" ht="9.6" x14ac:dyDescent="0.2">
      <c r="A411" s="153"/>
      <c r="B411" s="155"/>
      <c r="C411" s="155"/>
    </row>
    <row r="412" spans="1:3" s="171" customFormat="1" ht="9.6" x14ac:dyDescent="0.2">
      <c r="A412" s="153"/>
      <c r="B412" s="155"/>
      <c r="C412" s="155"/>
    </row>
    <row r="413" spans="1:3" s="171" customFormat="1" ht="9.6" x14ac:dyDescent="0.2">
      <c r="A413" s="153"/>
      <c r="B413" s="155"/>
      <c r="C413" s="155"/>
    </row>
    <row r="414" spans="1:3" s="171" customFormat="1" ht="9.6" x14ac:dyDescent="0.2">
      <c r="A414" s="194"/>
      <c r="B414" s="155"/>
      <c r="C414" s="155"/>
    </row>
    <row r="415" spans="1:3" s="171" customFormat="1" ht="9.6" x14ac:dyDescent="0.2">
      <c r="A415" s="194"/>
      <c r="B415" s="155"/>
      <c r="C415" s="155"/>
    </row>
    <row r="416" spans="1:3" s="171" customFormat="1" ht="9.6" x14ac:dyDescent="0.2">
      <c r="A416" s="194"/>
      <c r="B416" s="155"/>
      <c r="C416" s="155"/>
    </row>
    <row r="417" spans="1:3" s="171" customFormat="1" ht="9.6" x14ac:dyDescent="0.2">
      <c r="A417" s="194"/>
      <c r="B417" s="155"/>
      <c r="C417" s="155"/>
    </row>
    <row r="418" spans="1:3" s="171" customFormat="1" ht="9.6" x14ac:dyDescent="0.2">
      <c r="A418" s="153"/>
      <c r="B418" s="155"/>
      <c r="C418" s="155"/>
    </row>
    <row r="419" spans="1:3" s="171" customFormat="1" ht="9.6" x14ac:dyDescent="0.2">
      <c r="A419" s="153"/>
      <c r="B419" s="155"/>
      <c r="C419" s="155"/>
    </row>
    <row r="420" spans="1:3" s="171" customFormat="1" ht="9.6" x14ac:dyDescent="0.2">
      <c r="A420" s="153"/>
      <c r="B420" s="155"/>
      <c r="C420" s="155"/>
    </row>
    <row r="421" spans="1:3" s="171" customFormat="1" ht="9.6" x14ac:dyDescent="0.2">
      <c r="A421" s="153"/>
      <c r="B421" s="155"/>
      <c r="C421" s="155"/>
    </row>
    <row r="422" spans="1:3" s="171" customFormat="1" ht="9.6" x14ac:dyDescent="0.2">
      <c r="A422" s="153"/>
      <c r="B422" s="155"/>
      <c r="C422" s="155"/>
    </row>
    <row r="423" spans="1:3" s="171" customFormat="1" ht="9.6" x14ac:dyDescent="0.2">
      <c r="A423" s="153"/>
      <c r="B423" s="155"/>
      <c r="C423" s="155"/>
    </row>
    <row r="424" spans="1:3" s="171" customFormat="1" ht="9.6" x14ac:dyDescent="0.2">
      <c r="A424" s="194"/>
      <c r="B424" s="155"/>
      <c r="C424" s="155"/>
    </row>
    <row r="425" spans="1:3" s="171" customFormat="1" ht="9.6" x14ac:dyDescent="0.2">
      <c r="A425" s="153"/>
      <c r="B425" s="155"/>
      <c r="C425" s="155"/>
    </row>
    <row r="426" spans="1:3" s="171" customFormat="1" ht="9.6" x14ac:dyDescent="0.2">
      <c r="A426" s="153"/>
      <c r="B426" s="155"/>
      <c r="C426" s="155"/>
    </row>
    <row r="427" spans="1:3" s="171" customFormat="1" ht="9.6" x14ac:dyDescent="0.2">
      <c r="A427" s="153"/>
      <c r="B427" s="155"/>
      <c r="C427" s="155"/>
    </row>
    <row r="428" spans="1:3" s="171" customFormat="1" ht="9.6" x14ac:dyDescent="0.2">
      <c r="A428" s="153"/>
      <c r="B428" s="155"/>
      <c r="C428" s="155"/>
    </row>
    <row r="429" spans="1:3" s="171" customFormat="1" ht="9.6" x14ac:dyDescent="0.2">
      <c r="A429" s="153"/>
      <c r="B429" s="155"/>
      <c r="C429" s="155"/>
    </row>
    <row r="430" spans="1:3" s="171" customFormat="1" ht="9.6" x14ac:dyDescent="0.2">
      <c r="A430" s="153"/>
      <c r="B430" s="155"/>
      <c r="C430" s="155"/>
    </row>
    <row r="431" spans="1:3" s="171" customFormat="1" ht="9.6" x14ac:dyDescent="0.2">
      <c r="A431" s="153"/>
      <c r="B431" s="155"/>
      <c r="C431" s="155"/>
    </row>
    <row r="432" spans="1:3" s="171" customFormat="1" ht="9.6" x14ac:dyDescent="0.2">
      <c r="A432" s="153"/>
      <c r="B432" s="155"/>
      <c r="C432" s="155"/>
    </row>
    <row r="433" spans="1:3" s="171" customFormat="1" ht="9.6" x14ac:dyDescent="0.2">
      <c r="A433" s="153"/>
      <c r="B433" s="155"/>
      <c r="C433" s="155"/>
    </row>
    <row r="434" spans="1:3" s="171" customFormat="1" ht="9.6" x14ac:dyDescent="0.2">
      <c r="A434" s="153"/>
      <c r="B434" s="155"/>
      <c r="C434" s="155"/>
    </row>
    <row r="435" spans="1:3" s="171" customFormat="1" ht="9.6" x14ac:dyDescent="0.2">
      <c r="A435" s="153"/>
      <c r="B435" s="155"/>
      <c r="C435" s="155"/>
    </row>
    <row r="436" spans="1:3" s="171" customFormat="1" ht="9.6" x14ac:dyDescent="0.2">
      <c r="A436" s="153"/>
      <c r="B436" s="155"/>
      <c r="C436" s="155"/>
    </row>
    <row r="437" spans="1:3" s="171" customFormat="1" ht="9.6" x14ac:dyDescent="0.2">
      <c r="A437" s="153"/>
      <c r="B437" s="155"/>
      <c r="C437" s="155"/>
    </row>
    <row r="438" spans="1:3" s="171" customFormat="1" ht="9.6" x14ac:dyDescent="0.2">
      <c r="A438" s="153"/>
      <c r="B438" s="155"/>
      <c r="C438" s="155"/>
    </row>
    <row r="439" spans="1:3" s="171" customFormat="1" ht="9.6" x14ac:dyDescent="0.2">
      <c r="A439" s="153"/>
      <c r="B439" s="155"/>
      <c r="C439" s="155"/>
    </row>
    <row r="440" spans="1:3" s="171" customFormat="1" ht="9.6" x14ac:dyDescent="0.2">
      <c r="A440" s="153"/>
      <c r="B440" s="155"/>
      <c r="C440" s="155"/>
    </row>
    <row r="441" spans="1:3" s="171" customFormat="1" ht="9.6" x14ac:dyDescent="0.2">
      <c r="A441" s="153"/>
      <c r="B441" s="155"/>
      <c r="C441" s="155"/>
    </row>
    <row r="442" spans="1:3" s="171" customFormat="1" ht="9.6" x14ac:dyDescent="0.2">
      <c r="A442" s="153"/>
      <c r="B442" s="155"/>
      <c r="C442" s="155"/>
    </row>
    <row r="443" spans="1:3" s="171" customFormat="1" ht="9.6" x14ac:dyDescent="0.2">
      <c r="A443" s="153"/>
      <c r="B443" s="155"/>
      <c r="C443" s="155"/>
    </row>
    <row r="444" spans="1:3" s="171" customFormat="1" ht="9.6" x14ac:dyDescent="0.2">
      <c r="A444" s="153"/>
      <c r="B444" s="155"/>
      <c r="C444" s="155"/>
    </row>
    <row r="445" spans="1:3" s="171" customFormat="1" ht="9.6" x14ac:dyDescent="0.2">
      <c r="A445" s="153"/>
      <c r="B445" s="155"/>
      <c r="C445" s="155"/>
    </row>
    <row r="446" spans="1:3" s="171" customFormat="1" ht="9.6" x14ac:dyDescent="0.2">
      <c r="A446" s="153"/>
      <c r="B446" s="155"/>
      <c r="C446" s="155"/>
    </row>
    <row r="447" spans="1:3" s="171" customFormat="1" ht="9.6" x14ac:dyDescent="0.2">
      <c r="A447" s="153"/>
      <c r="B447" s="155"/>
      <c r="C447" s="155"/>
    </row>
    <row r="448" spans="1:3" s="171" customFormat="1" ht="9.6" x14ac:dyDescent="0.2">
      <c r="A448" s="153"/>
      <c r="B448" s="155"/>
      <c r="C448" s="155"/>
    </row>
    <row r="449" spans="1:3" s="171" customFormat="1" ht="9.6" x14ac:dyDescent="0.2">
      <c r="A449" s="153"/>
      <c r="B449" s="155"/>
      <c r="C449" s="155"/>
    </row>
    <row r="450" spans="1:3" s="171" customFormat="1" ht="9.6" x14ac:dyDescent="0.2">
      <c r="A450" s="153"/>
      <c r="B450" s="155"/>
      <c r="C450" s="155"/>
    </row>
    <row r="451" spans="1:3" s="171" customFormat="1" ht="9.6" x14ac:dyDescent="0.2">
      <c r="A451" s="153"/>
      <c r="B451" s="155"/>
      <c r="C451" s="155"/>
    </row>
    <row r="452" spans="1:3" s="171" customFormat="1" ht="9.6" x14ac:dyDescent="0.2">
      <c r="A452" s="153"/>
      <c r="B452" s="155"/>
      <c r="C452" s="155"/>
    </row>
    <row r="453" spans="1:3" s="171" customFormat="1" ht="9.6" x14ac:dyDescent="0.2">
      <c r="A453" s="153"/>
      <c r="B453" s="155"/>
      <c r="C453" s="155"/>
    </row>
    <row r="454" spans="1:3" s="171" customFormat="1" ht="9.6" x14ac:dyDescent="0.2">
      <c r="A454" s="153"/>
      <c r="B454" s="155"/>
      <c r="C454" s="155"/>
    </row>
    <row r="455" spans="1:3" s="171" customFormat="1" ht="9.6" x14ac:dyDescent="0.2">
      <c r="A455" s="153"/>
      <c r="B455" s="155"/>
      <c r="C455" s="155"/>
    </row>
    <row r="456" spans="1:3" s="171" customFormat="1" ht="9.6" x14ac:dyDescent="0.2">
      <c r="A456" s="153"/>
      <c r="B456" s="155"/>
      <c r="C456" s="155"/>
    </row>
    <row r="457" spans="1:3" s="171" customFormat="1" ht="9.6" x14ac:dyDescent="0.2">
      <c r="A457" s="153"/>
      <c r="B457" s="155"/>
      <c r="C457" s="155"/>
    </row>
    <row r="458" spans="1:3" s="171" customFormat="1" ht="9.6" x14ac:dyDescent="0.2">
      <c r="A458" s="153"/>
      <c r="B458" s="155"/>
      <c r="C458" s="155"/>
    </row>
    <row r="459" spans="1:3" s="171" customFormat="1" ht="9.6" x14ac:dyDescent="0.2">
      <c r="A459" s="153"/>
      <c r="B459" s="155"/>
      <c r="C459" s="155"/>
    </row>
    <row r="460" spans="1:3" s="171" customFormat="1" ht="9.6" x14ac:dyDescent="0.2">
      <c r="A460" s="153"/>
      <c r="B460" s="155"/>
      <c r="C460" s="155"/>
    </row>
    <row r="461" spans="1:3" s="171" customFormat="1" ht="9.6" x14ac:dyDescent="0.2">
      <c r="A461" s="153"/>
      <c r="B461" s="155"/>
      <c r="C461" s="155"/>
    </row>
    <row r="462" spans="1:3" s="171" customFormat="1" ht="9.6" x14ac:dyDescent="0.2">
      <c r="A462" s="153"/>
      <c r="B462" s="155"/>
      <c r="C462" s="155"/>
    </row>
    <row r="463" spans="1:3" s="171" customFormat="1" ht="9.6" x14ac:dyDescent="0.2">
      <c r="A463" s="153"/>
      <c r="B463" s="155"/>
      <c r="C463" s="155"/>
    </row>
    <row r="464" spans="1:3" s="171" customFormat="1" ht="9.6" x14ac:dyDescent="0.2">
      <c r="A464" s="153"/>
      <c r="B464" s="155"/>
      <c r="C464" s="155"/>
    </row>
    <row r="465" spans="1:3" s="171" customFormat="1" ht="9.6" x14ac:dyDescent="0.2">
      <c r="A465" s="153"/>
      <c r="B465" s="155"/>
      <c r="C465" s="155"/>
    </row>
    <row r="466" spans="1:3" s="171" customFormat="1" ht="9.6" x14ac:dyDescent="0.2">
      <c r="A466" s="153"/>
      <c r="B466" s="155"/>
      <c r="C466" s="155"/>
    </row>
    <row r="467" spans="1:3" s="171" customFormat="1" ht="9.6" x14ac:dyDescent="0.2">
      <c r="A467" s="153"/>
      <c r="B467" s="155"/>
      <c r="C467" s="155"/>
    </row>
    <row r="468" spans="1:3" s="171" customFormat="1" ht="9.6" x14ac:dyDescent="0.2">
      <c r="A468" s="153"/>
      <c r="B468" s="155"/>
      <c r="C468" s="155"/>
    </row>
    <row r="469" spans="1:3" s="171" customFormat="1" ht="9.6" x14ac:dyDescent="0.2">
      <c r="A469" s="153"/>
      <c r="B469" s="155"/>
      <c r="C469" s="155"/>
    </row>
    <row r="470" spans="1:3" s="171" customFormat="1" ht="9.6" x14ac:dyDescent="0.2">
      <c r="A470" s="153"/>
      <c r="B470" s="155"/>
      <c r="C470" s="155"/>
    </row>
    <row r="471" spans="1:3" s="171" customFormat="1" ht="9.6" x14ac:dyDescent="0.2">
      <c r="A471" s="153"/>
      <c r="B471" s="155"/>
      <c r="C471" s="155"/>
    </row>
    <row r="472" spans="1:3" s="171" customFormat="1" ht="9.6" x14ac:dyDescent="0.2">
      <c r="A472" s="153"/>
      <c r="B472" s="155"/>
      <c r="C472" s="155"/>
    </row>
    <row r="473" spans="1:3" s="171" customFormat="1" ht="9.6" x14ac:dyDescent="0.2">
      <c r="A473" s="153"/>
      <c r="B473" s="155"/>
      <c r="C473" s="155"/>
    </row>
    <row r="474" spans="1:3" s="171" customFormat="1" ht="9.6" x14ac:dyDescent="0.2">
      <c r="A474" s="153"/>
      <c r="B474" s="155"/>
      <c r="C474" s="155"/>
    </row>
    <row r="475" spans="1:3" s="171" customFormat="1" ht="9.6" x14ac:dyDescent="0.2">
      <c r="A475" s="153"/>
      <c r="B475" s="155"/>
      <c r="C475" s="155"/>
    </row>
    <row r="476" spans="1:3" s="171" customFormat="1" ht="9.6" x14ac:dyDescent="0.2">
      <c r="A476" s="153"/>
      <c r="B476" s="155"/>
      <c r="C476" s="155"/>
    </row>
    <row r="477" spans="1:3" s="171" customFormat="1" ht="9.6" x14ac:dyDescent="0.2">
      <c r="A477" s="153"/>
      <c r="B477" s="155"/>
      <c r="C477" s="155"/>
    </row>
    <row r="478" spans="1:3" s="171" customFormat="1" ht="9.6" x14ac:dyDescent="0.2">
      <c r="A478" s="153"/>
      <c r="B478" s="155"/>
      <c r="C478" s="155"/>
    </row>
    <row r="479" spans="1:3" s="171" customFormat="1" ht="9.6" x14ac:dyDescent="0.2">
      <c r="A479" s="153"/>
      <c r="B479" s="155"/>
      <c r="C479" s="155"/>
    </row>
    <row r="480" spans="1:3" s="171" customFormat="1" ht="9.6" x14ac:dyDescent="0.2">
      <c r="A480" s="153"/>
      <c r="B480" s="155"/>
      <c r="C480" s="155"/>
    </row>
    <row r="481" spans="1:3" s="171" customFormat="1" ht="9.6" x14ac:dyDescent="0.2">
      <c r="A481" s="153"/>
      <c r="B481" s="155"/>
      <c r="C481" s="155"/>
    </row>
    <row r="482" spans="1:3" s="171" customFormat="1" ht="9.6" x14ac:dyDescent="0.2">
      <c r="A482" s="153"/>
      <c r="B482" s="155"/>
      <c r="C482" s="155"/>
    </row>
    <row r="483" spans="1:3" s="171" customFormat="1" ht="9.6" x14ac:dyDescent="0.2">
      <c r="A483" s="153"/>
      <c r="B483" s="155"/>
      <c r="C483" s="155"/>
    </row>
    <row r="484" spans="1:3" s="171" customFormat="1" ht="9.6" x14ac:dyDescent="0.2">
      <c r="A484" s="153"/>
      <c r="B484" s="155"/>
      <c r="C484" s="155"/>
    </row>
    <row r="485" spans="1:3" s="171" customFormat="1" ht="9.6" x14ac:dyDescent="0.2">
      <c r="A485" s="153"/>
      <c r="B485" s="155"/>
      <c r="C485" s="155"/>
    </row>
    <row r="486" spans="1:3" s="171" customFormat="1" ht="9.6" x14ac:dyDescent="0.2">
      <c r="A486" s="153"/>
      <c r="B486" s="155"/>
      <c r="C486" s="155"/>
    </row>
    <row r="487" spans="1:3" s="171" customFormat="1" ht="9.6" x14ac:dyDescent="0.2">
      <c r="A487" s="153"/>
      <c r="B487" s="155"/>
      <c r="C487" s="155"/>
    </row>
    <row r="488" spans="1:3" s="171" customFormat="1" ht="9.6" x14ac:dyDescent="0.2">
      <c r="A488" s="153"/>
      <c r="B488" s="155"/>
      <c r="C488" s="155"/>
    </row>
    <row r="489" spans="1:3" s="171" customFormat="1" ht="9.6" x14ac:dyDescent="0.2">
      <c r="A489" s="153"/>
      <c r="B489" s="155"/>
      <c r="C489" s="155"/>
    </row>
    <row r="490" spans="1:3" s="171" customFormat="1" ht="9.6" x14ac:dyDescent="0.2">
      <c r="A490" s="153"/>
      <c r="B490" s="155"/>
      <c r="C490" s="155"/>
    </row>
    <row r="491" spans="1:3" s="171" customFormat="1" ht="9.6" x14ac:dyDescent="0.2">
      <c r="A491" s="153"/>
      <c r="B491" s="155"/>
      <c r="C491" s="155"/>
    </row>
    <row r="492" spans="1:3" s="171" customFormat="1" ht="9.6" x14ac:dyDescent="0.2">
      <c r="A492" s="153"/>
      <c r="B492" s="155"/>
      <c r="C492" s="155"/>
    </row>
    <row r="493" spans="1:3" s="171" customFormat="1" ht="9.6" x14ac:dyDescent="0.2">
      <c r="A493" s="153"/>
      <c r="B493" s="155"/>
      <c r="C493" s="155"/>
    </row>
    <row r="494" spans="1:3" s="171" customFormat="1" ht="9.6" x14ac:dyDescent="0.2">
      <c r="A494" s="153"/>
      <c r="B494" s="155"/>
      <c r="C494" s="155"/>
    </row>
    <row r="495" spans="1:3" s="171" customFormat="1" ht="9.6" x14ac:dyDescent="0.2">
      <c r="A495" s="153"/>
      <c r="B495" s="155"/>
      <c r="C495" s="155"/>
    </row>
    <row r="496" spans="1:3" s="171" customFormat="1" ht="9.6" x14ac:dyDescent="0.2">
      <c r="A496" s="153"/>
      <c r="B496" s="155"/>
      <c r="C496" s="155"/>
    </row>
    <row r="497" spans="1:3" s="171" customFormat="1" ht="9.6" x14ac:dyDescent="0.2">
      <c r="A497" s="153"/>
      <c r="B497" s="155"/>
      <c r="C497" s="155"/>
    </row>
    <row r="498" spans="1:3" s="171" customFormat="1" ht="9.6" x14ac:dyDescent="0.2">
      <c r="A498" s="153"/>
      <c r="B498" s="155"/>
      <c r="C498" s="155"/>
    </row>
    <row r="499" spans="1:3" s="171" customFormat="1" ht="9.6" x14ac:dyDescent="0.2">
      <c r="A499" s="153"/>
      <c r="B499" s="155"/>
      <c r="C499" s="155"/>
    </row>
    <row r="500" spans="1:3" s="171" customFormat="1" ht="9.6" x14ac:dyDescent="0.2">
      <c r="A500" s="153"/>
      <c r="B500" s="155"/>
      <c r="C500" s="155"/>
    </row>
    <row r="501" spans="1:3" s="171" customFormat="1" ht="9.6" x14ac:dyDescent="0.2">
      <c r="A501" s="153"/>
      <c r="B501" s="155"/>
      <c r="C501" s="155"/>
    </row>
    <row r="502" spans="1:3" s="171" customFormat="1" ht="9.6" x14ac:dyDescent="0.2">
      <c r="A502" s="153"/>
      <c r="B502" s="155"/>
      <c r="C502" s="155"/>
    </row>
    <row r="503" spans="1:3" s="171" customFormat="1" ht="9.6" x14ac:dyDescent="0.2">
      <c r="A503" s="153"/>
      <c r="B503" s="155"/>
      <c r="C503" s="155"/>
    </row>
    <row r="504" spans="1:3" s="171" customFormat="1" ht="9.6" x14ac:dyDescent="0.2">
      <c r="A504" s="153"/>
      <c r="B504" s="155"/>
      <c r="C504" s="155"/>
    </row>
    <row r="505" spans="1:3" s="171" customFormat="1" ht="9.6" x14ac:dyDescent="0.2">
      <c r="A505" s="153"/>
      <c r="B505" s="155"/>
      <c r="C505" s="155"/>
    </row>
    <row r="506" spans="1:3" s="171" customFormat="1" ht="9.6" x14ac:dyDescent="0.2">
      <c r="A506" s="153"/>
      <c r="B506" s="155"/>
      <c r="C506" s="155"/>
    </row>
    <row r="507" spans="1:3" s="171" customFormat="1" ht="9.6" x14ac:dyDescent="0.2">
      <c r="A507" s="153"/>
      <c r="B507" s="155"/>
      <c r="C507" s="155"/>
    </row>
    <row r="508" spans="1:3" s="171" customFormat="1" ht="9.6" x14ac:dyDescent="0.2">
      <c r="A508" s="153"/>
      <c r="B508" s="155"/>
      <c r="C508" s="155"/>
    </row>
    <row r="509" spans="1:3" s="171" customFormat="1" ht="9.6" x14ac:dyDescent="0.2">
      <c r="A509" s="153"/>
      <c r="B509" s="155"/>
      <c r="C509" s="155"/>
    </row>
    <row r="510" spans="1:3" s="171" customFormat="1" ht="9.6" x14ac:dyDescent="0.2">
      <c r="A510" s="153"/>
      <c r="B510" s="155"/>
      <c r="C510" s="155"/>
    </row>
    <row r="511" spans="1:3" s="171" customFormat="1" ht="9.6" x14ac:dyDescent="0.2">
      <c r="A511" s="153"/>
      <c r="B511" s="155"/>
      <c r="C511" s="155"/>
    </row>
    <row r="512" spans="1:3" s="171" customFormat="1" ht="9.6" x14ac:dyDescent="0.2">
      <c r="A512" s="153"/>
      <c r="B512" s="155"/>
      <c r="C512" s="155"/>
    </row>
    <row r="513" spans="1:3" s="171" customFormat="1" ht="9.6" x14ac:dyDescent="0.2">
      <c r="A513" s="153"/>
      <c r="B513" s="155"/>
      <c r="C513" s="155"/>
    </row>
    <row r="514" spans="1:3" s="171" customFormat="1" ht="9.6" x14ac:dyDescent="0.2">
      <c r="A514" s="153"/>
      <c r="B514" s="155"/>
      <c r="C514" s="155"/>
    </row>
    <row r="515" spans="1:3" s="171" customFormat="1" ht="9.6" x14ac:dyDescent="0.2">
      <c r="A515" s="153"/>
      <c r="B515" s="155"/>
      <c r="C515" s="155"/>
    </row>
    <row r="516" spans="1:3" s="171" customFormat="1" ht="9.6" x14ac:dyDescent="0.2">
      <c r="A516" s="153"/>
      <c r="B516" s="155"/>
      <c r="C516" s="155"/>
    </row>
    <row r="517" spans="1:3" s="171" customFormat="1" ht="9.6" x14ac:dyDescent="0.2">
      <c r="A517" s="153"/>
      <c r="B517" s="155"/>
      <c r="C517" s="155"/>
    </row>
    <row r="518" spans="1:3" s="171" customFormat="1" ht="9.6" x14ac:dyDescent="0.2">
      <c r="A518" s="153"/>
      <c r="B518" s="155"/>
      <c r="C518" s="155"/>
    </row>
    <row r="519" spans="1:3" s="171" customFormat="1" ht="9.6" x14ac:dyDescent="0.2">
      <c r="A519" s="153"/>
      <c r="B519" s="155"/>
      <c r="C519" s="155"/>
    </row>
    <row r="520" spans="1:3" s="171" customFormat="1" ht="9.6" x14ac:dyDescent="0.2">
      <c r="A520" s="153"/>
      <c r="B520" s="155"/>
      <c r="C520" s="155"/>
    </row>
    <row r="521" spans="1:3" s="171" customFormat="1" ht="9.6" x14ac:dyDescent="0.2">
      <c r="A521" s="153"/>
      <c r="B521" s="155"/>
      <c r="C521" s="155"/>
    </row>
    <row r="522" spans="1:3" s="171" customFormat="1" ht="9.6" x14ac:dyDescent="0.2">
      <c r="A522" s="153"/>
      <c r="B522" s="155"/>
      <c r="C522" s="155"/>
    </row>
    <row r="523" spans="1:3" s="171" customFormat="1" ht="9.6" x14ac:dyDescent="0.2">
      <c r="A523" s="153"/>
      <c r="B523" s="155"/>
      <c r="C523" s="155"/>
    </row>
    <row r="524" spans="1:3" s="171" customFormat="1" ht="9.6" x14ac:dyDescent="0.2">
      <c r="A524" s="153"/>
      <c r="B524" s="155"/>
      <c r="C524" s="155"/>
    </row>
    <row r="525" spans="1:3" s="171" customFormat="1" ht="9.6" x14ac:dyDescent="0.2">
      <c r="A525" s="153"/>
      <c r="B525" s="155"/>
      <c r="C525" s="155"/>
    </row>
    <row r="526" spans="1:3" s="171" customFormat="1" ht="9.6" x14ac:dyDescent="0.2">
      <c r="A526" s="153"/>
      <c r="B526" s="155"/>
      <c r="C526" s="155"/>
    </row>
    <row r="527" spans="1:3" s="171" customFormat="1" ht="9.6" x14ac:dyDescent="0.2">
      <c r="A527" s="153"/>
      <c r="B527" s="155"/>
      <c r="C527" s="155"/>
    </row>
    <row r="528" spans="1:3" s="171" customFormat="1" ht="9.6" x14ac:dyDescent="0.2">
      <c r="A528" s="153"/>
      <c r="B528" s="155"/>
      <c r="C528" s="155"/>
    </row>
    <row r="529" spans="1:3" s="171" customFormat="1" ht="9.6" x14ac:dyDescent="0.2">
      <c r="A529" s="153"/>
      <c r="B529" s="155"/>
      <c r="C529" s="155"/>
    </row>
    <row r="530" spans="1:3" s="171" customFormat="1" ht="9.6" x14ac:dyDescent="0.2">
      <c r="A530" s="153"/>
      <c r="B530" s="155"/>
      <c r="C530" s="155"/>
    </row>
    <row r="531" spans="1:3" s="171" customFormat="1" ht="9.6" x14ac:dyDescent="0.2">
      <c r="A531" s="153"/>
      <c r="B531" s="155"/>
      <c r="C531" s="155"/>
    </row>
    <row r="532" spans="1:3" s="171" customFormat="1" ht="9.6" x14ac:dyDescent="0.2">
      <c r="A532" s="153"/>
      <c r="B532" s="155"/>
      <c r="C532" s="155"/>
    </row>
    <row r="533" spans="1:3" s="171" customFormat="1" ht="9.6" x14ac:dyDescent="0.2">
      <c r="A533" s="153"/>
      <c r="B533" s="155"/>
      <c r="C533" s="155"/>
    </row>
    <row r="534" spans="1:3" s="171" customFormat="1" ht="9.6" x14ac:dyDescent="0.2">
      <c r="A534" s="194"/>
      <c r="B534" s="155"/>
      <c r="C534" s="155"/>
    </row>
    <row r="535" spans="1:3" s="171" customFormat="1" ht="9.6" x14ac:dyDescent="0.2">
      <c r="A535" s="153"/>
      <c r="B535" s="155"/>
      <c r="C535" s="155"/>
    </row>
    <row r="536" spans="1:3" s="171" customFormat="1" ht="9.6" x14ac:dyDescent="0.2">
      <c r="A536" s="153"/>
      <c r="B536" s="155"/>
      <c r="C536" s="155"/>
    </row>
    <row r="537" spans="1:3" s="171" customFormat="1" ht="9.6" x14ac:dyDescent="0.2">
      <c r="A537" s="153"/>
      <c r="B537" s="155"/>
      <c r="C537" s="155"/>
    </row>
    <row r="538" spans="1:3" s="171" customFormat="1" ht="9.6" x14ac:dyDescent="0.2">
      <c r="A538" s="153"/>
      <c r="B538" s="155"/>
      <c r="C538" s="155"/>
    </row>
    <row r="539" spans="1:3" s="171" customFormat="1" ht="9.6" x14ac:dyDescent="0.2">
      <c r="A539" s="153"/>
      <c r="B539" s="155"/>
      <c r="C539" s="155"/>
    </row>
    <row r="540" spans="1:3" s="171" customFormat="1" ht="9.6" x14ac:dyDescent="0.2">
      <c r="A540" s="153"/>
      <c r="B540" s="155"/>
      <c r="C540" s="155"/>
    </row>
    <row r="541" spans="1:3" s="171" customFormat="1" ht="9.6" x14ac:dyDescent="0.2">
      <c r="A541" s="153"/>
      <c r="B541" s="155"/>
      <c r="C541" s="155"/>
    </row>
    <row r="542" spans="1:3" s="171" customFormat="1" ht="9.6" x14ac:dyDescent="0.2">
      <c r="A542" s="153"/>
      <c r="B542" s="155"/>
      <c r="C542" s="155"/>
    </row>
    <row r="543" spans="1:3" s="171" customFormat="1" ht="9.6" x14ac:dyDescent="0.2">
      <c r="A543" s="153"/>
      <c r="B543" s="155"/>
      <c r="C543" s="155"/>
    </row>
    <row r="544" spans="1:3" s="171" customFormat="1" ht="9.6" x14ac:dyDescent="0.2">
      <c r="A544" s="153"/>
      <c r="B544" s="155"/>
      <c r="C544" s="155"/>
    </row>
    <row r="545" spans="1:3" s="171" customFormat="1" ht="9.6" x14ac:dyDescent="0.2">
      <c r="A545" s="153"/>
      <c r="B545" s="155"/>
      <c r="C545" s="155"/>
    </row>
    <row r="546" spans="1:3" s="171" customFormat="1" ht="9.6" x14ac:dyDescent="0.2">
      <c r="A546" s="153"/>
      <c r="B546" s="155"/>
      <c r="C546" s="155"/>
    </row>
    <row r="547" spans="1:3" s="171" customFormat="1" ht="9.6" x14ac:dyDescent="0.2">
      <c r="A547" s="153"/>
      <c r="B547" s="155"/>
      <c r="C547" s="155"/>
    </row>
    <row r="548" spans="1:3" s="171" customFormat="1" ht="9.6" x14ac:dyDescent="0.2">
      <c r="A548" s="153"/>
      <c r="B548" s="155"/>
      <c r="C548" s="155"/>
    </row>
    <row r="549" spans="1:3" s="171" customFormat="1" ht="9.6" x14ac:dyDescent="0.2">
      <c r="A549" s="153"/>
      <c r="B549" s="155"/>
      <c r="C549" s="155"/>
    </row>
    <row r="550" spans="1:3" s="171" customFormat="1" ht="9.6" x14ac:dyDescent="0.2">
      <c r="A550" s="153"/>
      <c r="B550" s="155"/>
      <c r="C550" s="155"/>
    </row>
    <row r="551" spans="1:3" s="171" customFormat="1" ht="9.6" x14ac:dyDescent="0.2">
      <c r="A551" s="153"/>
      <c r="B551" s="155"/>
      <c r="C551" s="155"/>
    </row>
    <row r="552" spans="1:3" s="171" customFormat="1" ht="9.6" x14ac:dyDescent="0.2">
      <c r="A552" s="153"/>
      <c r="B552" s="155"/>
      <c r="C552" s="155"/>
    </row>
    <row r="553" spans="1:3" s="171" customFormat="1" ht="9.6" x14ac:dyDescent="0.2">
      <c r="A553" s="153"/>
      <c r="B553" s="155"/>
      <c r="C553" s="155"/>
    </row>
    <row r="554" spans="1:3" s="171" customFormat="1" ht="9.6" x14ac:dyDescent="0.2">
      <c r="A554" s="153"/>
      <c r="B554" s="155"/>
      <c r="C554" s="155"/>
    </row>
    <row r="555" spans="1:3" s="171" customFormat="1" ht="9.6" x14ac:dyDescent="0.2">
      <c r="A555" s="153"/>
      <c r="B555" s="155"/>
      <c r="C555" s="155"/>
    </row>
    <row r="556" spans="1:3" s="171" customFormat="1" ht="9.6" x14ac:dyDescent="0.2">
      <c r="A556" s="153"/>
      <c r="B556" s="155"/>
      <c r="C556" s="155"/>
    </row>
    <row r="557" spans="1:3" s="171" customFormat="1" ht="9.6" x14ac:dyDescent="0.2">
      <c r="A557" s="153"/>
      <c r="B557" s="155"/>
      <c r="C557" s="155"/>
    </row>
    <row r="558" spans="1:3" s="171" customFormat="1" ht="9.6" x14ac:dyDescent="0.2">
      <c r="A558" s="153"/>
      <c r="B558" s="155"/>
      <c r="C558" s="155"/>
    </row>
    <row r="559" spans="1:3" s="171" customFormat="1" ht="9.6" x14ac:dyDescent="0.2">
      <c r="A559" s="153"/>
      <c r="B559" s="155"/>
      <c r="C559" s="155"/>
    </row>
    <row r="560" spans="1:3" s="171" customFormat="1" ht="9.6" x14ac:dyDescent="0.2">
      <c r="A560" s="153"/>
      <c r="B560" s="155"/>
      <c r="C560" s="155"/>
    </row>
    <row r="561" spans="1:3" s="171" customFormat="1" ht="9.6" x14ac:dyDescent="0.2">
      <c r="A561" s="153"/>
      <c r="B561" s="155"/>
      <c r="C561" s="155"/>
    </row>
    <row r="562" spans="1:3" s="171" customFormat="1" ht="9.6" x14ac:dyDescent="0.2">
      <c r="A562" s="153"/>
      <c r="B562" s="155"/>
      <c r="C562" s="155"/>
    </row>
    <row r="563" spans="1:3" s="171" customFormat="1" ht="9.6" x14ac:dyDescent="0.2">
      <c r="A563" s="153"/>
      <c r="B563" s="155"/>
      <c r="C563" s="155"/>
    </row>
    <row r="564" spans="1:3" s="171" customFormat="1" ht="9.6" x14ac:dyDescent="0.2">
      <c r="A564" s="153"/>
      <c r="B564" s="155"/>
      <c r="C564" s="155"/>
    </row>
    <row r="565" spans="1:3" s="171" customFormat="1" ht="9.6" x14ac:dyDescent="0.2">
      <c r="A565" s="153"/>
      <c r="B565" s="155"/>
      <c r="C565" s="155"/>
    </row>
    <row r="566" spans="1:3" s="171" customFormat="1" ht="9.6" x14ac:dyDescent="0.2">
      <c r="A566" s="153"/>
      <c r="B566" s="155"/>
      <c r="C566" s="155"/>
    </row>
    <row r="567" spans="1:3" s="171" customFormat="1" ht="9.6" x14ac:dyDescent="0.2">
      <c r="A567" s="153"/>
      <c r="B567" s="155"/>
      <c r="C567" s="155"/>
    </row>
    <row r="568" spans="1:3" s="171" customFormat="1" ht="9.6" x14ac:dyDescent="0.2">
      <c r="A568" s="153"/>
      <c r="B568" s="155"/>
      <c r="C568" s="155"/>
    </row>
    <row r="569" spans="1:3" s="171" customFormat="1" ht="9.6" x14ac:dyDescent="0.2">
      <c r="A569" s="153"/>
      <c r="B569" s="155"/>
      <c r="C569" s="155"/>
    </row>
    <row r="570" spans="1:3" s="171" customFormat="1" ht="9.6" x14ac:dyDescent="0.2">
      <c r="A570" s="153"/>
      <c r="B570" s="155"/>
      <c r="C570" s="155"/>
    </row>
    <row r="571" spans="1:3" s="171" customFormat="1" ht="9.6" x14ac:dyDescent="0.2">
      <c r="A571" s="153"/>
      <c r="B571" s="155"/>
      <c r="C571" s="155"/>
    </row>
    <row r="572" spans="1:3" s="171" customFormat="1" ht="9.6" x14ac:dyDescent="0.2">
      <c r="A572" s="153"/>
      <c r="B572" s="155"/>
      <c r="C572" s="155"/>
    </row>
    <row r="573" spans="1:3" s="171" customFormat="1" ht="9.6" x14ac:dyDescent="0.2">
      <c r="A573" s="153"/>
      <c r="B573" s="155"/>
      <c r="C573" s="155"/>
    </row>
    <row r="574" spans="1:3" s="171" customFormat="1" ht="9.6" x14ac:dyDescent="0.2">
      <c r="A574" s="153"/>
      <c r="B574" s="155"/>
      <c r="C574" s="155"/>
    </row>
    <row r="575" spans="1:3" s="171" customFormat="1" ht="9.6" x14ac:dyDescent="0.2">
      <c r="A575" s="153"/>
      <c r="B575" s="155"/>
      <c r="C575" s="155"/>
    </row>
    <row r="576" spans="1:3" s="171" customFormat="1" ht="9.6" x14ac:dyDescent="0.2">
      <c r="A576" s="153"/>
      <c r="B576" s="155"/>
      <c r="C576" s="155"/>
    </row>
    <row r="577" spans="1:3" s="171" customFormat="1" ht="9.6" x14ac:dyDescent="0.2">
      <c r="A577" s="153"/>
      <c r="B577" s="155"/>
      <c r="C577" s="155"/>
    </row>
    <row r="578" spans="1:3" s="171" customFormat="1" ht="9.6" x14ac:dyDescent="0.2">
      <c r="A578" s="153"/>
      <c r="B578" s="155"/>
      <c r="C578" s="155"/>
    </row>
    <row r="579" spans="1:3" s="171" customFormat="1" ht="9.6" x14ac:dyDescent="0.2">
      <c r="A579" s="153"/>
      <c r="B579" s="155"/>
      <c r="C579" s="155"/>
    </row>
    <row r="580" spans="1:3" s="171" customFormat="1" ht="9.6" x14ac:dyDescent="0.2">
      <c r="A580" s="153"/>
      <c r="B580" s="155"/>
      <c r="C580" s="155"/>
    </row>
    <row r="581" spans="1:3" s="171" customFormat="1" ht="9.6" x14ac:dyDescent="0.2">
      <c r="A581" s="153"/>
      <c r="B581" s="155"/>
      <c r="C581" s="155"/>
    </row>
    <row r="582" spans="1:3" s="171" customFormat="1" ht="9.6" x14ac:dyDescent="0.2">
      <c r="A582" s="153"/>
      <c r="B582" s="155"/>
      <c r="C582" s="155"/>
    </row>
    <row r="583" spans="1:3" s="171" customFormat="1" ht="9.6" x14ac:dyDescent="0.2">
      <c r="A583" s="153"/>
      <c r="B583" s="155"/>
      <c r="C583" s="155"/>
    </row>
    <row r="584" spans="1:3" s="171" customFormat="1" ht="9.6" x14ac:dyDescent="0.2">
      <c r="A584" s="153"/>
      <c r="B584" s="155"/>
      <c r="C584" s="155"/>
    </row>
    <row r="585" spans="1:3" s="171" customFormat="1" ht="9.6" x14ac:dyDescent="0.2">
      <c r="A585" s="153"/>
      <c r="B585" s="155"/>
      <c r="C585" s="155"/>
    </row>
    <row r="586" spans="1:3" s="171" customFormat="1" ht="9.6" x14ac:dyDescent="0.2">
      <c r="A586" s="153"/>
      <c r="B586" s="155"/>
      <c r="C586" s="155"/>
    </row>
    <row r="587" spans="1:3" s="171" customFormat="1" ht="9.6" x14ac:dyDescent="0.2">
      <c r="A587" s="153"/>
      <c r="B587" s="155"/>
      <c r="C587" s="155"/>
    </row>
    <row r="588" spans="1:3" s="171" customFormat="1" ht="9.6" x14ac:dyDescent="0.2">
      <c r="A588" s="153"/>
      <c r="B588" s="155"/>
      <c r="C588" s="155"/>
    </row>
    <row r="589" spans="1:3" s="171" customFormat="1" ht="9.6" x14ac:dyDescent="0.2">
      <c r="A589" s="153"/>
      <c r="B589" s="155"/>
      <c r="C589" s="155"/>
    </row>
    <row r="590" spans="1:3" s="171" customFormat="1" ht="9.6" x14ac:dyDescent="0.2">
      <c r="A590" s="153"/>
      <c r="B590" s="155"/>
      <c r="C590" s="155"/>
    </row>
    <row r="591" spans="1:3" s="171" customFormat="1" ht="9.6" x14ac:dyDescent="0.2">
      <c r="A591" s="153"/>
      <c r="B591" s="155"/>
      <c r="C591" s="155"/>
    </row>
    <row r="592" spans="1:3" s="171" customFormat="1" ht="9.6" x14ac:dyDescent="0.2">
      <c r="A592" s="153"/>
      <c r="B592" s="155"/>
      <c r="C592" s="155"/>
    </row>
    <row r="593" spans="1:3" s="171" customFormat="1" ht="9.6" x14ac:dyDescent="0.2">
      <c r="A593" s="153"/>
      <c r="B593" s="155"/>
      <c r="C593" s="155"/>
    </row>
    <row r="594" spans="1:3" s="171" customFormat="1" ht="9.6" x14ac:dyDescent="0.2">
      <c r="A594" s="153"/>
      <c r="B594" s="155"/>
      <c r="C594" s="155"/>
    </row>
    <row r="595" spans="1:3" s="171" customFormat="1" ht="9.6" x14ac:dyDescent="0.2">
      <c r="A595" s="153"/>
      <c r="B595" s="155"/>
      <c r="C595" s="155"/>
    </row>
    <row r="596" spans="1:3" s="171" customFormat="1" ht="9.6" x14ac:dyDescent="0.2">
      <c r="A596" s="153"/>
      <c r="B596" s="155"/>
      <c r="C596" s="155"/>
    </row>
    <row r="597" spans="1:3" s="171" customFormat="1" ht="9.6" x14ac:dyDescent="0.2">
      <c r="A597" s="153"/>
      <c r="B597" s="155"/>
      <c r="C597" s="155"/>
    </row>
    <row r="598" spans="1:3" s="171" customFormat="1" ht="9.6" x14ac:dyDescent="0.2">
      <c r="A598" s="153"/>
      <c r="B598" s="155"/>
      <c r="C598" s="155"/>
    </row>
    <row r="599" spans="1:3" s="171" customFormat="1" ht="9.6" x14ac:dyDescent="0.2">
      <c r="A599" s="194"/>
      <c r="B599" s="155"/>
      <c r="C599" s="155"/>
    </row>
    <row r="600" spans="1:3" s="171" customFormat="1" ht="9.6" x14ac:dyDescent="0.2">
      <c r="A600" s="153"/>
      <c r="B600" s="155"/>
      <c r="C600" s="155"/>
    </row>
    <row r="601" spans="1:3" s="171" customFormat="1" ht="9.6" x14ac:dyDescent="0.2">
      <c r="A601" s="153"/>
      <c r="B601" s="155"/>
      <c r="C601" s="155"/>
    </row>
    <row r="602" spans="1:3" s="171" customFormat="1" ht="9.6" x14ac:dyDescent="0.2">
      <c r="A602" s="153"/>
      <c r="B602" s="155"/>
      <c r="C602" s="155"/>
    </row>
    <row r="603" spans="1:3" s="171" customFormat="1" ht="9.6" x14ac:dyDescent="0.2">
      <c r="A603" s="153"/>
      <c r="B603" s="155"/>
      <c r="C603" s="155"/>
    </row>
    <row r="604" spans="1:3" s="171" customFormat="1" ht="9.6" x14ac:dyDescent="0.2">
      <c r="A604" s="153"/>
      <c r="B604" s="155"/>
      <c r="C604" s="155"/>
    </row>
    <row r="605" spans="1:3" s="171" customFormat="1" ht="9.6" x14ac:dyDescent="0.2">
      <c r="A605" s="153"/>
      <c r="B605" s="155"/>
      <c r="C605" s="155"/>
    </row>
    <row r="606" spans="1:3" s="171" customFormat="1" ht="9.6" x14ac:dyDescent="0.2">
      <c r="A606" s="153"/>
      <c r="B606" s="155"/>
      <c r="C606" s="155"/>
    </row>
    <row r="607" spans="1:3" s="171" customFormat="1" ht="9.6" x14ac:dyDescent="0.2">
      <c r="A607" s="153"/>
      <c r="B607" s="155"/>
      <c r="C607" s="155"/>
    </row>
    <row r="608" spans="1:3" s="171" customFormat="1" ht="9.6" x14ac:dyDescent="0.2">
      <c r="A608" s="153"/>
      <c r="B608" s="155"/>
      <c r="C608" s="155"/>
    </row>
    <row r="609" spans="1:3" s="171" customFormat="1" ht="9.6" x14ac:dyDescent="0.2">
      <c r="A609" s="153"/>
      <c r="B609" s="155"/>
      <c r="C609" s="155"/>
    </row>
    <row r="610" spans="1:3" s="171" customFormat="1" ht="9.6" x14ac:dyDescent="0.2">
      <c r="A610" s="153"/>
      <c r="B610" s="155"/>
      <c r="C610" s="155"/>
    </row>
    <row r="611" spans="1:3" s="171" customFormat="1" ht="9.6" x14ac:dyDescent="0.2">
      <c r="A611" s="153"/>
      <c r="B611" s="155"/>
      <c r="C611" s="155"/>
    </row>
    <row r="612" spans="1:3" s="171" customFormat="1" ht="9.6" x14ac:dyDescent="0.2">
      <c r="A612" s="153"/>
      <c r="B612" s="155"/>
      <c r="C612" s="155"/>
    </row>
    <row r="613" spans="1:3" s="171" customFormat="1" ht="9.6" x14ac:dyDescent="0.2">
      <c r="A613" s="153"/>
      <c r="B613" s="155"/>
      <c r="C613" s="155"/>
    </row>
    <row r="614" spans="1:3" s="171" customFormat="1" ht="9.6" x14ac:dyDescent="0.2">
      <c r="A614" s="153"/>
      <c r="B614" s="155"/>
      <c r="C614" s="155"/>
    </row>
    <row r="615" spans="1:3" s="171" customFormat="1" ht="9.6" x14ac:dyDescent="0.2">
      <c r="A615" s="153"/>
      <c r="B615" s="155"/>
      <c r="C615" s="155"/>
    </row>
    <row r="616" spans="1:3" s="171" customFormat="1" ht="9.6" x14ac:dyDescent="0.2">
      <c r="A616" s="153"/>
      <c r="B616" s="155"/>
      <c r="C616" s="155"/>
    </row>
    <row r="617" spans="1:3" s="171" customFormat="1" ht="9.6" x14ac:dyDescent="0.2">
      <c r="A617" s="153"/>
      <c r="B617" s="155"/>
      <c r="C617" s="155"/>
    </row>
    <row r="618" spans="1:3" s="171" customFormat="1" ht="9.6" x14ac:dyDescent="0.2">
      <c r="A618" s="153"/>
      <c r="B618" s="155"/>
      <c r="C618" s="155"/>
    </row>
    <row r="619" spans="1:3" s="171" customFormat="1" ht="9.6" x14ac:dyDescent="0.2">
      <c r="A619" s="153"/>
      <c r="B619" s="155"/>
      <c r="C619" s="155"/>
    </row>
    <row r="620" spans="1:3" s="171" customFormat="1" ht="9.6" x14ac:dyDescent="0.2">
      <c r="A620" s="153"/>
      <c r="B620" s="155"/>
      <c r="C620" s="155"/>
    </row>
    <row r="621" spans="1:3" s="171" customFormat="1" ht="9.6" x14ac:dyDescent="0.2">
      <c r="A621" s="153"/>
      <c r="B621" s="155"/>
      <c r="C621" s="155"/>
    </row>
    <row r="622" spans="1:3" s="171" customFormat="1" ht="9.6" x14ac:dyDescent="0.2">
      <c r="A622" s="153"/>
      <c r="B622" s="155"/>
      <c r="C622" s="155"/>
    </row>
    <row r="623" spans="1:3" s="171" customFormat="1" ht="9.6" x14ac:dyDescent="0.2">
      <c r="A623" s="153"/>
      <c r="B623" s="155"/>
      <c r="C623" s="155"/>
    </row>
    <row r="624" spans="1:3" s="171" customFormat="1" ht="9.6" x14ac:dyDescent="0.2">
      <c r="A624" s="153"/>
      <c r="B624" s="155"/>
      <c r="C624" s="155"/>
    </row>
    <row r="625" spans="1:3" s="171" customFormat="1" ht="9.6" x14ac:dyDescent="0.2">
      <c r="A625" s="153"/>
      <c r="B625" s="155"/>
      <c r="C625" s="155"/>
    </row>
    <row r="626" spans="1:3" s="171" customFormat="1" ht="9.6" x14ac:dyDescent="0.2">
      <c r="A626" s="153"/>
      <c r="B626" s="155"/>
      <c r="C626" s="155"/>
    </row>
    <row r="627" spans="1:3" s="171" customFormat="1" ht="9.6" x14ac:dyDescent="0.2">
      <c r="A627" s="153"/>
      <c r="B627" s="155"/>
      <c r="C627" s="155"/>
    </row>
    <row r="628" spans="1:3" s="171" customFormat="1" ht="9.6" x14ac:dyDescent="0.2">
      <c r="A628" s="153"/>
      <c r="B628" s="155"/>
      <c r="C628" s="155"/>
    </row>
    <row r="629" spans="1:3" s="171" customFormat="1" ht="9.6" x14ac:dyDescent="0.2">
      <c r="A629" s="153"/>
      <c r="B629" s="155"/>
      <c r="C629" s="155"/>
    </row>
    <row r="630" spans="1:3" s="171" customFormat="1" ht="9.6" x14ac:dyDescent="0.2">
      <c r="A630" s="153"/>
      <c r="B630" s="155"/>
      <c r="C630" s="155"/>
    </row>
    <row r="631" spans="1:3" s="171" customFormat="1" ht="9.6" x14ac:dyDescent="0.2">
      <c r="A631" s="153"/>
      <c r="B631" s="155"/>
      <c r="C631" s="155"/>
    </row>
    <row r="632" spans="1:3" s="171" customFormat="1" ht="9.6" x14ac:dyDescent="0.2">
      <c r="A632" s="153"/>
      <c r="B632" s="155"/>
      <c r="C632" s="155"/>
    </row>
    <row r="633" spans="1:3" s="171" customFormat="1" ht="9.6" x14ac:dyDescent="0.2">
      <c r="A633" s="153"/>
      <c r="B633" s="155"/>
      <c r="C633" s="155"/>
    </row>
    <row r="634" spans="1:3" s="171" customFormat="1" ht="9.6" x14ac:dyDescent="0.2">
      <c r="A634" s="153"/>
      <c r="B634" s="155"/>
      <c r="C634" s="155"/>
    </row>
    <row r="635" spans="1:3" s="171" customFormat="1" ht="9.6" x14ac:dyDescent="0.2">
      <c r="A635" s="153"/>
      <c r="B635" s="155"/>
      <c r="C635" s="155"/>
    </row>
    <row r="636" spans="1:3" s="171" customFormat="1" ht="9.6" x14ac:dyDescent="0.2">
      <c r="A636" s="153"/>
      <c r="B636" s="155"/>
      <c r="C636" s="155"/>
    </row>
    <row r="637" spans="1:3" s="171" customFormat="1" ht="9.6" x14ac:dyDescent="0.2">
      <c r="A637" s="153"/>
      <c r="B637" s="155"/>
      <c r="C637" s="155"/>
    </row>
    <row r="638" spans="1:3" s="171" customFormat="1" ht="9.6" x14ac:dyDescent="0.2">
      <c r="A638" s="153"/>
      <c r="B638" s="155"/>
      <c r="C638" s="155"/>
    </row>
    <row r="639" spans="1:3" s="171" customFormat="1" ht="9.6" x14ac:dyDescent="0.2">
      <c r="A639" s="153"/>
      <c r="B639" s="155"/>
      <c r="C639" s="155"/>
    </row>
    <row r="640" spans="1:3" s="171" customFormat="1" ht="9.6" x14ac:dyDescent="0.2">
      <c r="A640" s="153"/>
      <c r="B640" s="155"/>
      <c r="C640" s="155"/>
    </row>
    <row r="641" spans="1:3" s="171" customFormat="1" ht="9.6" x14ac:dyDescent="0.2">
      <c r="A641" s="153"/>
      <c r="B641" s="155"/>
      <c r="C641" s="155"/>
    </row>
    <row r="642" spans="1:3" s="171" customFormat="1" ht="9.6" x14ac:dyDescent="0.2">
      <c r="A642" s="153"/>
      <c r="B642" s="155"/>
      <c r="C642" s="155"/>
    </row>
    <row r="643" spans="1:3" s="171" customFormat="1" ht="9.6" x14ac:dyDescent="0.2">
      <c r="A643" s="153"/>
      <c r="B643" s="155"/>
      <c r="C643" s="155"/>
    </row>
    <row r="644" spans="1:3" s="171" customFormat="1" ht="9.6" x14ac:dyDescent="0.2">
      <c r="A644" s="153"/>
      <c r="B644" s="155"/>
      <c r="C644" s="155"/>
    </row>
    <row r="645" spans="1:3" s="171" customFormat="1" ht="9.6" x14ac:dyDescent="0.2">
      <c r="A645" s="153"/>
      <c r="B645" s="155"/>
      <c r="C645" s="155"/>
    </row>
    <row r="646" spans="1:3" s="171" customFormat="1" ht="9.6" x14ac:dyDescent="0.2">
      <c r="A646" s="153"/>
      <c r="B646" s="155"/>
      <c r="C646" s="155"/>
    </row>
    <row r="647" spans="1:3" s="171" customFormat="1" ht="9.6" x14ac:dyDescent="0.2">
      <c r="A647" s="153"/>
      <c r="B647" s="155"/>
      <c r="C647" s="155"/>
    </row>
    <row r="648" spans="1:3" s="171" customFormat="1" ht="9.6" x14ac:dyDescent="0.2">
      <c r="A648" s="153"/>
      <c r="B648" s="155"/>
      <c r="C648" s="155"/>
    </row>
    <row r="649" spans="1:3" s="171" customFormat="1" ht="9.6" x14ac:dyDescent="0.2">
      <c r="A649" s="153"/>
      <c r="B649" s="155"/>
      <c r="C649" s="155"/>
    </row>
    <row r="650" spans="1:3" s="171" customFormat="1" ht="9.6" x14ac:dyDescent="0.2">
      <c r="A650" s="153"/>
      <c r="B650" s="155"/>
      <c r="C650" s="155"/>
    </row>
    <row r="651" spans="1:3" s="171" customFormat="1" ht="9.6" x14ac:dyDescent="0.2">
      <c r="A651" s="194"/>
      <c r="B651" s="155"/>
      <c r="C651" s="155"/>
    </row>
    <row r="652" spans="1:3" s="171" customFormat="1" ht="9.6" x14ac:dyDescent="0.2">
      <c r="A652" s="153"/>
      <c r="B652" s="155"/>
      <c r="C652" s="155"/>
    </row>
    <row r="653" spans="1:3" s="171" customFormat="1" ht="9.6" x14ac:dyDescent="0.2">
      <c r="A653" s="153"/>
      <c r="B653" s="155"/>
      <c r="C653" s="155"/>
    </row>
    <row r="654" spans="1:3" s="171" customFormat="1" ht="9.6" x14ac:dyDescent="0.2">
      <c r="A654" s="153"/>
      <c r="B654" s="155"/>
      <c r="C654" s="155"/>
    </row>
    <row r="655" spans="1:3" s="171" customFormat="1" ht="9.6" x14ac:dyDescent="0.2">
      <c r="A655" s="153"/>
      <c r="B655" s="155"/>
      <c r="C655" s="155"/>
    </row>
    <row r="656" spans="1:3" s="171" customFormat="1" ht="9.6" x14ac:dyDescent="0.2">
      <c r="A656" s="153"/>
      <c r="B656" s="155"/>
      <c r="C656" s="155"/>
    </row>
    <row r="657" spans="1:3" s="171" customFormat="1" ht="9.6" x14ac:dyDescent="0.2">
      <c r="A657" s="153"/>
      <c r="B657" s="155"/>
      <c r="C657" s="155"/>
    </row>
    <row r="658" spans="1:3" s="171" customFormat="1" ht="9.6" x14ac:dyDescent="0.2">
      <c r="A658" s="153"/>
      <c r="B658" s="155"/>
      <c r="C658" s="155"/>
    </row>
    <row r="659" spans="1:3" s="171" customFormat="1" ht="9.6" x14ac:dyDescent="0.2">
      <c r="A659" s="153"/>
      <c r="B659" s="155"/>
      <c r="C659" s="155"/>
    </row>
    <row r="660" spans="1:3" s="171" customFormat="1" ht="9.6" x14ac:dyDescent="0.2">
      <c r="A660" s="153"/>
      <c r="B660" s="155"/>
      <c r="C660" s="155"/>
    </row>
    <row r="661" spans="1:3" s="171" customFormat="1" ht="9.6" x14ac:dyDescent="0.2">
      <c r="A661" s="153"/>
      <c r="B661" s="155"/>
      <c r="C661" s="155"/>
    </row>
    <row r="662" spans="1:3" s="171" customFormat="1" ht="9.6" x14ac:dyDescent="0.2">
      <c r="A662" s="153"/>
      <c r="B662" s="155"/>
      <c r="C662" s="155"/>
    </row>
    <row r="663" spans="1:3" s="171" customFormat="1" ht="9.6" x14ac:dyDescent="0.2">
      <c r="A663" s="153"/>
      <c r="B663" s="155"/>
      <c r="C663" s="155"/>
    </row>
    <row r="664" spans="1:3" s="171" customFormat="1" ht="9.6" x14ac:dyDescent="0.2">
      <c r="A664" s="153"/>
      <c r="B664" s="155"/>
      <c r="C664" s="155"/>
    </row>
    <row r="665" spans="1:3" s="171" customFormat="1" ht="9.6" x14ac:dyDescent="0.2">
      <c r="A665" s="153"/>
      <c r="B665" s="155"/>
      <c r="C665" s="155"/>
    </row>
    <row r="666" spans="1:3" s="171" customFormat="1" ht="9.6" x14ac:dyDescent="0.2">
      <c r="A666" s="153"/>
      <c r="B666" s="155"/>
      <c r="C666" s="155"/>
    </row>
    <row r="667" spans="1:3" s="171" customFormat="1" ht="9.6" x14ac:dyDescent="0.2">
      <c r="A667" s="153"/>
      <c r="B667" s="155"/>
      <c r="C667" s="155"/>
    </row>
    <row r="668" spans="1:3" s="171" customFormat="1" ht="9.6" x14ac:dyDescent="0.2">
      <c r="A668" s="153"/>
      <c r="B668" s="155"/>
      <c r="C668" s="155"/>
    </row>
    <row r="669" spans="1:3" s="171" customFormat="1" ht="9.6" x14ac:dyDescent="0.2">
      <c r="A669" s="153"/>
      <c r="B669" s="155"/>
      <c r="C669" s="155"/>
    </row>
    <row r="670" spans="1:3" s="171" customFormat="1" ht="9.6" x14ac:dyDescent="0.2">
      <c r="A670" s="153"/>
      <c r="B670" s="155"/>
      <c r="C670" s="155"/>
    </row>
    <row r="671" spans="1:3" s="171" customFormat="1" ht="9.6" x14ac:dyDescent="0.2">
      <c r="A671" s="153"/>
      <c r="B671" s="155"/>
      <c r="C671" s="155"/>
    </row>
    <row r="672" spans="1:3" s="171" customFormat="1" ht="9.6" x14ac:dyDescent="0.2">
      <c r="A672" s="153"/>
      <c r="B672" s="155"/>
      <c r="C672" s="155"/>
    </row>
    <row r="673" spans="1:3" s="171" customFormat="1" ht="9.6" x14ac:dyDescent="0.2">
      <c r="A673" s="153"/>
      <c r="B673" s="155"/>
      <c r="C673" s="155"/>
    </row>
    <row r="674" spans="1:3" s="171" customFormat="1" ht="9.6" x14ac:dyDescent="0.2">
      <c r="A674" s="194"/>
      <c r="B674" s="155"/>
      <c r="C674" s="155"/>
    </row>
    <row r="675" spans="1:3" s="171" customFormat="1" ht="9.6" x14ac:dyDescent="0.2">
      <c r="A675" s="194"/>
      <c r="B675" s="155"/>
      <c r="C675" s="155"/>
    </row>
    <row r="676" spans="1:3" s="171" customFormat="1" ht="9.6" x14ac:dyDescent="0.2">
      <c r="A676" s="194"/>
      <c r="B676" s="155"/>
      <c r="C676" s="155"/>
    </row>
    <row r="677" spans="1:3" s="171" customFormat="1" ht="9.6" x14ac:dyDescent="0.2">
      <c r="A677" s="194"/>
      <c r="B677" s="155"/>
      <c r="C677" s="155"/>
    </row>
    <row r="678" spans="1:3" s="171" customFormat="1" ht="9.6" x14ac:dyDescent="0.2">
      <c r="A678" s="153"/>
      <c r="B678" s="155"/>
      <c r="C678" s="155"/>
    </row>
    <row r="679" spans="1:3" s="171" customFormat="1" ht="9.6" x14ac:dyDescent="0.2">
      <c r="A679" s="153"/>
      <c r="B679" s="155"/>
      <c r="C679" s="155"/>
    </row>
    <row r="680" spans="1:3" s="171" customFormat="1" ht="9.6" x14ac:dyDescent="0.2">
      <c r="A680" s="194"/>
      <c r="B680" s="155"/>
      <c r="C680" s="155"/>
    </row>
    <row r="681" spans="1:3" s="171" customFormat="1" ht="9.6" x14ac:dyDescent="0.2">
      <c r="A681" s="194"/>
      <c r="B681" s="155"/>
      <c r="C681" s="155"/>
    </row>
    <row r="682" spans="1:3" s="171" customFormat="1" ht="9.6" x14ac:dyDescent="0.2">
      <c r="A682" s="194"/>
      <c r="B682" s="155"/>
      <c r="C682" s="155"/>
    </row>
    <row r="683" spans="1:3" s="171" customFormat="1" ht="9.6" x14ac:dyDescent="0.2">
      <c r="A683" s="153"/>
      <c r="B683" s="155"/>
      <c r="C683" s="155"/>
    </row>
    <row r="684" spans="1:3" s="171" customFormat="1" ht="9.6" x14ac:dyDescent="0.2">
      <c r="A684" s="194"/>
      <c r="B684" s="155"/>
      <c r="C684" s="155"/>
    </row>
    <row r="685" spans="1:3" s="171" customFormat="1" ht="9.6" x14ac:dyDescent="0.2">
      <c r="A685" s="194"/>
      <c r="B685" s="155"/>
      <c r="C685" s="155"/>
    </row>
    <row r="686" spans="1:3" s="171" customFormat="1" ht="9.6" x14ac:dyDescent="0.2">
      <c r="A686" s="194"/>
      <c r="B686" s="155"/>
      <c r="C686" s="155"/>
    </row>
    <row r="687" spans="1:3" s="171" customFormat="1" ht="9.6" x14ac:dyDescent="0.2">
      <c r="A687" s="194"/>
      <c r="B687" s="155"/>
      <c r="C687" s="155"/>
    </row>
    <row r="688" spans="1:3" s="171" customFormat="1" ht="9.6" x14ac:dyDescent="0.2">
      <c r="A688" s="194"/>
      <c r="B688" s="155"/>
      <c r="C688" s="155"/>
    </row>
    <row r="689" spans="1:3" s="171" customFormat="1" ht="9.6" x14ac:dyDescent="0.2">
      <c r="A689" s="194"/>
      <c r="B689" s="155"/>
      <c r="C689" s="155"/>
    </row>
    <row r="690" spans="1:3" s="171" customFormat="1" ht="9.6" x14ac:dyDescent="0.2">
      <c r="A690" s="194"/>
      <c r="B690" s="155"/>
      <c r="C690" s="155"/>
    </row>
    <row r="691" spans="1:3" s="171" customFormat="1" ht="9.6" x14ac:dyDescent="0.2">
      <c r="A691" s="194"/>
      <c r="B691" s="155"/>
      <c r="C691" s="155"/>
    </row>
    <row r="692" spans="1:3" s="171" customFormat="1" ht="9.6" x14ac:dyDescent="0.2">
      <c r="A692" s="153"/>
      <c r="B692" s="155"/>
      <c r="C692" s="155"/>
    </row>
    <row r="693" spans="1:3" s="171" customFormat="1" ht="9.6" x14ac:dyDescent="0.2">
      <c r="A693" s="153"/>
      <c r="B693" s="155"/>
      <c r="C693" s="155"/>
    </row>
    <row r="694" spans="1:3" s="171" customFormat="1" ht="9.6" x14ac:dyDescent="0.2">
      <c r="A694" s="194"/>
      <c r="B694" s="155"/>
      <c r="C694" s="155"/>
    </row>
    <row r="695" spans="1:3" s="171" customFormat="1" ht="9.6" x14ac:dyDescent="0.2">
      <c r="A695" s="153"/>
      <c r="B695" s="155"/>
      <c r="C695" s="155"/>
    </row>
    <row r="696" spans="1:3" s="171" customFormat="1" ht="9.6" x14ac:dyDescent="0.2">
      <c r="A696" s="153"/>
      <c r="B696" s="155"/>
      <c r="C696" s="155"/>
    </row>
    <row r="697" spans="1:3" s="171" customFormat="1" ht="9.6" x14ac:dyDescent="0.2">
      <c r="A697" s="194"/>
      <c r="B697" s="155"/>
      <c r="C697" s="155"/>
    </row>
    <row r="698" spans="1:3" s="171" customFormat="1" ht="9.6" x14ac:dyDescent="0.2">
      <c r="A698" s="153"/>
      <c r="B698" s="155"/>
      <c r="C698" s="155"/>
    </row>
    <row r="699" spans="1:3" s="171" customFormat="1" ht="9.6" x14ac:dyDescent="0.2">
      <c r="A699" s="194"/>
      <c r="B699" s="155"/>
      <c r="C699" s="155"/>
    </row>
    <row r="700" spans="1:3" s="171" customFormat="1" ht="9.6" x14ac:dyDescent="0.2">
      <c r="A700" s="153"/>
      <c r="B700" s="155"/>
      <c r="C700" s="155"/>
    </row>
    <row r="701" spans="1:3" s="171" customFormat="1" ht="9.6" x14ac:dyDescent="0.2">
      <c r="A701" s="153"/>
      <c r="B701" s="155"/>
      <c r="C701" s="155"/>
    </row>
    <row r="702" spans="1:3" s="171" customFormat="1" ht="9.6" x14ac:dyDescent="0.2">
      <c r="A702" s="153"/>
      <c r="B702" s="155"/>
      <c r="C702" s="155"/>
    </row>
    <row r="703" spans="1:3" s="171" customFormat="1" ht="9.6" x14ac:dyDescent="0.2">
      <c r="A703" s="153"/>
      <c r="B703" s="155"/>
      <c r="C703" s="155"/>
    </row>
    <row r="704" spans="1:3" s="171" customFormat="1" ht="9.6" x14ac:dyDescent="0.2">
      <c r="A704" s="194"/>
      <c r="B704" s="155"/>
      <c r="C704" s="155"/>
    </row>
    <row r="705" spans="1:3" s="171" customFormat="1" ht="9.6" x14ac:dyDescent="0.2">
      <c r="A705" s="153"/>
      <c r="B705" s="155"/>
      <c r="C705" s="155"/>
    </row>
    <row r="706" spans="1:3" s="171" customFormat="1" ht="9.6" x14ac:dyDescent="0.2">
      <c r="A706" s="153"/>
      <c r="B706" s="155"/>
      <c r="C706" s="155"/>
    </row>
    <row r="707" spans="1:3" s="171" customFormat="1" ht="9.6" x14ac:dyDescent="0.2">
      <c r="A707" s="194"/>
      <c r="B707" s="155"/>
      <c r="C707" s="155"/>
    </row>
    <row r="708" spans="1:3" s="171" customFormat="1" ht="9.6" x14ac:dyDescent="0.2">
      <c r="A708" s="194"/>
      <c r="B708" s="155"/>
      <c r="C708" s="155"/>
    </row>
    <row r="709" spans="1:3" s="171" customFormat="1" ht="9.6" x14ac:dyDescent="0.2">
      <c r="A709" s="194"/>
      <c r="B709" s="155"/>
      <c r="C709" s="155"/>
    </row>
    <row r="710" spans="1:3" s="171" customFormat="1" ht="9.6" x14ac:dyDescent="0.2">
      <c r="A710" s="194"/>
      <c r="B710" s="155"/>
      <c r="C710" s="155"/>
    </row>
    <row r="711" spans="1:3" s="171" customFormat="1" ht="9.6" x14ac:dyDescent="0.2">
      <c r="A711" s="153"/>
      <c r="B711" s="155"/>
      <c r="C711" s="155"/>
    </row>
    <row r="712" spans="1:3" s="171" customFormat="1" ht="9.6" x14ac:dyDescent="0.2">
      <c r="A712" s="194"/>
      <c r="B712" s="155"/>
      <c r="C712" s="155"/>
    </row>
    <row r="713" spans="1:3" s="171" customFormat="1" ht="9.6" x14ac:dyDescent="0.2">
      <c r="A713" s="194"/>
      <c r="B713" s="155"/>
      <c r="C713" s="155"/>
    </row>
    <row r="714" spans="1:3" s="171" customFormat="1" ht="9.6" x14ac:dyDescent="0.2">
      <c r="A714" s="194"/>
      <c r="B714" s="155"/>
      <c r="C714" s="155"/>
    </row>
    <row r="715" spans="1:3" s="171" customFormat="1" ht="9.6" x14ac:dyDescent="0.2">
      <c r="A715" s="194"/>
      <c r="B715" s="155"/>
      <c r="C715" s="155"/>
    </row>
    <row r="716" spans="1:3" s="171" customFormat="1" ht="9.6" x14ac:dyDescent="0.2">
      <c r="A716" s="194"/>
      <c r="B716" s="155"/>
      <c r="C716" s="155"/>
    </row>
    <row r="717" spans="1:3" s="171" customFormat="1" ht="9.6" x14ac:dyDescent="0.2">
      <c r="A717" s="194"/>
      <c r="B717" s="155"/>
      <c r="C717" s="155"/>
    </row>
    <row r="718" spans="1:3" s="171" customFormat="1" ht="9.6" x14ac:dyDescent="0.2">
      <c r="A718" s="194"/>
      <c r="B718" s="155"/>
      <c r="C718" s="155"/>
    </row>
    <row r="719" spans="1:3" s="171" customFormat="1" ht="9.6" x14ac:dyDescent="0.2">
      <c r="A719" s="153"/>
      <c r="B719" s="155"/>
      <c r="C719" s="155"/>
    </row>
    <row r="720" spans="1:3" s="171" customFormat="1" ht="9.6" x14ac:dyDescent="0.2">
      <c r="A720" s="153"/>
      <c r="B720" s="155"/>
      <c r="C720" s="155"/>
    </row>
    <row r="721" spans="1:3" s="171" customFormat="1" ht="9.6" x14ac:dyDescent="0.2">
      <c r="A721" s="153"/>
      <c r="B721" s="155"/>
      <c r="C721" s="155"/>
    </row>
    <row r="722" spans="1:3" s="171" customFormat="1" ht="9.6" x14ac:dyDescent="0.2">
      <c r="A722" s="153"/>
      <c r="B722" s="155"/>
      <c r="C722" s="155"/>
    </row>
    <row r="723" spans="1:3" s="171" customFormat="1" ht="9.6" x14ac:dyDescent="0.2">
      <c r="A723" s="153"/>
      <c r="B723" s="155"/>
      <c r="C723" s="155"/>
    </row>
    <row r="724" spans="1:3" s="171" customFormat="1" ht="9.6" x14ac:dyDescent="0.2">
      <c r="A724" s="153"/>
      <c r="B724" s="155"/>
      <c r="C724" s="155"/>
    </row>
    <row r="725" spans="1:3" s="171" customFormat="1" ht="9.6" x14ac:dyDescent="0.2">
      <c r="A725" s="153"/>
      <c r="B725" s="155"/>
      <c r="C725" s="155"/>
    </row>
    <row r="726" spans="1:3" s="171" customFormat="1" ht="9.6" x14ac:dyDescent="0.2">
      <c r="A726" s="153"/>
      <c r="B726" s="155"/>
      <c r="C726" s="155"/>
    </row>
    <row r="727" spans="1:3" s="171" customFormat="1" ht="9.6" x14ac:dyDescent="0.2">
      <c r="A727" s="153"/>
      <c r="B727" s="155"/>
      <c r="C727" s="155"/>
    </row>
    <row r="728" spans="1:3" s="171" customFormat="1" ht="9.6" x14ac:dyDescent="0.2">
      <c r="A728" s="194"/>
      <c r="B728" s="155"/>
      <c r="C728" s="155"/>
    </row>
    <row r="729" spans="1:3" s="171" customFormat="1" ht="9.6" x14ac:dyDescent="0.2">
      <c r="A729" s="194"/>
      <c r="B729" s="155"/>
      <c r="C729" s="155"/>
    </row>
    <row r="730" spans="1:3" s="171" customFormat="1" ht="9.6" x14ac:dyDescent="0.2">
      <c r="A730" s="153"/>
      <c r="B730" s="155"/>
      <c r="C730" s="155"/>
    </row>
    <row r="731" spans="1:3" s="171" customFormat="1" ht="9.6" x14ac:dyDescent="0.2">
      <c r="A731" s="153"/>
      <c r="B731" s="155"/>
      <c r="C731" s="155"/>
    </row>
    <row r="732" spans="1:3" s="171" customFormat="1" ht="9.6" x14ac:dyDescent="0.2">
      <c r="A732" s="153"/>
      <c r="B732" s="155"/>
      <c r="C732" s="155"/>
    </row>
    <row r="733" spans="1:3" s="171" customFormat="1" ht="9.6" x14ac:dyDescent="0.2">
      <c r="A733" s="153"/>
      <c r="B733" s="155"/>
      <c r="C733" s="155"/>
    </row>
    <row r="734" spans="1:3" s="171" customFormat="1" ht="9.6" x14ac:dyDescent="0.2">
      <c r="A734" s="194"/>
      <c r="B734" s="155"/>
      <c r="C734" s="155"/>
    </row>
    <row r="735" spans="1:3" s="171" customFormat="1" ht="9.6" x14ac:dyDescent="0.2">
      <c r="A735" s="153"/>
      <c r="B735" s="155"/>
      <c r="C735" s="155"/>
    </row>
    <row r="736" spans="1:3" s="171" customFormat="1" ht="9.6" x14ac:dyDescent="0.2">
      <c r="A736" s="153"/>
      <c r="B736" s="155"/>
      <c r="C736" s="155"/>
    </row>
    <row r="737" spans="1:3" s="171" customFormat="1" ht="9.6" x14ac:dyDescent="0.2">
      <c r="A737" s="153"/>
      <c r="B737" s="155"/>
      <c r="C737" s="155"/>
    </row>
    <row r="738" spans="1:3" s="171" customFormat="1" ht="9.6" x14ac:dyDescent="0.2">
      <c r="A738" s="194"/>
      <c r="B738" s="155"/>
      <c r="C738" s="155"/>
    </row>
    <row r="739" spans="1:3" s="171" customFormat="1" ht="9.6" x14ac:dyDescent="0.2">
      <c r="A739" s="194"/>
      <c r="B739" s="155"/>
      <c r="C739" s="155"/>
    </row>
    <row r="740" spans="1:3" s="171" customFormat="1" ht="9.6" x14ac:dyDescent="0.2">
      <c r="A740" s="153"/>
      <c r="B740" s="155"/>
      <c r="C740" s="155"/>
    </row>
    <row r="741" spans="1:3" s="171" customFormat="1" ht="9.6" x14ac:dyDescent="0.2">
      <c r="A741" s="194"/>
      <c r="B741" s="155"/>
      <c r="C741" s="155"/>
    </row>
    <row r="742" spans="1:3" s="171" customFormat="1" ht="9.6" x14ac:dyDescent="0.2">
      <c r="A742" s="153"/>
      <c r="B742" s="155"/>
      <c r="C742" s="155"/>
    </row>
    <row r="743" spans="1:3" s="171" customFormat="1" ht="9.6" x14ac:dyDescent="0.2">
      <c r="A743" s="153"/>
      <c r="B743" s="155"/>
      <c r="C743" s="155"/>
    </row>
    <row r="744" spans="1:3" s="171" customFormat="1" ht="9.6" x14ac:dyDescent="0.2">
      <c r="A744" s="153"/>
      <c r="B744" s="155"/>
      <c r="C744" s="155"/>
    </row>
    <row r="745" spans="1:3" s="171" customFormat="1" ht="9.6" x14ac:dyDescent="0.2">
      <c r="A745" s="153"/>
      <c r="B745" s="155"/>
      <c r="C745" s="155"/>
    </row>
    <row r="746" spans="1:3" s="171" customFormat="1" ht="9.6" x14ac:dyDescent="0.2">
      <c r="A746" s="153"/>
      <c r="B746" s="155"/>
      <c r="C746" s="155"/>
    </row>
    <row r="747" spans="1:3" s="171" customFormat="1" ht="9.6" x14ac:dyDescent="0.2">
      <c r="A747" s="153"/>
      <c r="B747" s="155"/>
      <c r="C747" s="155"/>
    </row>
    <row r="748" spans="1:3" s="171" customFormat="1" ht="9.6" x14ac:dyDescent="0.2">
      <c r="A748" s="194"/>
      <c r="B748" s="155"/>
      <c r="C748" s="155"/>
    </row>
    <row r="749" spans="1:3" s="171" customFormat="1" ht="9.6" x14ac:dyDescent="0.2">
      <c r="A749" s="153"/>
      <c r="B749" s="155"/>
      <c r="C749" s="155"/>
    </row>
    <row r="750" spans="1:3" s="171" customFormat="1" ht="9.6" x14ac:dyDescent="0.2">
      <c r="A750" s="153"/>
      <c r="B750" s="155"/>
      <c r="C750" s="155"/>
    </row>
    <row r="751" spans="1:3" s="171" customFormat="1" ht="9.6" x14ac:dyDescent="0.2">
      <c r="A751" s="153"/>
      <c r="B751" s="155"/>
      <c r="C751" s="155"/>
    </row>
    <row r="752" spans="1:3" s="171" customFormat="1" ht="9.6" x14ac:dyDescent="0.2">
      <c r="A752" s="153"/>
      <c r="B752" s="155"/>
      <c r="C752" s="155"/>
    </row>
    <row r="753" spans="1:3" s="171" customFormat="1" ht="9.6" x14ac:dyDescent="0.2">
      <c r="A753" s="153"/>
      <c r="B753" s="155"/>
      <c r="C753" s="155"/>
    </row>
    <row r="754" spans="1:3" s="171" customFormat="1" ht="9.6" x14ac:dyDescent="0.2">
      <c r="A754" s="153"/>
      <c r="B754" s="155"/>
      <c r="C754" s="155"/>
    </row>
    <row r="755" spans="1:3" s="171" customFormat="1" ht="9.6" x14ac:dyDescent="0.2">
      <c r="A755" s="153"/>
      <c r="B755" s="155"/>
      <c r="C755" s="155"/>
    </row>
    <row r="756" spans="1:3" s="171" customFormat="1" ht="9.6" x14ac:dyDescent="0.2">
      <c r="A756" s="153"/>
      <c r="B756" s="155"/>
      <c r="C756" s="155"/>
    </row>
    <row r="757" spans="1:3" s="171" customFormat="1" ht="9.6" x14ac:dyDescent="0.2">
      <c r="A757" s="153"/>
      <c r="B757" s="155"/>
      <c r="C757" s="155"/>
    </row>
    <row r="758" spans="1:3" s="171" customFormat="1" ht="9.6" x14ac:dyDescent="0.2">
      <c r="A758" s="153"/>
      <c r="B758" s="155"/>
      <c r="C758" s="155"/>
    </row>
    <row r="759" spans="1:3" s="171" customFormat="1" ht="9.6" x14ac:dyDescent="0.2">
      <c r="A759" s="194"/>
      <c r="B759" s="155"/>
      <c r="C759" s="155"/>
    </row>
    <row r="760" spans="1:3" s="171" customFormat="1" ht="9.6" x14ac:dyDescent="0.2">
      <c r="A760" s="194"/>
      <c r="B760" s="155"/>
      <c r="C760" s="155"/>
    </row>
    <row r="761" spans="1:3" s="171" customFormat="1" ht="9.6" x14ac:dyDescent="0.2">
      <c r="A761" s="194"/>
      <c r="B761" s="155"/>
      <c r="C761" s="155"/>
    </row>
    <row r="762" spans="1:3" s="171" customFormat="1" ht="9.6" x14ac:dyDescent="0.2">
      <c r="A762" s="194"/>
      <c r="B762" s="155"/>
      <c r="C762" s="155"/>
    </row>
    <row r="763" spans="1:3" s="171" customFormat="1" ht="9.6" x14ac:dyDescent="0.2">
      <c r="A763" s="153"/>
      <c r="B763" s="155"/>
      <c r="C763" s="155"/>
    </row>
    <row r="764" spans="1:3" s="171" customFormat="1" ht="9.6" x14ac:dyDescent="0.2">
      <c r="A764" s="153"/>
      <c r="B764" s="155"/>
      <c r="C764" s="155"/>
    </row>
    <row r="765" spans="1:3" s="171" customFormat="1" ht="9.6" x14ac:dyDescent="0.2">
      <c r="A765" s="153"/>
      <c r="B765" s="155"/>
      <c r="C765" s="155"/>
    </row>
    <row r="766" spans="1:3" s="171" customFormat="1" ht="9.6" x14ac:dyDescent="0.2">
      <c r="A766" s="153"/>
      <c r="B766" s="155"/>
      <c r="C766" s="155"/>
    </row>
    <row r="767" spans="1:3" s="171" customFormat="1" ht="9.6" x14ac:dyDescent="0.2">
      <c r="A767" s="153"/>
      <c r="B767" s="155"/>
      <c r="C767" s="155"/>
    </row>
    <row r="768" spans="1:3" s="171" customFormat="1" ht="9.6" x14ac:dyDescent="0.2">
      <c r="A768" s="194"/>
      <c r="B768" s="155"/>
      <c r="C768" s="155"/>
    </row>
    <row r="769" spans="1:3" s="171" customFormat="1" ht="9.6" x14ac:dyDescent="0.2">
      <c r="A769" s="194"/>
      <c r="B769" s="155"/>
      <c r="C769" s="155"/>
    </row>
    <row r="770" spans="1:3" s="171" customFormat="1" ht="9.6" x14ac:dyDescent="0.2">
      <c r="A770" s="194"/>
      <c r="B770" s="155"/>
      <c r="C770" s="155"/>
    </row>
    <row r="771" spans="1:3" s="171" customFormat="1" ht="9.6" x14ac:dyDescent="0.2">
      <c r="A771" s="194"/>
      <c r="B771" s="155"/>
      <c r="C771" s="155"/>
    </row>
    <row r="772" spans="1:3" s="171" customFormat="1" ht="9.6" x14ac:dyDescent="0.2">
      <c r="A772" s="194"/>
      <c r="B772" s="155"/>
      <c r="C772" s="155"/>
    </row>
    <row r="773" spans="1:3" s="171" customFormat="1" ht="9.6" x14ac:dyDescent="0.2">
      <c r="A773" s="194"/>
      <c r="B773" s="155"/>
      <c r="C773" s="155"/>
    </row>
    <row r="774" spans="1:3" s="171" customFormat="1" ht="9.6" x14ac:dyDescent="0.2">
      <c r="A774" s="194"/>
      <c r="B774" s="155"/>
      <c r="C774" s="155"/>
    </row>
    <row r="775" spans="1:3" s="171" customFormat="1" ht="9.6" x14ac:dyDescent="0.2">
      <c r="A775" s="194"/>
      <c r="B775" s="155"/>
      <c r="C775" s="155"/>
    </row>
    <row r="776" spans="1:3" s="171" customFormat="1" ht="9.6" x14ac:dyDescent="0.2">
      <c r="A776" s="194"/>
      <c r="B776" s="155"/>
      <c r="C776" s="155"/>
    </row>
    <row r="777" spans="1:3" s="171" customFormat="1" ht="9.6" x14ac:dyDescent="0.2">
      <c r="A777" s="194"/>
      <c r="B777" s="155"/>
      <c r="C777" s="155"/>
    </row>
    <row r="778" spans="1:3" s="171" customFormat="1" ht="9.6" x14ac:dyDescent="0.2">
      <c r="A778" s="153"/>
      <c r="B778" s="155"/>
      <c r="C778" s="155"/>
    </row>
    <row r="779" spans="1:3" s="171" customFormat="1" ht="9.6" x14ac:dyDescent="0.2">
      <c r="A779" s="153"/>
      <c r="B779" s="155"/>
      <c r="C779" s="155"/>
    </row>
    <row r="780" spans="1:3" s="171" customFormat="1" ht="9.6" x14ac:dyDescent="0.2">
      <c r="A780" s="153"/>
      <c r="B780" s="155"/>
      <c r="C780" s="155"/>
    </row>
    <row r="781" spans="1:3" s="171" customFormat="1" ht="9.6" x14ac:dyDescent="0.2">
      <c r="A781" s="153"/>
      <c r="B781" s="155"/>
      <c r="C781" s="155"/>
    </row>
    <row r="782" spans="1:3" s="171" customFormat="1" ht="9.6" x14ac:dyDescent="0.2">
      <c r="A782" s="153"/>
      <c r="B782" s="155"/>
      <c r="C782" s="155"/>
    </row>
    <row r="783" spans="1:3" s="171" customFormat="1" ht="9.6" x14ac:dyDescent="0.2">
      <c r="A783" s="153"/>
      <c r="B783" s="155"/>
      <c r="C783" s="155"/>
    </row>
    <row r="784" spans="1:3" s="171" customFormat="1" ht="9.6" x14ac:dyDescent="0.2">
      <c r="A784" s="153"/>
      <c r="B784" s="155"/>
      <c r="C784" s="155"/>
    </row>
    <row r="785" spans="1:3" s="171" customFormat="1" ht="9.6" x14ac:dyDescent="0.2">
      <c r="A785" s="153"/>
      <c r="B785" s="155"/>
      <c r="C785" s="155"/>
    </row>
    <row r="786" spans="1:3" s="171" customFormat="1" ht="9.6" x14ac:dyDescent="0.2">
      <c r="A786" s="194"/>
      <c r="B786" s="155"/>
      <c r="C786" s="155"/>
    </row>
    <row r="787" spans="1:3" s="171" customFormat="1" ht="9.6" x14ac:dyDescent="0.2">
      <c r="A787" s="194"/>
      <c r="B787" s="155"/>
      <c r="C787" s="155"/>
    </row>
    <row r="788" spans="1:3" s="171" customFormat="1" ht="9.6" x14ac:dyDescent="0.2">
      <c r="A788" s="194"/>
      <c r="B788" s="155"/>
      <c r="C788" s="155"/>
    </row>
    <row r="789" spans="1:3" s="171" customFormat="1" ht="9.6" x14ac:dyDescent="0.2">
      <c r="A789" s="194"/>
      <c r="B789" s="155"/>
      <c r="C789" s="155"/>
    </row>
    <row r="790" spans="1:3" s="171" customFormat="1" ht="9.6" x14ac:dyDescent="0.2">
      <c r="A790" s="153"/>
      <c r="B790" s="155"/>
      <c r="C790" s="155"/>
    </row>
    <row r="791" spans="1:3" s="171" customFormat="1" ht="9.6" x14ac:dyDescent="0.2">
      <c r="A791" s="194"/>
      <c r="B791" s="155"/>
      <c r="C791" s="155"/>
    </row>
    <row r="792" spans="1:3" s="171" customFormat="1" ht="9.6" x14ac:dyDescent="0.2">
      <c r="A792" s="194"/>
      <c r="B792" s="155"/>
      <c r="C792" s="155"/>
    </row>
    <row r="793" spans="1:3" s="171" customFormat="1" ht="9.6" x14ac:dyDescent="0.2">
      <c r="A793" s="194"/>
      <c r="B793" s="155"/>
      <c r="C793" s="155"/>
    </row>
    <row r="794" spans="1:3" s="171" customFormat="1" ht="9.6" x14ac:dyDescent="0.2">
      <c r="A794" s="194"/>
      <c r="B794" s="155"/>
      <c r="C794" s="155"/>
    </row>
    <row r="795" spans="1:3" s="171" customFormat="1" ht="9.6" x14ac:dyDescent="0.2">
      <c r="A795" s="194"/>
      <c r="B795" s="155"/>
      <c r="C795" s="155"/>
    </row>
    <row r="796" spans="1:3" s="171" customFormat="1" ht="9.6" x14ac:dyDescent="0.2">
      <c r="A796" s="194"/>
      <c r="B796" s="155"/>
      <c r="C796" s="155"/>
    </row>
    <row r="797" spans="1:3" s="171" customFormat="1" ht="9.6" x14ac:dyDescent="0.2">
      <c r="A797" s="153"/>
      <c r="B797" s="155"/>
      <c r="C797" s="155"/>
    </row>
    <row r="798" spans="1:3" s="171" customFormat="1" ht="9.6" x14ac:dyDescent="0.2">
      <c r="A798" s="194"/>
      <c r="B798" s="155"/>
      <c r="C798" s="155"/>
    </row>
    <row r="799" spans="1:3" s="171" customFormat="1" ht="9.6" x14ac:dyDescent="0.2">
      <c r="A799" s="153"/>
      <c r="B799" s="155"/>
      <c r="C799" s="155"/>
    </row>
    <row r="800" spans="1:3" s="171" customFormat="1" ht="9.6" x14ac:dyDescent="0.2">
      <c r="A800" s="153"/>
      <c r="B800" s="155"/>
      <c r="C800" s="155"/>
    </row>
    <row r="801" spans="1:3" s="171" customFormat="1" ht="9.6" x14ac:dyDescent="0.2">
      <c r="A801" s="153"/>
      <c r="B801" s="155"/>
      <c r="C801" s="155"/>
    </row>
    <row r="802" spans="1:3" s="171" customFormat="1" ht="9.6" x14ac:dyDescent="0.2">
      <c r="A802" s="153"/>
      <c r="B802" s="155"/>
      <c r="C802" s="155"/>
    </row>
    <row r="803" spans="1:3" s="171" customFormat="1" ht="9.6" x14ac:dyDescent="0.2">
      <c r="A803" s="153"/>
      <c r="B803" s="155"/>
      <c r="C803" s="155"/>
    </row>
    <row r="804" spans="1:3" s="171" customFormat="1" ht="9.6" x14ac:dyDescent="0.2">
      <c r="A804" s="153"/>
      <c r="B804" s="155"/>
      <c r="C804" s="155"/>
    </row>
    <row r="805" spans="1:3" s="171" customFormat="1" ht="9.6" x14ac:dyDescent="0.2">
      <c r="A805" s="153"/>
      <c r="B805" s="155"/>
      <c r="C805" s="155"/>
    </row>
    <row r="806" spans="1:3" s="171" customFormat="1" ht="9.6" x14ac:dyDescent="0.2">
      <c r="A806" s="153"/>
      <c r="B806" s="155"/>
      <c r="C806" s="155"/>
    </row>
    <row r="807" spans="1:3" s="171" customFormat="1" ht="9.6" x14ac:dyDescent="0.2">
      <c r="A807" s="153"/>
      <c r="B807" s="155"/>
      <c r="C807" s="155"/>
    </row>
    <row r="808" spans="1:3" s="171" customFormat="1" ht="9.6" x14ac:dyDescent="0.2">
      <c r="A808" s="153"/>
      <c r="B808" s="155"/>
      <c r="C808" s="155"/>
    </row>
    <row r="809" spans="1:3" s="171" customFormat="1" ht="9.6" x14ac:dyDescent="0.2">
      <c r="A809" s="153"/>
      <c r="B809" s="155"/>
      <c r="C809" s="155"/>
    </row>
    <row r="810" spans="1:3" s="171" customFormat="1" ht="9.6" x14ac:dyDescent="0.2">
      <c r="A810" s="153"/>
      <c r="B810" s="155"/>
      <c r="C810" s="155"/>
    </row>
    <row r="811" spans="1:3" s="171" customFormat="1" ht="9.6" x14ac:dyDescent="0.2">
      <c r="A811" s="153"/>
      <c r="B811" s="155"/>
      <c r="C811" s="155"/>
    </row>
    <row r="812" spans="1:3" s="171" customFormat="1" ht="9.6" x14ac:dyDescent="0.2">
      <c r="A812" s="153"/>
      <c r="B812" s="155"/>
      <c r="C812" s="155"/>
    </row>
    <row r="813" spans="1:3" s="171" customFormat="1" ht="9.6" x14ac:dyDescent="0.2">
      <c r="A813" s="153"/>
      <c r="B813" s="155"/>
      <c r="C813" s="155"/>
    </row>
    <row r="814" spans="1:3" s="171" customFormat="1" ht="9.6" x14ac:dyDescent="0.2">
      <c r="A814" s="153"/>
      <c r="B814" s="155"/>
      <c r="C814" s="155"/>
    </row>
    <row r="815" spans="1:3" s="171" customFormat="1" ht="9.6" x14ac:dyDescent="0.2">
      <c r="A815" s="153"/>
      <c r="B815" s="155"/>
      <c r="C815" s="155"/>
    </row>
    <row r="816" spans="1:3" s="171" customFormat="1" ht="9.6" x14ac:dyDescent="0.2">
      <c r="A816" s="153"/>
      <c r="B816" s="155"/>
      <c r="C816" s="155"/>
    </row>
    <row r="817" spans="1:3" s="171" customFormat="1" ht="9.6" x14ac:dyDescent="0.2">
      <c r="A817" s="153"/>
      <c r="B817" s="155"/>
      <c r="C817" s="155"/>
    </row>
    <row r="818" spans="1:3" s="171" customFormat="1" ht="9.6" x14ac:dyDescent="0.2">
      <c r="A818" s="194"/>
      <c r="B818" s="155"/>
      <c r="C818" s="155"/>
    </row>
    <row r="819" spans="1:3" s="171" customFormat="1" ht="9.6" x14ac:dyDescent="0.2">
      <c r="A819" s="194"/>
      <c r="B819" s="155"/>
      <c r="C819" s="155"/>
    </row>
    <row r="820" spans="1:3" s="171" customFormat="1" ht="9.6" x14ac:dyDescent="0.2">
      <c r="A820" s="194"/>
      <c r="B820" s="155"/>
      <c r="C820" s="155"/>
    </row>
    <row r="821" spans="1:3" s="171" customFormat="1" ht="9.6" x14ac:dyDescent="0.2">
      <c r="A821" s="194"/>
      <c r="B821" s="155"/>
      <c r="C821" s="155"/>
    </row>
    <row r="822" spans="1:3" s="171" customFormat="1" ht="9.6" x14ac:dyDescent="0.2">
      <c r="A822" s="194"/>
      <c r="B822" s="155"/>
      <c r="C822" s="155"/>
    </row>
    <row r="823" spans="1:3" s="171" customFormat="1" ht="9.6" x14ac:dyDescent="0.2">
      <c r="A823" s="194"/>
      <c r="B823" s="155"/>
      <c r="C823" s="155"/>
    </row>
    <row r="824" spans="1:3" s="171" customFormat="1" ht="9.6" x14ac:dyDescent="0.2">
      <c r="A824" s="153"/>
      <c r="B824" s="155"/>
      <c r="C824" s="155"/>
    </row>
    <row r="825" spans="1:3" s="171" customFormat="1" ht="9.6" x14ac:dyDescent="0.2">
      <c r="A825" s="194"/>
      <c r="B825" s="155"/>
      <c r="C825" s="155"/>
    </row>
    <row r="826" spans="1:3" s="171" customFormat="1" ht="9.6" x14ac:dyDescent="0.2">
      <c r="A826" s="194"/>
      <c r="B826" s="155"/>
      <c r="C826" s="155"/>
    </row>
    <row r="827" spans="1:3" s="171" customFormat="1" ht="9.6" x14ac:dyDescent="0.2">
      <c r="A827" s="194"/>
      <c r="B827" s="155"/>
      <c r="C827" s="155"/>
    </row>
    <row r="828" spans="1:3" s="171" customFormat="1" ht="9.6" x14ac:dyDescent="0.2">
      <c r="A828" s="194"/>
      <c r="B828" s="155"/>
      <c r="C828" s="155"/>
    </row>
    <row r="829" spans="1:3" s="171" customFormat="1" ht="9.6" x14ac:dyDescent="0.2">
      <c r="A829" s="153"/>
      <c r="B829" s="155"/>
      <c r="C829" s="155"/>
    </row>
    <row r="830" spans="1:3" s="171" customFormat="1" ht="9.6" x14ac:dyDescent="0.2">
      <c r="A830" s="194"/>
      <c r="B830" s="155"/>
      <c r="C830" s="155"/>
    </row>
    <row r="831" spans="1:3" s="171" customFormat="1" ht="9.6" x14ac:dyDescent="0.2">
      <c r="A831" s="194"/>
      <c r="B831" s="155"/>
      <c r="C831" s="155"/>
    </row>
    <row r="832" spans="1:3" s="171" customFormat="1" ht="9.6" x14ac:dyDescent="0.2">
      <c r="A832" s="194"/>
      <c r="B832" s="155"/>
      <c r="C832" s="155"/>
    </row>
    <row r="833" spans="1:3" s="171" customFormat="1" ht="9.6" x14ac:dyDescent="0.2">
      <c r="A833" s="153"/>
      <c r="B833" s="155"/>
      <c r="C833" s="155"/>
    </row>
    <row r="834" spans="1:3" s="171" customFormat="1" ht="9.6" x14ac:dyDescent="0.2">
      <c r="A834" s="194"/>
      <c r="B834" s="155"/>
      <c r="C834" s="155"/>
    </row>
    <row r="835" spans="1:3" s="171" customFormat="1" ht="9.6" x14ac:dyDescent="0.2">
      <c r="A835" s="153"/>
      <c r="B835" s="155"/>
      <c r="C835" s="155"/>
    </row>
    <row r="836" spans="1:3" s="171" customFormat="1" ht="9.6" x14ac:dyDescent="0.2">
      <c r="A836" s="194"/>
      <c r="B836" s="155"/>
      <c r="C836" s="155"/>
    </row>
    <row r="837" spans="1:3" s="171" customFormat="1" ht="9.6" x14ac:dyDescent="0.2">
      <c r="A837" s="194"/>
      <c r="B837" s="155"/>
      <c r="C837" s="155"/>
    </row>
    <row r="838" spans="1:3" s="171" customFormat="1" ht="9.6" x14ac:dyDescent="0.2">
      <c r="A838" s="153"/>
      <c r="B838" s="155"/>
      <c r="C838" s="155"/>
    </row>
    <row r="839" spans="1:3" s="171" customFormat="1" ht="9.6" x14ac:dyDescent="0.2">
      <c r="A839" s="153"/>
      <c r="B839" s="155"/>
      <c r="C839" s="155"/>
    </row>
    <row r="840" spans="1:3" s="171" customFormat="1" ht="9.6" x14ac:dyDescent="0.2">
      <c r="A840" s="153"/>
      <c r="B840" s="155"/>
      <c r="C840" s="155"/>
    </row>
    <row r="841" spans="1:3" s="171" customFormat="1" ht="9.6" x14ac:dyDescent="0.2">
      <c r="A841" s="153"/>
      <c r="B841" s="155"/>
      <c r="C841" s="155"/>
    </row>
    <row r="842" spans="1:3" s="171" customFormat="1" ht="9.6" x14ac:dyDescent="0.2">
      <c r="A842" s="153"/>
      <c r="B842" s="155"/>
      <c r="C842" s="155"/>
    </row>
    <row r="843" spans="1:3" s="171" customFormat="1" ht="9.6" x14ac:dyDescent="0.2">
      <c r="A843" s="153"/>
      <c r="B843" s="155"/>
      <c r="C843" s="155"/>
    </row>
    <row r="844" spans="1:3" s="171" customFormat="1" ht="9.6" x14ac:dyDescent="0.2">
      <c r="A844" s="153"/>
      <c r="B844" s="155"/>
      <c r="C844" s="155"/>
    </row>
    <row r="845" spans="1:3" s="171" customFormat="1" ht="9.6" x14ac:dyDescent="0.2">
      <c r="A845" s="153"/>
      <c r="B845" s="155"/>
      <c r="C845" s="155"/>
    </row>
    <row r="846" spans="1:3" s="171" customFormat="1" ht="9.6" x14ac:dyDescent="0.2">
      <c r="A846" s="153"/>
      <c r="B846" s="155"/>
      <c r="C846" s="155"/>
    </row>
    <row r="847" spans="1:3" s="171" customFormat="1" ht="9.6" x14ac:dyDescent="0.2">
      <c r="A847" s="153"/>
      <c r="B847" s="155"/>
      <c r="C847" s="155"/>
    </row>
    <row r="848" spans="1:3" s="171" customFormat="1" ht="9.6" x14ac:dyDescent="0.2">
      <c r="A848" s="153"/>
      <c r="B848" s="155"/>
      <c r="C848" s="155"/>
    </row>
    <row r="849" spans="1:126" s="171" customFormat="1" ht="9.6" x14ac:dyDescent="0.2">
      <c r="A849" s="153"/>
      <c r="B849" s="155"/>
      <c r="C849" s="155"/>
    </row>
    <row r="850" spans="1:126" s="171" customFormat="1" ht="9.6" x14ac:dyDescent="0.2">
      <c r="A850" s="153"/>
      <c r="B850" s="155"/>
      <c r="C850" s="155"/>
    </row>
    <row r="851" spans="1:126" s="171" customFormat="1" ht="9.6" x14ac:dyDescent="0.2">
      <c r="A851" s="153"/>
      <c r="B851" s="155"/>
      <c r="C851" s="155"/>
    </row>
    <row r="852" spans="1:126" s="171" customFormat="1" x14ac:dyDescent="0.2">
      <c r="A852" s="153"/>
      <c r="B852" s="155"/>
      <c r="C852" s="155"/>
      <c r="AT852" s="196"/>
      <c r="AU852" s="196"/>
      <c r="AV852" s="196"/>
      <c r="AW852" s="196"/>
      <c r="AX852" s="196"/>
      <c r="AY852" s="196"/>
      <c r="AZ852" s="196"/>
      <c r="BA852" s="196"/>
      <c r="BB852" s="196"/>
      <c r="BC852" s="196"/>
      <c r="BD852" s="196"/>
      <c r="BE852" s="196"/>
      <c r="BF852" s="196"/>
      <c r="BG852" s="196"/>
      <c r="BH852" s="196"/>
      <c r="BI852" s="196"/>
      <c r="BJ852" s="196"/>
      <c r="BK852" s="196"/>
      <c r="BL852" s="196"/>
      <c r="BM852" s="196"/>
      <c r="BN852" s="196"/>
      <c r="BO852" s="196"/>
      <c r="BP852" s="196"/>
      <c r="BQ852" s="196"/>
      <c r="BR852" s="196"/>
      <c r="BS852" s="196"/>
      <c r="BT852" s="196"/>
      <c r="BU852" s="196"/>
      <c r="BV852" s="196"/>
      <c r="BW852" s="196"/>
      <c r="BX852" s="196"/>
      <c r="BY852" s="196"/>
      <c r="BZ852" s="196"/>
      <c r="CA852" s="196"/>
      <c r="CB852" s="196"/>
      <c r="CC852" s="196"/>
      <c r="CD852" s="196"/>
      <c r="CE852" s="196"/>
      <c r="CF852" s="196"/>
      <c r="CG852" s="196"/>
      <c r="CH852" s="196"/>
      <c r="CI852" s="196"/>
      <c r="CJ852" s="196"/>
      <c r="CK852" s="196"/>
      <c r="CL852" s="196"/>
      <c r="CM852" s="196"/>
      <c r="CN852" s="196"/>
      <c r="CO852" s="196"/>
      <c r="CP852" s="196"/>
      <c r="CQ852" s="196"/>
      <c r="CR852" s="196"/>
      <c r="CS852" s="196"/>
      <c r="CT852" s="196"/>
      <c r="CU852" s="196"/>
      <c r="CV852" s="196"/>
      <c r="CW852" s="196"/>
      <c r="CX852" s="196"/>
      <c r="CY852" s="196"/>
      <c r="CZ852" s="196"/>
      <c r="DA852" s="196"/>
      <c r="DB852" s="196"/>
      <c r="DC852" s="196"/>
      <c r="DD852" s="196"/>
      <c r="DE852" s="196"/>
      <c r="DF852" s="196"/>
      <c r="DG852" s="196"/>
      <c r="DH852" s="196"/>
      <c r="DI852" s="196"/>
      <c r="DJ852" s="196"/>
      <c r="DK852" s="196"/>
      <c r="DL852" s="196"/>
      <c r="DM852" s="196"/>
      <c r="DN852" s="196"/>
      <c r="DO852" s="196"/>
      <c r="DP852" s="196"/>
      <c r="DQ852" s="196"/>
      <c r="DR852" s="196"/>
      <c r="DS852" s="196"/>
      <c r="DT852" s="196"/>
      <c r="DU852" s="196"/>
      <c r="DV852" s="196"/>
    </row>
    <row r="853" spans="1:126" s="171" customFormat="1" x14ac:dyDescent="0.2">
      <c r="A853" s="153"/>
      <c r="B853" s="155"/>
      <c r="C853" s="155"/>
      <c r="AT853" s="196"/>
      <c r="AU853" s="196"/>
      <c r="AV853" s="196"/>
      <c r="AW853" s="196"/>
      <c r="AX853" s="196"/>
      <c r="AY853" s="196"/>
      <c r="AZ853" s="196"/>
      <c r="BA853" s="196"/>
      <c r="BB853" s="196"/>
      <c r="BC853" s="196"/>
      <c r="BD853" s="196"/>
      <c r="BE853" s="196"/>
      <c r="BF853" s="196"/>
      <c r="BG853" s="196"/>
      <c r="BH853" s="196"/>
      <c r="BI853" s="196"/>
      <c r="BJ853" s="196"/>
      <c r="BK853" s="196"/>
      <c r="BL853" s="196"/>
      <c r="BM853" s="196"/>
      <c r="BN853" s="196"/>
      <c r="BO853" s="196"/>
      <c r="BP853" s="196"/>
      <c r="BQ853" s="196"/>
      <c r="BR853" s="196"/>
      <c r="BS853" s="196"/>
      <c r="BT853" s="196"/>
      <c r="BU853" s="196"/>
      <c r="BV853" s="196"/>
      <c r="BW853" s="196"/>
      <c r="BX853" s="196"/>
      <c r="BY853" s="196"/>
      <c r="BZ853" s="196"/>
      <c r="CA853" s="196"/>
      <c r="CB853" s="196"/>
      <c r="CC853" s="196"/>
      <c r="CD853" s="196"/>
      <c r="CE853" s="196"/>
      <c r="CF853" s="196"/>
      <c r="CG853" s="196"/>
      <c r="CH853" s="196"/>
      <c r="CI853" s="196"/>
      <c r="CJ853" s="196"/>
      <c r="CK853" s="196"/>
      <c r="CL853" s="196"/>
      <c r="CM853" s="196"/>
      <c r="CN853" s="196"/>
      <c r="CO853" s="196"/>
      <c r="CP853" s="196"/>
      <c r="CQ853" s="196"/>
      <c r="CR853" s="196"/>
      <c r="CS853" s="196"/>
      <c r="CT853" s="196"/>
      <c r="CU853" s="196"/>
      <c r="CV853" s="196"/>
      <c r="CW853" s="196"/>
      <c r="CX853" s="196"/>
      <c r="CY853" s="196"/>
      <c r="CZ853" s="196"/>
      <c r="DA853" s="196"/>
      <c r="DB853" s="196"/>
      <c r="DC853" s="196"/>
      <c r="DD853" s="196"/>
      <c r="DE853" s="196"/>
      <c r="DF853" s="196"/>
      <c r="DG853" s="196"/>
      <c r="DH853" s="196"/>
      <c r="DI853" s="196"/>
      <c r="DJ853" s="196"/>
      <c r="DK853" s="196"/>
      <c r="DL853" s="196"/>
      <c r="DM853" s="196"/>
      <c r="DN853" s="196"/>
      <c r="DO853" s="196"/>
      <c r="DP853" s="196"/>
      <c r="DQ853" s="196"/>
      <c r="DR853" s="196"/>
      <c r="DS853" s="196"/>
      <c r="DT853" s="196"/>
      <c r="DU853" s="196"/>
      <c r="DV853" s="196"/>
    </row>
    <row r="854" spans="1:126" s="171" customFormat="1" ht="9.6" x14ac:dyDescent="0.2">
      <c r="A854" s="153"/>
      <c r="B854" s="155"/>
      <c r="C854" s="155"/>
    </row>
    <row r="855" spans="1:126" s="171" customFormat="1" ht="9.6" x14ac:dyDescent="0.2">
      <c r="A855" s="153"/>
      <c r="B855" s="155"/>
      <c r="C855" s="155"/>
    </row>
    <row r="856" spans="1:126" s="171" customFormat="1" ht="9.6" x14ac:dyDescent="0.2">
      <c r="A856" s="153"/>
      <c r="B856" s="155"/>
      <c r="C856" s="155"/>
    </row>
    <row r="857" spans="1:126" s="171" customFormat="1" ht="9.6" x14ac:dyDescent="0.2">
      <c r="A857" s="153"/>
      <c r="B857" s="155"/>
      <c r="C857" s="155"/>
    </row>
    <row r="858" spans="1:126" s="171" customFormat="1" ht="9.6" x14ac:dyDescent="0.2">
      <c r="A858" s="153"/>
      <c r="B858" s="155"/>
      <c r="C858" s="155"/>
    </row>
    <row r="859" spans="1:126" s="171" customFormat="1" ht="9.6" x14ac:dyDescent="0.2">
      <c r="A859" s="153"/>
      <c r="B859" s="155"/>
      <c r="C859" s="155"/>
    </row>
    <row r="860" spans="1:126" s="171" customFormat="1" ht="9.6" x14ac:dyDescent="0.2">
      <c r="A860" s="153"/>
      <c r="B860" s="155"/>
      <c r="C860" s="155"/>
    </row>
    <row r="861" spans="1:126" s="171" customFormat="1" ht="9.6" x14ac:dyDescent="0.2">
      <c r="A861" s="153"/>
      <c r="B861" s="155"/>
      <c r="C861" s="155"/>
    </row>
    <row r="862" spans="1:126" s="171" customFormat="1" ht="9.6" x14ac:dyDescent="0.2">
      <c r="A862" s="153"/>
      <c r="B862" s="155"/>
      <c r="C862" s="155"/>
    </row>
    <row r="863" spans="1:126" s="171" customFormat="1" ht="9.6" x14ac:dyDescent="0.2">
      <c r="A863" s="153"/>
      <c r="B863" s="155"/>
      <c r="C863" s="155"/>
    </row>
    <row r="864" spans="1:126" s="171" customFormat="1" ht="9.6" x14ac:dyDescent="0.2">
      <c r="A864" s="153"/>
      <c r="B864" s="155"/>
      <c r="C864" s="155"/>
    </row>
    <row r="865" spans="1:3" s="171" customFormat="1" ht="9.6" x14ac:dyDescent="0.2">
      <c r="A865" s="153"/>
      <c r="B865" s="155"/>
      <c r="C865" s="155"/>
    </row>
    <row r="866" spans="1:3" s="171" customFormat="1" ht="9.6" x14ac:dyDescent="0.2">
      <c r="A866" s="153"/>
      <c r="B866" s="155"/>
      <c r="C866" s="155"/>
    </row>
    <row r="867" spans="1:3" s="171" customFormat="1" ht="9.6" x14ac:dyDescent="0.2">
      <c r="A867" s="153"/>
      <c r="B867" s="155"/>
      <c r="C867" s="155"/>
    </row>
    <row r="868" spans="1:3" s="171" customFormat="1" ht="9.6" x14ac:dyDescent="0.2">
      <c r="A868" s="153"/>
      <c r="B868" s="155"/>
      <c r="C868" s="155"/>
    </row>
    <row r="869" spans="1:3" s="171" customFormat="1" ht="9.6" x14ac:dyDescent="0.2">
      <c r="A869" s="153"/>
      <c r="B869" s="155"/>
      <c r="C869" s="155"/>
    </row>
    <row r="870" spans="1:3" s="171" customFormat="1" ht="9.6" x14ac:dyDescent="0.2">
      <c r="A870" s="153"/>
      <c r="B870" s="155"/>
      <c r="C870" s="155"/>
    </row>
    <row r="871" spans="1:3" s="171" customFormat="1" ht="9.6" x14ac:dyDescent="0.2">
      <c r="A871" s="153"/>
      <c r="B871" s="155"/>
      <c r="C871" s="155"/>
    </row>
    <row r="872" spans="1:3" s="171" customFormat="1" ht="9.6" x14ac:dyDescent="0.2">
      <c r="A872" s="153"/>
      <c r="B872" s="155"/>
      <c r="C872" s="155"/>
    </row>
    <row r="873" spans="1:3" s="171" customFormat="1" ht="9.6" x14ac:dyDescent="0.2">
      <c r="A873" s="153"/>
      <c r="B873" s="155"/>
      <c r="C873" s="155"/>
    </row>
    <row r="874" spans="1:3" s="171" customFormat="1" ht="9.6" x14ac:dyDescent="0.2">
      <c r="A874" s="153"/>
      <c r="B874" s="155"/>
      <c r="C874" s="155"/>
    </row>
    <row r="875" spans="1:3" s="171" customFormat="1" ht="9.6" x14ac:dyDescent="0.2">
      <c r="A875" s="153"/>
      <c r="B875" s="155"/>
      <c r="C875" s="155"/>
    </row>
    <row r="876" spans="1:3" s="171" customFormat="1" ht="9.6" x14ac:dyDescent="0.2">
      <c r="A876" s="153"/>
      <c r="B876" s="155"/>
      <c r="C876" s="155"/>
    </row>
    <row r="877" spans="1:3" s="171" customFormat="1" ht="9.6" x14ac:dyDescent="0.2">
      <c r="A877" s="153"/>
      <c r="B877" s="155"/>
      <c r="C877" s="155"/>
    </row>
    <row r="878" spans="1:3" s="171" customFormat="1" ht="9.6" x14ac:dyDescent="0.2">
      <c r="A878" s="153"/>
      <c r="B878" s="155"/>
      <c r="C878" s="155"/>
    </row>
    <row r="879" spans="1:3" s="171" customFormat="1" ht="9.6" x14ac:dyDescent="0.2">
      <c r="A879" s="153"/>
      <c r="B879" s="155"/>
      <c r="C879" s="155"/>
    </row>
    <row r="880" spans="1:3" s="171" customFormat="1" ht="9.6" x14ac:dyDescent="0.2">
      <c r="A880" s="153"/>
      <c r="B880" s="155"/>
      <c r="C880" s="155"/>
    </row>
    <row r="881" spans="1:3" s="171" customFormat="1" ht="9.6" x14ac:dyDescent="0.2">
      <c r="A881" s="194"/>
      <c r="B881" s="155"/>
      <c r="C881" s="155"/>
    </row>
    <row r="882" spans="1:3" s="171" customFormat="1" ht="9.6" x14ac:dyDescent="0.2">
      <c r="A882" s="153"/>
      <c r="B882" s="155"/>
      <c r="C882" s="155"/>
    </row>
    <row r="883" spans="1:3" s="171" customFormat="1" ht="9.6" x14ac:dyDescent="0.2">
      <c r="A883" s="153"/>
      <c r="B883" s="155"/>
      <c r="C883" s="155"/>
    </row>
    <row r="884" spans="1:3" s="171" customFormat="1" ht="9.6" x14ac:dyDescent="0.2">
      <c r="A884" s="153"/>
      <c r="B884" s="155"/>
      <c r="C884" s="155"/>
    </row>
    <row r="885" spans="1:3" s="171" customFormat="1" ht="9.6" x14ac:dyDescent="0.2">
      <c r="A885" s="153"/>
      <c r="B885" s="155"/>
      <c r="C885" s="155"/>
    </row>
    <row r="886" spans="1:3" s="171" customFormat="1" ht="9.6" x14ac:dyDescent="0.2">
      <c r="A886" s="153"/>
      <c r="B886" s="155"/>
      <c r="C886" s="155"/>
    </row>
    <row r="887" spans="1:3" s="171" customFormat="1" ht="9.6" x14ac:dyDescent="0.2">
      <c r="A887" s="153"/>
      <c r="B887" s="155"/>
      <c r="C887" s="155"/>
    </row>
    <row r="888" spans="1:3" s="171" customFormat="1" ht="9.6" x14ac:dyDescent="0.2">
      <c r="A888" s="153"/>
      <c r="B888" s="155"/>
      <c r="C888" s="155"/>
    </row>
    <row r="889" spans="1:3" s="171" customFormat="1" ht="9.6" x14ac:dyDescent="0.2">
      <c r="A889" s="153"/>
      <c r="B889" s="155"/>
      <c r="C889" s="155"/>
    </row>
    <row r="890" spans="1:3" s="171" customFormat="1" ht="9.6" x14ac:dyDescent="0.2">
      <c r="A890" s="153"/>
      <c r="B890" s="155"/>
      <c r="C890" s="155"/>
    </row>
    <row r="891" spans="1:3" s="171" customFormat="1" ht="9.6" x14ac:dyDescent="0.2">
      <c r="A891" s="153"/>
      <c r="B891" s="155"/>
      <c r="C891" s="155"/>
    </row>
    <row r="892" spans="1:3" s="171" customFormat="1" ht="9.6" x14ac:dyDescent="0.2">
      <c r="A892" s="153"/>
      <c r="B892" s="155"/>
      <c r="C892" s="155"/>
    </row>
    <row r="893" spans="1:3" s="171" customFormat="1" ht="9.6" x14ac:dyDescent="0.2">
      <c r="A893" s="153"/>
      <c r="B893" s="155"/>
      <c r="C893" s="155"/>
    </row>
    <row r="894" spans="1:3" s="171" customFormat="1" ht="9.6" x14ac:dyDescent="0.2">
      <c r="A894" s="153"/>
      <c r="B894" s="155"/>
      <c r="C894" s="155"/>
    </row>
    <row r="895" spans="1:3" s="171" customFormat="1" ht="9.6" x14ac:dyDescent="0.2">
      <c r="A895" s="153"/>
      <c r="B895" s="155"/>
      <c r="C895" s="155"/>
    </row>
    <row r="896" spans="1:3" s="171" customFormat="1" ht="9.6" x14ac:dyDescent="0.2">
      <c r="A896" s="153"/>
      <c r="B896" s="155"/>
      <c r="C896" s="155"/>
    </row>
    <row r="897" spans="1:3" s="171" customFormat="1" ht="9.6" x14ac:dyDescent="0.2">
      <c r="A897" s="153"/>
      <c r="B897" s="155"/>
      <c r="C897" s="155"/>
    </row>
    <row r="898" spans="1:3" s="171" customFormat="1" ht="9.6" x14ac:dyDescent="0.2">
      <c r="A898" s="153"/>
      <c r="B898" s="155"/>
      <c r="C898" s="155"/>
    </row>
    <row r="899" spans="1:3" s="171" customFormat="1" ht="9.6" x14ac:dyDescent="0.2">
      <c r="A899" s="153"/>
      <c r="B899" s="155"/>
      <c r="C899" s="155"/>
    </row>
    <row r="900" spans="1:3" s="171" customFormat="1" ht="9.6" x14ac:dyDescent="0.2">
      <c r="A900" s="153"/>
      <c r="B900" s="155"/>
      <c r="C900" s="155"/>
    </row>
    <row r="901" spans="1:3" s="171" customFormat="1" ht="9.6" x14ac:dyDescent="0.2">
      <c r="A901" s="153"/>
      <c r="B901" s="155"/>
      <c r="C901" s="155"/>
    </row>
    <row r="902" spans="1:3" s="171" customFormat="1" ht="9.6" x14ac:dyDescent="0.2">
      <c r="A902" s="153"/>
      <c r="B902" s="155"/>
      <c r="C902" s="155"/>
    </row>
    <row r="903" spans="1:3" s="171" customFormat="1" ht="9.6" x14ac:dyDescent="0.2">
      <c r="A903" s="153"/>
      <c r="B903" s="155"/>
      <c r="C903" s="155"/>
    </row>
    <row r="904" spans="1:3" s="171" customFormat="1" ht="9.6" x14ac:dyDescent="0.2">
      <c r="A904" s="153"/>
      <c r="B904" s="155"/>
      <c r="C904" s="155"/>
    </row>
    <row r="905" spans="1:3" s="171" customFormat="1" ht="9.6" x14ac:dyDescent="0.2">
      <c r="A905" s="153"/>
      <c r="B905" s="155"/>
      <c r="C905" s="155"/>
    </row>
    <row r="906" spans="1:3" s="171" customFormat="1" ht="9.6" x14ac:dyDescent="0.2">
      <c r="A906" s="153"/>
      <c r="B906" s="155"/>
      <c r="C906" s="155"/>
    </row>
    <row r="907" spans="1:3" s="171" customFormat="1" ht="9.6" x14ac:dyDescent="0.2">
      <c r="A907" s="153"/>
      <c r="B907" s="155"/>
      <c r="C907" s="155"/>
    </row>
    <row r="908" spans="1:3" s="171" customFormat="1" ht="9.6" x14ac:dyDescent="0.2">
      <c r="A908" s="153"/>
      <c r="B908" s="155"/>
      <c r="C908" s="155"/>
    </row>
    <row r="909" spans="1:3" s="171" customFormat="1" ht="9.6" x14ac:dyDescent="0.2">
      <c r="A909" s="153"/>
      <c r="B909" s="155"/>
      <c r="C909" s="155"/>
    </row>
    <row r="910" spans="1:3" s="171" customFormat="1" ht="9.6" x14ac:dyDescent="0.2">
      <c r="A910" s="153"/>
      <c r="B910" s="155"/>
      <c r="C910" s="155"/>
    </row>
    <row r="911" spans="1:3" s="171" customFormat="1" ht="9.6" x14ac:dyDescent="0.2">
      <c r="A911" s="153"/>
      <c r="B911" s="155"/>
      <c r="C911" s="155"/>
    </row>
    <row r="912" spans="1:3" s="171" customFormat="1" ht="9.6" x14ac:dyDescent="0.2">
      <c r="A912" s="153"/>
      <c r="B912" s="155"/>
      <c r="C912" s="155"/>
    </row>
    <row r="913" spans="1:3" s="171" customFormat="1" ht="9.6" x14ac:dyDescent="0.2">
      <c r="A913" s="153"/>
      <c r="B913" s="155"/>
      <c r="C913" s="155"/>
    </row>
    <row r="914" spans="1:3" s="171" customFormat="1" ht="9.6" x14ac:dyDescent="0.2">
      <c r="A914" s="153"/>
      <c r="B914" s="155"/>
      <c r="C914" s="155"/>
    </row>
    <row r="915" spans="1:3" s="171" customFormat="1" ht="9.6" x14ac:dyDescent="0.2">
      <c r="A915" s="153"/>
      <c r="B915" s="155"/>
      <c r="C915" s="155"/>
    </row>
    <row r="916" spans="1:3" s="171" customFormat="1" ht="9.6" x14ac:dyDescent="0.2">
      <c r="A916" s="153"/>
      <c r="B916" s="155"/>
      <c r="C916" s="155"/>
    </row>
    <row r="917" spans="1:3" s="171" customFormat="1" ht="9.6" x14ac:dyDescent="0.2">
      <c r="A917" s="153"/>
      <c r="B917" s="155"/>
      <c r="C917" s="155"/>
    </row>
    <row r="918" spans="1:3" s="171" customFormat="1" ht="9.6" x14ac:dyDescent="0.2">
      <c r="A918" s="153"/>
      <c r="B918" s="155"/>
      <c r="C918" s="155"/>
    </row>
    <row r="919" spans="1:3" s="171" customFormat="1" ht="9.6" x14ac:dyDescent="0.2">
      <c r="A919" s="153"/>
      <c r="B919" s="155"/>
      <c r="C919" s="155"/>
    </row>
    <row r="920" spans="1:3" s="171" customFormat="1" ht="9.6" x14ac:dyDescent="0.2">
      <c r="A920" s="153"/>
      <c r="B920" s="155"/>
      <c r="C920" s="155"/>
    </row>
    <row r="921" spans="1:3" s="171" customFormat="1" ht="9.6" x14ac:dyDescent="0.2">
      <c r="A921" s="153"/>
      <c r="B921" s="155"/>
      <c r="C921" s="155"/>
    </row>
    <row r="922" spans="1:3" s="171" customFormat="1" ht="9.6" x14ac:dyDescent="0.2">
      <c r="A922" s="153"/>
      <c r="B922" s="155"/>
      <c r="C922" s="155"/>
    </row>
    <row r="923" spans="1:3" s="171" customFormat="1" ht="9.6" x14ac:dyDescent="0.2">
      <c r="A923" s="153"/>
      <c r="B923" s="155"/>
      <c r="C923" s="155"/>
    </row>
    <row r="924" spans="1:3" s="171" customFormat="1" ht="9.6" x14ac:dyDescent="0.2">
      <c r="A924" s="153"/>
      <c r="B924" s="155"/>
      <c r="C924" s="155"/>
    </row>
    <row r="925" spans="1:3" s="171" customFormat="1" ht="9.6" x14ac:dyDescent="0.2">
      <c r="A925" s="153"/>
      <c r="B925" s="155"/>
      <c r="C925" s="155"/>
    </row>
    <row r="926" spans="1:3" s="171" customFormat="1" ht="9.6" x14ac:dyDescent="0.2">
      <c r="A926" s="153"/>
      <c r="B926" s="155"/>
      <c r="C926" s="155"/>
    </row>
    <row r="927" spans="1:3" s="171" customFormat="1" ht="9.6" x14ac:dyDescent="0.2">
      <c r="A927" s="153"/>
      <c r="B927" s="155"/>
      <c r="C927" s="155"/>
    </row>
    <row r="928" spans="1:3" s="171" customFormat="1" ht="9.6" x14ac:dyDescent="0.2">
      <c r="A928" s="153"/>
      <c r="B928" s="155"/>
      <c r="C928" s="155"/>
    </row>
    <row r="929" spans="1:3" s="171" customFormat="1" ht="9.6" x14ac:dyDescent="0.2">
      <c r="A929" s="153"/>
      <c r="B929" s="155"/>
      <c r="C929" s="155"/>
    </row>
    <row r="930" spans="1:3" s="171" customFormat="1" ht="9.6" x14ac:dyDescent="0.2">
      <c r="A930" s="153"/>
      <c r="B930" s="155"/>
      <c r="C930" s="155"/>
    </row>
    <row r="931" spans="1:3" s="171" customFormat="1" ht="9.6" x14ac:dyDescent="0.2">
      <c r="A931" s="153"/>
      <c r="B931" s="155"/>
      <c r="C931" s="155"/>
    </row>
    <row r="932" spans="1:3" s="171" customFormat="1" ht="9.6" x14ac:dyDescent="0.2">
      <c r="A932" s="153"/>
      <c r="B932" s="155"/>
      <c r="C932" s="155"/>
    </row>
    <row r="933" spans="1:3" s="171" customFormat="1" ht="9.6" x14ac:dyDescent="0.2">
      <c r="A933" s="153"/>
      <c r="B933" s="155"/>
      <c r="C933" s="155"/>
    </row>
    <row r="934" spans="1:3" s="171" customFormat="1" ht="9.6" x14ac:dyDescent="0.2">
      <c r="A934" s="153"/>
      <c r="B934" s="155"/>
      <c r="C934" s="155"/>
    </row>
    <row r="935" spans="1:3" s="171" customFormat="1" ht="9.6" x14ac:dyDescent="0.2">
      <c r="A935" s="153"/>
      <c r="B935" s="155"/>
      <c r="C935" s="155"/>
    </row>
    <row r="936" spans="1:3" s="171" customFormat="1" ht="9.6" x14ac:dyDescent="0.2">
      <c r="A936" s="153"/>
      <c r="B936" s="155"/>
      <c r="C936" s="155"/>
    </row>
    <row r="937" spans="1:3" s="171" customFormat="1" ht="9.6" x14ac:dyDescent="0.2">
      <c r="A937" s="153"/>
      <c r="B937" s="155"/>
      <c r="C937" s="155"/>
    </row>
    <row r="938" spans="1:3" s="171" customFormat="1" ht="9.6" x14ac:dyDescent="0.2">
      <c r="A938" s="153"/>
      <c r="B938" s="155"/>
      <c r="C938" s="155"/>
    </row>
    <row r="939" spans="1:3" s="171" customFormat="1" ht="9.6" x14ac:dyDescent="0.2">
      <c r="A939" s="153"/>
      <c r="B939" s="155"/>
      <c r="C939" s="155"/>
    </row>
    <row r="940" spans="1:3" s="171" customFormat="1" ht="9.6" x14ac:dyDescent="0.2">
      <c r="A940" s="153"/>
      <c r="B940" s="155"/>
      <c r="C940" s="155"/>
    </row>
    <row r="941" spans="1:3" s="171" customFormat="1" ht="9.6" x14ac:dyDescent="0.2">
      <c r="A941" s="153"/>
      <c r="B941" s="155"/>
      <c r="C941" s="155"/>
    </row>
    <row r="942" spans="1:3" s="171" customFormat="1" ht="9.6" x14ac:dyDescent="0.2">
      <c r="A942" s="153"/>
      <c r="B942" s="155"/>
      <c r="C942" s="155"/>
    </row>
    <row r="943" spans="1:3" s="171" customFormat="1" ht="9.6" x14ac:dyDescent="0.2">
      <c r="A943" s="153"/>
      <c r="B943" s="155"/>
      <c r="C943" s="155"/>
    </row>
    <row r="944" spans="1:3" s="171" customFormat="1" ht="9.6" x14ac:dyDescent="0.2">
      <c r="A944" s="153"/>
      <c r="B944" s="155"/>
      <c r="C944" s="155"/>
    </row>
    <row r="945" spans="1:3" s="171" customFormat="1" ht="9.6" x14ac:dyDescent="0.2">
      <c r="A945" s="153"/>
      <c r="B945" s="155"/>
      <c r="C945" s="155"/>
    </row>
    <row r="946" spans="1:3" s="171" customFormat="1" ht="9.6" x14ac:dyDescent="0.2">
      <c r="A946" s="153"/>
      <c r="B946" s="155"/>
      <c r="C946" s="155"/>
    </row>
    <row r="947" spans="1:3" s="171" customFormat="1" ht="9.6" x14ac:dyDescent="0.2">
      <c r="A947" s="194"/>
      <c r="B947" s="155"/>
      <c r="C947" s="155"/>
    </row>
    <row r="948" spans="1:3" s="171" customFormat="1" ht="9.6" x14ac:dyDescent="0.2">
      <c r="A948" s="194"/>
      <c r="B948" s="155"/>
      <c r="C948" s="155"/>
    </row>
    <row r="949" spans="1:3" s="171" customFormat="1" ht="9.6" x14ac:dyDescent="0.2">
      <c r="A949" s="194"/>
      <c r="B949" s="155"/>
      <c r="C949" s="155"/>
    </row>
    <row r="950" spans="1:3" s="171" customFormat="1" ht="9.6" x14ac:dyDescent="0.2">
      <c r="A950" s="194"/>
      <c r="B950" s="155"/>
      <c r="C950" s="155"/>
    </row>
    <row r="951" spans="1:3" s="171" customFormat="1" ht="9.6" x14ac:dyDescent="0.2">
      <c r="A951" s="153"/>
      <c r="B951" s="155"/>
      <c r="C951" s="155"/>
    </row>
    <row r="952" spans="1:3" s="171" customFormat="1" ht="9.6" x14ac:dyDescent="0.2">
      <c r="A952" s="153"/>
      <c r="B952" s="155"/>
      <c r="C952" s="155"/>
    </row>
    <row r="953" spans="1:3" s="171" customFormat="1" ht="9.6" x14ac:dyDescent="0.2">
      <c r="A953" s="153"/>
      <c r="B953" s="155"/>
      <c r="C953" s="155"/>
    </row>
    <row r="954" spans="1:3" s="171" customFormat="1" ht="9.6" x14ac:dyDescent="0.2">
      <c r="A954" s="153"/>
      <c r="B954" s="155"/>
      <c r="C954" s="155"/>
    </row>
    <row r="955" spans="1:3" s="171" customFormat="1" ht="9.6" x14ac:dyDescent="0.2">
      <c r="A955" s="153"/>
      <c r="B955" s="155"/>
      <c r="C955" s="155"/>
    </row>
    <row r="956" spans="1:3" s="171" customFormat="1" ht="9.6" x14ac:dyDescent="0.2">
      <c r="A956" s="153"/>
      <c r="B956" s="155"/>
      <c r="C956" s="155"/>
    </row>
    <row r="957" spans="1:3" s="171" customFormat="1" ht="9.6" x14ac:dyDescent="0.2">
      <c r="A957" s="194"/>
      <c r="B957" s="155"/>
      <c r="C957" s="155"/>
    </row>
    <row r="958" spans="1:3" s="171" customFormat="1" ht="9.6" x14ac:dyDescent="0.2">
      <c r="A958" s="153"/>
      <c r="B958" s="155"/>
      <c r="C958" s="155"/>
    </row>
    <row r="959" spans="1:3" s="171" customFormat="1" ht="9.6" x14ac:dyDescent="0.2">
      <c r="A959" s="153"/>
      <c r="B959" s="155"/>
      <c r="C959" s="155"/>
    </row>
    <row r="960" spans="1:3" s="171" customFormat="1" ht="9.6" x14ac:dyDescent="0.2">
      <c r="A960" s="153"/>
      <c r="B960" s="155"/>
      <c r="C960" s="155"/>
    </row>
    <row r="961" spans="1:3" s="171" customFormat="1" ht="9.6" x14ac:dyDescent="0.2">
      <c r="A961" s="153"/>
      <c r="B961" s="155"/>
      <c r="C961" s="155"/>
    </row>
    <row r="962" spans="1:3" s="171" customFormat="1" ht="9.6" x14ac:dyDescent="0.2">
      <c r="A962" s="153"/>
      <c r="B962" s="155"/>
      <c r="C962" s="155"/>
    </row>
    <row r="963" spans="1:3" s="171" customFormat="1" ht="9.6" x14ac:dyDescent="0.2">
      <c r="A963" s="153"/>
      <c r="B963" s="155"/>
      <c r="C963" s="155"/>
    </row>
    <row r="964" spans="1:3" s="171" customFormat="1" ht="9.6" x14ac:dyDescent="0.2">
      <c r="A964" s="153"/>
      <c r="B964" s="155"/>
      <c r="C964" s="155"/>
    </row>
    <row r="965" spans="1:3" s="171" customFormat="1" ht="9.6" x14ac:dyDescent="0.2">
      <c r="A965" s="153"/>
      <c r="B965" s="155"/>
      <c r="C965" s="155"/>
    </row>
    <row r="966" spans="1:3" s="171" customFormat="1" ht="9.6" x14ac:dyDescent="0.2">
      <c r="A966" s="153"/>
      <c r="B966" s="155"/>
      <c r="C966" s="155"/>
    </row>
    <row r="967" spans="1:3" s="171" customFormat="1" ht="9.6" x14ac:dyDescent="0.2">
      <c r="A967" s="153"/>
      <c r="B967" s="155"/>
      <c r="C967" s="155"/>
    </row>
    <row r="968" spans="1:3" s="171" customFormat="1" ht="9.6" x14ac:dyDescent="0.2">
      <c r="A968" s="153"/>
      <c r="B968" s="155"/>
      <c r="C968" s="155"/>
    </row>
    <row r="969" spans="1:3" s="171" customFormat="1" ht="9.6" x14ac:dyDescent="0.2">
      <c r="A969" s="153"/>
      <c r="B969" s="155"/>
      <c r="C969" s="155"/>
    </row>
    <row r="970" spans="1:3" s="171" customFormat="1" ht="9.6" x14ac:dyDescent="0.2">
      <c r="A970" s="153"/>
      <c r="B970" s="155"/>
      <c r="C970" s="155"/>
    </row>
    <row r="971" spans="1:3" s="171" customFormat="1" ht="9.6" x14ac:dyDescent="0.2">
      <c r="A971" s="153"/>
      <c r="B971" s="155"/>
      <c r="C971" s="155"/>
    </row>
    <row r="972" spans="1:3" s="171" customFormat="1" ht="9.6" x14ac:dyDescent="0.2">
      <c r="A972" s="153"/>
      <c r="B972" s="155"/>
      <c r="C972" s="155"/>
    </row>
    <row r="973" spans="1:3" s="171" customFormat="1" ht="9.6" x14ac:dyDescent="0.2">
      <c r="A973" s="153"/>
      <c r="B973" s="155"/>
      <c r="C973" s="155"/>
    </row>
    <row r="974" spans="1:3" s="171" customFormat="1" ht="9.6" x14ac:dyDescent="0.2">
      <c r="A974" s="153"/>
      <c r="B974" s="155"/>
      <c r="C974" s="155"/>
    </row>
    <row r="975" spans="1:3" s="171" customFormat="1" ht="9.6" x14ac:dyDescent="0.2">
      <c r="A975" s="153"/>
      <c r="B975" s="155"/>
      <c r="C975" s="155"/>
    </row>
    <row r="976" spans="1:3" s="171" customFormat="1" ht="9.6" x14ac:dyDescent="0.2">
      <c r="A976" s="153"/>
      <c r="B976" s="155"/>
      <c r="C976" s="155"/>
    </row>
    <row r="977" spans="1:3" s="171" customFormat="1" ht="9.6" x14ac:dyDescent="0.2">
      <c r="A977" s="153"/>
      <c r="B977" s="155"/>
      <c r="C977" s="155"/>
    </row>
    <row r="978" spans="1:3" s="171" customFormat="1" ht="9.6" x14ac:dyDescent="0.2">
      <c r="A978" s="153"/>
      <c r="B978" s="155"/>
      <c r="C978" s="155"/>
    </row>
    <row r="979" spans="1:3" s="171" customFormat="1" ht="9.6" x14ac:dyDescent="0.2">
      <c r="A979" s="153"/>
      <c r="B979" s="155"/>
      <c r="C979" s="155"/>
    </row>
    <row r="980" spans="1:3" s="171" customFormat="1" ht="9.6" x14ac:dyDescent="0.2">
      <c r="A980" s="153"/>
      <c r="B980" s="155"/>
      <c r="C980" s="155"/>
    </row>
    <row r="981" spans="1:3" s="171" customFormat="1" ht="9.6" x14ac:dyDescent="0.2">
      <c r="A981" s="153"/>
      <c r="B981" s="155"/>
      <c r="C981" s="155"/>
    </row>
    <row r="982" spans="1:3" s="171" customFormat="1" ht="9.6" x14ac:dyDescent="0.2">
      <c r="A982" s="153"/>
      <c r="B982" s="155"/>
      <c r="C982" s="155"/>
    </row>
    <row r="983" spans="1:3" s="171" customFormat="1" ht="9.6" x14ac:dyDescent="0.2">
      <c r="A983" s="153"/>
      <c r="B983" s="155"/>
      <c r="C983" s="155"/>
    </row>
    <row r="984" spans="1:3" s="171" customFormat="1" ht="9.6" x14ac:dyDescent="0.2">
      <c r="A984" s="153"/>
      <c r="B984" s="155"/>
      <c r="C984" s="155"/>
    </row>
    <row r="985" spans="1:3" s="171" customFormat="1" ht="9.6" x14ac:dyDescent="0.2">
      <c r="A985" s="153"/>
      <c r="B985" s="155"/>
      <c r="C985" s="155"/>
    </row>
    <row r="986" spans="1:3" s="171" customFormat="1" ht="9.6" x14ac:dyDescent="0.2">
      <c r="A986" s="153"/>
      <c r="B986" s="155"/>
      <c r="C986" s="155"/>
    </row>
    <row r="987" spans="1:3" s="171" customFormat="1" ht="9.6" x14ac:dyDescent="0.2">
      <c r="A987" s="153"/>
      <c r="B987" s="155"/>
      <c r="C987" s="155"/>
    </row>
    <row r="988" spans="1:3" s="171" customFormat="1" ht="9.6" x14ac:dyDescent="0.2">
      <c r="A988" s="153"/>
      <c r="B988" s="155"/>
      <c r="C988" s="155"/>
    </row>
    <row r="989" spans="1:3" s="171" customFormat="1" ht="9.6" x14ac:dyDescent="0.2">
      <c r="A989" s="153"/>
      <c r="B989" s="155"/>
      <c r="C989" s="155"/>
    </row>
    <row r="990" spans="1:3" s="171" customFormat="1" ht="9.6" x14ac:dyDescent="0.2">
      <c r="A990" s="153"/>
      <c r="B990" s="155"/>
      <c r="C990" s="155"/>
    </row>
    <row r="991" spans="1:3" s="171" customFormat="1" ht="9.6" x14ac:dyDescent="0.2">
      <c r="A991" s="153"/>
      <c r="B991" s="155"/>
      <c r="C991" s="155"/>
    </row>
    <row r="992" spans="1:3" s="171" customFormat="1" ht="9.6" x14ac:dyDescent="0.2">
      <c r="A992" s="153"/>
      <c r="B992" s="155"/>
      <c r="C992" s="155"/>
    </row>
    <row r="993" spans="1:3" s="171" customFormat="1" ht="9.6" x14ac:dyDescent="0.2">
      <c r="A993" s="153"/>
      <c r="B993" s="155"/>
      <c r="C993" s="155"/>
    </row>
    <row r="994" spans="1:3" s="171" customFormat="1" ht="9.6" x14ac:dyDescent="0.2">
      <c r="A994" s="153"/>
      <c r="B994" s="155"/>
      <c r="C994" s="155"/>
    </row>
    <row r="995" spans="1:3" s="171" customFormat="1" ht="9.6" x14ac:dyDescent="0.2">
      <c r="A995" s="153"/>
      <c r="B995" s="155"/>
      <c r="C995" s="155"/>
    </row>
    <row r="996" spans="1:3" s="171" customFormat="1" ht="9.6" x14ac:dyDescent="0.2">
      <c r="A996" s="153"/>
      <c r="B996" s="155"/>
      <c r="C996" s="155"/>
    </row>
    <row r="997" spans="1:3" s="171" customFormat="1" ht="9.6" x14ac:dyDescent="0.2">
      <c r="A997" s="153"/>
      <c r="B997" s="155"/>
      <c r="C997" s="155"/>
    </row>
    <row r="998" spans="1:3" s="171" customFormat="1" ht="9.6" x14ac:dyDescent="0.2">
      <c r="A998" s="153"/>
      <c r="B998" s="155"/>
      <c r="C998" s="155"/>
    </row>
    <row r="999" spans="1:3" s="171" customFormat="1" ht="9.6" x14ac:dyDescent="0.2">
      <c r="A999" s="153"/>
      <c r="B999" s="155"/>
      <c r="C999" s="155"/>
    </row>
    <row r="1000" spans="1:3" s="171" customFormat="1" ht="9.6" x14ac:dyDescent="0.2">
      <c r="A1000" s="153"/>
      <c r="B1000" s="155"/>
      <c r="C1000" s="155"/>
    </row>
    <row r="1001" spans="1:3" s="171" customFormat="1" ht="9.6" x14ac:dyDescent="0.2">
      <c r="A1001" s="153"/>
      <c r="B1001" s="155"/>
      <c r="C1001" s="155"/>
    </row>
    <row r="1002" spans="1:3" s="171" customFormat="1" ht="9.6" x14ac:dyDescent="0.2">
      <c r="A1002" s="153"/>
      <c r="B1002" s="155"/>
      <c r="C1002" s="155"/>
    </row>
    <row r="1003" spans="1:3" s="171" customFormat="1" ht="9.6" x14ac:dyDescent="0.2">
      <c r="A1003" s="153"/>
      <c r="B1003" s="155"/>
      <c r="C1003" s="155"/>
    </row>
    <row r="1004" spans="1:3" s="171" customFormat="1" ht="9.6" x14ac:dyDescent="0.2">
      <c r="A1004" s="153"/>
      <c r="B1004" s="155"/>
      <c r="C1004" s="155"/>
    </row>
    <row r="1005" spans="1:3" s="171" customFormat="1" ht="9.6" x14ac:dyDescent="0.2">
      <c r="A1005" s="153"/>
      <c r="B1005" s="155"/>
      <c r="C1005" s="155"/>
    </row>
    <row r="1006" spans="1:3" s="171" customFormat="1" ht="9.6" x14ac:dyDescent="0.2">
      <c r="A1006" s="153"/>
      <c r="B1006" s="155"/>
      <c r="C1006" s="155"/>
    </row>
    <row r="1007" spans="1:3" s="171" customFormat="1" ht="9.6" x14ac:dyDescent="0.2">
      <c r="A1007" s="153"/>
      <c r="B1007" s="155"/>
      <c r="C1007" s="155"/>
    </row>
    <row r="1008" spans="1:3" s="171" customFormat="1" ht="9.6" x14ac:dyDescent="0.2">
      <c r="A1008" s="153"/>
      <c r="B1008" s="155"/>
      <c r="C1008" s="155"/>
    </row>
    <row r="1009" spans="1:3" s="171" customFormat="1" ht="9.6" x14ac:dyDescent="0.2">
      <c r="A1009" s="153"/>
      <c r="B1009" s="155"/>
      <c r="C1009" s="155"/>
    </row>
    <row r="1010" spans="1:3" s="171" customFormat="1" ht="9.6" x14ac:dyDescent="0.2">
      <c r="A1010" s="153"/>
      <c r="B1010" s="155"/>
      <c r="C1010" s="155"/>
    </row>
    <row r="1011" spans="1:3" s="171" customFormat="1" ht="9.6" x14ac:dyDescent="0.2">
      <c r="A1011" s="153"/>
      <c r="B1011" s="155"/>
      <c r="C1011" s="155"/>
    </row>
    <row r="1012" spans="1:3" s="171" customFormat="1" ht="9.6" x14ac:dyDescent="0.2">
      <c r="A1012" s="153"/>
      <c r="B1012" s="155"/>
      <c r="C1012" s="155"/>
    </row>
    <row r="1013" spans="1:3" s="171" customFormat="1" ht="9.6" x14ac:dyDescent="0.2">
      <c r="A1013" s="153"/>
      <c r="B1013" s="155"/>
      <c r="C1013" s="155"/>
    </row>
    <row r="1014" spans="1:3" s="171" customFormat="1" ht="9.6" x14ac:dyDescent="0.2">
      <c r="A1014" s="153"/>
      <c r="B1014" s="155"/>
      <c r="C1014" s="155"/>
    </row>
    <row r="1015" spans="1:3" s="171" customFormat="1" ht="9.6" x14ac:dyDescent="0.2">
      <c r="A1015" s="153"/>
      <c r="B1015" s="155"/>
      <c r="C1015" s="155"/>
    </row>
    <row r="1016" spans="1:3" s="171" customFormat="1" ht="9.6" x14ac:dyDescent="0.2">
      <c r="A1016" s="153"/>
      <c r="B1016" s="155"/>
      <c r="C1016" s="155"/>
    </row>
    <row r="1017" spans="1:3" s="171" customFormat="1" ht="9.6" x14ac:dyDescent="0.2">
      <c r="A1017" s="153"/>
      <c r="B1017" s="155"/>
      <c r="C1017" s="155"/>
    </row>
    <row r="1018" spans="1:3" s="171" customFormat="1" ht="9.6" x14ac:dyDescent="0.2">
      <c r="A1018" s="153"/>
      <c r="B1018" s="155"/>
      <c r="C1018" s="155"/>
    </row>
    <row r="1019" spans="1:3" s="171" customFormat="1" ht="9.6" x14ac:dyDescent="0.2">
      <c r="A1019" s="153"/>
      <c r="B1019" s="155"/>
      <c r="C1019" s="155"/>
    </row>
    <row r="1020" spans="1:3" s="171" customFormat="1" ht="9.6" x14ac:dyDescent="0.2">
      <c r="A1020" s="153"/>
      <c r="B1020" s="155"/>
      <c r="C1020" s="155"/>
    </row>
    <row r="1021" spans="1:3" s="171" customFormat="1" ht="9.6" x14ac:dyDescent="0.2">
      <c r="A1021" s="153"/>
      <c r="B1021" s="155"/>
      <c r="C1021" s="155"/>
    </row>
    <row r="1022" spans="1:3" s="171" customFormat="1" ht="9.6" x14ac:dyDescent="0.2">
      <c r="A1022" s="153"/>
      <c r="B1022" s="155"/>
      <c r="C1022" s="155"/>
    </row>
    <row r="1023" spans="1:3" s="171" customFormat="1" ht="9.6" x14ac:dyDescent="0.2">
      <c r="A1023" s="153"/>
      <c r="B1023" s="155"/>
      <c r="C1023" s="155"/>
    </row>
    <row r="1024" spans="1:3" s="171" customFormat="1" ht="9.6" x14ac:dyDescent="0.2">
      <c r="A1024" s="153"/>
      <c r="B1024" s="155"/>
      <c r="C1024" s="155"/>
    </row>
    <row r="1025" spans="1:3" s="171" customFormat="1" ht="9.6" x14ac:dyDescent="0.2">
      <c r="A1025" s="153"/>
      <c r="B1025" s="155"/>
      <c r="C1025" s="155"/>
    </row>
    <row r="1026" spans="1:3" s="171" customFormat="1" ht="9.6" x14ac:dyDescent="0.2">
      <c r="A1026" s="153"/>
      <c r="B1026" s="155"/>
      <c r="C1026" s="155"/>
    </row>
    <row r="1027" spans="1:3" s="171" customFormat="1" ht="9.6" x14ac:dyDescent="0.2">
      <c r="A1027" s="153"/>
      <c r="B1027" s="155"/>
      <c r="C1027" s="155"/>
    </row>
    <row r="1028" spans="1:3" s="171" customFormat="1" ht="9.6" x14ac:dyDescent="0.2">
      <c r="A1028" s="153"/>
      <c r="B1028" s="155"/>
      <c r="C1028" s="155"/>
    </row>
    <row r="1029" spans="1:3" s="171" customFormat="1" ht="9.6" x14ac:dyDescent="0.2">
      <c r="A1029" s="153"/>
      <c r="B1029" s="155"/>
      <c r="C1029" s="155"/>
    </row>
    <row r="1030" spans="1:3" s="171" customFormat="1" ht="9.6" x14ac:dyDescent="0.2">
      <c r="A1030" s="153"/>
      <c r="B1030" s="155"/>
      <c r="C1030" s="155"/>
    </row>
    <row r="1031" spans="1:3" s="171" customFormat="1" ht="9.6" x14ac:dyDescent="0.2">
      <c r="A1031" s="153"/>
      <c r="B1031" s="155"/>
      <c r="C1031" s="155"/>
    </row>
    <row r="1032" spans="1:3" s="171" customFormat="1" ht="9.6" x14ac:dyDescent="0.2">
      <c r="A1032" s="153"/>
      <c r="B1032" s="155"/>
      <c r="C1032" s="155"/>
    </row>
    <row r="1033" spans="1:3" s="171" customFormat="1" ht="9.6" x14ac:dyDescent="0.2">
      <c r="A1033" s="153"/>
      <c r="B1033" s="155"/>
      <c r="C1033" s="155"/>
    </row>
    <row r="1034" spans="1:3" s="171" customFormat="1" ht="9.6" x14ac:dyDescent="0.2">
      <c r="A1034" s="153"/>
      <c r="B1034" s="155"/>
      <c r="C1034" s="155"/>
    </row>
    <row r="1035" spans="1:3" s="171" customFormat="1" ht="9.6" x14ac:dyDescent="0.2">
      <c r="A1035" s="153"/>
      <c r="B1035" s="155"/>
      <c r="C1035" s="155"/>
    </row>
    <row r="1036" spans="1:3" s="171" customFormat="1" ht="9.6" x14ac:dyDescent="0.2">
      <c r="A1036" s="153"/>
      <c r="B1036" s="155"/>
      <c r="C1036" s="155"/>
    </row>
    <row r="1037" spans="1:3" s="171" customFormat="1" ht="9.6" x14ac:dyDescent="0.2">
      <c r="A1037" s="153"/>
      <c r="B1037" s="155"/>
      <c r="C1037" s="155"/>
    </row>
    <row r="1038" spans="1:3" s="171" customFormat="1" ht="9.6" x14ac:dyDescent="0.2">
      <c r="A1038" s="153"/>
      <c r="B1038" s="155"/>
      <c r="C1038" s="155"/>
    </row>
    <row r="1039" spans="1:3" s="171" customFormat="1" ht="9.6" x14ac:dyDescent="0.2">
      <c r="A1039" s="153"/>
      <c r="B1039" s="155"/>
      <c r="C1039" s="155"/>
    </row>
    <row r="1040" spans="1:3" s="171" customFormat="1" ht="9.6" x14ac:dyDescent="0.2">
      <c r="A1040" s="153"/>
      <c r="B1040" s="155"/>
      <c r="C1040" s="155"/>
    </row>
    <row r="1041" spans="1:3" s="171" customFormat="1" ht="9.6" x14ac:dyDescent="0.2">
      <c r="A1041" s="153"/>
      <c r="B1041" s="155"/>
      <c r="C1041" s="155"/>
    </row>
    <row r="1042" spans="1:3" s="171" customFormat="1" ht="9.6" x14ac:dyDescent="0.2">
      <c r="A1042" s="153"/>
      <c r="B1042" s="155"/>
      <c r="C1042" s="155"/>
    </row>
    <row r="1043" spans="1:3" s="171" customFormat="1" ht="9.6" x14ac:dyDescent="0.2">
      <c r="A1043" s="153"/>
      <c r="B1043" s="155"/>
      <c r="C1043" s="155"/>
    </row>
    <row r="1044" spans="1:3" s="171" customFormat="1" ht="9.6" x14ac:dyDescent="0.2">
      <c r="A1044" s="153"/>
      <c r="B1044" s="155"/>
      <c r="C1044" s="155"/>
    </row>
    <row r="1045" spans="1:3" s="171" customFormat="1" ht="9.6" x14ac:dyDescent="0.2">
      <c r="A1045" s="153"/>
      <c r="B1045" s="155"/>
      <c r="C1045" s="155"/>
    </row>
    <row r="1046" spans="1:3" s="171" customFormat="1" ht="9.6" x14ac:dyDescent="0.2">
      <c r="A1046" s="153"/>
      <c r="B1046" s="155"/>
      <c r="C1046" s="155"/>
    </row>
    <row r="1047" spans="1:3" s="171" customFormat="1" ht="9.6" x14ac:dyDescent="0.2">
      <c r="A1047" s="153"/>
      <c r="B1047" s="155"/>
      <c r="C1047" s="155"/>
    </row>
    <row r="1048" spans="1:3" s="171" customFormat="1" ht="9.6" x14ac:dyDescent="0.2">
      <c r="A1048" s="153"/>
      <c r="B1048" s="155"/>
      <c r="C1048" s="155"/>
    </row>
    <row r="1049" spans="1:3" s="171" customFormat="1" ht="9.6" x14ac:dyDescent="0.2">
      <c r="A1049" s="153"/>
      <c r="B1049" s="155"/>
      <c r="C1049" s="155"/>
    </row>
    <row r="1050" spans="1:3" s="171" customFormat="1" ht="9.6" x14ac:dyDescent="0.2">
      <c r="A1050" s="153"/>
      <c r="B1050" s="155"/>
      <c r="C1050" s="155"/>
    </row>
    <row r="1051" spans="1:3" s="171" customFormat="1" ht="9.6" x14ac:dyDescent="0.2">
      <c r="A1051" s="153"/>
      <c r="B1051" s="155"/>
      <c r="C1051" s="155"/>
    </row>
    <row r="1052" spans="1:3" s="171" customFormat="1" ht="9.6" x14ac:dyDescent="0.2">
      <c r="A1052" s="153"/>
      <c r="B1052" s="155"/>
      <c r="C1052" s="155"/>
    </row>
    <row r="1053" spans="1:3" s="171" customFormat="1" ht="9.6" x14ac:dyDescent="0.2">
      <c r="A1053" s="153"/>
      <c r="B1053" s="155"/>
      <c r="C1053" s="155"/>
    </row>
    <row r="1054" spans="1:3" s="171" customFormat="1" ht="9.6" x14ac:dyDescent="0.2">
      <c r="A1054" s="153"/>
      <c r="B1054" s="155"/>
      <c r="C1054" s="155"/>
    </row>
    <row r="1055" spans="1:3" s="171" customFormat="1" ht="9.6" x14ac:dyDescent="0.2">
      <c r="A1055" s="153"/>
      <c r="B1055" s="155"/>
      <c r="C1055" s="155"/>
    </row>
    <row r="1056" spans="1:3" s="171" customFormat="1" ht="9.6" x14ac:dyDescent="0.2">
      <c r="A1056" s="153"/>
      <c r="B1056" s="155"/>
      <c r="C1056" s="155"/>
    </row>
    <row r="1057" spans="1:3" s="171" customFormat="1" ht="9.6" x14ac:dyDescent="0.2">
      <c r="A1057" s="153"/>
      <c r="B1057" s="155"/>
      <c r="C1057" s="155"/>
    </row>
    <row r="1058" spans="1:3" s="171" customFormat="1" ht="9.6" x14ac:dyDescent="0.2">
      <c r="A1058" s="153"/>
      <c r="B1058" s="155"/>
      <c r="C1058" s="155"/>
    </row>
    <row r="1059" spans="1:3" s="171" customFormat="1" ht="9.6" x14ac:dyDescent="0.2">
      <c r="A1059" s="153"/>
      <c r="B1059" s="155"/>
      <c r="C1059" s="155"/>
    </row>
    <row r="1060" spans="1:3" s="171" customFormat="1" ht="9.6" x14ac:dyDescent="0.2">
      <c r="A1060" s="153"/>
      <c r="B1060" s="155"/>
      <c r="C1060" s="155"/>
    </row>
    <row r="1061" spans="1:3" s="171" customFormat="1" ht="9.6" x14ac:dyDescent="0.2">
      <c r="A1061" s="153"/>
      <c r="B1061" s="155"/>
      <c r="C1061" s="155"/>
    </row>
    <row r="1062" spans="1:3" s="171" customFormat="1" ht="9.6" x14ac:dyDescent="0.2">
      <c r="A1062" s="153"/>
      <c r="B1062" s="155"/>
      <c r="C1062" s="155"/>
    </row>
    <row r="1063" spans="1:3" s="171" customFormat="1" ht="9.6" x14ac:dyDescent="0.2">
      <c r="A1063" s="153"/>
      <c r="B1063" s="155"/>
      <c r="C1063" s="155"/>
    </row>
    <row r="1064" spans="1:3" s="171" customFormat="1" ht="9.6" x14ac:dyDescent="0.2">
      <c r="A1064" s="153"/>
      <c r="B1064" s="155"/>
      <c r="C1064" s="155"/>
    </row>
    <row r="1065" spans="1:3" s="171" customFormat="1" ht="9.6" x14ac:dyDescent="0.2">
      <c r="A1065" s="153"/>
      <c r="B1065" s="155"/>
      <c r="C1065" s="155"/>
    </row>
    <row r="1066" spans="1:3" s="171" customFormat="1" ht="9.6" x14ac:dyDescent="0.2">
      <c r="A1066" s="153"/>
      <c r="B1066" s="155"/>
      <c r="C1066" s="155"/>
    </row>
    <row r="1067" spans="1:3" s="171" customFormat="1" ht="9.6" x14ac:dyDescent="0.2">
      <c r="A1067" s="194"/>
      <c r="B1067" s="155"/>
      <c r="C1067" s="155"/>
    </row>
    <row r="1068" spans="1:3" s="171" customFormat="1" ht="9.6" x14ac:dyDescent="0.2">
      <c r="A1068" s="153"/>
      <c r="B1068" s="155"/>
      <c r="C1068" s="155"/>
    </row>
    <row r="1069" spans="1:3" s="171" customFormat="1" ht="9.6" x14ac:dyDescent="0.2">
      <c r="A1069" s="153"/>
      <c r="B1069" s="155"/>
      <c r="C1069" s="155"/>
    </row>
    <row r="1070" spans="1:3" s="171" customFormat="1" ht="9.6" x14ac:dyDescent="0.2">
      <c r="A1070" s="153"/>
      <c r="B1070" s="155"/>
      <c r="C1070" s="155"/>
    </row>
    <row r="1071" spans="1:3" s="171" customFormat="1" ht="9.6" x14ac:dyDescent="0.2">
      <c r="A1071" s="153"/>
      <c r="B1071" s="155"/>
      <c r="C1071" s="155"/>
    </row>
    <row r="1072" spans="1:3" s="171" customFormat="1" ht="9.6" x14ac:dyDescent="0.2">
      <c r="A1072" s="153"/>
      <c r="B1072" s="155"/>
      <c r="C1072" s="155"/>
    </row>
    <row r="1073" spans="1:3" s="171" customFormat="1" ht="9.6" x14ac:dyDescent="0.2">
      <c r="A1073" s="153"/>
      <c r="B1073" s="155"/>
      <c r="C1073" s="155"/>
    </row>
    <row r="1074" spans="1:3" s="171" customFormat="1" ht="9.6" x14ac:dyDescent="0.2">
      <c r="A1074" s="153"/>
      <c r="B1074" s="155"/>
      <c r="C1074" s="155"/>
    </row>
    <row r="1075" spans="1:3" s="171" customFormat="1" ht="9.6" x14ac:dyDescent="0.2">
      <c r="A1075" s="153"/>
      <c r="B1075" s="155"/>
      <c r="C1075" s="155"/>
    </row>
    <row r="1076" spans="1:3" s="171" customFormat="1" ht="9.6" x14ac:dyDescent="0.2">
      <c r="A1076" s="153"/>
      <c r="B1076" s="155"/>
      <c r="C1076" s="155"/>
    </row>
    <row r="1077" spans="1:3" s="171" customFormat="1" ht="9.6" x14ac:dyDescent="0.2">
      <c r="A1077" s="153"/>
      <c r="B1077" s="155"/>
      <c r="C1077" s="155"/>
    </row>
    <row r="1078" spans="1:3" s="171" customFormat="1" ht="9.6" x14ac:dyDescent="0.2">
      <c r="A1078" s="153"/>
      <c r="B1078" s="155"/>
      <c r="C1078" s="155"/>
    </row>
    <row r="1079" spans="1:3" s="171" customFormat="1" ht="9.6" x14ac:dyDescent="0.2">
      <c r="A1079" s="153"/>
      <c r="B1079" s="155"/>
      <c r="C1079" s="155"/>
    </row>
    <row r="1080" spans="1:3" s="171" customFormat="1" ht="9.6" x14ac:dyDescent="0.2">
      <c r="A1080" s="153"/>
      <c r="B1080" s="155"/>
      <c r="C1080" s="155"/>
    </row>
    <row r="1081" spans="1:3" s="171" customFormat="1" ht="9.6" x14ac:dyDescent="0.2">
      <c r="A1081" s="153"/>
      <c r="B1081" s="155"/>
      <c r="C1081" s="155"/>
    </row>
    <row r="1082" spans="1:3" s="171" customFormat="1" ht="9.6" x14ac:dyDescent="0.2">
      <c r="A1082" s="153"/>
      <c r="B1082" s="155"/>
      <c r="C1082" s="155"/>
    </row>
    <row r="1083" spans="1:3" s="171" customFormat="1" ht="9.6" x14ac:dyDescent="0.2">
      <c r="A1083" s="153"/>
      <c r="B1083" s="155"/>
      <c r="C1083" s="155"/>
    </row>
    <row r="1084" spans="1:3" s="171" customFormat="1" ht="9.6" x14ac:dyDescent="0.2">
      <c r="A1084" s="153"/>
      <c r="B1084" s="155"/>
      <c r="C1084" s="155"/>
    </row>
    <row r="1085" spans="1:3" s="171" customFormat="1" ht="9.6" x14ac:dyDescent="0.2">
      <c r="A1085" s="153"/>
      <c r="B1085" s="155"/>
      <c r="C1085" s="155"/>
    </row>
    <row r="1086" spans="1:3" s="171" customFormat="1" ht="9.6" x14ac:dyDescent="0.2">
      <c r="A1086" s="153"/>
      <c r="B1086" s="155"/>
      <c r="C1086" s="155"/>
    </row>
    <row r="1087" spans="1:3" s="171" customFormat="1" ht="9.6" x14ac:dyDescent="0.2">
      <c r="A1087" s="153"/>
      <c r="B1087" s="155"/>
      <c r="C1087" s="155"/>
    </row>
    <row r="1088" spans="1:3" s="171" customFormat="1" ht="9.6" x14ac:dyDescent="0.2">
      <c r="A1088" s="153"/>
      <c r="B1088" s="155"/>
      <c r="C1088" s="155"/>
    </row>
    <row r="1089" spans="1:3" s="171" customFormat="1" ht="9.6" x14ac:dyDescent="0.2">
      <c r="A1089" s="153"/>
      <c r="B1089" s="155"/>
      <c r="C1089" s="155"/>
    </row>
    <row r="1090" spans="1:3" s="171" customFormat="1" ht="9.6" x14ac:dyDescent="0.2">
      <c r="A1090" s="153"/>
      <c r="B1090" s="155"/>
      <c r="C1090" s="155"/>
    </row>
    <row r="1091" spans="1:3" s="171" customFormat="1" ht="9.6" x14ac:dyDescent="0.2">
      <c r="A1091" s="153"/>
      <c r="B1091" s="155"/>
      <c r="C1091" s="155"/>
    </row>
    <row r="1092" spans="1:3" s="171" customFormat="1" ht="9.6" x14ac:dyDescent="0.2">
      <c r="A1092" s="153"/>
      <c r="B1092" s="155"/>
      <c r="C1092" s="155"/>
    </row>
    <row r="1093" spans="1:3" s="171" customFormat="1" ht="9.6" x14ac:dyDescent="0.2">
      <c r="A1093" s="153"/>
      <c r="B1093" s="155"/>
      <c r="C1093" s="155"/>
    </row>
    <row r="1094" spans="1:3" s="171" customFormat="1" ht="9.6" x14ac:dyDescent="0.2">
      <c r="A1094" s="153"/>
      <c r="B1094" s="155"/>
      <c r="C1094" s="155"/>
    </row>
    <row r="1095" spans="1:3" s="171" customFormat="1" ht="9.6" x14ac:dyDescent="0.2">
      <c r="A1095" s="153"/>
      <c r="B1095" s="155"/>
      <c r="C1095" s="155"/>
    </row>
    <row r="1096" spans="1:3" s="171" customFormat="1" ht="9.6" x14ac:dyDescent="0.2">
      <c r="A1096" s="153"/>
      <c r="B1096" s="155"/>
      <c r="C1096" s="155"/>
    </row>
    <row r="1097" spans="1:3" s="171" customFormat="1" ht="9.6" x14ac:dyDescent="0.2">
      <c r="A1097" s="153"/>
      <c r="B1097" s="155"/>
      <c r="C1097" s="155"/>
    </row>
    <row r="1098" spans="1:3" s="171" customFormat="1" ht="9.6" x14ac:dyDescent="0.2">
      <c r="A1098" s="153"/>
      <c r="B1098" s="155"/>
      <c r="C1098" s="155"/>
    </row>
    <row r="1099" spans="1:3" s="171" customFormat="1" ht="9.6" x14ac:dyDescent="0.2">
      <c r="A1099" s="153"/>
      <c r="B1099" s="155"/>
      <c r="C1099" s="155"/>
    </row>
    <row r="1100" spans="1:3" s="171" customFormat="1" ht="9.6" x14ac:dyDescent="0.2">
      <c r="A1100" s="153"/>
      <c r="B1100" s="155"/>
      <c r="C1100" s="155"/>
    </row>
    <row r="1101" spans="1:3" s="171" customFormat="1" ht="9.6" x14ac:dyDescent="0.2">
      <c r="A1101" s="153"/>
      <c r="B1101" s="155"/>
      <c r="C1101" s="155"/>
    </row>
    <row r="1102" spans="1:3" s="171" customFormat="1" ht="9.6" x14ac:dyDescent="0.2">
      <c r="A1102" s="153"/>
      <c r="B1102" s="155"/>
      <c r="C1102" s="155"/>
    </row>
    <row r="1103" spans="1:3" s="171" customFormat="1" ht="9.6" x14ac:dyDescent="0.2">
      <c r="A1103" s="153"/>
      <c r="B1103" s="155"/>
      <c r="C1103" s="155"/>
    </row>
    <row r="1104" spans="1:3" s="171" customFormat="1" ht="9.6" x14ac:dyDescent="0.2">
      <c r="A1104" s="153"/>
      <c r="B1104" s="155"/>
      <c r="C1104" s="155"/>
    </row>
    <row r="1105" spans="1:3" s="171" customFormat="1" ht="9.6" x14ac:dyDescent="0.2">
      <c r="A1105" s="153"/>
      <c r="B1105" s="155"/>
      <c r="C1105" s="155"/>
    </row>
    <row r="1106" spans="1:3" s="171" customFormat="1" ht="9.6" x14ac:dyDescent="0.2">
      <c r="A1106" s="153"/>
      <c r="B1106" s="155"/>
      <c r="C1106" s="155"/>
    </row>
    <row r="1107" spans="1:3" s="171" customFormat="1" ht="9.6" x14ac:dyDescent="0.2">
      <c r="A1107" s="153"/>
      <c r="B1107" s="155"/>
      <c r="C1107" s="155"/>
    </row>
    <row r="1108" spans="1:3" s="171" customFormat="1" ht="9.6" x14ac:dyDescent="0.2">
      <c r="A1108" s="153"/>
      <c r="B1108" s="155"/>
      <c r="C1108" s="155"/>
    </row>
    <row r="1109" spans="1:3" s="171" customFormat="1" ht="9.6" x14ac:dyDescent="0.2">
      <c r="A1109" s="153"/>
      <c r="B1109" s="155"/>
      <c r="C1109" s="155"/>
    </row>
    <row r="1110" spans="1:3" s="171" customFormat="1" ht="9.6" x14ac:dyDescent="0.2">
      <c r="A1110" s="153"/>
      <c r="B1110" s="155"/>
      <c r="C1110" s="155"/>
    </row>
    <row r="1111" spans="1:3" s="171" customFormat="1" ht="9.6" x14ac:dyDescent="0.2">
      <c r="A1111" s="153"/>
      <c r="B1111" s="155"/>
      <c r="C1111" s="155"/>
    </row>
    <row r="1112" spans="1:3" s="171" customFormat="1" ht="9.6" x14ac:dyDescent="0.2">
      <c r="A1112" s="153"/>
      <c r="B1112" s="155"/>
      <c r="C1112" s="155"/>
    </row>
    <row r="1113" spans="1:3" s="171" customFormat="1" ht="9.6" x14ac:dyDescent="0.2">
      <c r="A1113" s="153"/>
      <c r="B1113" s="155"/>
      <c r="C1113" s="155"/>
    </row>
    <row r="1114" spans="1:3" s="171" customFormat="1" ht="9.6" x14ac:dyDescent="0.2">
      <c r="A1114" s="153"/>
      <c r="B1114" s="155"/>
      <c r="C1114" s="155"/>
    </row>
    <row r="1115" spans="1:3" s="171" customFormat="1" ht="9.6" x14ac:dyDescent="0.2">
      <c r="A1115" s="153"/>
      <c r="B1115" s="155"/>
      <c r="C1115" s="155"/>
    </row>
    <row r="1116" spans="1:3" s="171" customFormat="1" ht="9.6" x14ac:dyDescent="0.2">
      <c r="A1116" s="153"/>
      <c r="B1116" s="155"/>
      <c r="C1116" s="155"/>
    </row>
    <row r="1117" spans="1:3" s="171" customFormat="1" ht="9.6" x14ac:dyDescent="0.2">
      <c r="A1117" s="153"/>
      <c r="B1117" s="155"/>
      <c r="C1117" s="155"/>
    </row>
    <row r="1118" spans="1:3" s="171" customFormat="1" ht="9.6" x14ac:dyDescent="0.2">
      <c r="A1118" s="153"/>
      <c r="B1118" s="155"/>
      <c r="C1118" s="155"/>
    </row>
    <row r="1119" spans="1:3" s="171" customFormat="1" ht="9.6" x14ac:dyDescent="0.2">
      <c r="A1119" s="153"/>
      <c r="B1119" s="155"/>
      <c r="C1119" s="155"/>
    </row>
    <row r="1120" spans="1:3" s="171" customFormat="1" ht="9.6" x14ac:dyDescent="0.2">
      <c r="A1120" s="153"/>
      <c r="B1120" s="155"/>
      <c r="C1120" s="155"/>
    </row>
    <row r="1121" spans="1:3" s="171" customFormat="1" ht="9.6" x14ac:dyDescent="0.2">
      <c r="A1121" s="153"/>
      <c r="B1121" s="155"/>
      <c r="C1121" s="155"/>
    </row>
    <row r="1122" spans="1:3" s="171" customFormat="1" ht="9.6" x14ac:dyDescent="0.2">
      <c r="A1122" s="153"/>
      <c r="B1122" s="155"/>
      <c r="C1122" s="155"/>
    </row>
    <row r="1123" spans="1:3" s="171" customFormat="1" ht="9.6" x14ac:dyDescent="0.2">
      <c r="A1123" s="153"/>
      <c r="B1123" s="155"/>
      <c r="C1123" s="155"/>
    </row>
    <row r="1124" spans="1:3" s="171" customFormat="1" ht="9.6" x14ac:dyDescent="0.2">
      <c r="A1124" s="153"/>
      <c r="B1124" s="155"/>
      <c r="C1124" s="155"/>
    </row>
    <row r="1125" spans="1:3" s="171" customFormat="1" ht="9.6" x14ac:dyDescent="0.2">
      <c r="A1125" s="153"/>
      <c r="B1125" s="155"/>
      <c r="C1125" s="155"/>
    </row>
    <row r="1126" spans="1:3" s="171" customFormat="1" ht="9.6" x14ac:dyDescent="0.2">
      <c r="A1126" s="153"/>
      <c r="B1126" s="155"/>
      <c r="C1126" s="155"/>
    </row>
    <row r="1127" spans="1:3" s="171" customFormat="1" ht="9.6" x14ac:dyDescent="0.2">
      <c r="A1127" s="153"/>
      <c r="B1127" s="155"/>
      <c r="C1127" s="155"/>
    </row>
    <row r="1128" spans="1:3" s="171" customFormat="1" ht="9.6" x14ac:dyDescent="0.2">
      <c r="A1128" s="153"/>
      <c r="B1128" s="155"/>
      <c r="C1128" s="155"/>
    </row>
    <row r="1129" spans="1:3" s="171" customFormat="1" ht="9.6" x14ac:dyDescent="0.2">
      <c r="A1129" s="153"/>
      <c r="B1129" s="155"/>
      <c r="C1129" s="155"/>
    </row>
    <row r="1130" spans="1:3" s="171" customFormat="1" ht="9.6" x14ac:dyDescent="0.2">
      <c r="A1130" s="153"/>
      <c r="B1130" s="155"/>
      <c r="C1130" s="155"/>
    </row>
    <row r="1131" spans="1:3" s="171" customFormat="1" ht="9.6" x14ac:dyDescent="0.2">
      <c r="A1131" s="153"/>
      <c r="B1131" s="155"/>
      <c r="C1131" s="155"/>
    </row>
    <row r="1132" spans="1:3" s="171" customFormat="1" ht="9.6" x14ac:dyDescent="0.2">
      <c r="A1132" s="194"/>
      <c r="B1132" s="155"/>
      <c r="C1132" s="155"/>
    </row>
    <row r="1133" spans="1:3" s="171" customFormat="1" ht="9.6" x14ac:dyDescent="0.2">
      <c r="A1133" s="153"/>
      <c r="B1133" s="155"/>
      <c r="C1133" s="155"/>
    </row>
    <row r="1134" spans="1:3" s="171" customFormat="1" ht="9.6" x14ac:dyDescent="0.2">
      <c r="A1134" s="153"/>
      <c r="B1134" s="155"/>
      <c r="C1134" s="155"/>
    </row>
    <row r="1135" spans="1:3" s="171" customFormat="1" ht="9.6" x14ac:dyDescent="0.2">
      <c r="A1135" s="153"/>
      <c r="B1135" s="155"/>
      <c r="C1135" s="155"/>
    </row>
    <row r="1136" spans="1:3" s="171" customFormat="1" ht="9.6" x14ac:dyDescent="0.2">
      <c r="A1136" s="153"/>
      <c r="B1136" s="155"/>
      <c r="C1136" s="155"/>
    </row>
    <row r="1137" spans="1:3" s="171" customFormat="1" ht="9.6" x14ac:dyDescent="0.2">
      <c r="A1137" s="153"/>
      <c r="B1137" s="155"/>
      <c r="C1137" s="155"/>
    </row>
    <row r="1138" spans="1:3" s="171" customFormat="1" ht="9.6" x14ac:dyDescent="0.2">
      <c r="A1138" s="153"/>
      <c r="B1138" s="155"/>
      <c r="C1138" s="155"/>
    </row>
    <row r="1139" spans="1:3" s="171" customFormat="1" ht="9.6" x14ac:dyDescent="0.2">
      <c r="A1139" s="153"/>
      <c r="B1139" s="155"/>
      <c r="C1139" s="155"/>
    </row>
    <row r="1140" spans="1:3" s="171" customFormat="1" ht="9.6" x14ac:dyDescent="0.2">
      <c r="A1140" s="153"/>
      <c r="B1140" s="155"/>
      <c r="C1140" s="155"/>
    </row>
    <row r="1141" spans="1:3" s="171" customFormat="1" ht="9.6" x14ac:dyDescent="0.2">
      <c r="A1141" s="153"/>
      <c r="B1141" s="155"/>
      <c r="C1141" s="155"/>
    </row>
    <row r="1142" spans="1:3" s="171" customFormat="1" ht="9.6" x14ac:dyDescent="0.2">
      <c r="A1142" s="153"/>
      <c r="B1142" s="155"/>
      <c r="C1142" s="155"/>
    </row>
    <row r="1143" spans="1:3" s="171" customFormat="1" ht="9.6" x14ac:dyDescent="0.2">
      <c r="A1143" s="153"/>
      <c r="B1143" s="155"/>
      <c r="C1143" s="155"/>
    </row>
    <row r="1144" spans="1:3" s="171" customFormat="1" ht="9.6" x14ac:dyDescent="0.2">
      <c r="A1144" s="153"/>
      <c r="B1144" s="155"/>
      <c r="C1144" s="155"/>
    </row>
    <row r="1145" spans="1:3" s="171" customFormat="1" ht="9.6" x14ac:dyDescent="0.2">
      <c r="A1145" s="153"/>
      <c r="B1145" s="155"/>
      <c r="C1145" s="155"/>
    </row>
    <row r="1146" spans="1:3" s="171" customFormat="1" ht="9.6" x14ac:dyDescent="0.2">
      <c r="A1146" s="153"/>
      <c r="B1146" s="155"/>
      <c r="C1146" s="155"/>
    </row>
    <row r="1147" spans="1:3" s="171" customFormat="1" ht="9.6" x14ac:dyDescent="0.2">
      <c r="A1147" s="153"/>
      <c r="B1147" s="155"/>
      <c r="C1147" s="155"/>
    </row>
    <row r="1148" spans="1:3" s="171" customFormat="1" ht="9.6" x14ac:dyDescent="0.2">
      <c r="A1148" s="153"/>
      <c r="B1148" s="155"/>
      <c r="C1148" s="155"/>
    </row>
    <row r="1149" spans="1:3" s="171" customFormat="1" ht="9.6" x14ac:dyDescent="0.2">
      <c r="A1149" s="153"/>
      <c r="B1149" s="155"/>
      <c r="C1149" s="155"/>
    </row>
    <row r="1150" spans="1:3" s="171" customFormat="1" ht="9.6" x14ac:dyDescent="0.2">
      <c r="A1150" s="153"/>
      <c r="B1150" s="155"/>
      <c r="C1150" s="155"/>
    </row>
    <row r="1151" spans="1:3" s="171" customFormat="1" ht="9.6" x14ac:dyDescent="0.2">
      <c r="A1151" s="153"/>
      <c r="B1151" s="155"/>
      <c r="C1151" s="155"/>
    </row>
    <row r="1152" spans="1:3" s="171" customFormat="1" ht="9.6" x14ac:dyDescent="0.2">
      <c r="A1152" s="153"/>
      <c r="B1152" s="155"/>
      <c r="C1152" s="155"/>
    </row>
    <row r="1153" spans="1:3" s="171" customFormat="1" ht="9.6" x14ac:dyDescent="0.2">
      <c r="A1153" s="153"/>
      <c r="B1153" s="155"/>
      <c r="C1153" s="155"/>
    </row>
    <row r="1154" spans="1:3" s="171" customFormat="1" ht="9.6" x14ac:dyDescent="0.2">
      <c r="A1154" s="153"/>
      <c r="B1154" s="155"/>
      <c r="C1154" s="155"/>
    </row>
    <row r="1155" spans="1:3" s="171" customFormat="1" ht="9.6" x14ac:dyDescent="0.2">
      <c r="A1155" s="153"/>
      <c r="B1155" s="155"/>
      <c r="C1155" s="155"/>
    </row>
    <row r="1156" spans="1:3" s="171" customFormat="1" ht="9.6" x14ac:dyDescent="0.2">
      <c r="A1156" s="153"/>
      <c r="B1156" s="155"/>
      <c r="C1156" s="155"/>
    </row>
    <row r="1157" spans="1:3" s="171" customFormat="1" ht="9.6" x14ac:dyDescent="0.2">
      <c r="A1157" s="153"/>
      <c r="B1157" s="155"/>
      <c r="C1157" s="155"/>
    </row>
    <row r="1158" spans="1:3" s="171" customFormat="1" ht="9.6" x14ac:dyDescent="0.2">
      <c r="A1158" s="153"/>
      <c r="B1158" s="155"/>
      <c r="C1158" s="155"/>
    </row>
    <row r="1159" spans="1:3" s="171" customFormat="1" ht="9.6" x14ac:dyDescent="0.2">
      <c r="A1159" s="153"/>
      <c r="B1159" s="155"/>
      <c r="C1159" s="155"/>
    </row>
    <row r="1160" spans="1:3" s="171" customFormat="1" ht="9.6" x14ac:dyDescent="0.2">
      <c r="A1160" s="153"/>
      <c r="B1160" s="155"/>
      <c r="C1160" s="155"/>
    </row>
    <row r="1161" spans="1:3" s="171" customFormat="1" ht="9.6" x14ac:dyDescent="0.2">
      <c r="A1161" s="153"/>
      <c r="B1161" s="155"/>
      <c r="C1161" s="155"/>
    </row>
    <row r="1162" spans="1:3" s="171" customFormat="1" ht="9.6" x14ac:dyDescent="0.2">
      <c r="A1162" s="153"/>
      <c r="B1162" s="155"/>
      <c r="C1162" s="155"/>
    </row>
    <row r="1163" spans="1:3" s="171" customFormat="1" ht="9.6" x14ac:dyDescent="0.2">
      <c r="A1163" s="153"/>
      <c r="B1163" s="155"/>
      <c r="C1163" s="155"/>
    </row>
    <row r="1164" spans="1:3" s="171" customFormat="1" ht="9.6" x14ac:dyDescent="0.2">
      <c r="A1164" s="153"/>
      <c r="B1164" s="155"/>
      <c r="C1164" s="155"/>
    </row>
    <row r="1165" spans="1:3" s="171" customFormat="1" ht="9.6" x14ac:dyDescent="0.2">
      <c r="A1165" s="153"/>
      <c r="B1165" s="155"/>
      <c r="C1165" s="155"/>
    </row>
    <row r="1166" spans="1:3" s="171" customFormat="1" ht="9.6" x14ac:dyDescent="0.2">
      <c r="A1166" s="153"/>
      <c r="B1166" s="155"/>
      <c r="C1166" s="155"/>
    </row>
    <row r="1167" spans="1:3" s="171" customFormat="1" ht="9.6" x14ac:dyDescent="0.2">
      <c r="A1167" s="153"/>
      <c r="B1167" s="155"/>
      <c r="C1167" s="155"/>
    </row>
    <row r="1168" spans="1:3" s="171" customFormat="1" ht="9.6" x14ac:dyDescent="0.2">
      <c r="A1168" s="153"/>
      <c r="B1168" s="155"/>
      <c r="C1168" s="155"/>
    </row>
    <row r="1169" spans="1:3" s="171" customFormat="1" ht="9.6" x14ac:dyDescent="0.2">
      <c r="A1169" s="153"/>
      <c r="B1169" s="155"/>
      <c r="C1169" s="155"/>
    </row>
    <row r="1170" spans="1:3" s="171" customFormat="1" ht="9.6" x14ac:dyDescent="0.2">
      <c r="A1170" s="153"/>
      <c r="B1170" s="155"/>
      <c r="C1170" s="155"/>
    </row>
    <row r="1171" spans="1:3" s="171" customFormat="1" ht="9.6" x14ac:dyDescent="0.2">
      <c r="A1171" s="153"/>
      <c r="B1171" s="155"/>
      <c r="C1171" s="155"/>
    </row>
    <row r="1172" spans="1:3" s="171" customFormat="1" ht="9.6" x14ac:dyDescent="0.2">
      <c r="A1172" s="153"/>
      <c r="B1172" s="155"/>
      <c r="C1172" s="155"/>
    </row>
    <row r="1173" spans="1:3" s="171" customFormat="1" ht="9.6" x14ac:dyDescent="0.2">
      <c r="A1173" s="153"/>
      <c r="B1173" s="155"/>
      <c r="C1173" s="155"/>
    </row>
    <row r="1174" spans="1:3" s="171" customFormat="1" ht="9.6" x14ac:dyDescent="0.2">
      <c r="A1174" s="153"/>
      <c r="B1174" s="155"/>
      <c r="C1174" s="155"/>
    </row>
    <row r="1175" spans="1:3" s="171" customFormat="1" ht="9.6" x14ac:dyDescent="0.2">
      <c r="A1175" s="153"/>
      <c r="B1175" s="155"/>
      <c r="C1175" s="155"/>
    </row>
    <row r="1176" spans="1:3" s="171" customFormat="1" ht="9.6" x14ac:dyDescent="0.2">
      <c r="A1176" s="153"/>
      <c r="B1176" s="155"/>
      <c r="C1176" s="155"/>
    </row>
    <row r="1177" spans="1:3" s="171" customFormat="1" ht="9.6" x14ac:dyDescent="0.2">
      <c r="A1177" s="153"/>
      <c r="B1177" s="155"/>
      <c r="C1177" s="155"/>
    </row>
    <row r="1178" spans="1:3" s="171" customFormat="1" ht="9.6" x14ac:dyDescent="0.2">
      <c r="A1178" s="153"/>
      <c r="B1178" s="155"/>
      <c r="C1178" s="155"/>
    </row>
    <row r="1179" spans="1:3" s="171" customFormat="1" ht="9.6" x14ac:dyDescent="0.2">
      <c r="A1179" s="153"/>
      <c r="B1179" s="155"/>
      <c r="C1179" s="155"/>
    </row>
    <row r="1180" spans="1:3" s="171" customFormat="1" ht="9.6" x14ac:dyDescent="0.2">
      <c r="A1180" s="153"/>
      <c r="B1180" s="155"/>
      <c r="C1180" s="155"/>
    </row>
    <row r="1181" spans="1:3" s="171" customFormat="1" ht="9.6" x14ac:dyDescent="0.2">
      <c r="A1181" s="153"/>
      <c r="B1181" s="155"/>
      <c r="C1181" s="155"/>
    </row>
    <row r="1182" spans="1:3" s="171" customFormat="1" ht="9.6" x14ac:dyDescent="0.2">
      <c r="A1182" s="153"/>
      <c r="B1182" s="155"/>
      <c r="C1182" s="155"/>
    </row>
    <row r="1183" spans="1:3" s="171" customFormat="1" ht="9.6" x14ac:dyDescent="0.2">
      <c r="A1183" s="153"/>
      <c r="B1183" s="155"/>
      <c r="C1183" s="155"/>
    </row>
    <row r="1184" spans="1:3" s="171" customFormat="1" ht="9.6" x14ac:dyDescent="0.2">
      <c r="A1184" s="194"/>
      <c r="B1184" s="155"/>
      <c r="C1184" s="155"/>
    </row>
    <row r="1185" spans="1:3" s="171" customFormat="1" ht="9.6" x14ac:dyDescent="0.2">
      <c r="A1185" s="153"/>
      <c r="B1185" s="155"/>
      <c r="C1185" s="155"/>
    </row>
    <row r="1186" spans="1:3" s="171" customFormat="1" ht="9.6" x14ac:dyDescent="0.2">
      <c r="A1186" s="153"/>
      <c r="B1186" s="155"/>
      <c r="C1186" s="155"/>
    </row>
    <row r="1187" spans="1:3" s="171" customFormat="1" ht="9.6" x14ac:dyDescent="0.2">
      <c r="A1187" s="153"/>
      <c r="B1187" s="155"/>
      <c r="C1187" s="155"/>
    </row>
    <row r="1188" spans="1:3" s="171" customFormat="1" ht="9.6" x14ac:dyDescent="0.2">
      <c r="A1188" s="153"/>
      <c r="B1188" s="155"/>
      <c r="C1188" s="155"/>
    </row>
    <row r="1189" spans="1:3" s="171" customFormat="1" ht="9.6" x14ac:dyDescent="0.2">
      <c r="A1189" s="153"/>
      <c r="B1189" s="155"/>
      <c r="C1189" s="155"/>
    </row>
    <row r="1190" spans="1:3" s="171" customFormat="1" ht="9.6" x14ac:dyDescent="0.2">
      <c r="A1190" s="153"/>
      <c r="B1190" s="155"/>
      <c r="C1190" s="155"/>
    </row>
    <row r="1191" spans="1:3" s="171" customFormat="1" ht="9.6" x14ac:dyDescent="0.2">
      <c r="A1191" s="153"/>
      <c r="B1191" s="155"/>
      <c r="C1191" s="155"/>
    </row>
    <row r="1192" spans="1:3" s="171" customFormat="1" ht="9.6" x14ac:dyDescent="0.2">
      <c r="A1192" s="153"/>
      <c r="B1192" s="155"/>
      <c r="C1192" s="155"/>
    </row>
    <row r="1193" spans="1:3" s="171" customFormat="1" ht="9.6" x14ac:dyDescent="0.2">
      <c r="A1193" s="153"/>
      <c r="B1193" s="155"/>
      <c r="C1193" s="155"/>
    </row>
    <row r="1194" spans="1:3" s="171" customFormat="1" ht="9.6" x14ac:dyDescent="0.2">
      <c r="A1194" s="153"/>
      <c r="B1194" s="155"/>
      <c r="C1194" s="155"/>
    </row>
    <row r="1195" spans="1:3" s="171" customFormat="1" ht="9.6" x14ac:dyDescent="0.2">
      <c r="A1195" s="153"/>
      <c r="B1195" s="155"/>
      <c r="C1195" s="155"/>
    </row>
    <row r="1196" spans="1:3" s="171" customFormat="1" ht="9.6" x14ac:dyDescent="0.2">
      <c r="A1196" s="153"/>
      <c r="B1196" s="155"/>
      <c r="C1196" s="155"/>
    </row>
    <row r="1197" spans="1:3" s="171" customFormat="1" ht="9.6" x14ac:dyDescent="0.2">
      <c r="A1197" s="153"/>
      <c r="B1197" s="155"/>
      <c r="C1197" s="155"/>
    </row>
    <row r="1198" spans="1:3" s="171" customFormat="1" ht="9.6" x14ac:dyDescent="0.2">
      <c r="A1198" s="153"/>
      <c r="B1198" s="155"/>
      <c r="C1198" s="155"/>
    </row>
    <row r="1199" spans="1:3" s="171" customFormat="1" ht="9.6" x14ac:dyDescent="0.2">
      <c r="A1199" s="153"/>
      <c r="B1199" s="155"/>
      <c r="C1199" s="155"/>
    </row>
    <row r="1200" spans="1:3" s="171" customFormat="1" ht="9.6" x14ac:dyDescent="0.2">
      <c r="A1200" s="153"/>
      <c r="B1200" s="155"/>
      <c r="C1200" s="155"/>
    </row>
    <row r="1201" spans="1:3" s="171" customFormat="1" ht="9.6" x14ac:dyDescent="0.2">
      <c r="A1201" s="153"/>
      <c r="B1201" s="155"/>
      <c r="C1201" s="155"/>
    </row>
    <row r="1202" spans="1:3" s="171" customFormat="1" ht="9.6" x14ac:dyDescent="0.2">
      <c r="A1202" s="153"/>
      <c r="B1202" s="155"/>
      <c r="C1202" s="155"/>
    </row>
    <row r="1203" spans="1:3" s="171" customFormat="1" ht="9.6" x14ac:dyDescent="0.2">
      <c r="A1203" s="153"/>
      <c r="B1203" s="155"/>
      <c r="C1203" s="155"/>
    </row>
    <row r="1204" spans="1:3" s="171" customFormat="1" ht="9.6" x14ac:dyDescent="0.2">
      <c r="A1204" s="153"/>
      <c r="B1204" s="155"/>
      <c r="C1204" s="155"/>
    </row>
    <row r="1205" spans="1:3" s="171" customFormat="1" ht="9.6" x14ac:dyDescent="0.2">
      <c r="A1205" s="153"/>
      <c r="B1205" s="155"/>
      <c r="C1205" s="155"/>
    </row>
    <row r="1206" spans="1:3" s="171" customFormat="1" ht="9.6" x14ac:dyDescent="0.2">
      <c r="A1206" s="153"/>
      <c r="B1206" s="155"/>
      <c r="C1206" s="155"/>
    </row>
    <row r="1207" spans="1:3" s="171" customFormat="1" ht="9.6" x14ac:dyDescent="0.2">
      <c r="A1207" s="194"/>
      <c r="B1207" s="155"/>
      <c r="C1207" s="155"/>
    </row>
    <row r="1208" spans="1:3" s="171" customFormat="1" ht="9.6" x14ac:dyDescent="0.2">
      <c r="A1208" s="194"/>
      <c r="B1208" s="155"/>
      <c r="C1208" s="155"/>
    </row>
    <row r="1209" spans="1:3" s="171" customFormat="1" ht="9.6" x14ac:dyDescent="0.2">
      <c r="A1209" s="194"/>
      <c r="B1209" s="155"/>
      <c r="C1209" s="155"/>
    </row>
    <row r="1210" spans="1:3" s="171" customFormat="1" ht="9.6" x14ac:dyDescent="0.2">
      <c r="A1210" s="194"/>
      <c r="B1210" s="155"/>
      <c r="C1210" s="155"/>
    </row>
    <row r="1211" spans="1:3" s="171" customFormat="1" ht="9.6" x14ac:dyDescent="0.2">
      <c r="A1211" s="153"/>
      <c r="B1211" s="155"/>
      <c r="C1211" s="155"/>
    </row>
    <row r="1212" spans="1:3" s="171" customFormat="1" ht="9.6" x14ac:dyDescent="0.2">
      <c r="A1212" s="153"/>
      <c r="B1212" s="155"/>
      <c r="C1212" s="155"/>
    </row>
    <row r="1213" spans="1:3" s="171" customFormat="1" ht="9.6" x14ac:dyDescent="0.2">
      <c r="A1213" s="194"/>
      <c r="B1213" s="155"/>
      <c r="C1213" s="155"/>
    </row>
    <row r="1214" spans="1:3" s="171" customFormat="1" ht="9.6" x14ac:dyDescent="0.2">
      <c r="A1214" s="194"/>
      <c r="B1214" s="155"/>
      <c r="C1214" s="155"/>
    </row>
    <row r="1215" spans="1:3" s="171" customFormat="1" ht="9.6" x14ac:dyDescent="0.2">
      <c r="A1215" s="194"/>
      <c r="B1215" s="155"/>
      <c r="C1215" s="155"/>
    </row>
    <row r="1216" spans="1:3" s="171" customFormat="1" ht="9.6" x14ac:dyDescent="0.2">
      <c r="A1216" s="153"/>
      <c r="B1216" s="155"/>
      <c r="C1216" s="155"/>
    </row>
    <row r="1217" spans="1:3" s="171" customFormat="1" ht="9.6" x14ac:dyDescent="0.2">
      <c r="A1217" s="194"/>
      <c r="B1217" s="155"/>
      <c r="C1217" s="155"/>
    </row>
    <row r="1218" spans="1:3" s="171" customFormat="1" ht="9.6" x14ac:dyDescent="0.2">
      <c r="A1218" s="194"/>
      <c r="B1218" s="155"/>
      <c r="C1218" s="155"/>
    </row>
    <row r="1219" spans="1:3" s="171" customFormat="1" ht="9.6" x14ac:dyDescent="0.2">
      <c r="A1219" s="194"/>
      <c r="B1219" s="155"/>
      <c r="C1219" s="155"/>
    </row>
    <row r="1220" spans="1:3" s="171" customFormat="1" ht="9.6" x14ac:dyDescent="0.2">
      <c r="A1220" s="194"/>
      <c r="B1220" s="155"/>
      <c r="C1220" s="155"/>
    </row>
    <row r="1221" spans="1:3" s="171" customFormat="1" ht="9.6" x14ac:dyDescent="0.2">
      <c r="A1221" s="194"/>
      <c r="B1221" s="155"/>
      <c r="C1221" s="155"/>
    </row>
    <row r="1222" spans="1:3" s="171" customFormat="1" ht="9.6" x14ac:dyDescent="0.2">
      <c r="A1222" s="194"/>
      <c r="B1222" s="155"/>
      <c r="C1222" s="155"/>
    </row>
    <row r="1223" spans="1:3" s="171" customFormat="1" ht="9.6" x14ac:dyDescent="0.2">
      <c r="A1223" s="194"/>
      <c r="B1223" s="155"/>
      <c r="C1223" s="155"/>
    </row>
    <row r="1224" spans="1:3" s="171" customFormat="1" ht="9.6" x14ac:dyDescent="0.2">
      <c r="A1224" s="194"/>
      <c r="B1224" s="155"/>
      <c r="C1224" s="155"/>
    </row>
    <row r="1225" spans="1:3" s="171" customFormat="1" ht="9.6" x14ac:dyDescent="0.2">
      <c r="A1225" s="153"/>
      <c r="B1225" s="155"/>
      <c r="C1225" s="155"/>
    </row>
    <row r="1226" spans="1:3" s="171" customFormat="1" ht="9.6" x14ac:dyDescent="0.2">
      <c r="A1226" s="153"/>
      <c r="B1226" s="155"/>
      <c r="C1226" s="155"/>
    </row>
    <row r="1227" spans="1:3" s="171" customFormat="1" ht="9.6" x14ac:dyDescent="0.2">
      <c r="A1227" s="194"/>
      <c r="B1227" s="155"/>
      <c r="C1227" s="155"/>
    </row>
    <row r="1228" spans="1:3" s="171" customFormat="1" ht="9.6" x14ac:dyDescent="0.2">
      <c r="A1228" s="153"/>
      <c r="B1228" s="155"/>
      <c r="C1228" s="155"/>
    </row>
    <row r="1229" spans="1:3" s="171" customFormat="1" ht="9.6" x14ac:dyDescent="0.2">
      <c r="A1229" s="153"/>
      <c r="B1229" s="155"/>
      <c r="C1229" s="155"/>
    </row>
    <row r="1230" spans="1:3" s="171" customFormat="1" ht="9.6" x14ac:dyDescent="0.2">
      <c r="A1230" s="194"/>
      <c r="B1230" s="155"/>
      <c r="C1230" s="155"/>
    </row>
    <row r="1231" spans="1:3" s="171" customFormat="1" ht="9.6" x14ac:dyDescent="0.2">
      <c r="A1231" s="153"/>
      <c r="B1231" s="155"/>
      <c r="C1231" s="155"/>
    </row>
    <row r="1232" spans="1:3" s="171" customFormat="1" ht="9.6" x14ac:dyDescent="0.2">
      <c r="A1232" s="194"/>
      <c r="B1232" s="155"/>
      <c r="C1232" s="155"/>
    </row>
    <row r="1233" spans="1:3" s="171" customFormat="1" ht="9.6" x14ac:dyDescent="0.2">
      <c r="A1233" s="153"/>
      <c r="B1233" s="155"/>
      <c r="C1233" s="155"/>
    </row>
    <row r="1234" spans="1:3" s="171" customFormat="1" ht="9.6" x14ac:dyDescent="0.2">
      <c r="A1234" s="153"/>
      <c r="B1234" s="155"/>
      <c r="C1234" s="155"/>
    </row>
    <row r="1235" spans="1:3" s="171" customFormat="1" ht="9.6" x14ac:dyDescent="0.2">
      <c r="A1235" s="153"/>
      <c r="B1235" s="155"/>
      <c r="C1235" s="155"/>
    </row>
    <row r="1236" spans="1:3" s="171" customFormat="1" ht="9.6" x14ac:dyDescent="0.2">
      <c r="A1236" s="153"/>
      <c r="B1236" s="155"/>
      <c r="C1236" s="155"/>
    </row>
    <row r="1237" spans="1:3" s="171" customFormat="1" ht="9.6" x14ac:dyDescent="0.2">
      <c r="A1237" s="194"/>
      <c r="B1237" s="155"/>
      <c r="C1237" s="155"/>
    </row>
    <row r="1238" spans="1:3" s="171" customFormat="1" ht="9.6" x14ac:dyDescent="0.2">
      <c r="A1238" s="153"/>
      <c r="B1238" s="155"/>
      <c r="C1238" s="155"/>
    </row>
    <row r="1239" spans="1:3" s="171" customFormat="1" ht="9.6" x14ac:dyDescent="0.2">
      <c r="A1239" s="153"/>
      <c r="B1239" s="155"/>
      <c r="C1239" s="155"/>
    </row>
    <row r="1240" spans="1:3" s="171" customFormat="1" ht="9.6" x14ac:dyDescent="0.2">
      <c r="A1240" s="194"/>
      <c r="B1240" s="155"/>
      <c r="C1240" s="155"/>
    </row>
    <row r="1241" spans="1:3" s="171" customFormat="1" ht="9.6" x14ac:dyDescent="0.2">
      <c r="A1241" s="194"/>
      <c r="B1241" s="155"/>
      <c r="C1241" s="155"/>
    </row>
    <row r="1242" spans="1:3" s="171" customFormat="1" ht="9.6" x14ac:dyDescent="0.2">
      <c r="A1242" s="194"/>
      <c r="B1242" s="155"/>
      <c r="C1242" s="155"/>
    </row>
    <row r="1243" spans="1:3" s="171" customFormat="1" ht="9.6" x14ac:dyDescent="0.2">
      <c r="A1243" s="194"/>
      <c r="B1243" s="155"/>
      <c r="C1243" s="155"/>
    </row>
    <row r="1244" spans="1:3" s="171" customFormat="1" ht="9.6" x14ac:dyDescent="0.2">
      <c r="A1244" s="153"/>
      <c r="B1244" s="155"/>
      <c r="C1244" s="155"/>
    </row>
    <row r="1245" spans="1:3" s="171" customFormat="1" ht="9.6" x14ac:dyDescent="0.2">
      <c r="A1245" s="194"/>
      <c r="B1245" s="155"/>
      <c r="C1245" s="155"/>
    </row>
    <row r="1246" spans="1:3" s="171" customFormat="1" ht="9.6" x14ac:dyDescent="0.2">
      <c r="A1246" s="194"/>
      <c r="B1246" s="155"/>
      <c r="C1246" s="155"/>
    </row>
    <row r="1247" spans="1:3" s="171" customFormat="1" ht="9.6" x14ac:dyDescent="0.2">
      <c r="A1247" s="194"/>
      <c r="B1247" s="155"/>
      <c r="C1247" s="155"/>
    </row>
    <row r="1248" spans="1:3" s="171" customFormat="1" ht="9.6" x14ac:dyDescent="0.2">
      <c r="A1248" s="194"/>
      <c r="B1248" s="155"/>
      <c r="C1248" s="155"/>
    </row>
    <row r="1249" spans="1:3" s="171" customFormat="1" ht="9.6" x14ac:dyDescent="0.2">
      <c r="A1249" s="194"/>
      <c r="B1249" s="155"/>
      <c r="C1249" s="155"/>
    </row>
    <row r="1250" spans="1:3" s="171" customFormat="1" ht="9.6" x14ac:dyDescent="0.2">
      <c r="A1250" s="194"/>
      <c r="B1250" s="155"/>
      <c r="C1250" s="155"/>
    </row>
    <row r="1251" spans="1:3" s="171" customFormat="1" ht="9.6" x14ac:dyDescent="0.2">
      <c r="A1251" s="194"/>
      <c r="B1251" s="155"/>
      <c r="C1251" s="155"/>
    </row>
    <row r="1252" spans="1:3" s="171" customFormat="1" ht="9.6" x14ac:dyDescent="0.2">
      <c r="A1252" s="153"/>
      <c r="B1252" s="155"/>
      <c r="C1252" s="155"/>
    </row>
    <row r="1253" spans="1:3" s="171" customFormat="1" ht="9.6" x14ac:dyDescent="0.2">
      <c r="A1253" s="153"/>
      <c r="B1253" s="155"/>
      <c r="C1253" s="155"/>
    </row>
    <row r="1254" spans="1:3" s="171" customFormat="1" ht="9.6" x14ac:dyDescent="0.2">
      <c r="A1254" s="153"/>
      <c r="B1254" s="155"/>
      <c r="C1254" s="155"/>
    </row>
    <row r="1255" spans="1:3" s="171" customFormat="1" ht="9.6" x14ac:dyDescent="0.2">
      <c r="A1255" s="153"/>
      <c r="B1255" s="155"/>
      <c r="C1255" s="155"/>
    </row>
    <row r="1256" spans="1:3" s="171" customFormat="1" ht="9.6" x14ac:dyDescent="0.2">
      <c r="A1256" s="153"/>
      <c r="B1256" s="155"/>
      <c r="C1256" s="155"/>
    </row>
    <row r="1257" spans="1:3" s="171" customFormat="1" ht="9.6" x14ac:dyDescent="0.2">
      <c r="A1257" s="153"/>
      <c r="B1257" s="155"/>
      <c r="C1257" s="155"/>
    </row>
    <row r="1258" spans="1:3" s="171" customFormat="1" ht="9.6" x14ac:dyDescent="0.2">
      <c r="A1258" s="153"/>
      <c r="B1258" s="155"/>
      <c r="C1258" s="155"/>
    </row>
    <row r="1259" spans="1:3" s="171" customFormat="1" ht="9.6" x14ac:dyDescent="0.2">
      <c r="A1259" s="153"/>
      <c r="B1259" s="155"/>
      <c r="C1259" s="155"/>
    </row>
    <row r="1260" spans="1:3" s="171" customFormat="1" ht="9.6" x14ac:dyDescent="0.2">
      <c r="A1260" s="153"/>
      <c r="B1260" s="155"/>
      <c r="C1260" s="155"/>
    </row>
    <row r="1261" spans="1:3" s="171" customFormat="1" ht="9.6" x14ac:dyDescent="0.2">
      <c r="A1261" s="194"/>
      <c r="B1261" s="155"/>
      <c r="C1261" s="155"/>
    </row>
    <row r="1262" spans="1:3" s="171" customFormat="1" ht="9.6" x14ac:dyDescent="0.2">
      <c r="A1262" s="194"/>
      <c r="B1262" s="155"/>
      <c r="C1262" s="155"/>
    </row>
    <row r="1263" spans="1:3" s="171" customFormat="1" ht="9.6" x14ac:dyDescent="0.2">
      <c r="A1263" s="153"/>
      <c r="B1263" s="155"/>
      <c r="C1263" s="155"/>
    </row>
    <row r="1264" spans="1:3" s="171" customFormat="1" ht="9.6" x14ac:dyDescent="0.2">
      <c r="A1264" s="153"/>
      <c r="B1264" s="155"/>
      <c r="C1264" s="155"/>
    </row>
    <row r="1265" spans="1:3" s="171" customFormat="1" ht="9.6" x14ac:dyDescent="0.2">
      <c r="A1265" s="153"/>
      <c r="B1265" s="155"/>
      <c r="C1265" s="155"/>
    </row>
    <row r="1266" spans="1:3" s="171" customFormat="1" ht="9.6" x14ac:dyDescent="0.2">
      <c r="A1266" s="153"/>
      <c r="B1266" s="155"/>
      <c r="C1266" s="155"/>
    </row>
    <row r="1267" spans="1:3" s="171" customFormat="1" ht="9.6" x14ac:dyDescent="0.2">
      <c r="A1267" s="194"/>
      <c r="B1267" s="155"/>
      <c r="C1267" s="155"/>
    </row>
    <row r="1268" spans="1:3" s="171" customFormat="1" ht="9.6" x14ac:dyDescent="0.2">
      <c r="A1268" s="153"/>
      <c r="B1268" s="155"/>
      <c r="C1268" s="155"/>
    </row>
    <row r="1269" spans="1:3" s="171" customFormat="1" ht="9.6" x14ac:dyDescent="0.2">
      <c r="A1269" s="153"/>
      <c r="B1269" s="155"/>
      <c r="C1269" s="155"/>
    </row>
    <row r="1270" spans="1:3" s="171" customFormat="1" ht="9.6" x14ac:dyDescent="0.2">
      <c r="A1270" s="153"/>
      <c r="B1270" s="155"/>
      <c r="C1270" s="155"/>
    </row>
    <row r="1271" spans="1:3" s="171" customFormat="1" ht="9.6" x14ac:dyDescent="0.2">
      <c r="A1271" s="194"/>
      <c r="B1271" s="155"/>
      <c r="C1271" s="155"/>
    </row>
    <row r="1272" spans="1:3" s="171" customFormat="1" ht="9.6" x14ac:dyDescent="0.2">
      <c r="A1272" s="194"/>
      <c r="B1272" s="155"/>
      <c r="C1272" s="155"/>
    </row>
    <row r="1273" spans="1:3" s="171" customFormat="1" ht="9.6" x14ac:dyDescent="0.2">
      <c r="A1273" s="153"/>
      <c r="B1273" s="155"/>
      <c r="C1273" s="155"/>
    </row>
    <row r="1274" spans="1:3" s="171" customFormat="1" ht="9.6" x14ac:dyDescent="0.2">
      <c r="A1274" s="194"/>
      <c r="B1274" s="155"/>
      <c r="C1274" s="155"/>
    </row>
    <row r="1275" spans="1:3" s="171" customFormat="1" ht="9.6" x14ac:dyDescent="0.2">
      <c r="A1275" s="153"/>
      <c r="B1275" s="155"/>
      <c r="C1275" s="155"/>
    </row>
    <row r="1276" spans="1:3" s="171" customFormat="1" ht="9.6" x14ac:dyDescent="0.2">
      <c r="A1276" s="153"/>
      <c r="B1276" s="155"/>
      <c r="C1276" s="155"/>
    </row>
    <row r="1277" spans="1:3" s="171" customFormat="1" ht="9.6" x14ac:dyDescent="0.2">
      <c r="A1277" s="153"/>
      <c r="B1277" s="155"/>
      <c r="C1277" s="155"/>
    </row>
    <row r="1278" spans="1:3" s="171" customFormat="1" ht="9.6" x14ac:dyDescent="0.2">
      <c r="A1278" s="153"/>
      <c r="B1278" s="155"/>
      <c r="C1278" s="155"/>
    </row>
    <row r="1279" spans="1:3" s="171" customFormat="1" ht="9.6" x14ac:dyDescent="0.2">
      <c r="A1279" s="153"/>
      <c r="B1279" s="155"/>
      <c r="C1279" s="155"/>
    </row>
    <row r="1280" spans="1:3" s="171" customFormat="1" ht="9.6" x14ac:dyDescent="0.2">
      <c r="A1280" s="153"/>
      <c r="B1280" s="155"/>
      <c r="C1280" s="155"/>
    </row>
    <row r="1281" spans="1:3" s="171" customFormat="1" ht="9.6" x14ac:dyDescent="0.2">
      <c r="A1281" s="194"/>
      <c r="B1281" s="155"/>
      <c r="C1281" s="155"/>
    </row>
    <row r="1282" spans="1:3" s="171" customFormat="1" ht="9.6" x14ac:dyDescent="0.2">
      <c r="A1282" s="153"/>
      <c r="B1282" s="155"/>
      <c r="C1282" s="155"/>
    </row>
    <row r="1283" spans="1:3" s="171" customFormat="1" ht="9.6" x14ac:dyDescent="0.2">
      <c r="A1283" s="153"/>
      <c r="B1283" s="155"/>
      <c r="C1283" s="155"/>
    </row>
    <row r="1284" spans="1:3" s="171" customFormat="1" ht="9.6" x14ac:dyDescent="0.2">
      <c r="A1284" s="153"/>
      <c r="B1284" s="155"/>
      <c r="C1284" s="155"/>
    </row>
    <row r="1285" spans="1:3" s="171" customFormat="1" ht="9.6" x14ac:dyDescent="0.2">
      <c r="A1285" s="153"/>
      <c r="B1285" s="155"/>
      <c r="C1285" s="155"/>
    </row>
    <row r="1286" spans="1:3" s="171" customFormat="1" ht="9.6" x14ac:dyDescent="0.2">
      <c r="A1286" s="153"/>
      <c r="B1286" s="155"/>
      <c r="C1286" s="155"/>
    </row>
    <row r="1287" spans="1:3" s="171" customFormat="1" ht="9.6" x14ac:dyDescent="0.2">
      <c r="A1287" s="153"/>
      <c r="B1287" s="155"/>
      <c r="C1287" s="155"/>
    </row>
    <row r="1288" spans="1:3" s="171" customFormat="1" ht="9.6" x14ac:dyDescent="0.2">
      <c r="A1288" s="153"/>
      <c r="B1288" s="155"/>
      <c r="C1288" s="155"/>
    </row>
    <row r="1289" spans="1:3" s="171" customFormat="1" ht="9.6" x14ac:dyDescent="0.2">
      <c r="A1289" s="153"/>
      <c r="B1289" s="155"/>
      <c r="C1289" s="155"/>
    </row>
    <row r="1290" spans="1:3" s="171" customFormat="1" ht="9.6" x14ac:dyDescent="0.2">
      <c r="A1290" s="153"/>
      <c r="B1290" s="155"/>
      <c r="C1290" s="155"/>
    </row>
    <row r="1291" spans="1:3" s="171" customFormat="1" ht="9.6" x14ac:dyDescent="0.2">
      <c r="A1291" s="153"/>
      <c r="B1291" s="155"/>
      <c r="C1291" s="155"/>
    </row>
    <row r="1292" spans="1:3" s="171" customFormat="1" ht="9.6" x14ac:dyDescent="0.2">
      <c r="A1292" s="194"/>
      <c r="B1292" s="155"/>
      <c r="C1292" s="155"/>
    </row>
    <row r="1293" spans="1:3" s="171" customFormat="1" ht="9.6" x14ac:dyDescent="0.2">
      <c r="A1293" s="194"/>
      <c r="B1293" s="155"/>
      <c r="C1293" s="155"/>
    </row>
    <row r="1294" spans="1:3" s="171" customFormat="1" ht="9.6" x14ac:dyDescent="0.2">
      <c r="A1294" s="194"/>
      <c r="B1294" s="155"/>
      <c r="C1294" s="155"/>
    </row>
    <row r="1295" spans="1:3" s="171" customFormat="1" ht="9.6" x14ac:dyDescent="0.2">
      <c r="A1295" s="194"/>
      <c r="B1295" s="155"/>
      <c r="C1295" s="155"/>
    </row>
    <row r="1296" spans="1:3" s="171" customFormat="1" ht="9.6" x14ac:dyDescent="0.2">
      <c r="A1296" s="153"/>
      <c r="B1296" s="155"/>
      <c r="C1296" s="155"/>
    </row>
    <row r="1297" spans="1:3" s="171" customFormat="1" ht="9.6" x14ac:dyDescent="0.2">
      <c r="A1297" s="153"/>
      <c r="B1297" s="155"/>
      <c r="C1297" s="155"/>
    </row>
    <row r="1298" spans="1:3" s="171" customFormat="1" ht="9.6" x14ac:dyDescent="0.2">
      <c r="A1298" s="153"/>
      <c r="B1298" s="155"/>
      <c r="C1298" s="155"/>
    </row>
    <row r="1299" spans="1:3" s="171" customFormat="1" ht="9.6" x14ac:dyDescent="0.2">
      <c r="A1299" s="153"/>
      <c r="B1299" s="155"/>
      <c r="C1299" s="155"/>
    </row>
    <row r="1300" spans="1:3" s="171" customFormat="1" ht="9.6" x14ac:dyDescent="0.2">
      <c r="A1300" s="153"/>
      <c r="B1300" s="155"/>
      <c r="C1300" s="155"/>
    </row>
    <row r="1301" spans="1:3" s="171" customFormat="1" ht="9.6" x14ac:dyDescent="0.2">
      <c r="A1301" s="194"/>
      <c r="B1301" s="155"/>
      <c r="C1301" s="155"/>
    </row>
    <row r="1302" spans="1:3" s="171" customFormat="1" ht="9.6" x14ac:dyDescent="0.2">
      <c r="A1302" s="194"/>
      <c r="B1302" s="155"/>
      <c r="C1302" s="155"/>
    </row>
    <row r="1303" spans="1:3" s="171" customFormat="1" ht="9.6" x14ac:dyDescent="0.2">
      <c r="A1303" s="194"/>
      <c r="B1303" s="155"/>
      <c r="C1303" s="155"/>
    </row>
    <row r="1304" spans="1:3" s="171" customFormat="1" ht="9.6" x14ac:dyDescent="0.2">
      <c r="A1304" s="194"/>
      <c r="B1304" s="155"/>
      <c r="C1304" s="155"/>
    </row>
    <row r="1305" spans="1:3" s="171" customFormat="1" ht="9.6" x14ac:dyDescent="0.2">
      <c r="A1305" s="194"/>
      <c r="B1305" s="155"/>
      <c r="C1305" s="155"/>
    </row>
    <row r="1306" spans="1:3" s="171" customFormat="1" ht="9.6" x14ac:dyDescent="0.2">
      <c r="A1306" s="194"/>
      <c r="B1306" s="155"/>
      <c r="C1306" s="155"/>
    </row>
    <row r="1307" spans="1:3" s="171" customFormat="1" ht="9.6" x14ac:dyDescent="0.2">
      <c r="A1307" s="194"/>
      <c r="B1307" s="155"/>
      <c r="C1307" s="155"/>
    </row>
    <row r="1308" spans="1:3" s="171" customFormat="1" ht="9.6" x14ac:dyDescent="0.2">
      <c r="A1308" s="194"/>
      <c r="B1308" s="155"/>
      <c r="C1308" s="155"/>
    </row>
    <row r="1309" spans="1:3" s="171" customFormat="1" ht="9.6" x14ac:dyDescent="0.2">
      <c r="A1309" s="194"/>
      <c r="B1309" s="155"/>
      <c r="C1309" s="155"/>
    </row>
    <row r="1310" spans="1:3" s="171" customFormat="1" ht="9.6" x14ac:dyDescent="0.2">
      <c r="A1310" s="194"/>
      <c r="B1310" s="155"/>
      <c r="C1310" s="155"/>
    </row>
    <row r="1311" spans="1:3" s="171" customFormat="1" ht="9.6" x14ac:dyDescent="0.2">
      <c r="A1311" s="153"/>
      <c r="B1311" s="155"/>
      <c r="C1311" s="155"/>
    </row>
    <row r="1312" spans="1:3" s="171" customFormat="1" ht="9.6" x14ac:dyDescent="0.2">
      <c r="A1312" s="153"/>
      <c r="B1312" s="155"/>
      <c r="C1312" s="155"/>
    </row>
    <row r="1313" spans="1:3" s="171" customFormat="1" ht="9.6" x14ac:dyDescent="0.2">
      <c r="A1313" s="153"/>
      <c r="B1313" s="155"/>
      <c r="C1313" s="155"/>
    </row>
    <row r="1314" spans="1:3" s="171" customFormat="1" ht="9.6" x14ac:dyDescent="0.2">
      <c r="A1314" s="153"/>
      <c r="B1314" s="155"/>
      <c r="C1314" s="155"/>
    </row>
    <row r="1315" spans="1:3" s="171" customFormat="1" ht="9.6" x14ac:dyDescent="0.2">
      <c r="A1315" s="153"/>
      <c r="B1315" s="155"/>
      <c r="C1315" s="155"/>
    </row>
    <row r="1316" spans="1:3" s="171" customFormat="1" ht="9.6" x14ac:dyDescent="0.2">
      <c r="A1316" s="153"/>
      <c r="B1316" s="155"/>
      <c r="C1316" s="155"/>
    </row>
    <row r="1317" spans="1:3" s="171" customFormat="1" ht="9.6" x14ac:dyDescent="0.2">
      <c r="A1317" s="153"/>
      <c r="B1317" s="155"/>
      <c r="C1317" s="155"/>
    </row>
    <row r="1318" spans="1:3" s="171" customFormat="1" ht="9.6" x14ac:dyDescent="0.2">
      <c r="A1318" s="153"/>
      <c r="B1318" s="155"/>
      <c r="C1318" s="155"/>
    </row>
    <row r="1319" spans="1:3" s="171" customFormat="1" ht="9.6" x14ac:dyDescent="0.2">
      <c r="A1319" s="194"/>
      <c r="B1319" s="155"/>
      <c r="C1319" s="155"/>
    </row>
    <row r="1320" spans="1:3" s="171" customFormat="1" ht="9.6" x14ac:dyDescent="0.2">
      <c r="A1320" s="194"/>
      <c r="B1320" s="155"/>
      <c r="C1320" s="155"/>
    </row>
    <row r="1321" spans="1:3" s="171" customFormat="1" ht="9.6" x14ac:dyDescent="0.2">
      <c r="A1321" s="194"/>
      <c r="B1321" s="155"/>
      <c r="C1321" s="155"/>
    </row>
    <row r="1322" spans="1:3" s="171" customFormat="1" ht="9.6" x14ac:dyDescent="0.2">
      <c r="A1322" s="194"/>
      <c r="B1322" s="155"/>
      <c r="C1322" s="155"/>
    </row>
    <row r="1323" spans="1:3" s="171" customFormat="1" ht="9.6" x14ac:dyDescent="0.2">
      <c r="A1323" s="153"/>
      <c r="B1323" s="155"/>
      <c r="C1323" s="155"/>
    </row>
    <row r="1324" spans="1:3" s="171" customFormat="1" ht="9.6" x14ac:dyDescent="0.2">
      <c r="A1324" s="194"/>
      <c r="B1324" s="155"/>
      <c r="C1324" s="155"/>
    </row>
    <row r="1325" spans="1:3" s="171" customFormat="1" ht="9.6" x14ac:dyDescent="0.2">
      <c r="A1325" s="194"/>
      <c r="B1325" s="155"/>
      <c r="C1325" s="155"/>
    </row>
    <row r="1326" spans="1:3" s="171" customFormat="1" ht="9.6" x14ac:dyDescent="0.2">
      <c r="A1326" s="194"/>
      <c r="B1326" s="155"/>
      <c r="C1326" s="155"/>
    </row>
    <row r="1327" spans="1:3" s="171" customFormat="1" ht="9.6" x14ac:dyDescent="0.2">
      <c r="A1327" s="194"/>
      <c r="B1327" s="155"/>
      <c r="C1327" s="155"/>
    </row>
    <row r="1328" spans="1:3" s="171" customFormat="1" ht="9.6" x14ac:dyDescent="0.2">
      <c r="A1328" s="194"/>
      <c r="B1328" s="155"/>
      <c r="C1328" s="155"/>
    </row>
    <row r="1329" spans="1:3" s="171" customFormat="1" ht="9.6" x14ac:dyDescent="0.2">
      <c r="A1329" s="194"/>
      <c r="B1329" s="155"/>
      <c r="C1329" s="155"/>
    </row>
    <row r="1330" spans="1:3" s="171" customFormat="1" ht="9.6" x14ac:dyDescent="0.2">
      <c r="A1330" s="153"/>
      <c r="B1330" s="155"/>
      <c r="C1330" s="155"/>
    </row>
    <row r="1331" spans="1:3" s="171" customFormat="1" ht="9.6" x14ac:dyDescent="0.2">
      <c r="A1331" s="194"/>
      <c r="B1331" s="155"/>
      <c r="C1331" s="155"/>
    </row>
    <row r="1332" spans="1:3" s="171" customFormat="1" ht="9.6" x14ac:dyDescent="0.2">
      <c r="A1332" s="153"/>
      <c r="B1332" s="155"/>
      <c r="C1332" s="155"/>
    </row>
    <row r="1333" spans="1:3" s="171" customFormat="1" ht="9.6" x14ac:dyDescent="0.2">
      <c r="A1333" s="153"/>
      <c r="B1333" s="155"/>
      <c r="C1333" s="155"/>
    </row>
    <row r="1334" spans="1:3" s="171" customFormat="1" ht="9.6" x14ac:dyDescent="0.2">
      <c r="A1334" s="153"/>
      <c r="B1334" s="155"/>
      <c r="C1334" s="155"/>
    </row>
    <row r="1335" spans="1:3" s="171" customFormat="1" ht="9.6" x14ac:dyDescent="0.2">
      <c r="A1335" s="153"/>
      <c r="B1335" s="155"/>
      <c r="C1335" s="155"/>
    </row>
    <row r="1336" spans="1:3" s="171" customFormat="1" ht="9.6" x14ac:dyDescent="0.2">
      <c r="A1336" s="153"/>
      <c r="B1336" s="155"/>
      <c r="C1336" s="155"/>
    </row>
    <row r="1337" spans="1:3" s="171" customFormat="1" ht="9.6" x14ac:dyDescent="0.2">
      <c r="A1337" s="153"/>
      <c r="B1337" s="155"/>
      <c r="C1337" s="155"/>
    </row>
    <row r="1338" spans="1:3" s="171" customFormat="1" ht="9.6" x14ac:dyDescent="0.2">
      <c r="A1338" s="153"/>
      <c r="B1338" s="155"/>
      <c r="C1338" s="155"/>
    </row>
    <row r="1339" spans="1:3" s="171" customFormat="1" ht="9.6" x14ac:dyDescent="0.2">
      <c r="A1339" s="153"/>
      <c r="B1339" s="155"/>
      <c r="C1339" s="155"/>
    </row>
    <row r="1340" spans="1:3" s="171" customFormat="1" ht="9.6" x14ac:dyDescent="0.2">
      <c r="A1340" s="153"/>
      <c r="B1340" s="155"/>
      <c r="C1340" s="155"/>
    </row>
    <row r="1341" spans="1:3" s="171" customFormat="1" ht="9.6" x14ac:dyDescent="0.2">
      <c r="A1341" s="153"/>
      <c r="B1341" s="155"/>
      <c r="C1341" s="155"/>
    </row>
    <row r="1342" spans="1:3" s="171" customFormat="1" ht="9.6" x14ac:dyDescent="0.2">
      <c r="A1342" s="153"/>
      <c r="B1342" s="155"/>
      <c r="C1342" s="155"/>
    </row>
    <row r="1343" spans="1:3" s="171" customFormat="1" ht="9.6" x14ac:dyDescent="0.2">
      <c r="A1343" s="153"/>
      <c r="B1343" s="155"/>
      <c r="C1343" s="155"/>
    </row>
    <row r="1344" spans="1:3" s="171" customFormat="1" ht="9.6" x14ac:dyDescent="0.2">
      <c r="A1344" s="153"/>
      <c r="B1344" s="155"/>
      <c r="C1344" s="155"/>
    </row>
    <row r="1345" spans="1:3" s="171" customFormat="1" ht="9.6" x14ac:dyDescent="0.2">
      <c r="A1345" s="153"/>
      <c r="B1345" s="155"/>
      <c r="C1345" s="155"/>
    </row>
    <row r="1346" spans="1:3" s="171" customFormat="1" ht="9.6" x14ac:dyDescent="0.2">
      <c r="A1346" s="153"/>
      <c r="B1346" s="155"/>
      <c r="C1346" s="155"/>
    </row>
    <row r="1347" spans="1:3" s="171" customFormat="1" ht="9.6" x14ac:dyDescent="0.2">
      <c r="A1347" s="153"/>
      <c r="B1347" s="155"/>
      <c r="C1347" s="155"/>
    </row>
    <row r="1348" spans="1:3" s="171" customFormat="1" ht="9.6" x14ac:dyDescent="0.2">
      <c r="A1348" s="153"/>
      <c r="B1348" s="155"/>
      <c r="C1348" s="155"/>
    </row>
    <row r="1349" spans="1:3" s="171" customFormat="1" ht="9.6" x14ac:dyDescent="0.2">
      <c r="A1349" s="153"/>
      <c r="B1349" s="155"/>
      <c r="C1349" s="155"/>
    </row>
    <row r="1350" spans="1:3" s="171" customFormat="1" ht="9.6" x14ac:dyDescent="0.2">
      <c r="A1350" s="153"/>
      <c r="B1350" s="155"/>
      <c r="C1350" s="155"/>
    </row>
    <row r="1351" spans="1:3" s="171" customFormat="1" ht="9.6" x14ac:dyDescent="0.2">
      <c r="A1351" s="194"/>
      <c r="B1351" s="155"/>
      <c r="C1351" s="155"/>
    </row>
    <row r="1352" spans="1:3" s="171" customFormat="1" ht="9.6" x14ac:dyDescent="0.2">
      <c r="A1352" s="194"/>
      <c r="B1352" s="155"/>
      <c r="C1352" s="155"/>
    </row>
    <row r="1353" spans="1:3" s="171" customFormat="1" ht="9.6" x14ac:dyDescent="0.2">
      <c r="A1353" s="194"/>
      <c r="B1353" s="155"/>
      <c r="C1353" s="155"/>
    </row>
    <row r="1354" spans="1:3" s="171" customFormat="1" ht="9.6" x14ac:dyDescent="0.2">
      <c r="A1354" s="194"/>
      <c r="B1354" s="155"/>
      <c r="C1354" s="155"/>
    </row>
    <row r="1355" spans="1:3" s="171" customFormat="1" ht="9.6" x14ac:dyDescent="0.2">
      <c r="A1355" s="194"/>
      <c r="B1355" s="155"/>
      <c r="C1355" s="155"/>
    </row>
    <row r="1356" spans="1:3" s="171" customFormat="1" ht="9.6" x14ac:dyDescent="0.2">
      <c r="A1356" s="194"/>
      <c r="B1356" s="155"/>
      <c r="C1356" s="155"/>
    </row>
    <row r="1357" spans="1:3" s="171" customFormat="1" ht="9.6" x14ac:dyDescent="0.2">
      <c r="A1357" s="153"/>
      <c r="B1357" s="155"/>
      <c r="C1357" s="155"/>
    </row>
    <row r="1358" spans="1:3" s="171" customFormat="1" ht="9.6" x14ac:dyDescent="0.2">
      <c r="A1358" s="194"/>
      <c r="B1358" s="155"/>
      <c r="C1358" s="155"/>
    </row>
    <row r="1359" spans="1:3" s="171" customFormat="1" ht="9.6" x14ac:dyDescent="0.2">
      <c r="A1359" s="194"/>
      <c r="B1359" s="155"/>
      <c r="C1359" s="155"/>
    </row>
    <row r="1360" spans="1:3" s="171" customFormat="1" ht="9.6" x14ac:dyDescent="0.2">
      <c r="A1360" s="194"/>
      <c r="B1360" s="155"/>
      <c r="C1360" s="155"/>
    </row>
    <row r="1361" spans="1:3" s="171" customFormat="1" ht="9.6" x14ac:dyDescent="0.2">
      <c r="A1361" s="194"/>
      <c r="B1361" s="155"/>
      <c r="C1361" s="155"/>
    </row>
    <row r="1362" spans="1:3" s="171" customFormat="1" ht="9.6" x14ac:dyDescent="0.2">
      <c r="A1362" s="153"/>
      <c r="B1362" s="155"/>
      <c r="C1362" s="155"/>
    </row>
    <row r="1363" spans="1:3" s="171" customFormat="1" ht="9.6" x14ac:dyDescent="0.2">
      <c r="A1363" s="194"/>
      <c r="B1363" s="155"/>
      <c r="C1363" s="155"/>
    </row>
    <row r="1364" spans="1:3" s="171" customFormat="1" ht="9.6" x14ac:dyDescent="0.2">
      <c r="A1364" s="194"/>
      <c r="B1364" s="155"/>
      <c r="C1364" s="155"/>
    </row>
    <row r="1365" spans="1:3" s="171" customFormat="1" ht="9.6" x14ac:dyDescent="0.2">
      <c r="A1365" s="194"/>
      <c r="B1365" s="155"/>
      <c r="C1365" s="155"/>
    </row>
    <row r="1366" spans="1:3" s="171" customFormat="1" ht="9.6" x14ac:dyDescent="0.2">
      <c r="A1366" s="153"/>
      <c r="B1366" s="155"/>
      <c r="C1366" s="155"/>
    </row>
    <row r="1367" spans="1:3" s="171" customFormat="1" ht="9.6" x14ac:dyDescent="0.2">
      <c r="A1367" s="194"/>
      <c r="B1367" s="155"/>
      <c r="C1367" s="155"/>
    </row>
    <row r="1368" spans="1:3" s="171" customFormat="1" ht="9.6" x14ac:dyDescent="0.2">
      <c r="A1368" s="153"/>
      <c r="B1368" s="155"/>
      <c r="C1368" s="155"/>
    </row>
    <row r="1369" spans="1:3" s="171" customFormat="1" ht="9.6" x14ac:dyDescent="0.2">
      <c r="A1369" s="194"/>
      <c r="B1369" s="155"/>
      <c r="C1369" s="155"/>
    </row>
    <row r="1370" spans="1:3" s="171" customFormat="1" ht="9.6" x14ac:dyDescent="0.2">
      <c r="A1370" s="194"/>
      <c r="B1370" s="155"/>
      <c r="C1370" s="155"/>
    </row>
    <row r="1371" spans="1:3" s="171" customFormat="1" ht="9.6" x14ac:dyDescent="0.2">
      <c r="A1371" s="153"/>
      <c r="B1371" s="155"/>
      <c r="C1371" s="155"/>
    </row>
    <row r="1372" spans="1:3" s="171" customFormat="1" ht="9.6" x14ac:dyDescent="0.2">
      <c r="A1372" s="153"/>
      <c r="B1372" s="155"/>
      <c r="C1372" s="155"/>
    </row>
    <row r="1373" spans="1:3" s="171" customFormat="1" ht="9.6" x14ac:dyDescent="0.2">
      <c r="A1373" s="153"/>
      <c r="B1373" s="155"/>
      <c r="C1373" s="155"/>
    </row>
    <row r="1374" spans="1:3" s="171" customFormat="1" ht="9.6" x14ac:dyDescent="0.2">
      <c r="A1374" s="153"/>
      <c r="B1374" s="155"/>
      <c r="C1374" s="155"/>
    </row>
    <row r="1375" spans="1:3" s="171" customFormat="1" ht="9.6" x14ac:dyDescent="0.2">
      <c r="A1375" s="153"/>
      <c r="B1375" s="155"/>
      <c r="C1375" s="155"/>
    </row>
    <row r="1376" spans="1:3" s="171" customFormat="1" ht="9.6" x14ac:dyDescent="0.2">
      <c r="A1376" s="153"/>
      <c r="B1376" s="155"/>
      <c r="C1376" s="155"/>
    </row>
    <row r="1377" spans="1:126" s="171" customFormat="1" ht="9.6" x14ac:dyDescent="0.2">
      <c r="A1377" s="153"/>
      <c r="B1377" s="155"/>
      <c r="C1377" s="155"/>
    </row>
    <row r="1378" spans="1:126" s="171" customFormat="1" ht="9.6" x14ac:dyDescent="0.2">
      <c r="A1378" s="153"/>
      <c r="B1378" s="155"/>
      <c r="C1378" s="155"/>
    </row>
    <row r="1379" spans="1:126" s="171" customFormat="1" ht="9.6" x14ac:dyDescent="0.2">
      <c r="A1379" s="153"/>
      <c r="B1379" s="155"/>
      <c r="C1379" s="155"/>
    </row>
    <row r="1380" spans="1:126" s="171" customFormat="1" ht="9.6" x14ac:dyDescent="0.2">
      <c r="A1380" s="153"/>
      <c r="B1380" s="155"/>
      <c r="C1380" s="155"/>
    </row>
    <row r="1381" spans="1:126" s="171" customFormat="1" ht="9.6" x14ac:dyDescent="0.2">
      <c r="A1381" s="153"/>
      <c r="B1381" s="155"/>
      <c r="C1381" s="155"/>
    </row>
    <row r="1382" spans="1:126" s="171" customFormat="1" ht="9.6" x14ac:dyDescent="0.2">
      <c r="A1382" s="153"/>
      <c r="B1382" s="155"/>
      <c r="C1382" s="155"/>
    </row>
    <row r="1383" spans="1:126" s="171" customFormat="1" ht="9.6" x14ac:dyDescent="0.2">
      <c r="A1383" s="153"/>
      <c r="B1383" s="155"/>
      <c r="C1383" s="155"/>
    </row>
    <row r="1384" spans="1:126" s="171" customFormat="1" ht="9.6" x14ac:dyDescent="0.2">
      <c r="A1384" s="153"/>
      <c r="B1384" s="155"/>
      <c r="C1384" s="155"/>
    </row>
    <row r="1385" spans="1:126" s="171" customFormat="1" x14ac:dyDescent="0.2">
      <c r="A1385" s="153"/>
      <c r="B1385" s="155"/>
      <c r="C1385" s="155"/>
      <c r="AT1385" s="196"/>
      <c r="AU1385" s="196"/>
      <c r="AV1385" s="196"/>
      <c r="AW1385" s="196"/>
      <c r="AX1385" s="196"/>
      <c r="AY1385" s="196"/>
      <c r="AZ1385" s="196"/>
      <c r="BA1385" s="196"/>
      <c r="BB1385" s="196"/>
      <c r="BC1385" s="196"/>
      <c r="BD1385" s="196"/>
      <c r="BE1385" s="196"/>
      <c r="BF1385" s="196"/>
      <c r="BG1385" s="196"/>
      <c r="BH1385" s="196"/>
      <c r="BI1385" s="196"/>
      <c r="BJ1385" s="196"/>
      <c r="BK1385" s="196"/>
      <c r="BL1385" s="196"/>
      <c r="BM1385" s="196"/>
      <c r="BN1385" s="196"/>
      <c r="BO1385" s="196"/>
      <c r="BP1385" s="196"/>
      <c r="BQ1385" s="196"/>
      <c r="BR1385" s="196"/>
      <c r="BS1385" s="196"/>
      <c r="BT1385" s="196"/>
      <c r="BU1385" s="196"/>
      <c r="BV1385" s="196"/>
      <c r="BW1385" s="196"/>
      <c r="BX1385" s="196"/>
      <c r="BY1385" s="196"/>
      <c r="BZ1385" s="196"/>
      <c r="CA1385" s="196"/>
      <c r="CB1385" s="196"/>
      <c r="CC1385" s="196"/>
      <c r="CD1385" s="196"/>
      <c r="CE1385" s="196"/>
      <c r="CF1385" s="196"/>
      <c r="CG1385" s="196"/>
      <c r="CH1385" s="196"/>
      <c r="CI1385" s="196"/>
      <c r="CJ1385" s="196"/>
      <c r="CK1385" s="196"/>
      <c r="CL1385" s="196"/>
      <c r="CM1385" s="196"/>
      <c r="CN1385" s="196"/>
      <c r="CO1385" s="196"/>
      <c r="CP1385" s="196"/>
      <c r="CQ1385" s="196"/>
      <c r="CR1385" s="196"/>
      <c r="CS1385" s="196"/>
      <c r="CT1385" s="196"/>
      <c r="CU1385" s="196"/>
      <c r="CV1385" s="196"/>
      <c r="CW1385" s="196"/>
      <c r="CX1385" s="196"/>
      <c r="CY1385" s="196"/>
      <c r="CZ1385" s="196"/>
      <c r="DA1385" s="196"/>
      <c r="DB1385" s="196"/>
      <c r="DC1385" s="196"/>
      <c r="DD1385" s="196"/>
      <c r="DE1385" s="196"/>
      <c r="DF1385" s="196"/>
      <c r="DG1385" s="196"/>
      <c r="DH1385" s="196"/>
      <c r="DI1385" s="196"/>
      <c r="DJ1385" s="196"/>
      <c r="DK1385" s="196"/>
      <c r="DL1385" s="196"/>
      <c r="DM1385" s="196"/>
      <c r="DN1385" s="196"/>
      <c r="DO1385" s="196"/>
      <c r="DP1385" s="196"/>
      <c r="DQ1385" s="196"/>
      <c r="DR1385" s="196"/>
      <c r="DS1385" s="196"/>
      <c r="DT1385" s="196"/>
      <c r="DU1385" s="196"/>
      <c r="DV1385" s="196"/>
    </row>
    <row r="1386" spans="1:126" s="171" customFormat="1" x14ac:dyDescent="0.2">
      <c r="A1386" s="153"/>
      <c r="B1386" s="155"/>
      <c r="C1386" s="155"/>
      <c r="AT1386" s="196"/>
      <c r="AU1386" s="196"/>
      <c r="AV1386" s="196"/>
      <c r="AW1386" s="196"/>
      <c r="AX1386" s="196"/>
      <c r="AY1386" s="196"/>
      <c r="AZ1386" s="196"/>
      <c r="BA1386" s="196"/>
      <c r="BB1386" s="196"/>
      <c r="BC1386" s="196"/>
      <c r="BD1386" s="196"/>
      <c r="BE1386" s="196"/>
      <c r="BF1386" s="196"/>
      <c r="BG1386" s="196"/>
      <c r="BH1386" s="196"/>
      <c r="BI1386" s="196"/>
      <c r="BJ1386" s="196"/>
      <c r="BK1386" s="196"/>
      <c r="BL1386" s="196"/>
      <c r="BM1386" s="196"/>
      <c r="BN1386" s="196"/>
      <c r="BO1386" s="196"/>
      <c r="BP1386" s="196"/>
      <c r="BQ1386" s="196"/>
      <c r="BR1386" s="196"/>
      <c r="BS1386" s="196"/>
      <c r="BT1386" s="196"/>
      <c r="BU1386" s="196"/>
      <c r="BV1386" s="196"/>
      <c r="BW1386" s="196"/>
      <c r="BX1386" s="196"/>
      <c r="BY1386" s="196"/>
      <c r="BZ1386" s="196"/>
      <c r="CA1386" s="196"/>
      <c r="CB1386" s="196"/>
      <c r="CC1386" s="196"/>
      <c r="CD1386" s="196"/>
      <c r="CE1386" s="196"/>
      <c r="CF1386" s="196"/>
      <c r="CG1386" s="196"/>
      <c r="CH1386" s="196"/>
      <c r="CI1386" s="196"/>
      <c r="CJ1386" s="196"/>
      <c r="CK1386" s="196"/>
      <c r="CL1386" s="196"/>
      <c r="CM1386" s="196"/>
      <c r="CN1386" s="196"/>
      <c r="CO1386" s="196"/>
      <c r="CP1386" s="196"/>
      <c r="CQ1386" s="196"/>
      <c r="CR1386" s="196"/>
      <c r="CS1386" s="196"/>
      <c r="CT1386" s="196"/>
      <c r="CU1386" s="196"/>
      <c r="CV1386" s="196"/>
      <c r="CW1386" s="196"/>
      <c r="CX1386" s="196"/>
      <c r="CY1386" s="196"/>
      <c r="CZ1386" s="196"/>
      <c r="DA1386" s="196"/>
      <c r="DB1386" s="196"/>
      <c r="DC1386" s="196"/>
      <c r="DD1386" s="196"/>
      <c r="DE1386" s="196"/>
      <c r="DF1386" s="196"/>
      <c r="DG1386" s="196"/>
      <c r="DH1386" s="196"/>
      <c r="DI1386" s="196"/>
      <c r="DJ1386" s="196"/>
      <c r="DK1386" s="196"/>
      <c r="DL1386" s="196"/>
      <c r="DM1386" s="196"/>
      <c r="DN1386" s="196"/>
      <c r="DO1386" s="196"/>
      <c r="DP1386" s="196"/>
      <c r="DQ1386" s="196"/>
      <c r="DR1386" s="196"/>
      <c r="DS1386" s="196"/>
      <c r="DT1386" s="196"/>
      <c r="DU1386" s="196"/>
      <c r="DV1386" s="196"/>
    </row>
    <row r="1387" spans="1:126" s="171" customFormat="1" x14ac:dyDescent="0.2">
      <c r="A1387" s="153"/>
      <c r="B1387" s="155"/>
      <c r="C1387" s="155"/>
      <c r="AT1387" s="196"/>
      <c r="AU1387" s="196"/>
      <c r="AV1387" s="196"/>
      <c r="AW1387" s="196"/>
      <c r="AX1387" s="196"/>
      <c r="AY1387" s="196"/>
      <c r="AZ1387" s="196"/>
      <c r="BA1387" s="196"/>
      <c r="BB1387" s="196"/>
      <c r="BC1387" s="196"/>
      <c r="BD1387" s="196"/>
      <c r="BE1387" s="196"/>
      <c r="BF1387" s="196"/>
      <c r="BG1387" s="196"/>
      <c r="BH1387" s="196"/>
      <c r="BI1387" s="196"/>
      <c r="BJ1387" s="196"/>
      <c r="BK1387" s="196"/>
      <c r="BL1387" s="196"/>
      <c r="BM1387" s="196"/>
      <c r="BN1387" s="196"/>
      <c r="BO1387" s="196"/>
      <c r="BP1387" s="196"/>
      <c r="BQ1387" s="196"/>
      <c r="BR1387" s="196"/>
      <c r="BS1387" s="196"/>
      <c r="BT1387" s="196"/>
      <c r="BU1387" s="196"/>
      <c r="BV1387" s="196"/>
      <c r="BW1387" s="196"/>
      <c r="BX1387" s="196"/>
      <c r="BY1387" s="196"/>
      <c r="BZ1387" s="196"/>
      <c r="CA1387" s="196"/>
      <c r="CB1387" s="196"/>
      <c r="CC1387" s="196"/>
      <c r="CD1387" s="196"/>
      <c r="CE1387" s="196"/>
      <c r="CF1387" s="196"/>
      <c r="CG1387" s="196"/>
      <c r="CH1387" s="196"/>
      <c r="CI1387" s="196"/>
      <c r="CJ1387" s="196"/>
      <c r="CK1387" s="196"/>
      <c r="CL1387" s="196"/>
      <c r="CM1387" s="196"/>
      <c r="CN1387" s="196"/>
      <c r="CO1387" s="196"/>
      <c r="CP1387" s="196"/>
      <c r="CQ1387" s="196"/>
      <c r="CR1387" s="196"/>
      <c r="CS1387" s="196"/>
      <c r="CT1387" s="196"/>
      <c r="CU1387" s="196"/>
      <c r="CV1387" s="196"/>
      <c r="CW1387" s="196"/>
      <c r="CX1387" s="196"/>
      <c r="CY1387" s="196"/>
      <c r="CZ1387" s="196"/>
      <c r="DA1387" s="196"/>
      <c r="DB1387" s="196"/>
      <c r="DC1387" s="196"/>
      <c r="DD1387" s="196"/>
      <c r="DE1387" s="196"/>
      <c r="DF1387" s="196"/>
      <c r="DG1387" s="196"/>
      <c r="DH1387" s="196"/>
      <c r="DI1387" s="196"/>
      <c r="DJ1387" s="196"/>
      <c r="DK1387" s="196"/>
      <c r="DL1387" s="196"/>
      <c r="DM1387" s="196"/>
      <c r="DN1387" s="196"/>
      <c r="DO1387" s="196"/>
      <c r="DP1387" s="196"/>
      <c r="DQ1387" s="196"/>
      <c r="DR1387" s="196"/>
      <c r="DS1387" s="196"/>
      <c r="DT1387" s="196"/>
      <c r="DU1387" s="196"/>
      <c r="DV1387" s="196"/>
    </row>
    <row r="1388" spans="1:126" s="171" customFormat="1" x14ac:dyDescent="0.2">
      <c r="A1388" s="153"/>
      <c r="B1388" s="155"/>
      <c r="C1388" s="155"/>
      <c r="AT1388" s="196"/>
      <c r="AU1388" s="196"/>
      <c r="AV1388" s="196"/>
      <c r="AW1388" s="196"/>
      <c r="AX1388" s="196"/>
      <c r="AY1388" s="196"/>
      <c r="AZ1388" s="196"/>
      <c r="BA1388" s="196"/>
      <c r="BB1388" s="196"/>
      <c r="BC1388" s="196"/>
      <c r="BD1388" s="196"/>
      <c r="BE1388" s="196"/>
      <c r="BF1388" s="196"/>
      <c r="BG1388" s="196"/>
      <c r="BH1388" s="196"/>
      <c r="BI1388" s="196"/>
      <c r="BJ1388" s="196"/>
      <c r="BK1388" s="196"/>
      <c r="BL1388" s="196"/>
      <c r="BM1388" s="196"/>
      <c r="BN1388" s="196"/>
      <c r="BO1388" s="196"/>
      <c r="BP1388" s="196"/>
      <c r="BQ1388" s="196"/>
      <c r="BR1388" s="196"/>
      <c r="BS1388" s="196"/>
      <c r="BT1388" s="196"/>
      <c r="BU1388" s="196"/>
      <c r="BV1388" s="196"/>
      <c r="BW1388" s="196"/>
      <c r="BX1388" s="196"/>
      <c r="BY1388" s="196"/>
      <c r="BZ1388" s="196"/>
      <c r="CA1388" s="196"/>
      <c r="CB1388" s="196"/>
      <c r="CC1388" s="196"/>
      <c r="CD1388" s="196"/>
      <c r="CE1388" s="196"/>
      <c r="CF1388" s="196"/>
      <c r="CG1388" s="196"/>
      <c r="CH1388" s="196"/>
      <c r="CI1388" s="196"/>
      <c r="CJ1388" s="196"/>
      <c r="CK1388" s="196"/>
      <c r="CL1388" s="196"/>
      <c r="CM1388" s="196"/>
      <c r="CN1388" s="196"/>
      <c r="CO1388" s="196"/>
      <c r="CP1388" s="196"/>
      <c r="CQ1388" s="196"/>
      <c r="CR1388" s="196"/>
      <c r="CS1388" s="196"/>
      <c r="CT1388" s="196"/>
      <c r="CU1388" s="196"/>
      <c r="CV1388" s="196"/>
      <c r="CW1388" s="196"/>
      <c r="CX1388" s="196"/>
      <c r="CY1388" s="196"/>
      <c r="CZ1388" s="196"/>
      <c r="DA1388" s="196"/>
      <c r="DB1388" s="196"/>
      <c r="DC1388" s="196"/>
      <c r="DD1388" s="196"/>
      <c r="DE1388" s="196"/>
      <c r="DF1388" s="196"/>
      <c r="DG1388" s="196"/>
      <c r="DH1388" s="196"/>
      <c r="DI1388" s="196"/>
      <c r="DJ1388" s="196"/>
      <c r="DK1388" s="196"/>
      <c r="DL1388" s="196"/>
      <c r="DM1388" s="196"/>
      <c r="DN1388" s="196"/>
      <c r="DO1388" s="196"/>
      <c r="DP1388" s="196"/>
      <c r="DQ1388" s="196"/>
      <c r="DR1388" s="196"/>
      <c r="DS1388" s="196"/>
      <c r="DT1388" s="196"/>
      <c r="DU1388" s="196"/>
      <c r="DV1388" s="196"/>
    </row>
    <row r="1389" spans="1:126" s="171" customFormat="1" x14ac:dyDescent="0.2">
      <c r="A1389" s="153"/>
      <c r="B1389" s="155"/>
      <c r="C1389" s="155"/>
      <c r="AT1389" s="196"/>
      <c r="AU1389" s="196"/>
      <c r="AV1389" s="196"/>
      <c r="AW1389" s="196"/>
      <c r="AX1389" s="196"/>
      <c r="AY1389" s="196"/>
      <c r="AZ1389" s="196"/>
      <c r="BA1389" s="196"/>
      <c r="BB1389" s="196"/>
      <c r="BC1389" s="196"/>
      <c r="BD1389" s="196"/>
      <c r="BE1389" s="196"/>
      <c r="BF1389" s="196"/>
      <c r="BG1389" s="196"/>
      <c r="BH1389" s="196"/>
      <c r="BI1389" s="196"/>
      <c r="BJ1389" s="196"/>
      <c r="BK1389" s="196"/>
      <c r="BL1389" s="196"/>
      <c r="BM1389" s="196"/>
      <c r="BN1389" s="196"/>
      <c r="BO1389" s="196"/>
      <c r="BP1389" s="196"/>
      <c r="BQ1389" s="196"/>
      <c r="BR1389" s="196"/>
      <c r="BS1389" s="196"/>
      <c r="BT1389" s="196"/>
      <c r="BU1389" s="196"/>
      <c r="BV1389" s="196"/>
      <c r="BW1389" s="196"/>
      <c r="BX1389" s="196"/>
      <c r="BY1389" s="196"/>
      <c r="BZ1389" s="196"/>
      <c r="CA1389" s="196"/>
      <c r="CB1389" s="196"/>
      <c r="CC1389" s="196"/>
      <c r="CD1389" s="196"/>
      <c r="CE1389" s="196"/>
      <c r="CF1389" s="196"/>
      <c r="CG1389" s="196"/>
      <c r="CH1389" s="196"/>
      <c r="CI1389" s="196"/>
      <c r="CJ1389" s="196"/>
      <c r="CK1389" s="196"/>
      <c r="CL1389" s="196"/>
      <c r="CM1389" s="196"/>
      <c r="CN1389" s="196"/>
      <c r="CO1389" s="196"/>
      <c r="CP1389" s="196"/>
      <c r="CQ1389" s="196"/>
      <c r="CR1389" s="196"/>
      <c r="CS1389" s="196"/>
      <c r="CT1389" s="196"/>
      <c r="CU1389" s="196"/>
      <c r="CV1389" s="196"/>
      <c r="CW1389" s="196"/>
      <c r="CX1389" s="196"/>
      <c r="CY1389" s="196"/>
      <c r="CZ1389" s="196"/>
      <c r="DA1389" s="196"/>
      <c r="DB1389" s="196"/>
      <c r="DC1389" s="196"/>
      <c r="DD1389" s="196"/>
      <c r="DE1389" s="196"/>
      <c r="DF1389" s="196"/>
      <c r="DG1389" s="196"/>
      <c r="DH1389" s="196"/>
      <c r="DI1389" s="196"/>
      <c r="DJ1389" s="196"/>
      <c r="DK1389" s="196"/>
      <c r="DL1389" s="196"/>
      <c r="DM1389" s="196"/>
      <c r="DN1389" s="196"/>
      <c r="DO1389" s="196"/>
      <c r="DP1389" s="196"/>
      <c r="DQ1389" s="196"/>
      <c r="DR1389" s="196"/>
      <c r="DS1389" s="196"/>
      <c r="DT1389" s="196"/>
      <c r="DU1389" s="196"/>
      <c r="DV1389" s="196"/>
    </row>
    <row r="1390" spans="1:126" s="171" customFormat="1" x14ac:dyDescent="0.2">
      <c r="A1390" s="153"/>
      <c r="B1390" s="155"/>
      <c r="C1390" s="155"/>
      <c r="AT1390" s="196"/>
      <c r="AU1390" s="196"/>
      <c r="AV1390" s="196"/>
      <c r="AW1390" s="196"/>
      <c r="AX1390" s="196"/>
      <c r="AY1390" s="196"/>
      <c r="AZ1390" s="196"/>
      <c r="BA1390" s="196"/>
      <c r="BB1390" s="196"/>
      <c r="BC1390" s="196"/>
      <c r="BD1390" s="196"/>
      <c r="BE1390" s="196"/>
      <c r="BF1390" s="196"/>
      <c r="BG1390" s="196"/>
      <c r="BH1390" s="196"/>
      <c r="BI1390" s="196"/>
      <c r="BJ1390" s="196"/>
      <c r="BK1390" s="196"/>
      <c r="BL1390" s="196"/>
      <c r="BM1390" s="196"/>
      <c r="BN1390" s="196"/>
      <c r="BO1390" s="196"/>
      <c r="BP1390" s="196"/>
      <c r="BQ1390" s="196"/>
      <c r="BR1390" s="196"/>
      <c r="BS1390" s="196"/>
      <c r="BT1390" s="196"/>
      <c r="BU1390" s="196"/>
      <c r="BV1390" s="196"/>
      <c r="BW1390" s="196"/>
      <c r="BX1390" s="196"/>
      <c r="BY1390" s="196"/>
      <c r="BZ1390" s="196"/>
      <c r="CA1390" s="196"/>
      <c r="CB1390" s="196"/>
      <c r="CC1390" s="196"/>
      <c r="CD1390" s="196"/>
      <c r="CE1390" s="196"/>
      <c r="CF1390" s="196"/>
      <c r="CG1390" s="196"/>
      <c r="CH1390" s="196"/>
      <c r="CI1390" s="196"/>
      <c r="CJ1390" s="196"/>
      <c r="CK1390" s="196"/>
      <c r="CL1390" s="196"/>
      <c r="CM1390" s="196"/>
      <c r="CN1390" s="196"/>
      <c r="CO1390" s="196"/>
      <c r="CP1390" s="196"/>
      <c r="CQ1390" s="196"/>
      <c r="CR1390" s="196"/>
      <c r="CS1390" s="196"/>
      <c r="CT1390" s="196"/>
      <c r="CU1390" s="196"/>
      <c r="CV1390" s="196"/>
      <c r="CW1390" s="196"/>
      <c r="CX1390" s="196"/>
      <c r="CY1390" s="196"/>
      <c r="CZ1390" s="196"/>
      <c r="DA1390" s="196"/>
      <c r="DB1390" s="196"/>
      <c r="DC1390" s="196"/>
      <c r="DD1390" s="196"/>
      <c r="DE1390" s="196"/>
      <c r="DF1390" s="196"/>
      <c r="DG1390" s="196"/>
      <c r="DH1390" s="196"/>
      <c r="DI1390" s="196"/>
      <c r="DJ1390" s="196"/>
      <c r="DK1390" s="196"/>
      <c r="DL1390" s="196"/>
      <c r="DM1390" s="196"/>
      <c r="DN1390" s="196"/>
      <c r="DO1390" s="196"/>
      <c r="DP1390" s="196"/>
      <c r="DQ1390" s="196"/>
      <c r="DR1390" s="196"/>
      <c r="DS1390" s="196"/>
      <c r="DT1390" s="196"/>
      <c r="DU1390" s="196"/>
      <c r="DV1390" s="196"/>
    </row>
    <row r="1391" spans="1:126" s="171" customFormat="1" x14ac:dyDescent="0.2">
      <c r="A1391" s="153"/>
      <c r="B1391" s="155"/>
      <c r="C1391" s="155"/>
      <c r="AT1391" s="196"/>
      <c r="AU1391" s="196"/>
      <c r="AV1391" s="196"/>
      <c r="AW1391" s="196"/>
      <c r="AX1391" s="196"/>
      <c r="AY1391" s="196"/>
      <c r="AZ1391" s="196"/>
      <c r="BA1391" s="196"/>
      <c r="BB1391" s="196"/>
      <c r="BC1391" s="196"/>
      <c r="BD1391" s="196"/>
      <c r="BE1391" s="196"/>
      <c r="BF1391" s="196"/>
      <c r="BG1391" s="196"/>
      <c r="BH1391" s="196"/>
      <c r="BI1391" s="196"/>
      <c r="BJ1391" s="196"/>
      <c r="BK1391" s="196"/>
      <c r="BL1391" s="196"/>
      <c r="BM1391" s="196"/>
      <c r="BN1391" s="196"/>
      <c r="BO1391" s="196"/>
      <c r="BP1391" s="196"/>
      <c r="BQ1391" s="196"/>
      <c r="BR1391" s="196"/>
      <c r="BS1391" s="196"/>
      <c r="BT1391" s="196"/>
      <c r="BU1391" s="196"/>
      <c r="BV1391" s="196"/>
      <c r="BW1391" s="196"/>
      <c r="BX1391" s="196"/>
      <c r="BY1391" s="196"/>
      <c r="BZ1391" s="196"/>
      <c r="CA1391" s="196"/>
      <c r="CB1391" s="196"/>
      <c r="CC1391" s="196"/>
      <c r="CD1391" s="196"/>
      <c r="CE1391" s="196"/>
      <c r="CF1391" s="196"/>
      <c r="CG1391" s="196"/>
      <c r="CH1391" s="196"/>
      <c r="CI1391" s="196"/>
      <c r="CJ1391" s="196"/>
      <c r="CK1391" s="196"/>
      <c r="CL1391" s="196"/>
      <c r="CM1391" s="196"/>
      <c r="CN1391" s="196"/>
      <c r="CO1391" s="196"/>
      <c r="CP1391" s="196"/>
      <c r="CQ1391" s="196"/>
      <c r="CR1391" s="196"/>
      <c r="CS1391" s="196"/>
      <c r="CT1391" s="196"/>
      <c r="CU1391" s="196"/>
      <c r="CV1391" s="196"/>
      <c r="CW1391" s="196"/>
      <c r="CX1391" s="196"/>
      <c r="CY1391" s="196"/>
      <c r="CZ1391" s="196"/>
      <c r="DA1391" s="196"/>
      <c r="DB1391" s="196"/>
      <c r="DC1391" s="196"/>
      <c r="DD1391" s="196"/>
      <c r="DE1391" s="196"/>
      <c r="DF1391" s="196"/>
      <c r="DG1391" s="196"/>
      <c r="DH1391" s="196"/>
      <c r="DI1391" s="196"/>
      <c r="DJ1391" s="196"/>
      <c r="DK1391" s="196"/>
      <c r="DL1391" s="196"/>
      <c r="DM1391" s="196"/>
      <c r="DN1391" s="196"/>
      <c r="DO1391" s="196"/>
      <c r="DP1391" s="196"/>
      <c r="DQ1391" s="196"/>
      <c r="DR1391" s="196"/>
      <c r="DS1391" s="196"/>
      <c r="DT1391" s="196"/>
      <c r="DU1391" s="196"/>
      <c r="DV1391" s="196"/>
    </row>
    <row r="1392" spans="1:126" s="171" customFormat="1" x14ac:dyDescent="0.2">
      <c r="A1392" s="153"/>
      <c r="B1392" s="155"/>
      <c r="C1392" s="155"/>
      <c r="AT1392" s="196"/>
      <c r="AU1392" s="196"/>
      <c r="AV1392" s="196"/>
      <c r="AW1392" s="196"/>
      <c r="AX1392" s="196"/>
      <c r="AY1392" s="196"/>
      <c r="AZ1392" s="196"/>
      <c r="BA1392" s="196"/>
      <c r="BB1392" s="196"/>
      <c r="BC1392" s="196"/>
      <c r="BD1392" s="196"/>
      <c r="BE1392" s="196"/>
      <c r="BF1392" s="196"/>
      <c r="BG1392" s="196"/>
      <c r="BH1392" s="196"/>
      <c r="BI1392" s="196"/>
      <c r="BJ1392" s="196"/>
      <c r="BK1392" s="196"/>
      <c r="BL1392" s="196"/>
      <c r="BM1392" s="196"/>
      <c r="BN1392" s="196"/>
      <c r="BO1392" s="196"/>
      <c r="BP1392" s="196"/>
      <c r="BQ1392" s="196"/>
      <c r="BR1392" s="196"/>
      <c r="BS1392" s="196"/>
      <c r="BT1392" s="196"/>
      <c r="BU1392" s="196"/>
      <c r="BV1392" s="196"/>
      <c r="BW1392" s="196"/>
      <c r="BX1392" s="196"/>
      <c r="BY1392" s="196"/>
      <c r="BZ1392" s="196"/>
      <c r="CA1392" s="196"/>
      <c r="CB1392" s="196"/>
      <c r="CC1392" s="196"/>
      <c r="CD1392" s="196"/>
      <c r="CE1392" s="196"/>
      <c r="CF1392" s="196"/>
      <c r="CG1392" s="196"/>
      <c r="CH1392" s="196"/>
      <c r="CI1392" s="196"/>
      <c r="CJ1392" s="196"/>
      <c r="CK1392" s="196"/>
      <c r="CL1392" s="196"/>
      <c r="CM1392" s="196"/>
      <c r="CN1392" s="196"/>
      <c r="CO1392" s="196"/>
      <c r="CP1392" s="196"/>
      <c r="CQ1392" s="196"/>
      <c r="CR1392" s="196"/>
      <c r="CS1392" s="196"/>
      <c r="CT1392" s="196"/>
      <c r="CU1392" s="196"/>
      <c r="CV1392" s="196"/>
      <c r="CW1392" s="196"/>
      <c r="CX1392" s="196"/>
      <c r="CY1392" s="196"/>
      <c r="CZ1392" s="196"/>
      <c r="DA1392" s="196"/>
      <c r="DB1392" s="196"/>
      <c r="DC1392" s="196"/>
      <c r="DD1392" s="196"/>
      <c r="DE1392" s="196"/>
      <c r="DF1392" s="196"/>
      <c r="DG1392" s="196"/>
      <c r="DH1392" s="196"/>
      <c r="DI1392" s="196"/>
      <c r="DJ1392" s="196"/>
      <c r="DK1392" s="196"/>
      <c r="DL1392" s="196"/>
      <c r="DM1392" s="196"/>
      <c r="DN1392" s="196"/>
      <c r="DO1392" s="196"/>
      <c r="DP1392" s="196"/>
      <c r="DQ1392" s="196"/>
      <c r="DR1392" s="196"/>
      <c r="DS1392" s="196"/>
      <c r="DT1392" s="196"/>
      <c r="DU1392" s="196"/>
      <c r="DV1392" s="196"/>
    </row>
    <row r="1393" spans="1:126" s="171" customFormat="1" x14ac:dyDescent="0.2">
      <c r="A1393" s="153"/>
      <c r="B1393" s="155"/>
      <c r="C1393" s="155"/>
      <c r="AT1393" s="196"/>
      <c r="AU1393" s="196"/>
      <c r="AV1393" s="196"/>
      <c r="AW1393" s="196"/>
      <c r="AX1393" s="196"/>
      <c r="AY1393" s="196"/>
      <c r="AZ1393" s="196"/>
      <c r="BA1393" s="196"/>
      <c r="BB1393" s="196"/>
      <c r="BC1393" s="196"/>
      <c r="BD1393" s="196"/>
      <c r="BE1393" s="196"/>
      <c r="BF1393" s="196"/>
      <c r="BG1393" s="196"/>
      <c r="BH1393" s="196"/>
      <c r="BI1393" s="196"/>
      <c r="BJ1393" s="196"/>
      <c r="BK1393" s="196"/>
      <c r="BL1393" s="196"/>
      <c r="BM1393" s="196"/>
      <c r="BN1393" s="196"/>
      <c r="BO1393" s="196"/>
      <c r="BP1393" s="196"/>
      <c r="BQ1393" s="196"/>
      <c r="BR1393" s="196"/>
      <c r="BS1393" s="196"/>
      <c r="BT1393" s="196"/>
      <c r="BU1393" s="196"/>
      <c r="BV1393" s="196"/>
      <c r="BW1393" s="196"/>
      <c r="BX1393" s="196"/>
      <c r="BY1393" s="196"/>
      <c r="BZ1393" s="196"/>
      <c r="CA1393" s="196"/>
      <c r="CB1393" s="196"/>
      <c r="CC1393" s="196"/>
      <c r="CD1393" s="196"/>
      <c r="CE1393" s="196"/>
      <c r="CF1393" s="196"/>
      <c r="CG1393" s="196"/>
      <c r="CH1393" s="196"/>
      <c r="CI1393" s="196"/>
      <c r="CJ1393" s="196"/>
      <c r="CK1393" s="196"/>
      <c r="CL1393" s="196"/>
      <c r="CM1393" s="196"/>
      <c r="CN1393" s="196"/>
      <c r="CO1393" s="196"/>
      <c r="CP1393" s="196"/>
      <c r="CQ1393" s="196"/>
      <c r="CR1393" s="196"/>
      <c r="CS1393" s="196"/>
      <c r="CT1393" s="196"/>
      <c r="CU1393" s="196"/>
      <c r="CV1393" s="196"/>
      <c r="CW1393" s="196"/>
      <c r="CX1393" s="196"/>
      <c r="CY1393" s="196"/>
      <c r="CZ1393" s="196"/>
      <c r="DA1393" s="196"/>
      <c r="DB1393" s="196"/>
      <c r="DC1393" s="196"/>
      <c r="DD1393" s="196"/>
      <c r="DE1393" s="196"/>
      <c r="DF1393" s="196"/>
      <c r="DG1393" s="196"/>
      <c r="DH1393" s="196"/>
      <c r="DI1393" s="196"/>
      <c r="DJ1393" s="196"/>
      <c r="DK1393" s="196"/>
      <c r="DL1393" s="196"/>
      <c r="DM1393" s="196"/>
      <c r="DN1393" s="196"/>
      <c r="DO1393" s="196"/>
      <c r="DP1393" s="196"/>
      <c r="DQ1393" s="196"/>
      <c r="DR1393" s="196"/>
      <c r="DS1393" s="196"/>
      <c r="DT1393" s="196"/>
      <c r="DU1393" s="196"/>
      <c r="DV1393" s="196"/>
    </row>
    <row r="1394" spans="1:126" s="171" customFormat="1" x14ac:dyDescent="0.2">
      <c r="A1394" s="153"/>
      <c r="B1394" s="155"/>
      <c r="C1394" s="155"/>
      <c r="AT1394" s="196"/>
      <c r="AU1394" s="196"/>
      <c r="AV1394" s="196"/>
      <c r="AW1394" s="196"/>
      <c r="AX1394" s="196"/>
      <c r="AY1394" s="196"/>
      <c r="AZ1394" s="196"/>
      <c r="BA1394" s="196"/>
      <c r="BB1394" s="196"/>
      <c r="BC1394" s="196"/>
      <c r="BD1394" s="196"/>
      <c r="BE1394" s="196"/>
      <c r="BF1394" s="196"/>
      <c r="BG1394" s="196"/>
      <c r="BH1394" s="196"/>
      <c r="BI1394" s="196"/>
      <c r="BJ1394" s="196"/>
      <c r="BK1394" s="196"/>
      <c r="BL1394" s="196"/>
      <c r="BM1394" s="196"/>
      <c r="BN1394" s="196"/>
      <c r="BO1394" s="196"/>
      <c r="BP1394" s="196"/>
      <c r="BQ1394" s="196"/>
      <c r="BR1394" s="196"/>
      <c r="BS1394" s="196"/>
      <c r="BT1394" s="196"/>
      <c r="BU1394" s="196"/>
      <c r="BV1394" s="196"/>
      <c r="BW1394" s="196"/>
      <c r="BX1394" s="196"/>
      <c r="BY1394" s="196"/>
      <c r="BZ1394" s="196"/>
      <c r="CA1394" s="196"/>
      <c r="CB1394" s="196"/>
      <c r="CC1394" s="196"/>
      <c r="CD1394" s="196"/>
      <c r="CE1394" s="196"/>
      <c r="CF1394" s="196"/>
      <c r="CG1394" s="196"/>
      <c r="CH1394" s="196"/>
      <c r="CI1394" s="196"/>
      <c r="CJ1394" s="196"/>
      <c r="CK1394" s="196"/>
      <c r="CL1394" s="196"/>
      <c r="CM1394" s="196"/>
      <c r="CN1394" s="196"/>
      <c r="CO1394" s="196"/>
      <c r="CP1394" s="196"/>
      <c r="CQ1394" s="196"/>
      <c r="CR1394" s="196"/>
      <c r="CS1394" s="196"/>
      <c r="CT1394" s="196"/>
      <c r="CU1394" s="196"/>
      <c r="CV1394" s="196"/>
      <c r="CW1394" s="196"/>
      <c r="CX1394" s="196"/>
      <c r="CY1394" s="196"/>
      <c r="CZ1394" s="196"/>
      <c r="DA1394" s="196"/>
      <c r="DB1394" s="196"/>
      <c r="DC1394" s="196"/>
      <c r="DD1394" s="196"/>
      <c r="DE1394" s="196"/>
      <c r="DF1394" s="196"/>
      <c r="DG1394" s="196"/>
      <c r="DH1394" s="196"/>
      <c r="DI1394" s="196"/>
      <c r="DJ1394" s="196"/>
      <c r="DK1394" s="196"/>
      <c r="DL1394" s="196"/>
      <c r="DM1394" s="196"/>
      <c r="DN1394" s="196"/>
      <c r="DO1394" s="196"/>
      <c r="DP1394" s="196"/>
      <c r="DQ1394" s="196"/>
      <c r="DR1394" s="196"/>
      <c r="DS1394" s="196"/>
      <c r="DT1394" s="196"/>
      <c r="DU1394" s="196"/>
      <c r="DV1394" s="196"/>
    </row>
    <row r="1395" spans="1:126" s="171" customFormat="1" x14ac:dyDescent="0.2">
      <c r="A1395" s="153"/>
      <c r="B1395" s="155"/>
      <c r="C1395" s="155"/>
      <c r="AT1395" s="196"/>
      <c r="AU1395" s="196"/>
      <c r="AV1395" s="196"/>
      <c r="AW1395" s="196"/>
      <c r="AX1395" s="196"/>
      <c r="AY1395" s="196"/>
      <c r="AZ1395" s="196"/>
      <c r="BA1395" s="196"/>
      <c r="BB1395" s="196"/>
      <c r="BC1395" s="196"/>
      <c r="BD1395" s="196"/>
      <c r="BE1395" s="196"/>
      <c r="BF1395" s="196"/>
      <c r="BG1395" s="196"/>
      <c r="BH1395" s="196"/>
      <c r="BI1395" s="196"/>
      <c r="BJ1395" s="196"/>
      <c r="BK1395" s="196"/>
      <c r="BL1395" s="196"/>
      <c r="BM1395" s="196"/>
      <c r="BN1395" s="196"/>
      <c r="BO1395" s="196"/>
      <c r="BP1395" s="196"/>
      <c r="BQ1395" s="196"/>
      <c r="BR1395" s="196"/>
      <c r="BS1395" s="196"/>
      <c r="BT1395" s="196"/>
      <c r="BU1395" s="196"/>
      <c r="BV1395" s="196"/>
      <c r="BW1395" s="196"/>
      <c r="BX1395" s="196"/>
      <c r="BY1395" s="196"/>
      <c r="BZ1395" s="196"/>
      <c r="CA1395" s="196"/>
      <c r="CB1395" s="196"/>
      <c r="CC1395" s="196"/>
      <c r="CD1395" s="196"/>
      <c r="CE1395" s="196"/>
      <c r="CF1395" s="196"/>
      <c r="CG1395" s="196"/>
      <c r="CH1395" s="196"/>
      <c r="CI1395" s="196"/>
      <c r="CJ1395" s="196"/>
      <c r="CK1395" s="196"/>
      <c r="CL1395" s="196"/>
      <c r="CM1395" s="196"/>
      <c r="CN1395" s="196"/>
      <c r="CO1395" s="196"/>
      <c r="CP1395" s="196"/>
      <c r="CQ1395" s="196"/>
      <c r="CR1395" s="196"/>
      <c r="CS1395" s="196"/>
      <c r="CT1395" s="196"/>
      <c r="CU1395" s="196"/>
      <c r="CV1395" s="196"/>
      <c r="CW1395" s="196"/>
      <c r="CX1395" s="196"/>
      <c r="CY1395" s="196"/>
      <c r="CZ1395" s="196"/>
      <c r="DA1395" s="196"/>
      <c r="DB1395" s="196"/>
      <c r="DC1395" s="196"/>
      <c r="DD1395" s="196"/>
      <c r="DE1395" s="196"/>
      <c r="DF1395" s="196"/>
      <c r="DG1395" s="196"/>
      <c r="DH1395" s="196"/>
      <c r="DI1395" s="196"/>
      <c r="DJ1395" s="196"/>
      <c r="DK1395" s="196"/>
      <c r="DL1395" s="196"/>
      <c r="DM1395" s="196"/>
      <c r="DN1395" s="196"/>
      <c r="DO1395" s="196"/>
      <c r="DP1395" s="196"/>
      <c r="DQ1395" s="196"/>
      <c r="DR1395" s="196"/>
      <c r="DS1395" s="196"/>
      <c r="DT1395" s="196"/>
      <c r="DU1395" s="196"/>
      <c r="DV1395" s="196"/>
    </row>
    <row r="1396" spans="1:126" s="171" customFormat="1" x14ac:dyDescent="0.2">
      <c r="A1396" s="153"/>
      <c r="B1396" s="155"/>
      <c r="C1396" s="155"/>
      <c r="AT1396" s="196"/>
      <c r="AU1396" s="196"/>
      <c r="AV1396" s="196"/>
      <c r="AW1396" s="196"/>
      <c r="AX1396" s="196"/>
      <c r="AY1396" s="196"/>
      <c r="AZ1396" s="196"/>
      <c r="BA1396" s="196"/>
      <c r="BB1396" s="196"/>
      <c r="BC1396" s="196"/>
      <c r="BD1396" s="196"/>
      <c r="BE1396" s="196"/>
      <c r="BF1396" s="196"/>
      <c r="BG1396" s="196"/>
      <c r="BH1396" s="196"/>
      <c r="BI1396" s="196"/>
      <c r="BJ1396" s="196"/>
      <c r="BK1396" s="196"/>
      <c r="BL1396" s="196"/>
      <c r="BM1396" s="196"/>
      <c r="BN1396" s="196"/>
      <c r="BO1396" s="196"/>
      <c r="BP1396" s="196"/>
      <c r="BQ1396" s="196"/>
      <c r="BR1396" s="196"/>
      <c r="BS1396" s="196"/>
      <c r="BT1396" s="196"/>
      <c r="BU1396" s="196"/>
      <c r="BV1396" s="196"/>
      <c r="BW1396" s="196"/>
      <c r="BX1396" s="196"/>
      <c r="BY1396" s="196"/>
      <c r="BZ1396" s="196"/>
      <c r="CA1396" s="196"/>
      <c r="CB1396" s="196"/>
      <c r="CC1396" s="196"/>
      <c r="CD1396" s="196"/>
      <c r="CE1396" s="196"/>
      <c r="CF1396" s="196"/>
      <c r="CG1396" s="196"/>
      <c r="CH1396" s="196"/>
      <c r="CI1396" s="196"/>
      <c r="CJ1396" s="196"/>
      <c r="CK1396" s="196"/>
      <c r="CL1396" s="196"/>
      <c r="CM1396" s="196"/>
      <c r="CN1396" s="196"/>
      <c r="CO1396" s="196"/>
      <c r="CP1396" s="196"/>
      <c r="CQ1396" s="196"/>
      <c r="CR1396" s="196"/>
      <c r="CS1396" s="196"/>
      <c r="CT1396" s="196"/>
      <c r="CU1396" s="196"/>
      <c r="CV1396" s="196"/>
      <c r="CW1396" s="196"/>
      <c r="CX1396" s="196"/>
      <c r="CY1396" s="196"/>
      <c r="CZ1396" s="196"/>
      <c r="DA1396" s="196"/>
      <c r="DB1396" s="196"/>
      <c r="DC1396" s="196"/>
      <c r="DD1396" s="196"/>
      <c r="DE1396" s="196"/>
      <c r="DF1396" s="196"/>
      <c r="DG1396" s="196"/>
      <c r="DH1396" s="196"/>
      <c r="DI1396" s="196"/>
      <c r="DJ1396" s="196"/>
      <c r="DK1396" s="196"/>
      <c r="DL1396" s="196"/>
      <c r="DM1396" s="196"/>
      <c r="DN1396" s="196"/>
      <c r="DO1396" s="196"/>
      <c r="DP1396" s="196"/>
      <c r="DQ1396" s="196"/>
      <c r="DR1396" s="196"/>
      <c r="DS1396" s="196"/>
      <c r="DT1396" s="196"/>
      <c r="DU1396" s="196"/>
      <c r="DV1396" s="196"/>
    </row>
    <row r="1397" spans="1:126" s="171" customFormat="1" x14ac:dyDescent="0.2">
      <c r="A1397" s="153"/>
      <c r="B1397" s="155"/>
      <c r="C1397" s="155"/>
      <c r="AT1397" s="196"/>
      <c r="AU1397" s="196"/>
      <c r="AV1397" s="196"/>
      <c r="AW1397" s="196"/>
      <c r="AX1397" s="196"/>
      <c r="AY1397" s="196"/>
      <c r="AZ1397" s="196"/>
      <c r="BA1397" s="196"/>
      <c r="BB1397" s="196"/>
      <c r="BC1397" s="196"/>
      <c r="BD1397" s="196"/>
      <c r="BE1397" s="196"/>
      <c r="BF1397" s="196"/>
      <c r="BG1397" s="196"/>
      <c r="BH1397" s="196"/>
      <c r="BI1397" s="196"/>
      <c r="BJ1397" s="196"/>
      <c r="BK1397" s="196"/>
      <c r="BL1397" s="196"/>
      <c r="BM1397" s="196"/>
      <c r="BN1397" s="196"/>
      <c r="BO1397" s="196"/>
      <c r="BP1397" s="196"/>
      <c r="BQ1397" s="196"/>
      <c r="BR1397" s="196"/>
      <c r="BS1397" s="196"/>
      <c r="BT1397" s="196"/>
      <c r="BU1397" s="196"/>
      <c r="BV1397" s="196"/>
      <c r="BW1397" s="196"/>
      <c r="BX1397" s="196"/>
      <c r="BY1397" s="196"/>
      <c r="BZ1397" s="196"/>
      <c r="CA1397" s="196"/>
      <c r="CB1397" s="196"/>
      <c r="CC1397" s="196"/>
      <c r="CD1397" s="196"/>
      <c r="CE1397" s="196"/>
      <c r="CF1397" s="196"/>
      <c r="CG1397" s="196"/>
      <c r="CH1397" s="196"/>
      <c r="CI1397" s="196"/>
      <c r="CJ1397" s="196"/>
      <c r="CK1397" s="196"/>
      <c r="CL1397" s="196"/>
      <c r="CM1397" s="196"/>
      <c r="CN1397" s="196"/>
      <c r="CO1397" s="196"/>
      <c r="CP1397" s="196"/>
      <c r="CQ1397" s="196"/>
      <c r="CR1397" s="196"/>
      <c r="CS1397" s="196"/>
      <c r="CT1397" s="196"/>
      <c r="CU1397" s="196"/>
      <c r="CV1397" s="196"/>
      <c r="CW1397" s="196"/>
      <c r="CX1397" s="196"/>
      <c r="CY1397" s="196"/>
      <c r="CZ1397" s="196"/>
      <c r="DA1397" s="196"/>
      <c r="DB1397" s="196"/>
      <c r="DC1397" s="196"/>
      <c r="DD1397" s="196"/>
      <c r="DE1397" s="196"/>
      <c r="DF1397" s="196"/>
      <c r="DG1397" s="196"/>
      <c r="DH1397" s="196"/>
      <c r="DI1397" s="196"/>
      <c r="DJ1397" s="196"/>
      <c r="DK1397" s="196"/>
      <c r="DL1397" s="196"/>
      <c r="DM1397" s="196"/>
      <c r="DN1397" s="196"/>
      <c r="DO1397" s="196"/>
      <c r="DP1397" s="196"/>
      <c r="DQ1397" s="196"/>
      <c r="DR1397" s="196"/>
      <c r="DS1397" s="196"/>
      <c r="DT1397" s="196"/>
      <c r="DU1397" s="196"/>
      <c r="DV1397" s="196"/>
    </row>
    <row r="1398" spans="1:126" s="171" customFormat="1" x14ac:dyDescent="0.2">
      <c r="A1398" s="153"/>
      <c r="B1398" s="155"/>
      <c r="C1398" s="155"/>
      <c r="AT1398" s="196"/>
      <c r="AU1398" s="196"/>
      <c r="AV1398" s="196"/>
      <c r="AW1398" s="196"/>
      <c r="AX1398" s="196"/>
      <c r="AY1398" s="196"/>
      <c r="AZ1398" s="196"/>
      <c r="BA1398" s="196"/>
      <c r="BB1398" s="196"/>
      <c r="BC1398" s="196"/>
      <c r="BD1398" s="196"/>
      <c r="BE1398" s="196"/>
      <c r="BF1398" s="196"/>
      <c r="BG1398" s="196"/>
      <c r="BH1398" s="196"/>
      <c r="BI1398" s="196"/>
      <c r="BJ1398" s="196"/>
      <c r="BK1398" s="196"/>
      <c r="BL1398" s="196"/>
      <c r="BM1398" s="196"/>
      <c r="BN1398" s="196"/>
      <c r="BO1398" s="196"/>
      <c r="BP1398" s="196"/>
      <c r="BQ1398" s="196"/>
      <c r="BR1398" s="196"/>
      <c r="BS1398" s="196"/>
      <c r="BT1398" s="196"/>
      <c r="BU1398" s="196"/>
      <c r="BV1398" s="196"/>
      <c r="BW1398" s="196"/>
      <c r="BX1398" s="196"/>
      <c r="BY1398" s="196"/>
      <c r="BZ1398" s="196"/>
      <c r="CA1398" s="196"/>
      <c r="CB1398" s="196"/>
      <c r="CC1398" s="196"/>
      <c r="CD1398" s="196"/>
      <c r="CE1398" s="196"/>
      <c r="CF1398" s="196"/>
      <c r="CG1398" s="196"/>
      <c r="CH1398" s="196"/>
      <c r="CI1398" s="196"/>
      <c r="CJ1398" s="196"/>
      <c r="CK1398" s="196"/>
      <c r="CL1398" s="196"/>
      <c r="CM1398" s="196"/>
      <c r="CN1398" s="196"/>
      <c r="CO1398" s="196"/>
      <c r="CP1398" s="196"/>
      <c r="CQ1398" s="196"/>
      <c r="CR1398" s="196"/>
      <c r="CS1398" s="196"/>
      <c r="CT1398" s="196"/>
      <c r="CU1398" s="196"/>
      <c r="CV1398" s="196"/>
      <c r="CW1398" s="196"/>
      <c r="CX1398" s="196"/>
      <c r="CY1398" s="196"/>
      <c r="CZ1398" s="196"/>
      <c r="DA1398" s="196"/>
      <c r="DB1398" s="196"/>
      <c r="DC1398" s="196"/>
      <c r="DD1398" s="196"/>
      <c r="DE1398" s="196"/>
      <c r="DF1398" s="196"/>
      <c r="DG1398" s="196"/>
      <c r="DH1398" s="196"/>
      <c r="DI1398" s="196"/>
      <c r="DJ1398" s="196"/>
      <c r="DK1398" s="196"/>
      <c r="DL1398" s="196"/>
      <c r="DM1398" s="196"/>
      <c r="DN1398" s="196"/>
      <c r="DO1398" s="196"/>
      <c r="DP1398" s="196"/>
      <c r="DQ1398" s="196"/>
      <c r="DR1398" s="196"/>
      <c r="DS1398" s="196"/>
      <c r="DT1398" s="196"/>
      <c r="DU1398" s="196"/>
      <c r="DV1398" s="196"/>
    </row>
    <row r="1399" spans="1:126" s="171" customFormat="1" x14ac:dyDescent="0.2">
      <c r="A1399" s="153"/>
      <c r="B1399" s="155"/>
      <c r="C1399" s="155"/>
      <c r="AT1399" s="196"/>
      <c r="AU1399" s="196"/>
      <c r="AV1399" s="196"/>
      <c r="AW1399" s="196"/>
      <c r="AX1399" s="196"/>
      <c r="AY1399" s="196"/>
      <c r="AZ1399" s="196"/>
      <c r="BA1399" s="196"/>
      <c r="BB1399" s="196"/>
      <c r="BC1399" s="196"/>
      <c r="BD1399" s="196"/>
      <c r="BE1399" s="196"/>
      <c r="BF1399" s="196"/>
      <c r="BG1399" s="196"/>
      <c r="BH1399" s="196"/>
      <c r="BI1399" s="196"/>
      <c r="BJ1399" s="196"/>
      <c r="BK1399" s="196"/>
      <c r="BL1399" s="196"/>
      <c r="BM1399" s="196"/>
      <c r="BN1399" s="196"/>
      <c r="BO1399" s="196"/>
      <c r="BP1399" s="196"/>
      <c r="BQ1399" s="196"/>
      <c r="BR1399" s="196"/>
      <c r="BS1399" s="196"/>
      <c r="BT1399" s="196"/>
      <c r="BU1399" s="196"/>
      <c r="BV1399" s="196"/>
      <c r="BW1399" s="196"/>
      <c r="BX1399" s="196"/>
      <c r="BY1399" s="196"/>
      <c r="BZ1399" s="196"/>
      <c r="CA1399" s="196"/>
      <c r="CB1399" s="196"/>
      <c r="CC1399" s="196"/>
      <c r="CD1399" s="196"/>
      <c r="CE1399" s="196"/>
      <c r="CF1399" s="196"/>
      <c r="CG1399" s="196"/>
      <c r="CH1399" s="196"/>
      <c r="CI1399" s="196"/>
      <c r="CJ1399" s="196"/>
      <c r="CK1399" s="196"/>
      <c r="CL1399" s="196"/>
      <c r="CM1399" s="196"/>
      <c r="CN1399" s="196"/>
      <c r="CO1399" s="196"/>
      <c r="CP1399" s="196"/>
      <c r="CQ1399" s="196"/>
      <c r="CR1399" s="196"/>
      <c r="CS1399" s="196"/>
      <c r="CT1399" s="196"/>
      <c r="CU1399" s="196"/>
      <c r="CV1399" s="196"/>
      <c r="CW1399" s="196"/>
      <c r="CX1399" s="196"/>
      <c r="CY1399" s="196"/>
      <c r="CZ1399" s="196"/>
      <c r="DA1399" s="196"/>
      <c r="DB1399" s="196"/>
      <c r="DC1399" s="196"/>
      <c r="DD1399" s="196"/>
      <c r="DE1399" s="196"/>
      <c r="DF1399" s="196"/>
      <c r="DG1399" s="196"/>
      <c r="DH1399" s="196"/>
      <c r="DI1399" s="196"/>
      <c r="DJ1399" s="196"/>
      <c r="DK1399" s="196"/>
      <c r="DL1399" s="196"/>
      <c r="DM1399" s="196"/>
      <c r="DN1399" s="196"/>
      <c r="DO1399" s="196"/>
      <c r="DP1399" s="196"/>
      <c r="DQ1399" s="196"/>
      <c r="DR1399" s="196"/>
      <c r="DS1399" s="196"/>
      <c r="DT1399" s="196"/>
      <c r="DU1399" s="196"/>
      <c r="DV1399" s="196"/>
    </row>
    <row r="1400" spans="1:126" s="171" customFormat="1" x14ac:dyDescent="0.2">
      <c r="A1400" s="153"/>
      <c r="B1400" s="155"/>
      <c r="C1400" s="155"/>
      <c r="AT1400" s="196"/>
      <c r="AU1400" s="196"/>
      <c r="AV1400" s="196"/>
      <c r="AW1400" s="196"/>
      <c r="AX1400" s="196"/>
      <c r="AY1400" s="196"/>
      <c r="AZ1400" s="196"/>
      <c r="BA1400" s="196"/>
      <c r="BB1400" s="196"/>
      <c r="BC1400" s="196"/>
      <c r="BD1400" s="196"/>
      <c r="BE1400" s="196"/>
      <c r="BF1400" s="196"/>
      <c r="BG1400" s="196"/>
      <c r="BH1400" s="196"/>
      <c r="BI1400" s="196"/>
      <c r="BJ1400" s="196"/>
      <c r="BK1400" s="196"/>
      <c r="BL1400" s="196"/>
      <c r="BM1400" s="196"/>
      <c r="BN1400" s="196"/>
      <c r="BO1400" s="196"/>
      <c r="BP1400" s="196"/>
      <c r="BQ1400" s="196"/>
      <c r="BR1400" s="196"/>
      <c r="BS1400" s="196"/>
      <c r="BT1400" s="196"/>
      <c r="BU1400" s="196"/>
      <c r="BV1400" s="196"/>
      <c r="BW1400" s="196"/>
      <c r="BX1400" s="196"/>
      <c r="BY1400" s="196"/>
      <c r="BZ1400" s="196"/>
      <c r="CA1400" s="196"/>
      <c r="CB1400" s="196"/>
      <c r="CC1400" s="196"/>
      <c r="CD1400" s="196"/>
      <c r="CE1400" s="196"/>
      <c r="CF1400" s="196"/>
      <c r="CG1400" s="196"/>
      <c r="CH1400" s="196"/>
      <c r="CI1400" s="196"/>
      <c r="CJ1400" s="196"/>
      <c r="CK1400" s="196"/>
      <c r="CL1400" s="196"/>
      <c r="CM1400" s="196"/>
      <c r="CN1400" s="196"/>
      <c r="CO1400" s="196"/>
      <c r="CP1400" s="196"/>
      <c r="CQ1400" s="196"/>
      <c r="CR1400" s="196"/>
      <c r="CS1400" s="196"/>
      <c r="CT1400" s="196"/>
      <c r="CU1400" s="196"/>
      <c r="CV1400" s="196"/>
      <c r="CW1400" s="196"/>
      <c r="CX1400" s="196"/>
      <c r="CY1400" s="196"/>
      <c r="CZ1400" s="196"/>
      <c r="DA1400" s="196"/>
      <c r="DB1400" s="196"/>
      <c r="DC1400" s="196"/>
      <c r="DD1400" s="196"/>
      <c r="DE1400" s="196"/>
      <c r="DF1400" s="196"/>
      <c r="DG1400" s="196"/>
      <c r="DH1400" s="196"/>
      <c r="DI1400" s="196"/>
      <c r="DJ1400" s="196"/>
      <c r="DK1400" s="196"/>
      <c r="DL1400" s="196"/>
      <c r="DM1400" s="196"/>
      <c r="DN1400" s="196"/>
      <c r="DO1400" s="196"/>
      <c r="DP1400" s="196"/>
      <c r="DQ1400" s="196"/>
      <c r="DR1400" s="196"/>
      <c r="DS1400" s="196"/>
      <c r="DT1400" s="196"/>
      <c r="DU1400" s="196"/>
      <c r="DV1400" s="196"/>
    </row>
    <row r="1401" spans="1:126" s="171" customFormat="1" x14ac:dyDescent="0.2">
      <c r="A1401" s="153"/>
      <c r="B1401" s="155"/>
      <c r="C1401" s="155"/>
      <c r="AT1401" s="196"/>
      <c r="AU1401" s="196"/>
      <c r="AV1401" s="196"/>
      <c r="AW1401" s="196"/>
      <c r="AX1401" s="196"/>
      <c r="AY1401" s="196"/>
      <c r="AZ1401" s="196"/>
      <c r="BA1401" s="196"/>
      <c r="BB1401" s="196"/>
      <c r="BC1401" s="196"/>
      <c r="BD1401" s="196"/>
      <c r="BE1401" s="196"/>
      <c r="BF1401" s="196"/>
      <c r="BG1401" s="196"/>
      <c r="BH1401" s="196"/>
      <c r="BI1401" s="196"/>
      <c r="BJ1401" s="196"/>
      <c r="BK1401" s="196"/>
      <c r="BL1401" s="196"/>
      <c r="BM1401" s="196"/>
      <c r="BN1401" s="196"/>
      <c r="BO1401" s="196"/>
      <c r="BP1401" s="196"/>
      <c r="BQ1401" s="196"/>
      <c r="BR1401" s="196"/>
      <c r="BS1401" s="196"/>
      <c r="BT1401" s="196"/>
      <c r="BU1401" s="196"/>
      <c r="BV1401" s="196"/>
      <c r="BW1401" s="196"/>
      <c r="BX1401" s="196"/>
      <c r="BY1401" s="196"/>
      <c r="BZ1401" s="196"/>
      <c r="CA1401" s="196"/>
      <c r="CB1401" s="196"/>
      <c r="CC1401" s="196"/>
      <c r="CD1401" s="196"/>
      <c r="CE1401" s="196"/>
      <c r="CF1401" s="196"/>
      <c r="CG1401" s="196"/>
      <c r="CH1401" s="196"/>
      <c r="CI1401" s="196"/>
      <c r="CJ1401" s="196"/>
      <c r="CK1401" s="196"/>
      <c r="CL1401" s="196"/>
      <c r="CM1401" s="196"/>
      <c r="CN1401" s="196"/>
      <c r="CO1401" s="196"/>
      <c r="CP1401" s="196"/>
      <c r="CQ1401" s="196"/>
      <c r="CR1401" s="196"/>
      <c r="CS1401" s="196"/>
      <c r="CT1401" s="196"/>
      <c r="CU1401" s="196"/>
      <c r="CV1401" s="196"/>
      <c r="CW1401" s="196"/>
      <c r="CX1401" s="196"/>
      <c r="CY1401" s="196"/>
      <c r="CZ1401" s="196"/>
      <c r="DA1401" s="196"/>
      <c r="DB1401" s="196"/>
      <c r="DC1401" s="196"/>
      <c r="DD1401" s="196"/>
      <c r="DE1401" s="196"/>
      <c r="DF1401" s="196"/>
      <c r="DG1401" s="196"/>
      <c r="DH1401" s="196"/>
      <c r="DI1401" s="196"/>
      <c r="DJ1401" s="196"/>
      <c r="DK1401" s="196"/>
      <c r="DL1401" s="196"/>
      <c r="DM1401" s="196"/>
      <c r="DN1401" s="196"/>
      <c r="DO1401" s="196"/>
      <c r="DP1401" s="196"/>
      <c r="DQ1401" s="196"/>
      <c r="DR1401" s="196"/>
      <c r="DS1401" s="196"/>
      <c r="DT1401" s="196"/>
      <c r="DU1401" s="196"/>
      <c r="DV1401" s="196"/>
    </row>
    <row r="1402" spans="1:126" s="171" customFormat="1" x14ac:dyDescent="0.2">
      <c r="A1402" s="153"/>
      <c r="B1402" s="155"/>
      <c r="C1402" s="155"/>
      <c r="AT1402" s="196"/>
      <c r="AU1402" s="196"/>
      <c r="AV1402" s="196"/>
      <c r="AW1402" s="196"/>
      <c r="AX1402" s="196"/>
      <c r="AY1402" s="196"/>
      <c r="AZ1402" s="196"/>
      <c r="BA1402" s="196"/>
      <c r="BB1402" s="196"/>
      <c r="BC1402" s="196"/>
      <c r="BD1402" s="196"/>
      <c r="BE1402" s="196"/>
      <c r="BF1402" s="196"/>
      <c r="BG1402" s="196"/>
      <c r="BH1402" s="196"/>
      <c r="BI1402" s="196"/>
      <c r="BJ1402" s="196"/>
      <c r="BK1402" s="196"/>
      <c r="BL1402" s="196"/>
      <c r="BM1402" s="196"/>
      <c r="BN1402" s="196"/>
      <c r="BO1402" s="196"/>
      <c r="BP1402" s="196"/>
      <c r="BQ1402" s="196"/>
      <c r="BR1402" s="196"/>
      <c r="BS1402" s="196"/>
      <c r="BT1402" s="196"/>
      <c r="BU1402" s="196"/>
      <c r="BV1402" s="196"/>
      <c r="BW1402" s="196"/>
      <c r="BX1402" s="196"/>
      <c r="BY1402" s="196"/>
      <c r="BZ1402" s="196"/>
      <c r="CA1402" s="196"/>
      <c r="CB1402" s="196"/>
      <c r="CC1402" s="196"/>
      <c r="CD1402" s="196"/>
      <c r="CE1402" s="196"/>
      <c r="CF1402" s="196"/>
      <c r="CG1402" s="196"/>
      <c r="CH1402" s="196"/>
      <c r="CI1402" s="196"/>
      <c r="CJ1402" s="196"/>
      <c r="CK1402" s="196"/>
      <c r="CL1402" s="196"/>
      <c r="CM1402" s="196"/>
      <c r="CN1402" s="196"/>
      <c r="CO1402" s="196"/>
      <c r="CP1402" s="196"/>
      <c r="CQ1402" s="196"/>
      <c r="CR1402" s="196"/>
      <c r="CS1402" s="196"/>
      <c r="CT1402" s="196"/>
      <c r="CU1402" s="196"/>
      <c r="CV1402" s="196"/>
      <c r="CW1402" s="196"/>
      <c r="CX1402" s="196"/>
      <c r="CY1402" s="196"/>
      <c r="CZ1402" s="196"/>
      <c r="DA1402" s="196"/>
      <c r="DB1402" s="196"/>
      <c r="DC1402" s="196"/>
      <c r="DD1402" s="196"/>
      <c r="DE1402" s="196"/>
      <c r="DF1402" s="196"/>
      <c r="DG1402" s="196"/>
      <c r="DH1402" s="196"/>
      <c r="DI1402" s="196"/>
      <c r="DJ1402" s="196"/>
      <c r="DK1402" s="196"/>
      <c r="DL1402" s="196"/>
      <c r="DM1402" s="196"/>
      <c r="DN1402" s="196"/>
      <c r="DO1402" s="196"/>
      <c r="DP1402" s="196"/>
      <c r="DQ1402" s="196"/>
      <c r="DR1402" s="196"/>
      <c r="DS1402" s="196"/>
      <c r="DT1402" s="196"/>
      <c r="DU1402" s="196"/>
      <c r="DV1402" s="196"/>
    </row>
    <row r="1403" spans="1:126" s="171" customFormat="1" x14ac:dyDescent="0.2">
      <c r="A1403" s="153"/>
      <c r="B1403" s="155"/>
      <c r="C1403" s="155"/>
      <c r="AT1403" s="196"/>
      <c r="AU1403" s="196"/>
      <c r="AV1403" s="196"/>
      <c r="AW1403" s="196"/>
      <c r="AX1403" s="196"/>
      <c r="AY1403" s="196"/>
      <c r="AZ1403" s="196"/>
      <c r="BA1403" s="196"/>
      <c r="BB1403" s="196"/>
      <c r="BC1403" s="196"/>
      <c r="BD1403" s="196"/>
      <c r="BE1403" s="196"/>
      <c r="BF1403" s="196"/>
      <c r="BG1403" s="196"/>
      <c r="BH1403" s="196"/>
      <c r="BI1403" s="196"/>
      <c r="BJ1403" s="196"/>
      <c r="BK1403" s="196"/>
      <c r="BL1403" s="196"/>
      <c r="BM1403" s="196"/>
      <c r="BN1403" s="196"/>
      <c r="BO1403" s="196"/>
      <c r="BP1403" s="196"/>
      <c r="BQ1403" s="196"/>
      <c r="BR1403" s="196"/>
      <c r="BS1403" s="196"/>
      <c r="BT1403" s="196"/>
      <c r="BU1403" s="196"/>
      <c r="BV1403" s="196"/>
      <c r="BW1403" s="196"/>
      <c r="BX1403" s="196"/>
      <c r="BY1403" s="196"/>
      <c r="BZ1403" s="196"/>
      <c r="CA1403" s="196"/>
      <c r="CB1403" s="196"/>
      <c r="CC1403" s="196"/>
      <c r="CD1403" s="196"/>
      <c r="CE1403" s="196"/>
      <c r="CF1403" s="196"/>
      <c r="CG1403" s="196"/>
      <c r="CH1403" s="196"/>
      <c r="CI1403" s="196"/>
      <c r="CJ1403" s="196"/>
      <c r="CK1403" s="196"/>
      <c r="CL1403" s="196"/>
      <c r="CM1403" s="196"/>
      <c r="CN1403" s="196"/>
      <c r="CO1403" s="196"/>
      <c r="CP1403" s="196"/>
      <c r="CQ1403" s="196"/>
      <c r="CR1403" s="196"/>
      <c r="CS1403" s="196"/>
      <c r="CT1403" s="196"/>
      <c r="CU1403" s="196"/>
      <c r="CV1403" s="196"/>
      <c r="CW1403" s="196"/>
      <c r="CX1403" s="196"/>
      <c r="CY1403" s="196"/>
      <c r="CZ1403" s="196"/>
      <c r="DA1403" s="196"/>
      <c r="DB1403" s="196"/>
      <c r="DC1403" s="196"/>
      <c r="DD1403" s="196"/>
      <c r="DE1403" s="196"/>
      <c r="DF1403" s="196"/>
      <c r="DG1403" s="196"/>
      <c r="DH1403" s="196"/>
      <c r="DI1403" s="196"/>
      <c r="DJ1403" s="196"/>
      <c r="DK1403" s="196"/>
      <c r="DL1403" s="196"/>
      <c r="DM1403" s="196"/>
      <c r="DN1403" s="196"/>
      <c r="DO1403" s="196"/>
      <c r="DP1403" s="196"/>
      <c r="DQ1403" s="196"/>
      <c r="DR1403" s="196"/>
      <c r="DS1403" s="196"/>
      <c r="DT1403" s="196"/>
      <c r="DU1403" s="196"/>
      <c r="DV1403" s="196"/>
    </row>
    <row r="1404" spans="1:126" s="171" customFormat="1" x14ac:dyDescent="0.2">
      <c r="A1404" s="153"/>
      <c r="B1404" s="155"/>
      <c r="C1404" s="155"/>
      <c r="AT1404" s="196"/>
      <c r="AU1404" s="196"/>
      <c r="AV1404" s="196"/>
      <c r="AW1404" s="196"/>
      <c r="AX1404" s="196"/>
      <c r="AY1404" s="196"/>
      <c r="AZ1404" s="196"/>
      <c r="BA1404" s="196"/>
      <c r="BB1404" s="196"/>
      <c r="BC1404" s="196"/>
      <c r="BD1404" s="196"/>
      <c r="BE1404" s="196"/>
      <c r="BF1404" s="196"/>
      <c r="BG1404" s="196"/>
      <c r="BH1404" s="196"/>
      <c r="BI1404" s="196"/>
      <c r="BJ1404" s="196"/>
      <c r="BK1404" s="196"/>
      <c r="BL1404" s="196"/>
      <c r="BM1404" s="196"/>
      <c r="BN1404" s="196"/>
      <c r="BO1404" s="196"/>
      <c r="BP1404" s="196"/>
      <c r="BQ1404" s="196"/>
      <c r="BR1404" s="196"/>
      <c r="BS1404" s="196"/>
      <c r="BT1404" s="196"/>
      <c r="BU1404" s="196"/>
      <c r="BV1404" s="196"/>
      <c r="BW1404" s="196"/>
      <c r="BX1404" s="196"/>
      <c r="BY1404" s="196"/>
      <c r="BZ1404" s="196"/>
      <c r="CA1404" s="196"/>
      <c r="CB1404" s="196"/>
      <c r="CC1404" s="196"/>
      <c r="CD1404" s="196"/>
      <c r="CE1404" s="196"/>
      <c r="CF1404" s="196"/>
      <c r="CG1404" s="196"/>
      <c r="CH1404" s="196"/>
      <c r="CI1404" s="196"/>
      <c r="CJ1404" s="196"/>
      <c r="CK1404" s="196"/>
      <c r="CL1404" s="196"/>
      <c r="CM1404" s="196"/>
      <c r="CN1404" s="196"/>
      <c r="CO1404" s="196"/>
      <c r="CP1404" s="196"/>
      <c r="CQ1404" s="196"/>
      <c r="CR1404" s="196"/>
      <c r="CS1404" s="196"/>
      <c r="CT1404" s="196"/>
      <c r="CU1404" s="196"/>
      <c r="CV1404" s="196"/>
      <c r="CW1404" s="196"/>
      <c r="CX1404" s="196"/>
      <c r="CY1404" s="196"/>
      <c r="CZ1404" s="196"/>
      <c r="DA1404" s="196"/>
      <c r="DB1404" s="196"/>
      <c r="DC1404" s="196"/>
      <c r="DD1404" s="196"/>
      <c r="DE1404" s="196"/>
      <c r="DF1404" s="196"/>
      <c r="DG1404" s="196"/>
      <c r="DH1404" s="196"/>
      <c r="DI1404" s="196"/>
      <c r="DJ1404" s="196"/>
      <c r="DK1404" s="196"/>
      <c r="DL1404" s="196"/>
      <c r="DM1404" s="196"/>
      <c r="DN1404" s="196"/>
      <c r="DO1404" s="196"/>
      <c r="DP1404" s="196"/>
      <c r="DQ1404" s="196"/>
      <c r="DR1404" s="196"/>
      <c r="DS1404" s="196"/>
      <c r="DT1404" s="196"/>
      <c r="DU1404" s="196"/>
      <c r="DV1404" s="196"/>
    </row>
    <row r="1405" spans="1:126" s="171" customFormat="1" x14ac:dyDescent="0.2">
      <c r="A1405" s="153"/>
      <c r="B1405" s="155"/>
      <c r="C1405" s="155"/>
      <c r="AT1405" s="196"/>
      <c r="AU1405" s="196"/>
      <c r="AV1405" s="196"/>
      <c r="AW1405" s="196"/>
      <c r="AX1405" s="196"/>
      <c r="AY1405" s="196"/>
      <c r="AZ1405" s="196"/>
      <c r="BA1405" s="196"/>
      <c r="BB1405" s="196"/>
      <c r="BC1405" s="196"/>
      <c r="BD1405" s="196"/>
      <c r="BE1405" s="196"/>
      <c r="BF1405" s="196"/>
      <c r="BG1405" s="196"/>
      <c r="BH1405" s="196"/>
      <c r="BI1405" s="196"/>
      <c r="BJ1405" s="196"/>
      <c r="BK1405" s="196"/>
      <c r="BL1405" s="196"/>
      <c r="BM1405" s="196"/>
      <c r="BN1405" s="196"/>
      <c r="BO1405" s="196"/>
      <c r="BP1405" s="196"/>
      <c r="BQ1405" s="196"/>
      <c r="BR1405" s="196"/>
      <c r="BS1405" s="196"/>
      <c r="BT1405" s="196"/>
      <c r="BU1405" s="196"/>
      <c r="BV1405" s="196"/>
      <c r="BW1405" s="196"/>
      <c r="BX1405" s="196"/>
      <c r="BY1405" s="196"/>
      <c r="BZ1405" s="196"/>
      <c r="CA1405" s="196"/>
      <c r="CB1405" s="196"/>
      <c r="CC1405" s="196"/>
      <c r="CD1405" s="196"/>
      <c r="CE1405" s="196"/>
      <c r="CF1405" s="196"/>
      <c r="CG1405" s="196"/>
      <c r="CH1405" s="196"/>
      <c r="CI1405" s="196"/>
      <c r="CJ1405" s="196"/>
      <c r="CK1405" s="196"/>
      <c r="CL1405" s="196"/>
      <c r="CM1405" s="196"/>
      <c r="CN1405" s="196"/>
      <c r="CO1405" s="196"/>
      <c r="CP1405" s="196"/>
      <c r="CQ1405" s="196"/>
      <c r="CR1405" s="196"/>
      <c r="CS1405" s="196"/>
      <c r="CT1405" s="196"/>
      <c r="CU1405" s="196"/>
      <c r="CV1405" s="196"/>
      <c r="CW1405" s="196"/>
      <c r="CX1405" s="196"/>
      <c r="CY1405" s="196"/>
      <c r="CZ1405" s="196"/>
      <c r="DA1405" s="196"/>
      <c r="DB1405" s="196"/>
      <c r="DC1405" s="196"/>
      <c r="DD1405" s="196"/>
      <c r="DE1405" s="196"/>
      <c r="DF1405" s="196"/>
      <c r="DG1405" s="196"/>
      <c r="DH1405" s="196"/>
      <c r="DI1405" s="196"/>
      <c r="DJ1405" s="196"/>
      <c r="DK1405" s="196"/>
      <c r="DL1405" s="196"/>
      <c r="DM1405" s="196"/>
      <c r="DN1405" s="196"/>
      <c r="DO1405" s="196"/>
      <c r="DP1405" s="196"/>
      <c r="DQ1405" s="196"/>
      <c r="DR1405" s="196"/>
      <c r="DS1405" s="196"/>
      <c r="DT1405" s="196"/>
      <c r="DU1405" s="196"/>
      <c r="DV1405" s="196"/>
    </row>
    <row r="1406" spans="1:126" s="171" customFormat="1" x14ac:dyDescent="0.2">
      <c r="A1406" s="153"/>
      <c r="B1406" s="155"/>
      <c r="C1406" s="155"/>
      <c r="AT1406" s="196"/>
      <c r="AU1406" s="196"/>
      <c r="AV1406" s="196"/>
      <c r="AW1406" s="196"/>
      <c r="AX1406" s="196"/>
      <c r="AY1406" s="196"/>
      <c r="AZ1406" s="196"/>
      <c r="BA1406" s="196"/>
      <c r="BB1406" s="196"/>
      <c r="BC1406" s="196"/>
      <c r="BD1406" s="196"/>
      <c r="BE1406" s="196"/>
      <c r="BF1406" s="196"/>
      <c r="BG1406" s="196"/>
      <c r="BH1406" s="196"/>
      <c r="BI1406" s="196"/>
      <c r="BJ1406" s="196"/>
      <c r="BK1406" s="196"/>
      <c r="BL1406" s="196"/>
      <c r="BM1406" s="196"/>
      <c r="BN1406" s="196"/>
      <c r="BO1406" s="196"/>
      <c r="BP1406" s="196"/>
      <c r="BQ1406" s="196"/>
      <c r="BR1406" s="196"/>
      <c r="BS1406" s="196"/>
      <c r="BT1406" s="196"/>
      <c r="BU1406" s="196"/>
      <c r="BV1406" s="196"/>
      <c r="BW1406" s="196"/>
      <c r="BX1406" s="196"/>
      <c r="BY1406" s="196"/>
      <c r="BZ1406" s="196"/>
      <c r="CA1406" s="196"/>
      <c r="CB1406" s="196"/>
      <c r="CC1406" s="196"/>
      <c r="CD1406" s="196"/>
      <c r="CE1406" s="196"/>
      <c r="CF1406" s="196"/>
      <c r="CG1406" s="196"/>
      <c r="CH1406" s="196"/>
      <c r="CI1406" s="196"/>
      <c r="CJ1406" s="196"/>
      <c r="CK1406" s="196"/>
      <c r="CL1406" s="196"/>
      <c r="CM1406" s="196"/>
      <c r="CN1406" s="196"/>
      <c r="CO1406" s="196"/>
      <c r="CP1406" s="196"/>
      <c r="CQ1406" s="196"/>
      <c r="CR1406" s="196"/>
      <c r="CS1406" s="196"/>
      <c r="CT1406" s="196"/>
      <c r="CU1406" s="196"/>
      <c r="CV1406" s="196"/>
      <c r="CW1406" s="196"/>
      <c r="CX1406" s="196"/>
      <c r="CY1406" s="196"/>
      <c r="CZ1406" s="196"/>
      <c r="DA1406" s="196"/>
      <c r="DB1406" s="196"/>
      <c r="DC1406" s="196"/>
      <c r="DD1406" s="196"/>
      <c r="DE1406" s="196"/>
      <c r="DF1406" s="196"/>
      <c r="DG1406" s="196"/>
      <c r="DH1406" s="196"/>
      <c r="DI1406" s="196"/>
      <c r="DJ1406" s="196"/>
      <c r="DK1406" s="196"/>
      <c r="DL1406" s="196"/>
      <c r="DM1406" s="196"/>
      <c r="DN1406" s="196"/>
      <c r="DO1406" s="196"/>
      <c r="DP1406" s="196"/>
      <c r="DQ1406" s="196"/>
      <c r="DR1406" s="196"/>
      <c r="DS1406" s="196"/>
      <c r="DT1406" s="196"/>
      <c r="DU1406" s="196"/>
      <c r="DV1406" s="196"/>
    </row>
    <row r="1407" spans="1:126" s="171" customFormat="1" x14ac:dyDescent="0.2">
      <c r="A1407" s="153"/>
      <c r="B1407" s="155"/>
      <c r="C1407" s="155"/>
      <c r="AT1407" s="196"/>
      <c r="AU1407" s="196"/>
      <c r="AV1407" s="196"/>
      <c r="AW1407" s="196"/>
      <c r="AX1407" s="196"/>
      <c r="AY1407" s="196"/>
      <c r="AZ1407" s="196"/>
      <c r="BA1407" s="196"/>
      <c r="BB1407" s="196"/>
      <c r="BC1407" s="196"/>
      <c r="BD1407" s="196"/>
      <c r="BE1407" s="196"/>
      <c r="BF1407" s="196"/>
      <c r="BG1407" s="196"/>
      <c r="BH1407" s="196"/>
      <c r="BI1407" s="196"/>
      <c r="BJ1407" s="196"/>
      <c r="BK1407" s="196"/>
      <c r="BL1407" s="196"/>
      <c r="BM1407" s="196"/>
      <c r="BN1407" s="196"/>
      <c r="BO1407" s="196"/>
      <c r="BP1407" s="196"/>
      <c r="BQ1407" s="196"/>
      <c r="BR1407" s="196"/>
      <c r="BS1407" s="196"/>
      <c r="BT1407" s="196"/>
      <c r="BU1407" s="196"/>
      <c r="BV1407" s="196"/>
      <c r="BW1407" s="196"/>
      <c r="BX1407" s="196"/>
      <c r="BY1407" s="196"/>
      <c r="BZ1407" s="196"/>
      <c r="CA1407" s="196"/>
      <c r="CB1407" s="196"/>
      <c r="CC1407" s="196"/>
      <c r="CD1407" s="196"/>
      <c r="CE1407" s="196"/>
      <c r="CF1407" s="196"/>
      <c r="CG1407" s="196"/>
      <c r="CH1407" s="196"/>
      <c r="CI1407" s="196"/>
      <c r="CJ1407" s="196"/>
      <c r="CK1407" s="196"/>
      <c r="CL1407" s="196"/>
      <c r="CM1407" s="196"/>
      <c r="CN1407" s="196"/>
      <c r="CO1407" s="196"/>
      <c r="CP1407" s="196"/>
      <c r="CQ1407" s="196"/>
      <c r="CR1407" s="196"/>
      <c r="CS1407" s="196"/>
      <c r="CT1407" s="196"/>
      <c r="CU1407" s="196"/>
      <c r="CV1407" s="196"/>
      <c r="CW1407" s="196"/>
      <c r="CX1407" s="196"/>
      <c r="CY1407" s="196"/>
      <c r="CZ1407" s="196"/>
      <c r="DA1407" s="196"/>
      <c r="DB1407" s="196"/>
      <c r="DC1407" s="196"/>
      <c r="DD1407" s="196"/>
      <c r="DE1407" s="196"/>
      <c r="DF1407" s="196"/>
      <c r="DG1407" s="196"/>
      <c r="DH1407" s="196"/>
      <c r="DI1407" s="196"/>
      <c r="DJ1407" s="196"/>
      <c r="DK1407" s="196"/>
      <c r="DL1407" s="196"/>
      <c r="DM1407" s="196"/>
      <c r="DN1407" s="196"/>
      <c r="DO1407" s="196"/>
      <c r="DP1407" s="196"/>
      <c r="DQ1407" s="196"/>
      <c r="DR1407" s="196"/>
      <c r="DS1407" s="196"/>
      <c r="DT1407" s="196"/>
      <c r="DU1407" s="196"/>
      <c r="DV1407" s="196"/>
    </row>
    <row r="1408" spans="1:126" s="171" customFormat="1" x14ac:dyDescent="0.2">
      <c r="A1408" s="153"/>
      <c r="B1408" s="155"/>
      <c r="C1408" s="155"/>
      <c r="AT1408" s="196"/>
      <c r="AU1408" s="196"/>
      <c r="AV1408" s="196"/>
      <c r="AW1408" s="196"/>
      <c r="AX1408" s="196"/>
      <c r="AY1408" s="196"/>
      <c r="AZ1408" s="196"/>
      <c r="BA1408" s="196"/>
      <c r="BB1408" s="196"/>
      <c r="BC1408" s="196"/>
      <c r="BD1408" s="196"/>
      <c r="BE1408" s="196"/>
      <c r="BF1408" s="196"/>
      <c r="BG1408" s="196"/>
      <c r="BH1408" s="196"/>
      <c r="BI1408" s="196"/>
      <c r="BJ1408" s="196"/>
      <c r="BK1408" s="196"/>
      <c r="BL1408" s="196"/>
      <c r="BM1408" s="196"/>
      <c r="BN1408" s="196"/>
      <c r="BO1408" s="196"/>
      <c r="BP1408" s="196"/>
      <c r="BQ1408" s="196"/>
      <c r="BR1408" s="196"/>
      <c r="BS1408" s="196"/>
      <c r="BT1408" s="196"/>
      <c r="BU1408" s="196"/>
      <c r="BV1408" s="196"/>
      <c r="BW1408" s="196"/>
      <c r="BX1408" s="196"/>
      <c r="BY1408" s="196"/>
      <c r="BZ1408" s="196"/>
      <c r="CA1408" s="196"/>
      <c r="CB1408" s="196"/>
      <c r="CC1408" s="196"/>
      <c r="CD1408" s="196"/>
      <c r="CE1408" s="196"/>
      <c r="CF1408" s="196"/>
      <c r="CG1408" s="196"/>
      <c r="CH1408" s="196"/>
      <c r="CI1408" s="196"/>
      <c r="CJ1408" s="196"/>
      <c r="CK1408" s="196"/>
      <c r="CL1408" s="196"/>
      <c r="CM1408" s="196"/>
      <c r="CN1408" s="196"/>
      <c r="CO1408" s="196"/>
      <c r="CP1408" s="196"/>
      <c r="CQ1408" s="196"/>
      <c r="CR1408" s="196"/>
      <c r="CS1408" s="196"/>
      <c r="CT1408" s="196"/>
      <c r="CU1408" s="196"/>
      <c r="CV1408" s="196"/>
      <c r="CW1408" s="196"/>
      <c r="CX1408" s="196"/>
      <c r="CY1408" s="196"/>
      <c r="CZ1408" s="196"/>
      <c r="DA1408" s="196"/>
      <c r="DB1408" s="196"/>
      <c r="DC1408" s="196"/>
      <c r="DD1408" s="196"/>
      <c r="DE1408" s="196"/>
      <c r="DF1408" s="196"/>
      <c r="DG1408" s="196"/>
      <c r="DH1408" s="196"/>
      <c r="DI1408" s="196"/>
      <c r="DJ1408" s="196"/>
      <c r="DK1408" s="196"/>
      <c r="DL1408" s="196"/>
      <c r="DM1408" s="196"/>
      <c r="DN1408" s="196"/>
      <c r="DO1408" s="196"/>
      <c r="DP1408" s="196"/>
      <c r="DQ1408" s="196"/>
      <c r="DR1408" s="196"/>
      <c r="DS1408" s="196"/>
      <c r="DT1408" s="196"/>
      <c r="DU1408" s="196"/>
      <c r="DV1408" s="196"/>
    </row>
    <row r="1409" spans="1:126" s="171" customFormat="1" x14ac:dyDescent="0.2">
      <c r="A1409" s="153"/>
      <c r="B1409" s="155"/>
      <c r="C1409" s="155"/>
      <c r="AT1409" s="196"/>
      <c r="AU1409" s="196"/>
      <c r="AV1409" s="196"/>
      <c r="AW1409" s="196"/>
      <c r="AX1409" s="196"/>
      <c r="AY1409" s="196"/>
      <c r="AZ1409" s="196"/>
      <c r="BA1409" s="196"/>
      <c r="BB1409" s="196"/>
      <c r="BC1409" s="196"/>
      <c r="BD1409" s="196"/>
      <c r="BE1409" s="196"/>
      <c r="BF1409" s="196"/>
      <c r="BG1409" s="196"/>
      <c r="BH1409" s="196"/>
      <c r="BI1409" s="196"/>
      <c r="BJ1409" s="196"/>
      <c r="BK1409" s="196"/>
      <c r="BL1409" s="196"/>
      <c r="BM1409" s="196"/>
      <c r="BN1409" s="196"/>
      <c r="BO1409" s="196"/>
      <c r="BP1409" s="196"/>
      <c r="BQ1409" s="196"/>
      <c r="BR1409" s="196"/>
      <c r="BS1409" s="196"/>
      <c r="BT1409" s="196"/>
      <c r="BU1409" s="196"/>
      <c r="BV1409" s="196"/>
      <c r="BW1409" s="196"/>
      <c r="BX1409" s="196"/>
      <c r="BY1409" s="196"/>
      <c r="BZ1409" s="196"/>
      <c r="CA1409" s="196"/>
      <c r="CB1409" s="196"/>
      <c r="CC1409" s="196"/>
      <c r="CD1409" s="196"/>
      <c r="CE1409" s="196"/>
      <c r="CF1409" s="196"/>
      <c r="CG1409" s="196"/>
      <c r="CH1409" s="196"/>
      <c r="CI1409" s="196"/>
      <c r="CJ1409" s="196"/>
      <c r="CK1409" s="196"/>
      <c r="CL1409" s="196"/>
      <c r="CM1409" s="196"/>
      <c r="CN1409" s="196"/>
      <c r="CO1409" s="196"/>
      <c r="CP1409" s="196"/>
      <c r="CQ1409" s="196"/>
      <c r="CR1409" s="196"/>
      <c r="CS1409" s="196"/>
      <c r="CT1409" s="196"/>
      <c r="CU1409" s="196"/>
      <c r="CV1409" s="196"/>
      <c r="CW1409" s="196"/>
      <c r="CX1409" s="196"/>
      <c r="CY1409" s="196"/>
      <c r="CZ1409" s="196"/>
      <c r="DA1409" s="196"/>
      <c r="DB1409" s="196"/>
      <c r="DC1409" s="196"/>
      <c r="DD1409" s="196"/>
      <c r="DE1409" s="196"/>
      <c r="DF1409" s="196"/>
      <c r="DG1409" s="196"/>
      <c r="DH1409" s="196"/>
      <c r="DI1409" s="196"/>
      <c r="DJ1409" s="196"/>
      <c r="DK1409" s="196"/>
      <c r="DL1409" s="196"/>
      <c r="DM1409" s="196"/>
      <c r="DN1409" s="196"/>
      <c r="DO1409" s="196"/>
      <c r="DP1409" s="196"/>
      <c r="DQ1409" s="196"/>
      <c r="DR1409" s="196"/>
      <c r="DS1409" s="196"/>
      <c r="DT1409" s="196"/>
      <c r="DU1409" s="196"/>
      <c r="DV1409" s="196"/>
    </row>
    <row r="1410" spans="1:126" s="171" customFormat="1" x14ac:dyDescent="0.2">
      <c r="A1410" s="153"/>
      <c r="B1410" s="155"/>
      <c r="C1410" s="155"/>
      <c r="AT1410" s="196"/>
      <c r="AU1410" s="196"/>
      <c r="AV1410" s="196"/>
      <c r="AW1410" s="196"/>
      <c r="AX1410" s="196"/>
      <c r="AY1410" s="196"/>
      <c r="AZ1410" s="196"/>
      <c r="BA1410" s="196"/>
      <c r="BB1410" s="196"/>
      <c r="BC1410" s="196"/>
      <c r="BD1410" s="196"/>
      <c r="BE1410" s="196"/>
      <c r="BF1410" s="196"/>
      <c r="BG1410" s="196"/>
      <c r="BH1410" s="196"/>
      <c r="BI1410" s="196"/>
      <c r="BJ1410" s="196"/>
      <c r="BK1410" s="196"/>
      <c r="BL1410" s="196"/>
      <c r="BM1410" s="196"/>
      <c r="BN1410" s="196"/>
      <c r="BO1410" s="196"/>
      <c r="BP1410" s="196"/>
      <c r="BQ1410" s="196"/>
      <c r="BR1410" s="196"/>
      <c r="BS1410" s="196"/>
      <c r="BT1410" s="196"/>
      <c r="BU1410" s="196"/>
      <c r="BV1410" s="196"/>
      <c r="BW1410" s="196"/>
      <c r="BX1410" s="196"/>
      <c r="BY1410" s="196"/>
      <c r="BZ1410" s="196"/>
      <c r="CA1410" s="196"/>
      <c r="CB1410" s="196"/>
      <c r="CC1410" s="196"/>
      <c r="CD1410" s="196"/>
      <c r="CE1410" s="196"/>
      <c r="CF1410" s="196"/>
      <c r="CG1410" s="196"/>
      <c r="CH1410" s="196"/>
      <c r="CI1410" s="196"/>
      <c r="CJ1410" s="196"/>
      <c r="CK1410" s="196"/>
      <c r="CL1410" s="196"/>
      <c r="CM1410" s="196"/>
      <c r="CN1410" s="196"/>
      <c r="CO1410" s="196"/>
      <c r="CP1410" s="196"/>
      <c r="CQ1410" s="196"/>
      <c r="CR1410" s="196"/>
      <c r="CS1410" s="196"/>
      <c r="CT1410" s="196"/>
      <c r="CU1410" s="196"/>
      <c r="CV1410" s="196"/>
      <c r="CW1410" s="196"/>
      <c r="CX1410" s="196"/>
      <c r="CY1410" s="196"/>
      <c r="CZ1410" s="196"/>
      <c r="DA1410" s="196"/>
      <c r="DB1410" s="196"/>
      <c r="DC1410" s="196"/>
      <c r="DD1410" s="196"/>
      <c r="DE1410" s="196"/>
      <c r="DF1410" s="196"/>
      <c r="DG1410" s="196"/>
      <c r="DH1410" s="196"/>
      <c r="DI1410" s="196"/>
      <c r="DJ1410" s="196"/>
      <c r="DK1410" s="196"/>
      <c r="DL1410" s="196"/>
      <c r="DM1410" s="196"/>
      <c r="DN1410" s="196"/>
      <c r="DO1410" s="196"/>
      <c r="DP1410" s="196"/>
      <c r="DQ1410" s="196"/>
      <c r="DR1410" s="196"/>
      <c r="DS1410" s="196"/>
      <c r="DT1410" s="196"/>
      <c r="DU1410" s="196"/>
      <c r="DV1410" s="196"/>
    </row>
    <row r="1411" spans="1:126" s="171" customFormat="1" x14ac:dyDescent="0.2">
      <c r="A1411" s="153"/>
      <c r="B1411" s="155"/>
      <c r="C1411" s="155"/>
      <c r="AT1411" s="196"/>
      <c r="AU1411" s="196"/>
      <c r="AV1411" s="196"/>
      <c r="AW1411" s="196"/>
      <c r="AX1411" s="196"/>
      <c r="AY1411" s="196"/>
      <c r="AZ1411" s="196"/>
      <c r="BA1411" s="196"/>
      <c r="BB1411" s="196"/>
      <c r="BC1411" s="196"/>
      <c r="BD1411" s="196"/>
      <c r="BE1411" s="196"/>
      <c r="BF1411" s="196"/>
      <c r="BG1411" s="196"/>
      <c r="BH1411" s="196"/>
      <c r="BI1411" s="196"/>
      <c r="BJ1411" s="196"/>
      <c r="BK1411" s="196"/>
      <c r="BL1411" s="196"/>
      <c r="BM1411" s="196"/>
      <c r="BN1411" s="196"/>
      <c r="BO1411" s="196"/>
      <c r="BP1411" s="196"/>
      <c r="BQ1411" s="196"/>
      <c r="BR1411" s="196"/>
      <c r="BS1411" s="196"/>
      <c r="BT1411" s="196"/>
      <c r="BU1411" s="196"/>
      <c r="BV1411" s="196"/>
      <c r="BW1411" s="196"/>
      <c r="BX1411" s="196"/>
      <c r="BY1411" s="196"/>
      <c r="BZ1411" s="196"/>
      <c r="CA1411" s="196"/>
      <c r="CB1411" s="196"/>
      <c r="CC1411" s="196"/>
      <c r="CD1411" s="196"/>
      <c r="CE1411" s="196"/>
      <c r="CF1411" s="196"/>
      <c r="CG1411" s="196"/>
      <c r="CH1411" s="196"/>
      <c r="CI1411" s="196"/>
      <c r="CJ1411" s="196"/>
      <c r="CK1411" s="196"/>
      <c r="CL1411" s="196"/>
      <c r="CM1411" s="196"/>
      <c r="CN1411" s="196"/>
      <c r="CO1411" s="196"/>
      <c r="CP1411" s="196"/>
      <c r="CQ1411" s="196"/>
      <c r="CR1411" s="196"/>
      <c r="CS1411" s="196"/>
      <c r="CT1411" s="196"/>
      <c r="CU1411" s="196"/>
      <c r="CV1411" s="196"/>
      <c r="CW1411" s="196"/>
      <c r="CX1411" s="196"/>
      <c r="CY1411" s="196"/>
      <c r="CZ1411" s="196"/>
      <c r="DA1411" s="196"/>
      <c r="DB1411" s="196"/>
      <c r="DC1411" s="196"/>
      <c r="DD1411" s="196"/>
      <c r="DE1411" s="196"/>
      <c r="DF1411" s="196"/>
      <c r="DG1411" s="196"/>
      <c r="DH1411" s="196"/>
      <c r="DI1411" s="196"/>
      <c r="DJ1411" s="196"/>
      <c r="DK1411" s="196"/>
      <c r="DL1411" s="196"/>
      <c r="DM1411" s="196"/>
      <c r="DN1411" s="196"/>
      <c r="DO1411" s="196"/>
      <c r="DP1411" s="196"/>
      <c r="DQ1411" s="196"/>
      <c r="DR1411" s="196"/>
      <c r="DS1411" s="196"/>
      <c r="DT1411" s="196"/>
      <c r="DU1411" s="196"/>
      <c r="DV1411" s="196"/>
    </row>
    <row r="1412" spans="1:126" s="171" customFormat="1" x14ac:dyDescent="0.2">
      <c r="A1412" s="153"/>
      <c r="B1412" s="155"/>
      <c r="C1412" s="155"/>
      <c r="AT1412" s="196"/>
      <c r="AU1412" s="196"/>
      <c r="AV1412" s="196"/>
      <c r="AW1412" s="196"/>
      <c r="AX1412" s="196"/>
      <c r="AY1412" s="196"/>
      <c r="AZ1412" s="196"/>
      <c r="BA1412" s="196"/>
      <c r="BB1412" s="196"/>
      <c r="BC1412" s="196"/>
      <c r="BD1412" s="196"/>
      <c r="BE1412" s="196"/>
      <c r="BF1412" s="196"/>
      <c r="BG1412" s="196"/>
      <c r="BH1412" s="196"/>
      <c r="BI1412" s="196"/>
      <c r="BJ1412" s="196"/>
      <c r="BK1412" s="196"/>
      <c r="BL1412" s="196"/>
      <c r="BM1412" s="196"/>
      <c r="BN1412" s="196"/>
      <c r="BO1412" s="196"/>
      <c r="BP1412" s="196"/>
      <c r="BQ1412" s="196"/>
      <c r="BR1412" s="196"/>
      <c r="BS1412" s="196"/>
      <c r="BT1412" s="196"/>
      <c r="BU1412" s="196"/>
      <c r="BV1412" s="196"/>
      <c r="BW1412" s="196"/>
      <c r="BX1412" s="196"/>
      <c r="BY1412" s="196"/>
      <c r="BZ1412" s="196"/>
      <c r="CA1412" s="196"/>
      <c r="CB1412" s="196"/>
      <c r="CC1412" s="196"/>
      <c r="CD1412" s="196"/>
      <c r="CE1412" s="196"/>
      <c r="CF1412" s="196"/>
      <c r="CG1412" s="196"/>
      <c r="CH1412" s="196"/>
      <c r="CI1412" s="196"/>
      <c r="CJ1412" s="196"/>
      <c r="CK1412" s="196"/>
      <c r="CL1412" s="196"/>
      <c r="CM1412" s="196"/>
      <c r="CN1412" s="196"/>
      <c r="CO1412" s="196"/>
      <c r="CP1412" s="196"/>
      <c r="CQ1412" s="196"/>
      <c r="CR1412" s="196"/>
      <c r="CS1412" s="196"/>
      <c r="CT1412" s="196"/>
      <c r="CU1412" s="196"/>
      <c r="CV1412" s="196"/>
      <c r="CW1412" s="196"/>
      <c r="CX1412" s="196"/>
      <c r="CY1412" s="196"/>
      <c r="CZ1412" s="196"/>
      <c r="DA1412" s="196"/>
      <c r="DB1412" s="196"/>
      <c r="DC1412" s="196"/>
      <c r="DD1412" s="196"/>
      <c r="DE1412" s="196"/>
      <c r="DF1412" s="196"/>
      <c r="DG1412" s="196"/>
      <c r="DH1412" s="196"/>
      <c r="DI1412" s="196"/>
      <c r="DJ1412" s="196"/>
      <c r="DK1412" s="196"/>
      <c r="DL1412" s="196"/>
      <c r="DM1412" s="196"/>
      <c r="DN1412" s="196"/>
      <c r="DO1412" s="196"/>
      <c r="DP1412" s="196"/>
      <c r="DQ1412" s="196"/>
      <c r="DR1412" s="196"/>
      <c r="DS1412" s="196"/>
      <c r="DT1412" s="196"/>
      <c r="DU1412" s="196"/>
      <c r="DV1412" s="196"/>
    </row>
    <row r="1413" spans="1:126" s="171" customFormat="1" x14ac:dyDescent="0.2">
      <c r="A1413" s="153"/>
      <c r="B1413" s="155"/>
      <c r="C1413" s="155"/>
      <c r="AT1413" s="196"/>
      <c r="AU1413" s="196"/>
      <c r="AV1413" s="196"/>
      <c r="AW1413" s="196"/>
      <c r="AX1413" s="196"/>
      <c r="AY1413" s="196"/>
      <c r="AZ1413" s="196"/>
      <c r="BA1413" s="196"/>
      <c r="BB1413" s="196"/>
      <c r="BC1413" s="196"/>
      <c r="BD1413" s="196"/>
      <c r="BE1413" s="196"/>
      <c r="BF1413" s="196"/>
      <c r="BG1413" s="196"/>
      <c r="BH1413" s="196"/>
      <c r="BI1413" s="196"/>
      <c r="BJ1413" s="196"/>
      <c r="BK1413" s="196"/>
      <c r="BL1413" s="196"/>
      <c r="BM1413" s="196"/>
      <c r="BN1413" s="196"/>
      <c r="BO1413" s="196"/>
      <c r="BP1413" s="196"/>
      <c r="BQ1413" s="196"/>
      <c r="BR1413" s="196"/>
      <c r="BS1413" s="196"/>
      <c r="BT1413" s="196"/>
      <c r="BU1413" s="196"/>
      <c r="BV1413" s="196"/>
      <c r="BW1413" s="196"/>
      <c r="BX1413" s="196"/>
      <c r="BY1413" s="196"/>
      <c r="BZ1413" s="196"/>
      <c r="CA1413" s="196"/>
      <c r="CB1413" s="196"/>
      <c r="CC1413" s="196"/>
      <c r="CD1413" s="196"/>
      <c r="CE1413" s="196"/>
      <c r="CF1413" s="196"/>
      <c r="CG1413" s="196"/>
      <c r="CH1413" s="196"/>
      <c r="CI1413" s="196"/>
      <c r="CJ1413" s="196"/>
      <c r="CK1413" s="196"/>
      <c r="CL1413" s="196"/>
      <c r="CM1413" s="196"/>
      <c r="CN1413" s="196"/>
      <c r="CO1413" s="196"/>
      <c r="CP1413" s="196"/>
      <c r="CQ1413" s="196"/>
      <c r="CR1413" s="196"/>
      <c r="CS1413" s="196"/>
      <c r="CT1413" s="196"/>
      <c r="CU1413" s="196"/>
      <c r="CV1413" s="196"/>
      <c r="CW1413" s="196"/>
      <c r="CX1413" s="196"/>
      <c r="CY1413" s="196"/>
      <c r="CZ1413" s="196"/>
      <c r="DA1413" s="196"/>
      <c r="DB1413" s="196"/>
      <c r="DC1413" s="196"/>
      <c r="DD1413" s="196"/>
      <c r="DE1413" s="196"/>
      <c r="DF1413" s="196"/>
      <c r="DG1413" s="196"/>
      <c r="DH1413" s="196"/>
      <c r="DI1413" s="196"/>
      <c r="DJ1413" s="196"/>
      <c r="DK1413" s="196"/>
      <c r="DL1413" s="196"/>
      <c r="DM1413" s="196"/>
      <c r="DN1413" s="196"/>
      <c r="DO1413" s="196"/>
      <c r="DP1413" s="196"/>
      <c r="DQ1413" s="196"/>
      <c r="DR1413" s="196"/>
      <c r="DS1413" s="196"/>
      <c r="DT1413" s="196"/>
      <c r="DU1413" s="196"/>
      <c r="DV1413" s="196"/>
    </row>
    <row r="1414" spans="1:126" s="171" customFormat="1" x14ac:dyDescent="0.2">
      <c r="A1414" s="153"/>
      <c r="B1414" s="155"/>
      <c r="C1414" s="155"/>
      <c r="AT1414" s="196"/>
      <c r="AU1414" s="196"/>
      <c r="AV1414" s="196"/>
      <c r="AW1414" s="196"/>
      <c r="AX1414" s="196"/>
      <c r="AY1414" s="196"/>
      <c r="AZ1414" s="196"/>
      <c r="BA1414" s="196"/>
      <c r="BB1414" s="196"/>
      <c r="BC1414" s="196"/>
      <c r="BD1414" s="196"/>
      <c r="BE1414" s="196"/>
      <c r="BF1414" s="196"/>
      <c r="BG1414" s="196"/>
      <c r="BH1414" s="196"/>
      <c r="BI1414" s="196"/>
      <c r="BJ1414" s="196"/>
      <c r="BK1414" s="196"/>
      <c r="BL1414" s="196"/>
      <c r="BM1414" s="196"/>
      <c r="BN1414" s="196"/>
      <c r="BO1414" s="196"/>
      <c r="BP1414" s="196"/>
      <c r="BQ1414" s="196"/>
      <c r="BR1414" s="196"/>
      <c r="BS1414" s="196"/>
      <c r="BT1414" s="196"/>
      <c r="BU1414" s="196"/>
      <c r="BV1414" s="196"/>
      <c r="BW1414" s="196"/>
      <c r="BX1414" s="196"/>
      <c r="BY1414" s="196"/>
      <c r="BZ1414" s="196"/>
      <c r="CA1414" s="196"/>
      <c r="CB1414" s="196"/>
      <c r="CC1414" s="196"/>
      <c r="CD1414" s="196"/>
      <c r="CE1414" s="196"/>
      <c r="CF1414" s="196"/>
      <c r="CG1414" s="196"/>
      <c r="CH1414" s="196"/>
      <c r="CI1414" s="196"/>
      <c r="CJ1414" s="196"/>
      <c r="CK1414" s="196"/>
      <c r="CL1414" s="196"/>
      <c r="CM1414" s="196"/>
      <c r="CN1414" s="196"/>
      <c r="CO1414" s="196"/>
      <c r="CP1414" s="196"/>
      <c r="CQ1414" s="196"/>
      <c r="CR1414" s="196"/>
      <c r="CS1414" s="196"/>
      <c r="CT1414" s="196"/>
      <c r="CU1414" s="196"/>
      <c r="CV1414" s="196"/>
      <c r="CW1414" s="196"/>
      <c r="CX1414" s="196"/>
      <c r="CY1414" s="196"/>
      <c r="CZ1414" s="196"/>
      <c r="DA1414" s="196"/>
      <c r="DB1414" s="196"/>
      <c r="DC1414" s="196"/>
      <c r="DD1414" s="196"/>
      <c r="DE1414" s="196"/>
      <c r="DF1414" s="196"/>
      <c r="DG1414" s="196"/>
      <c r="DH1414" s="196"/>
      <c r="DI1414" s="196"/>
      <c r="DJ1414" s="196"/>
      <c r="DK1414" s="196"/>
      <c r="DL1414" s="196"/>
      <c r="DM1414" s="196"/>
      <c r="DN1414" s="196"/>
      <c r="DO1414" s="196"/>
      <c r="DP1414" s="196"/>
      <c r="DQ1414" s="196"/>
      <c r="DR1414" s="196"/>
      <c r="DS1414" s="196"/>
      <c r="DT1414" s="196"/>
      <c r="DU1414" s="196"/>
      <c r="DV1414" s="196"/>
    </row>
    <row r="1415" spans="1:126" s="171" customFormat="1" x14ac:dyDescent="0.2">
      <c r="A1415" s="153"/>
      <c r="B1415" s="155"/>
      <c r="C1415" s="155"/>
      <c r="AT1415" s="196"/>
      <c r="AU1415" s="196"/>
      <c r="AV1415" s="196"/>
      <c r="AW1415" s="196"/>
      <c r="AX1415" s="196"/>
      <c r="AY1415" s="196"/>
      <c r="AZ1415" s="196"/>
      <c r="BA1415" s="196"/>
      <c r="BB1415" s="196"/>
      <c r="BC1415" s="196"/>
      <c r="BD1415" s="196"/>
      <c r="BE1415" s="196"/>
      <c r="BF1415" s="196"/>
      <c r="BG1415" s="196"/>
      <c r="BH1415" s="196"/>
      <c r="BI1415" s="196"/>
      <c r="BJ1415" s="196"/>
      <c r="BK1415" s="196"/>
      <c r="BL1415" s="196"/>
      <c r="BM1415" s="196"/>
      <c r="BN1415" s="196"/>
      <c r="BO1415" s="196"/>
      <c r="BP1415" s="196"/>
      <c r="BQ1415" s="196"/>
      <c r="BR1415" s="196"/>
      <c r="BS1415" s="196"/>
      <c r="BT1415" s="196"/>
      <c r="BU1415" s="196"/>
      <c r="BV1415" s="196"/>
      <c r="BW1415" s="196"/>
      <c r="BX1415" s="196"/>
      <c r="BY1415" s="196"/>
      <c r="BZ1415" s="196"/>
      <c r="CA1415" s="196"/>
      <c r="CB1415" s="196"/>
      <c r="CC1415" s="196"/>
      <c r="CD1415" s="196"/>
      <c r="CE1415" s="196"/>
      <c r="CF1415" s="196"/>
      <c r="CG1415" s="196"/>
      <c r="CH1415" s="196"/>
      <c r="CI1415" s="196"/>
      <c r="CJ1415" s="196"/>
      <c r="CK1415" s="196"/>
      <c r="CL1415" s="196"/>
      <c r="CM1415" s="196"/>
      <c r="CN1415" s="196"/>
      <c r="CO1415" s="196"/>
      <c r="CP1415" s="196"/>
      <c r="CQ1415" s="196"/>
      <c r="CR1415" s="196"/>
      <c r="CS1415" s="196"/>
      <c r="CT1415" s="196"/>
      <c r="CU1415" s="196"/>
      <c r="CV1415" s="196"/>
      <c r="CW1415" s="196"/>
      <c r="CX1415" s="196"/>
      <c r="CY1415" s="196"/>
      <c r="CZ1415" s="196"/>
      <c r="DA1415" s="196"/>
      <c r="DB1415" s="196"/>
      <c r="DC1415" s="196"/>
      <c r="DD1415" s="196"/>
      <c r="DE1415" s="196"/>
      <c r="DF1415" s="196"/>
      <c r="DG1415" s="196"/>
      <c r="DH1415" s="196"/>
      <c r="DI1415" s="196"/>
      <c r="DJ1415" s="196"/>
      <c r="DK1415" s="196"/>
      <c r="DL1415" s="196"/>
      <c r="DM1415" s="196"/>
      <c r="DN1415" s="196"/>
      <c r="DO1415" s="196"/>
      <c r="DP1415" s="196"/>
      <c r="DQ1415" s="196"/>
      <c r="DR1415" s="196"/>
      <c r="DS1415" s="196"/>
      <c r="DT1415" s="196"/>
      <c r="DU1415" s="196"/>
      <c r="DV1415" s="196"/>
    </row>
    <row r="1416" spans="1:126" s="171" customFormat="1" x14ac:dyDescent="0.2">
      <c r="A1416" s="153"/>
      <c r="B1416" s="155"/>
      <c r="C1416" s="155"/>
      <c r="AT1416" s="196"/>
      <c r="AU1416" s="196"/>
      <c r="AV1416" s="196"/>
      <c r="AW1416" s="196"/>
      <c r="AX1416" s="196"/>
      <c r="AY1416" s="196"/>
      <c r="AZ1416" s="196"/>
      <c r="BA1416" s="196"/>
      <c r="BB1416" s="196"/>
      <c r="BC1416" s="196"/>
      <c r="BD1416" s="196"/>
      <c r="BE1416" s="196"/>
      <c r="BF1416" s="196"/>
      <c r="BG1416" s="196"/>
      <c r="BH1416" s="196"/>
      <c r="BI1416" s="196"/>
      <c r="BJ1416" s="196"/>
      <c r="BK1416" s="196"/>
      <c r="BL1416" s="196"/>
      <c r="BM1416" s="196"/>
      <c r="BN1416" s="196"/>
      <c r="BO1416" s="196"/>
      <c r="BP1416" s="196"/>
      <c r="BQ1416" s="196"/>
      <c r="BR1416" s="196"/>
      <c r="BS1416" s="196"/>
      <c r="BT1416" s="196"/>
      <c r="BU1416" s="196"/>
      <c r="BV1416" s="196"/>
      <c r="BW1416" s="196"/>
      <c r="BX1416" s="196"/>
      <c r="BY1416" s="196"/>
      <c r="BZ1416" s="196"/>
      <c r="CA1416" s="196"/>
      <c r="CB1416" s="196"/>
      <c r="CC1416" s="196"/>
      <c r="CD1416" s="196"/>
      <c r="CE1416" s="196"/>
      <c r="CF1416" s="196"/>
      <c r="CG1416" s="196"/>
      <c r="CH1416" s="196"/>
      <c r="CI1416" s="196"/>
      <c r="CJ1416" s="196"/>
      <c r="CK1416" s="196"/>
      <c r="CL1416" s="196"/>
      <c r="CM1416" s="196"/>
      <c r="CN1416" s="196"/>
      <c r="CO1416" s="196"/>
      <c r="CP1416" s="196"/>
      <c r="CQ1416" s="196"/>
      <c r="CR1416" s="196"/>
      <c r="CS1416" s="196"/>
      <c r="CT1416" s="196"/>
      <c r="CU1416" s="196"/>
      <c r="CV1416" s="196"/>
      <c r="CW1416" s="196"/>
      <c r="CX1416" s="196"/>
      <c r="CY1416" s="196"/>
      <c r="CZ1416" s="196"/>
      <c r="DA1416" s="196"/>
      <c r="DB1416" s="196"/>
      <c r="DC1416" s="196"/>
      <c r="DD1416" s="196"/>
      <c r="DE1416" s="196"/>
      <c r="DF1416" s="196"/>
      <c r="DG1416" s="196"/>
      <c r="DH1416" s="196"/>
      <c r="DI1416" s="196"/>
      <c r="DJ1416" s="196"/>
      <c r="DK1416" s="196"/>
      <c r="DL1416" s="196"/>
      <c r="DM1416" s="196"/>
      <c r="DN1416" s="196"/>
      <c r="DO1416" s="196"/>
      <c r="DP1416" s="196"/>
      <c r="DQ1416" s="196"/>
      <c r="DR1416" s="196"/>
      <c r="DS1416" s="196"/>
      <c r="DT1416" s="196"/>
      <c r="DU1416" s="196"/>
      <c r="DV1416" s="196"/>
    </row>
    <row r="1417" spans="1:126" s="171" customFormat="1" x14ac:dyDescent="0.2">
      <c r="A1417" s="153"/>
      <c r="B1417" s="155"/>
      <c r="C1417" s="155"/>
      <c r="AT1417" s="196"/>
      <c r="AU1417" s="196"/>
      <c r="AV1417" s="196"/>
      <c r="AW1417" s="196"/>
      <c r="AX1417" s="196"/>
      <c r="AY1417" s="196"/>
      <c r="AZ1417" s="196"/>
      <c r="BA1417" s="196"/>
      <c r="BB1417" s="196"/>
      <c r="BC1417" s="196"/>
      <c r="BD1417" s="196"/>
      <c r="BE1417" s="196"/>
      <c r="BF1417" s="196"/>
      <c r="BG1417" s="196"/>
      <c r="BH1417" s="196"/>
      <c r="BI1417" s="196"/>
      <c r="BJ1417" s="196"/>
      <c r="BK1417" s="196"/>
      <c r="BL1417" s="196"/>
      <c r="BM1417" s="196"/>
      <c r="BN1417" s="196"/>
      <c r="BO1417" s="196"/>
      <c r="BP1417" s="196"/>
      <c r="BQ1417" s="196"/>
      <c r="BR1417" s="196"/>
      <c r="BS1417" s="196"/>
      <c r="BT1417" s="196"/>
      <c r="BU1417" s="196"/>
      <c r="BV1417" s="196"/>
      <c r="BW1417" s="196"/>
      <c r="BX1417" s="196"/>
      <c r="BY1417" s="196"/>
      <c r="BZ1417" s="196"/>
      <c r="CA1417" s="196"/>
      <c r="CB1417" s="196"/>
      <c r="CC1417" s="196"/>
      <c r="CD1417" s="196"/>
      <c r="CE1417" s="196"/>
      <c r="CF1417" s="196"/>
      <c r="CG1417" s="196"/>
      <c r="CH1417" s="196"/>
      <c r="CI1417" s="196"/>
      <c r="CJ1417" s="196"/>
      <c r="CK1417" s="196"/>
      <c r="CL1417" s="196"/>
      <c r="CM1417" s="196"/>
      <c r="CN1417" s="196"/>
      <c r="CO1417" s="196"/>
      <c r="CP1417" s="196"/>
      <c r="CQ1417" s="196"/>
      <c r="CR1417" s="196"/>
      <c r="CS1417" s="196"/>
      <c r="CT1417" s="196"/>
      <c r="CU1417" s="196"/>
      <c r="CV1417" s="196"/>
      <c r="CW1417" s="196"/>
      <c r="CX1417" s="196"/>
      <c r="CY1417" s="196"/>
      <c r="CZ1417" s="196"/>
      <c r="DA1417" s="196"/>
      <c r="DB1417" s="196"/>
      <c r="DC1417" s="196"/>
      <c r="DD1417" s="196"/>
      <c r="DE1417" s="196"/>
      <c r="DF1417" s="196"/>
      <c r="DG1417" s="196"/>
      <c r="DH1417" s="196"/>
      <c r="DI1417" s="196"/>
      <c r="DJ1417" s="196"/>
      <c r="DK1417" s="196"/>
      <c r="DL1417" s="196"/>
      <c r="DM1417" s="196"/>
      <c r="DN1417" s="196"/>
      <c r="DO1417" s="196"/>
      <c r="DP1417" s="196"/>
      <c r="DQ1417" s="196"/>
      <c r="DR1417" s="196"/>
      <c r="DS1417" s="196"/>
      <c r="DT1417" s="196"/>
      <c r="DU1417" s="196"/>
      <c r="DV1417" s="196"/>
    </row>
    <row r="1418" spans="1:126" s="171" customFormat="1" x14ac:dyDescent="0.2">
      <c r="A1418" s="153"/>
      <c r="B1418" s="155"/>
      <c r="C1418" s="155"/>
      <c r="AT1418" s="196"/>
      <c r="AU1418" s="196"/>
      <c r="AV1418" s="196"/>
      <c r="AW1418" s="196"/>
      <c r="AX1418" s="196"/>
      <c r="AY1418" s="196"/>
      <c r="AZ1418" s="196"/>
      <c r="BA1418" s="196"/>
      <c r="BB1418" s="196"/>
      <c r="BC1418" s="196"/>
      <c r="BD1418" s="196"/>
      <c r="BE1418" s="196"/>
      <c r="BF1418" s="196"/>
      <c r="BG1418" s="196"/>
      <c r="BH1418" s="196"/>
      <c r="BI1418" s="196"/>
      <c r="BJ1418" s="196"/>
      <c r="BK1418" s="196"/>
      <c r="BL1418" s="196"/>
      <c r="BM1418" s="196"/>
      <c r="BN1418" s="196"/>
      <c r="BO1418" s="196"/>
      <c r="BP1418" s="196"/>
      <c r="BQ1418" s="196"/>
      <c r="BR1418" s="196"/>
      <c r="BS1418" s="196"/>
      <c r="BT1418" s="196"/>
      <c r="BU1418" s="196"/>
      <c r="BV1418" s="196"/>
      <c r="BW1418" s="196"/>
      <c r="BX1418" s="196"/>
      <c r="BY1418" s="196"/>
      <c r="BZ1418" s="196"/>
      <c r="CA1418" s="196"/>
      <c r="CB1418" s="196"/>
      <c r="CC1418" s="196"/>
      <c r="CD1418" s="196"/>
      <c r="CE1418" s="196"/>
      <c r="CF1418" s="196"/>
      <c r="CG1418" s="196"/>
      <c r="CH1418" s="196"/>
      <c r="CI1418" s="196"/>
      <c r="CJ1418" s="196"/>
      <c r="CK1418" s="196"/>
      <c r="CL1418" s="196"/>
      <c r="CM1418" s="196"/>
      <c r="CN1418" s="196"/>
      <c r="CO1418" s="196"/>
      <c r="CP1418" s="196"/>
      <c r="CQ1418" s="196"/>
      <c r="CR1418" s="196"/>
      <c r="CS1418" s="196"/>
      <c r="CT1418" s="196"/>
      <c r="CU1418" s="196"/>
      <c r="CV1418" s="196"/>
      <c r="CW1418" s="196"/>
      <c r="CX1418" s="196"/>
      <c r="CY1418" s="196"/>
      <c r="CZ1418" s="196"/>
      <c r="DA1418" s="196"/>
      <c r="DB1418" s="196"/>
      <c r="DC1418" s="196"/>
      <c r="DD1418" s="196"/>
      <c r="DE1418" s="196"/>
      <c r="DF1418" s="196"/>
      <c r="DG1418" s="196"/>
      <c r="DH1418" s="196"/>
      <c r="DI1418" s="196"/>
      <c r="DJ1418" s="196"/>
      <c r="DK1418" s="196"/>
      <c r="DL1418" s="196"/>
      <c r="DM1418" s="196"/>
      <c r="DN1418" s="196"/>
      <c r="DO1418" s="196"/>
      <c r="DP1418" s="196"/>
      <c r="DQ1418" s="196"/>
      <c r="DR1418" s="196"/>
      <c r="DS1418" s="196"/>
      <c r="DT1418" s="196"/>
      <c r="DU1418" s="196"/>
      <c r="DV1418" s="196"/>
    </row>
    <row r="1419" spans="1:126" s="171" customFormat="1" x14ac:dyDescent="0.2">
      <c r="A1419" s="153"/>
      <c r="B1419" s="155"/>
      <c r="C1419" s="155"/>
      <c r="AT1419" s="196"/>
      <c r="AU1419" s="196"/>
      <c r="AV1419" s="196"/>
      <c r="AW1419" s="196"/>
      <c r="AX1419" s="196"/>
      <c r="AY1419" s="196"/>
      <c r="AZ1419" s="196"/>
      <c r="BA1419" s="196"/>
      <c r="BB1419" s="196"/>
      <c r="BC1419" s="196"/>
      <c r="BD1419" s="196"/>
      <c r="BE1419" s="196"/>
      <c r="BF1419" s="196"/>
      <c r="BG1419" s="196"/>
      <c r="BH1419" s="196"/>
      <c r="BI1419" s="196"/>
      <c r="BJ1419" s="196"/>
      <c r="BK1419" s="196"/>
      <c r="BL1419" s="196"/>
      <c r="BM1419" s="196"/>
      <c r="BN1419" s="196"/>
      <c r="BO1419" s="196"/>
      <c r="BP1419" s="196"/>
      <c r="BQ1419" s="196"/>
      <c r="BR1419" s="196"/>
      <c r="BS1419" s="196"/>
      <c r="BT1419" s="196"/>
      <c r="BU1419" s="196"/>
      <c r="BV1419" s="196"/>
      <c r="BW1419" s="196"/>
      <c r="BX1419" s="196"/>
      <c r="BY1419" s="196"/>
      <c r="BZ1419" s="196"/>
      <c r="CA1419" s="196"/>
      <c r="CB1419" s="196"/>
      <c r="CC1419" s="196"/>
      <c r="CD1419" s="196"/>
      <c r="CE1419" s="196"/>
      <c r="CF1419" s="196"/>
      <c r="CG1419" s="196"/>
      <c r="CH1419" s="196"/>
      <c r="CI1419" s="196"/>
      <c r="CJ1419" s="196"/>
      <c r="CK1419" s="196"/>
      <c r="CL1419" s="196"/>
      <c r="CM1419" s="196"/>
      <c r="CN1419" s="196"/>
      <c r="CO1419" s="196"/>
      <c r="CP1419" s="196"/>
      <c r="CQ1419" s="196"/>
      <c r="CR1419" s="196"/>
      <c r="CS1419" s="196"/>
      <c r="CT1419" s="196"/>
      <c r="CU1419" s="196"/>
      <c r="CV1419" s="196"/>
      <c r="CW1419" s="196"/>
      <c r="CX1419" s="196"/>
      <c r="CY1419" s="196"/>
      <c r="CZ1419" s="196"/>
      <c r="DA1419" s="196"/>
      <c r="DB1419" s="196"/>
      <c r="DC1419" s="196"/>
      <c r="DD1419" s="196"/>
      <c r="DE1419" s="196"/>
      <c r="DF1419" s="196"/>
      <c r="DG1419" s="196"/>
      <c r="DH1419" s="196"/>
      <c r="DI1419" s="196"/>
      <c r="DJ1419" s="196"/>
      <c r="DK1419" s="196"/>
      <c r="DL1419" s="196"/>
      <c r="DM1419" s="196"/>
      <c r="DN1419" s="196"/>
      <c r="DO1419" s="196"/>
      <c r="DP1419" s="196"/>
      <c r="DQ1419" s="196"/>
      <c r="DR1419" s="196"/>
      <c r="DS1419" s="196"/>
      <c r="DT1419" s="196"/>
      <c r="DU1419" s="196"/>
      <c r="DV1419" s="196"/>
    </row>
    <row r="1420" spans="1:126" s="171" customFormat="1" x14ac:dyDescent="0.2">
      <c r="A1420" s="153"/>
      <c r="B1420" s="155"/>
      <c r="C1420" s="155"/>
      <c r="AT1420" s="196"/>
      <c r="AU1420" s="196"/>
      <c r="AV1420" s="196"/>
      <c r="AW1420" s="196"/>
      <c r="AX1420" s="196"/>
      <c r="AY1420" s="196"/>
      <c r="AZ1420" s="196"/>
      <c r="BA1420" s="196"/>
      <c r="BB1420" s="196"/>
      <c r="BC1420" s="196"/>
      <c r="BD1420" s="196"/>
      <c r="BE1420" s="196"/>
      <c r="BF1420" s="196"/>
      <c r="BG1420" s="196"/>
      <c r="BH1420" s="196"/>
      <c r="BI1420" s="196"/>
      <c r="BJ1420" s="196"/>
      <c r="BK1420" s="196"/>
      <c r="BL1420" s="196"/>
      <c r="BM1420" s="196"/>
      <c r="BN1420" s="196"/>
      <c r="BO1420" s="196"/>
      <c r="BP1420" s="196"/>
      <c r="BQ1420" s="196"/>
      <c r="BR1420" s="196"/>
      <c r="BS1420" s="196"/>
      <c r="BT1420" s="196"/>
      <c r="BU1420" s="196"/>
      <c r="BV1420" s="196"/>
      <c r="BW1420" s="196"/>
      <c r="BX1420" s="196"/>
      <c r="BY1420" s="196"/>
      <c r="BZ1420" s="196"/>
      <c r="CA1420" s="196"/>
      <c r="CB1420" s="196"/>
      <c r="CC1420" s="196"/>
      <c r="CD1420" s="196"/>
      <c r="CE1420" s="196"/>
      <c r="CF1420" s="196"/>
      <c r="CG1420" s="196"/>
      <c r="CH1420" s="196"/>
      <c r="CI1420" s="196"/>
      <c r="CJ1420" s="196"/>
      <c r="CK1420" s="196"/>
      <c r="CL1420" s="196"/>
      <c r="CM1420" s="196"/>
      <c r="CN1420" s="196"/>
      <c r="CO1420" s="196"/>
      <c r="CP1420" s="196"/>
      <c r="CQ1420" s="196"/>
      <c r="CR1420" s="196"/>
      <c r="CS1420" s="196"/>
      <c r="CT1420" s="196"/>
      <c r="CU1420" s="196"/>
      <c r="CV1420" s="196"/>
      <c r="CW1420" s="196"/>
      <c r="CX1420" s="196"/>
      <c r="CY1420" s="196"/>
      <c r="CZ1420" s="196"/>
      <c r="DA1420" s="196"/>
      <c r="DB1420" s="196"/>
      <c r="DC1420" s="196"/>
      <c r="DD1420" s="196"/>
      <c r="DE1420" s="196"/>
      <c r="DF1420" s="196"/>
      <c r="DG1420" s="196"/>
      <c r="DH1420" s="196"/>
      <c r="DI1420" s="196"/>
      <c r="DJ1420" s="196"/>
      <c r="DK1420" s="196"/>
      <c r="DL1420" s="196"/>
      <c r="DM1420" s="196"/>
      <c r="DN1420" s="196"/>
      <c r="DO1420" s="196"/>
      <c r="DP1420" s="196"/>
      <c r="DQ1420" s="196"/>
      <c r="DR1420" s="196"/>
      <c r="DS1420" s="196"/>
      <c r="DT1420" s="196"/>
      <c r="DU1420" s="196"/>
      <c r="DV1420" s="196"/>
    </row>
    <row r="1421" spans="1:126" s="171" customFormat="1" x14ac:dyDescent="0.2">
      <c r="A1421" s="153"/>
      <c r="B1421" s="155"/>
      <c r="C1421" s="155"/>
      <c r="AT1421" s="196"/>
      <c r="AU1421" s="196"/>
      <c r="AV1421" s="196"/>
      <c r="AW1421" s="196"/>
      <c r="AX1421" s="196"/>
      <c r="AY1421" s="196"/>
      <c r="AZ1421" s="196"/>
      <c r="BA1421" s="196"/>
      <c r="BB1421" s="196"/>
      <c r="BC1421" s="196"/>
      <c r="BD1421" s="196"/>
      <c r="BE1421" s="196"/>
      <c r="BF1421" s="196"/>
      <c r="BG1421" s="196"/>
      <c r="BH1421" s="196"/>
      <c r="BI1421" s="196"/>
      <c r="BJ1421" s="196"/>
      <c r="BK1421" s="196"/>
      <c r="BL1421" s="196"/>
      <c r="BM1421" s="196"/>
      <c r="BN1421" s="196"/>
      <c r="BO1421" s="196"/>
      <c r="BP1421" s="196"/>
      <c r="BQ1421" s="196"/>
      <c r="BR1421" s="196"/>
      <c r="BS1421" s="196"/>
      <c r="BT1421" s="196"/>
      <c r="BU1421" s="196"/>
      <c r="BV1421" s="196"/>
      <c r="BW1421" s="196"/>
      <c r="BX1421" s="196"/>
      <c r="BY1421" s="196"/>
      <c r="BZ1421" s="196"/>
      <c r="CA1421" s="196"/>
      <c r="CB1421" s="196"/>
      <c r="CC1421" s="196"/>
      <c r="CD1421" s="196"/>
      <c r="CE1421" s="196"/>
      <c r="CF1421" s="196"/>
      <c r="CG1421" s="196"/>
      <c r="CH1421" s="196"/>
      <c r="CI1421" s="196"/>
      <c r="CJ1421" s="196"/>
      <c r="CK1421" s="196"/>
      <c r="CL1421" s="196"/>
      <c r="CM1421" s="196"/>
      <c r="CN1421" s="196"/>
      <c r="CO1421" s="196"/>
      <c r="CP1421" s="196"/>
      <c r="CQ1421" s="196"/>
      <c r="CR1421" s="196"/>
      <c r="CS1421" s="196"/>
      <c r="CT1421" s="196"/>
      <c r="CU1421" s="196"/>
      <c r="CV1421" s="196"/>
      <c r="CW1421" s="196"/>
      <c r="CX1421" s="196"/>
      <c r="CY1421" s="196"/>
      <c r="CZ1421" s="196"/>
      <c r="DA1421" s="196"/>
      <c r="DB1421" s="196"/>
      <c r="DC1421" s="196"/>
      <c r="DD1421" s="196"/>
      <c r="DE1421" s="196"/>
      <c r="DF1421" s="196"/>
      <c r="DG1421" s="196"/>
      <c r="DH1421" s="196"/>
      <c r="DI1421" s="196"/>
      <c r="DJ1421" s="196"/>
      <c r="DK1421" s="196"/>
      <c r="DL1421" s="196"/>
      <c r="DM1421" s="196"/>
      <c r="DN1421" s="196"/>
      <c r="DO1421" s="196"/>
      <c r="DP1421" s="196"/>
      <c r="DQ1421" s="196"/>
      <c r="DR1421" s="196"/>
      <c r="DS1421" s="196"/>
      <c r="DT1421" s="196"/>
      <c r="DU1421" s="196"/>
      <c r="DV1421" s="196"/>
    </row>
    <row r="1422" spans="1:126" s="171" customFormat="1" x14ac:dyDescent="0.2">
      <c r="A1422" s="153"/>
      <c r="B1422" s="155"/>
      <c r="C1422" s="155"/>
      <c r="AT1422" s="196"/>
      <c r="AU1422" s="196"/>
      <c r="AV1422" s="196"/>
      <c r="AW1422" s="196"/>
      <c r="AX1422" s="196"/>
      <c r="AY1422" s="196"/>
      <c r="AZ1422" s="196"/>
      <c r="BA1422" s="196"/>
      <c r="BB1422" s="196"/>
      <c r="BC1422" s="196"/>
      <c r="BD1422" s="196"/>
      <c r="BE1422" s="196"/>
      <c r="BF1422" s="196"/>
      <c r="BG1422" s="196"/>
      <c r="BH1422" s="196"/>
      <c r="BI1422" s="196"/>
      <c r="BJ1422" s="196"/>
      <c r="BK1422" s="196"/>
      <c r="BL1422" s="196"/>
      <c r="BM1422" s="196"/>
      <c r="BN1422" s="196"/>
      <c r="BO1422" s="196"/>
      <c r="BP1422" s="196"/>
      <c r="BQ1422" s="196"/>
      <c r="BR1422" s="196"/>
      <c r="BS1422" s="196"/>
      <c r="BT1422" s="196"/>
      <c r="BU1422" s="196"/>
      <c r="BV1422" s="196"/>
      <c r="BW1422" s="196"/>
      <c r="BX1422" s="196"/>
      <c r="BY1422" s="196"/>
      <c r="BZ1422" s="196"/>
      <c r="CA1422" s="196"/>
      <c r="CB1422" s="196"/>
      <c r="CC1422" s="196"/>
      <c r="CD1422" s="196"/>
      <c r="CE1422" s="196"/>
      <c r="CF1422" s="196"/>
      <c r="CG1422" s="196"/>
      <c r="CH1422" s="196"/>
      <c r="CI1422" s="196"/>
      <c r="CJ1422" s="196"/>
      <c r="CK1422" s="196"/>
      <c r="CL1422" s="196"/>
      <c r="CM1422" s="196"/>
      <c r="CN1422" s="196"/>
      <c r="CO1422" s="196"/>
      <c r="CP1422" s="196"/>
      <c r="CQ1422" s="196"/>
      <c r="CR1422" s="196"/>
      <c r="CS1422" s="196"/>
      <c r="CT1422" s="196"/>
      <c r="CU1422" s="196"/>
      <c r="CV1422" s="196"/>
      <c r="CW1422" s="196"/>
      <c r="CX1422" s="196"/>
      <c r="CY1422" s="196"/>
      <c r="CZ1422" s="196"/>
      <c r="DA1422" s="196"/>
      <c r="DB1422" s="196"/>
      <c r="DC1422" s="196"/>
      <c r="DD1422" s="196"/>
      <c r="DE1422" s="196"/>
      <c r="DF1422" s="196"/>
      <c r="DG1422" s="196"/>
      <c r="DH1422" s="196"/>
      <c r="DI1422" s="196"/>
      <c r="DJ1422" s="196"/>
      <c r="DK1422" s="196"/>
      <c r="DL1422" s="196"/>
      <c r="DM1422" s="196"/>
      <c r="DN1422" s="196"/>
      <c r="DO1422" s="196"/>
      <c r="DP1422" s="196"/>
      <c r="DQ1422" s="196"/>
      <c r="DR1422" s="196"/>
      <c r="DS1422" s="196"/>
      <c r="DT1422" s="196"/>
      <c r="DU1422" s="196"/>
      <c r="DV1422" s="196"/>
    </row>
    <row r="1423" spans="1:126" s="171" customFormat="1" x14ac:dyDescent="0.2">
      <c r="A1423" s="153"/>
      <c r="B1423" s="155"/>
      <c r="C1423" s="155"/>
      <c r="AT1423" s="196"/>
      <c r="AU1423" s="196"/>
      <c r="AV1423" s="196"/>
      <c r="AW1423" s="196"/>
      <c r="AX1423" s="196"/>
      <c r="AY1423" s="196"/>
      <c r="AZ1423" s="196"/>
      <c r="BA1423" s="196"/>
      <c r="BB1423" s="196"/>
      <c r="BC1423" s="196"/>
      <c r="BD1423" s="196"/>
      <c r="BE1423" s="196"/>
      <c r="BF1423" s="196"/>
      <c r="BG1423" s="196"/>
      <c r="BH1423" s="196"/>
      <c r="BI1423" s="196"/>
      <c r="BJ1423" s="196"/>
      <c r="BK1423" s="196"/>
      <c r="BL1423" s="196"/>
      <c r="BM1423" s="196"/>
      <c r="BN1423" s="196"/>
      <c r="BO1423" s="196"/>
      <c r="BP1423" s="196"/>
      <c r="BQ1423" s="196"/>
      <c r="BR1423" s="196"/>
      <c r="BS1423" s="196"/>
      <c r="BT1423" s="196"/>
      <c r="BU1423" s="196"/>
      <c r="BV1423" s="196"/>
      <c r="BW1423" s="196"/>
      <c r="BX1423" s="196"/>
      <c r="BY1423" s="196"/>
      <c r="BZ1423" s="196"/>
      <c r="CA1423" s="196"/>
      <c r="CB1423" s="196"/>
      <c r="CC1423" s="196"/>
      <c r="CD1423" s="196"/>
      <c r="CE1423" s="196"/>
      <c r="CF1423" s="196"/>
      <c r="CG1423" s="196"/>
      <c r="CH1423" s="196"/>
      <c r="CI1423" s="196"/>
      <c r="CJ1423" s="196"/>
      <c r="CK1423" s="196"/>
      <c r="CL1423" s="196"/>
      <c r="CM1423" s="196"/>
      <c r="CN1423" s="196"/>
      <c r="CO1423" s="196"/>
      <c r="CP1423" s="196"/>
      <c r="CQ1423" s="196"/>
      <c r="CR1423" s="196"/>
      <c r="CS1423" s="196"/>
      <c r="CT1423" s="196"/>
      <c r="CU1423" s="196"/>
      <c r="CV1423" s="196"/>
      <c r="CW1423" s="196"/>
      <c r="CX1423" s="196"/>
      <c r="CY1423" s="196"/>
      <c r="CZ1423" s="196"/>
      <c r="DA1423" s="196"/>
      <c r="DB1423" s="196"/>
      <c r="DC1423" s="196"/>
      <c r="DD1423" s="196"/>
      <c r="DE1423" s="196"/>
      <c r="DF1423" s="196"/>
      <c r="DG1423" s="196"/>
      <c r="DH1423" s="196"/>
      <c r="DI1423" s="196"/>
      <c r="DJ1423" s="196"/>
      <c r="DK1423" s="196"/>
      <c r="DL1423" s="196"/>
      <c r="DM1423" s="196"/>
      <c r="DN1423" s="196"/>
      <c r="DO1423" s="196"/>
      <c r="DP1423" s="196"/>
      <c r="DQ1423" s="196"/>
      <c r="DR1423" s="196"/>
      <c r="DS1423" s="196"/>
      <c r="DT1423" s="196"/>
      <c r="DU1423" s="196"/>
      <c r="DV1423" s="196"/>
    </row>
    <row r="1424" spans="1:126" s="171" customFormat="1" x14ac:dyDescent="0.2">
      <c r="A1424" s="153"/>
      <c r="B1424" s="155"/>
      <c r="C1424" s="155"/>
      <c r="AT1424" s="196"/>
      <c r="AU1424" s="196"/>
      <c r="AV1424" s="196"/>
      <c r="AW1424" s="196"/>
      <c r="AX1424" s="196"/>
      <c r="AY1424" s="196"/>
      <c r="AZ1424" s="196"/>
      <c r="BA1424" s="196"/>
      <c r="BB1424" s="196"/>
      <c r="BC1424" s="196"/>
      <c r="BD1424" s="196"/>
      <c r="BE1424" s="196"/>
      <c r="BF1424" s="196"/>
      <c r="BG1424" s="196"/>
      <c r="BH1424" s="196"/>
      <c r="BI1424" s="196"/>
      <c r="BJ1424" s="196"/>
      <c r="BK1424" s="196"/>
      <c r="BL1424" s="196"/>
      <c r="BM1424" s="196"/>
      <c r="BN1424" s="196"/>
      <c r="BO1424" s="196"/>
      <c r="BP1424" s="196"/>
      <c r="BQ1424" s="196"/>
      <c r="BR1424" s="196"/>
      <c r="BS1424" s="196"/>
      <c r="BT1424" s="196"/>
      <c r="BU1424" s="196"/>
      <c r="BV1424" s="196"/>
      <c r="BW1424" s="196"/>
      <c r="BX1424" s="196"/>
      <c r="BY1424" s="196"/>
      <c r="BZ1424" s="196"/>
      <c r="CA1424" s="196"/>
      <c r="CB1424" s="196"/>
      <c r="CC1424" s="196"/>
      <c r="CD1424" s="196"/>
      <c r="CE1424" s="196"/>
      <c r="CF1424" s="196"/>
      <c r="CG1424" s="196"/>
      <c r="CH1424" s="196"/>
      <c r="CI1424" s="196"/>
      <c r="CJ1424" s="196"/>
      <c r="CK1424" s="196"/>
      <c r="CL1424" s="196"/>
      <c r="CM1424" s="196"/>
      <c r="CN1424" s="196"/>
      <c r="CO1424" s="196"/>
      <c r="CP1424" s="196"/>
      <c r="CQ1424" s="196"/>
      <c r="CR1424" s="196"/>
      <c r="CS1424" s="196"/>
      <c r="CT1424" s="196"/>
      <c r="CU1424" s="196"/>
      <c r="CV1424" s="196"/>
      <c r="CW1424" s="196"/>
      <c r="CX1424" s="196"/>
      <c r="CY1424" s="196"/>
      <c r="CZ1424" s="196"/>
      <c r="DA1424" s="196"/>
      <c r="DB1424" s="196"/>
      <c r="DC1424" s="196"/>
      <c r="DD1424" s="196"/>
      <c r="DE1424" s="196"/>
      <c r="DF1424" s="196"/>
      <c r="DG1424" s="196"/>
      <c r="DH1424" s="196"/>
      <c r="DI1424" s="196"/>
      <c r="DJ1424" s="196"/>
      <c r="DK1424" s="196"/>
      <c r="DL1424" s="196"/>
      <c r="DM1424" s="196"/>
      <c r="DN1424" s="196"/>
      <c r="DO1424" s="196"/>
      <c r="DP1424" s="196"/>
      <c r="DQ1424" s="196"/>
      <c r="DR1424" s="196"/>
      <c r="DS1424" s="196"/>
      <c r="DT1424" s="196"/>
      <c r="DU1424" s="196"/>
      <c r="DV1424" s="196"/>
    </row>
    <row r="1425" spans="1:126" s="171" customFormat="1" x14ac:dyDescent="0.2">
      <c r="A1425" s="153"/>
      <c r="B1425" s="155"/>
      <c r="C1425" s="155"/>
      <c r="AT1425" s="196"/>
      <c r="AU1425" s="196"/>
      <c r="AV1425" s="196"/>
      <c r="AW1425" s="196"/>
      <c r="AX1425" s="196"/>
      <c r="AY1425" s="196"/>
      <c r="AZ1425" s="196"/>
      <c r="BA1425" s="196"/>
      <c r="BB1425" s="196"/>
      <c r="BC1425" s="196"/>
      <c r="BD1425" s="196"/>
      <c r="BE1425" s="196"/>
      <c r="BF1425" s="196"/>
      <c r="BG1425" s="196"/>
      <c r="BH1425" s="196"/>
      <c r="BI1425" s="196"/>
      <c r="BJ1425" s="196"/>
      <c r="BK1425" s="196"/>
      <c r="BL1425" s="196"/>
      <c r="BM1425" s="196"/>
      <c r="BN1425" s="196"/>
      <c r="BO1425" s="196"/>
      <c r="BP1425" s="196"/>
      <c r="BQ1425" s="196"/>
      <c r="BR1425" s="196"/>
      <c r="BS1425" s="196"/>
      <c r="BT1425" s="196"/>
      <c r="BU1425" s="196"/>
      <c r="BV1425" s="196"/>
      <c r="BW1425" s="196"/>
      <c r="BX1425" s="196"/>
      <c r="BY1425" s="196"/>
      <c r="BZ1425" s="196"/>
      <c r="CA1425" s="196"/>
      <c r="CB1425" s="196"/>
      <c r="CC1425" s="196"/>
      <c r="CD1425" s="196"/>
      <c r="CE1425" s="196"/>
      <c r="CF1425" s="196"/>
      <c r="CG1425" s="196"/>
      <c r="CH1425" s="196"/>
      <c r="CI1425" s="196"/>
      <c r="CJ1425" s="196"/>
      <c r="CK1425" s="196"/>
      <c r="CL1425" s="196"/>
      <c r="CM1425" s="196"/>
      <c r="CN1425" s="196"/>
      <c r="CO1425" s="196"/>
      <c r="CP1425" s="196"/>
      <c r="CQ1425" s="196"/>
      <c r="CR1425" s="196"/>
      <c r="CS1425" s="196"/>
      <c r="CT1425" s="196"/>
      <c r="CU1425" s="196"/>
      <c r="CV1425" s="196"/>
      <c r="CW1425" s="196"/>
      <c r="CX1425" s="196"/>
      <c r="CY1425" s="196"/>
      <c r="CZ1425" s="196"/>
      <c r="DA1425" s="196"/>
      <c r="DB1425" s="196"/>
      <c r="DC1425" s="196"/>
      <c r="DD1425" s="196"/>
      <c r="DE1425" s="196"/>
      <c r="DF1425" s="196"/>
      <c r="DG1425" s="196"/>
      <c r="DH1425" s="196"/>
      <c r="DI1425" s="196"/>
      <c r="DJ1425" s="196"/>
      <c r="DK1425" s="196"/>
      <c r="DL1425" s="196"/>
      <c r="DM1425" s="196"/>
      <c r="DN1425" s="196"/>
      <c r="DO1425" s="196"/>
      <c r="DP1425" s="196"/>
      <c r="DQ1425" s="196"/>
      <c r="DR1425" s="196"/>
      <c r="DS1425" s="196"/>
      <c r="DT1425" s="196"/>
      <c r="DU1425" s="196"/>
      <c r="DV1425" s="196"/>
    </row>
    <row r="1426" spans="1:126" s="171" customFormat="1" x14ac:dyDescent="0.2">
      <c r="A1426" s="153"/>
      <c r="B1426" s="155"/>
      <c r="C1426" s="155"/>
      <c r="AT1426" s="196"/>
      <c r="AU1426" s="196"/>
      <c r="AV1426" s="196"/>
      <c r="AW1426" s="196"/>
      <c r="AX1426" s="196"/>
      <c r="AY1426" s="196"/>
      <c r="AZ1426" s="196"/>
      <c r="BA1426" s="196"/>
      <c r="BB1426" s="196"/>
      <c r="BC1426" s="196"/>
      <c r="BD1426" s="196"/>
      <c r="BE1426" s="196"/>
      <c r="BF1426" s="196"/>
      <c r="BG1426" s="196"/>
      <c r="BH1426" s="196"/>
      <c r="BI1426" s="196"/>
      <c r="BJ1426" s="196"/>
      <c r="BK1426" s="196"/>
      <c r="BL1426" s="196"/>
      <c r="BM1426" s="196"/>
      <c r="BN1426" s="196"/>
      <c r="BO1426" s="196"/>
      <c r="BP1426" s="196"/>
      <c r="BQ1426" s="196"/>
      <c r="BR1426" s="196"/>
      <c r="BS1426" s="196"/>
      <c r="BT1426" s="196"/>
      <c r="BU1426" s="196"/>
      <c r="BV1426" s="196"/>
      <c r="BW1426" s="196"/>
      <c r="BX1426" s="196"/>
      <c r="BY1426" s="196"/>
      <c r="BZ1426" s="196"/>
      <c r="CA1426" s="196"/>
      <c r="CB1426" s="196"/>
      <c r="CC1426" s="196"/>
      <c r="CD1426" s="196"/>
      <c r="CE1426" s="196"/>
      <c r="CF1426" s="196"/>
      <c r="CG1426" s="196"/>
      <c r="CH1426" s="196"/>
      <c r="CI1426" s="196"/>
      <c r="CJ1426" s="196"/>
      <c r="CK1426" s="196"/>
      <c r="CL1426" s="196"/>
      <c r="CM1426" s="196"/>
      <c r="CN1426" s="196"/>
      <c r="CO1426" s="196"/>
      <c r="CP1426" s="196"/>
      <c r="CQ1426" s="196"/>
      <c r="CR1426" s="196"/>
      <c r="CS1426" s="196"/>
      <c r="CT1426" s="196"/>
      <c r="CU1426" s="196"/>
      <c r="CV1426" s="196"/>
      <c r="CW1426" s="196"/>
      <c r="CX1426" s="196"/>
      <c r="CY1426" s="196"/>
      <c r="CZ1426" s="196"/>
      <c r="DA1426" s="196"/>
      <c r="DB1426" s="196"/>
      <c r="DC1426" s="196"/>
      <c r="DD1426" s="196"/>
      <c r="DE1426" s="196"/>
      <c r="DF1426" s="196"/>
      <c r="DG1426" s="196"/>
      <c r="DH1426" s="196"/>
      <c r="DI1426" s="196"/>
      <c r="DJ1426" s="196"/>
      <c r="DK1426" s="196"/>
      <c r="DL1426" s="196"/>
      <c r="DM1426" s="196"/>
      <c r="DN1426" s="196"/>
      <c r="DO1426" s="196"/>
      <c r="DP1426" s="196"/>
      <c r="DQ1426" s="196"/>
      <c r="DR1426" s="196"/>
      <c r="DS1426" s="196"/>
      <c r="DT1426" s="196"/>
      <c r="DU1426" s="196"/>
      <c r="DV1426" s="196"/>
    </row>
    <row r="1427" spans="1:126" s="171" customFormat="1" x14ac:dyDescent="0.2">
      <c r="A1427" s="153"/>
      <c r="B1427" s="155"/>
      <c r="C1427" s="155"/>
      <c r="AT1427" s="196"/>
      <c r="AU1427" s="196"/>
      <c r="AV1427" s="196"/>
      <c r="AW1427" s="196"/>
      <c r="AX1427" s="196"/>
      <c r="AY1427" s="196"/>
      <c r="AZ1427" s="196"/>
      <c r="BA1427" s="196"/>
      <c r="BB1427" s="196"/>
      <c r="BC1427" s="196"/>
      <c r="BD1427" s="196"/>
      <c r="BE1427" s="196"/>
      <c r="BF1427" s="196"/>
      <c r="BG1427" s="196"/>
      <c r="BH1427" s="196"/>
      <c r="BI1427" s="196"/>
      <c r="BJ1427" s="196"/>
      <c r="BK1427" s="196"/>
      <c r="BL1427" s="196"/>
      <c r="BM1427" s="196"/>
      <c r="BN1427" s="196"/>
      <c r="BO1427" s="196"/>
      <c r="BP1427" s="196"/>
      <c r="BQ1427" s="196"/>
      <c r="BR1427" s="196"/>
      <c r="BS1427" s="196"/>
      <c r="BT1427" s="196"/>
      <c r="BU1427" s="196"/>
      <c r="BV1427" s="196"/>
      <c r="BW1427" s="196"/>
      <c r="BX1427" s="196"/>
      <c r="BY1427" s="196"/>
      <c r="BZ1427" s="196"/>
      <c r="CA1427" s="196"/>
      <c r="CB1427" s="196"/>
      <c r="CC1427" s="196"/>
      <c r="CD1427" s="196"/>
      <c r="CE1427" s="196"/>
      <c r="CF1427" s="196"/>
      <c r="CG1427" s="196"/>
      <c r="CH1427" s="196"/>
      <c r="CI1427" s="196"/>
      <c r="CJ1427" s="196"/>
      <c r="CK1427" s="196"/>
      <c r="CL1427" s="196"/>
      <c r="CM1427" s="196"/>
      <c r="CN1427" s="196"/>
      <c r="CO1427" s="196"/>
      <c r="CP1427" s="196"/>
      <c r="CQ1427" s="196"/>
      <c r="CR1427" s="196"/>
      <c r="CS1427" s="196"/>
      <c r="CT1427" s="196"/>
      <c r="CU1427" s="196"/>
      <c r="CV1427" s="196"/>
      <c r="CW1427" s="196"/>
      <c r="CX1427" s="196"/>
      <c r="CY1427" s="196"/>
      <c r="CZ1427" s="196"/>
      <c r="DA1427" s="196"/>
      <c r="DB1427" s="196"/>
      <c r="DC1427" s="196"/>
      <c r="DD1427" s="196"/>
      <c r="DE1427" s="196"/>
      <c r="DF1427" s="196"/>
      <c r="DG1427" s="196"/>
      <c r="DH1427" s="196"/>
      <c r="DI1427" s="196"/>
      <c r="DJ1427" s="196"/>
      <c r="DK1427" s="196"/>
      <c r="DL1427" s="196"/>
      <c r="DM1427" s="196"/>
      <c r="DN1427" s="196"/>
      <c r="DO1427" s="196"/>
      <c r="DP1427" s="196"/>
      <c r="DQ1427" s="196"/>
      <c r="DR1427" s="196"/>
      <c r="DS1427" s="196"/>
      <c r="DT1427" s="196"/>
      <c r="DU1427" s="196"/>
      <c r="DV1427" s="196"/>
    </row>
    <row r="1428" spans="1:126" s="171" customFormat="1" x14ac:dyDescent="0.2">
      <c r="A1428" s="153"/>
      <c r="B1428" s="155"/>
      <c r="C1428" s="155"/>
      <c r="AT1428" s="196"/>
      <c r="AU1428" s="196"/>
      <c r="AV1428" s="196"/>
      <c r="AW1428" s="196"/>
      <c r="AX1428" s="196"/>
      <c r="AY1428" s="196"/>
      <c r="AZ1428" s="196"/>
      <c r="BA1428" s="196"/>
      <c r="BB1428" s="196"/>
      <c r="BC1428" s="196"/>
      <c r="BD1428" s="196"/>
      <c r="BE1428" s="196"/>
      <c r="BF1428" s="196"/>
      <c r="BG1428" s="196"/>
      <c r="BH1428" s="196"/>
      <c r="BI1428" s="196"/>
      <c r="BJ1428" s="196"/>
      <c r="BK1428" s="196"/>
      <c r="BL1428" s="196"/>
      <c r="BM1428" s="196"/>
      <c r="BN1428" s="196"/>
      <c r="BO1428" s="196"/>
      <c r="BP1428" s="196"/>
      <c r="BQ1428" s="196"/>
      <c r="BR1428" s="196"/>
      <c r="BS1428" s="196"/>
      <c r="BT1428" s="196"/>
      <c r="BU1428" s="196"/>
      <c r="BV1428" s="196"/>
      <c r="BW1428" s="196"/>
      <c r="BX1428" s="196"/>
      <c r="BY1428" s="196"/>
      <c r="BZ1428" s="196"/>
      <c r="CA1428" s="196"/>
      <c r="CB1428" s="196"/>
      <c r="CC1428" s="196"/>
      <c r="CD1428" s="196"/>
      <c r="CE1428" s="196"/>
      <c r="CF1428" s="196"/>
      <c r="CG1428" s="196"/>
      <c r="CH1428" s="196"/>
      <c r="CI1428" s="196"/>
      <c r="CJ1428" s="196"/>
      <c r="CK1428" s="196"/>
      <c r="CL1428" s="196"/>
      <c r="CM1428" s="196"/>
      <c r="CN1428" s="196"/>
      <c r="CO1428" s="196"/>
      <c r="CP1428" s="196"/>
      <c r="CQ1428" s="196"/>
      <c r="CR1428" s="196"/>
      <c r="CS1428" s="196"/>
      <c r="CT1428" s="196"/>
      <c r="CU1428" s="196"/>
      <c r="CV1428" s="196"/>
      <c r="CW1428" s="196"/>
      <c r="CX1428" s="196"/>
      <c r="CY1428" s="196"/>
      <c r="CZ1428" s="196"/>
      <c r="DA1428" s="196"/>
      <c r="DB1428" s="196"/>
      <c r="DC1428" s="196"/>
      <c r="DD1428" s="196"/>
      <c r="DE1428" s="196"/>
      <c r="DF1428" s="196"/>
      <c r="DG1428" s="196"/>
      <c r="DH1428" s="196"/>
      <c r="DI1428" s="196"/>
      <c r="DJ1428" s="196"/>
      <c r="DK1428" s="196"/>
      <c r="DL1428" s="196"/>
      <c r="DM1428" s="196"/>
      <c r="DN1428" s="196"/>
      <c r="DO1428" s="196"/>
      <c r="DP1428" s="196"/>
      <c r="DQ1428" s="196"/>
      <c r="DR1428" s="196"/>
      <c r="DS1428" s="196"/>
      <c r="DT1428" s="196"/>
      <c r="DU1428" s="196"/>
      <c r="DV1428" s="196"/>
    </row>
    <row r="1429" spans="1:126" s="171" customFormat="1" x14ac:dyDescent="0.2">
      <c r="A1429" s="153"/>
      <c r="B1429" s="155"/>
      <c r="C1429" s="155"/>
      <c r="AT1429" s="196"/>
      <c r="AU1429" s="196"/>
      <c r="AV1429" s="196"/>
      <c r="AW1429" s="196"/>
      <c r="AX1429" s="196"/>
      <c r="AY1429" s="196"/>
      <c r="AZ1429" s="196"/>
      <c r="BA1429" s="196"/>
      <c r="BB1429" s="196"/>
      <c r="BC1429" s="196"/>
      <c r="BD1429" s="196"/>
      <c r="BE1429" s="196"/>
      <c r="BF1429" s="196"/>
      <c r="BG1429" s="196"/>
      <c r="BH1429" s="196"/>
      <c r="BI1429" s="196"/>
      <c r="BJ1429" s="196"/>
      <c r="BK1429" s="196"/>
      <c r="BL1429" s="196"/>
      <c r="BM1429" s="196"/>
      <c r="BN1429" s="196"/>
      <c r="BO1429" s="196"/>
      <c r="BP1429" s="196"/>
      <c r="BQ1429" s="196"/>
      <c r="BR1429" s="196"/>
      <c r="BS1429" s="196"/>
      <c r="BT1429" s="196"/>
      <c r="BU1429" s="196"/>
      <c r="BV1429" s="196"/>
      <c r="BW1429" s="196"/>
      <c r="BX1429" s="196"/>
      <c r="BY1429" s="196"/>
      <c r="BZ1429" s="196"/>
      <c r="CA1429" s="196"/>
      <c r="CB1429" s="196"/>
      <c r="CC1429" s="196"/>
      <c r="CD1429" s="196"/>
      <c r="CE1429" s="196"/>
      <c r="CF1429" s="196"/>
      <c r="CG1429" s="196"/>
      <c r="CH1429" s="196"/>
      <c r="CI1429" s="196"/>
      <c r="CJ1429" s="196"/>
      <c r="CK1429" s="196"/>
      <c r="CL1429" s="196"/>
      <c r="CM1429" s="196"/>
      <c r="CN1429" s="196"/>
      <c r="CO1429" s="196"/>
      <c r="CP1429" s="196"/>
      <c r="CQ1429" s="196"/>
      <c r="CR1429" s="196"/>
      <c r="CS1429" s="196"/>
      <c r="CT1429" s="196"/>
      <c r="CU1429" s="196"/>
      <c r="CV1429" s="196"/>
      <c r="CW1429" s="196"/>
      <c r="CX1429" s="196"/>
      <c r="CY1429" s="196"/>
      <c r="CZ1429" s="196"/>
      <c r="DA1429" s="196"/>
      <c r="DB1429" s="196"/>
      <c r="DC1429" s="196"/>
      <c r="DD1429" s="196"/>
      <c r="DE1429" s="196"/>
      <c r="DF1429" s="196"/>
      <c r="DG1429" s="196"/>
      <c r="DH1429" s="196"/>
      <c r="DI1429" s="196"/>
      <c r="DJ1429" s="196"/>
      <c r="DK1429" s="196"/>
      <c r="DL1429" s="196"/>
      <c r="DM1429" s="196"/>
      <c r="DN1429" s="196"/>
      <c r="DO1429" s="196"/>
      <c r="DP1429" s="196"/>
      <c r="DQ1429" s="196"/>
      <c r="DR1429" s="196"/>
      <c r="DS1429" s="196"/>
      <c r="DT1429" s="196"/>
      <c r="DU1429" s="196"/>
      <c r="DV1429" s="196"/>
    </row>
    <row r="1430" spans="1:126" s="171" customFormat="1" x14ac:dyDescent="0.2">
      <c r="A1430" s="153"/>
      <c r="B1430" s="155"/>
      <c r="C1430" s="155"/>
      <c r="AT1430" s="196"/>
      <c r="AU1430" s="196"/>
      <c r="AV1430" s="196"/>
      <c r="AW1430" s="196"/>
      <c r="AX1430" s="196"/>
      <c r="AY1430" s="196"/>
      <c r="AZ1430" s="196"/>
      <c r="BA1430" s="196"/>
      <c r="BB1430" s="196"/>
      <c r="BC1430" s="196"/>
      <c r="BD1430" s="196"/>
      <c r="BE1430" s="196"/>
      <c r="BF1430" s="196"/>
      <c r="BG1430" s="196"/>
      <c r="BH1430" s="196"/>
      <c r="BI1430" s="196"/>
      <c r="BJ1430" s="196"/>
      <c r="BK1430" s="196"/>
      <c r="BL1430" s="196"/>
      <c r="BM1430" s="196"/>
      <c r="BN1430" s="196"/>
      <c r="BO1430" s="196"/>
      <c r="BP1430" s="196"/>
      <c r="BQ1430" s="196"/>
      <c r="BR1430" s="196"/>
      <c r="BS1430" s="196"/>
      <c r="BT1430" s="196"/>
      <c r="BU1430" s="196"/>
      <c r="BV1430" s="196"/>
      <c r="BW1430" s="196"/>
      <c r="BX1430" s="196"/>
      <c r="BY1430" s="196"/>
      <c r="BZ1430" s="196"/>
      <c r="CA1430" s="196"/>
      <c r="CB1430" s="196"/>
      <c r="CC1430" s="196"/>
      <c r="CD1430" s="196"/>
      <c r="CE1430" s="196"/>
      <c r="CF1430" s="196"/>
      <c r="CG1430" s="196"/>
      <c r="CH1430" s="196"/>
      <c r="CI1430" s="196"/>
      <c r="CJ1430" s="196"/>
      <c r="CK1430" s="196"/>
      <c r="CL1430" s="196"/>
      <c r="CM1430" s="196"/>
      <c r="CN1430" s="196"/>
      <c r="CO1430" s="196"/>
      <c r="CP1430" s="196"/>
      <c r="CQ1430" s="196"/>
      <c r="CR1430" s="196"/>
      <c r="CS1430" s="196"/>
      <c r="CT1430" s="196"/>
      <c r="CU1430" s="196"/>
      <c r="CV1430" s="196"/>
      <c r="CW1430" s="196"/>
      <c r="CX1430" s="196"/>
      <c r="CY1430" s="196"/>
      <c r="CZ1430" s="196"/>
      <c r="DA1430" s="196"/>
      <c r="DB1430" s="196"/>
      <c r="DC1430" s="196"/>
      <c r="DD1430" s="196"/>
      <c r="DE1430" s="196"/>
      <c r="DF1430" s="196"/>
      <c r="DG1430" s="196"/>
      <c r="DH1430" s="196"/>
      <c r="DI1430" s="196"/>
      <c r="DJ1430" s="196"/>
      <c r="DK1430" s="196"/>
      <c r="DL1430" s="196"/>
      <c r="DM1430" s="196"/>
      <c r="DN1430" s="196"/>
      <c r="DO1430" s="196"/>
      <c r="DP1430" s="196"/>
      <c r="DQ1430" s="196"/>
      <c r="DR1430" s="196"/>
      <c r="DS1430" s="196"/>
      <c r="DT1430" s="196"/>
      <c r="DU1430" s="196"/>
      <c r="DV1430" s="196"/>
    </row>
    <row r="1431" spans="1:126" s="171" customFormat="1" x14ac:dyDescent="0.2">
      <c r="A1431" s="153"/>
      <c r="B1431" s="155"/>
      <c r="C1431" s="155"/>
      <c r="AT1431" s="196"/>
      <c r="AU1431" s="196"/>
      <c r="AV1431" s="196"/>
      <c r="AW1431" s="196"/>
      <c r="AX1431" s="196"/>
      <c r="AY1431" s="196"/>
      <c r="AZ1431" s="196"/>
      <c r="BA1431" s="196"/>
      <c r="BB1431" s="196"/>
      <c r="BC1431" s="196"/>
      <c r="BD1431" s="196"/>
      <c r="BE1431" s="196"/>
      <c r="BF1431" s="196"/>
      <c r="BG1431" s="196"/>
      <c r="BH1431" s="196"/>
      <c r="BI1431" s="196"/>
      <c r="BJ1431" s="196"/>
      <c r="BK1431" s="196"/>
      <c r="BL1431" s="196"/>
      <c r="BM1431" s="196"/>
      <c r="BN1431" s="196"/>
      <c r="BO1431" s="196"/>
      <c r="BP1431" s="196"/>
      <c r="BQ1431" s="196"/>
      <c r="BR1431" s="196"/>
      <c r="BS1431" s="196"/>
      <c r="BT1431" s="196"/>
      <c r="BU1431" s="196"/>
      <c r="BV1431" s="196"/>
      <c r="BW1431" s="196"/>
      <c r="BX1431" s="196"/>
      <c r="BY1431" s="196"/>
      <c r="BZ1431" s="196"/>
      <c r="CA1431" s="196"/>
      <c r="CB1431" s="196"/>
      <c r="CC1431" s="196"/>
      <c r="CD1431" s="196"/>
      <c r="CE1431" s="196"/>
      <c r="CF1431" s="196"/>
      <c r="CG1431" s="196"/>
      <c r="CH1431" s="196"/>
      <c r="CI1431" s="196"/>
      <c r="CJ1431" s="196"/>
      <c r="CK1431" s="196"/>
      <c r="CL1431" s="196"/>
      <c r="CM1431" s="196"/>
      <c r="CN1431" s="196"/>
      <c r="CO1431" s="196"/>
      <c r="CP1431" s="196"/>
      <c r="CQ1431" s="196"/>
      <c r="CR1431" s="196"/>
      <c r="CS1431" s="196"/>
      <c r="CT1431" s="196"/>
      <c r="CU1431" s="196"/>
      <c r="CV1431" s="196"/>
      <c r="CW1431" s="196"/>
      <c r="CX1431" s="196"/>
      <c r="CY1431" s="196"/>
      <c r="CZ1431" s="196"/>
      <c r="DA1431" s="196"/>
      <c r="DB1431" s="196"/>
      <c r="DC1431" s="196"/>
      <c r="DD1431" s="196"/>
      <c r="DE1431" s="196"/>
      <c r="DF1431" s="196"/>
      <c r="DG1431" s="196"/>
      <c r="DH1431" s="196"/>
      <c r="DI1431" s="196"/>
      <c r="DJ1431" s="196"/>
      <c r="DK1431" s="196"/>
      <c r="DL1431" s="196"/>
      <c r="DM1431" s="196"/>
      <c r="DN1431" s="196"/>
      <c r="DO1431" s="196"/>
      <c r="DP1431" s="196"/>
      <c r="DQ1431" s="196"/>
      <c r="DR1431" s="196"/>
      <c r="DS1431" s="196"/>
      <c r="DT1431" s="196"/>
      <c r="DU1431" s="196"/>
      <c r="DV1431" s="196"/>
    </row>
    <row r="1432" spans="1:126" s="171" customFormat="1" x14ac:dyDescent="0.2">
      <c r="A1432" s="153"/>
      <c r="B1432" s="155"/>
      <c r="C1432" s="155"/>
      <c r="AT1432" s="196"/>
      <c r="AU1432" s="196"/>
      <c r="AV1432" s="196"/>
      <c r="AW1432" s="196"/>
      <c r="AX1432" s="196"/>
      <c r="AY1432" s="196"/>
      <c r="AZ1432" s="196"/>
      <c r="BA1432" s="196"/>
      <c r="BB1432" s="196"/>
      <c r="BC1432" s="196"/>
      <c r="BD1432" s="196"/>
      <c r="BE1432" s="196"/>
      <c r="BF1432" s="196"/>
      <c r="BG1432" s="196"/>
      <c r="BH1432" s="196"/>
      <c r="BI1432" s="196"/>
      <c r="BJ1432" s="196"/>
      <c r="BK1432" s="196"/>
      <c r="BL1432" s="196"/>
      <c r="BM1432" s="196"/>
      <c r="BN1432" s="196"/>
      <c r="BO1432" s="196"/>
      <c r="BP1432" s="196"/>
      <c r="BQ1432" s="196"/>
      <c r="BR1432" s="196"/>
      <c r="BS1432" s="196"/>
      <c r="BT1432" s="196"/>
      <c r="BU1432" s="196"/>
      <c r="BV1432" s="196"/>
      <c r="BW1432" s="196"/>
      <c r="BX1432" s="196"/>
      <c r="BY1432" s="196"/>
      <c r="BZ1432" s="196"/>
      <c r="CA1432" s="196"/>
      <c r="CB1432" s="196"/>
      <c r="CC1432" s="196"/>
      <c r="CD1432" s="196"/>
      <c r="CE1432" s="196"/>
      <c r="CF1432" s="196"/>
      <c r="CG1432" s="196"/>
      <c r="CH1432" s="196"/>
      <c r="CI1432" s="196"/>
      <c r="CJ1432" s="196"/>
      <c r="CK1432" s="196"/>
      <c r="CL1432" s="196"/>
      <c r="CM1432" s="196"/>
      <c r="CN1432" s="196"/>
      <c r="CO1432" s="196"/>
      <c r="CP1432" s="196"/>
      <c r="CQ1432" s="196"/>
      <c r="CR1432" s="196"/>
      <c r="CS1432" s="196"/>
      <c r="CT1432" s="196"/>
      <c r="CU1432" s="196"/>
      <c r="CV1432" s="196"/>
      <c r="CW1432" s="196"/>
      <c r="CX1432" s="196"/>
      <c r="CY1432" s="196"/>
      <c r="CZ1432" s="196"/>
      <c r="DA1432" s="196"/>
      <c r="DB1432" s="196"/>
      <c r="DC1432" s="196"/>
      <c r="DD1432" s="196"/>
      <c r="DE1432" s="196"/>
      <c r="DF1432" s="196"/>
      <c r="DG1432" s="196"/>
      <c r="DH1432" s="196"/>
      <c r="DI1432" s="196"/>
      <c r="DJ1432" s="196"/>
      <c r="DK1432" s="196"/>
      <c r="DL1432" s="196"/>
      <c r="DM1432" s="196"/>
      <c r="DN1432" s="196"/>
      <c r="DO1432" s="196"/>
      <c r="DP1432" s="196"/>
      <c r="DQ1432" s="196"/>
      <c r="DR1432" s="196"/>
      <c r="DS1432" s="196"/>
      <c r="DT1432" s="196"/>
      <c r="DU1432" s="196"/>
      <c r="DV1432" s="196"/>
    </row>
    <row r="1433" spans="1:126" s="171" customFormat="1" x14ac:dyDescent="0.2">
      <c r="A1433" s="153"/>
      <c r="B1433" s="155"/>
      <c r="C1433" s="155"/>
      <c r="AT1433" s="196"/>
      <c r="AU1433" s="196"/>
      <c r="AV1433" s="196"/>
      <c r="AW1433" s="196"/>
      <c r="AX1433" s="196"/>
      <c r="AY1433" s="196"/>
      <c r="AZ1433" s="196"/>
      <c r="BA1433" s="196"/>
      <c r="BB1433" s="196"/>
      <c r="BC1433" s="196"/>
      <c r="BD1433" s="196"/>
      <c r="BE1433" s="196"/>
      <c r="BF1433" s="196"/>
      <c r="BG1433" s="196"/>
      <c r="BH1433" s="196"/>
      <c r="BI1433" s="196"/>
      <c r="BJ1433" s="196"/>
      <c r="BK1433" s="196"/>
      <c r="BL1433" s="196"/>
      <c r="BM1433" s="196"/>
      <c r="BN1433" s="196"/>
      <c r="BO1433" s="196"/>
      <c r="BP1433" s="196"/>
      <c r="BQ1433" s="196"/>
      <c r="BR1433" s="196"/>
      <c r="BS1433" s="196"/>
      <c r="BT1433" s="196"/>
      <c r="BU1433" s="196"/>
      <c r="BV1433" s="196"/>
      <c r="BW1433" s="196"/>
      <c r="BX1433" s="196"/>
      <c r="BY1433" s="196"/>
      <c r="BZ1433" s="196"/>
      <c r="CA1433" s="196"/>
      <c r="CB1433" s="196"/>
      <c r="CC1433" s="196"/>
      <c r="CD1433" s="196"/>
      <c r="CE1433" s="196"/>
      <c r="CF1433" s="196"/>
      <c r="CG1433" s="196"/>
      <c r="CH1433" s="196"/>
      <c r="CI1433" s="196"/>
      <c r="CJ1433" s="196"/>
      <c r="CK1433" s="196"/>
      <c r="CL1433" s="196"/>
      <c r="CM1433" s="196"/>
      <c r="CN1433" s="196"/>
      <c r="CO1433" s="196"/>
      <c r="CP1433" s="196"/>
      <c r="CQ1433" s="196"/>
      <c r="CR1433" s="196"/>
      <c r="CS1433" s="196"/>
      <c r="CT1433" s="196"/>
      <c r="CU1433" s="196"/>
      <c r="CV1433" s="196"/>
      <c r="CW1433" s="196"/>
      <c r="CX1433" s="196"/>
      <c r="CY1433" s="196"/>
      <c r="CZ1433" s="196"/>
      <c r="DA1433" s="196"/>
      <c r="DB1433" s="196"/>
      <c r="DC1433" s="196"/>
      <c r="DD1433" s="196"/>
      <c r="DE1433" s="196"/>
      <c r="DF1433" s="196"/>
      <c r="DG1433" s="196"/>
      <c r="DH1433" s="196"/>
      <c r="DI1433" s="196"/>
      <c r="DJ1433" s="196"/>
      <c r="DK1433" s="196"/>
      <c r="DL1433" s="196"/>
      <c r="DM1433" s="196"/>
      <c r="DN1433" s="196"/>
      <c r="DO1433" s="196"/>
      <c r="DP1433" s="196"/>
      <c r="DQ1433" s="196"/>
      <c r="DR1433" s="196"/>
      <c r="DS1433" s="196"/>
      <c r="DT1433" s="196"/>
      <c r="DU1433" s="196"/>
      <c r="DV1433" s="196"/>
    </row>
    <row r="1434" spans="1:126" s="171" customFormat="1" x14ac:dyDescent="0.2">
      <c r="A1434" s="153"/>
      <c r="B1434" s="155"/>
      <c r="C1434" s="155"/>
      <c r="AT1434" s="196"/>
      <c r="AU1434" s="196"/>
      <c r="AV1434" s="196"/>
      <c r="AW1434" s="196"/>
      <c r="AX1434" s="196"/>
      <c r="AY1434" s="196"/>
      <c r="AZ1434" s="196"/>
      <c r="BA1434" s="196"/>
      <c r="BB1434" s="196"/>
      <c r="BC1434" s="196"/>
      <c r="BD1434" s="196"/>
      <c r="BE1434" s="196"/>
      <c r="BF1434" s="196"/>
      <c r="BG1434" s="196"/>
      <c r="BH1434" s="196"/>
      <c r="BI1434" s="196"/>
      <c r="BJ1434" s="196"/>
      <c r="BK1434" s="196"/>
      <c r="BL1434" s="196"/>
      <c r="BM1434" s="196"/>
      <c r="BN1434" s="196"/>
      <c r="BO1434" s="196"/>
      <c r="BP1434" s="196"/>
      <c r="BQ1434" s="196"/>
      <c r="BR1434" s="196"/>
      <c r="BS1434" s="196"/>
      <c r="BT1434" s="196"/>
      <c r="BU1434" s="196"/>
      <c r="BV1434" s="196"/>
      <c r="BW1434" s="196"/>
      <c r="BX1434" s="196"/>
      <c r="BY1434" s="196"/>
      <c r="BZ1434" s="196"/>
      <c r="CA1434" s="196"/>
      <c r="CB1434" s="196"/>
      <c r="CC1434" s="196"/>
      <c r="CD1434" s="196"/>
      <c r="CE1434" s="196"/>
      <c r="CF1434" s="196"/>
      <c r="CG1434" s="196"/>
      <c r="CH1434" s="196"/>
      <c r="CI1434" s="196"/>
      <c r="CJ1434" s="196"/>
      <c r="CK1434" s="196"/>
      <c r="CL1434" s="196"/>
      <c r="CM1434" s="196"/>
      <c r="CN1434" s="196"/>
      <c r="CO1434" s="196"/>
      <c r="CP1434" s="196"/>
      <c r="CQ1434" s="196"/>
      <c r="CR1434" s="196"/>
      <c r="CS1434" s="196"/>
      <c r="CT1434" s="196"/>
      <c r="CU1434" s="196"/>
      <c r="CV1434" s="196"/>
      <c r="CW1434" s="196"/>
      <c r="CX1434" s="196"/>
      <c r="CY1434" s="196"/>
      <c r="CZ1434" s="196"/>
      <c r="DA1434" s="196"/>
      <c r="DB1434" s="196"/>
      <c r="DC1434" s="196"/>
      <c r="DD1434" s="196"/>
      <c r="DE1434" s="196"/>
      <c r="DF1434" s="196"/>
      <c r="DG1434" s="196"/>
      <c r="DH1434" s="196"/>
      <c r="DI1434" s="196"/>
      <c r="DJ1434" s="196"/>
      <c r="DK1434" s="196"/>
      <c r="DL1434" s="196"/>
      <c r="DM1434" s="196"/>
      <c r="DN1434" s="196"/>
      <c r="DO1434" s="196"/>
      <c r="DP1434" s="196"/>
      <c r="DQ1434" s="196"/>
      <c r="DR1434" s="196"/>
      <c r="DS1434" s="196"/>
      <c r="DT1434" s="196"/>
      <c r="DU1434" s="196"/>
      <c r="DV1434" s="196"/>
    </row>
    <row r="1435" spans="1:126" s="171" customFormat="1" x14ac:dyDescent="0.2">
      <c r="A1435" s="153"/>
      <c r="B1435" s="155"/>
      <c r="C1435" s="155"/>
      <c r="AT1435" s="196"/>
      <c r="AU1435" s="196"/>
      <c r="AV1435" s="196"/>
      <c r="AW1435" s="196"/>
      <c r="AX1435" s="196"/>
      <c r="AY1435" s="196"/>
      <c r="AZ1435" s="196"/>
      <c r="BA1435" s="196"/>
      <c r="BB1435" s="196"/>
      <c r="BC1435" s="196"/>
      <c r="BD1435" s="196"/>
      <c r="BE1435" s="196"/>
      <c r="BF1435" s="196"/>
      <c r="BG1435" s="196"/>
      <c r="BH1435" s="196"/>
      <c r="BI1435" s="196"/>
      <c r="BJ1435" s="196"/>
      <c r="BK1435" s="196"/>
      <c r="BL1435" s="196"/>
      <c r="BM1435" s="196"/>
      <c r="BN1435" s="196"/>
      <c r="BO1435" s="196"/>
      <c r="BP1435" s="196"/>
      <c r="BQ1435" s="196"/>
      <c r="BR1435" s="196"/>
      <c r="BS1435" s="196"/>
      <c r="BT1435" s="196"/>
      <c r="BU1435" s="196"/>
      <c r="BV1435" s="196"/>
      <c r="BW1435" s="196"/>
      <c r="BX1435" s="196"/>
      <c r="BY1435" s="196"/>
      <c r="BZ1435" s="196"/>
      <c r="CA1435" s="196"/>
      <c r="CB1435" s="196"/>
      <c r="CC1435" s="196"/>
      <c r="CD1435" s="196"/>
      <c r="CE1435" s="196"/>
      <c r="CF1435" s="196"/>
      <c r="CG1435" s="196"/>
      <c r="CH1435" s="196"/>
      <c r="CI1435" s="196"/>
      <c r="CJ1435" s="196"/>
      <c r="CK1435" s="196"/>
      <c r="CL1435" s="196"/>
      <c r="CM1435" s="196"/>
      <c r="CN1435" s="196"/>
      <c r="CO1435" s="196"/>
      <c r="CP1435" s="196"/>
      <c r="CQ1435" s="196"/>
      <c r="CR1435" s="196"/>
      <c r="CS1435" s="196"/>
      <c r="CT1435" s="196"/>
      <c r="CU1435" s="196"/>
      <c r="CV1435" s="196"/>
      <c r="CW1435" s="196"/>
      <c r="CX1435" s="196"/>
      <c r="CY1435" s="196"/>
      <c r="CZ1435" s="196"/>
      <c r="DA1435" s="196"/>
      <c r="DB1435" s="196"/>
      <c r="DC1435" s="196"/>
      <c r="DD1435" s="196"/>
      <c r="DE1435" s="196"/>
      <c r="DF1435" s="196"/>
      <c r="DG1435" s="196"/>
      <c r="DH1435" s="196"/>
      <c r="DI1435" s="196"/>
      <c r="DJ1435" s="196"/>
      <c r="DK1435" s="196"/>
      <c r="DL1435" s="196"/>
      <c r="DM1435" s="196"/>
      <c r="DN1435" s="196"/>
      <c r="DO1435" s="196"/>
      <c r="DP1435" s="196"/>
      <c r="DQ1435" s="196"/>
      <c r="DR1435" s="196"/>
      <c r="DS1435" s="196"/>
      <c r="DT1435" s="196"/>
      <c r="DU1435" s="196"/>
      <c r="DV1435" s="196"/>
    </row>
    <row r="1436" spans="1:126" s="171" customFormat="1" x14ac:dyDescent="0.2">
      <c r="A1436" s="153"/>
      <c r="B1436" s="155"/>
      <c r="C1436" s="155"/>
      <c r="AT1436" s="196"/>
      <c r="AU1436" s="196"/>
      <c r="AV1436" s="196"/>
      <c r="AW1436" s="196"/>
      <c r="AX1436" s="196"/>
      <c r="AY1436" s="196"/>
      <c r="AZ1436" s="196"/>
      <c r="BA1436" s="196"/>
      <c r="BB1436" s="196"/>
      <c r="BC1436" s="196"/>
      <c r="BD1436" s="196"/>
      <c r="BE1436" s="196"/>
      <c r="BF1436" s="196"/>
      <c r="BG1436" s="196"/>
      <c r="BH1436" s="196"/>
      <c r="BI1436" s="196"/>
      <c r="BJ1436" s="196"/>
      <c r="BK1436" s="196"/>
      <c r="BL1436" s="196"/>
      <c r="BM1436" s="196"/>
      <c r="BN1436" s="196"/>
      <c r="BO1436" s="196"/>
      <c r="BP1436" s="196"/>
      <c r="BQ1436" s="196"/>
      <c r="BR1436" s="196"/>
      <c r="BS1436" s="196"/>
      <c r="BT1436" s="196"/>
      <c r="BU1436" s="196"/>
      <c r="BV1436" s="196"/>
      <c r="BW1436" s="196"/>
      <c r="BX1436" s="196"/>
      <c r="BY1436" s="196"/>
      <c r="BZ1436" s="196"/>
      <c r="CA1436" s="196"/>
      <c r="CB1436" s="196"/>
      <c r="CC1436" s="196"/>
      <c r="CD1436" s="196"/>
      <c r="CE1436" s="196"/>
      <c r="CF1436" s="196"/>
      <c r="CG1436" s="196"/>
      <c r="CH1436" s="196"/>
      <c r="CI1436" s="196"/>
      <c r="CJ1436" s="196"/>
      <c r="CK1436" s="196"/>
      <c r="CL1436" s="196"/>
      <c r="CM1436" s="196"/>
      <c r="CN1436" s="196"/>
      <c r="CO1436" s="196"/>
      <c r="CP1436" s="196"/>
      <c r="CQ1436" s="196"/>
      <c r="CR1436" s="196"/>
      <c r="CS1436" s="196"/>
      <c r="CT1436" s="196"/>
      <c r="CU1436" s="196"/>
      <c r="CV1436" s="196"/>
      <c r="CW1436" s="196"/>
      <c r="CX1436" s="196"/>
      <c r="CY1436" s="196"/>
      <c r="CZ1436" s="196"/>
      <c r="DA1436" s="196"/>
      <c r="DB1436" s="196"/>
      <c r="DC1436" s="196"/>
      <c r="DD1436" s="196"/>
      <c r="DE1436" s="196"/>
      <c r="DF1436" s="196"/>
      <c r="DG1436" s="196"/>
      <c r="DH1436" s="196"/>
      <c r="DI1436" s="196"/>
      <c r="DJ1436" s="196"/>
      <c r="DK1436" s="196"/>
      <c r="DL1436" s="196"/>
      <c r="DM1436" s="196"/>
      <c r="DN1436" s="196"/>
      <c r="DO1436" s="196"/>
      <c r="DP1436" s="196"/>
      <c r="DQ1436" s="196"/>
      <c r="DR1436" s="196"/>
      <c r="DS1436" s="196"/>
      <c r="DT1436" s="196"/>
      <c r="DU1436" s="196"/>
      <c r="DV1436" s="196"/>
    </row>
    <row r="1437" spans="1:126" s="171" customFormat="1" x14ac:dyDescent="0.2">
      <c r="A1437" s="153"/>
      <c r="B1437" s="155"/>
      <c r="C1437" s="155"/>
      <c r="AT1437" s="196"/>
      <c r="AU1437" s="196"/>
      <c r="AV1437" s="196"/>
      <c r="AW1437" s="196"/>
      <c r="AX1437" s="196"/>
      <c r="AY1437" s="196"/>
      <c r="AZ1437" s="196"/>
      <c r="BA1437" s="196"/>
      <c r="BB1437" s="196"/>
      <c r="BC1437" s="196"/>
      <c r="BD1437" s="196"/>
      <c r="BE1437" s="196"/>
      <c r="BF1437" s="196"/>
      <c r="BG1437" s="196"/>
      <c r="BH1437" s="196"/>
      <c r="BI1437" s="196"/>
      <c r="BJ1437" s="196"/>
      <c r="BK1437" s="196"/>
      <c r="BL1437" s="196"/>
      <c r="BM1437" s="196"/>
      <c r="BN1437" s="196"/>
      <c r="BO1437" s="196"/>
      <c r="BP1437" s="196"/>
      <c r="BQ1437" s="196"/>
      <c r="BR1437" s="196"/>
      <c r="BS1437" s="196"/>
      <c r="BT1437" s="196"/>
      <c r="BU1437" s="196"/>
      <c r="BV1437" s="196"/>
      <c r="BW1437" s="196"/>
      <c r="BX1437" s="196"/>
      <c r="BY1437" s="196"/>
      <c r="BZ1437" s="196"/>
      <c r="CA1437" s="196"/>
      <c r="CB1437" s="196"/>
      <c r="CC1437" s="196"/>
      <c r="CD1437" s="196"/>
      <c r="CE1437" s="196"/>
      <c r="CF1437" s="196"/>
      <c r="CG1437" s="196"/>
      <c r="CH1437" s="196"/>
      <c r="CI1437" s="196"/>
      <c r="CJ1437" s="196"/>
      <c r="CK1437" s="196"/>
      <c r="CL1437" s="196"/>
      <c r="CM1437" s="196"/>
      <c r="CN1437" s="196"/>
      <c r="CO1437" s="196"/>
      <c r="CP1437" s="196"/>
      <c r="CQ1437" s="196"/>
      <c r="CR1437" s="196"/>
      <c r="CS1437" s="196"/>
      <c r="CT1437" s="196"/>
      <c r="CU1437" s="196"/>
      <c r="CV1437" s="196"/>
      <c r="CW1437" s="196"/>
      <c r="CX1437" s="196"/>
      <c r="CY1437" s="196"/>
      <c r="CZ1437" s="196"/>
      <c r="DA1437" s="196"/>
      <c r="DB1437" s="196"/>
      <c r="DC1437" s="196"/>
      <c r="DD1437" s="196"/>
      <c r="DE1437" s="196"/>
      <c r="DF1437" s="196"/>
      <c r="DG1437" s="196"/>
      <c r="DH1437" s="196"/>
      <c r="DI1437" s="196"/>
      <c r="DJ1437" s="196"/>
      <c r="DK1437" s="196"/>
      <c r="DL1437" s="196"/>
      <c r="DM1437" s="196"/>
      <c r="DN1437" s="196"/>
      <c r="DO1437" s="196"/>
      <c r="DP1437" s="196"/>
      <c r="DQ1437" s="196"/>
      <c r="DR1437" s="196"/>
      <c r="DS1437" s="196"/>
      <c r="DT1437" s="196"/>
      <c r="DU1437" s="196"/>
      <c r="DV1437" s="196"/>
    </row>
    <row r="1438" spans="1:126" s="171" customFormat="1" x14ac:dyDescent="0.2">
      <c r="A1438" s="153"/>
      <c r="B1438" s="155"/>
      <c r="C1438" s="155"/>
      <c r="AT1438" s="196"/>
      <c r="AU1438" s="196"/>
      <c r="AV1438" s="196"/>
      <c r="AW1438" s="196"/>
      <c r="AX1438" s="196"/>
      <c r="AY1438" s="196"/>
      <c r="AZ1438" s="196"/>
      <c r="BA1438" s="196"/>
      <c r="BB1438" s="196"/>
      <c r="BC1438" s="196"/>
      <c r="BD1438" s="196"/>
      <c r="BE1438" s="196"/>
      <c r="BF1438" s="196"/>
      <c r="BG1438" s="196"/>
      <c r="BH1438" s="196"/>
      <c r="BI1438" s="196"/>
      <c r="BJ1438" s="196"/>
      <c r="BK1438" s="196"/>
      <c r="BL1438" s="196"/>
      <c r="BM1438" s="196"/>
      <c r="BN1438" s="196"/>
      <c r="BO1438" s="196"/>
      <c r="BP1438" s="196"/>
      <c r="BQ1438" s="196"/>
      <c r="BR1438" s="196"/>
      <c r="BS1438" s="196"/>
      <c r="BT1438" s="196"/>
      <c r="BU1438" s="196"/>
      <c r="BV1438" s="196"/>
      <c r="BW1438" s="196"/>
      <c r="BX1438" s="196"/>
      <c r="BY1438" s="196"/>
      <c r="BZ1438" s="196"/>
      <c r="CA1438" s="196"/>
      <c r="CB1438" s="196"/>
      <c r="CC1438" s="196"/>
      <c r="CD1438" s="196"/>
      <c r="CE1438" s="196"/>
      <c r="CF1438" s="196"/>
      <c r="CG1438" s="196"/>
      <c r="CH1438" s="196"/>
      <c r="CI1438" s="196"/>
      <c r="CJ1438" s="196"/>
      <c r="CK1438" s="196"/>
      <c r="CL1438" s="196"/>
      <c r="CM1438" s="196"/>
      <c r="CN1438" s="196"/>
      <c r="CO1438" s="196"/>
      <c r="CP1438" s="196"/>
      <c r="CQ1438" s="196"/>
      <c r="CR1438" s="196"/>
      <c r="CS1438" s="196"/>
      <c r="CT1438" s="196"/>
      <c r="CU1438" s="196"/>
      <c r="CV1438" s="196"/>
      <c r="CW1438" s="196"/>
      <c r="CX1438" s="196"/>
      <c r="CY1438" s="196"/>
      <c r="CZ1438" s="196"/>
      <c r="DA1438" s="196"/>
      <c r="DB1438" s="196"/>
      <c r="DC1438" s="196"/>
      <c r="DD1438" s="196"/>
      <c r="DE1438" s="196"/>
      <c r="DF1438" s="196"/>
      <c r="DG1438" s="196"/>
      <c r="DH1438" s="196"/>
      <c r="DI1438" s="196"/>
      <c r="DJ1438" s="196"/>
      <c r="DK1438" s="196"/>
      <c r="DL1438" s="196"/>
      <c r="DM1438" s="196"/>
      <c r="DN1438" s="196"/>
      <c r="DO1438" s="196"/>
      <c r="DP1438" s="196"/>
      <c r="DQ1438" s="196"/>
      <c r="DR1438" s="196"/>
      <c r="DS1438" s="196"/>
      <c r="DT1438" s="196"/>
      <c r="DU1438" s="196"/>
      <c r="DV1438" s="196"/>
    </row>
    <row r="1439" spans="1:126" s="171" customFormat="1" x14ac:dyDescent="0.2">
      <c r="A1439" s="153"/>
      <c r="B1439" s="155"/>
      <c r="C1439" s="155"/>
      <c r="AT1439" s="196"/>
      <c r="AU1439" s="196"/>
      <c r="AV1439" s="196"/>
      <c r="AW1439" s="196"/>
      <c r="AX1439" s="196"/>
      <c r="AY1439" s="196"/>
      <c r="AZ1439" s="196"/>
      <c r="BA1439" s="196"/>
      <c r="BB1439" s="196"/>
      <c r="BC1439" s="196"/>
      <c r="BD1439" s="196"/>
      <c r="BE1439" s="196"/>
      <c r="BF1439" s="196"/>
      <c r="BG1439" s="196"/>
      <c r="BH1439" s="196"/>
      <c r="BI1439" s="196"/>
      <c r="BJ1439" s="196"/>
      <c r="BK1439" s="196"/>
      <c r="BL1439" s="196"/>
      <c r="BM1439" s="196"/>
      <c r="BN1439" s="196"/>
      <c r="BO1439" s="196"/>
      <c r="BP1439" s="196"/>
      <c r="BQ1439" s="196"/>
      <c r="BR1439" s="196"/>
      <c r="BS1439" s="196"/>
      <c r="BT1439" s="196"/>
      <c r="BU1439" s="196"/>
      <c r="BV1439" s="196"/>
      <c r="BW1439" s="196"/>
      <c r="BX1439" s="196"/>
      <c r="BY1439" s="196"/>
      <c r="BZ1439" s="196"/>
      <c r="CA1439" s="196"/>
      <c r="CB1439" s="196"/>
      <c r="CC1439" s="196"/>
      <c r="CD1439" s="196"/>
      <c r="CE1439" s="196"/>
      <c r="CF1439" s="196"/>
      <c r="CG1439" s="196"/>
      <c r="CH1439" s="196"/>
      <c r="CI1439" s="196"/>
      <c r="CJ1439" s="196"/>
      <c r="CK1439" s="196"/>
      <c r="CL1439" s="196"/>
      <c r="CM1439" s="196"/>
      <c r="CN1439" s="196"/>
      <c r="CO1439" s="196"/>
      <c r="CP1439" s="196"/>
      <c r="CQ1439" s="196"/>
      <c r="CR1439" s="196"/>
      <c r="CS1439" s="196"/>
      <c r="CT1439" s="196"/>
      <c r="CU1439" s="196"/>
      <c r="CV1439" s="196"/>
      <c r="CW1439" s="196"/>
      <c r="CX1439" s="196"/>
      <c r="CY1439" s="196"/>
      <c r="CZ1439" s="196"/>
      <c r="DA1439" s="196"/>
      <c r="DB1439" s="196"/>
      <c r="DC1439" s="196"/>
      <c r="DD1439" s="196"/>
      <c r="DE1439" s="196"/>
      <c r="DF1439" s="196"/>
      <c r="DG1439" s="196"/>
      <c r="DH1439" s="196"/>
      <c r="DI1439" s="196"/>
      <c r="DJ1439" s="196"/>
      <c r="DK1439" s="196"/>
      <c r="DL1439" s="196"/>
      <c r="DM1439" s="196"/>
      <c r="DN1439" s="196"/>
      <c r="DO1439" s="196"/>
      <c r="DP1439" s="196"/>
      <c r="DQ1439" s="196"/>
      <c r="DR1439" s="196"/>
      <c r="DS1439" s="196"/>
      <c r="DT1439" s="196"/>
      <c r="DU1439" s="196"/>
      <c r="DV1439" s="196"/>
    </row>
    <row r="1440" spans="1:126" s="171" customFormat="1" x14ac:dyDescent="0.2">
      <c r="A1440" s="153"/>
      <c r="B1440" s="155"/>
      <c r="C1440" s="155"/>
      <c r="AT1440" s="196"/>
      <c r="AU1440" s="196"/>
      <c r="AV1440" s="196"/>
      <c r="AW1440" s="196"/>
      <c r="AX1440" s="196"/>
      <c r="AY1440" s="196"/>
      <c r="AZ1440" s="196"/>
      <c r="BA1440" s="196"/>
      <c r="BB1440" s="196"/>
      <c r="BC1440" s="196"/>
      <c r="BD1440" s="196"/>
      <c r="BE1440" s="196"/>
      <c r="BF1440" s="196"/>
      <c r="BG1440" s="196"/>
      <c r="BH1440" s="196"/>
      <c r="BI1440" s="196"/>
      <c r="BJ1440" s="196"/>
      <c r="BK1440" s="196"/>
      <c r="BL1440" s="196"/>
      <c r="BM1440" s="196"/>
      <c r="BN1440" s="196"/>
      <c r="BO1440" s="196"/>
      <c r="BP1440" s="196"/>
      <c r="BQ1440" s="196"/>
      <c r="BR1440" s="196"/>
      <c r="BS1440" s="196"/>
      <c r="BT1440" s="196"/>
      <c r="BU1440" s="196"/>
      <c r="BV1440" s="196"/>
      <c r="BW1440" s="196"/>
      <c r="BX1440" s="196"/>
      <c r="BY1440" s="196"/>
      <c r="BZ1440" s="196"/>
      <c r="CA1440" s="196"/>
      <c r="CB1440" s="196"/>
      <c r="CC1440" s="196"/>
      <c r="CD1440" s="196"/>
      <c r="CE1440" s="196"/>
      <c r="CF1440" s="196"/>
      <c r="CG1440" s="196"/>
      <c r="CH1440" s="196"/>
      <c r="CI1440" s="196"/>
      <c r="CJ1440" s="196"/>
      <c r="CK1440" s="196"/>
      <c r="CL1440" s="196"/>
      <c r="CM1440" s="196"/>
      <c r="CN1440" s="196"/>
      <c r="CO1440" s="196"/>
      <c r="CP1440" s="196"/>
      <c r="CQ1440" s="196"/>
      <c r="CR1440" s="196"/>
      <c r="CS1440" s="196"/>
      <c r="CT1440" s="196"/>
      <c r="CU1440" s="196"/>
      <c r="CV1440" s="196"/>
      <c r="CW1440" s="196"/>
      <c r="CX1440" s="196"/>
      <c r="CY1440" s="196"/>
      <c r="CZ1440" s="196"/>
      <c r="DA1440" s="196"/>
      <c r="DB1440" s="196"/>
      <c r="DC1440" s="196"/>
      <c r="DD1440" s="196"/>
      <c r="DE1440" s="196"/>
      <c r="DF1440" s="196"/>
      <c r="DG1440" s="196"/>
      <c r="DH1440" s="196"/>
      <c r="DI1440" s="196"/>
      <c r="DJ1440" s="196"/>
      <c r="DK1440" s="196"/>
      <c r="DL1440" s="196"/>
      <c r="DM1440" s="196"/>
      <c r="DN1440" s="196"/>
      <c r="DO1440" s="196"/>
      <c r="DP1440" s="196"/>
      <c r="DQ1440" s="196"/>
      <c r="DR1440" s="196"/>
      <c r="DS1440" s="196"/>
      <c r="DT1440" s="196"/>
      <c r="DU1440" s="196"/>
      <c r="DV1440" s="196"/>
    </row>
    <row r="1441" spans="1:126" s="171" customFormat="1" x14ac:dyDescent="0.2">
      <c r="A1441" s="153"/>
      <c r="B1441" s="155"/>
      <c r="C1441" s="155"/>
      <c r="AT1441" s="196"/>
      <c r="AU1441" s="196"/>
      <c r="AV1441" s="196"/>
      <c r="AW1441" s="196"/>
      <c r="AX1441" s="196"/>
      <c r="AY1441" s="196"/>
      <c r="AZ1441" s="196"/>
      <c r="BA1441" s="196"/>
      <c r="BB1441" s="196"/>
      <c r="BC1441" s="196"/>
      <c r="BD1441" s="196"/>
      <c r="BE1441" s="196"/>
      <c r="BF1441" s="196"/>
      <c r="BG1441" s="196"/>
      <c r="BH1441" s="196"/>
      <c r="BI1441" s="196"/>
      <c r="BJ1441" s="196"/>
      <c r="BK1441" s="196"/>
      <c r="BL1441" s="196"/>
      <c r="BM1441" s="196"/>
      <c r="BN1441" s="196"/>
      <c r="BO1441" s="196"/>
      <c r="BP1441" s="196"/>
      <c r="BQ1441" s="196"/>
      <c r="BR1441" s="196"/>
      <c r="BS1441" s="196"/>
      <c r="BT1441" s="196"/>
      <c r="BU1441" s="196"/>
      <c r="BV1441" s="196"/>
      <c r="BW1441" s="196"/>
      <c r="BX1441" s="196"/>
      <c r="BY1441" s="196"/>
      <c r="BZ1441" s="196"/>
      <c r="CA1441" s="196"/>
      <c r="CB1441" s="196"/>
      <c r="CC1441" s="196"/>
      <c r="CD1441" s="196"/>
      <c r="CE1441" s="196"/>
      <c r="CF1441" s="196"/>
      <c r="CG1441" s="196"/>
      <c r="CH1441" s="196"/>
      <c r="CI1441" s="196"/>
      <c r="CJ1441" s="196"/>
      <c r="CK1441" s="196"/>
      <c r="CL1441" s="196"/>
      <c r="CM1441" s="196"/>
      <c r="CN1441" s="196"/>
      <c r="CO1441" s="196"/>
      <c r="CP1441" s="196"/>
      <c r="CQ1441" s="196"/>
      <c r="CR1441" s="196"/>
      <c r="CS1441" s="196"/>
      <c r="CT1441" s="196"/>
      <c r="CU1441" s="196"/>
      <c r="CV1441" s="196"/>
      <c r="CW1441" s="196"/>
      <c r="CX1441" s="196"/>
      <c r="CY1441" s="196"/>
      <c r="CZ1441" s="196"/>
      <c r="DA1441" s="196"/>
      <c r="DB1441" s="196"/>
      <c r="DC1441" s="196"/>
      <c r="DD1441" s="196"/>
      <c r="DE1441" s="196"/>
      <c r="DF1441" s="196"/>
      <c r="DG1441" s="196"/>
      <c r="DH1441" s="196"/>
      <c r="DI1441" s="196"/>
      <c r="DJ1441" s="196"/>
      <c r="DK1441" s="196"/>
      <c r="DL1441" s="196"/>
      <c r="DM1441" s="196"/>
      <c r="DN1441" s="196"/>
      <c r="DO1441" s="196"/>
      <c r="DP1441" s="196"/>
      <c r="DQ1441" s="196"/>
      <c r="DR1441" s="196"/>
      <c r="DS1441" s="196"/>
      <c r="DT1441" s="196"/>
      <c r="DU1441" s="196"/>
      <c r="DV1441" s="196"/>
    </row>
    <row r="1442" spans="1:126" s="171" customFormat="1" x14ac:dyDescent="0.2">
      <c r="A1442" s="153"/>
      <c r="B1442" s="155"/>
      <c r="C1442" s="155"/>
      <c r="AT1442" s="196"/>
      <c r="AU1442" s="196"/>
      <c r="AV1442" s="196"/>
      <c r="AW1442" s="196"/>
      <c r="AX1442" s="196"/>
      <c r="AY1442" s="196"/>
      <c r="AZ1442" s="196"/>
      <c r="BA1442" s="196"/>
      <c r="BB1442" s="196"/>
      <c r="BC1442" s="196"/>
      <c r="BD1442" s="196"/>
      <c r="BE1442" s="196"/>
      <c r="BF1442" s="196"/>
      <c r="BG1442" s="196"/>
      <c r="BH1442" s="196"/>
      <c r="BI1442" s="196"/>
      <c r="BJ1442" s="196"/>
      <c r="BK1442" s="196"/>
      <c r="BL1442" s="196"/>
      <c r="BM1442" s="196"/>
      <c r="BN1442" s="196"/>
      <c r="BO1442" s="196"/>
      <c r="BP1442" s="196"/>
      <c r="BQ1442" s="196"/>
      <c r="BR1442" s="196"/>
      <c r="BS1442" s="196"/>
      <c r="BT1442" s="196"/>
      <c r="BU1442" s="196"/>
      <c r="BV1442" s="196"/>
      <c r="BW1442" s="196"/>
      <c r="BX1442" s="196"/>
      <c r="BY1442" s="196"/>
      <c r="BZ1442" s="196"/>
      <c r="CA1442" s="196"/>
      <c r="CB1442" s="196"/>
      <c r="CC1442" s="196"/>
      <c r="CD1442" s="196"/>
      <c r="CE1442" s="196"/>
      <c r="CF1442" s="196"/>
      <c r="CG1442" s="196"/>
      <c r="CH1442" s="196"/>
      <c r="CI1442" s="196"/>
      <c r="CJ1442" s="196"/>
      <c r="CK1442" s="196"/>
      <c r="CL1442" s="196"/>
      <c r="CM1442" s="196"/>
      <c r="CN1442" s="196"/>
      <c r="CO1442" s="196"/>
      <c r="CP1442" s="196"/>
      <c r="CQ1442" s="196"/>
      <c r="CR1442" s="196"/>
      <c r="CS1442" s="196"/>
      <c r="CT1442" s="196"/>
      <c r="CU1442" s="196"/>
      <c r="CV1442" s="196"/>
      <c r="CW1442" s="196"/>
      <c r="CX1442" s="196"/>
      <c r="CY1442" s="196"/>
      <c r="CZ1442" s="196"/>
      <c r="DA1442" s="196"/>
      <c r="DB1442" s="196"/>
      <c r="DC1442" s="196"/>
      <c r="DD1442" s="196"/>
      <c r="DE1442" s="196"/>
      <c r="DF1442" s="196"/>
      <c r="DG1442" s="196"/>
      <c r="DH1442" s="196"/>
      <c r="DI1442" s="196"/>
      <c r="DJ1442" s="196"/>
      <c r="DK1442" s="196"/>
      <c r="DL1442" s="196"/>
      <c r="DM1442" s="196"/>
      <c r="DN1442" s="196"/>
      <c r="DO1442" s="196"/>
      <c r="DP1442" s="196"/>
      <c r="DQ1442" s="196"/>
      <c r="DR1442" s="196"/>
      <c r="DS1442" s="196"/>
      <c r="DT1442" s="196"/>
      <c r="DU1442" s="196"/>
      <c r="DV1442" s="196"/>
    </row>
    <row r="1443" spans="1:126" s="171" customFormat="1" x14ac:dyDescent="0.2">
      <c r="A1443" s="153"/>
      <c r="B1443" s="155"/>
      <c r="C1443" s="155"/>
      <c r="AT1443" s="196"/>
      <c r="AU1443" s="196"/>
      <c r="AV1443" s="196"/>
      <c r="AW1443" s="196"/>
      <c r="AX1443" s="196"/>
      <c r="AY1443" s="196"/>
      <c r="AZ1443" s="196"/>
      <c r="BA1443" s="196"/>
      <c r="BB1443" s="196"/>
      <c r="BC1443" s="196"/>
      <c r="BD1443" s="196"/>
      <c r="BE1443" s="196"/>
      <c r="BF1443" s="196"/>
      <c r="BG1443" s="196"/>
      <c r="BH1443" s="196"/>
      <c r="BI1443" s="196"/>
      <c r="BJ1443" s="196"/>
      <c r="BK1443" s="196"/>
      <c r="BL1443" s="196"/>
      <c r="BM1443" s="196"/>
      <c r="BN1443" s="196"/>
      <c r="BO1443" s="196"/>
      <c r="BP1443" s="196"/>
      <c r="BQ1443" s="196"/>
      <c r="BR1443" s="196"/>
      <c r="BS1443" s="196"/>
      <c r="BT1443" s="196"/>
      <c r="BU1443" s="196"/>
      <c r="BV1443" s="196"/>
      <c r="BW1443" s="196"/>
      <c r="BX1443" s="196"/>
      <c r="BY1443" s="196"/>
      <c r="BZ1443" s="196"/>
      <c r="CA1443" s="196"/>
      <c r="CB1443" s="196"/>
      <c r="CC1443" s="196"/>
      <c r="CD1443" s="196"/>
      <c r="CE1443" s="196"/>
      <c r="CF1443" s="196"/>
      <c r="CG1443" s="196"/>
      <c r="CH1443" s="196"/>
      <c r="CI1443" s="196"/>
      <c r="CJ1443" s="196"/>
      <c r="CK1443" s="196"/>
      <c r="CL1443" s="196"/>
      <c r="CM1443" s="196"/>
      <c r="CN1443" s="196"/>
      <c r="CO1443" s="196"/>
      <c r="CP1443" s="196"/>
      <c r="CQ1443" s="196"/>
      <c r="CR1443" s="196"/>
      <c r="CS1443" s="196"/>
      <c r="CT1443" s="196"/>
      <c r="CU1443" s="196"/>
      <c r="CV1443" s="196"/>
      <c r="CW1443" s="196"/>
      <c r="CX1443" s="196"/>
      <c r="CY1443" s="196"/>
      <c r="CZ1443" s="196"/>
      <c r="DA1443" s="196"/>
      <c r="DB1443" s="196"/>
      <c r="DC1443" s="196"/>
      <c r="DD1443" s="196"/>
      <c r="DE1443" s="196"/>
      <c r="DF1443" s="196"/>
      <c r="DG1443" s="196"/>
      <c r="DH1443" s="196"/>
      <c r="DI1443" s="196"/>
      <c r="DJ1443" s="196"/>
      <c r="DK1443" s="196"/>
      <c r="DL1443" s="196"/>
      <c r="DM1443" s="196"/>
      <c r="DN1443" s="196"/>
      <c r="DO1443" s="196"/>
      <c r="DP1443" s="196"/>
      <c r="DQ1443" s="196"/>
      <c r="DR1443" s="196"/>
      <c r="DS1443" s="196"/>
      <c r="DT1443" s="196"/>
      <c r="DU1443" s="196"/>
      <c r="DV1443" s="196"/>
    </row>
    <row r="1444" spans="1:126" s="171" customFormat="1" x14ac:dyDescent="0.2">
      <c r="A1444" s="153"/>
      <c r="B1444" s="155"/>
      <c r="C1444" s="155"/>
      <c r="AT1444" s="196"/>
      <c r="AU1444" s="196"/>
      <c r="AV1444" s="196"/>
      <c r="AW1444" s="196"/>
      <c r="AX1444" s="196"/>
      <c r="AY1444" s="196"/>
      <c r="AZ1444" s="196"/>
      <c r="BA1444" s="196"/>
      <c r="BB1444" s="196"/>
      <c r="BC1444" s="196"/>
      <c r="BD1444" s="196"/>
      <c r="BE1444" s="196"/>
      <c r="BF1444" s="196"/>
      <c r="BG1444" s="196"/>
      <c r="BH1444" s="196"/>
      <c r="BI1444" s="196"/>
      <c r="BJ1444" s="196"/>
      <c r="BK1444" s="196"/>
      <c r="BL1444" s="196"/>
      <c r="BM1444" s="196"/>
      <c r="BN1444" s="196"/>
      <c r="BO1444" s="196"/>
      <c r="BP1444" s="196"/>
      <c r="BQ1444" s="196"/>
      <c r="BR1444" s="196"/>
      <c r="BS1444" s="196"/>
      <c r="BT1444" s="196"/>
      <c r="BU1444" s="196"/>
      <c r="BV1444" s="196"/>
      <c r="BW1444" s="196"/>
      <c r="BX1444" s="196"/>
      <c r="BY1444" s="196"/>
      <c r="BZ1444" s="196"/>
      <c r="CA1444" s="196"/>
      <c r="CB1444" s="196"/>
      <c r="CC1444" s="196"/>
      <c r="CD1444" s="196"/>
      <c r="CE1444" s="196"/>
      <c r="CF1444" s="196"/>
      <c r="CG1444" s="196"/>
      <c r="CH1444" s="196"/>
      <c r="CI1444" s="196"/>
      <c r="CJ1444" s="196"/>
      <c r="CK1444" s="196"/>
      <c r="CL1444" s="196"/>
      <c r="CM1444" s="196"/>
      <c r="CN1444" s="196"/>
      <c r="CO1444" s="196"/>
      <c r="CP1444" s="196"/>
      <c r="CQ1444" s="196"/>
      <c r="CR1444" s="196"/>
      <c r="CS1444" s="196"/>
      <c r="CT1444" s="196"/>
      <c r="CU1444" s="196"/>
      <c r="CV1444" s="196"/>
      <c r="CW1444" s="196"/>
      <c r="CX1444" s="196"/>
      <c r="CY1444" s="196"/>
      <c r="CZ1444" s="196"/>
      <c r="DA1444" s="196"/>
      <c r="DB1444" s="196"/>
      <c r="DC1444" s="196"/>
      <c r="DD1444" s="196"/>
      <c r="DE1444" s="196"/>
      <c r="DF1444" s="196"/>
      <c r="DG1444" s="196"/>
      <c r="DH1444" s="196"/>
      <c r="DI1444" s="196"/>
      <c r="DJ1444" s="196"/>
      <c r="DK1444" s="196"/>
      <c r="DL1444" s="196"/>
      <c r="DM1444" s="196"/>
      <c r="DN1444" s="196"/>
      <c r="DO1444" s="196"/>
      <c r="DP1444" s="196"/>
      <c r="DQ1444" s="196"/>
      <c r="DR1444" s="196"/>
      <c r="DS1444" s="196"/>
      <c r="DT1444" s="196"/>
      <c r="DU1444" s="196"/>
      <c r="DV1444" s="196"/>
    </row>
    <row r="1445" spans="1:126" s="171" customFormat="1" x14ac:dyDescent="0.2">
      <c r="A1445" s="153"/>
      <c r="B1445" s="155"/>
      <c r="C1445" s="155"/>
      <c r="AT1445" s="196"/>
      <c r="AU1445" s="196"/>
      <c r="AV1445" s="196"/>
      <c r="AW1445" s="196"/>
      <c r="AX1445" s="196"/>
      <c r="AY1445" s="196"/>
      <c r="AZ1445" s="196"/>
      <c r="BA1445" s="196"/>
      <c r="BB1445" s="196"/>
      <c r="BC1445" s="196"/>
      <c r="BD1445" s="196"/>
      <c r="BE1445" s="196"/>
      <c r="BF1445" s="196"/>
      <c r="BG1445" s="196"/>
      <c r="BH1445" s="196"/>
      <c r="BI1445" s="196"/>
      <c r="BJ1445" s="196"/>
      <c r="BK1445" s="196"/>
      <c r="BL1445" s="196"/>
      <c r="BM1445" s="196"/>
      <c r="BN1445" s="196"/>
      <c r="BO1445" s="196"/>
      <c r="BP1445" s="196"/>
      <c r="BQ1445" s="196"/>
      <c r="BR1445" s="196"/>
      <c r="BS1445" s="196"/>
      <c r="BT1445" s="196"/>
      <c r="BU1445" s="196"/>
      <c r="BV1445" s="196"/>
      <c r="BW1445" s="196"/>
      <c r="BX1445" s="196"/>
      <c r="BY1445" s="196"/>
      <c r="BZ1445" s="196"/>
      <c r="CA1445" s="196"/>
      <c r="CB1445" s="196"/>
      <c r="CC1445" s="196"/>
      <c r="CD1445" s="196"/>
      <c r="CE1445" s="196"/>
      <c r="CF1445" s="196"/>
      <c r="CG1445" s="196"/>
      <c r="CH1445" s="196"/>
      <c r="CI1445" s="196"/>
      <c r="CJ1445" s="196"/>
      <c r="CK1445" s="196"/>
      <c r="CL1445" s="196"/>
      <c r="CM1445" s="196"/>
      <c r="CN1445" s="196"/>
      <c r="CO1445" s="196"/>
      <c r="CP1445" s="196"/>
      <c r="CQ1445" s="196"/>
      <c r="CR1445" s="196"/>
      <c r="CS1445" s="196"/>
      <c r="CT1445" s="196"/>
      <c r="CU1445" s="196"/>
      <c r="CV1445" s="196"/>
      <c r="CW1445" s="196"/>
      <c r="CX1445" s="196"/>
      <c r="CY1445" s="196"/>
      <c r="CZ1445" s="196"/>
      <c r="DA1445" s="196"/>
      <c r="DB1445" s="196"/>
      <c r="DC1445" s="196"/>
      <c r="DD1445" s="196"/>
      <c r="DE1445" s="196"/>
      <c r="DF1445" s="196"/>
      <c r="DG1445" s="196"/>
      <c r="DH1445" s="196"/>
      <c r="DI1445" s="196"/>
      <c r="DJ1445" s="196"/>
      <c r="DK1445" s="196"/>
      <c r="DL1445" s="196"/>
      <c r="DM1445" s="196"/>
      <c r="DN1445" s="196"/>
      <c r="DO1445" s="196"/>
      <c r="DP1445" s="196"/>
      <c r="DQ1445" s="196"/>
      <c r="DR1445" s="196"/>
      <c r="DS1445" s="196"/>
      <c r="DT1445" s="196"/>
      <c r="DU1445" s="196"/>
      <c r="DV1445" s="196"/>
    </row>
    <row r="1446" spans="1:126" s="171" customFormat="1" x14ac:dyDescent="0.2">
      <c r="A1446" s="153"/>
      <c r="B1446" s="155"/>
      <c r="C1446" s="155"/>
      <c r="AT1446" s="196"/>
      <c r="AU1446" s="196"/>
      <c r="AV1446" s="196"/>
      <c r="AW1446" s="196"/>
      <c r="AX1446" s="196"/>
      <c r="AY1446" s="196"/>
      <c r="AZ1446" s="196"/>
      <c r="BA1446" s="196"/>
      <c r="BB1446" s="196"/>
      <c r="BC1446" s="196"/>
      <c r="BD1446" s="196"/>
      <c r="BE1446" s="196"/>
      <c r="BF1446" s="196"/>
      <c r="BG1446" s="196"/>
      <c r="BH1446" s="196"/>
      <c r="BI1446" s="196"/>
      <c r="BJ1446" s="196"/>
      <c r="BK1446" s="196"/>
      <c r="BL1446" s="196"/>
      <c r="BM1446" s="196"/>
      <c r="BN1446" s="196"/>
      <c r="BO1446" s="196"/>
      <c r="BP1446" s="196"/>
      <c r="BQ1446" s="196"/>
      <c r="BR1446" s="196"/>
      <c r="BS1446" s="196"/>
      <c r="BT1446" s="196"/>
      <c r="BU1446" s="196"/>
      <c r="BV1446" s="196"/>
      <c r="BW1446" s="196"/>
      <c r="BX1446" s="196"/>
      <c r="BY1446" s="196"/>
      <c r="BZ1446" s="196"/>
      <c r="CA1446" s="196"/>
      <c r="CB1446" s="196"/>
      <c r="CC1446" s="196"/>
      <c r="CD1446" s="196"/>
      <c r="CE1446" s="196"/>
      <c r="CF1446" s="196"/>
      <c r="CG1446" s="196"/>
      <c r="CH1446" s="196"/>
      <c r="CI1446" s="196"/>
      <c r="CJ1446" s="196"/>
      <c r="CK1446" s="196"/>
      <c r="CL1446" s="196"/>
      <c r="CM1446" s="196"/>
      <c r="CN1446" s="196"/>
      <c r="CO1446" s="196"/>
      <c r="CP1446" s="196"/>
      <c r="CQ1446" s="196"/>
      <c r="CR1446" s="196"/>
      <c r="CS1446" s="196"/>
      <c r="CT1446" s="196"/>
      <c r="CU1446" s="196"/>
      <c r="CV1446" s="196"/>
      <c r="CW1446" s="196"/>
      <c r="CX1446" s="196"/>
      <c r="CY1446" s="196"/>
      <c r="CZ1446" s="196"/>
      <c r="DA1446" s="196"/>
      <c r="DB1446" s="196"/>
      <c r="DC1446" s="196"/>
      <c r="DD1446" s="196"/>
      <c r="DE1446" s="196"/>
      <c r="DF1446" s="196"/>
      <c r="DG1446" s="196"/>
      <c r="DH1446" s="196"/>
      <c r="DI1446" s="196"/>
      <c r="DJ1446" s="196"/>
      <c r="DK1446" s="196"/>
      <c r="DL1446" s="196"/>
      <c r="DM1446" s="196"/>
      <c r="DN1446" s="196"/>
      <c r="DO1446" s="196"/>
      <c r="DP1446" s="196"/>
      <c r="DQ1446" s="196"/>
      <c r="DR1446" s="196"/>
      <c r="DS1446" s="196"/>
      <c r="DT1446" s="196"/>
      <c r="DU1446" s="196"/>
      <c r="DV1446" s="196"/>
    </row>
    <row r="1447" spans="1:126" s="171" customFormat="1" x14ac:dyDescent="0.2">
      <c r="A1447" s="153"/>
      <c r="B1447" s="155"/>
      <c r="C1447" s="155"/>
      <c r="AT1447" s="196"/>
      <c r="AU1447" s="196"/>
      <c r="AV1447" s="196"/>
      <c r="AW1447" s="196"/>
      <c r="AX1447" s="196"/>
      <c r="AY1447" s="196"/>
      <c r="AZ1447" s="196"/>
      <c r="BA1447" s="196"/>
      <c r="BB1447" s="196"/>
      <c r="BC1447" s="196"/>
      <c r="BD1447" s="196"/>
      <c r="BE1447" s="196"/>
      <c r="BF1447" s="196"/>
      <c r="BG1447" s="196"/>
      <c r="BH1447" s="196"/>
      <c r="BI1447" s="196"/>
      <c r="BJ1447" s="196"/>
      <c r="BK1447" s="196"/>
      <c r="BL1447" s="196"/>
      <c r="BM1447" s="196"/>
      <c r="BN1447" s="196"/>
      <c r="BO1447" s="196"/>
      <c r="BP1447" s="196"/>
      <c r="BQ1447" s="196"/>
      <c r="BR1447" s="196"/>
      <c r="BS1447" s="196"/>
      <c r="BT1447" s="196"/>
      <c r="BU1447" s="196"/>
      <c r="BV1447" s="196"/>
      <c r="BW1447" s="196"/>
      <c r="BX1447" s="196"/>
      <c r="BY1447" s="196"/>
      <c r="BZ1447" s="196"/>
      <c r="CA1447" s="196"/>
      <c r="CB1447" s="196"/>
      <c r="CC1447" s="196"/>
      <c r="CD1447" s="196"/>
      <c r="CE1447" s="196"/>
      <c r="CF1447" s="196"/>
      <c r="CG1447" s="196"/>
      <c r="CH1447" s="196"/>
      <c r="CI1447" s="196"/>
      <c r="CJ1447" s="196"/>
      <c r="CK1447" s="196"/>
      <c r="CL1447" s="196"/>
      <c r="CM1447" s="196"/>
      <c r="CN1447" s="196"/>
      <c r="CO1447" s="196"/>
      <c r="CP1447" s="196"/>
      <c r="CQ1447" s="196"/>
      <c r="CR1447" s="196"/>
      <c r="CS1447" s="196"/>
      <c r="CT1447" s="196"/>
      <c r="CU1447" s="196"/>
      <c r="CV1447" s="196"/>
      <c r="CW1447" s="196"/>
      <c r="CX1447" s="196"/>
      <c r="CY1447" s="196"/>
      <c r="CZ1447" s="196"/>
      <c r="DA1447" s="196"/>
      <c r="DB1447" s="196"/>
      <c r="DC1447" s="196"/>
      <c r="DD1447" s="196"/>
      <c r="DE1447" s="196"/>
      <c r="DF1447" s="196"/>
      <c r="DG1447" s="196"/>
      <c r="DH1447" s="196"/>
      <c r="DI1447" s="196"/>
      <c r="DJ1447" s="196"/>
      <c r="DK1447" s="196"/>
      <c r="DL1447" s="196"/>
      <c r="DM1447" s="196"/>
      <c r="DN1447" s="196"/>
      <c r="DO1447" s="196"/>
      <c r="DP1447" s="196"/>
      <c r="DQ1447" s="196"/>
      <c r="DR1447" s="196"/>
      <c r="DS1447" s="196"/>
      <c r="DT1447" s="196"/>
      <c r="DU1447" s="196"/>
      <c r="DV1447" s="196"/>
    </row>
    <row r="1448" spans="1:126" s="171" customFormat="1" x14ac:dyDescent="0.2">
      <c r="A1448" s="153"/>
      <c r="B1448" s="155"/>
      <c r="C1448" s="155"/>
      <c r="AT1448" s="196"/>
      <c r="AU1448" s="196"/>
      <c r="AV1448" s="196"/>
      <c r="AW1448" s="196"/>
      <c r="AX1448" s="196"/>
      <c r="AY1448" s="196"/>
      <c r="AZ1448" s="196"/>
      <c r="BA1448" s="196"/>
      <c r="BB1448" s="196"/>
      <c r="BC1448" s="196"/>
      <c r="BD1448" s="196"/>
      <c r="BE1448" s="196"/>
      <c r="BF1448" s="196"/>
      <c r="BG1448" s="196"/>
      <c r="BH1448" s="196"/>
      <c r="BI1448" s="196"/>
      <c r="BJ1448" s="196"/>
      <c r="BK1448" s="196"/>
      <c r="BL1448" s="196"/>
      <c r="BM1448" s="196"/>
      <c r="BN1448" s="196"/>
      <c r="BO1448" s="196"/>
      <c r="BP1448" s="196"/>
      <c r="BQ1448" s="196"/>
      <c r="BR1448" s="196"/>
      <c r="BS1448" s="196"/>
      <c r="BT1448" s="196"/>
      <c r="BU1448" s="196"/>
      <c r="BV1448" s="196"/>
      <c r="BW1448" s="196"/>
      <c r="BX1448" s="196"/>
      <c r="BY1448" s="196"/>
      <c r="BZ1448" s="196"/>
      <c r="CA1448" s="196"/>
      <c r="CB1448" s="196"/>
      <c r="CC1448" s="196"/>
      <c r="CD1448" s="196"/>
      <c r="CE1448" s="196"/>
      <c r="CF1448" s="196"/>
      <c r="CG1448" s="196"/>
      <c r="CH1448" s="196"/>
      <c r="CI1448" s="196"/>
      <c r="CJ1448" s="196"/>
      <c r="CK1448" s="196"/>
      <c r="CL1448" s="196"/>
      <c r="CM1448" s="196"/>
      <c r="CN1448" s="196"/>
      <c r="CO1448" s="196"/>
      <c r="CP1448" s="196"/>
      <c r="CQ1448" s="196"/>
      <c r="CR1448" s="196"/>
      <c r="CS1448" s="196"/>
      <c r="CT1448" s="196"/>
      <c r="CU1448" s="196"/>
      <c r="CV1448" s="196"/>
      <c r="CW1448" s="196"/>
      <c r="CX1448" s="196"/>
      <c r="CY1448" s="196"/>
      <c r="CZ1448" s="196"/>
      <c r="DA1448" s="196"/>
      <c r="DB1448" s="196"/>
      <c r="DC1448" s="196"/>
      <c r="DD1448" s="196"/>
      <c r="DE1448" s="196"/>
      <c r="DF1448" s="196"/>
      <c r="DG1448" s="196"/>
      <c r="DH1448" s="196"/>
      <c r="DI1448" s="196"/>
      <c r="DJ1448" s="196"/>
      <c r="DK1448" s="196"/>
      <c r="DL1448" s="196"/>
      <c r="DM1448" s="196"/>
      <c r="DN1448" s="196"/>
      <c r="DO1448" s="196"/>
      <c r="DP1448" s="196"/>
      <c r="DQ1448" s="196"/>
      <c r="DR1448" s="196"/>
      <c r="DS1448" s="196"/>
      <c r="DT1448" s="196"/>
      <c r="DU1448" s="196"/>
      <c r="DV1448" s="196"/>
    </row>
    <row r="1449" spans="1:126" s="171" customFormat="1" x14ac:dyDescent="0.2">
      <c r="A1449" s="153"/>
      <c r="B1449" s="155"/>
      <c r="C1449" s="155"/>
      <c r="AT1449" s="196"/>
      <c r="AU1449" s="196"/>
      <c r="AV1449" s="196"/>
      <c r="AW1449" s="196"/>
      <c r="AX1449" s="196"/>
      <c r="AY1449" s="196"/>
      <c r="AZ1449" s="196"/>
      <c r="BA1449" s="196"/>
      <c r="BB1449" s="196"/>
      <c r="BC1449" s="196"/>
      <c r="BD1449" s="196"/>
      <c r="BE1449" s="196"/>
      <c r="BF1449" s="196"/>
      <c r="BG1449" s="196"/>
      <c r="BH1449" s="196"/>
      <c r="BI1449" s="196"/>
      <c r="BJ1449" s="196"/>
      <c r="BK1449" s="196"/>
      <c r="BL1449" s="196"/>
      <c r="BM1449" s="196"/>
      <c r="BN1449" s="196"/>
      <c r="BO1449" s="196"/>
      <c r="BP1449" s="196"/>
      <c r="BQ1449" s="196"/>
      <c r="BR1449" s="196"/>
      <c r="BS1449" s="196"/>
      <c r="BT1449" s="196"/>
      <c r="BU1449" s="196"/>
      <c r="BV1449" s="196"/>
      <c r="BW1449" s="196"/>
      <c r="BX1449" s="196"/>
      <c r="BY1449" s="196"/>
      <c r="BZ1449" s="196"/>
      <c r="CA1449" s="196"/>
      <c r="CB1449" s="196"/>
      <c r="CC1449" s="196"/>
      <c r="CD1449" s="196"/>
      <c r="CE1449" s="196"/>
      <c r="CF1449" s="196"/>
      <c r="CG1449" s="196"/>
      <c r="CH1449" s="196"/>
      <c r="CI1449" s="196"/>
      <c r="CJ1449" s="196"/>
      <c r="CK1449" s="196"/>
      <c r="CL1449" s="196"/>
      <c r="CM1449" s="196"/>
      <c r="CN1449" s="196"/>
      <c r="CO1449" s="196"/>
      <c r="CP1449" s="196"/>
      <c r="CQ1449" s="196"/>
      <c r="CR1449" s="196"/>
      <c r="CS1449" s="196"/>
      <c r="CT1449" s="196"/>
      <c r="CU1449" s="196"/>
      <c r="CV1449" s="196"/>
      <c r="CW1449" s="196"/>
      <c r="CX1449" s="196"/>
      <c r="CY1449" s="196"/>
      <c r="CZ1449" s="196"/>
      <c r="DA1449" s="196"/>
      <c r="DB1449" s="196"/>
      <c r="DC1449" s="196"/>
      <c r="DD1449" s="196"/>
      <c r="DE1449" s="196"/>
      <c r="DF1449" s="196"/>
      <c r="DG1449" s="196"/>
      <c r="DH1449" s="196"/>
      <c r="DI1449" s="196"/>
      <c r="DJ1449" s="196"/>
      <c r="DK1449" s="196"/>
      <c r="DL1449" s="196"/>
      <c r="DM1449" s="196"/>
      <c r="DN1449" s="196"/>
      <c r="DO1449" s="196"/>
      <c r="DP1449" s="196"/>
      <c r="DQ1449" s="196"/>
      <c r="DR1449" s="196"/>
      <c r="DS1449" s="196"/>
      <c r="DT1449" s="196"/>
      <c r="DU1449" s="196"/>
      <c r="DV1449" s="196"/>
    </row>
    <row r="1450" spans="1:126" s="171" customFormat="1" x14ac:dyDescent="0.2">
      <c r="A1450" s="153"/>
      <c r="B1450" s="155"/>
      <c r="C1450" s="155"/>
      <c r="AT1450" s="196"/>
      <c r="AU1450" s="196"/>
      <c r="AV1450" s="196"/>
      <c r="AW1450" s="196"/>
      <c r="AX1450" s="196"/>
      <c r="AY1450" s="196"/>
      <c r="AZ1450" s="196"/>
      <c r="BA1450" s="196"/>
      <c r="BB1450" s="196"/>
      <c r="BC1450" s="196"/>
      <c r="BD1450" s="196"/>
      <c r="BE1450" s="196"/>
      <c r="BF1450" s="196"/>
      <c r="BG1450" s="196"/>
      <c r="BH1450" s="196"/>
      <c r="BI1450" s="196"/>
      <c r="BJ1450" s="196"/>
      <c r="BK1450" s="196"/>
      <c r="BL1450" s="196"/>
      <c r="BM1450" s="196"/>
      <c r="BN1450" s="196"/>
      <c r="BO1450" s="196"/>
      <c r="BP1450" s="196"/>
      <c r="BQ1450" s="196"/>
      <c r="BR1450" s="196"/>
      <c r="BS1450" s="196"/>
      <c r="BT1450" s="196"/>
      <c r="BU1450" s="196"/>
      <c r="BV1450" s="196"/>
      <c r="BW1450" s="196"/>
      <c r="BX1450" s="196"/>
      <c r="BY1450" s="196"/>
      <c r="BZ1450" s="196"/>
      <c r="CA1450" s="196"/>
      <c r="CB1450" s="196"/>
      <c r="CC1450" s="196"/>
      <c r="CD1450" s="196"/>
      <c r="CE1450" s="196"/>
      <c r="CF1450" s="196"/>
      <c r="CG1450" s="196"/>
      <c r="CH1450" s="196"/>
      <c r="CI1450" s="196"/>
      <c r="CJ1450" s="196"/>
      <c r="CK1450" s="196"/>
      <c r="CL1450" s="196"/>
      <c r="CM1450" s="196"/>
      <c r="CN1450" s="196"/>
      <c r="CO1450" s="196"/>
      <c r="CP1450" s="196"/>
      <c r="CQ1450" s="196"/>
      <c r="CR1450" s="196"/>
      <c r="CS1450" s="196"/>
      <c r="CT1450" s="196"/>
      <c r="CU1450" s="196"/>
      <c r="CV1450" s="196"/>
      <c r="CW1450" s="196"/>
      <c r="CX1450" s="196"/>
      <c r="CY1450" s="196"/>
      <c r="CZ1450" s="196"/>
      <c r="DA1450" s="196"/>
      <c r="DB1450" s="196"/>
      <c r="DC1450" s="196"/>
      <c r="DD1450" s="196"/>
      <c r="DE1450" s="196"/>
      <c r="DF1450" s="196"/>
      <c r="DG1450" s="196"/>
      <c r="DH1450" s="196"/>
      <c r="DI1450" s="196"/>
      <c r="DJ1450" s="196"/>
      <c r="DK1450" s="196"/>
      <c r="DL1450" s="196"/>
      <c r="DM1450" s="196"/>
      <c r="DN1450" s="196"/>
      <c r="DO1450" s="196"/>
      <c r="DP1450" s="196"/>
      <c r="DQ1450" s="196"/>
      <c r="DR1450" s="196"/>
      <c r="DS1450" s="196"/>
      <c r="DT1450" s="196"/>
      <c r="DU1450" s="196"/>
      <c r="DV1450" s="196"/>
    </row>
    <row r="1451" spans="1:126" s="171" customFormat="1" x14ac:dyDescent="0.2">
      <c r="A1451" s="153"/>
      <c r="B1451" s="155"/>
      <c r="C1451" s="155"/>
      <c r="AT1451" s="196"/>
      <c r="AU1451" s="196"/>
      <c r="AV1451" s="196"/>
      <c r="AW1451" s="196"/>
      <c r="AX1451" s="196"/>
      <c r="AY1451" s="196"/>
      <c r="AZ1451" s="196"/>
      <c r="BA1451" s="196"/>
      <c r="BB1451" s="196"/>
      <c r="BC1451" s="196"/>
      <c r="BD1451" s="196"/>
      <c r="BE1451" s="196"/>
      <c r="BF1451" s="196"/>
      <c r="BG1451" s="196"/>
      <c r="BH1451" s="196"/>
      <c r="BI1451" s="196"/>
      <c r="BJ1451" s="196"/>
      <c r="BK1451" s="196"/>
      <c r="BL1451" s="196"/>
      <c r="BM1451" s="196"/>
      <c r="BN1451" s="196"/>
      <c r="BO1451" s="196"/>
      <c r="BP1451" s="196"/>
      <c r="BQ1451" s="196"/>
      <c r="BR1451" s="196"/>
      <c r="BS1451" s="196"/>
      <c r="BT1451" s="196"/>
      <c r="BU1451" s="196"/>
      <c r="BV1451" s="196"/>
      <c r="BW1451" s="196"/>
      <c r="BX1451" s="196"/>
      <c r="BY1451" s="196"/>
      <c r="BZ1451" s="196"/>
      <c r="CA1451" s="196"/>
      <c r="CB1451" s="196"/>
      <c r="CC1451" s="196"/>
      <c r="CD1451" s="196"/>
      <c r="CE1451" s="196"/>
      <c r="CF1451" s="196"/>
      <c r="CG1451" s="196"/>
      <c r="CH1451" s="196"/>
      <c r="CI1451" s="196"/>
      <c r="CJ1451" s="196"/>
      <c r="CK1451" s="196"/>
      <c r="CL1451" s="196"/>
      <c r="CM1451" s="196"/>
      <c r="CN1451" s="196"/>
      <c r="CO1451" s="196"/>
      <c r="CP1451" s="196"/>
      <c r="CQ1451" s="196"/>
      <c r="CR1451" s="196"/>
      <c r="CS1451" s="196"/>
      <c r="CT1451" s="196"/>
      <c r="CU1451" s="196"/>
      <c r="CV1451" s="196"/>
      <c r="CW1451" s="196"/>
      <c r="CX1451" s="196"/>
      <c r="CY1451" s="196"/>
      <c r="CZ1451" s="196"/>
      <c r="DA1451" s="196"/>
      <c r="DB1451" s="196"/>
      <c r="DC1451" s="196"/>
      <c r="DD1451" s="196"/>
      <c r="DE1451" s="196"/>
      <c r="DF1451" s="196"/>
      <c r="DG1451" s="196"/>
      <c r="DH1451" s="196"/>
      <c r="DI1451" s="196"/>
      <c r="DJ1451" s="196"/>
      <c r="DK1451" s="196"/>
      <c r="DL1451" s="196"/>
      <c r="DM1451" s="196"/>
      <c r="DN1451" s="196"/>
      <c r="DO1451" s="196"/>
      <c r="DP1451" s="196"/>
      <c r="DQ1451" s="196"/>
      <c r="DR1451" s="196"/>
      <c r="DS1451" s="196"/>
      <c r="DT1451" s="196"/>
      <c r="DU1451" s="196"/>
      <c r="DV1451" s="196"/>
    </row>
    <row r="1452" spans="1:126" s="171" customFormat="1" x14ac:dyDescent="0.2">
      <c r="A1452" s="153"/>
      <c r="B1452" s="155"/>
      <c r="C1452" s="155"/>
      <c r="AT1452" s="196"/>
      <c r="AU1452" s="196"/>
      <c r="AV1452" s="196"/>
      <c r="AW1452" s="196"/>
      <c r="AX1452" s="196"/>
      <c r="AY1452" s="196"/>
      <c r="AZ1452" s="196"/>
      <c r="BA1452" s="196"/>
      <c r="BB1452" s="196"/>
      <c r="BC1452" s="196"/>
      <c r="BD1452" s="196"/>
      <c r="BE1452" s="196"/>
      <c r="BF1452" s="196"/>
      <c r="BG1452" s="196"/>
      <c r="BH1452" s="196"/>
      <c r="BI1452" s="196"/>
      <c r="BJ1452" s="196"/>
      <c r="BK1452" s="196"/>
      <c r="BL1452" s="196"/>
      <c r="BM1452" s="196"/>
      <c r="BN1452" s="196"/>
      <c r="BO1452" s="196"/>
      <c r="BP1452" s="196"/>
      <c r="BQ1452" s="196"/>
      <c r="BR1452" s="196"/>
      <c r="BS1452" s="196"/>
      <c r="BT1452" s="196"/>
      <c r="BU1452" s="196"/>
      <c r="BV1452" s="196"/>
      <c r="BW1452" s="196"/>
      <c r="BX1452" s="196"/>
      <c r="BY1452" s="196"/>
      <c r="BZ1452" s="196"/>
      <c r="CA1452" s="196"/>
      <c r="CB1452" s="196"/>
      <c r="CC1452" s="196"/>
      <c r="CD1452" s="196"/>
      <c r="CE1452" s="196"/>
      <c r="CF1452" s="196"/>
      <c r="CG1452" s="196"/>
      <c r="CH1452" s="196"/>
      <c r="CI1452" s="196"/>
      <c r="CJ1452" s="196"/>
      <c r="CK1452" s="196"/>
      <c r="CL1452" s="196"/>
      <c r="CM1452" s="196"/>
      <c r="CN1452" s="196"/>
      <c r="CO1452" s="196"/>
      <c r="CP1452" s="196"/>
      <c r="CQ1452" s="196"/>
      <c r="CR1452" s="196"/>
      <c r="CS1452" s="196"/>
      <c r="CT1452" s="196"/>
      <c r="CU1452" s="196"/>
      <c r="CV1452" s="196"/>
      <c r="CW1452" s="196"/>
      <c r="CX1452" s="196"/>
      <c r="CY1452" s="196"/>
      <c r="CZ1452" s="196"/>
      <c r="DA1452" s="196"/>
      <c r="DB1452" s="196"/>
      <c r="DC1452" s="196"/>
      <c r="DD1452" s="196"/>
      <c r="DE1452" s="196"/>
      <c r="DF1452" s="196"/>
      <c r="DG1452" s="196"/>
      <c r="DH1452" s="196"/>
      <c r="DI1452" s="196"/>
      <c r="DJ1452" s="196"/>
      <c r="DK1452" s="196"/>
      <c r="DL1452" s="196"/>
      <c r="DM1452" s="196"/>
      <c r="DN1452" s="196"/>
      <c r="DO1452" s="196"/>
      <c r="DP1452" s="196"/>
      <c r="DQ1452" s="196"/>
      <c r="DR1452" s="196"/>
      <c r="DS1452" s="196"/>
      <c r="DT1452" s="196"/>
      <c r="DU1452" s="196"/>
      <c r="DV1452" s="196"/>
    </row>
    <row r="1453" spans="1:126" s="171" customFormat="1" x14ac:dyDescent="0.2">
      <c r="A1453" s="153"/>
      <c r="B1453" s="155"/>
      <c r="C1453" s="155"/>
      <c r="AT1453" s="196"/>
      <c r="AU1453" s="196"/>
      <c r="AV1453" s="196"/>
      <c r="AW1453" s="196"/>
      <c r="AX1453" s="196"/>
      <c r="AY1453" s="196"/>
      <c r="AZ1453" s="196"/>
      <c r="BA1453" s="196"/>
      <c r="BB1453" s="196"/>
      <c r="BC1453" s="196"/>
      <c r="BD1453" s="196"/>
      <c r="BE1453" s="196"/>
      <c r="BF1453" s="196"/>
      <c r="BG1453" s="196"/>
      <c r="BH1453" s="196"/>
      <c r="BI1453" s="196"/>
      <c r="BJ1453" s="196"/>
      <c r="BK1453" s="196"/>
      <c r="BL1453" s="196"/>
      <c r="BM1453" s="196"/>
      <c r="BN1453" s="196"/>
      <c r="BO1453" s="196"/>
      <c r="BP1453" s="196"/>
      <c r="BQ1453" s="196"/>
      <c r="BR1453" s="196"/>
      <c r="BS1453" s="196"/>
      <c r="BT1453" s="196"/>
      <c r="BU1453" s="196"/>
      <c r="BV1453" s="196"/>
      <c r="BW1453" s="196"/>
      <c r="BX1453" s="196"/>
      <c r="BY1453" s="196"/>
      <c r="BZ1453" s="196"/>
      <c r="CA1453" s="196"/>
      <c r="CB1453" s="196"/>
      <c r="CC1453" s="196"/>
      <c r="CD1453" s="196"/>
      <c r="CE1453" s="196"/>
      <c r="CF1453" s="196"/>
      <c r="CG1453" s="196"/>
      <c r="CH1453" s="196"/>
      <c r="CI1453" s="196"/>
      <c r="CJ1453" s="196"/>
      <c r="CK1453" s="196"/>
      <c r="CL1453" s="196"/>
      <c r="CM1453" s="196"/>
      <c r="CN1453" s="196"/>
      <c r="CO1453" s="196"/>
      <c r="CP1453" s="196"/>
      <c r="CQ1453" s="196"/>
      <c r="CR1453" s="196"/>
      <c r="CS1453" s="196"/>
      <c r="CT1453" s="196"/>
      <c r="CU1453" s="196"/>
      <c r="CV1453" s="196"/>
      <c r="CW1453" s="196"/>
      <c r="CX1453" s="196"/>
      <c r="CY1453" s="196"/>
      <c r="CZ1453" s="196"/>
      <c r="DA1453" s="196"/>
      <c r="DB1453" s="196"/>
      <c r="DC1453" s="196"/>
      <c r="DD1453" s="196"/>
      <c r="DE1453" s="196"/>
      <c r="DF1453" s="196"/>
      <c r="DG1453" s="196"/>
      <c r="DH1453" s="196"/>
      <c r="DI1453" s="196"/>
      <c r="DJ1453" s="196"/>
      <c r="DK1453" s="196"/>
      <c r="DL1453" s="196"/>
      <c r="DM1453" s="196"/>
      <c r="DN1453" s="196"/>
      <c r="DO1453" s="196"/>
      <c r="DP1453" s="196"/>
      <c r="DQ1453" s="196"/>
      <c r="DR1453" s="196"/>
      <c r="DS1453" s="196"/>
      <c r="DT1453" s="196"/>
      <c r="DU1453" s="196"/>
      <c r="DV1453" s="196"/>
    </row>
    <row r="1454" spans="1:126" s="171" customFormat="1" x14ac:dyDescent="0.2">
      <c r="A1454" s="153"/>
      <c r="B1454" s="155"/>
      <c r="C1454" s="155"/>
      <c r="AT1454" s="196"/>
      <c r="AU1454" s="196"/>
      <c r="AV1454" s="196"/>
      <c r="AW1454" s="196"/>
      <c r="AX1454" s="196"/>
      <c r="AY1454" s="196"/>
      <c r="AZ1454" s="196"/>
      <c r="BA1454" s="196"/>
      <c r="BB1454" s="196"/>
      <c r="BC1454" s="196"/>
      <c r="BD1454" s="196"/>
      <c r="BE1454" s="196"/>
      <c r="BF1454" s="196"/>
      <c r="BG1454" s="196"/>
      <c r="BH1454" s="196"/>
      <c r="BI1454" s="196"/>
      <c r="BJ1454" s="196"/>
      <c r="BK1454" s="196"/>
      <c r="BL1454" s="196"/>
      <c r="BM1454" s="196"/>
      <c r="BN1454" s="196"/>
      <c r="BO1454" s="196"/>
      <c r="BP1454" s="196"/>
      <c r="BQ1454" s="196"/>
      <c r="BR1454" s="196"/>
      <c r="BS1454" s="196"/>
      <c r="BT1454" s="196"/>
      <c r="BU1454" s="196"/>
      <c r="BV1454" s="196"/>
      <c r="BW1454" s="196"/>
      <c r="BX1454" s="196"/>
      <c r="BY1454" s="196"/>
      <c r="BZ1454" s="196"/>
      <c r="CA1454" s="196"/>
      <c r="CB1454" s="196"/>
      <c r="CC1454" s="196"/>
      <c r="CD1454" s="196"/>
      <c r="CE1454" s="196"/>
      <c r="CF1454" s="196"/>
      <c r="CG1454" s="196"/>
      <c r="CH1454" s="196"/>
      <c r="CI1454" s="196"/>
      <c r="CJ1454" s="196"/>
      <c r="CK1454" s="196"/>
      <c r="CL1454" s="196"/>
      <c r="CM1454" s="196"/>
      <c r="CN1454" s="196"/>
      <c r="CO1454" s="196"/>
      <c r="CP1454" s="196"/>
      <c r="CQ1454" s="196"/>
      <c r="CR1454" s="196"/>
      <c r="CS1454" s="196"/>
      <c r="CT1454" s="196"/>
      <c r="CU1454" s="196"/>
      <c r="CV1454" s="196"/>
      <c r="CW1454" s="196"/>
      <c r="CX1454" s="196"/>
      <c r="CY1454" s="196"/>
      <c r="CZ1454" s="196"/>
      <c r="DA1454" s="196"/>
      <c r="DB1454" s="196"/>
      <c r="DC1454" s="196"/>
      <c r="DD1454" s="196"/>
      <c r="DE1454" s="196"/>
      <c r="DF1454" s="196"/>
      <c r="DG1454" s="196"/>
      <c r="DH1454" s="196"/>
      <c r="DI1454" s="196"/>
      <c r="DJ1454" s="196"/>
      <c r="DK1454" s="196"/>
      <c r="DL1454" s="196"/>
      <c r="DM1454" s="196"/>
      <c r="DN1454" s="196"/>
      <c r="DO1454" s="196"/>
      <c r="DP1454" s="196"/>
      <c r="DQ1454" s="196"/>
      <c r="DR1454" s="196"/>
      <c r="DS1454" s="196"/>
      <c r="DT1454" s="196"/>
      <c r="DU1454" s="196"/>
      <c r="DV1454" s="196"/>
    </row>
    <row r="1455" spans="1:126" s="171" customFormat="1" x14ac:dyDescent="0.2">
      <c r="A1455" s="153"/>
      <c r="B1455" s="155"/>
      <c r="C1455" s="155"/>
      <c r="AT1455" s="196"/>
      <c r="AU1455" s="196"/>
      <c r="AV1455" s="196"/>
      <c r="AW1455" s="196"/>
      <c r="AX1455" s="196"/>
      <c r="AY1455" s="196"/>
      <c r="AZ1455" s="196"/>
      <c r="BA1455" s="196"/>
      <c r="BB1455" s="196"/>
      <c r="BC1455" s="196"/>
      <c r="BD1455" s="196"/>
      <c r="BE1455" s="196"/>
      <c r="BF1455" s="196"/>
      <c r="BG1455" s="196"/>
      <c r="BH1455" s="196"/>
      <c r="BI1455" s="196"/>
      <c r="BJ1455" s="196"/>
      <c r="BK1455" s="196"/>
      <c r="BL1455" s="196"/>
      <c r="BM1455" s="196"/>
      <c r="BN1455" s="196"/>
      <c r="BO1455" s="196"/>
      <c r="BP1455" s="196"/>
      <c r="BQ1455" s="196"/>
      <c r="BR1455" s="196"/>
      <c r="BS1455" s="196"/>
      <c r="BT1455" s="196"/>
      <c r="BU1455" s="196"/>
      <c r="BV1455" s="196"/>
      <c r="BW1455" s="196"/>
      <c r="BX1455" s="196"/>
      <c r="BY1455" s="196"/>
      <c r="BZ1455" s="196"/>
      <c r="CA1455" s="196"/>
      <c r="CB1455" s="196"/>
      <c r="CC1455" s="196"/>
      <c r="CD1455" s="196"/>
      <c r="CE1455" s="196"/>
      <c r="CF1455" s="196"/>
      <c r="CG1455" s="196"/>
      <c r="CH1455" s="196"/>
      <c r="CI1455" s="196"/>
      <c r="CJ1455" s="196"/>
      <c r="CK1455" s="196"/>
      <c r="CL1455" s="196"/>
      <c r="CM1455" s="196"/>
      <c r="CN1455" s="196"/>
      <c r="CO1455" s="196"/>
      <c r="CP1455" s="196"/>
      <c r="CQ1455" s="196"/>
      <c r="CR1455" s="196"/>
      <c r="CS1455" s="196"/>
      <c r="CT1455" s="196"/>
      <c r="CU1455" s="196"/>
      <c r="CV1455" s="196"/>
      <c r="CW1455" s="196"/>
      <c r="CX1455" s="196"/>
      <c r="CY1455" s="196"/>
      <c r="CZ1455" s="196"/>
      <c r="DA1455" s="196"/>
      <c r="DB1455" s="196"/>
      <c r="DC1455" s="196"/>
      <c r="DD1455" s="196"/>
      <c r="DE1455" s="196"/>
      <c r="DF1455" s="196"/>
      <c r="DG1455" s="196"/>
      <c r="DH1455" s="196"/>
      <c r="DI1455" s="196"/>
      <c r="DJ1455" s="196"/>
      <c r="DK1455" s="196"/>
      <c r="DL1455" s="196"/>
      <c r="DM1455" s="196"/>
      <c r="DN1455" s="196"/>
      <c r="DO1455" s="196"/>
      <c r="DP1455" s="196"/>
      <c r="DQ1455" s="196"/>
      <c r="DR1455" s="196"/>
      <c r="DS1455" s="196"/>
      <c r="DT1455" s="196"/>
      <c r="DU1455" s="196"/>
      <c r="DV1455" s="196"/>
    </row>
    <row r="1456" spans="1:126" s="171" customFormat="1" x14ac:dyDescent="0.2">
      <c r="A1456" s="153"/>
      <c r="B1456" s="155"/>
      <c r="C1456" s="155"/>
      <c r="AT1456" s="196"/>
      <c r="AU1456" s="196"/>
      <c r="AV1456" s="196"/>
      <c r="AW1456" s="196"/>
      <c r="AX1456" s="196"/>
      <c r="AY1456" s="196"/>
      <c r="AZ1456" s="196"/>
      <c r="BA1456" s="196"/>
      <c r="BB1456" s="196"/>
      <c r="BC1456" s="196"/>
      <c r="BD1456" s="196"/>
      <c r="BE1456" s="196"/>
      <c r="BF1456" s="196"/>
      <c r="BG1456" s="196"/>
      <c r="BH1456" s="196"/>
      <c r="BI1456" s="196"/>
      <c r="BJ1456" s="196"/>
      <c r="BK1456" s="196"/>
      <c r="BL1456" s="196"/>
      <c r="BM1456" s="196"/>
      <c r="BN1456" s="196"/>
      <c r="BO1456" s="196"/>
      <c r="BP1456" s="196"/>
      <c r="BQ1456" s="196"/>
      <c r="BR1456" s="196"/>
      <c r="BS1456" s="196"/>
      <c r="BT1456" s="196"/>
      <c r="BU1456" s="196"/>
      <c r="BV1456" s="196"/>
      <c r="BW1456" s="196"/>
      <c r="BX1456" s="196"/>
      <c r="BY1456" s="196"/>
      <c r="BZ1456" s="196"/>
      <c r="CA1456" s="196"/>
      <c r="CB1456" s="196"/>
      <c r="CC1456" s="196"/>
      <c r="CD1456" s="196"/>
      <c r="CE1456" s="196"/>
      <c r="CF1456" s="196"/>
      <c r="CG1456" s="196"/>
      <c r="CH1456" s="196"/>
      <c r="CI1456" s="196"/>
      <c r="CJ1456" s="196"/>
      <c r="CK1456" s="196"/>
      <c r="CL1456" s="196"/>
      <c r="CM1456" s="196"/>
      <c r="CN1456" s="196"/>
      <c r="CO1456" s="196"/>
      <c r="CP1456" s="196"/>
      <c r="CQ1456" s="196"/>
      <c r="CR1456" s="196"/>
      <c r="CS1456" s="196"/>
      <c r="CT1456" s="196"/>
      <c r="CU1456" s="196"/>
      <c r="CV1456" s="196"/>
      <c r="CW1456" s="196"/>
      <c r="CX1456" s="196"/>
      <c r="CY1456" s="196"/>
      <c r="CZ1456" s="196"/>
      <c r="DA1456" s="196"/>
      <c r="DB1456" s="196"/>
      <c r="DC1456" s="196"/>
      <c r="DD1456" s="196"/>
      <c r="DE1456" s="196"/>
      <c r="DF1456" s="196"/>
      <c r="DG1456" s="196"/>
      <c r="DH1456" s="196"/>
      <c r="DI1456" s="196"/>
      <c r="DJ1456" s="196"/>
      <c r="DK1456" s="196"/>
      <c r="DL1456" s="196"/>
      <c r="DM1456" s="196"/>
      <c r="DN1456" s="196"/>
      <c r="DO1456" s="196"/>
      <c r="DP1456" s="196"/>
      <c r="DQ1456" s="196"/>
      <c r="DR1456" s="196"/>
      <c r="DS1456" s="196"/>
      <c r="DT1456" s="196"/>
      <c r="DU1456" s="196"/>
      <c r="DV1456" s="196"/>
    </row>
    <row r="1457" spans="1:126" s="171" customFormat="1" x14ac:dyDescent="0.2">
      <c r="A1457" s="153"/>
      <c r="B1457" s="155"/>
      <c r="C1457" s="155"/>
      <c r="AT1457" s="196"/>
      <c r="AU1457" s="196"/>
      <c r="AV1457" s="196"/>
      <c r="AW1457" s="196"/>
      <c r="AX1457" s="196"/>
      <c r="AY1457" s="196"/>
      <c r="AZ1457" s="196"/>
      <c r="BA1457" s="196"/>
      <c r="BB1457" s="196"/>
      <c r="BC1457" s="196"/>
      <c r="BD1457" s="196"/>
      <c r="BE1457" s="196"/>
      <c r="BF1457" s="196"/>
      <c r="BG1457" s="196"/>
      <c r="BH1457" s="196"/>
      <c r="BI1457" s="196"/>
      <c r="BJ1457" s="196"/>
      <c r="BK1457" s="196"/>
      <c r="BL1457" s="196"/>
      <c r="BM1457" s="196"/>
      <c r="BN1457" s="196"/>
      <c r="BO1457" s="196"/>
      <c r="BP1457" s="196"/>
      <c r="BQ1457" s="196"/>
      <c r="BR1457" s="196"/>
      <c r="BS1457" s="196"/>
      <c r="BT1457" s="196"/>
      <c r="BU1457" s="196"/>
      <c r="BV1457" s="196"/>
      <c r="BW1457" s="196"/>
      <c r="BX1457" s="196"/>
      <c r="BY1457" s="196"/>
      <c r="BZ1457" s="196"/>
      <c r="CA1457" s="196"/>
      <c r="CB1457" s="196"/>
      <c r="CC1457" s="196"/>
      <c r="CD1457" s="196"/>
      <c r="CE1457" s="196"/>
      <c r="CF1457" s="196"/>
      <c r="CG1457" s="196"/>
      <c r="CH1457" s="196"/>
      <c r="CI1457" s="196"/>
      <c r="CJ1457" s="196"/>
      <c r="CK1457" s="196"/>
      <c r="CL1457" s="196"/>
      <c r="CM1457" s="196"/>
      <c r="CN1457" s="196"/>
      <c r="CO1457" s="196"/>
      <c r="CP1457" s="196"/>
      <c r="CQ1457" s="196"/>
      <c r="CR1457" s="196"/>
      <c r="CS1457" s="196"/>
      <c r="CT1457" s="196"/>
      <c r="CU1457" s="196"/>
      <c r="CV1457" s="196"/>
      <c r="CW1457" s="196"/>
      <c r="CX1457" s="196"/>
      <c r="CY1457" s="196"/>
      <c r="CZ1457" s="196"/>
      <c r="DA1457" s="196"/>
      <c r="DB1457" s="196"/>
      <c r="DC1457" s="196"/>
      <c r="DD1457" s="196"/>
      <c r="DE1457" s="196"/>
      <c r="DF1457" s="196"/>
      <c r="DG1457" s="196"/>
      <c r="DH1457" s="196"/>
      <c r="DI1457" s="196"/>
      <c r="DJ1457" s="196"/>
      <c r="DK1457" s="196"/>
      <c r="DL1457" s="196"/>
      <c r="DM1457" s="196"/>
      <c r="DN1457" s="196"/>
      <c r="DO1457" s="196"/>
      <c r="DP1457" s="196"/>
      <c r="DQ1457" s="196"/>
      <c r="DR1457" s="196"/>
      <c r="DS1457" s="196"/>
      <c r="DT1457" s="196"/>
      <c r="DU1457" s="196"/>
      <c r="DV1457" s="196"/>
    </row>
    <row r="1458" spans="1:126" s="171" customFormat="1" x14ac:dyDescent="0.2">
      <c r="A1458" s="153"/>
      <c r="B1458" s="155"/>
      <c r="C1458" s="155"/>
      <c r="AT1458" s="196"/>
      <c r="AU1458" s="196"/>
      <c r="AV1458" s="196"/>
      <c r="AW1458" s="196"/>
      <c r="AX1458" s="196"/>
      <c r="AY1458" s="196"/>
      <c r="AZ1458" s="196"/>
      <c r="BA1458" s="196"/>
      <c r="BB1458" s="196"/>
      <c r="BC1458" s="196"/>
      <c r="BD1458" s="196"/>
      <c r="BE1458" s="196"/>
      <c r="BF1458" s="196"/>
      <c r="BG1458" s="196"/>
      <c r="BH1458" s="196"/>
      <c r="BI1458" s="196"/>
      <c r="BJ1458" s="196"/>
      <c r="BK1458" s="196"/>
      <c r="BL1458" s="196"/>
      <c r="BM1458" s="196"/>
      <c r="BN1458" s="196"/>
      <c r="BO1458" s="196"/>
      <c r="BP1458" s="196"/>
      <c r="BQ1458" s="196"/>
      <c r="BR1458" s="196"/>
      <c r="BS1458" s="196"/>
      <c r="BT1458" s="196"/>
      <c r="BU1458" s="196"/>
      <c r="BV1458" s="196"/>
      <c r="BW1458" s="196"/>
      <c r="BX1458" s="196"/>
      <c r="BY1458" s="196"/>
      <c r="BZ1458" s="196"/>
      <c r="CA1458" s="196"/>
      <c r="CB1458" s="196"/>
      <c r="CC1458" s="196"/>
      <c r="CD1458" s="196"/>
      <c r="CE1458" s="196"/>
      <c r="CF1458" s="196"/>
      <c r="CG1458" s="196"/>
      <c r="CH1458" s="196"/>
      <c r="CI1458" s="196"/>
      <c r="CJ1458" s="196"/>
      <c r="CK1458" s="196"/>
      <c r="CL1458" s="196"/>
      <c r="CM1458" s="196"/>
      <c r="CN1458" s="196"/>
      <c r="CO1458" s="196"/>
      <c r="CP1458" s="196"/>
      <c r="CQ1458" s="196"/>
      <c r="CR1458" s="196"/>
      <c r="CS1458" s="196"/>
      <c r="CT1458" s="196"/>
      <c r="CU1458" s="196"/>
      <c r="CV1458" s="196"/>
      <c r="CW1458" s="196"/>
      <c r="CX1458" s="196"/>
      <c r="CY1458" s="196"/>
      <c r="CZ1458" s="196"/>
      <c r="DA1458" s="196"/>
      <c r="DB1458" s="196"/>
      <c r="DC1458" s="196"/>
      <c r="DD1458" s="196"/>
      <c r="DE1458" s="196"/>
      <c r="DF1458" s="196"/>
      <c r="DG1458" s="196"/>
      <c r="DH1458" s="196"/>
      <c r="DI1458" s="196"/>
      <c r="DJ1458" s="196"/>
      <c r="DK1458" s="196"/>
      <c r="DL1458" s="196"/>
      <c r="DM1458" s="196"/>
      <c r="DN1458" s="196"/>
      <c r="DO1458" s="196"/>
      <c r="DP1458" s="196"/>
      <c r="DQ1458" s="196"/>
      <c r="DR1458" s="196"/>
      <c r="DS1458" s="196"/>
      <c r="DT1458" s="196"/>
      <c r="DU1458" s="196"/>
      <c r="DV1458" s="196"/>
    </row>
    <row r="1459" spans="1:126" s="171" customFormat="1" x14ac:dyDescent="0.2">
      <c r="A1459" s="153"/>
      <c r="B1459" s="155"/>
      <c r="C1459" s="155"/>
      <c r="AT1459" s="196"/>
      <c r="AU1459" s="196"/>
      <c r="AV1459" s="196"/>
      <c r="AW1459" s="196"/>
      <c r="AX1459" s="196"/>
      <c r="AY1459" s="196"/>
      <c r="AZ1459" s="196"/>
      <c r="BA1459" s="196"/>
      <c r="BB1459" s="196"/>
      <c r="BC1459" s="196"/>
      <c r="BD1459" s="196"/>
      <c r="BE1459" s="196"/>
      <c r="BF1459" s="196"/>
      <c r="BG1459" s="196"/>
      <c r="BH1459" s="196"/>
      <c r="BI1459" s="196"/>
      <c r="BJ1459" s="196"/>
      <c r="BK1459" s="196"/>
      <c r="BL1459" s="196"/>
      <c r="BM1459" s="196"/>
      <c r="BN1459" s="196"/>
      <c r="BO1459" s="196"/>
      <c r="BP1459" s="196"/>
      <c r="BQ1459" s="196"/>
      <c r="BR1459" s="196"/>
      <c r="BS1459" s="196"/>
      <c r="BT1459" s="196"/>
      <c r="BU1459" s="196"/>
      <c r="BV1459" s="196"/>
      <c r="BW1459" s="196"/>
      <c r="BX1459" s="196"/>
      <c r="BY1459" s="196"/>
      <c r="BZ1459" s="196"/>
      <c r="CA1459" s="196"/>
      <c r="CB1459" s="196"/>
      <c r="CC1459" s="196"/>
      <c r="CD1459" s="196"/>
      <c r="CE1459" s="196"/>
      <c r="CF1459" s="196"/>
      <c r="CG1459" s="196"/>
      <c r="CH1459" s="196"/>
      <c r="CI1459" s="196"/>
      <c r="CJ1459" s="196"/>
      <c r="CK1459" s="196"/>
      <c r="CL1459" s="196"/>
      <c r="CM1459" s="196"/>
      <c r="CN1459" s="196"/>
      <c r="CO1459" s="196"/>
      <c r="CP1459" s="196"/>
      <c r="CQ1459" s="196"/>
      <c r="CR1459" s="196"/>
      <c r="CS1459" s="196"/>
      <c r="CT1459" s="196"/>
      <c r="CU1459" s="196"/>
      <c r="CV1459" s="196"/>
      <c r="CW1459" s="196"/>
      <c r="CX1459" s="196"/>
      <c r="CY1459" s="196"/>
      <c r="CZ1459" s="196"/>
      <c r="DA1459" s="196"/>
      <c r="DB1459" s="196"/>
      <c r="DC1459" s="196"/>
      <c r="DD1459" s="196"/>
      <c r="DE1459" s="196"/>
      <c r="DF1459" s="196"/>
      <c r="DG1459" s="196"/>
      <c r="DH1459" s="196"/>
      <c r="DI1459" s="196"/>
      <c r="DJ1459" s="196"/>
      <c r="DK1459" s="196"/>
      <c r="DL1459" s="196"/>
      <c r="DM1459" s="196"/>
      <c r="DN1459" s="196"/>
      <c r="DO1459" s="196"/>
      <c r="DP1459" s="196"/>
      <c r="DQ1459" s="196"/>
      <c r="DR1459" s="196"/>
      <c r="DS1459" s="196"/>
      <c r="DT1459" s="196"/>
      <c r="DU1459" s="196"/>
      <c r="DV1459" s="196"/>
    </row>
    <row r="1460" spans="1:126" s="171" customFormat="1" x14ac:dyDescent="0.2">
      <c r="A1460" s="153"/>
      <c r="B1460" s="155"/>
      <c r="C1460" s="155"/>
      <c r="AT1460" s="196"/>
      <c r="AU1460" s="196"/>
      <c r="AV1460" s="196"/>
      <c r="AW1460" s="196"/>
      <c r="AX1460" s="196"/>
      <c r="AY1460" s="196"/>
      <c r="AZ1460" s="196"/>
      <c r="BA1460" s="196"/>
      <c r="BB1460" s="196"/>
      <c r="BC1460" s="196"/>
      <c r="BD1460" s="196"/>
      <c r="BE1460" s="196"/>
      <c r="BF1460" s="196"/>
      <c r="BG1460" s="196"/>
      <c r="BH1460" s="196"/>
      <c r="BI1460" s="196"/>
      <c r="BJ1460" s="196"/>
      <c r="BK1460" s="196"/>
      <c r="BL1460" s="196"/>
      <c r="BM1460" s="196"/>
      <c r="BN1460" s="196"/>
      <c r="BO1460" s="196"/>
      <c r="BP1460" s="196"/>
      <c r="BQ1460" s="196"/>
      <c r="BR1460" s="196"/>
      <c r="BS1460" s="196"/>
      <c r="BT1460" s="196"/>
      <c r="BU1460" s="196"/>
      <c r="BV1460" s="196"/>
      <c r="BW1460" s="196"/>
      <c r="BX1460" s="196"/>
      <c r="BY1460" s="196"/>
      <c r="BZ1460" s="196"/>
      <c r="CA1460" s="196"/>
      <c r="CB1460" s="196"/>
      <c r="CC1460" s="196"/>
      <c r="CD1460" s="196"/>
      <c r="CE1460" s="196"/>
      <c r="CF1460" s="196"/>
      <c r="CG1460" s="196"/>
      <c r="CH1460" s="196"/>
      <c r="CI1460" s="196"/>
      <c r="CJ1460" s="196"/>
      <c r="CK1460" s="196"/>
      <c r="CL1460" s="196"/>
      <c r="CM1460" s="196"/>
      <c r="CN1460" s="196"/>
      <c r="CO1460" s="196"/>
      <c r="CP1460" s="196"/>
      <c r="CQ1460" s="196"/>
      <c r="CR1460" s="196"/>
      <c r="CS1460" s="196"/>
      <c r="CT1460" s="196"/>
      <c r="CU1460" s="196"/>
      <c r="CV1460" s="196"/>
      <c r="CW1460" s="196"/>
      <c r="CX1460" s="196"/>
      <c r="CY1460" s="196"/>
      <c r="CZ1460" s="196"/>
      <c r="DA1460" s="196"/>
      <c r="DB1460" s="196"/>
      <c r="DC1460" s="196"/>
      <c r="DD1460" s="196"/>
      <c r="DE1460" s="196"/>
      <c r="DF1460" s="196"/>
      <c r="DG1460" s="196"/>
      <c r="DH1460" s="196"/>
      <c r="DI1460" s="196"/>
      <c r="DJ1460" s="196"/>
      <c r="DK1460" s="196"/>
      <c r="DL1460" s="196"/>
      <c r="DM1460" s="196"/>
      <c r="DN1460" s="196"/>
      <c r="DO1460" s="196"/>
      <c r="DP1460" s="196"/>
      <c r="DQ1460" s="196"/>
      <c r="DR1460" s="196"/>
      <c r="DS1460" s="196"/>
      <c r="DT1460" s="196"/>
      <c r="DU1460" s="196"/>
      <c r="DV1460" s="196"/>
    </row>
    <row r="1461" spans="1:126" s="171" customFormat="1" x14ac:dyDescent="0.2">
      <c r="A1461" s="153"/>
      <c r="B1461" s="155"/>
      <c r="C1461" s="155"/>
      <c r="AT1461" s="196"/>
      <c r="AU1461" s="196"/>
      <c r="AV1461" s="196"/>
      <c r="AW1461" s="196"/>
      <c r="AX1461" s="196"/>
      <c r="AY1461" s="196"/>
      <c r="AZ1461" s="196"/>
      <c r="BA1461" s="196"/>
      <c r="BB1461" s="196"/>
      <c r="BC1461" s="196"/>
      <c r="BD1461" s="196"/>
      <c r="BE1461" s="196"/>
      <c r="BF1461" s="196"/>
      <c r="BG1461" s="196"/>
      <c r="BH1461" s="196"/>
      <c r="BI1461" s="196"/>
      <c r="BJ1461" s="196"/>
      <c r="BK1461" s="196"/>
      <c r="BL1461" s="196"/>
      <c r="BM1461" s="196"/>
      <c r="BN1461" s="196"/>
      <c r="BO1461" s="196"/>
      <c r="BP1461" s="196"/>
      <c r="BQ1461" s="196"/>
      <c r="BR1461" s="196"/>
      <c r="BS1461" s="196"/>
      <c r="BT1461" s="196"/>
      <c r="BU1461" s="196"/>
      <c r="BV1461" s="196"/>
      <c r="BW1461" s="196"/>
      <c r="BX1461" s="196"/>
      <c r="BY1461" s="196"/>
      <c r="BZ1461" s="196"/>
      <c r="CA1461" s="196"/>
      <c r="CB1461" s="196"/>
      <c r="CC1461" s="196"/>
      <c r="CD1461" s="196"/>
      <c r="CE1461" s="196"/>
      <c r="CF1461" s="196"/>
      <c r="CG1461" s="196"/>
      <c r="CH1461" s="196"/>
      <c r="CI1461" s="196"/>
      <c r="CJ1461" s="196"/>
      <c r="CK1461" s="196"/>
      <c r="CL1461" s="196"/>
      <c r="CM1461" s="196"/>
      <c r="CN1461" s="196"/>
      <c r="CO1461" s="196"/>
      <c r="CP1461" s="196"/>
      <c r="CQ1461" s="196"/>
      <c r="CR1461" s="196"/>
      <c r="CS1461" s="196"/>
      <c r="CT1461" s="196"/>
      <c r="CU1461" s="196"/>
      <c r="CV1461" s="196"/>
      <c r="CW1461" s="196"/>
      <c r="CX1461" s="196"/>
      <c r="CY1461" s="196"/>
      <c r="CZ1461" s="196"/>
      <c r="DA1461" s="196"/>
      <c r="DB1461" s="196"/>
      <c r="DC1461" s="196"/>
      <c r="DD1461" s="196"/>
      <c r="DE1461" s="196"/>
      <c r="DF1461" s="196"/>
      <c r="DG1461" s="196"/>
      <c r="DH1461" s="196"/>
      <c r="DI1461" s="196"/>
      <c r="DJ1461" s="196"/>
      <c r="DK1461" s="196"/>
      <c r="DL1461" s="196"/>
      <c r="DM1461" s="196"/>
      <c r="DN1461" s="196"/>
      <c r="DO1461" s="196"/>
      <c r="DP1461" s="196"/>
      <c r="DQ1461" s="196"/>
      <c r="DR1461" s="196"/>
      <c r="DS1461" s="196"/>
      <c r="DT1461" s="196"/>
      <c r="DU1461" s="196"/>
      <c r="DV1461" s="196"/>
    </row>
    <row r="1462" spans="1:126" s="171" customFormat="1" x14ac:dyDescent="0.2">
      <c r="A1462" s="153"/>
      <c r="B1462" s="155"/>
      <c r="C1462" s="155"/>
      <c r="AT1462" s="196"/>
      <c r="AU1462" s="196"/>
      <c r="AV1462" s="196"/>
      <c r="AW1462" s="196"/>
      <c r="AX1462" s="196"/>
      <c r="AY1462" s="196"/>
      <c r="AZ1462" s="196"/>
      <c r="BA1462" s="196"/>
      <c r="BB1462" s="196"/>
      <c r="BC1462" s="196"/>
      <c r="BD1462" s="196"/>
      <c r="BE1462" s="196"/>
      <c r="BF1462" s="196"/>
      <c r="BG1462" s="196"/>
      <c r="BH1462" s="196"/>
      <c r="BI1462" s="196"/>
      <c r="BJ1462" s="196"/>
      <c r="BK1462" s="196"/>
      <c r="BL1462" s="196"/>
      <c r="BM1462" s="196"/>
      <c r="BN1462" s="196"/>
      <c r="BO1462" s="196"/>
      <c r="BP1462" s="196"/>
      <c r="BQ1462" s="196"/>
      <c r="BR1462" s="196"/>
      <c r="BS1462" s="196"/>
      <c r="BT1462" s="196"/>
      <c r="BU1462" s="196"/>
      <c r="BV1462" s="196"/>
      <c r="BW1462" s="196"/>
      <c r="BX1462" s="196"/>
      <c r="BY1462" s="196"/>
      <c r="BZ1462" s="196"/>
      <c r="CA1462" s="196"/>
      <c r="CB1462" s="196"/>
      <c r="CC1462" s="196"/>
      <c r="CD1462" s="196"/>
      <c r="CE1462" s="196"/>
      <c r="CF1462" s="196"/>
      <c r="CG1462" s="196"/>
      <c r="CH1462" s="196"/>
      <c r="CI1462" s="196"/>
      <c r="CJ1462" s="196"/>
      <c r="CK1462" s="196"/>
      <c r="CL1462" s="196"/>
      <c r="CM1462" s="196"/>
      <c r="CN1462" s="196"/>
      <c r="CO1462" s="196"/>
      <c r="CP1462" s="196"/>
      <c r="CQ1462" s="196"/>
      <c r="CR1462" s="196"/>
      <c r="CS1462" s="196"/>
      <c r="CT1462" s="196"/>
      <c r="CU1462" s="196"/>
      <c r="CV1462" s="196"/>
      <c r="CW1462" s="196"/>
      <c r="CX1462" s="196"/>
      <c r="CY1462" s="196"/>
      <c r="CZ1462" s="196"/>
      <c r="DA1462" s="196"/>
      <c r="DB1462" s="196"/>
      <c r="DC1462" s="196"/>
      <c r="DD1462" s="196"/>
      <c r="DE1462" s="196"/>
      <c r="DF1462" s="196"/>
      <c r="DG1462" s="196"/>
      <c r="DH1462" s="196"/>
      <c r="DI1462" s="196"/>
      <c r="DJ1462" s="196"/>
      <c r="DK1462" s="196"/>
      <c r="DL1462" s="196"/>
      <c r="DM1462" s="196"/>
      <c r="DN1462" s="196"/>
      <c r="DO1462" s="196"/>
      <c r="DP1462" s="196"/>
      <c r="DQ1462" s="196"/>
      <c r="DR1462" s="196"/>
      <c r="DS1462" s="196"/>
      <c r="DT1462" s="196"/>
      <c r="DU1462" s="196"/>
      <c r="DV1462" s="196"/>
    </row>
    <row r="1463" spans="1:126" s="171" customFormat="1" x14ac:dyDescent="0.2">
      <c r="A1463" s="153"/>
      <c r="B1463" s="155"/>
      <c r="C1463" s="155"/>
      <c r="AT1463" s="196"/>
      <c r="AU1463" s="196"/>
      <c r="AV1463" s="196"/>
      <c r="AW1463" s="196"/>
      <c r="AX1463" s="196"/>
      <c r="AY1463" s="196"/>
      <c r="AZ1463" s="196"/>
      <c r="BA1463" s="196"/>
      <c r="BB1463" s="196"/>
      <c r="BC1463" s="196"/>
      <c r="BD1463" s="196"/>
      <c r="BE1463" s="196"/>
      <c r="BF1463" s="196"/>
      <c r="BG1463" s="196"/>
      <c r="BH1463" s="196"/>
      <c r="BI1463" s="196"/>
      <c r="BJ1463" s="196"/>
      <c r="BK1463" s="196"/>
      <c r="BL1463" s="196"/>
      <c r="BM1463" s="196"/>
      <c r="BN1463" s="196"/>
      <c r="BO1463" s="196"/>
      <c r="BP1463" s="196"/>
      <c r="BQ1463" s="196"/>
      <c r="BR1463" s="196"/>
      <c r="BS1463" s="196"/>
      <c r="BT1463" s="196"/>
      <c r="BU1463" s="196"/>
      <c r="BV1463" s="196"/>
      <c r="BW1463" s="196"/>
      <c r="BX1463" s="196"/>
      <c r="BY1463" s="196"/>
      <c r="BZ1463" s="196"/>
      <c r="CA1463" s="196"/>
      <c r="CB1463" s="196"/>
      <c r="CC1463" s="196"/>
      <c r="CD1463" s="196"/>
      <c r="CE1463" s="196"/>
      <c r="CF1463" s="196"/>
      <c r="CG1463" s="196"/>
      <c r="CH1463" s="196"/>
      <c r="CI1463" s="196"/>
      <c r="CJ1463" s="196"/>
      <c r="CK1463" s="196"/>
      <c r="CL1463" s="196"/>
      <c r="CM1463" s="196"/>
      <c r="CN1463" s="196"/>
      <c r="CO1463" s="196"/>
      <c r="CP1463" s="196"/>
      <c r="CQ1463" s="196"/>
      <c r="CR1463" s="196"/>
      <c r="CS1463" s="196"/>
      <c r="CT1463" s="196"/>
      <c r="CU1463" s="196"/>
      <c r="CV1463" s="196"/>
      <c r="CW1463" s="196"/>
      <c r="CX1463" s="196"/>
      <c r="CY1463" s="196"/>
      <c r="CZ1463" s="196"/>
      <c r="DA1463" s="196"/>
      <c r="DB1463" s="196"/>
      <c r="DC1463" s="196"/>
      <c r="DD1463" s="196"/>
      <c r="DE1463" s="196"/>
      <c r="DF1463" s="196"/>
      <c r="DG1463" s="196"/>
      <c r="DH1463" s="196"/>
      <c r="DI1463" s="196"/>
      <c r="DJ1463" s="196"/>
      <c r="DK1463" s="196"/>
      <c r="DL1463" s="196"/>
      <c r="DM1463" s="196"/>
      <c r="DN1463" s="196"/>
      <c r="DO1463" s="196"/>
      <c r="DP1463" s="196"/>
      <c r="DQ1463" s="196"/>
      <c r="DR1463" s="196"/>
      <c r="DS1463" s="196"/>
      <c r="DT1463" s="196"/>
      <c r="DU1463" s="196"/>
      <c r="DV1463" s="196"/>
    </row>
    <row r="1464" spans="1:126" s="171" customFormat="1" x14ac:dyDescent="0.2">
      <c r="A1464" s="153"/>
      <c r="B1464" s="155"/>
      <c r="C1464" s="155"/>
      <c r="AT1464" s="196"/>
      <c r="AU1464" s="196"/>
      <c r="AV1464" s="196"/>
      <c r="AW1464" s="196"/>
      <c r="AX1464" s="196"/>
      <c r="AY1464" s="196"/>
      <c r="AZ1464" s="196"/>
      <c r="BA1464" s="196"/>
      <c r="BB1464" s="196"/>
      <c r="BC1464" s="196"/>
      <c r="BD1464" s="196"/>
      <c r="BE1464" s="196"/>
      <c r="BF1464" s="196"/>
      <c r="BG1464" s="196"/>
      <c r="BH1464" s="196"/>
      <c r="BI1464" s="196"/>
      <c r="BJ1464" s="196"/>
      <c r="BK1464" s="196"/>
      <c r="BL1464" s="196"/>
      <c r="BM1464" s="196"/>
      <c r="BN1464" s="196"/>
      <c r="BO1464" s="196"/>
      <c r="BP1464" s="196"/>
      <c r="BQ1464" s="196"/>
      <c r="BR1464" s="196"/>
      <c r="BS1464" s="196"/>
      <c r="BT1464" s="196"/>
      <c r="BU1464" s="196"/>
      <c r="BV1464" s="196"/>
      <c r="BW1464" s="196"/>
      <c r="BX1464" s="196"/>
      <c r="BY1464" s="196"/>
      <c r="BZ1464" s="196"/>
      <c r="CA1464" s="196"/>
      <c r="CB1464" s="196"/>
      <c r="CC1464" s="196"/>
      <c r="CD1464" s="196"/>
      <c r="CE1464" s="196"/>
      <c r="CF1464" s="196"/>
      <c r="CG1464" s="196"/>
      <c r="CH1464" s="196"/>
      <c r="CI1464" s="196"/>
      <c r="CJ1464" s="196"/>
      <c r="CK1464" s="196"/>
      <c r="CL1464" s="196"/>
      <c r="CM1464" s="196"/>
      <c r="CN1464" s="196"/>
      <c r="CO1464" s="196"/>
      <c r="CP1464" s="196"/>
      <c r="CQ1464" s="196"/>
      <c r="CR1464" s="196"/>
      <c r="CS1464" s="196"/>
      <c r="CT1464" s="196"/>
      <c r="CU1464" s="196"/>
      <c r="CV1464" s="196"/>
      <c r="CW1464" s="196"/>
      <c r="CX1464" s="196"/>
      <c r="CY1464" s="196"/>
      <c r="CZ1464" s="196"/>
      <c r="DA1464" s="196"/>
      <c r="DB1464" s="196"/>
      <c r="DC1464" s="196"/>
      <c r="DD1464" s="196"/>
      <c r="DE1464" s="196"/>
      <c r="DF1464" s="196"/>
      <c r="DG1464" s="196"/>
      <c r="DH1464" s="196"/>
      <c r="DI1464" s="196"/>
      <c r="DJ1464" s="196"/>
      <c r="DK1464" s="196"/>
      <c r="DL1464" s="196"/>
      <c r="DM1464" s="196"/>
      <c r="DN1464" s="196"/>
      <c r="DO1464" s="196"/>
      <c r="DP1464" s="196"/>
      <c r="DQ1464" s="196"/>
      <c r="DR1464" s="196"/>
      <c r="DS1464" s="196"/>
      <c r="DT1464" s="196"/>
      <c r="DU1464" s="196"/>
      <c r="DV1464" s="196"/>
    </row>
    <row r="1465" spans="1:126" s="171" customFormat="1" x14ac:dyDescent="0.2">
      <c r="A1465" s="153"/>
      <c r="B1465" s="155"/>
      <c r="C1465" s="155"/>
      <c r="AT1465" s="196"/>
      <c r="AU1465" s="196"/>
      <c r="AV1465" s="196"/>
      <c r="AW1465" s="196"/>
      <c r="AX1465" s="196"/>
      <c r="AY1465" s="196"/>
      <c r="AZ1465" s="196"/>
      <c r="BA1465" s="196"/>
      <c r="BB1465" s="196"/>
      <c r="BC1465" s="196"/>
      <c r="BD1465" s="196"/>
      <c r="BE1465" s="196"/>
      <c r="BF1465" s="196"/>
      <c r="BG1465" s="196"/>
      <c r="BH1465" s="196"/>
      <c r="BI1465" s="196"/>
      <c r="BJ1465" s="196"/>
      <c r="BK1465" s="196"/>
      <c r="BL1465" s="196"/>
      <c r="BM1465" s="196"/>
      <c r="BN1465" s="196"/>
      <c r="BO1465" s="196"/>
      <c r="BP1465" s="196"/>
      <c r="BQ1465" s="196"/>
      <c r="BR1465" s="196"/>
      <c r="BS1465" s="196"/>
      <c r="BT1465" s="196"/>
      <c r="BU1465" s="196"/>
      <c r="BV1465" s="196"/>
      <c r="BW1465" s="196"/>
      <c r="BX1465" s="196"/>
      <c r="BY1465" s="196"/>
      <c r="BZ1465" s="196"/>
      <c r="CA1465" s="196"/>
      <c r="CB1465" s="196"/>
      <c r="CC1465" s="196"/>
      <c r="CD1465" s="196"/>
      <c r="CE1465" s="196"/>
      <c r="CF1465" s="196"/>
      <c r="CG1465" s="196"/>
      <c r="CH1465" s="196"/>
      <c r="CI1465" s="196"/>
      <c r="CJ1465" s="196"/>
      <c r="CK1465" s="196"/>
      <c r="CL1465" s="196"/>
      <c r="CM1465" s="196"/>
      <c r="CN1465" s="196"/>
      <c r="CO1465" s="196"/>
      <c r="CP1465" s="196"/>
      <c r="CQ1465" s="196"/>
      <c r="CR1465" s="196"/>
      <c r="CS1465" s="196"/>
      <c r="CT1465" s="196"/>
      <c r="CU1465" s="196"/>
      <c r="CV1465" s="196"/>
      <c r="CW1465" s="196"/>
      <c r="CX1465" s="196"/>
      <c r="CY1465" s="196"/>
      <c r="CZ1465" s="196"/>
      <c r="DA1465" s="196"/>
      <c r="DB1465" s="196"/>
      <c r="DC1465" s="196"/>
      <c r="DD1465" s="196"/>
      <c r="DE1465" s="196"/>
      <c r="DF1465" s="196"/>
      <c r="DG1465" s="196"/>
      <c r="DH1465" s="196"/>
      <c r="DI1465" s="196"/>
      <c r="DJ1465" s="196"/>
      <c r="DK1465" s="196"/>
      <c r="DL1465" s="196"/>
      <c r="DM1465" s="196"/>
      <c r="DN1465" s="196"/>
      <c r="DO1465" s="196"/>
      <c r="DP1465" s="196"/>
      <c r="DQ1465" s="196"/>
      <c r="DR1465" s="196"/>
      <c r="DS1465" s="196"/>
      <c r="DT1465" s="196"/>
      <c r="DU1465" s="196"/>
      <c r="DV1465" s="196"/>
    </row>
    <row r="1466" spans="1:126" s="171" customFormat="1" x14ac:dyDescent="0.2">
      <c r="A1466" s="153"/>
      <c r="B1466" s="155"/>
      <c r="C1466" s="155"/>
      <c r="AT1466" s="196"/>
      <c r="AU1466" s="196"/>
      <c r="AV1466" s="196"/>
      <c r="AW1466" s="196"/>
      <c r="AX1466" s="196"/>
      <c r="AY1466" s="196"/>
      <c r="AZ1466" s="196"/>
      <c r="BA1466" s="196"/>
      <c r="BB1466" s="196"/>
      <c r="BC1466" s="196"/>
      <c r="BD1466" s="196"/>
      <c r="BE1466" s="196"/>
      <c r="BF1466" s="196"/>
      <c r="BG1466" s="196"/>
      <c r="BH1466" s="196"/>
      <c r="BI1466" s="196"/>
      <c r="BJ1466" s="196"/>
      <c r="BK1466" s="196"/>
      <c r="BL1466" s="196"/>
      <c r="BM1466" s="196"/>
      <c r="BN1466" s="196"/>
      <c r="BO1466" s="196"/>
      <c r="BP1466" s="196"/>
      <c r="BQ1466" s="196"/>
      <c r="BR1466" s="196"/>
      <c r="BS1466" s="196"/>
      <c r="BT1466" s="196"/>
      <c r="BU1466" s="196"/>
      <c r="BV1466" s="196"/>
      <c r="BW1466" s="196"/>
      <c r="BX1466" s="196"/>
      <c r="BY1466" s="196"/>
      <c r="BZ1466" s="196"/>
      <c r="CA1466" s="196"/>
      <c r="CB1466" s="196"/>
      <c r="CC1466" s="196"/>
      <c r="CD1466" s="196"/>
      <c r="CE1466" s="196"/>
      <c r="CF1466" s="196"/>
      <c r="CG1466" s="196"/>
      <c r="CH1466" s="196"/>
      <c r="CI1466" s="196"/>
      <c r="CJ1466" s="196"/>
      <c r="CK1466" s="196"/>
      <c r="CL1466" s="196"/>
      <c r="CM1466" s="196"/>
      <c r="CN1466" s="196"/>
      <c r="CO1466" s="196"/>
      <c r="CP1466" s="196"/>
      <c r="CQ1466" s="196"/>
      <c r="CR1466" s="196"/>
      <c r="CS1466" s="196"/>
      <c r="CT1466" s="196"/>
      <c r="CU1466" s="196"/>
      <c r="CV1466" s="196"/>
      <c r="CW1466" s="196"/>
      <c r="CX1466" s="196"/>
      <c r="CY1466" s="196"/>
      <c r="CZ1466" s="196"/>
      <c r="DA1466" s="196"/>
      <c r="DB1466" s="196"/>
      <c r="DC1466" s="196"/>
      <c r="DD1466" s="196"/>
      <c r="DE1466" s="196"/>
      <c r="DF1466" s="196"/>
      <c r="DG1466" s="196"/>
      <c r="DH1466" s="196"/>
      <c r="DI1466" s="196"/>
      <c r="DJ1466" s="196"/>
      <c r="DK1466" s="196"/>
      <c r="DL1466" s="196"/>
      <c r="DM1466" s="196"/>
      <c r="DN1466" s="196"/>
      <c r="DO1466" s="196"/>
      <c r="DP1466" s="196"/>
      <c r="DQ1466" s="196"/>
      <c r="DR1466" s="196"/>
      <c r="DS1466" s="196"/>
      <c r="DT1466" s="196"/>
      <c r="DU1466" s="196"/>
      <c r="DV1466" s="196"/>
    </row>
    <row r="1467" spans="1:126" s="171" customFormat="1" x14ac:dyDescent="0.2">
      <c r="A1467" s="153"/>
      <c r="B1467" s="155"/>
      <c r="C1467" s="155"/>
      <c r="AT1467" s="196"/>
      <c r="AU1467" s="196"/>
      <c r="AV1467" s="196"/>
      <c r="AW1467" s="196"/>
      <c r="AX1467" s="196"/>
      <c r="AY1467" s="196"/>
      <c r="AZ1467" s="196"/>
      <c r="BA1467" s="196"/>
      <c r="BB1467" s="196"/>
      <c r="BC1467" s="196"/>
      <c r="BD1467" s="196"/>
      <c r="BE1467" s="196"/>
      <c r="BF1467" s="196"/>
      <c r="BG1467" s="196"/>
      <c r="BH1467" s="196"/>
      <c r="BI1467" s="196"/>
      <c r="BJ1467" s="196"/>
      <c r="BK1467" s="196"/>
      <c r="BL1467" s="196"/>
      <c r="BM1467" s="196"/>
      <c r="BN1467" s="196"/>
      <c r="BO1467" s="196"/>
      <c r="BP1467" s="196"/>
      <c r="BQ1467" s="196"/>
      <c r="BR1467" s="196"/>
      <c r="BS1467" s="196"/>
      <c r="BT1467" s="196"/>
      <c r="BU1467" s="196"/>
      <c r="BV1467" s="196"/>
      <c r="BW1467" s="196"/>
      <c r="BX1467" s="196"/>
      <c r="BY1467" s="196"/>
      <c r="BZ1467" s="196"/>
      <c r="CA1467" s="196"/>
      <c r="CB1467" s="196"/>
      <c r="CC1467" s="196"/>
      <c r="CD1467" s="196"/>
      <c r="CE1467" s="196"/>
      <c r="CF1467" s="196"/>
      <c r="CG1467" s="196"/>
      <c r="CH1467" s="196"/>
      <c r="CI1467" s="196"/>
      <c r="CJ1467" s="196"/>
      <c r="CK1467" s="196"/>
      <c r="CL1467" s="196"/>
      <c r="CM1467" s="196"/>
      <c r="CN1467" s="196"/>
      <c r="CO1467" s="196"/>
      <c r="CP1467" s="196"/>
      <c r="CQ1467" s="196"/>
      <c r="CR1467" s="196"/>
      <c r="CS1467" s="196"/>
      <c r="CT1467" s="196"/>
      <c r="CU1467" s="196"/>
      <c r="CV1467" s="196"/>
      <c r="CW1467" s="196"/>
      <c r="CX1467" s="196"/>
      <c r="CY1467" s="196"/>
      <c r="CZ1467" s="196"/>
      <c r="DA1467" s="196"/>
      <c r="DB1467" s="196"/>
      <c r="DC1467" s="196"/>
      <c r="DD1467" s="196"/>
      <c r="DE1467" s="196"/>
      <c r="DF1467" s="196"/>
      <c r="DG1467" s="196"/>
      <c r="DH1467" s="196"/>
      <c r="DI1467" s="196"/>
      <c r="DJ1467" s="196"/>
      <c r="DK1467" s="196"/>
      <c r="DL1467" s="196"/>
      <c r="DM1467" s="196"/>
      <c r="DN1467" s="196"/>
      <c r="DO1467" s="196"/>
      <c r="DP1467" s="196"/>
      <c r="DQ1467" s="196"/>
      <c r="DR1467" s="196"/>
      <c r="DS1467" s="196"/>
      <c r="DT1467" s="196"/>
      <c r="DU1467" s="196"/>
      <c r="DV1467" s="196"/>
    </row>
    <row r="1468" spans="1:126" s="171" customFormat="1" x14ac:dyDescent="0.2">
      <c r="A1468" s="153"/>
      <c r="B1468" s="155"/>
      <c r="C1468" s="155"/>
      <c r="AT1468" s="196"/>
      <c r="AU1468" s="196"/>
      <c r="AV1468" s="196"/>
      <c r="AW1468" s="196"/>
      <c r="AX1468" s="196"/>
      <c r="AY1468" s="196"/>
      <c r="AZ1468" s="196"/>
      <c r="BA1468" s="196"/>
      <c r="BB1468" s="196"/>
      <c r="BC1468" s="196"/>
      <c r="BD1468" s="196"/>
      <c r="BE1468" s="196"/>
      <c r="BF1468" s="196"/>
      <c r="BG1468" s="196"/>
      <c r="BH1468" s="196"/>
      <c r="BI1468" s="196"/>
      <c r="BJ1468" s="196"/>
      <c r="BK1468" s="196"/>
      <c r="BL1468" s="196"/>
      <c r="BM1468" s="196"/>
      <c r="BN1468" s="196"/>
      <c r="BO1468" s="196"/>
      <c r="BP1468" s="196"/>
      <c r="BQ1468" s="196"/>
      <c r="BR1468" s="196"/>
      <c r="BS1468" s="196"/>
      <c r="BT1468" s="196"/>
      <c r="BU1468" s="196"/>
      <c r="BV1468" s="196"/>
      <c r="BW1468" s="196"/>
      <c r="BX1468" s="196"/>
      <c r="BY1468" s="196"/>
      <c r="BZ1468" s="196"/>
      <c r="CA1468" s="196"/>
      <c r="CB1468" s="196"/>
      <c r="CC1468" s="196"/>
      <c r="CD1468" s="196"/>
      <c r="CE1468" s="196"/>
      <c r="CF1468" s="196"/>
      <c r="CG1468" s="196"/>
      <c r="CH1468" s="196"/>
      <c r="CI1468" s="196"/>
      <c r="CJ1468" s="196"/>
      <c r="CK1468" s="196"/>
      <c r="CL1468" s="196"/>
      <c r="CM1468" s="196"/>
      <c r="CN1468" s="196"/>
      <c r="CO1468" s="196"/>
      <c r="CP1468" s="196"/>
      <c r="CQ1468" s="196"/>
      <c r="CR1468" s="196"/>
      <c r="CS1468" s="196"/>
      <c r="CT1468" s="196"/>
      <c r="CU1468" s="196"/>
      <c r="CV1468" s="196"/>
      <c r="CW1468" s="196"/>
      <c r="CX1468" s="196"/>
      <c r="CY1468" s="196"/>
      <c r="CZ1468" s="196"/>
      <c r="DA1468" s="196"/>
      <c r="DB1468" s="196"/>
      <c r="DC1468" s="196"/>
      <c r="DD1468" s="196"/>
      <c r="DE1468" s="196"/>
      <c r="DF1468" s="196"/>
      <c r="DG1468" s="196"/>
      <c r="DH1468" s="196"/>
      <c r="DI1468" s="196"/>
      <c r="DJ1468" s="196"/>
      <c r="DK1468" s="196"/>
      <c r="DL1468" s="196"/>
      <c r="DM1468" s="196"/>
      <c r="DN1468" s="196"/>
      <c r="DO1468" s="196"/>
      <c r="DP1468" s="196"/>
      <c r="DQ1468" s="196"/>
      <c r="DR1468" s="196"/>
      <c r="DS1468" s="196"/>
      <c r="DT1468" s="196"/>
      <c r="DU1468" s="196"/>
      <c r="DV1468" s="196"/>
    </row>
    <row r="1469" spans="1:126" s="171" customFormat="1" x14ac:dyDescent="0.2">
      <c r="A1469" s="153"/>
      <c r="B1469" s="155"/>
      <c r="C1469" s="155"/>
      <c r="AT1469" s="196"/>
      <c r="AU1469" s="196"/>
      <c r="AV1469" s="196"/>
      <c r="AW1469" s="196"/>
      <c r="AX1469" s="196"/>
      <c r="AY1469" s="196"/>
      <c r="AZ1469" s="196"/>
      <c r="BA1469" s="196"/>
      <c r="BB1469" s="196"/>
      <c r="BC1469" s="196"/>
      <c r="BD1469" s="196"/>
      <c r="BE1469" s="196"/>
      <c r="BF1469" s="196"/>
      <c r="BG1469" s="196"/>
      <c r="BH1469" s="196"/>
      <c r="BI1469" s="196"/>
      <c r="BJ1469" s="196"/>
      <c r="BK1469" s="196"/>
      <c r="BL1469" s="196"/>
      <c r="BM1469" s="196"/>
      <c r="BN1469" s="196"/>
      <c r="BO1469" s="196"/>
      <c r="BP1469" s="196"/>
      <c r="BQ1469" s="196"/>
      <c r="BR1469" s="196"/>
      <c r="BS1469" s="196"/>
      <c r="BT1469" s="196"/>
      <c r="BU1469" s="196"/>
      <c r="BV1469" s="196"/>
      <c r="BW1469" s="196"/>
      <c r="BX1469" s="196"/>
      <c r="BY1469" s="196"/>
      <c r="BZ1469" s="196"/>
      <c r="CA1469" s="196"/>
      <c r="CB1469" s="196"/>
      <c r="CC1469" s="196"/>
      <c r="CD1469" s="196"/>
      <c r="CE1469" s="196"/>
      <c r="CF1469" s="196"/>
      <c r="CG1469" s="196"/>
      <c r="CH1469" s="196"/>
      <c r="CI1469" s="196"/>
      <c r="CJ1469" s="196"/>
      <c r="CK1469" s="196"/>
      <c r="CL1469" s="196"/>
      <c r="CM1469" s="196"/>
      <c r="CN1469" s="196"/>
      <c r="CO1469" s="196"/>
      <c r="CP1469" s="196"/>
      <c r="CQ1469" s="196"/>
      <c r="CR1469" s="196"/>
      <c r="CS1469" s="196"/>
      <c r="CT1469" s="196"/>
      <c r="CU1469" s="196"/>
      <c r="CV1469" s="196"/>
      <c r="CW1469" s="196"/>
      <c r="CX1469" s="196"/>
      <c r="CY1469" s="196"/>
      <c r="CZ1469" s="196"/>
      <c r="DA1469" s="196"/>
      <c r="DB1469" s="196"/>
      <c r="DC1469" s="196"/>
      <c r="DD1469" s="196"/>
      <c r="DE1469" s="196"/>
      <c r="DF1469" s="196"/>
      <c r="DG1469" s="196"/>
      <c r="DH1469" s="196"/>
      <c r="DI1469" s="196"/>
      <c r="DJ1469" s="196"/>
      <c r="DK1469" s="196"/>
      <c r="DL1469" s="196"/>
      <c r="DM1469" s="196"/>
      <c r="DN1469" s="196"/>
      <c r="DO1469" s="196"/>
      <c r="DP1469" s="196"/>
      <c r="DQ1469" s="196"/>
      <c r="DR1469" s="196"/>
      <c r="DS1469" s="196"/>
      <c r="DT1469" s="196"/>
      <c r="DU1469" s="196"/>
      <c r="DV1469" s="196"/>
    </row>
    <row r="1470" spans="1:126" s="171" customFormat="1" x14ac:dyDescent="0.2">
      <c r="A1470" s="153"/>
      <c r="B1470" s="155"/>
      <c r="C1470" s="155"/>
      <c r="AT1470" s="196"/>
      <c r="AU1470" s="196"/>
      <c r="AV1470" s="196"/>
      <c r="AW1470" s="196"/>
      <c r="AX1470" s="196"/>
      <c r="AY1470" s="196"/>
      <c r="AZ1470" s="196"/>
      <c r="BA1470" s="196"/>
      <c r="BB1470" s="196"/>
      <c r="BC1470" s="196"/>
      <c r="BD1470" s="196"/>
      <c r="BE1470" s="196"/>
      <c r="BF1470" s="196"/>
      <c r="BG1470" s="196"/>
      <c r="BH1470" s="196"/>
      <c r="BI1470" s="196"/>
      <c r="BJ1470" s="196"/>
      <c r="BK1470" s="196"/>
      <c r="BL1470" s="196"/>
      <c r="BM1470" s="196"/>
      <c r="BN1470" s="196"/>
      <c r="BO1470" s="196"/>
      <c r="BP1470" s="196"/>
      <c r="BQ1470" s="196"/>
      <c r="BR1470" s="196"/>
      <c r="BS1470" s="196"/>
      <c r="BT1470" s="196"/>
      <c r="BU1470" s="196"/>
      <c r="BV1470" s="196"/>
      <c r="BW1470" s="196"/>
      <c r="BX1470" s="196"/>
      <c r="BY1470" s="196"/>
      <c r="BZ1470" s="196"/>
      <c r="CA1470" s="196"/>
      <c r="CB1470" s="196"/>
      <c r="CC1470" s="196"/>
      <c r="CD1470" s="196"/>
      <c r="CE1470" s="196"/>
      <c r="CF1470" s="196"/>
      <c r="CG1470" s="196"/>
      <c r="CH1470" s="196"/>
      <c r="CI1470" s="196"/>
      <c r="CJ1470" s="196"/>
      <c r="CK1470" s="196"/>
      <c r="CL1470" s="196"/>
      <c r="CM1470" s="196"/>
      <c r="CN1470" s="196"/>
      <c r="CO1470" s="196"/>
      <c r="CP1470" s="196"/>
      <c r="CQ1470" s="196"/>
      <c r="CR1470" s="196"/>
      <c r="CS1470" s="196"/>
      <c r="CT1470" s="196"/>
      <c r="CU1470" s="196"/>
      <c r="CV1470" s="196"/>
      <c r="CW1470" s="196"/>
      <c r="CX1470" s="196"/>
      <c r="CY1470" s="196"/>
      <c r="CZ1470" s="196"/>
      <c r="DA1470" s="196"/>
      <c r="DB1470" s="196"/>
      <c r="DC1470" s="196"/>
      <c r="DD1470" s="196"/>
      <c r="DE1470" s="196"/>
      <c r="DF1470" s="196"/>
      <c r="DG1470" s="196"/>
      <c r="DH1470" s="196"/>
      <c r="DI1470" s="196"/>
      <c r="DJ1470" s="196"/>
      <c r="DK1470" s="196"/>
      <c r="DL1470" s="196"/>
      <c r="DM1470" s="196"/>
      <c r="DN1470" s="196"/>
      <c r="DO1470" s="196"/>
      <c r="DP1470" s="196"/>
      <c r="DQ1470" s="196"/>
      <c r="DR1470" s="196"/>
      <c r="DS1470" s="196"/>
      <c r="DT1470" s="196"/>
      <c r="DU1470" s="196"/>
      <c r="DV1470" s="196"/>
    </row>
    <row r="1471" spans="1:126" s="171" customFormat="1" x14ac:dyDescent="0.2">
      <c r="A1471" s="153"/>
      <c r="B1471" s="155"/>
      <c r="C1471" s="155"/>
      <c r="AT1471" s="196"/>
      <c r="AU1471" s="196"/>
      <c r="AV1471" s="196"/>
      <c r="AW1471" s="196"/>
      <c r="AX1471" s="196"/>
      <c r="AY1471" s="196"/>
      <c r="AZ1471" s="196"/>
      <c r="BA1471" s="196"/>
      <c r="BB1471" s="196"/>
      <c r="BC1471" s="196"/>
      <c r="BD1471" s="196"/>
      <c r="BE1471" s="196"/>
      <c r="BF1471" s="196"/>
      <c r="BG1471" s="196"/>
      <c r="BH1471" s="196"/>
      <c r="BI1471" s="196"/>
      <c r="BJ1471" s="196"/>
      <c r="BK1471" s="196"/>
      <c r="BL1471" s="196"/>
      <c r="BM1471" s="196"/>
      <c r="BN1471" s="196"/>
      <c r="BO1471" s="196"/>
      <c r="BP1471" s="196"/>
      <c r="BQ1471" s="196"/>
      <c r="BR1471" s="196"/>
      <c r="BS1471" s="196"/>
      <c r="BT1471" s="196"/>
      <c r="BU1471" s="196"/>
      <c r="BV1471" s="196"/>
      <c r="BW1471" s="196"/>
      <c r="BX1471" s="196"/>
      <c r="BY1471" s="196"/>
      <c r="BZ1471" s="196"/>
      <c r="CA1471" s="196"/>
      <c r="CB1471" s="196"/>
      <c r="CC1471" s="196"/>
      <c r="CD1471" s="196"/>
      <c r="CE1471" s="196"/>
      <c r="CF1471" s="196"/>
      <c r="CG1471" s="196"/>
      <c r="CH1471" s="196"/>
      <c r="CI1471" s="196"/>
      <c r="CJ1471" s="196"/>
      <c r="CK1471" s="196"/>
      <c r="CL1471" s="196"/>
      <c r="CM1471" s="196"/>
      <c r="CN1471" s="196"/>
      <c r="CO1471" s="196"/>
      <c r="CP1471" s="196"/>
      <c r="CQ1471" s="196"/>
      <c r="CR1471" s="196"/>
      <c r="CS1471" s="196"/>
      <c r="CT1471" s="196"/>
      <c r="CU1471" s="196"/>
      <c r="CV1471" s="196"/>
      <c r="CW1471" s="196"/>
      <c r="CX1471" s="196"/>
      <c r="CY1471" s="196"/>
      <c r="CZ1471" s="196"/>
      <c r="DA1471" s="196"/>
      <c r="DB1471" s="196"/>
      <c r="DC1471" s="196"/>
      <c r="DD1471" s="196"/>
      <c r="DE1471" s="196"/>
      <c r="DF1471" s="196"/>
      <c r="DG1471" s="196"/>
      <c r="DH1471" s="196"/>
      <c r="DI1471" s="196"/>
      <c r="DJ1471" s="196"/>
      <c r="DK1471" s="196"/>
      <c r="DL1471" s="196"/>
      <c r="DM1471" s="196"/>
      <c r="DN1471" s="196"/>
      <c r="DO1471" s="196"/>
      <c r="DP1471" s="196"/>
      <c r="DQ1471" s="196"/>
      <c r="DR1471" s="196"/>
      <c r="DS1471" s="196"/>
      <c r="DT1471" s="196"/>
      <c r="DU1471" s="196"/>
      <c r="DV1471" s="196"/>
    </row>
    <row r="1472" spans="1:126" s="171" customFormat="1" x14ac:dyDescent="0.2">
      <c r="A1472" s="153"/>
      <c r="B1472" s="155"/>
      <c r="C1472" s="155"/>
      <c r="AT1472" s="196"/>
      <c r="AU1472" s="196"/>
      <c r="AV1472" s="196"/>
      <c r="AW1472" s="196"/>
      <c r="AX1472" s="196"/>
      <c r="AY1472" s="196"/>
      <c r="AZ1472" s="196"/>
      <c r="BA1472" s="196"/>
      <c r="BB1472" s="196"/>
      <c r="BC1472" s="196"/>
      <c r="BD1472" s="196"/>
      <c r="BE1472" s="196"/>
      <c r="BF1472" s="196"/>
      <c r="BG1472" s="196"/>
      <c r="BH1472" s="196"/>
      <c r="BI1472" s="196"/>
      <c r="BJ1472" s="196"/>
      <c r="BK1472" s="196"/>
      <c r="BL1472" s="196"/>
      <c r="BM1472" s="196"/>
      <c r="BN1472" s="196"/>
      <c r="BO1472" s="196"/>
      <c r="BP1472" s="196"/>
      <c r="BQ1472" s="196"/>
      <c r="BR1472" s="196"/>
      <c r="BS1472" s="196"/>
      <c r="BT1472" s="196"/>
      <c r="BU1472" s="196"/>
      <c r="BV1472" s="196"/>
      <c r="BW1472" s="196"/>
      <c r="BX1472" s="196"/>
      <c r="BY1472" s="196"/>
      <c r="BZ1472" s="196"/>
      <c r="CA1472" s="196"/>
      <c r="CB1472" s="196"/>
      <c r="CC1472" s="196"/>
      <c r="CD1472" s="196"/>
      <c r="CE1472" s="196"/>
      <c r="CF1472" s="196"/>
      <c r="CG1472" s="196"/>
      <c r="CH1472" s="196"/>
      <c r="CI1472" s="196"/>
      <c r="CJ1472" s="196"/>
      <c r="CK1472" s="196"/>
      <c r="CL1472" s="196"/>
      <c r="CM1472" s="196"/>
      <c r="CN1472" s="196"/>
      <c r="CO1472" s="196"/>
      <c r="CP1472" s="196"/>
      <c r="CQ1472" s="196"/>
      <c r="CR1472" s="196"/>
      <c r="CS1472" s="196"/>
      <c r="CT1472" s="196"/>
      <c r="CU1472" s="196"/>
      <c r="CV1472" s="196"/>
      <c r="CW1472" s="196"/>
      <c r="CX1472" s="196"/>
      <c r="CY1472" s="196"/>
      <c r="CZ1472" s="196"/>
      <c r="DA1472" s="196"/>
      <c r="DB1472" s="196"/>
      <c r="DC1472" s="196"/>
      <c r="DD1472" s="196"/>
      <c r="DE1472" s="196"/>
      <c r="DF1472" s="196"/>
      <c r="DG1472" s="196"/>
      <c r="DH1472" s="196"/>
      <c r="DI1472" s="196"/>
      <c r="DJ1472" s="196"/>
      <c r="DK1472" s="196"/>
      <c r="DL1472" s="196"/>
      <c r="DM1472" s="196"/>
      <c r="DN1472" s="196"/>
      <c r="DO1472" s="196"/>
      <c r="DP1472" s="196"/>
      <c r="DQ1472" s="196"/>
      <c r="DR1472" s="196"/>
      <c r="DS1472" s="196"/>
      <c r="DT1472" s="196"/>
      <c r="DU1472" s="196"/>
      <c r="DV1472" s="196"/>
    </row>
    <row r="1473" spans="1:126" s="171" customFormat="1" x14ac:dyDescent="0.2">
      <c r="A1473" s="153"/>
      <c r="B1473" s="155"/>
      <c r="C1473" s="155"/>
      <c r="AT1473" s="196"/>
      <c r="AU1473" s="196"/>
      <c r="AV1473" s="196"/>
      <c r="AW1473" s="196"/>
      <c r="AX1473" s="196"/>
      <c r="AY1473" s="196"/>
      <c r="AZ1473" s="196"/>
      <c r="BA1473" s="196"/>
      <c r="BB1473" s="196"/>
      <c r="BC1473" s="196"/>
      <c r="BD1473" s="196"/>
      <c r="BE1473" s="196"/>
      <c r="BF1473" s="196"/>
      <c r="BG1473" s="196"/>
      <c r="BH1473" s="196"/>
      <c r="BI1473" s="196"/>
      <c r="BJ1473" s="196"/>
      <c r="BK1473" s="196"/>
      <c r="BL1473" s="196"/>
      <c r="BM1473" s="196"/>
      <c r="BN1473" s="196"/>
      <c r="BO1473" s="196"/>
      <c r="BP1473" s="196"/>
      <c r="BQ1473" s="196"/>
      <c r="BR1473" s="196"/>
      <c r="BS1473" s="196"/>
      <c r="BT1473" s="196"/>
      <c r="BU1473" s="196"/>
      <c r="BV1473" s="196"/>
      <c r="BW1473" s="196"/>
      <c r="BX1473" s="196"/>
      <c r="BY1473" s="196"/>
      <c r="BZ1473" s="196"/>
      <c r="CA1473" s="196"/>
      <c r="CB1473" s="196"/>
      <c r="CC1473" s="196"/>
      <c r="CD1473" s="196"/>
      <c r="CE1473" s="196"/>
      <c r="CF1473" s="196"/>
      <c r="CG1473" s="196"/>
      <c r="CH1473" s="196"/>
      <c r="CI1473" s="196"/>
      <c r="CJ1473" s="196"/>
      <c r="CK1473" s="196"/>
      <c r="CL1473" s="196"/>
      <c r="CM1473" s="196"/>
      <c r="CN1473" s="196"/>
      <c r="CO1473" s="196"/>
      <c r="CP1473" s="196"/>
      <c r="CQ1473" s="196"/>
      <c r="CR1473" s="196"/>
      <c r="CS1473" s="196"/>
      <c r="CT1473" s="196"/>
      <c r="CU1473" s="196"/>
      <c r="CV1473" s="196"/>
      <c r="CW1473" s="196"/>
      <c r="CX1473" s="196"/>
      <c r="CY1473" s="196"/>
      <c r="CZ1473" s="196"/>
      <c r="DA1473" s="196"/>
      <c r="DB1473" s="196"/>
      <c r="DC1473" s="196"/>
      <c r="DD1473" s="196"/>
      <c r="DE1473" s="196"/>
      <c r="DF1473" s="196"/>
      <c r="DG1473" s="196"/>
      <c r="DH1473" s="196"/>
      <c r="DI1473" s="196"/>
      <c r="DJ1473" s="196"/>
      <c r="DK1473" s="196"/>
      <c r="DL1473" s="196"/>
      <c r="DM1473" s="196"/>
      <c r="DN1473" s="196"/>
      <c r="DO1473" s="196"/>
      <c r="DP1473" s="196"/>
      <c r="DQ1473" s="196"/>
      <c r="DR1473" s="196"/>
      <c r="DS1473" s="196"/>
      <c r="DT1473" s="196"/>
      <c r="DU1473" s="196"/>
      <c r="DV1473" s="196"/>
    </row>
    <row r="1474" spans="1:126" s="171" customFormat="1" x14ac:dyDescent="0.2">
      <c r="A1474" s="153"/>
      <c r="B1474" s="155"/>
      <c r="C1474" s="155"/>
      <c r="AT1474" s="196"/>
      <c r="AU1474" s="196"/>
      <c r="AV1474" s="196"/>
      <c r="AW1474" s="196"/>
      <c r="AX1474" s="196"/>
      <c r="AY1474" s="196"/>
      <c r="AZ1474" s="196"/>
      <c r="BA1474" s="196"/>
      <c r="BB1474" s="196"/>
      <c r="BC1474" s="196"/>
      <c r="BD1474" s="196"/>
      <c r="BE1474" s="196"/>
      <c r="BF1474" s="196"/>
      <c r="BG1474" s="196"/>
      <c r="BH1474" s="196"/>
      <c r="BI1474" s="196"/>
      <c r="BJ1474" s="196"/>
      <c r="BK1474" s="196"/>
      <c r="BL1474" s="196"/>
      <c r="BM1474" s="196"/>
      <c r="BN1474" s="196"/>
      <c r="BO1474" s="196"/>
      <c r="BP1474" s="196"/>
      <c r="BQ1474" s="196"/>
      <c r="BR1474" s="196"/>
      <c r="BS1474" s="196"/>
      <c r="BT1474" s="196"/>
      <c r="BU1474" s="196"/>
      <c r="BV1474" s="196"/>
      <c r="BW1474" s="196"/>
      <c r="BX1474" s="196"/>
      <c r="BY1474" s="196"/>
      <c r="BZ1474" s="196"/>
      <c r="CA1474" s="196"/>
      <c r="CB1474" s="196"/>
      <c r="CC1474" s="196"/>
      <c r="CD1474" s="196"/>
      <c r="CE1474" s="196"/>
      <c r="CF1474" s="196"/>
      <c r="CG1474" s="196"/>
      <c r="CH1474" s="196"/>
      <c r="CI1474" s="196"/>
      <c r="CJ1474" s="196"/>
      <c r="CK1474" s="196"/>
      <c r="CL1474" s="196"/>
      <c r="CM1474" s="196"/>
      <c r="CN1474" s="196"/>
      <c r="CO1474" s="196"/>
      <c r="CP1474" s="196"/>
      <c r="CQ1474" s="196"/>
      <c r="CR1474" s="196"/>
      <c r="CS1474" s="196"/>
      <c r="CT1474" s="196"/>
      <c r="CU1474" s="196"/>
      <c r="CV1474" s="196"/>
      <c r="CW1474" s="196"/>
      <c r="CX1474" s="196"/>
      <c r="CY1474" s="196"/>
      <c r="CZ1474" s="196"/>
      <c r="DA1474" s="196"/>
      <c r="DB1474" s="196"/>
      <c r="DC1474" s="196"/>
      <c r="DD1474" s="196"/>
      <c r="DE1474" s="196"/>
      <c r="DF1474" s="196"/>
      <c r="DG1474" s="196"/>
      <c r="DH1474" s="196"/>
      <c r="DI1474" s="196"/>
      <c r="DJ1474" s="196"/>
      <c r="DK1474" s="196"/>
      <c r="DL1474" s="196"/>
      <c r="DM1474" s="196"/>
      <c r="DN1474" s="196"/>
      <c r="DO1474" s="196"/>
      <c r="DP1474" s="196"/>
      <c r="DQ1474" s="196"/>
      <c r="DR1474" s="196"/>
      <c r="DS1474" s="196"/>
      <c r="DT1474" s="196"/>
      <c r="DU1474" s="196"/>
      <c r="DV1474" s="196"/>
    </row>
    <row r="1475" spans="1:126" s="171" customFormat="1" x14ac:dyDescent="0.2">
      <c r="A1475" s="153"/>
      <c r="B1475" s="155"/>
      <c r="C1475" s="155"/>
      <c r="AT1475" s="196"/>
      <c r="AU1475" s="196"/>
      <c r="AV1475" s="196"/>
      <c r="AW1475" s="196"/>
      <c r="AX1475" s="196"/>
      <c r="AY1475" s="196"/>
      <c r="AZ1475" s="196"/>
      <c r="BA1475" s="196"/>
      <c r="BB1475" s="196"/>
      <c r="BC1475" s="196"/>
      <c r="BD1475" s="196"/>
      <c r="BE1475" s="196"/>
      <c r="BF1475" s="196"/>
      <c r="BG1475" s="196"/>
      <c r="BH1475" s="196"/>
      <c r="BI1475" s="196"/>
      <c r="BJ1475" s="196"/>
      <c r="BK1475" s="196"/>
      <c r="BL1475" s="196"/>
      <c r="BM1475" s="196"/>
      <c r="BN1475" s="196"/>
      <c r="BO1475" s="196"/>
      <c r="BP1475" s="196"/>
      <c r="BQ1475" s="196"/>
      <c r="BR1475" s="196"/>
      <c r="BS1475" s="196"/>
      <c r="BT1475" s="196"/>
      <c r="BU1475" s="196"/>
      <c r="BV1475" s="196"/>
      <c r="BW1475" s="196"/>
      <c r="BX1475" s="196"/>
      <c r="BY1475" s="196"/>
      <c r="BZ1475" s="196"/>
      <c r="CA1475" s="196"/>
      <c r="CB1475" s="196"/>
      <c r="CC1475" s="196"/>
      <c r="CD1475" s="196"/>
      <c r="CE1475" s="196"/>
      <c r="CF1475" s="196"/>
      <c r="CG1475" s="196"/>
      <c r="CH1475" s="196"/>
      <c r="CI1475" s="196"/>
      <c r="CJ1475" s="196"/>
      <c r="CK1475" s="196"/>
      <c r="CL1475" s="196"/>
      <c r="CM1475" s="196"/>
      <c r="CN1475" s="196"/>
      <c r="CO1475" s="196"/>
      <c r="CP1475" s="196"/>
      <c r="CQ1475" s="196"/>
      <c r="CR1475" s="196"/>
      <c r="CS1475" s="196"/>
      <c r="CT1475" s="196"/>
      <c r="CU1475" s="196"/>
      <c r="CV1475" s="196"/>
      <c r="CW1475" s="196"/>
      <c r="CX1475" s="196"/>
      <c r="CY1475" s="196"/>
      <c r="CZ1475" s="196"/>
      <c r="DA1475" s="196"/>
      <c r="DB1475" s="196"/>
      <c r="DC1475" s="196"/>
      <c r="DD1475" s="196"/>
      <c r="DE1475" s="196"/>
      <c r="DF1475" s="196"/>
      <c r="DG1475" s="196"/>
      <c r="DH1475" s="196"/>
      <c r="DI1475" s="196"/>
      <c r="DJ1475" s="196"/>
      <c r="DK1475" s="196"/>
      <c r="DL1475" s="196"/>
      <c r="DM1475" s="196"/>
      <c r="DN1475" s="196"/>
      <c r="DO1475" s="196"/>
      <c r="DP1475" s="196"/>
      <c r="DQ1475" s="196"/>
      <c r="DR1475" s="196"/>
      <c r="DS1475" s="196"/>
      <c r="DT1475" s="196"/>
      <c r="DU1475" s="196"/>
      <c r="DV1475" s="196"/>
    </row>
    <row r="1476" spans="1:126" s="171" customFormat="1" x14ac:dyDescent="0.2">
      <c r="A1476" s="153"/>
      <c r="B1476" s="155"/>
      <c r="C1476" s="155"/>
      <c r="AT1476" s="196"/>
      <c r="AU1476" s="196"/>
      <c r="AV1476" s="196"/>
      <c r="AW1476" s="196"/>
      <c r="AX1476" s="196"/>
      <c r="AY1476" s="196"/>
      <c r="AZ1476" s="196"/>
      <c r="BA1476" s="196"/>
      <c r="BB1476" s="196"/>
      <c r="BC1476" s="196"/>
      <c r="BD1476" s="196"/>
      <c r="BE1476" s="196"/>
      <c r="BF1476" s="196"/>
      <c r="BG1476" s="196"/>
      <c r="BH1476" s="196"/>
      <c r="BI1476" s="196"/>
      <c r="BJ1476" s="196"/>
      <c r="BK1476" s="196"/>
      <c r="BL1476" s="196"/>
      <c r="BM1476" s="196"/>
      <c r="BN1476" s="196"/>
      <c r="BO1476" s="196"/>
      <c r="BP1476" s="196"/>
      <c r="BQ1476" s="196"/>
      <c r="BR1476" s="196"/>
      <c r="BS1476" s="196"/>
      <c r="BT1476" s="196"/>
      <c r="BU1476" s="196"/>
      <c r="BV1476" s="196"/>
      <c r="BW1476" s="196"/>
      <c r="BX1476" s="196"/>
      <c r="BY1476" s="196"/>
      <c r="BZ1476" s="196"/>
      <c r="CA1476" s="196"/>
      <c r="CB1476" s="196"/>
      <c r="CC1476" s="196"/>
      <c r="CD1476" s="196"/>
      <c r="CE1476" s="196"/>
      <c r="CF1476" s="196"/>
      <c r="CG1476" s="196"/>
      <c r="CH1476" s="196"/>
      <c r="CI1476" s="196"/>
      <c r="CJ1476" s="196"/>
      <c r="CK1476" s="196"/>
      <c r="CL1476" s="196"/>
      <c r="CM1476" s="196"/>
      <c r="CN1476" s="196"/>
      <c r="CO1476" s="196"/>
      <c r="CP1476" s="196"/>
      <c r="CQ1476" s="196"/>
      <c r="CR1476" s="196"/>
      <c r="CS1476" s="196"/>
      <c r="CT1476" s="196"/>
      <c r="CU1476" s="196"/>
      <c r="CV1476" s="196"/>
      <c r="CW1476" s="196"/>
      <c r="CX1476" s="196"/>
      <c r="CY1476" s="196"/>
      <c r="CZ1476" s="196"/>
      <c r="DA1476" s="196"/>
      <c r="DB1476" s="196"/>
      <c r="DC1476" s="196"/>
      <c r="DD1476" s="196"/>
      <c r="DE1476" s="196"/>
      <c r="DF1476" s="196"/>
      <c r="DG1476" s="196"/>
      <c r="DH1476" s="196"/>
      <c r="DI1476" s="196"/>
      <c r="DJ1476" s="196"/>
      <c r="DK1476" s="196"/>
      <c r="DL1476" s="196"/>
      <c r="DM1476" s="196"/>
      <c r="DN1476" s="196"/>
      <c r="DO1476" s="196"/>
      <c r="DP1476" s="196"/>
      <c r="DQ1476" s="196"/>
      <c r="DR1476" s="196"/>
      <c r="DS1476" s="196"/>
      <c r="DT1476" s="196"/>
      <c r="DU1476" s="196"/>
      <c r="DV1476" s="196"/>
    </row>
    <row r="1477" spans="1:126" s="171" customFormat="1" x14ac:dyDescent="0.2">
      <c r="A1477" s="153"/>
      <c r="B1477" s="155"/>
      <c r="C1477" s="155"/>
      <c r="AT1477" s="196"/>
      <c r="AU1477" s="196"/>
      <c r="AV1477" s="196"/>
      <c r="AW1477" s="196"/>
      <c r="AX1477" s="196"/>
      <c r="AY1477" s="196"/>
      <c r="AZ1477" s="196"/>
      <c r="BA1477" s="196"/>
      <c r="BB1477" s="196"/>
      <c r="BC1477" s="196"/>
      <c r="BD1477" s="196"/>
      <c r="BE1477" s="196"/>
      <c r="BF1477" s="196"/>
      <c r="BG1477" s="196"/>
      <c r="BH1477" s="196"/>
      <c r="BI1477" s="196"/>
      <c r="BJ1477" s="196"/>
      <c r="BK1477" s="196"/>
      <c r="BL1477" s="196"/>
      <c r="BM1477" s="196"/>
      <c r="BN1477" s="196"/>
      <c r="BO1477" s="196"/>
      <c r="BP1477" s="196"/>
      <c r="BQ1477" s="196"/>
      <c r="BR1477" s="196"/>
      <c r="BS1477" s="196"/>
      <c r="BT1477" s="196"/>
      <c r="BU1477" s="196"/>
      <c r="BV1477" s="196"/>
      <c r="BW1477" s="196"/>
      <c r="BX1477" s="196"/>
      <c r="BY1477" s="196"/>
      <c r="BZ1477" s="196"/>
      <c r="CA1477" s="196"/>
      <c r="CB1477" s="196"/>
      <c r="CC1477" s="196"/>
      <c r="CD1477" s="196"/>
      <c r="CE1477" s="196"/>
      <c r="CF1477" s="196"/>
      <c r="CG1477" s="196"/>
      <c r="CH1477" s="196"/>
      <c r="CI1477" s="196"/>
      <c r="CJ1477" s="196"/>
      <c r="CK1477" s="196"/>
      <c r="CL1477" s="196"/>
      <c r="CM1477" s="196"/>
      <c r="CN1477" s="196"/>
      <c r="CO1477" s="196"/>
      <c r="CP1477" s="196"/>
      <c r="CQ1477" s="196"/>
      <c r="CR1477" s="196"/>
      <c r="CS1477" s="196"/>
      <c r="CT1477" s="196"/>
      <c r="CU1477" s="196"/>
      <c r="CV1477" s="196"/>
      <c r="CW1477" s="196"/>
      <c r="CX1477" s="196"/>
      <c r="CY1477" s="196"/>
      <c r="CZ1477" s="196"/>
      <c r="DA1477" s="196"/>
      <c r="DB1477" s="196"/>
      <c r="DC1477" s="196"/>
      <c r="DD1477" s="196"/>
      <c r="DE1477" s="196"/>
      <c r="DF1477" s="196"/>
      <c r="DG1477" s="196"/>
      <c r="DH1477" s="196"/>
      <c r="DI1477" s="196"/>
      <c r="DJ1477" s="196"/>
      <c r="DK1477" s="196"/>
      <c r="DL1477" s="196"/>
      <c r="DM1477" s="196"/>
      <c r="DN1477" s="196"/>
      <c r="DO1477" s="196"/>
      <c r="DP1477" s="196"/>
      <c r="DQ1477" s="196"/>
      <c r="DR1477" s="196"/>
      <c r="DS1477" s="196"/>
      <c r="DT1477" s="196"/>
      <c r="DU1477" s="196"/>
      <c r="DV1477" s="196"/>
    </row>
    <row r="1478" spans="1:126" s="171" customFormat="1" x14ac:dyDescent="0.2">
      <c r="A1478" s="153"/>
      <c r="B1478" s="155"/>
      <c r="C1478" s="155"/>
      <c r="AT1478" s="196"/>
      <c r="AU1478" s="196"/>
      <c r="AV1478" s="196"/>
      <c r="AW1478" s="196"/>
      <c r="AX1478" s="196"/>
      <c r="AY1478" s="196"/>
      <c r="AZ1478" s="196"/>
      <c r="BA1478" s="196"/>
      <c r="BB1478" s="196"/>
      <c r="BC1478" s="196"/>
      <c r="BD1478" s="196"/>
      <c r="BE1478" s="196"/>
      <c r="BF1478" s="196"/>
      <c r="BG1478" s="196"/>
      <c r="BH1478" s="196"/>
      <c r="BI1478" s="196"/>
      <c r="BJ1478" s="196"/>
      <c r="BK1478" s="196"/>
      <c r="BL1478" s="196"/>
      <c r="BM1478" s="196"/>
      <c r="BN1478" s="196"/>
      <c r="BO1478" s="196"/>
      <c r="BP1478" s="196"/>
      <c r="BQ1478" s="196"/>
      <c r="BR1478" s="196"/>
      <c r="BS1478" s="196"/>
      <c r="BT1478" s="196"/>
      <c r="BU1478" s="196"/>
      <c r="BV1478" s="196"/>
      <c r="BW1478" s="196"/>
      <c r="BX1478" s="196"/>
      <c r="BY1478" s="196"/>
      <c r="BZ1478" s="196"/>
      <c r="CA1478" s="196"/>
      <c r="CB1478" s="196"/>
      <c r="CC1478" s="196"/>
      <c r="CD1478" s="196"/>
      <c r="CE1478" s="196"/>
      <c r="CF1478" s="196"/>
      <c r="CG1478" s="196"/>
      <c r="CH1478" s="196"/>
      <c r="CI1478" s="196"/>
      <c r="CJ1478" s="196"/>
      <c r="CK1478" s="196"/>
      <c r="CL1478" s="196"/>
      <c r="CM1478" s="196"/>
      <c r="CN1478" s="196"/>
      <c r="CO1478" s="196"/>
      <c r="CP1478" s="196"/>
      <c r="CQ1478" s="196"/>
      <c r="CR1478" s="196"/>
      <c r="CS1478" s="196"/>
      <c r="CT1478" s="196"/>
      <c r="CU1478" s="196"/>
      <c r="CV1478" s="196"/>
      <c r="CW1478" s="196"/>
      <c r="CX1478" s="196"/>
      <c r="CY1478" s="196"/>
      <c r="CZ1478" s="196"/>
      <c r="DA1478" s="196"/>
      <c r="DB1478" s="196"/>
      <c r="DC1478" s="196"/>
      <c r="DD1478" s="196"/>
      <c r="DE1478" s="196"/>
      <c r="DF1478" s="196"/>
      <c r="DG1478" s="196"/>
      <c r="DH1478" s="196"/>
      <c r="DI1478" s="196"/>
      <c r="DJ1478" s="196"/>
      <c r="DK1478" s="196"/>
      <c r="DL1478" s="196"/>
      <c r="DM1478" s="196"/>
      <c r="DN1478" s="196"/>
      <c r="DO1478" s="196"/>
      <c r="DP1478" s="196"/>
      <c r="DQ1478" s="196"/>
      <c r="DR1478" s="196"/>
      <c r="DS1478" s="196"/>
      <c r="DT1478" s="196"/>
      <c r="DU1478" s="196"/>
      <c r="DV1478" s="196"/>
    </row>
    <row r="1479" spans="1:126" s="171" customFormat="1" x14ac:dyDescent="0.2">
      <c r="A1479" s="153"/>
      <c r="B1479" s="155"/>
      <c r="C1479" s="155"/>
      <c r="AT1479" s="196"/>
      <c r="AU1479" s="196"/>
      <c r="AV1479" s="196"/>
      <c r="AW1479" s="196"/>
      <c r="AX1479" s="196"/>
      <c r="AY1479" s="196"/>
      <c r="AZ1479" s="196"/>
      <c r="BA1479" s="196"/>
      <c r="BB1479" s="196"/>
      <c r="BC1479" s="196"/>
      <c r="BD1479" s="196"/>
      <c r="BE1479" s="196"/>
      <c r="BF1479" s="196"/>
      <c r="BG1479" s="196"/>
      <c r="BH1479" s="196"/>
      <c r="BI1479" s="196"/>
      <c r="BJ1479" s="196"/>
      <c r="BK1479" s="196"/>
      <c r="BL1479" s="196"/>
      <c r="BM1479" s="196"/>
      <c r="BN1479" s="196"/>
      <c r="BO1479" s="196"/>
      <c r="BP1479" s="196"/>
      <c r="BQ1479" s="196"/>
      <c r="BR1479" s="196"/>
      <c r="BS1479" s="196"/>
      <c r="BT1479" s="196"/>
      <c r="BU1479" s="196"/>
      <c r="BV1479" s="196"/>
      <c r="BW1479" s="196"/>
      <c r="BX1479" s="196"/>
      <c r="BY1479" s="196"/>
      <c r="BZ1479" s="196"/>
      <c r="CA1479" s="196"/>
      <c r="CB1479" s="196"/>
      <c r="CC1479" s="196"/>
      <c r="CD1479" s="196"/>
      <c r="CE1479" s="196"/>
      <c r="CF1479" s="196"/>
      <c r="CG1479" s="196"/>
      <c r="CH1479" s="196"/>
      <c r="CI1479" s="196"/>
      <c r="CJ1479" s="196"/>
      <c r="CK1479" s="196"/>
      <c r="CL1479" s="196"/>
      <c r="CM1479" s="196"/>
      <c r="CN1479" s="196"/>
      <c r="CO1479" s="196"/>
      <c r="CP1479" s="196"/>
      <c r="CQ1479" s="196"/>
      <c r="CR1479" s="196"/>
      <c r="CS1479" s="196"/>
      <c r="CT1479" s="196"/>
      <c r="CU1479" s="196"/>
      <c r="CV1479" s="196"/>
      <c r="CW1479" s="196"/>
      <c r="CX1479" s="196"/>
      <c r="CY1479" s="196"/>
      <c r="CZ1479" s="196"/>
      <c r="DA1479" s="196"/>
      <c r="DB1479" s="196"/>
      <c r="DC1479" s="196"/>
      <c r="DD1479" s="196"/>
      <c r="DE1479" s="196"/>
      <c r="DF1479" s="196"/>
      <c r="DG1479" s="196"/>
      <c r="DH1479" s="196"/>
      <c r="DI1479" s="196"/>
      <c r="DJ1479" s="196"/>
      <c r="DK1479" s="196"/>
      <c r="DL1479" s="196"/>
      <c r="DM1479" s="196"/>
      <c r="DN1479" s="196"/>
      <c r="DO1479" s="196"/>
      <c r="DP1479" s="196"/>
      <c r="DQ1479" s="196"/>
      <c r="DR1479" s="196"/>
      <c r="DS1479" s="196"/>
      <c r="DT1479" s="196"/>
      <c r="DU1479" s="196"/>
      <c r="DV1479" s="196"/>
    </row>
    <row r="1480" spans="1:126" s="171" customFormat="1" x14ac:dyDescent="0.2">
      <c r="A1480" s="153"/>
      <c r="B1480" s="155"/>
      <c r="C1480" s="155"/>
      <c r="AT1480" s="196"/>
      <c r="AU1480" s="196"/>
      <c r="AV1480" s="196"/>
      <c r="AW1480" s="196"/>
      <c r="AX1480" s="196"/>
      <c r="AY1480" s="196"/>
      <c r="AZ1480" s="196"/>
      <c r="BA1480" s="196"/>
      <c r="BB1480" s="196"/>
      <c r="BC1480" s="196"/>
      <c r="BD1480" s="196"/>
      <c r="BE1480" s="196"/>
      <c r="BF1480" s="196"/>
      <c r="BG1480" s="196"/>
      <c r="BH1480" s="196"/>
      <c r="BI1480" s="196"/>
      <c r="BJ1480" s="196"/>
      <c r="BK1480" s="196"/>
      <c r="BL1480" s="196"/>
      <c r="BM1480" s="196"/>
      <c r="BN1480" s="196"/>
      <c r="BO1480" s="196"/>
      <c r="BP1480" s="196"/>
      <c r="BQ1480" s="196"/>
      <c r="BR1480" s="196"/>
      <c r="BS1480" s="196"/>
      <c r="BT1480" s="196"/>
      <c r="BU1480" s="196"/>
      <c r="BV1480" s="196"/>
      <c r="BW1480" s="196"/>
      <c r="BX1480" s="196"/>
      <c r="BY1480" s="196"/>
      <c r="BZ1480" s="196"/>
      <c r="CA1480" s="196"/>
      <c r="CB1480" s="196"/>
      <c r="CC1480" s="196"/>
      <c r="CD1480" s="196"/>
      <c r="CE1480" s="196"/>
      <c r="CF1480" s="196"/>
      <c r="CG1480" s="196"/>
      <c r="CH1480" s="196"/>
      <c r="CI1480" s="196"/>
      <c r="CJ1480" s="196"/>
      <c r="CK1480" s="196"/>
      <c r="CL1480" s="196"/>
      <c r="CM1480" s="196"/>
      <c r="CN1480" s="196"/>
      <c r="CO1480" s="196"/>
      <c r="CP1480" s="196"/>
      <c r="CQ1480" s="196"/>
      <c r="CR1480" s="196"/>
      <c r="CS1480" s="196"/>
      <c r="CT1480" s="196"/>
      <c r="CU1480" s="196"/>
      <c r="CV1480" s="196"/>
      <c r="CW1480" s="196"/>
      <c r="CX1480" s="196"/>
      <c r="CY1480" s="196"/>
      <c r="CZ1480" s="196"/>
      <c r="DA1480" s="196"/>
      <c r="DB1480" s="196"/>
      <c r="DC1480" s="196"/>
      <c r="DD1480" s="196"/>
      <c r="DE1480" s="196"/>
      <c r="DF1480" s="196"/>
      <c r="DG1480" s="196"/>
      <c r="DH1480" s="196"/>
      <c r="DI1480" s="196"/>
      <c r="DJ1480" s="196"/>
      <c r="DK1480" s="196"/>
      <c r="DL1480" s="196"/>
      <c r="DM1480" s="196"/>
      <c r="DN1480" s="196"/>
      <c r="DO1480" s="196"/>
      <c r="DP1480" s="196"/>
      <c r="DQ1480" s="196"/>
      <c r="DR1480" s="196"/>
      <c r="DS1480" s="196"/>
      <c r="DT1480" s="196"/>
      <c r="DU1480" s="196"/>
      <c r="DV1480" s="196"/>
    </row>
    <row r="1481" spans="1:126" s="171" customFormat="1" x14ac:dyDescent="0.2">
      <c r="A1481" s="153"/>
      <c r="B1481" s="155"/>
      <c r="C1481" s="155"/>
      <c r="AT1481" s="196"/>
      <c r="AU1481" s="196"/>
      <c r="AV1481" s="196"/>
      <c r="AW1481" s="196"/>
      <c r="AX1481" s="196"/>
      <c r="AY1481" s="196"/>
      <c r="AZ1481" s="196"/>
      <c r="BA1481" s="196"/>
      <c r="BB1481" s="196"/>
      <c r="BC1481" s="196"/>
      <c r="BD1481" s="196"/>
      <c r="BE1481" s="196"/>
      <c r="BF1481" s="196"/>
      <c r="BG1481" s="196"/>
      <c r="BH1481" s="196"/>
      <c r="BI1481" s="196"/>
      <c r="BJ1481" s="196"/>
      <c r="BK1481" s="196"/>
      <c r="BL1481" s="196"/>
      <c r="BM1481" s="196"/>
      <c r="BN1481" s="196"/>
      <c r="BO1481" s="196"/>
      <c r="BP1481" s="196"/>
      <c r="BQ1481" s="196"/>
      <c r="BR1481" s="196"/>
      <c r="BS1481" s="196"/>
      <c r="BT1481" s="196"/>
      <c r="BU1481" s="196"/>
      <c r="BV1481" s="196"/>
      <c r="BW1481" s="196"/>
      <c r="BX1481" s="196"/>
      <c r="BY1481" s="196"/>
      <c r="BZ1481" s="196"/>
      <c r="CA1481" s="196"/>
      <c r="CB1481" s="196"/>
      <c r="CC1481" s="196"/>
      <c r="CD1481" s="196"/>
      <c r="CE1481" s="196"/>
      <c r="CF1481" s="196"/>
      <c r="CG1481" s="196"/>
      <c r="CH1481" s="196"/>
      <c r="CI1481" s="196"/>
      <c r="CJ1481" s="196"/>
      <c r="CK1481" s="196"/>
      <c r="CL1481" s="196"/>
      <c r="CM1481" s="196"/>
      <c r="CN1481" s="196"/>
      <c r="CO1481" s="196"/>
      <c r="CP1481" s="196"/>
      <c r="CQ1481" s="196"/>
      <c r="CR1481" s="196"/>
      <c r="CS1481" s="196"/>
      <c r="CT1481" s="196"/>
      <c r="CU1481" s="196"/>
      <c r="CV1481" s="196"/>
      <c r="CW1481" s="196"/>
      <c r="CX1481" s="196"/>
      <c r="CY1481" s="196"/>
      <c r="CZ1481" s="196"/>
      <c r="DA1481" s="196"/>
      <c r="DB1481" s="196"/>
      <c r="DC1481" s="196"/>
      <c r="DD1481" s="196"/>
      <c r="DE1481" s="196"/>
      <c r="DF1481" s="196"/>
      <c r="DG1481" s="196"/>
      <c r="DH1481" s="196"/>
      <c r="DI1481" s="196"/>
      <c r="DJ1481" s="196"/>
      <c r="DK1481" s="196"/>
      <c r="DL1481" s="196"/>
      <c r="DM1481" s="196"/>
      <c r="DN1481" s="196"/>
      <c r="DO1481" s="196"/>
      <c r="DP1481" s="196"/>
      <c r="DQ1481" s="196"/>
      <c r="DR1481" s="196"/>
      <c r="DS1481" s="196"/>
      <c r="DT1481" s="196"/>
      <c r="DU1481" s="196"/>
      <c r="DV1481" s="196"/>
    </row>
    <row r="1482" spans="1:126" s="171" customFormat="1" x14ac:dyDescent="0.2">
      <c r="A1482" s="153"/>
      <c r="B1482" s="155"/>
      <c r="C1482" s="155"/>
      <c r="AT1482" s="196"/>
      <c r="AU1482" s="196"/>
      <c r="AV1482" s="196"/>
      <c r="AW1482" s="196"/>
      <c r="AX1482" s="196"/>
      <c r="AY1482" s="196"/>
      <c r="AZ1482" s="196"/>
      <c r="BA1482" s="196"/>
      <c r="BB1482" s="196"/>
      <c r="BC1482" s="196"/>
      <c r="BD1482" s="196"/>
      <c r="BE1482" s="196"/>
      <c r="BF1482" s="196"/>
      <c r="BG1482" s="196"/>
      <c r="BH1482" s="196"/>
      <c r="BI1482" s="196"/>
      <c r="BJ1482" s="196"/>
      <c r="BK1482" s="196"/>
      <c r="BL1482" s="196"/>
      <c r="BM1482" s="196"/>
      <c r="BN1482" s="196"/>
      <c r="BO1482" s="196"/>
      <c r="BP1482" s="196"/>
      <c r="BQ1482" s="196"/>
      <c r="BR1482" s="196"/>
      <c r="BS1482" s="196"/>
      <c r="BT1482" s="196"/>
      <c r="BU1482" s="196"/>
      <c r="BV1482" s="196"/>
      <c r="BW1482" s="196"/>
      <c r="BX1482" s="196"/>
      <c r="BY1482" s="196"/>
      <c r="BZ1482" s="196"/>
      <c r="CA1482" s="196"/>
      <c r="CB1482" s="196"/>
      <c r="CC1482" s="196"/>
      <c r="CD1482" s="196"/>
      <c r="CE1482" s="196"/>
      <c r="CF1482" s="196"/>
      <c r="CG1482" s="196"/>
      <c r="CH1482" s="196"/>
      <c r="CI1482" s="196"/>
      <c r="CJ1482" s="196"/>
      <c r="CK1482" s="196"/>
      <c r="CL1482" s="196"/>
      <c r="CM1482" s="196"/>
      <c r="CN1482" s="196"/>
      <c r="CO1482" s="196"/>
      <c r="CP1482" s="196"/>
      <c r="CQ1482" s="196"/>
      <c r="CR1482" s="196"/>
      <c r="CS1482" s="196"/>
      <c r="CT1482" s="196"/>
      <c r="CU1482" s="196"/>
      <c r="CV1482" s="196"/>
      <c r="CW1482" s="196"/>
      <c r="CX1482" s="196"/>
      <c r="CY1482" s="196"/>
      <c r="CZ1482" s="196"/>
      <c r="DA1482" s="196"/>
      <c r="DB1482" s="196"/>
      <c r="DC1482" s="196"/>
      <c r="DD1482" s="196"/>
      <c r="DE1482" s="196"/>
      <c r="DF1482" s="196"/>
      <c r="DG1482" s="196"/>
      <c r="DH1482" s="196"/>
      <c r="DI1482" s="196"/>
      <c r="DJ1482" s="196"/>
      <c r="DK1482" s="196"/>
      <c r="DL1482" s="196"/>
      <c r="DM1482" s="196"/>
      <c r="DN1482" s="196"/>
      <c r="DO1482" s="196"/>
      <c r="DP1482" s="196"/>
      <c r="DQ1482" s="196"/>
      <c r="DR1482" s="196"/>
      <c r="DS1482" s="196"/>
      <c r="DT1482" s="196"/>
      <c r="DU1482" s="196"/>
      <c r="DV1482" s="196"/>
    </row>
    <row r="1483" spans="1:126" s="171" customFormat="1" x14ac:dyDescent="0.2">
      <c r="A1483" s="153"/>
      <c r="B1483" s="155"/>
      <c r="C1483" s="155"/>
      <c r="AT1483" s="196"/>
      <c r="AU1483" s="196"/>
      <c r="AV1483" s="196"/>
      <c r="AW1483" s="196"/>
      <c r="AX1483" s="196"/>
      <c r="AY1483" s="196"/>
      <c r="AZ1483" s="196"/>
      <c r="BA1483" s="196"/>
      <c r="BB1483" s="196"/>
      <c r="BC1483" s="196"/>
      <c r="BD1483" s="196"/>
      <c r="BE1483" s="196"/>
      <c r="BF1483" s="196"/>
      <c r="BG1483" s="196"/>
      <c r="BH1483" s="196"/>
      <c r="BI1483" s="196"/>
      <c r="BJ1483" s="196"/>
      <c r="BK1483" s="196"/>
      <c r="BL1483" s="196"/>
      <c r="BM1483" s="196"/>
      <c r="BN1483" s="196"/>
      <c r="BO1483" s="196"/>
      <c r="BP1483" s="196"/>
      <c r="BQ1483" s="196"/>
      <c r="BR1483" s="196"/>
      <c r="BS1483" s="196"/>
      <c r="BT1483" s="196"/>
      <c r="BU1483" s="196"/>
      <c r="BV1483" s="196"/>
      <c r="BW1483" s="196"/>
      <c r="BX1483" s="196"/>
      <c r="BY1483" s="196"/>
      <c r="BZ1483" s="196"/>
      <c r="CA1483" s="196"/>
      <c r="CB1483" s="196"/>
      <c r="CC1483" s="196"/>
      <c r="CD1483" s="196"/>
      <c r="CE1483" s="196"/>
      <c r="CF1483" s="196"/>
      <c r="CG1483" s="196"/>
      <c r="CH1483" s="196"/>
      <c r="CI1483" s="196"/>
      <c r="CJ1483" s="196"/>
      <c r="CK1483" s="196"/>
      <c r="CL1483" s="196"/>
      <c r="CM1483" s="196"/>
      <c r="CN1483" s="196"/>
      <c r="CO1483" s="196"/>
      <c r="CP1483" s="196"/>
      <c r="CQ1483" s="196"/>
      <c r="CR1483" s="196"/>
      <c r="CS1483" s="196"/>
      <c r="CT1483" s="196"/>
      <c r="CU1483" s="196"/>
      <c r="CV1483" s="196"/>
      <c r="CW1483" s="196"/>
      <c r="CX1483" s="196"/>
      <c r="CY1483" s="196"/>
      <c r="CZ1483" s="196"/>
      <c r="DA1483" s="196"/>
      <c r="DB1483" s="196"/>
      <c r="DC1483" s="196"/>
      <c r="DD1483" s="196"/>
      <c r="DE1483" s="196"/>
      <c r="DF1483" s="196"/>
      <c r="DG1483" s="196"/>
      <c r="DH1483" s="196"/>
      <c r="DI1483" s="196"/>
      <c r="DJ1483" s="196"/>
      <c r="DK1483" s="196"/>
      <c r="DL1483" s="196"/>
      <c r="DM1483" s="196"/>
      <c r="DN1483" s="196"/>
      <c r="DO1483" s="196"/>
      <c r="DP1483" s="196"/>
      <c r="DQ1483" s="196"/>
      <c r="DR1483" s="196"/>
      <c r="DS1483" s="196"/>
      <c r="DT1483" s="196"/>
      <c r="DU1483" s="196"/>
      <c r="DV1483" s="196"/>
    </row>
    <row r="1484" spans="1:126" s="171" customFormat="1" x14ac:dyDescent="0.2">
      <c r="A1484" s="153"/>
      <c r="B1484" s="155"/>
      <c r="C1484" s="155"/>
      <c r="AT1484" s="196"/>
      <c r="AU1484" s="196"/>
      <c r="AV1484" s="196"/>
      <c r="AW1484" s="196"/>
      <c r="AX1484" s="196"/>
      <c r="AY1484" s="196"/>
      <c r="AZ1484" s="196"/>
      <c r="BA1484" s="196"/>
      <c r="BB1484" s="196"/>
      <c r="BC1484" s="196"/>
      <c r="BD1484" s="196"/>
      <c r="BE1484" s="196"/>
      <c r="BF1484" s="196"/>
      <c r="BG1484" s="196"/>
      <c r="BH1484" s="196"/>
      <c r="BI1484" s="196"/>
      <c r="BJ1484" s="196"/>
      <c r="BK1484" s="196"/>
      <c r="BL1484" s="196"/>
      <c r="BM1484" s="196"/>
      <c r="BN1484" s="196"/>
      <c r="BO1484" s="196"/>
      <c r="BP1484" s="196"/>
      <c r="BQ1484" s="196"/>
      <c r="BR1484" s="196"/>
      <c r="BS1484" s="196"/>
      <c r="BT1484" s="196"/>
      <c r="BU1484" s="196"/>
      <c r="BV1484" s="196"/>
      <c r="BW1484" s="196"/>
      <c r="BX1484" s="196"/>
      <c r="BY1484" s="196"/>
      <c r="BZ1484" s="196"/>
      <c r="CA1484" s="196"/>
      <c r="CB1484" s="196"/>
      <c r="CC1484" s="196"/>
      <c r="CD1484" s="196"/>
      <c r="CE1484" s="196"/>
      <c r="CF1484" s="196"/>
      <c r="CG1484" s="196"/>
      <c r="CH1484" s="196"/>
      <c r="CI1484" s="196"/>
      <c r="CJ1484" s="196"/>
      <c r="CK1484" s="196"/>
      <c r="CL1484" s="196"/>
      <c r="CM1484" s="196"/>
      <c r="CN1484" s="196"/>
      <c r="CO1484" s="196"/>
      <c r="CP1484" s="196"/>
      <c r="CQ1484" s="196"/>
      <c r="CR1484" s="196"/>
      <c r="CS1484" s="196"/>
      <c r="CT1484" s="196"/>
      <c r="CU1484" s="196"/>
      <c r="CV1484" s="196"/>
      <c r="CW1484" s="196"/>
      <c r="CX1484" s="196"/>
      <c r="CY1484" s="196"/>
      <c r="CZ1484" s="196"/>
      <c r="DA1484" s="196"/>
      <c r="DB1484" s="196"/>
      <c r="DC1484" s="196"/>
      <c r="DD1484" s="196"/>
      <c r="DE1484" s="196"/>
      <c r="DF1484" s="196"/>
      <c r="DG1484" s="196"/>
      <c r="DH1484" s="196"/>
      <c r="DI1484" s="196"/>
      <c r="DJ1484" s="196"/>
      <c r="DK1484" s="196"/>
      <c r="DL1484" s="196"/>
      <c r="DM1484" s="196"/>
      <c r="DN1484" s="196"/>
      <c r="DO1484" s="196"/>
      <c r="DP1484" s="196"/>
      <c r="DQ1484" s="196"/>
      <c r="DR1484" s="196"/>
      <c r="DS1484" s="196"/>
      <c r="DT1484" s="196"/>
      <c r="DU1484" s="196"/>
      <c r="DV1484" s="196"/>
    </row>
    <row r="1485" spans="1:126" s="171" customFormat="1" x14ac:dyDescent="0.2">
      <c r="A1485" s="153"/>
      <c r="B1485" s="155"/>
      <c r="C1485" s="155"/>
      <c r="AT1485" s="196"/>
      <c r="AU1485" s="196"/>
      <c r="AV1485" s="196"/>
      <c r="AW1485" s="196"/>
      <c r="AX1485" s="196"/>
      <c r="AY1485" s="196"/>
      <c r="AZ1485" s="196"/>
      <c r="BA1485" s="196"/>
      <c r="BB1485" s="196"/>
      <c r="BC1485" s="196"/>
      <c r="BD1485" s="196"/>
      <c r="BE1485" s="196"/>
      <c r="BF1485" s="196"/>
      <c r="BG1485" s="196"/>
      <c r="BH1485" s="196"/>
      <c r="BI1485" s="196"/>
      <c r="BJ1485" s="196"/>
      <c r="BK1485" s="196"/>
      <c r="BL1485" s="196"/>
      <c r="BM1485" s="196"/>
      <c r="BN1485" s="196"/>
      <c r="BO1485" s="196"/>
      <c r="BP1485" s="196"/>
      <c r="BQ1485" s="196"/>
      <c r="BR1485" s="196"/>
      <c r="BS1485" s="196"/>
      <c r="BT1485" s="196"/>
      <c r="BU1485" s="196"/>
      <c r="BV1485" s="196"/>
      <c r="BW1485" s="196"/>
      <c r="BX1485" s="196"/>
      <c r="BY1485" s="196"/>
      <c r="BZ1485" s="196"/>
      <c r="CA1485" s="196"/>
      <c r="CB1485" s="196"/>
      <c r="CC1485" s="196"/>
      <c r="CD1485" s="196"/>
      <c r="CE1485" s="196"/>
      <c r="CF1485" s="196"/>
      <c r="CG1485" s="196"/>
      <c r="CH1485" s="196"/>
      <c r="CI1485" s="196"/>
      <c r="CJ1485" s="196"/>
      <c r="CK1485" s="196"/>
      <c r="CL1485" s="196"/>
      <c r="CM1485" s="196"/>
      <c r="CN1485" s="196"/>
      <c r="CO1485" s="196"/>
      <c r="CP1485" s="196"/>
      <c r="CQ1485" s="196"/>
      <c r="CR1485" s="196"/>
      <c r="CS1485" s="196"/>
      <c r="CT1485" s="196"/>
      <c r="CU1485" s="196"/>
      <c r="CV1485" s="196"/>
      <c r="CW1485" s="196"/>
      <c r="CX1485" s="196"/>
      <c r="CY1485" s="196"/>
      <c r="CZ1485" s="196"/>
      <c r="DA1485" s="196"/>
      <c r="DB1485" s="196"/>
      <c r="DC1485" s="196"/>
      <c r="DD1485" s="196"/>
      <c r="DE1485" s="196"/>
      <c r="DF1485" s="196"/>
      <c r="DG1485" s="196"/>
      <c r="DH1485" s="196"/>
      <c r="DI1485" s="196"/>
      <c r="DJ1485" s="196"/>
      <c r="DK1485" s="196"/>
      <c r="DL1485" s="196"/>
      <c r="DM1485" s="196"/>
      <c r="DN1485" s="196"/>
      <c r="DO1485" s="196"/>
      <c r="DP1485" s="196"/>
      <c r="DQ1485" s="196"/>
      <c r="DR1485" s="196"/>
      <c r="DS1485" s="196"/>
      <c r="DT1485" s="196"/>
      <c r="DU1485" s="196"/>
      <c r="DV1485" s="196"/>
    </row>
    <row r="1486" spans="1:126" s="171" customFormat="1" x14ac:dyDescent="0.2">
      <c r="A1486" s="153"/>
      <c r="B1486" s="155"/>
      <c r="C1486" s="155"/>
      <c r="AT1486" s="196"/>
      <c r="AU1486" s="196"/>
      <c r="AV1486" s="196"/>
      <c r="AW1486" s="196"/>
      <c r="AX1486" s="196"/>
      <c r="AY1486" s="196"/>
      <c r="AZ1486" s="196"/>
      <c r="BA1486" s="196"/>
      <c r="BB1486" s="196"/>
      <c r="BC1486" s="196"/>
      <c r="BD1486" s="196"/>
      <c r="BE1486" s="196"/>
      <c r="BF1486" s="196"/>
      <c r="BG1486" s="196"/>
      <c r="BH1486" s="196"/>
      <c r="BI1486" s="196"/>
      <c r="BJ1486" s="196"/>
      <c r="BK1486" s="196"/>
      <c r="BL1486" s="196"/>
      <c r="BM1486" s="196"/>
      <c r="BN1486" s="196"/>
      <c r="BO1486" s="196"/>
      <c r="BP1486" s="196"/>
      <c r="BQ1486" s="196"/>
      <c r="BR1486" s="196"/>
      <c r="BS1486" s="196"/>
      <c r="BT1486" s="196"/>
      <c r="BU1486" s="196"/>
      <c r="BV1486" s="196"/>
      <c r="BW1486" s="196"/>
      <c r="BX1486" s="196"/>
      <c r="BY1486" s="196"/>
      <c r="BZ1486" s="196"/>
      <c r="CA1486" s="196"/>
      <c r="CB1486" s="196"/>
      <c r="CC1486" s="196"/>
      <c r="CD1486" s="196"/>
      <c r="CE1486" s="196"/>
      <c r="CF1486" s="196"/>
      <c r="CG1486" s="196"/>
      <c r="CH1486" s="196"/>
      <c r="CI1486" s="196"/>
      <c r="CJ1486" s="196"/>
      <c r="CK1486" s="196"/>
      <c r="CL1486" s="196"/>
      <c r="CM1486" s="196"/>
      <c r="CN1486" s="196"/>
      <c r="CO1486" s="196"/>
      <c r="CP1486" s="196"/>
      <c r="CQ1486" s="196"/>
      <c r="CR1486" s="196"/>
      <c r="CS1486" s="196"/>
      <c r="CT1486" s="196"/>
      <c r="CU1486" s="196"/>
      <c r="CV1486" s="196"/>
      <c r="CW1486" s="196"/>
      <c r="CX1486" s="196"/>
      <c r="CY1486" s="196"/>
      <c r="CZ1486" s="196"/>
      <c r="DA1486" s="196"/>
      <c r="DB1486" s="196"/>
      <c r="DC1486" s="196"/>
      <c r="DD1486" s="196"/>
      <c r="DE1486" s="196"/>
      <c r="DF1486" s="196"/>
      <c r="DG1486" s="196"/>
      <c r="DH1486" s="196"/>
      <c r="DI1486" s="196"/>
      <c r="DJ1486" s="196"/>
      <c r="DK1486" s="196"/>
      <c r="DL1486" s="196"/>
      <c r="DM1486" s="196"/>
      <c r="DN1486" s="196"/>
      <c r="DO1486" s="196"/>
      <c r="DP1486" s="196"/>
      <c r="DQ1486" s="196"/>
      <c r="DR1486" s="196"/>
      <c r="DS1486" s="196"/>
      <c r="DT1486" s="196"/>
      <c r="DU1486" s="196"/>
      <c r="DV1486" s="196"/>
    </row>
    <row r="1487" spans="1:126" s="171" customFormat="1" x14ac:dyDescent="0.2">
      <c r="A1487" s="153"/>
      <c r="B1487" s="155"/>
      <c r="C1487" s="155"/>
      <c r="AT1487" s="196"/>
      <c r="AU1487" s="196"/>
      <c r="AV1487" s="196"/>
      <c r="AW1487" s="196"/>
      <c r="AX1487" s="196"/>
      <c r="AY1487" s="196"/>
      <c r="AZ1487" s="196"/>
      <c r="BA1487" s="196"/>
      <c r="BB1487" s="196"/>
      <c r="BC1487" s="196"/>
      <c r="BD1487" s="196"/>
      <c r="BE1487" s="196"/>
      <c r="BF1487" s="196"/>
      <c r="BG1487" s="196"/>
      <c r="BH1487" s="196"/>
      <c r="BI1487" s="196"/>
      <c r="BJ1487" s="196"/>
      <c r="BK1487" s="196"/>
      <c r="BL1487" s="196"/>
      <c r="BM1487" s="196"/>
      <c r="BN1487" s="196"/>
      <c r="BO1487" s="196"/>
      <c r="BP1487" s="196"/>
      <c r="BQ1487" s="196"/>
      <c r="BR1487" s="196"/>
      <c r="BS1487" s="196"/>
      <c r="BT1487" s="196"/>
      <c r="BU1487" s="196"/>
      <c r="BV1487" s="196"/>
      <c r="BW1487" s="196"/>
      <c r="BX1487" s="196"/>
      <c r="BY1487" s="196"/>
      <c r="BZ1487" s="196"/>
      <c r="CA1487" s="196"/>
      <c r="CB1487" s="196"/>
      <c r="CC1487" s="196"/>
      <c r="CD1487" s="196"/>
      <c r="CE1487" s="196"/>
      <c r="CF1487" s="196"/>
      <c r="CG1487" s="196"/>
      <c r="CH1487" s="196"/>
      <c r="CI1487" s="196"/>
      <c r="CJ1487" s="196"/>
      <c r="CK1487" s="196"/>
      <c r="CL1487" s="196"/>
      <c r="CM1487" s="196"/>
      <c r="CN1487" s="196"/>
      <c r="CO1487" s="196"/>
      <c r="CP1487" s="196"/>
      <c r="CQ1487" s="196"/>
      <c r="CR1487" s="196"/>
      <c r="CS1487" s="196"/>
      <c r="CT1487" s="196"/>
      <c r="CU1487" s="196"/>
      <c r="CV1487" s="196"/>
      <c r="CW1487" s="196"/>
      <c r="CX1487" s="196"/>
      <c r="CY1487" s="196"/>
      <c r="CZ1487" s="196"/>
      <c r="DA1487" s="196"/>
      <c r="DB1487" s="196"/>
      <c r="DC1487" s="196"/>
      <c r="DD1487" s="196"/>
      <c r="DE1487" s="196"/>
      <c r="DF1487" s="196"/>
      <c r="DG1487" s="196"/>
      <c r="DH1487" s="196"/>
      <c r="DI1487" s="196"/>
      <c r="DJ1487" s="196"/>
      <c r="DK1487" s="196"/>
      <c r="DL1487" s="196"/>
      <c r="DM1487" s="196"/>
      <c r="DN1487" s="196"/>
      <c r="DO1487" s="196"/>
      <c r="DP1487" s="196"/>
      <c r="DQ1487" s="196"/>
      <c r="DR1487" s="196"/>
      <c r="DS1487" s="196"/>
      <c r="DT1487" s="196"/>
      <c r="DU1487" s="196"/>
      <c r="DV1487" s="196"/>
    </row>
    <row r="1488" spans="1:126" s="171" customFormat="1" x14ac:dyDescent="0.2">
      <c r="A1488" s="153"/>
      <c r="B1488" s="155"/>
      <c r="C1488" s="155"/>
      <c r="AT1488" s="196"/>
      <c r="AU1488" s="196"/>
      <c r="AV1488" s="196"/>
      <c r="AW1488" s="196"/>
      <c r="AX1488" s="196"/>
      <c r="AY1488" s="196"/>
      <c r="AZ1488" s="196"/>
      <c r="BA1488" s="196"/>
      <c r="BB1488" s="196"/>
      <c r="BC1488" s="196"/>
      <c r="BD1488" s="196"/>
      <c r="BE1488" s="196"/>
      <c r="BF1488" s="196"/>
      <c r="BG1488" s="196"/>
      <c r="BH1488" s="196"/>
      <c r="BI1488" s="196"/>
      <c r="BJ1488" s="196"/>
      <c r="BK1488" s="196"/>
      <c r="BL1488" s="196"/>
      <c r="BM1488" s="196"/>
      <c r="BN1488" s="196"/>
      <c r="BO1488" s="196"/>
      <c r="BP1488" s="196"/>
      <c r="BQ1488" s="196"/>
      <c r="BR1488" s="196"/>
      <c r="BS1488" s="196"/>
      <c r="BT1488" s="196"/>
      <c r="BU1488" s="196"/>
      <c r="BV1488" s="196"/>
      <c r="BW1488" s="196"/>
      <c r="BX1488" s="196"/>
      <c r="BY1488" s="196"/>
      <c r="BZ1488" s="196"/>
      <c r="CA1488" s="196"/>
      <c r="CB1488" s="196"/>
      <c r="CC1488" s="196"/>
      <c r="CD1488" s="196"/>
      <c r="CE1488" s="196"/>
      <c r="CF1488" s="196"/>
      <c r="CG1488" s="196"/>
      <c r="CH1488" s="196"/>
      <c r="CI1488" s="196"/>
      <c r="CJ1488" s="196"/>
      <c r="CK1488" s="196"/>
      <c r="CL1488" s="196"/>
      <c r="CM1488" s="196"/>
      <c r="CN1488" s="196"/>
      <c r="CO1488" s="196"/>
      <c r="CP1488" s="196"/>
      <c r="CQ1488" s="196"/>
      <c r="CR1488" s="196"/>
      <c r="CS1488" s="196"/>
      <c r="CT1488" s="196"/>
      <c r="CU1488" s="196"/>
      <c r="CV1488" s="196"/>
      <c r="CW1488" s="196"/>
      <c r="CX1488" s="196"/>
      <c r="CY1488" s="196"/>
      <c r="CZ1488" s="196"/>
      <c r="DA1488" s="196"/>
      <c r="DB1488" s="196"/>
      <c r="DC1488" s="196"/>
      <c r="DD1488" s="196"/>
      <c r="DE1488" s="196"/>
      <c r="DF1488" s="196"/>
      <c r="DG1488" s="196"/>
      <c r="DH1488" s="196"/>
      <c r="DI1488" s="196"/>
      <c r="DJ1488" s="196"/>
      <c r="DK1488" s="196"/>
      <c r="DL1488" s="196"/>
      <c r="DM1488" s="196"/>
      <c r="DN1488" s="196"/>
      <c r="DO1488" s="196"/>
      <c r="DP1488" s="196"/>
      <c r="DQ1488" s="196"/>
      <c r="DR1488" s="196"/>
      <c r="DS1488" s="196"/>
      <c r="DT1488" s="196"/>
      <c r="DU1488" s="196"/>
      <c r="DV1488" s="196"/>
    </row>
    <row r="1489" spans="1:126" s="171" customFormat="1" x14ac:dyDescent="0.2">
      <c r="A1489" s="153"/>
      <c r="B1489" s="155"/>
      <c r="C1489" s="155"/>
      <c r="AT1489" s="196"/>
      <c r="AU1489" s="196"/>
      <c r="AV1489" s="196"/>
      <c r="AW1489" s="196"/>
      <c r="AX1489" s="196"/>
      <c r="AY1489" s="196"/>
      <c r="AZ1489" s="196"/>
      <c r="BA1489" s="196"/>
      <c r="BB1489" s="196"/>
      <c r="BC1489" s="196"/>
      <c r="BD1489" s="196"/>
      <c r="BE1489" s="196"/>
      <c r="BF1489" s="196"/>
      <c r="BG1489" s="196"/>
      <c r="BH1489" s="196"/>
      <c r="BI1489" s="196"/>
      <c r="BJ1489" s="196"/>
      <c r="BK1489" s="196"/>
      <c r="BL1489" s="196"/>
      <c r="BM1489" s="196"/>
      <c r="BN1489" s="196"/>
      <c r="BO1489" s="196"/>
      <c r="BP1489" s="196"/>
      <c r="BQ1489" s="196"/>
      <c r="BR1489" s="196"/>
      <c r="BS1489" s="196"/>
      <c r="BT1489" s="196"/>
      <c r="BU1489" s="196"/>
      <c r="BV1489" s="196"/>
      <c r="BW1489" s="196"/>
      <c r="BX1489" s="196"/>
      <c r="BY1489" s="196"/>
      <c r="BZ1489" s="196"/>
      <c r="CA1489" s="196"/>
      <c r="CB1489" s="196"/>
      <c r="CC1489" s="196"/>
      <c r="CD1489" s="196"/>
      <c r="CE1489" s="196"/>
      <c r="CF1489" s="196"/>
      <c r="CG1489" s="196"/>
      <c r="CH1489" s="196"/>
      <c r="CI1489" s="196"/>
      <c r="CJ1489" s="196"/>
      <c r="CK1489" s="196"/>
      <c r="CL1489" s="196"/>
      <c r="CM1489" s="196"/>
      <c r="CN1489" s="196"/>
      <c r="CO1489" s="196"/>
      <c r="CP1489" s="196"/>
      <c r="CQ1489" s="196"/>
      <c r="CR1489" s="196"/>
      <c r="CS1489" s="196"/>
      <c r="CT1489" s="196"/>
      <c r="CU1489" s="196"/>
      <c r="CV1489" s="196"/>
      <c r="CW1489" s="196"/>
      <c r="CX1489" s="196"/>
      <c r="CY1489" s="196"/>
      <c r="CZ1489" s="196"/>
      <c r="DA1489" s="196"/>
      <c r="DB1489" s="196"/>
      <c r="DC1489" s="196"/>
      <c r="DD1489" s="196"/>
      <c r="DE1489" s="196"/>
      <c r="DF1489" s="196"/>
      <c r="DG1489" s="196"/>
      <c r="DH1489" s="196"/>
      <c r="DI1489" s="196"/>
      <c r="DJ1489" s="196"/>
      <c r="DK1489" s="196"/>
      <c r="DL1489" s="196"/>
      <c r="DM1489" s="196"/>
      <c r="DN1489" s="196"/>
      <c r="DO1489" s="196"/>
      <c r="DP1489" s="196"/>
      <c r="DQ1489" s="196"/>
      <c r="DR1489" s="196"/>
      <c r="DS1489" s="196"/>
      <c r="DT1489" s="196"/>
      <c r="DU1489" s="196"/>
      <c r="DV1489" s="196"/>
    </row>
    <row r="1490" spans="1:126" s="171" customFormat="1" x14ac:dyDescent="0.2">
      <c r="A1490" s="153"/>
      <c r="B1490" s="155"/>
      <c r="C1490" s="155"/>
      <c r="AT1490" s="196"/>
      <c r="AU1490" s="196"/>
      <c r="AV1490" s="196"/>
      <c r="AW1490" s="196"/>
      <c r="AX1490" s="196"/>
      <c r="AY1490" s="196"/>
      <c r="AZ1490" s="196"/>
      <c r="BA1490" s="196"/>
      <c r="BB1490" s="196"/>
      <c r="BC1490" s="196"/>
      <c r="BD1490" s="196"/>
      <c r="BE1490" s="196"/>
      <c r="BF1490" s="196"/>
      <c r="BG1490" s="196"/>
      <c r="BH1490" s="196"/>
      <c r="BI1490" s="196"/>
      <c r="BJ1490" s="196"/>
      <c r="BK1490" s="196"/>
      <c r="BL1490" s="196"/>
      <c r="BM1490" s="196"/>
      <c r="BN1490" s="196"/>
      <c r="BO1490" s="196"/>
      <c r="BP1490" s="196"/>
      <c r="BQ1490" s="196"/>
      <c r="BR1490" s="196"/>
      <c r="BS1490" s="196"/>
      <c r="BT1490" s="196"/>
      <c r="BU1490" s="196"/>
      <c r="BV1490" s="196"/>
      <c r="BW1490" s="196"/>
      <c r="BX1490" s="196"/>
      <c r="BY1490" s="196"/>
      <c r="BZ1490" s="196"/>
      <c r="CA1490" s="196"/>
      <c r="CB1490" s="196"/>
      <c r="CC1490" s="196"/>
      <c r="CD1490" s="196"/>
      <c r="CE1490" s="196"/>
      <c r="CF1490" s="196"/>
      <c r="CG1490" s="196"/>
      <c r="CH1490" s="196"/>
      <c r="CI1490" s="196"/>
      <c r="CJ1490" s="196"/>
      <c r="CK1490" s="196"/>
      <c r="CL1490" s="196"/>
      <c r="CM1490" s="196"/>
      <c r="CN1490" s="196"/>
      <c r="CO1490" s="196"/>
      <c r="CP1490" s="196"/>
      <c r="CQ1490" s="196"/>
      <c r="CR1490" s="196"/>
      <c r="CS1490" s="196"/>
      <c r="CT1490" s="196"/>
      <c r="CU1490" s="196"/>
      <c r="CV1490" s="196"/>
      <c r="CW1490" s="196"/>
      <c r="CX1490" s="196"/>
      <c r="CY1490" s="196"/>
      <c r="CZ1490" s="196"/>
      <c r="DA1490" s="196"/>
      <c r="DB1490" s="196"/>
      <c r="DC1490" s="196"/>
      <c r="DD1490" s="196"/>
      <c r="DE1490" s="196"/>
      <c r="DF1490" s="196"/>
      <c r="DG1490" s="196"/>
      <c r="DH1490" s="196"/>
      <c r="DI1490" s="196"/>
      <c r="DJ1490" s="196"/>
      <c r="DK1490" s="196"/>
      <c r="DL1490" s="196"/>
      <c r="DM1490" s="196"/>
      <c r="DN1490" s="196"/>
      <c r="DO1490" s="196"/>
      <c r="DP1490" s="196"/>
      <c r="DQ1490" s="196"/>
      <c r="DR1490" s="196"/>
      <c r="DS1490" s="196"/>
      <c r="DT1490" s="196"/>
      <c r="DU1490" s="196"/>
      <c r="DV1490" s="196"/>
    </row>
    <row r="1491" spans="1:126" s="171" customFormat="1" x14ac:dyDescent="0.2">
      <c r="A1491" s="153"/>
      <c r="B1491" s="155"/>
      <c r="C1491" s="155"/>
      <c r="AT1491" s="196"/>
      <c r="AU1491" s="196"/>
      <c r="AV1491" s="196"/>
      <c r="AW1491" s="196"/>
      <c r="AX1491" s="196"/>
      <c r="AY1491" s="196"/>
      <c r="AZ1491" s="196"/>
      <c r="BA1491" s="196"/>
      <c r="BB1491" s="196"/>
      <c r="BC1491" s="196"/>
      <c r="BD1491" s="196"/>
      <c r="BE1491" s="196"/>
      <c r="BF1491" s="196"/>
      <c r="BG1491" s="196"/>
      <c r="BH1491" s="196"/>
      <c r="BI1491" s="196"/>
      <c r="BJ1491" s="196"/>
      <c r="BK1491" s="196"/>
      <c r="BL1491" s="196"/>
      <c r="BM1491" s="196"/>
      <c r="BN1491" s="196"/>
      <c r="BO1491" s="196"/>
      <c r="BP1491" s="196"/>
      <c r="BQ1491" s="196"/>
      <c r="BR1491" s="196"/>
      <c r="BS1491" s="196"/>
      <c r="BT1491" s="196"/>
      <c r="BU1491" s="196"/>
      <c r="BV1491" s="196"/>
      <c r="BW1491" s="196"/>
      <c r="BX1491" s="196"/>
      <c r="BY1491" s="196"/>
      <c r="BZ1491" s="196"/>
      <c r="CA1491" s="196"/>
      <c r="CB1491" s="196"/>
      <c r="CC1491" s="196"/>
      <c r="CD1491" s="196"/>
      <c r="CE1491" s="196"/>
      <c r="CF1491" s="196"/>
      <c r="CG1491" s="196"/>
      <c r="CH1491" s="196"/>
      <c r="CI1491" s="196"/>
      <c r="CJ1491" s="196"/>
      <c r="CK1491" s="196"/>
      <c r="CL1491" s="196"/>
      <c r="CM1491" s="196"/>
      <c r="CN1491" s="196"/>
      <c r="CO1491" s="196"/>
      <c r="CP1491" s="196"/>
      <c r="CQ1491" s="196"/>
      <c r="CR1491" s="196"/>
      <c r="CS1491" s="196"/>
      <c r="CT1491" s="196"/>
      <c r="CU1491" s="196"/>
      <c r="CV1491" s="196"/>
      <c r="CW1491" s="196"/>
      <c r="CX1491" s="196"/>
      <c r="CY1491" s="196"/>
      <c r="CZ1491" s="196"/>
      <c r="DA1491" s="196"/>
      <c r="DB1491" s="196"/>
      <c r="DC1491" s="196"/>
      <c r="DD1491" s="196"/>
      <c r="DE1491" s="196"/>
      <c r="DF1491" s="196"/>
      <c r="DG1491" s="196"/>
      <c r="DH1491" s="196"/>
      <c r="DI1491" s="196"/>
      <c r="DJ1491" s="196"/>
      <c r="DK1491" s="196"/>
      <c r="DL1491" s="196"/>
      <c r="DM1491" s="196"/>
      <c r="DN1491" s="196"/>
      <c r="DO1491" s="196"/>
      <c r="DP1491" s="196"/>
      <c r="DQ1491" s="196"/>
      <c r="DR1491" s="196"/>
      <c r="DS1491" s="196"/>
      <c r="DT1491" s="196"/>
      <c r="DU1491" s="196"/>
      <c r="DV1491" s="196"/>
    </row>
    <row r="1492" spans="1:126" s="171" customFormat="1" x14ac:dyDescent="0.2">
      <c r="A1492" s="153"/>
      <c r="B1492" s="155"/>
      <c r="C1492" s="155"/>
      <c r="AT1492" s="196"/>
      <c r="AU1492" s="196"/>
      <c r="AV1492" s="196"/>
      <c r="AW1492" s="196"/>
      <c r="AX1492" s="196"/>
      <c r="AY1492" s="196"/>
      <c r="AZ1492" s="196"/>
      <c r="BA1492" s="196"/>
      <c r="BB1492" s="196"/>
      <c r="BC1492" s="196"/>
      <c r="BD1492" s="196"/>
      <c r="BE1492" s="196"/>
      <c r="BF1492" s="196"/>
      <c r="BG1492" s="196"/>
      <c r="BH1492" s="196"/>
      <c r="BI1492" s="196"/>
      <c r="BJ1492" s="196"/>
      <c r="BK1492" s="196"/>
      <c r="BL1492" s="196"/>
      <c r="BM1492" s="196"/>
      <c r="BN1492" s="196"/>
      <c r="BO1492" s="196"/>
      <c r="BP1492" s="196"/>
      <c r="BQ1492" s="196"/>
      <c r="BR1492" s="196"/>
      <c r="BS1492" s="196"/>
      <c r="BT1492" s="196"/>
      <c r="BU1492" s="196"/>
      <c r="BV1492" s="196"/>
      <c r="BW1492" s="196"/>
      <c r="BX1492" s="196"/>
      <c r="BY1492" s="196"/>
      <c r="BZ1492" s="196"/>
      <c r="CA1492" s="196"/>
      <c r="CB1492" s="196"/>
      <c r="CC1492" s="196"/>
      <c r="CD1492" s="196"/>
      <c r="CE1492" s="196"/>
      <c r="CF1492" s="196"/>
      <c r="CG1492" s="196"/>
      <c r="CH1492" s="196"/>
      <c r="CI1492" s="196"/>
      <c r="CJ1492" s="196"/>
      <c r="CK1492" s="196"/>
      <c r="CL1492" s="196"/>
      <c r="CM1492" s="196"/>
      <c r="CN1492" s="196"/>
      <c r="CO1492" s="196"/>
      <c r="CP1492" s="196"/>
      <c r="CQ1492" s="196"/>
      <c r="CR1492" s="196"/>
      <c r="CS1492" s="196"/>
      <c r="CT1492" s="196"/>
      <c r="CU1492" s="196"/>
      <c r="CV1492" s="196"/>
      <c r="CW1492" s="196"/>
      <c r="CX1492" s="196"/>
      <c r="CY1492" s="196"/>
      <c r="CZ1492" s="196"/>
      <c r="DA1492" s="196"/>
      <c r="DB1492" s="196"/>
      <c r="DC1492" s="196"/>
      <c r="DD1492" s="196"/>
      <c r="DE1492" s="196"/>
      <c r="DF1492" s="196"/>
      <c r="DG1492" s="196"/>
      <c r="DH1492" s="196"/>
      <c r="DI1492" s="196"/>
      <c r="DJ1492" s="196"/>
      <c r="DK1492" s="196"/>
      <c r="DL1492" s="196"/>
      <c r="DM1492" s="196"/>
      <c r="DN1492" s="196"/>
      <c r="DO1492" s="196"/>
      <c r="DP1492" s="196"/>
      <c r="DQ1492" s="196"/>
      <c r="DR1492" s="196"/>
      <c r="DS1492" s="196"/>
      <c r="DT1492" s="196"/>
      <c r="DU1492" s="196"/>
      <c r="DV1492" s="196"/>
    </row>
    <row r="1493" spans="1:126" s="171" customFormat="1" x14ac:dyDescent="0.2">
      <c r="A1493" s="153"/>
      <c r="B1493" s="155"/>
      <c r="C1493" s="155"/>
      <c r="AT1493" s="196"/>
      <c r="AU1493" s="196"/>
      <c r="AV1493" s="196"/>
      <c r="AW1493" s="196"/>
      <c r="AX1493" s="196"/>
      <c r="AY1493" s="196"/>
      <c r="AZ1493" s="196"/>
      <c r="BA1493" s="196"/>
      <c r="BB1493" s="196"/>
      <c r="BC1493" s="196"/>
      <c r="BD1493" s="196"/>
      <c r="BE1493" s="196"/>
      <c r="BF1493" s="196"/>
      <c r="BG1493" s="196"/>
      <c r="BH1493" s="196"/>
      <c r="BI1493" s="196"/>
      <c r="BJ1493" s="196"/>
      <c r="BK1493" s="196"/>
      <c r="BL1493" s="196"/>
      <c r="BM1493" s="196"/>
      <c r="BN1493" s="196"/>
      <c r="BO1493" s="196"/>
      <c r="BP1493" s="196"/>
      <c r="BQ1493" s="196"/>
      <c r="BR1493" s="196"/>
      <c r="BS1493" s="196"/>
      <c r="BT1493" s="196"/>
      <c r="BU1493" s="196"/>
      <c r="BV1493" s="196"/>
      <c r="BW1493" s="196"/>
      <c r="BX1493" s="196"/>
      <c r="BY1493" s="196"/>
      <c r="BZ1493" s="196"/>
      <c r="CA1493" s="196"/>
      <c r="CB1493" s="196"/>
      <c r="CC1493" s="196"/>
      <c r="CD1493" s="196"/>
      <c r="CE1493" s="196"/>
      <c r="CF1493" s="196"/>
      <c r="CG1493" s="196"/>
      <c r="CH1493" s="196"/>
      <c r="CI1493" s="196"/>
      <c r="CJ1493" s="196"/>
      <c r="CK1493" s="196"/>
      <c r="CL1493" s="196"/>
      <c r="CM1493" s="196"/>
      <c r="CN1493" s="196"/>
      <c r="CO1493" s="196"/>
      <c r="CP1493" s="196"/>
      <c r="CQ1493" s="196"/>
      <c r="CR1493" s="196"/>
      <c r="CS1493" s="196"/>
      <c r="CT1493" s="196"/>
      <c r="CU1493" s="196"/>
      <c r="CV1493" s="196"/>
      <c r="CW1493" s="196"/>
      <c r="CX1493" s="196"/>
      <c r="CY1493" s="196"/>
      <c r="CZ1493" s="196"/>
      <c r="DA1493" s="196"/>
      <c r="DB1493" s="196"/>
      <c r="DC1493" s="196"/>
      <c r="DD1493" s="196"/>
      <c r="DE1493" s="196"/>
      <c r="DF1493" s="196"/>
      <c r="DG1493" s="196"/>
      <c r="DH1493" s="196"/>
      <c r="DI1493" s="196"/>
      <c r="DJ1493" s="196"/>
      <c r="DK1493" s="196"/>
      <c r="DL1493" s="196"/>
      <c r="DM1493" s="196"/>
      <c r="DN1493" s="196"/>
      <c r="DO1493" s="196"/>
      <c r="DP1493" s="196"/>
      <c r="DQ1493" s="196"/>
      <c r="DR1493" s="196"/>
      <c r="DS1493" s="196"/>
      <c r="DT1493" s="196"/>
      <c r="DU1493" s="196"/>
      <c r="DV1493" s="196"/>
    </row>
    <row r="1494" spans="1:126" s="171" customFormat="1" x14ac:dyDescent="0.2">
      <c r="A1494" s="153"/>
      <c r="B1494" s="155"/>
      <c r="C1494" s="155"/>
      <c r="AT1494" s="196"/>
      <c r="AU1494" s="196"/>
      <c r="AV1494" s="196"/>
      <c r="AW1494" s="196"/>
      <c r="AX1494" s="196"/>
      <c r="AY1494" s="196"/>
      <c r="AZ1494" s="196"/>
      <c r="BA1494" s="196"/>
      <c r="BB1494" s="196"/>
      <c r="BC1494" s="196"/>
      <c r="BD1494" s="196"/>
      <c r="BE1494" s="196"/>
      <c r="BF1494" s="196"/>
      <c r="BG1494" s="196"/>
      <c r="BH1494" s="196"/>
      <c r="BI1494" s="196"/>
      <c r="BJ1494" s="196"/>
      <c r="BK1494" s="196"/>
      <c r="BL1494" s="196"/>
      <c r="BM1494" s="196"/>
      <c r="BN1494" s="196"/>
      <c r="BO1494" s="196"/>
      <c r="BP1494" s="196"/>
      <c r="BQ1494" s="196"/>
      <c r="BR1494" s="196"/>
      <c r="BS1494" s="196"/>
      <c r="BT1494" s="196"/>
      <c r="BU1494" s="196"/>
      <c r="BV1494" s="196"/>
      <c r="BW1494" s="196"/>
      <c r="BX1494" s="196"/>
      <c r="BY1494" s="196"/>
      <c r="BZ1494" s="196"/>
      <c r="CA1494" s="196"/>
      <c r="CB1494" s="196"/>
      <c r="CC1494" s="196"/>
      <c r="CD1494" s="196"/>
      <c r="CE1494" s="196"/>
      <c r="CF1494" s="196"/>
      <c r="CG1494" s="196"/>
      <c r="CH1494" s="196"/>
      <c r="CI1494" s="196"/>
      <c r="CJ1494" s="196"/>
      <c r="CK1494" s="196"/>
      <c r="CL1494" s="196"/>
      <c r="CM1494" s="196"/>
      <c r="CN1494" s="196"/>
      <c r="CO1494" s="196"/>
      <c r="CP1494" s="196"/>
      <c r="CQ1494" s="196"/>
      <c r="CR1494" s="196"/>
      <c r="CS1494" s="196"/>
      <c r="CT1494" s="196"/>
      <c r="CU1494" s="196"/>
      <c r="CV1494" s="196"/>
      <c r="CW1494" s="196"/>
      <c r="CX1494" s="196"/>
      <c r="CY1494" s="196"/>
      <c r="CZ1494" s="196"/>
      <c r="DA1494" s="196"/>
      <c r="DB1494" s="196"/>
      <c r="DC1494" s="196"/>
      <c r="DD1494" s="196"/>
      <c r="DE1494" s="196"/>
      <c r="DF1494" s="196"/>
      <c r="DG1494" s="196"/>
      <c r="DH1494" s="196"/>
      <c r="DI1494" s="196"/>
      <c r="DJ1494" s="196"/>
      <c r="DK1494" s="196"/>
      <c r="DL1494" s="196"/>
      <c r="DM1494" s="196"/>
      <c r="DN1494" s="196"/>
      <c r="DO1494" s="196"/>
      <c r="DP1494" s="196"/>
      <c r="DQ1494" s="196"/>
      <c r="DR1494" s="196"/>
      <c r="DS1494" s="196"/>
      <c r="DT1494" s="196"/>
      <c r="DU1494" s="196"/>
      <c r="DV1494" s="196"/>
    </row>
    <row r="1495" spans="1:126" s="171" customFormat="1" x14ac:dyDescent="0.2">
      <c r="A1495" s="153"/>
      <c r="B1495" s="155"/>
      <c r="C1495" s="155"/>
      <c r="AT1495" s="196"/>
      <c r="AU1495" s="196"/>
      <c r="AV1495" s="196"/>
      <c r="AW1495" s="196"/>
      <c r="AX1495" s="196"/>
      <c r="AY1495" s="196"/>
      <c r="AZ1495" s="196"/>
      <c r="BA1495" s="196"/>
      <c r="BB1495" s="196"/>
      <c r="BC1495" s="196"/>
      <c r="BD1495" s="196"/>
      <c r="BE1495" s="196"/>
      <c r="BF1495" s="196"/>
      <c r="BG1495" s="196"/>
      <c r="BH1495" s="196"/>
      <c r="BI1495" s="196"/>
      <c r="BJ1495" s="196"/>
      <c r="BK1495" s="196"/>
      <c r="BL1495" s="196"/>
      <c r="BM1495" s="196"/>
      <c r="BN1495" s="196"/>
      <c r="BO1495" s="196"/>
      <c r="BP1495" s="196"/>
      <c r="BQ1495" s="196"/>
      <c r="BR1495" s="196"/>
      <c r="BS1495" s="196"/>
      <c r="BT1495" s="196"/>
      <c r="BU1495" s="196"/>
      <c r="BV1495" s="196"/>
      <c r="BW1495" s="196"/>
      <c r="BX1495" s="196"/>
      <c r="BY1495" s="196"/>
      <c r="BZ1495" s="196"/>
      <c r="CA1495" s="196"/>
      <c r="CB1495" s="196"/>
      <c r="CC1495" s="196"/>
      <c r="CD1495" s="196"/>
      <c r="CE1495" s="196"/>
      <c r="CF1495" s="196"/>
      <c r="CG1495" s="196"/>
      <c r="CH1495" s="196"/>
      <c r="CI1495" s="196"/>
      <c r="CJ1495" s="196"/>
      <c r="CK1495" s="196"/>
      <c r="CL1495" s="196"/>
      <c r="CM1495" s="196"/>
      <c r="CN1495" s="196"/>
      <c r="CO1495" s="196"/>
      <c r="CP1495" s="196"/>
      <c r="CQ1495" s="196"/>
      <c r="CR1495" s="196"/>
      <c r="CS1495" s="196"/>
      <c r="CT1495" s="196"/>
      <c r="CU1495" s="196"/>
      <c r="CV1495" s="196"/>
      <c r="CW1495" s="196"/>
      <c r="CX1495" s="196"/>
      <c r="CY1495" s="196"/>
      <c r="CZ1495" s="196"/>
      <c r="DA1495" s="196"/>
      <c r="DB1495" s="196"/>
      <c r="DC1495" s="196"/>
      <c r="DD1495" s="196"/>
      <c r="DE1495" s="196"/>
      <c r="DF1495" s="196"/>
      <c r="DG1495" s="196"/>
      <c r="DH1495" s="196"/>
      <c r="DI1495" s="196"/>
      <c r="DJ1495" s="196"/>
      <c r="DK1495" s="196"/>
      <c r="DL1495" s="196"/>
      <c r="DM1495" s="196"/>
      <c r="DN1495" s="196"/>
      <c r="DO1495" s="196"/>
      <c r="DP1495" s="196"/>
      <c r="DQ1495" s="196"/>
      <c r="DR1495" s="196"/>
      <c r="DS1495" s="196"/>
      <c r="DT1495" s="196"/>
      <c r="DU1495" s="196"/>
      <c r="DV1495" s="196"/>
    </row>
    <row r="1496" spans="1:126" s="171" customFormat="1" x14ac:dyDescent="0.2">
      <c r="A1496" s="153"/>
      <c r="B1496" s="155"/>
      <c r="C1496" s="155"/>
      <c r="AT1496" s="196"/>
      <c r="AU1496" s="196"/>
      <c r="AV1496" s="196"/>
      <c r="AW1496" s="196"/>
      <c r="AX1496" s="196"/>
      <c r="AY1496" s="196"/>
      <c r="AZ1496" s="196"/>
      <c r="BA1496" s="196"/>
      <c r="BB1496" s="196"/>
      <c r="BC1496" s="196"/>
      <c r="BD1496" s="196"/>
      <c r="BE1496" s="196"/>
      <c r="BF1496" s="196"/>
      <c r="BG1496" s="196"/>
      <c r="BH1496" s="196"/>
      <c r="BI1496" s="196"/>
      <c r="BJ1496" s="196"/>
      <c r="BK1496" s="196"/>
      <c r="BL1496" s="196"/>
      <c r="BM1496" s="196"/>
      <c r="BN1496" s="196"/>
      <c r="BO1496" s="196"/>
      <c r="BP1496" s="196"/>
      <c r="BQ1496" s="196"/>
      <c r="BR1496" s="196"/>
      <c r="BS1496" s="196"/>
      <c r="BT1496" s="196"/>
      <c r="BU1496" s="196"/>
      <c r="BV1496" s="196"/>
      <c r="BW1496" s="196"/>
      <c r="BX1496" s="196"/>
      <c r="BY1496" s="196"/>
      <c r="BZ1496" s="196"/>
      <c r="CA1496" s="196"/>
      <c r="CB1496" s="196"/>
      <c r="CC1496" s="196"/>
      <c r="CD1496" s="196"/>
      <c r="CE1496" s="196"/>
      <c r="CF1496" s="196"/>
      <c r="CG1496" s="196"/>
      <c r="CH1496" s="196"/>
      <c r="CI1496" s="196"/>
      <c r="CJ1496" s="196"/>
      <c r="CK1496" s="196"/>
      <c r="CL1496" s="196"/>
      <c r="CM1496" s="196"/>
      <c r="CN1496" s="196"/>
      <c r="CO1496" s="196"/>
      <c r="CP1496" s="196"/>
      <c r="CQ1496" s="196"/>
      <c r="CR1496" s="196"/>
      <c r="CS1496" s="196"/>
      <c r="CT1496" s="196"/>
      <c r="CU1496" s="196"/>
      <c r="CV1496" s="196"/>
      <c r="CW1496" s="196"/>
      <c r="CX1496" s="196"/>
      <c r="CY1496" s="196"/>
      <c r="CZ1496" s="196"/>
      <c r="DA1496" s="196"/>
      <c r="DB1496" s="196"/>
      <c r="DC1496" s="196"/>
      <c r="DD1496" s="196"/>
      <c r="DE1496" s="196"/>
      <c r="DF1496" s="196"/>
      <c r="DG1496" s="196"/>
      <c r="DH1496" s="196"/>
      <c r="DI1496" s="196"/>
      <c r="DJ1496" s="196"/>
      <c r="DK1496" s="196"/>
      <c r="DL1496" s="196"/>
      <c r="DM1496" s="196"/>
      <c r="DN1496" s="196"/>
      <c r="DO1496" s="196"/>
      <c r="DP1496" s="196"/>
      <c r="DQ1496" s="196"/>
      <c r="DR1496" s="196"/>
      <c r="DS1496" s="196"/>
      <c r="DT1496" s="196"/>
      <c r="DU1496" s="196"/>
      <c r="DV1496" s="196"/>
    </row>
    <row r="1497" spans="1:126" s="171" customFormat="1" x14ac:dyDescent="0.2">
      <c r="A1497" s="153"/>
      <c r="B1497" s="155"/>
      <c r="C1497" s="155"/>
      <c r="AT1497" s="196"/>
      <c r="AU1497" s="196"/>
      <c r="AV1497" s="196"/>
      <c r="AW1497" s="196"/>
      <c r="AX1497" s="196"/>
      <c r="AY1497" s="196"/>
      <c r="AZ1497" s="196"/>
      <c r="BA1497" s="196"/>
      <c r="BB1497" s="196"/>
      <c r="BC1497" s="196"/>
      <c r="BD1497" s="196"/>
      <c r="BE1497" s="196"/>
      <c r="BF1497" s="196"/>
      <c r="BG1497" s="196"/>
      <c r="BH1497" s="196"/>
      <c r="BI1497" s="196"/>
      <c r="BJ1497" s="196"/>
      <c r="BK1497" s="196"/>
      <c r="BL1497" s="196"/>
      <c r="BM1497" s="196"/>
      <c r="BN1497" s="196"/>
      <c r="BO1497" s="196"/>
      <c r="BP1497" s="196"/>
      <c r="BQ1497" s="196"/>
      <c r="BR1497" s="196"/>
      <c r="BS1497" s="196"/>
      <c r="BT1497" s="196"/>
      <c r="BU1497" s="196"/>
      <c r="BV1497" s="196"/>
      <c r="BW1497" s="196"/>
      <c r="BX1497" s="196"/>
      <c r="BY1497" s="196"/>
      <c r="BZ1497" s="196"/>
      <c r="CA1497" s="196"/>
      <c r="CB1497" s="196"/>
      <c r="CC1497" s="196"/>
      <c r="CD1497" s="196"/>
      <c r="CE1497" s="196"/>
      <c r="CF1497" s="196"/>
      <c r="CG1497" s="196"/>
      <c r="CH1497" s="196"/>
      <c r="CI1497" s="196"/>
      <c r="CJ1497" s="196"/>
      <c r="CK1497" s="196"/>
      <c r="CL1497" s="196"/>
      <c r="CM1497" s="196"/>
      <c r="CN1497" s="196"/>
      <c r="CO1497" s="196"/>
      <c r="CP1497" s="196"/>
      <c r="CQ1497" s="196"/>
      <c r="CR1497" s="196"/>
      <c r="CS1497" s="196"/>
      <c r="CT1497" s="196"/>
      <c r="CU1497" s="196"/>
      <c r="CV1497" s="196"/>
      <c r="CW1497" s="196"/>
      <c r="CX1497" s="196"/>
      <c r="CY1497" s="196"/>
      <c r="CZ1497" s="196"/>
      <c r="DA1497" s="196"/>
      <c r="DB1497" s="196"/>
      <c r="DC1497" s="196"/>
      <c r="DD1497" s="196"/>
      <c r="DE1497" s="196"/>
      <c r="DF1497" s="196"/>
      <c r="DG1497" s="196"/>
      <c r="DH1497" s="196"/>
      <c r="DI1497" s="196"/>
      <c r="DJ1497" s="196"/>
      <c r="DK1497" s="196"/>
      <c r="DL1497" s="196"/>
      <c r="DM1497" s="196"/>
      <c r="DN1497" s="196"/>
      <c r="DO1497" s="196"/>
      <c r="DP1497" s="196"/>
      <c r="DQ1497" s="196"/>
      <c r="DR1497" s="196"/>
      <c r="DS1497" s="196"/>
      <c r="DT1497" s="196"/>
      <c r="DU1497" s="196"/>
      <c r="DV1497" s="196"/>
    </row>
    <row r="1498" spans="1:126" s="171" customFormat="1" x14ac:dyDescent="0.2">
      <c r="A1498" s="153"/>
      <c r="B1498" s="155"/>
      <c r="C1498" s="155"/>
      <c r="AT1498" s="196"/>
      <c r="AU1498" s="196"/>
      <c r="AV1498" s="196"/>
      <c r="AW1498" s="196"/>
      <c r="AX1498" s="196"/>
      <c r="AY1498" s="196"/>
      <c r="AZ1498" s="196"/>
      <c r="BA1498" s="196"/>
      <c r="BB1498" s="196"/>
      <c r="BC1498" s="196"/>
      <c r="BD1498" s="196"/>
      <c r="BE1498" s="196"/>
      <c r="BF1498" s="196"/>
      <c r="BG1498" s="196"/>
      <c r="BH1498" s="196"/>
      <c r="BI1498" s="196"/>
      <c r="BJ1498" s="196"/>
      <c r="BK1498" s="196"/>
      <c r="BL1498" s="196"/>
      <c r="BM1498" s="196"/>
      <c r="BN1498" s="196"/>
      <c r="BO1498" s="196"/>
      <c r="BP1498" s="196"/>
      <c r="BQ1498" s="196"/>
      <c r="BR1498" s="196"/>
      <c r="BS1498" s="196"/>
      <c r="BT1498" s="196"/>
      <c r="BU1498" s="196"/>
      <c r="BV1498" s="196"/>
      <c r="BW1498" s="196"/>
      <c r="BX1498" s="196"/>
      <c r="BY1498" s="196"/>
      <c r="BZ1498" s="196"/>
      <c r="CA1498" s="196"/>
      <c r="CB1498" s="196"/>
      <c r="CC1498" s="196"/>
      <c r="CD1498" s="196"/>
      <c r="CE1498" s="196"/>
      <c r="CF1498" s="196"/>
      <c r="CG1498" s="196"/>
      <c r="CH1498" s="196"/>
      <c r="CI1498" s="196"/>
      <c r="CJ1498" s="196"/>
      <c r="CK1498" s="196"/>
      <c r="CL1498" s="196"/>
      <c r="CM1498" s="196"/>
      <c r="CN1498" s="196"/>
      <c r="CO1498" s="196"/>
      <c r="CP1498" s="196"/>
      <c r="CQ1498" s="196"/>
      <c r="CR1498" s="196"/>
      <c r="CS1498" s="196"/>
      <c r="CT1498" s="196"/>
      <c r="CU1498" s="196"/>
      <c r="CV1498" s="196"/>
      <c r="CW1498" s="196"/>
      <c r="CX1498" s="196"/>
      <c r="CY1498" s="196"/>
      <c r="CZ1498" s="196"/>
      <c r="DA1498" s="196"/>
      <c r="DB1498" s="196"/>
      <c r="DC1498" s="196"/>
      <c r="DD1498" s="196"/>
      <c r="DE1498" s="196"/>
      <c r="DF1498" s="196"/>
      <c r="DG1498" s="196"/>
      <c r="DH1498" s="196"/>
      <c r="DI1498" s="196"/>
      <c r="DJ1498" s="196"/>
      <c r="DK1498" s="196"/>
      <c r="DL1498" s="196"/>
      <c r="DM1498" s="196"/>
      <c r="DN1498" s="196"/>
      <c r="DO1498" s="196"/>
      <c r="DP1498" s="196"/>
      <c r="DQ1498" s="196"/>
      <c r="DR1498" s="196"/>
      <c r="DS1498" s="196"/>
      <c r="DT1498" s="196"/>
      <c r="DU1498" s="196"/>
      <c r="DV1498" s="196"/>
    </row>
    <row r="1499" spans="1:126" s="171" customFormat="1" x14ac:dyDescent="0.2">
      <c r="A1499" s="153"/>
      <c r="B1499" s="155"/>
      <c r="C1499" s="155"/>
      <c r="AT1499" s="196"/>
      <c r="AU1499" s="196"/>
      <c r="AV1499" s="196"/>
      <c r="AW1499" s="196"/>
      <c r="AX1499" s="196"/>
      <c r="AY1499" s="196"/>
      <c r="AZ1499" s="196"/>
      <c r="BA1499" s="196"/>
      <c r="BB1499" s="196"/>
      <c r="BC1499" s="196"/>
      <c r="BD1499" s="196"/>
      <c r="BE1499" s="196"/>
      <c r="BF1499" s="196"/>
      <c r="BG1499" s="196"/>
      <c r="BH1499" s="196"/>
      <c r="BI1499" s="196"/>
      <c r="BJ1499" s="196"/>
      <c r="BK1499" s="196"/>
      <c r="BL1499" s="196"/>
      <c r="BM1499" s="196"/>
      <c r="BN1499" s="196"/>
      <c r="BO1499" s="196"/>
      <c r="BP1499" s="196"/>
      <c r="BQ1499" s="196"/>
      <c r="BR1499" s="196"/>
      <c r="BS1499" s="196"/>
      <c r="BT1499" s="196"/>
      <c r="BU1499" s="196"/>
      <c r="BV1499" s="196"/>
      <c r="BW1499" s="196"/>
      <c r="BX1499" s="196"/>
      <c r="BY1499" s="196"/>
      <c r="BZ1499" s="196"/>
      <c r="CA1499" s="196"/>
      <c r="CB1499" s="196"/>
      <c r="CC1499" s="196"/>
      <c r="CD1499" s="196"/>
      <c r="CE1499" s="196"/>
      <c r="CF1499" s="196"/>
      <c r="CG1499" s="196"/>
      <c r="CH1499" s="196"/>
      <c r="CI1499" s="196"/>
      <c r="CJ1499" s="196"/>
      <c r="CK1499" s="196"/>
      <c r="CL1499" s="196"/>
      <c r="CM1499" s="196"/>
      <c r="CN1499" s="196"/>
      <c r="CO1499" s="196"/>
      <c r="CP1499" s="196"/>
      <c r="CQ1499" s="196"/>
      <c r="CR1499" s="196"/>
      <c r="CS1499" s="196"/>
      <c r="CT1499" s="196"/>
      <c r="CU1499" s="196"/>
      <c r="CV1499" s="196"/>
      <c r="CW1499" s="196"/>
      <c r="CX1499" s="196"/>
      <c r="CY1499" s="196"/>
      <c r="CZ1499" s="196"/>
      <c r="DA1499" s="196"/>
      <c r="DB1499" s="196"/>
      <c r="DC1499" s="196"/>
      <c r="DD1499" s="196"/>
      <c r="DE1499" s="196"/>
      <c r="DF1499" s="196"/>
      <c r="DG1499" s="196"/>
      <c r="DH1499" s="196"/>
      <c r="DI1499" s="196"/>
      <c r="DJ1499" s="196"/>
      <c r="DK1499" s="196"/>
      <c r="DL1499" s="196"/>
      <c r="DM1499" s="196"/>
      <c r="DN1499" s="196"/>
      <c r="DO1499" s="196"/>
      <c r="DP1499" s="196"/>
      <c r="DQ1499" s="196"/>
      <c r="DR1499" s="196"/>
      <c r="DS1499" s="196"/>
      <c r="DT1499" s="196"/>
      <c r="DU1499" s="196"/>
      <c r="DV1499" s="196"/>
    </row>
    <row r="1500" spans="1:126" s="171" customFormat="1" x14ac:dyDescent="0.2">
      <c r="A1500" s="153"/>
      <c r="B1500" s="155"/>
      <c r="C1500" s="155"/>
      <c r="AT1500" s="196"/>
      <c r="AU1500" s="196"/>
      <c r="AV1500" s="196"/>
      <c r="AW1500" s="196"/>
      <c r="AX1500" s="196"/>
      <c r="AY1500" s="196"/>
      <c r="AZ1500" s="196"/>
      <c r="BA1500" s="196"/>
      <c r="BB1500" s="196"/>
      <c r="BC1500" s="196"/>
      <c r="BD1500" s="196"/>
      <c r="BE1500" s="196"/>
      <c r="BF1500" s="196"/>
      <c r="BG1500" s="196"/>
      <c r="BH1500" s="196"/>
      <c r="BI1500" s="196"/>
      <c r="BJ1500" s="196"/>
      <c r="BK1500" s="196"/>
      <c r="BL1500" s="196"/>
      <c r="BM1500" s="196"/>
      <c r="BN1500" s="196"/>
      <c r="BO1500" s="196"/>
      <c r="BP1500" s="196"/>
      <c r="BQ1500" s="196"/>
      <c r="BR1500" s="196"/>
      <c r="BS1500" s="196"/>
      <c r="BT1500" s="196"/>
      <c r="BU1500" s="196"/>
      <c r="BV1500" s="196"/>
      <c r="BW1500" s="196"/>
      <c r="BX1500" s="196"/>
      <c r="BY1500" s="196"/>
      <c r="BZ1500" s="196"/>
      <c r="CA1500" s="196"/>
      <c r="CB1500" s="196"/>
      <c r="CC1500" s="196"/>
      <c r="CD1500" s="196"/>
      <c r="CE1500" s="196"/>
      <c r="CF1500" s="196"/>
      <c r="CG1500" s="196"/>
      <c r="CH1500" s="196"/>
      <c r="CI1500" s="196"/>
      <c r="CJ1500" s="196"/>
      <c r="CK1500" s="196"/>
      <c r="CL1500" s="196"/>
      <c r="CM1500" s="196"/>
      <c r="CN1500" s="196"/>
      <c r="CO1500" s="196"/>
      <c r="CP1500" s="196"/>
      <c r="CQ1500" s="196"/>
      <c r="CR1500" s="196"/>
      <c r="CS1500" s="196"/>
      <c r="CT1500" s="196"/>
      <c r="CU1500" s="196"/>
      <c r="CV1500" s="196"/>
      <c r="CW1500" s="196"/>
      <c r="CX1500" s="196"/>
      <c r="CY1500" s="196"/>
      <c r="CZ1500" s="196"/>
      <c r="DA1500" s="196"/>
      <c r="DB1500" s="196"/>
      <c r="DC1500" s="196"/>
      <c r="DD1500" s="196"/>
      <c r="DE1500" s="196"/>
      <c r="DF1500" s="196"/>
      <c r="DG1500" s="196"/>
      <c r="DH1500" s="196"/>
      <c r="DI1500" s="196"/>
      <c r="DJ1500" s="196"/>
      <c r="DK1500" s="196"/>
      <c r="DL1500" s="196"/>
      <c r="DM1500" s="196"/>
      <c r="DN1500" s="196"/>
      <c r="DO1500" s="196"/>
      <c r="DP1500" s="196"/>
      <c r="DQ1500" s="196"/>
      <c r="DR1500" s="196"/>
      <c r="DS1500" s="196"/>
      <c r="DT1500" s="196"/>
      <c r="DU1500" s="196"/>
      <c r="DV1500" s="196"/>
    </row>
    <row r="1501" spans="1:126" s="171" customFormat="1" x14ac:dyDescent="0.2">
      <c r="A1501" s="153"/>
      <c r="B1501" s="155"/>
      <c r="C1501" s="155"/>
      <c r="AT1501" s="196"/>
      <c r="AU1501" s="196"/>
      <c r="AV1501" s="196"/>
      <c r="AW1501" s="196"/>
      <c r="AX1501" s="196"/>
      <c r="AY1501" s="196"/>
      <c r="AZ1501" s="196"/>
      <c r="BA1501" s="196"/>
      <c r="BB1501" s="196"/>
      <c r="BC1501" s="196"/>
      <c r="BD1501" s="196"/>
      <c r="BE1501" s="196"/>
      <c r="BF1501" s="196"/>
      <c r="BG1501" s="196"/>
      <c r="BH1501" s="196"/>
      <c r="BI1501" s="196"/>
      <c r="BJ1501" s="196"/>
      <c r="BK1501" s="196"/>
      <c r="BL1501" s="196"/>
      <c r="BM1501" s="196"/>
      <c r="BN1501" s="196"/>
      <c r="BO1501" s="196"/>
      <c r="BP1501" s="196"/>
      <c r="BQ1501" s="196"/>
      <c r="BR1501" s="196"/>
      <c r="BS1501" s="196"/>
      <c r="BT1501" s="196"/>
      <c r="BU1501" s="196"/>
      <c r="BV1501" s="196"/>
      <c r="BW1501" s="196"/>
      <c r="BX1501" s="196"/>
      <c r="BY1501" s="196"/>
      <c r="BZ1501" s="196"/>
      <c r="CA1501" s="196"/>
      <c r="CB1501" s="196"/>
      <c r="CC1501" s="196"/>
      <c r="CD1501" s="196"/>
      <c r="CE1501" s="196"/>
      <c r="CF1501" s="196"/>
      <c r="CG1501" s="196"/>
      <c r="CH1501" s="196"/>
      <c r="CI1501" s="196"/>
      <c r="CJ1501" s="196"/>
      <c r="CK1501" s="196"/>
      <c r="CL1501" s="196"/>
      <c r="CM1501" s="196"/>
      <c r="CN1501" s="196"/>
      <c r="CO1501" s="196"/>
      <c r="CP1501" s="196"/>
      <c r="CQ1501" s="196"/>
      <c r="CR1501" s="196"/>
      <c r="CS1501" s="196"/>
      <c r="CT1501" s="196"/>
      <c r="CU1501" s="196"/>
      <c r="CV1501" s="196"/>
      <c r="CW1501" s="196"/>
      <c r="CX1501" s="196"/>
      <c r="CY1501" s="196"/>
      <c r="CZ1501" s="196"/>
      <c r="DA1501" s="196"/>
      <c r="DB1501" s="196"/>
      <c r="DC1501" s="196"/>
      <c r="DD1501" s="196"/>
      <c r="DE1501" s="196"/>
      <c r="DF1501" s="196"/>
      <c r="DG1501" s="196"/>
      <c r="DH1501" s="196"/>
      <c r="DI1501" s="196"/>
      <c r="DJ1501" s="196"/>
      <c r="DK1501" s="196"/>
      <c r="DL1501" s="196"/>
      <c r="DM1501" s="196"/>
      <c r="DN1501" s="196"/>
      <c r="DO1501" s="196"/>
      <c r="DP1501" s="196"/>
      <c r="DQ1501" s="196"/>
      <c r="DR1501" s="196"/>
      <c r="DS1501" s="196"/>
      <c r="DT1501" s="196"/>
      <c r="DU1501" s="196"/>
      <c r="DV1501" s="196"/>
    </row>
    <row r="1502" spans="1:126" s="171" customFormat="1" x14ac:dyDescent="0.2">
      <c r="A1502" s="153"/>
      <c r="B1502" s="155"/>
      <c r="C1502" s="155"/>
      <c r="AT1502" s="196"/>
      <c r="AU1502" s="196"/>
      <c r="AV1502" s="196"/>
      <c r="AW1502" s="196"/>
      <c r="AX1502" s="196"/>
      <c r="AY1502" s="196"/>
      <c r="AZ1502" s="196"/>
      <c r="BA1502" s="196"/>
      <c r="BB1502" s="196"/>
      <c r="BC1502" s="196"/>
      <c r="BD1502" s="196"/>
      <c r="BE1502" s="196"/>
      <c r="BF1502" s="196"/>
      <c r="BG1502" s="196"/>
      <c r="BH1502" s="196"/>
      <c r="BI1502" s="196"/>
      <c r="BJ1502" s="196"/>
      <c r="BK1502" s="196"/>
      <c r="BL1502" s="196"/>
      <c r="BM1502" s="196"/>
      <c r="BN1502" s="196"/>
      <c r="BO1502" s="196"/>
      <c r="BP1502" s="196"/>
      <c r="BQ1502" s="196"/>
      <c r="BR1502" s="196"/>
      <c r="BS1502" s="196"/>
      <c r="BT1502" s="196"/>
      <c r="BU1502" s="196"/>
      <c r="BV1502" s="196"/>
      <c r="BW1502" s="196"/>
      <c r="BX1502" s="196"/>
      <c r="BY1502" s="196"/>
      <c r="BZ1502" s="196"/>
      <c r="CA1502" s="196"/>
      <c r="CB1502" s="196"/>
      <c r="CC1502" s="196"/>
      <c r="CD1502" s="196"/>
      <c r="CE1502" s="196"/>
      <c r="CF1502" s="196"/>
      <c r="CG1502" s="196"/>
      <c r="CH1502" s="196"/>
      <c r="CI1502" s="196"/>
      <c r="CJ1502" s="196"/>
      <c r="CK1502" s="196"/>
      <c r="CL1502" s="196"/>
      <c r="CM1502" s="196"/>
      <c r="CN1502" s="196"/>
      <c r="CO1502" s="196"/>
      <c r="CP1502" s="196"/>
      <c r="CQ1502" s="196"/>
      <c r="CR1502" s="196"/>
      <c r="CS1502" s="196"/>
      <c r="CT1502" s="196"/>
      <c r="CU1502" s="196"/>
      <c r="CV1502" s="196"/>
      <c r="CW1502" s="196"/>
      <c r="CX1502" s="196"/>
      <c r="CY1502" s="196"/>
      <c r="CZ1502" s="196"/>
      <c r="DA1502" s="196"/>
      <c r="DB1502" s="196"/>
      <c r="DC1502" s="196"/>
      <c r="DD1502" s="196"/>
      <c r="DE1502" s="196"/>
      <c r="DF1502" s="196"/>
      <c r="DG1502" s="196"/>
      <c r="DH1502" s="196"/>
      <c r="DI1502" s="196"/>
      <c r="DJ1502" s="196"/>
      <c r="DK1502" s="196"/>
      <c r="DL1502" s="196"/>
      <c r="DM1502" s="196"/>
      <c r="DN1502" s="196"/>
      <c r="DO1502" s="196"/>
      <c r="DP1502" s="196"/>
      <c r="DQ1502" s="196"/>
      <c r="DR1502" s="196"/>
      <c r="DS1502" s="196"/>
      <c r="DT1502" s="196"/>
      <c r="DU1502" s="196"/>
      <c r="DV1502" s="196"/>
    </row>
    <row r="1503" spans="1:126" s="171" customFormat="1" x14ac:dyDescent="0.2">
      <c r="A1503" s="153"/>
      <c r="B1503" s="155"/>
      <c r="C1503" s="155"/>
      <c r="AT1503" s="196"/>
      <c r="AU1503" s="196"/>
      <c r="AV1503" s="196"/>
      <c r="AW1503" s="196"/>
      <c r="AX1503" s="196"/>
      <c r="AY1503" s="196"/>
      <c r="AZ1503" s="196"/>
      <c r="BA1503" s="196"/>
      <c r="BB1503" s="196"/>
      <c r="BC1503" s="196"/>
      <c r="BD1503" s="196"/>
      <c r="BE1503" s="196"/>
      <c r="BF1503" s="196"/>
      <c r="BG1503" s="196"/>
      <c r="BH1503" s="196"/>
      <c r="BI1503" s="196"/>
      <c r="BJ1503" s="196"/>
      <c r="BK1503" s="196"/>
      <c r="BL1503" s="196"/>
      <c r="BM1503" s="196"/>
      <c r="BN1503" s="196"/>
      <c r="BO1503" s="196"/>
      <c r="BP1503" s="196"/>
      <c r="BQ1503" s="196"/>
      <c r="BR1503" s="196"/>
      <c r="BS1503" s="196"/>
      <c r="BT1503" s="196"/>
      <c r="BU1503" s="196"/>
      <c r="BV1503" s="196"/>
      <c r="BW1503" s="196"/>
      <c r="BX1503" s="196"/>
      <c r="BY1503" s="196"/>
      <c r="BZ1503" s="196"/>
      <c r="CA1503" s="196"/>
      <c r="CB1503" s="196"/>
      <c r="CC1503" s="196"/>
      <c r="CD1503" s="196"/>
      <c r="CE1503" s="196"/>
      <c r="CF1503" s="196"/>
      <c r="CG1503" s="196"/>
      <c r="CH1503" s="196"/>
      <c r="CI1503" s="196"/>
      <c r="CJ1503" s="196"/>
      <c r="CK1503" s="196"/>
      <c r="CL1503" s="196"/>
      <c r="CM1503" s="196"/>
      <c r="CN1503" s="196"/>
      <c r="CO1503" s="196"/>
      <c r="CP1503" s="196"/>
      <c r="CQ1503" s="196"/>
      <c r="CR1503" s="196"/>
      <c r="CS1503" s="196"/>
      <c r="CT1503" s="196"/>
      <c r="CU1503" s="196"/>
      <c r="CV1503" s="196"/>
      <c r="CW1503" s="196"/>
      <c r="CX1503" s="196"/>
      <c r="CY1503" s="196"/>
      <c r="CZ1503" s="196"/>
      <c r="DA1503" s="196"/>
      <c r="DB1503" s="196"/>
      <c r="DC1503" s="196"/>
      <c r="DD1503" s="196"/>
      <c r="DE1503" s="196"/>
      <c r="DF1503" s="196"/>
      <c r="DG1503" s="196"/>
      <c r="DH1503" s="196"/>
      <c r="DI1503" s="196"/>
      <c r="DJ1503" s="196"/>
      <c r="DK1503" s="196"/>
      <c r="DL1503" s="196"/>
      <c r="DM1503" s="196"/>
      <c r="DN1503" s="196"/>
      <c r="DO1503" s="196"/>
      <c r="DP1503" s="196"/>
      <c r="DQ1503" s="196"/>
      <c r="DR1503" s="196"/>
      <c r="DS1503" s="196"/>
      <c r="DT1503" s="196"/>
      <c r="DU1503" s="196"/>
      <c r="DV1503" s="196"/>
    </row>
    <row r="1504" spans="1:126" s="171" customFormat="1" x14ac:dyDescent="0.2">
      <c r="A1504" s="153"/>
      <c r="B1504" s="155"/>
      <c r="C1504" s="155"/>
      <c r="AT1504" s="196"/>
      <c r="AU1504" s="196"/>
      <c r="AV1504" s="196"/>
      <c r="AW1504" s="196"/>
      <c r="AX1504" s="196"/>
      <c r="AY1504" s="196"/>
      <c r="AZ1504" s="196"/>
      <c r="BA1504" s="196"/>
      <c r="BB1504" s="196"/>
      <c r="BC1504" s="196"/>
      <c r="BD1504" s="196"/>
      <c r="BE1504" s="196"/>
      <c r="BF1504" s="196"/>
      <c r="BG1504" s="196"/>
      <c r="BH1504" s="196"/>
      <c r="BI1504" s="196"/>
      <c r="BJ1504" s="196"/>
      <c r="BK1504" s="196"/>
      <c r="BL1504" s="196"/>
      <c r="BM1504" s="196"/>
      <c r="BN1504" s="196"/>
      <c r="BO1504" s="196"/>
      <c r="BP1504" s="196"/>
      <c r="BQ1504" s="196"/>
      <c r="BR1504" s="196"/>
      <c r="BS1504" s="196"/>
      <c r="BT1504" s="196"/>
      <c r="BU1504" s="196"/>
      <c r="BV1504" s="196"/>
      <c r="BW1504" s="196"/>
      <c r="BX1504" s="196"/>
      <c r="BY1504" s="196"/>
      <c r="BZ1504" s="196"/>
      <c r="CA1504" s="196"/>
      <c r="CB1504" s="196"/>
      <c r="CC1504" s="196"/>
      <c r="CD1504" s="196"/>
      <c r="CE1504" s="196"/>
      <c r="CF1504" s="196"/>
      <c r="CG1504" s="196"/>
      <c r="CH1504" s="196"/>
      <c r="CI1504" s="196"/>
      <c r="CJ1504" s="196"/>
      <c r="CK1504" s="196"/>
      <c r="CL1504" s="196"/>
      <c r="CM1504" s="196"/>
      <c r="CN1504" s="196"/>
      <c r="CO1504" s="196"/>
      <c r="CP1504" s="196"/>
      <c r="CQ1504" s="196"/>
      <c r="CR1504" s="196"/>
      <c r="CS1504" s="196"/>
      <c r="CT1504" s="196"/>
      <c r="CU1504" s="196"/>
      <c r="CV1504" s="196"/>
      <c r="CW1504" s="196"/>
      <c r="CX1504" s="196"/>
      <c r="CY1504" s="196"/>
      <c r="CZ1504" s="196"/>
      <c r="DA1504" s="196"/>
      <c r="DB1504" s="196"/>
      <c r="DC1504" s="196"/>
      <c r="DD1504" s="196"/>
      <c r="DE1504" s="196"/>
      <c r="DF1504" s="196"/>
      <c r="DG1504" s="196"/>
      <c r="DH1504" s="196"/>
      <c r="DI1504" s="196"/>
      <c r="DJ1504" s="196"/>
      <c r="DK1504" s="196"/>
      <c r="DL1504" s="196"/>
      <c r="DM1504" s="196"/>
      <c r="DN1504" s="196"/>
      <c r="DO1504" s="196"/>
      <c r="DP1504" s="196"/>
      <c r="DQ1504" s="196"/>
      <c r="DR1504" s="196"/>
      <c r="DS1504" s="196"/>
      <c r="DT1504" s="196"/>
      <c r="DU1504" s="196"/>
      <c r="DV1504" s="196"/>
    </row>
    <row r="1505" spans="1:126" s="171" customFormat="1" x14ac:dyDescent="0.2">
      <c r="A1505" s="153"/>
      <c r="B1505" s="155"/>
      <c r="C1505" s="155"/>
      <c r="AT1505" s="196"/>
      <c r="AU1505" s="196"/>
      <c r="AV1505" s="196"/>
      <c r="AW1505" s="196"/>
      <c r="AX1505" s="196"/>
      <c r="AY1505" s="196"/>
      <c r="AZ1505" s="196"/>
      <c r="BA1505" s="196"/>
      <c r="BB1505" s="196"/>
      <c r="BC1505" s="196"/>
      <c r="BD1505" s="196"/>
      <c r="BE1505" s="196"/>
      <c r="BF1505" s="196"/>
      <c r="BG1505" s="196"/>
      <c r="BH1505" s="196"/>
      <c r="BI1505" s="196"/>
      <c r="BJ1505" s="196"/>
      <c r="BK1505" s="196"/>
      <c r="BL1505" s="196"/>
      <c r="BM1505" s="196"/>
      <c r="BN1505" s="196"/>
      <c r="BO1505" s="196"/>
      <c r="BP1505" s="196"/>
      <c r="BQ1505" s="196"/>
      <c r="BR1505" s="196"/>
      <c r="BS1505" s="196"/>
      <c r="BT1505" s="196"/>
      <c r="BU1505" s="196"/>
      <c r="BV1505" s="196"/>
      <c r="BW1505" s="196"/>
      <c r="BX1505" s="196"/>
      <c r="BY1505" s="196"/>
      <c r="BZ1505" s="196"/>
      <c r="CA1505" s="196"/>
      <c r="CB1505" s="196"/>
      <c r="CC1505" s="196"/>
      <c r="CD1505" s="196"/>
      <c r="CE1505" s="196"/>
      <c r="CF1505" s="196"/>
      <c r="CG1505" s="196"/>
      <c r="CH1505" s="196"/>
      <c r="CI1505" s="196"/>
      <c r="CJ1505" s="196"/>
      <c r="CK1505" s="196"/>
      <c r="CL1505" s="196"/>
      <c r="CM1505" s="196"/>
      <c r="CN1505" s="196"/>
      <c r="CO1505" s="196"/>
      <c r="CP1505" s="196"/>
      <c r="CQ1505" s="196"/>
      <c r="CR1505" s="196"/>
      <c r="CS1505" s="196"/>
      <c r="CT1505" s="196"/>
      <c r="CU1505" s="196"/>
      <c r="CV1505" s="196"/>
      <c r="CW1505" s="196"/>
      <c r="CX1505" s="196"/>
      <c r="CY1505" s="196"/>
      <c r="CZ1505" s="196"/>
      <c r="DA1505" s="196"/>
      <c r="DB1505" s="196"/>
      <c r="DC1505" s="196"/>
      <c r="DD1505" s="196"/>
      <c r="DE1505" s="196"/>
      <c r="DF1505" s="196"/>
      <c r="DG1505" s="196"/>
      <c r="DH1505" s="196"/>
      <c r="DI1505" s="196"/>
      <c r="DJ1505" s="196"/>
      <c r="DK1505" s="196"/>
      <c r="DL1505" s="196"/>
      <c r="DM1505" s="196"/>
      <c r="DN1505" s="196"/>
      <c r="DO1505" s="196"/>
      <c r="DP1505" s="196"/>
      <c r="DQ1505" s="196"/>
      <c r="DR1505" s="196"/>
      <c r="DS1505" s="196"/>
      <c r="DT1505" s="196"/>
      <c r="DU1505" s="196"/>
      <c r="DV1505" s="196"/>
    </row>
    <row r="1506" spans="1:126" s="171" customFormat="1" x14ac:dyDescent="0.2">
      <c r="A1506" s="153"/>
      <c r="B1506" s="155"/>
      <c r="C1506" s="155"/>
      <c r="AT1506" s="196"/>
      <c r="AU1506" s="196"/>
      <c r="AV1506" s="196"/>
      <c r="AW1506" s="196"/>
      <c r="AX1506" s="196"/>
      <c r="AY1506" s="196"/>
      <c r="AZ1506" s="196"/>
      <c r="BA1506" s="196"/>
      <c r="BB1506" s="196"/>
      <c r="BC1506" s="196"/>
      <c r="BD1506" s="196"/>
      <c r="BE1506" s="196"/>
      <c r="BF1506" s="196"/>
      <c r="BG1506" s="196"/>
      <c r="BH1506" s="196"/>
      <c r="BI1506" s="196"/>
      <c r="BJ1506" s="196"/>
      <c r="BK1506" s="196"/>
      <c r="BL1506" s="196"/>
      <c r="BM1506" s="196"/>
      <c r="BN1506" s="196"/>
      <c r="BO1506" s="196"/>
      <c r="BP1506" s="196"/>
      <c r="BQ1506" s="196"/>
      <c r="BR1506" s="196"/>
      <c r="BS1506" s="196"/>
      <c r="BT1506" s="196"/>
      <c r="BU1506" s="196"/>
      <c r="BV1506" s="196"/>
      <c r="BW1506" s="196"/>
      <c r="BX1506" s="196"/>
      <c r="BY1506" s="196"/>
      <c r="BZ1506" s="196"/>
      <c r="CA1506" s="196"/>
      <c r="CB1506" s="196"/>
      <c r="CC1506" s="196"/>
      <c r="CD1506" s="196"/>
      <c r="CE1506" s="196"/>
      <c r="CF1506" s="196"/>
      <c r="CG1506" s="196"/>
      <c r="CH1506" s="196"/>
      <c r="CI1506" s="196"/>
      <c r="CJ1506" s="196"/>
      <c r="CK1506" s="196"/>
      <c r="CL1506" s="196"/>
      <c r="CM1506" s="196"/>
      <c r="CN1506" s="196"/>
      <c r="CO1506" s="196"/>
      <c r="CP1506" s="196"/>
      <c r="CQ1506" s="196"/>
      <c r="CR1506" s="196"/>
      <c r="CS1506" s="196"/>
      <c r="CT1506" s="196"/>
      <c r="CU1506" s="196"/>
      <c r="CV1506" s="196"/>
      <c r="CW1506" s="196"/>
      <c r="CX1506" s="196"/>
      <c r="CY1506" s="196"/>
      <c r="CZ1506" s="196"/>
      <c r="DA1506" s="196"/>
      <c r="DB1506" s="196"/>
      <c r="DC1506" s="196"/>
      <c r="DD1506" s="196"/>
      <c r="DE1506" s="196"/>
      <c r="DF1506" s="196"/>
      <c r="DG1506" s="196"/>
      <c r="DH1506" s="196"/>
      <c r="DI1506" s="196"/>
      <c r="DJ1506" s="196"/>
      <c r="DK1506" s="196"/>
      <c r="DL1506" s="196"/>
      <c r="DM1506" s="196"/>
      <c r="DN1506" s="196"/>
      <c r="DO1506" s="196"/>
      <c r="DP1506" s="196"/>
      <c r="DQ1506" s="196"/>
      <c r="DR1506" s="196"/>
      <c r="DS1506" s="196"/>
      <c r="DT1506" s="196"/>
      <c r="DU1506" s="196"/>
      <c r="DV1506" s="196"/>
    </row>
    <row r="1507" spans="1:126" s="171" customFormat="1" x14ac:dyDescent="0.2">
      <c r="A1507" s="153"/>
      <c r="B1507" s="155"/>
      <c r="C1507" s="155"/>
      <c r="AT1507" s="196"/>
      <c r="AU1507" s="196"/>
      <c r="AV1507" s="196"/>
      <c r="AW1507" s="196"/>
      <c r="AX1507" s="196"/>
      <c r="AY1507" s="196"/>
      <c r="AZ1507" s="196"/>
      <c r="BA1507" s="196"/>
      <c r="BB1507" s="196"/>
      <c r="BC1507" s="196"/>
      <c r="BD1507" s="196"/>
      <c r="BE1507" s="196"/>
      <c r="BF1507" s="196"/>
      <c r="BG1507" s="196"/>
      <c r="BH1507" s="196"/>
      <c r="BI1507" s="196"/>
      <c r="BJ1507" s="196"/>
      <c r="BK1507" s="196"/>
      <c r="BL1507" s="196"/>
      <c r="BM1507" s="196"/>
      <c r="BN1507" s="196"/>
      <c r="BO1507" s="196"/>
      <c r="BP1507" s="196"/>
      <c r="BQ1507" s="196"/>
      <c r="BR1507" s="196"/>
      <c r="BS1507" s="196"/>
      <c r="BT1507" s="196"/>
      <c r="BU1507" s="196"/>
      <c r="BV1507" s="196"/>
      <c r="BW1507" s="196"/>
      <c r="BX1507" s="196"/>
      <c r="BY1507" s="196"/>
      <c r="BZ1507" s="196"/>
      <c r="CA1507" s="196"/>
      <c r="CB1507" s="196"/>
      <c r="CC1507" s="196"/>
      <c r="CD1507" s="196"/>
      <c r="CE1507" s="196"/>
      <c r="CF1507" s="196"/>
      <c r="CG1507" s="196"/>
      <c r="CH1507" s="196"/>
      <c r="CI1507" s="196"/>
      <c r="CJ1507" s="196"/>
      <c r="CK1507" s="196"/>
      <c r="CL1507" s="196"/>
      <c r="CM1507" s="196"/>
      <c r="CN1507" s="196"/>
      <c r="CO1507" s="196"/>
      <c r="CP1507" s="196"/>
      <c r="CQ1507" s="196"/>
      <c r="CR1507" s="196"/>
      <c r="CS1507" s="196"/>
      <c r="CT1507" s="196"/>
      <c r="CU1507" s="196"/>
      <c r="CV1507" s="196"/>
      <c r="CW1507" s="196"/>
      <c r="CX1507" s="196"/>
      <c r="CY1507" s="196"/>
      <c r="CZ1507" s="196"/>
      <c r="DA1507" s="196"/>
      <c r="DB1507" s="196"/>
      <c r="DC1507" s="196"/>
      <c r="DD1507" s="196"/>
      <c r="DE1507" s="196"/>
      <c r="DF1507" s="196"/>
      <c r="DG1507" s="196"/>
      <c r="DH1507" s="196"/>
      <c r="DI1507" s="196"/>
      <c r="DJ1507" s="196"/>
      <c r="DK1507" s="196"/>
      <c r="DL1507" s="196"/>
      <c r="DM1507" s="196"/>
      <c r="DN1507" s="196"/>
      <c r="DO1507" s="196"/>
      <c r="DP1507" s="196"/>
      <c r="DQ1507" s="196"/>
      <c r="DR1507" s="196"/>
      <c r="DS1507" s="196"/>
      <c r="DT1507" s="196"/>
      <c r="DU1507" s="196"/>
      <c r="DV1507" s="196"/>
    </row>
    <row r="1508" spans="1:126" s="171" customFormat="1" x14ac:dyDescent="0.2">
      <c r="A1508" s="153"/>
      <c r="B1508" s="155"/>
      <c r="C1508" s="155"/>
      <c r="AT1508" s="196"/>
      <c r="AU1508" s="196"/>
      <c r="AV1508" s="196"/>
      <c r="AW1508" s="196"/>
      <c r="AX1508" s="196"/>
      <c r="AY1508" s="196"/>
      <c r="AZ1508" s="196"/>
      <c r="BA1508" s="196"/>
      <c r="BB1508" s="196"/>
      <c r="BC1508" s="196"/>
      <c r="BD1508" s="196"/>
      <c r="BE1508" s="196"/>
      <c r="BF1508" s="196"/>
      <c r="BG1508" s="196"/>
      <c r="BH1508" s="196"/>
      <c r="BI1508" s="196"/>
      <c r="BJ1508" s="196"/>
      <c r="BK1508" s="196"/>
      <c r="BL1508" s="196"/>
      <c r="BM1508" s="196"/>
      <c r="BN1508" s="196"/>
      <c r="BO1508" s="196"/>
      <c r="BP1508" s="196"/>
      <c r="BQ1508" s="196"/>
      <c r="BR1508" s="196"/>
      <c r="BS1508" s="196"/>
      <c r="BT1508" s="196"/>
      <c r="BU1508" s="196"/>
      <c r="BV1508" s="196"/>
      <c r="BW1508" s="196"/>
      <c r="BX1508" s="196"/>
      <c r="BY1508" s="196"/>
      <c r="BZ1508" s="196"/>
      <c r="CA1508" s="196"/>
      <c r="CB1508" s="196"/>
      <c r="CC1508" s="196"/>
      <c r="CD1508" s="196"/>
      <c r="CE1508" s="196"/>
      <c r="CF1508" s="196"/>
      <c r="CG1508" s="196"/>
      <c r="CH1508" s="196"/>
      <c r="CI1508" s="196"/>
      <c r="CJ1508" s="196"/>
      <c r="CK1508" s="196"/>
      <c r="CL1508" s="196"/>
      <c r="CM1508" s="196"/>
      <c r="CN1508" s="196"/>
      <c r="CO1508" s="196"/>
      <c r="CP1508" s="196"/>
      <c r="CQ1508" s="196"/>
      <c r="CR1508" s="196"/>
      <c r="CS1508" s="196"/>
      <c r="CT1508" s="196"/>
      <c r="CU1508" s="196"/>
      <c r="CV1508" s="196"/>
      <c r="CW1508" s="196"/>
      <c r="CX1508" s="196"/>
      <c r="CY1508" s="196"/>
      <c r="CZ1508" s="196"/>
      <c r="DA1508" s="196"/>
      <c r="DB1508" s="196"/>
      <c r="DC1508" s="196"/>
      <c r="DD1508" s="196"/>
      <c r="DE1508" s="196"/>
      <c r="DF1508" s="196"/>
      <c r="DG1508" s="196"/>
      <c r="DH1508" s="196"/>
      <c r="DI1508" s="196"/>
      <c r="DJ1508" s="196"/>
      <c r="DK1508" s="196"/>
      <c r="DL1508" s="196"/>
      <c r="DM1508" s="196"/>
      <c r="DN1508" s="196"/>
      <c r="DO1508" s="196"/>
      <c r="DP1508" s="196"/>
      <c r="DQ1508" s="196"/>
      <c r="DR1508" s="196"/>
      <c r="DS1508" s="196"/>
      <c r="DT1508" s="196"/>
      <c r="DU1508" s="196"/>
      <c r="DV1508" s="196"/>
    </row>
    <row r="1509" spans="1:126" s="171" customFormat="1" x14ac:dyDescent="0.2">
      <c r="A1509" s="153"/>
      <c r="B1509" s="155"/>
      <c r="C1509" s="155"/>
      <c r="AT1509" s="196"/>
      <c r="AU1509" s="196"/>
      <c r="AV1509" s="196"/>
      <c r="AW1509" s="196"/>
      <c r="AX1509" s="196"/>
      <c r="AY1509" s="196"/>
      <c r="AZ1509" s="196"/>
      <c r="BA1509" s="196"/>
      <c r="BB1509" s="196"/>
      <c r="BC1509" s="196"/>
      <c r="BD1509" s="196"/>
      <c r="BE1509" s="196"/>
      <c r="BF1509" s="196"/>
      <c r="BG1509" s="196"/>
      <c r="BH1509" s="196"/>
      <c r="BI1509" s="196"/>
      <c r="BJ1509" s="196"/>
      <c r="BK1509" s="196"/>
      <c r="BL1509" s="196"/>
      <c r="BM1509" s="196"/>
      <c r="BN1509" s="196"/>
      <c r="BO1509" s="196"/>
      <c r="BP1509" s="196"/>
      <c r="BQ1509" s="196"/>
      <c r="BR1509" s="196"/>
      <c r="BS1509" s="196"/>
      <c r="BT1509" s="196"/>
      <c r="BU1509" s="196"/>
      <c r="BV1509" s="196"/>
      <c r="BW1509" s="196"/>
      <c r="BX1509" s="196"/>
      <c r="BY1509" s="196"/>
      <c r="BZ1509" s="196"/>
      <c r="CA1509" s="196"/>
      <c r="CB1509" s="196"/>
      <c r="CC1509" s="196"/>
      <c r="CD1509" s="196"/>
      <c r="CE1509" s="196"/>
      <c r="CF1509" s="196"/>
      <c r="CG1509" s="196"/>
      <c r="CH1509" s="196"/>
      <c r="CI1509" s="196"/>
      <c r="CJ1509" s="196"/>
      <c r="CK1509" s="196"/>
      <c r="CL1509" s="196"/>
      <c r="CM1509" s="196"/>
      <c r="CN1509" s="196"/>
      <c r="CO1509" s="196"/>
      <c r="CP1509" s="196"/>
      <c r="CQ1509" s="196"/>
      <c r="CR1509" s="196"/>
      <c r="CS1509" s="196"/>
      <c r="CT1509" s="196"/>
      <c r="CU1509" s="196"/>
      <c r="CV1509" s="196"/>
      <c r="CW1509" s="196"/>
      <c r="CX1509" s="196"/>
      <c r="CY1509" s="196"/>
      <c r="CZ1509" s="196"/>
      <c r="DA1509" s="196"/>
      <c r="DB1509" s="196"/>
      <c r="DC1509" s="196"/>
      <c r="DD1509" s="196"/>
      <c r="DE1509" s="196"/>
      <c r="DF1509" s="196"/>
      <c r="DG1509" s="196"/>
      <c r="DH1509" s="196"/>
      <c r="DI1509" s="196"/>
      <c r="DJ1509" s="196"/>
      <c r="DK1509" s="196"/>
      <c r="DL1509" s="196"/>
      <c r="DM1509" s="196"/>
      <c r="DN1509" s="196"/>
      <c r="DO1509" s="196"/>
      <c r="DP1509" s="196"/>
      <c r="DQ1509" s="196"/>
      <c r="DR1509" s="196"/>
      <c r="DS1509" s="196"/>
      <c r="DT1509" s="196"/>
      <c r="DU1509" s="196"/>
      <c r="DV1509" s="196"/>
    </row>
    <row r="1510" spans="1:126" s="171" customFormat="1" x14ac:dyDescent="0.2">
      <c r="A1510" s="153"/>
      <c r="B1510" s="155"/>
      <c r="C1510" s="155"/>
      <c r="AT1510" s="196"/>
      <c r="AU1510" s="196"/>
      <c r="AV1510" s="196"/>
      <c r="AW1510" s="196"/>
      <c r="AX1510" s="196"/>
      <c r="AY1510" s="196"/>
      <c r="AZ1510" s="196"/>
      <c r="BA1510" s="196"/>
      <c r="BB1510" s="196"/>
      <c r="BC1510" s="196"/>
      <c r="BD1510" s="196"/>
      <c r="BE1510" s="196"/>
      <c r="BF1510" s="196"/>
      <c r="BG1510" s="196"/>
      <c r="BH1510" s="196"/>
      <c r="BI1510" s="196"/>
      <c r="BJ1510" s="196"/>
      <c r="BK1510" s="196"/>
      <c r="BL1510" s="196"/>
      <c r="BM1510" s="196"/>
      <c r="BN1510" s="196"/>
      <c r="BO1510" s="196"/>
      <c r="BP1510" s="196"/>
      <c r="BQ1510" s="196"/>
      <c r="BR1510" s="196"/>
      <c r="BS1510" s="196"/>
      <c r="BT1510" s="196"/>
      <c r="BU1510" s="196"/>
      <c r="BV1510" s="196"/>
      <c r="BW1510" s="196"/>
      <c r="BX1510" s="196"/>
      <c r="BY1510" s="196"/>
      <c r="BZ1510" s="196"/>
      <c r="CA1510" s="196"/>
      <c r="CB1510" s="196"/>
      <c r="CC1510" s="196"/>
      <c r="CD1510" s="196"/>
      <c r="CE1510" s="196"/>
      <c r="CF1510" s="196"/>
      <c r="CG1510" s="196"/>
      <c r="CH1510" s="196"/>
      <c r="CI1510" s="196"/>
      <c r="CJ1510" s="196"/>
      <c r="CK1510" s="196"/>
      <c r="CL1510" s="196"/>
      <c r="CM1510" s="196"/>
      <c r="CN1510" s="196"/>
      <c r="CO1510" s="196"/>
      <c r="CP1510" s="196"/>
      <c r="CQ1510" s="196"/>
      <c r="CR1510" s="196"/>
      <c r="CS1510" s="196"/>
      <c r="CT1510" s="196"/>
      <c r="CU1510" s="196"/>
      <c r="CV1510" s="196"/>
      <c r="CW1510" s="196"/>
      <c r="CX1510" s="196"/>
      <c r="CY1510" s="196"/>
      <c r="CZ1510" s="196"/>
      <c r="DA1510" s="196"/>
      <c r="DB1510" s="196"/>
      <c r="DC1510" s="196"/>
      <c r="DD1510" s="196"/>
      <c r="DE1510" s="196"/>
      <c r="DF1510" s="196"/>
      <c r="DG1510" s="196"/>
      <c r="DH1510" s="196"/>
      <c r="DI1510" s="196"/>
      <c r="DJ1510" s="196"/>
      <c r="DK1510" s="196"/>
      <c r="DL1510" s="196"/>
      <c r="DM1510" s="196"/>
      <c r="DN1510" s="196"/>
      <c r="DO1510" s="196"/>
      <c r="DP1510" s="196"/>
      <c r="DQ1510" s="196"/>
      <c r="DR1510" s="196"/>
      <c r="DS1510" s="196"/>
      <c r="DT1510" s="196"/>
      <c r="DU1510" s="196"/>
      <c r="DV1510" s="196"/>
    </row>
    <row r="1511" spans="1:126" s="171" customFormat="1" x14ac:dyDescent="0.2">
      <c r="A1511" s="153"/>
      <c r="B1511" s="155"/>
      <c r="C1511" s="155"/>
      <c r="AT1511" s="196"/>
      <c r="AU1511" s="196"/>
      <c r="AV1511" s="196"/>
      <c r="AW1511" s="196"/>
      <c r="AX1511" s="196"/>
      <c r="AY1511" s="196"/>
      <c r="AZ1511" s="196"/>
      <c r="BA1511" s="196"/>
      <c r="BB1511" s="196"/>
      <c r="BC1511" s="196"/>
      <c r="BD1511" s="196"/>
      <c r="BE1511" s="196"/>
      <c r="BF1511" s="196"/>
      <c r="BG1511" s="196"/>
      <c r="BH1511" s="196"/>
      <c r="BI1511" s="196"/>
      <c r="BJ1511" s="196"/>
      <c r="BK1511" s="196"/>
      <c r="BL1511" s="196"/>
      <c r="BM1511" s="196"/>
      <c r="BN1511" s="196"/>
      <c r="BO1511" s="196"/>
      <c r="BP1511" s="196"/>
      <c r="BQ1511" s="196"/>
      <c r="BR1511" s="196"/>
      <c r="BS1511" s="196"/>
      <c r="BT1511" s="196"/>
      <c r="BU1511" s="196"/>
      <c r="BV1511" s="196"/>
      <c r="BW1511" s="196"/>
      <c r="BX1511" s="196"/>
      <c r="BY1511" s="196"/>
      <c r="BZ1511" s="196"/>
      <c r="CA1511" s="196"/>
      <c r="CB1511" s="196"/>
      <c r="CC1511" s="196"/>
      <c r="CD1511" s="196"/>
      <c r="CE1511" s="196"/>
      <c r="CF1511" s="196"/>
      <c r="CG1511" s="196"/>
      <c r="CH1511" s="196"/>
      <c r="CI1511" s="196"/>
      <c r="CJ1511" s="196"/>
      <c r="CK1511" s="196"/>
      <c r="CL1511" s="196"/>
      <c r="CM1511" s="196"/>
      <c r="CN1511" s="196"/>
      <c r="CO1511" s="196"/>
      <c r="CP1511" s="196"/>
      <c r="CQ1511" s="196"/>
      <c r="CR1511" s="196"/>
      <c r="CS1511" s="196"/>
      <c r="CT1511" s="196"/>
      <c r="CU1511" s="196"/>
      <c r="CV1511" s="196"/>
      <c r="CW1511" s="196"/>
      <c r="CX1511" s="196"/>
      <c r="CY1511" s="196"/>
      <c r="CZ1511" s="196"/>
      <c r="DA1511" s="196"/>
      <c r="DB1511" s="196"/>
      <c r="DC1511" s="196"/>
      <c r="DD1511" s="196"/>
      <c r="DE1511" s="196"/>
      <c r="DF1511" s="196"/>
      <c r="DG1511" s="196"/>
      <c r="DH1511" s="196"/>
      <c r="DI1511" s="196"/>
      <c r="DJ1511" s="196"/>
      <c r="DK1511" s="196"/>
      <c r="DL1511" s="196"/>
      <c r="DM1511" s="196"/>
      <c r="DN1511" s="196"/>
      <c r="DO1511" s="196"/>
      <c r="DP1511" s="196"/>
      <c r="DQ1511" s="196"/>
      <c r="DR1511" s="196"/>
      <c r="DS1511" s="196"/>
      <c r="DT1511" s="196"/>
      <c r="DU1511" s="196"/>
      <c r="DV1511" s="196"/>
    </row>
    <row r="1512" spans="1:126" s="171" customFormat="1" x14ac:dyDescent="0.2">
      <c r="A1512" s="153"/>
      <c r="B1512" s="155"/>
      <c r="C1512" s="155"/>
      <c r="AT1512" s="196"/>
      <c r="AU1512" s="196"/>
      <c r="AV1512" s="196"/>
      <c r="AW1512" s="196"/>
      <c r="AX1512" s="196"/>
      <c r="AY1512" s="196"/>
      <c r="AZ1512" s="196"/>
      <c r="BA1512" s="196"/>
      <c r="BB1512" s="196"/>
      <c r="BC1512" s="196"/>
      <c r="BD1512" s="196"/>
      <c r="BE1512" s="196"/>
      <c r="BF1512" s="196"/>
      <c r="BG1512" s="196"/>
      <c r="BH1512" s="196"/>
      <c r="BI1512" s="196"/>
      <c r="BJ1512" s="196"/>
      <c r="BK1512" s="196"/>
      <c r="BL1512" s="196"/>
      <c r="BM1512" s="196"/>
      <c r="BN1512" s="196"/>
      <c r="BO1512" s="196"/>
      <c r="BP1512" s="196"/>
      <c r="BQ1512" s="196"/>
      <c r="BR1512" s="196"/>
      <c r="BS1512" s="196"/>
      <c r="BT1512" s="196"/>
      <c r="BU1512" s="196"/>
      <c r="BV1512" s="196"/>
      <c r="BW1512" s="196"/>
      <c r="BX1512" s="196"/>
      <c r="BY1512" s="196"/>
      <c r="BZ1512" s="196"/>
      <c r="CA1512" s="196"/>
      <c r="CB1512" s="196"/>
      <c r="CC1512" s="196"/>
      <c r="CD1512" s="196"/>
      <c r="CE1512" s="196"/>
      <c r="CF1512" s="196"/>
      <c r="CG1512" s="196"/>
      <c r="CH1512" s="196"/>
      <c r="CI1512" s="196"/>
      <c r="CJ1512" s="196"/>
      <c r="CK1512" s="196"/>
      <c r="CL1512" s="196"/>
      <c r="CM1512" s="196"/>
      <c r="CN1512" s="196"/>
      <c r="CO1512" s="196"/>
      <c r="CP1512" s="196"/>
      <c r="CQ1512" s="196"/>
      <c r="CR1512" s="196"/>
      <c r="CS1512" s="196"/>
      <c r="CT1512" s="196"/>
      <c r="CU1512" s="196"/>
      <c r="CV1512" s="196"/>
      <c r="CW1512" s="196"/>
      <c r="CX1512" s="196"/>
      <c r="CY1512" s="196"/>
      <c r="CZ1512" s="196"/>
      <c r="DA1512" s="196"/>
      <c r="DB1512" s="196"/>
      <c r="DC1512" s="196"/>
      <c r="DD1512" s="196"/>
      <c r="DE1512" s="196"/>
      <c r="DF1512" s="196"/>
      <c r="DG1512" s="196"/>
      <c r="DH1512" s="196"/>
      <c r="DI1512" s="196"/>
      <c r="DJ1512" s="196"/>
      <c r="DK1512" s="196"/>
      <c r="DL1512" s="196"/>
      <c r="DM1512" s="196"/>
      <c r="DN1512" s="196"/>
      <c r="DO1512" s="196"/>
      <c r="DP1512" s="196"/>
      <c r="DQ1512" s="196"/>
      <c r="DR1512" s="196"/>
      <c r="DS1512" s="196"/>
      <c r="DT1512" s="196"/>
      <c r="DU1512" s="196"/>
      <c r="DV1512" s="196"/>
    </row>
    <row r="1513" spans="1:126" s="171" customFormat="1" x14ac:dyDescent="0.2">
      <c r="A1513" s="153"/>
      <c r="B1513" s="155"/>
      <c r="C1513" s="155"/>
      <c r="AT1513" s="196"/>
      <c r="AU1513" s="196"/>
      <c r="AV1513" s="196"/>
      <c r="AW1513" s="196"/>
      <c r="AX1513" s="196"/>
      <c r="AY1513" s="196"/>
      <c r="AZ1513" s="196"/>
      <c r="BA1513" s="196"/>
      <c r="BB1513" s="196"/>
      <c r="BC1513" s="196"/>
      <c r="BD1513" s="196"/>
      <c r="BE1513" s="196"/>
      <c r="BF1513" s="196"/>
      <c r="BG1513" s="196"/>
      <c r="BH1513" s="196"/>
      <c r="BI1513" s="196"/>
      <c r="BJ1513" s="196"/>
      <c r="BK1513" s="196"/>
      <c r="BL1513" s="196"/>
      <c r="BM1513" s="196"/>
      <c r="BN1513" s="196"/>
      <c r="BO1513" s="196"/>
      <c r="BP1513" s="196"/>
      <c r="BQ1513" s="196"/>
      <c r="BR1513" s="196"/>
      <c r="BS1513" s="196"/>
      <c r="BT1513" s="196"/>
      <c r="BU1513" s="196"/>
      <c r="BV1513" s="196"/>
      <c r="BW1513" s="196"/>
      <c r="BX1513" s="196"/>
      <c r="BY1513" s="196"/>
      <c r="BZ1513" s="196"/>
      <c r="CA1513" s="196"/>
      <c r="CB1513" s="196"/>
      <c r="CC1513" s="196"/>
      <c r="CD1513" s="196"/>
      <c r="CE1513" s="196"/>
      <c r="CF1513" s="196"/>
      <c r="CG1513" s="196"/>
      <c r="CH1513" s="196"/>
      <c r="CI1513" s="196"/>
      <c r="CJ1513" s="196"/>
      <c r="CK1513" s="196"/>
      <c r="CL1513" s="196"/>
      <c r="CM1513" s="196"/>
      <c r="CN1513" s="196"/>
      <c r="CO1513" s="196"/>
      <c r="CP1513" s="196"/>
      <c r="CQ1513" s="196"/>
      <c r="CR1513" s="196"/>
      <c r="CS1513" s="196"/>
      <c r="CT1513" s="196"/>
      <c r="CU1513" s="196"/>
      <c r="CV1513" s="196"/>
      <c r="CW1513" s="196"/>
      <c r="CX1513" s="196"/>
      <c r="CY1513" s="196"/>
      <c r="CZ1513" s="196"/>
      <c r="DA1513" s="196"/>
      <c r="DB1513" s="196"/>
      <c r="DC1513" s="196"/>
      <c r="DD1513" s="196"/>
      <c r="DE1513" s="196"/>
      <c r="DF1513" s="196"/>
      <c r="DG1513" s="196"/>
      <c r="DH1513" s="196"/>
      <c r="DI1513" s="196"/>
      <c r="DJ1513" s="196"/>
      <c r="DK1513" s="196"/>
      <c r="DL1513" s="196"/>
      <c r="DM1513" s="196"/>
      <c r="DN1513" s="196"/>
      <c r="DO1513" s="196"/>
      <c r="DP1513" s="196"/>
      <c r="DQ1513" s="196"/>
      <c r="DR1513" s="196"/>
      <c r="DS1513" s="196"/>
      <c r="DT1513" s="196"/>
      <c r="DU1513" s="196"/>
      <c r="DV1513" s="196"/>
    </row>
    <row r="1514" spans="1:126" s="171" customFormat="1" x14ac:dyDescent="0.2">
      <c r="A1514" s="153"/>
      <c r="B1514" s="155"/>
      <c r="C1514" s="155"/>
      <c r="AT1514" s="196"/>
      <c r="AU1514" s="196"/>
      <c r="AV1514" s="196"/>
      <c r="AW1514" s="196"/>
      <c r="AX1514" s="196"/>
      <c r="AY1514" s="196"/>
      <c r="AZ1514" s="196"/>
      <c r="BA1514" s="196"/>
      <c r="BB1514" s="196"/>
      <c r="BC1514" s="196"/>
      <c r="BD1514" s="196"/>
      <c r="BE1514" s="196"/>
      <c r="BF1514" s="196"/>
      <c r="BG1514" s="196"/>
      <c r="BH1514" s="196"/>
      <c r="BI1514" s="196"/>
      <c r="BJ1514" s="196"/>
      <c r="BK1514" s="196"/>
      <c r="BL1514" s="196"/>
      <c r="BM1514" s="196"/>
      <c r="BN1514" s="196"/>
      <c r="BO1514" s="196"/>
      <c r="BP1514" s="196"/>
      <c r="BQ1514" s="196"/>
      <c r="BR1514" s="196"/>
      <c r="BS1514" s="196"/>
      <c r="BT1514" s="196"/>
      <c r="BU1514" s="196"/>
      <c r="BV1514" s="196"/>
      <c r="BW1514" s="196"/>
      <c r="BX1514" s="196"/>
      <c r="BY1514" s="196"/>
      <c r="BZ1514" s="196"/>
      <c r="CA1514" s="196"/>
      <c r="CB1514" s="196"/>
      <c r="CC1514" s="196"/>
      <c r="CD1514" s="196"/>
      <c r="CE1514" s="196"/>
      <c r="CF1514" s="196"/>
      <c r="CG1514" s="196"/>
      <c r="CH1514" s="196"/>
      <c r="CI1514" s="196"/>
      <c r="CJ1514" s="196"/>
      <c r="CK1514" s="196"/>
      <c r="CL1514" s="196"/>
      <c r="CM1514" s="196"/>
      <c r="CN1514" s="196"/>
      <c r="CO1514" s="196"/>
      <c r="CP1514" s="196"/>
      <c r="CQ1514" s="196"/>
      <c r="CR1514" s="196"/>
      <c r="CS1514" s="196"/>
      <c r="CT1514" s="196"/>
      <c r="CU1514" s="196"/>
      <c r="CV1514" s="196"/>
      <c r="CW1514" s="196"/>
      <c r="CX1514" s="196"/>
      <c r="CY1514" s="196"/>
      <c r="CZ1514" s="196"/>
      <c r="DA1514" s="196"/>
      <c r="DB1514" s="196"/>
      <c r="DC1514" s="196"/>
      <c r="DD1514" s="196"/>
      <c r="DE1514" s="196"/>
      <c r="DF1514" s="196"/>
      <c r="DG1514" s="196"/>
      <c r="DH1514" s="196"/>
      <c r="DI1514" s="196"/>
      <c r="DJ1514" s="196"/>
      <c r="DK1514" s="196"/>
      <c r="DL1514" s="196"/>
      <c r="DM1514" s="196"/>
      <c r="DN1514" s="196"/>
      <c r="DO1514" s="196"/>
      <c r="DP1514" s="196"/>
      <c r="DQ1514" s="196"/>
      <c r="DR1514" s="196"/>
      <c r="DS1514" s="196"/>
      <c r="DT1514" s="196"/>
      <c r="DU1514" s="196"/>
      <c r="DV1514" s="196"/>
    </row>
    <row r="1515" spans="1:126" s="171" customFormat="1" x14ac:dyDescent="0.2">
      <c r="A1515" s="153"/>
      <c r="B1515" s="155"/>
      <c r="C1515" s="155"/>
      <c r="AT1515" s="196"/>
      <c r="AU1515" s="196"/>
      <c r="AV1515" s="196"/>
      <c r="AW1515" s="196"/>
      <c r="AX1515" s="196"/>
      <c r="AY1515" s="196"/>
      <c r="AZ1515" s="196"/>
      <c r="BA1515" s="196"/>
      <c r="BB1515" s="196"/>
      <c r="BC1515" s="196"/>
      <c r="BD1515" s="196"/>
      <c r="BE1515" s="196"/>
      <c r="BF1515" s="196"/>
      <c r="BG1515" s="196"/>
      <c r="BH1515" s="196"/>
      <c r="BI1515" s="196"/>
      <c r="BJ1515" s="196"/>
      <c r="BK1515" s="196"/>
      <c r="BL1515" s="196"/>
      <c r="BM1515" s="196"/>
      <c r="BN1515" s="196"/>
      <c r="BO1515" s="196"/>
      <c r="BP1515" s="196"/>
      <c r="BQ1515" s="196"/>
      <c r="BR1515" s="196"/>
      <c r="BS1515" s="196"/>
      <c r="BT1515" s="196"/>
      <c r="BU1515" s="196"/>
      <c r="BV1515" s="196"/>
      <c r="BW1515" s="196"/>
      <c r="BX1515" s="196"/>
      <c r="BY1515" s="196"/>
      <c r="BZ1515" s="196"/>
      <c r="CA1515" s="196"/>
      <c r="CB1515" s="196"/>
      <c r="CC1515" s="196"/>
      <c r="CD1515" s="196"/>
      <c r="CE1515" s="196"/>
      <c r="CF1515" s="196"/>
      <c r="CG1515" s="196"/>
      <c r="CH1515" s="196"/>
      <c r="CI1515" s="196"/>
      <c r="CJ1515" s="196"/>
      <c r="CK1515" s="196"/>
      <c r="CL1515" s="196"/>
      <c r="CM1515" s="196"/>
      <c r="CN1515" s="196"/>
      <c r="CO1515" s="196"/>
      <c r="CP1515" s="196"/>
      <c r="CQ1515" s="196"/>
      <c r="CR1515" s="196"/>
      <c r="CS1515" s="196"/>
      <c r="CT1515" s="196"/>
      <c r="CU1515" s="196"/>
      <c r="CV1515" s="196"/>
      <c r="CW1515" s="196"/>
      <c r="CX1515" s="196"/>
      <c r="CY1515" s="196"/>
      <c r="CZ1515" s="196"/>
      <c r="DA1515" s="196"/>
      <c r="DB1515" s="196"/>
      <c r="DC1515" s="196"/>
      <c r="DD1515" s="196"/>
      <c r="DE1515" s="196"/>
      <c r="DF1515" s="196"/>
      <c r="DG1515" s="196"/>
      <c r="DH1515" s="196"/>
      <c r="DI1515" s="196"/>
      <c r="DJ1515" s="196"/>
      <c r="DK1515" s="196"/>
      <c r="DL1515" s="196"/>
      <c r="DM1515" s="196"/>
      <c r="DN1515" s="196"/>
      <c r="DO1515" s="196"/>
      <c r="DP1515" s="196"/>
      <c r="DQ1515" s="196"/>
      <c r="DR1515" s="196"/>
      <c r="DS1515" s="196"/>
      <c r="DT1515" s="196"/>
      <c r="DU1515" s="196"/>
      <c r="DV1515" s="196"/>
    </row>
    <row r="1516" spans="1:126" s="171" customFormat="1" x14ac:dyDescent="0.2">
      <c r="A1516" s="153"/>
      <c r="B1516" s="155"/>
      <c r="C1516" s="155"/>
      <c r="AT1516" s="196"/>
      <c r="AU1516" s="196"/>
      <c r="AV1516" s="196"/>
      <c r="AW1516" s="196"/>
      <c r="AX1516" s="196"/>
      <c r="AY1516" s="196"/>
      <c r="AZ1516" s="196"/>
      <c r="BA1516" s="196"/>
      <c r="BB1516" s="196"/>
      <c r="BC1516" s="196"/>
      <c r="BD1516" s="196"/>
      <c r="BE1516" s="196"/>
      <c r="BF1516" s="196"/>
      <c r="BG1516" s="196"/>
      <c r="BH1516" s="196"/>
      <c r="BI1516" s="196"/>
      <c r="BJ1516" s="196"/>
      <c r="BK1516" s="196"/>
      <c r="BL1516" s="196"/>
      <c r="BM1516" s="196"/>
      <c r="BN1516" s="196"/>
      <c r="BO1516" s="196"/>
      <c r="BP1516" s="196"/>
      <c r="BQ1516" s="196"/>
      <c r="BR1516" s="196"/>
      <c r="BS1516" s="196"/>
      <c r="BT1516" s="196"/>
      <c r="BU1516" s="196"/>
      <c r="BV1516" s="196"/>
      <c r="BW1516" s="196"/>
      <c r="BX1516" s="196"/>
      <c r="BY1516" s="196"/>
      <c r="BZ1516" s="196"/>
      <c r="CA1516" s="196"/>
      <c r="CB1516" s="196"/>
      <c r="CC1516" s="196"/>
      <c r="CD1516" s="196"/>
      <c r="CE1516" s="196"/>
      <c r="CF1516" s="196"/>
      <c r="CG1516" s="196"/>
      <c r="CH1516" s="196"/>
      <c r="CI1516" s="196"/>
      <c r="CJ1516" s="196"/>
      <c r="CK1516" s="196"/>
      <c r="CL1516" s="196"/>
      <c r="CM1516" s="196"/>
      <c r="CN1516" s="196"/>
      <c r="CO1516" s="196"/>
      <c r="CP1516" s="196"/>
      <c r="CQ1516" s="196"/>
      <c r="CR1516" s="196"/>
      <c r="CS1516" s="196"/>
      <c r="CT1516" s="196"/>
      <c r="CU1516" s="196"/>
      <c r="CV1516" s="196"/>
      <c r="CW1516" s="196"/>
      <c r="CX1516" s="196"/>
      <c r="CY1516" s="196"/>
      <c r="CZ1516" s="196"/>
      <c r="DA1516" s="196"/>
      <c r="DB1516" s="196"/>
      <c r="DC1516" s="196"/>
      <c r="DD1516" s="196"/>
      <c r="DE1516" s="196"/>
      <c r="DF1516" s="196"/>
      <c r="DG1516" s="196"/>
      <c r="DH1516" s="196"/>
      <c r="DI1516" s="196"/>
      <c r="DJ1516" s="196"/>
      <c r="DK1516" s="196"/>
      <c r="DL1516" s="196"/>
      <c r="DM1516" s="196"/>
      <c r="DN1516" s="196"/>
      <c r="DO1516" s="196"/>
      <c r="DP1516" s="196"/>
      <c r="DQ1516" s="196"/>
      <c r="DR1516" s="196"/>
      <c r="DS1516" s="196"/>
      <c r="DT1516" s="196"/>
      <c r="DU1516" s="196"/>
      <c r="DV1516" s="196"/>
    </row>
    <row r="1517" spans="1:126" s="171" customFormat="1" x14ac:dyDescent="0.2">
      <c r="A1517" s="153"/>
      <c r="B1517" s="155"/>
      <c r="C1517" s="155"/>
      <c r="AT1517" s="196"/>
      <c r="AU1517" s="196"/>
      <c r="AV1517" s="196"/>
      <c r="AW1517" s="196"/>
      <c r="AX1517" s="196"/>
      <c r="AY1517" s="196"/>
      <c r="AZ1517" s="196"/>
      <c r="BA1517" s="196"/>
      <c r="BB1517" s="196"/>
      <c r="BC1517" s="196"/>
      <c r="BD1517" s="196"/>
      <c r="BE1517" s="196"/>
      <c r="BF1517" s="196"/>
      <c r="BG1517" s="196"/>
      <c r="BH1517" s="196"/>
      <c r="BI1517" s="196"/>
      <c r="BJ1517" s="196"/>
      <c r="BK1517" s="196"/>
      <c r="BL1517" s="196"/>
      <c r="BM1517" s="196"/>
      <c r="BN1517" s="196"/>
      <c r="BO1517" s="196"/>
      <c r="BP1517" s="196"/>
      <c r="BQ1517" s="196"/>
      <c r="BR1517" s="196"/>
      <c r="BS1517" s="196"/>
      <c r="BT1517" s="196"/>
      <c r="BU1517" s="196"/>
      <c r="BV1517" s="196"/>
      <c r="BW1517" s="196"/>
      <c r="BX1517" s="196"/>
      <c r="BY1517" s="196"/>
      <c r="BZ1517" s="196"/>
      <c r="CA1517" s="196"/>
      <c r="CB1517" s="196"/>
      <c r="CC1517" s="196"/>
      <c r="CD1517" s="196"/>
      <c r="CE1517" s="196"/>
      <c r="CF1517" s="196"/>
      <c r="CG1517" s="196"/>
      <c r="CH1517" s="196"/>
      <c r="CI1517" s="196"/>
      <c r="CJ1517" s="196"/>
      <c r="CK1517" s="196"/>
      <c r="CL1517" s="196"/>
      <c r="CM1517" s="196"/>
      <c r="CN1517" s="196"/>
      <c r="CO1517" s="196"/>
      <c r="CP1517" s="196"/>
      <c r="CQ1517" s="196"/>
      <c r="CR1517" s="196"/>
      <c r="CS1517" s="196"/>
      <c r="CT1517" s="196"/>
      <c r="CU1517" s="196"/>
      <c r="CV1517" s="196"/>
      <c r="CW1517" s="196"/>
      <c r="CX1517" s="196"/>
      <c r="CY1517" s="196"/>
      <c r="CZ1517" s="196"/>
      <c r="DA1517" s="196"/>
      <c r="DB1517" s="196"/>
      <c r="DC1517" s="196"/>
      <c r="DD1517" s="196"/>
      <c r="DE1517" s="196"/>
      <c r="DF1517" s="196"/>
      <c r="DG1517" s="196"/>
      <c r="DH1517" s="196"/>
      <c r="DI1517" s="196"/>
      <c r="DJ1517" s="196"/>
      <c r="DK1517" s="196"/>
      <c r="DL1517" s="196"/>
      <c r="DM1517" s="196"/>
      <c r="DN1517" s="196"/>
      <c r="DO1517" s="196"/>
      <c r="DP1517" s="196"/>
      <c r="DQ1517" s="196"/>
      <c r="DR1517" s="196"/>
      <c r="DS1517" s="196"/>
      <c r="DT1517" s="196"/>
      <c r="DU1517" s="196"/>
      <c r="DV1517" s="196"/>
    </row>
    <row r="1518" spans="1:126" s="171" customFormat="1" x14ac:dyDescent="0.2">
      <c r="A1518" s="153"/>
      <c r="B1518" s="155"/>
      <c r="C1518" s="155"/>
      <c r="AT1518" s="196"/>
      <c r="AU1518" s="196"/>
      <c r="AV1518" s="196"/>
      <c r="AW1518" s="196"/>
      <c r="AX1518" s="196"/>
      <c r="AY1518" s="196"/>
      <c r="AZ1518" s="196"/>
      <c r="BA1518" s="196"/>
      <c r="BB1518" s="196"/>
      <c r="BC1518" s="196"/>
      <c r="BD1518" s="196"/>
      <c r="BE1518" s="196"/>
      <c r="BF1518" s="196"/>
      <c r="BG1518" s="196"/>
      <c r="BH1518" s="196"/>
      <c r="BI1518" s="196"/>
      <c r="BJ1518" s="196"/>
      <c r="BK1518" s="196"/>
      <c r="BL1518" s="196"/>
      <c r="BM1518" s="196"/>
      <c r="BN1518" s="196"/>
      <c r="BO1518" s="196"/>
      <c r="BP1518" s="196"/>
      <c r="BQ1518" s="196"/>
      <c r="BR1518" s="196"/>
      <c r="BS1518" s="196"/>
      <c r="BT1518" s="196"/>
      <c r="BU1518" s="196"/>
      <c r="BV1518" s="196"/>
      <c r="BW1518" s="196"/>
      <c r="BX1518" s="196"/>
      <c r="BY1518" s="196"/>
      <c r="BZ1518" s="196"/>
      <c r="CA1518" s="196"/>
      <c r="CB1518" s="196"/>
      <c r="CC1518" s="196"/>
      <c r="CD1518" s="196"/>
      <c r="CE1518" s="196"/>
      <c r="CF1518" s="196"/>
      <c r="CG1518" s="196"/>
      <c r="CH1518" s="196"/>
      <c r="CI1518" s="196"/>
      <c r="CJ1518" s="196"/>
      <c r="CK1518" s="196"/>
      <c r="CL1518" s="196"/>
      <c r="CM1518" s="196"/>
      <c r="CN1518" s="196"/>
      <c r="CO1518" s="196"/>
      <c r="CP1518" s="196"/>
      <c r="CQ1518" s="196"/>
      <c r="CR1518" s="196"/>
      <c r="CS1518" s="196"/>
      <c r="CT1518" s="196"/>
      <c r="CU1518" s="196"/>
      <c r="CV1518" s="196"/>
      <c r="CW1518" s="196"/>
      <c r="CX1518" s="196"/>
      <c r="CY1518" s="196"/>
      <c r="CZ1518" s="196"/>
      <c r="DA1518" s="196"/>
      <c r="DB1518" s="196"/>
      <c r="DC1518" s="196"/>
      <c r="DD1518" s="196"/>
      <c r="DE1518" s="196"/>
      <c r="DF1518" s="196"/>
      <c r="DG1518" s="196"/>
      <c r="DH1518" s="196"/>
      <c r="DI1518" s="196"/>
      <c r="DJ1518" s="196"/>
      <c r="DK1518" s="196"/>
      <c r="DL1518" s="196"/>
      <c r="DM1518" s="196"/>
      <c r="DN1518" s="196"/>
      <c r="DO1518" s="196"/>
      <c r="DP1518" s="196"/>
      <c r="DQ1518" s="196"/>
      <c r="DR1518" s="196"/>
      <c r="DS1518" s="196"/>
      <c r="DT1518" s="196"/>
      <c r="DU1518" s="196"/>
      <c r="DV1518" s="196"/>
    </row>
    <row r="1519" spans="1:126" s="171" customFormat="1" x14ac:dyDescent="0.2">
      <c r="A1519" s="153"/>
      <c r="B1519" s="155"/>
      <c r="C1519" s="155"/>
      <c r="AT1519" s="196"/>
      <c r="AU1519" s="196"/>
      <c r="AV1519" s="196"/>
      <c r="AW1519" s="196"/>
      <c r="AX1519" s="196"/>
      <c r="AY1519" s="196"/>
      <c r="AZ1519" s="196"/>
      <c r="BA1519" s="196"/>
      <c r="BB1519" s="196"/>
      <c r="BC1519" s="196"/>
      <c r="BD1519" s="196"/>
      <c r="BE1519" s="196"/>
      <c r="BF1519" s="196"/>
      <c r="BG1519" s="196"/>
      <c r="BH1519" s="196"/>
      <c r="BI1519" s="196"/>
      <c r="BJ1519" s="196"/>
      <c r="BK1519" s="196"/>
      <c r="BL1519" s="196"/>
      <c r="BM1519" s="196"/>
      <c r="BN1519" s="196"/>
      <c r="BO1519" s="196"/>
      <c r="BP1519" s="196"/>
      <c r="BQ1519" s="196"/>
      <c r="BR1519" s="196"/>
      <c r="BS1519" s="196"/>
      <c r="BT1519" s="196"/>
      <c r="BU1519" s="196"/>
      <c r="BV1519" s="196"/>
      <c r="BW1519" s="196"/>
      <c r="BX1519" s="196"/>
      <c r="BY1519" s="196"/>
      <c r="BZ1519" s="196"/>
      <c r="CA1519" s="196"/>
      <c r="CB1519" s="196"/>
      <c r="CC1519" s="196"/>
      <c r="CD1519" s="196"/>
      <c r="CE1519" s="196"/>
      <c r="CF1519" s="196"/>
      <c r="CG1519" s="196"/>
      <c r="CH1519" s="196"/>
      <c r="CI1519" s="196"/>
      <c r="CJ1519" s="196"/>
      <c r="CK1519" s="196"/>
      <c r="CL1519" s="196"/>
      <c r="CM1519" s="196"/>
      <c r="CN1519" s="196"/>
      <c r="CO1519" s="196"/>
      <c r="CP1519" s="196"/>
      <c r="CQ1519" s="196"/>
      <c r="CR1519" s="196"/>
      <c r="CS1519" s="196"/>
      <c r="CT1519" s="196"/>
      <c r="CU1519" s="196"/>
      <c r="CV1519" s="196"/>
      <c r="CW1519" s="196"/>
      <c r="CX1519" s="196"/>
      <c r="CY1519" s="196"/>
      <c r="CZ1519" s="196"/>
      <c r="DA1519" s="196"/>
      <c r="DB1519" s="196"/>
      <c r="DC1519" s="196"/>
      <c r="DD1519" s="196"/>
      <c r="DE1519" s="196"/>
      <c r="DF1519" s="196"/>
      <c r="DG1519" s="196"/>
      <c r="DH1519" s="196"/>
      <c r="DI1519" s="196"/>
      <c r="DJ1519" s="196"/>
      <c r="DK1519" s="196"/>
      <c r="DL1519" s="196"/>
      <c r="DM1519" s="196"/>
      <c r="DN1519" s="196"/>
      <c r="DO1519" s="196"/>
      <c r="DP1519" s="196"/>
      <c r="DQ1519" s="196"/>
      <c r="DR1519" s="196"/>
      <c r="DS1519" s="196"/>
      <c r="DT1519" s="196"/>
      <c r="DU1519" s="196"/>
      <c r="DV1519" s="196"/>
    </row>
    <row r="1520" spans="1:126" s="171" customFormat="1" x14ac:dyDescent="0.2">
      <c r="A1520" s="153"/>
      <c r="B1520" s="155"/>
      <c r="C1520" s="155"/>
      <c r="AT1520" s="196"/>
      <c r="AU1520" s="196"/>
      <c r="AV1520" s="196"/>
      <c r="AW1520" s="196"/>
      <c r="AX1520" s="196"/>
      <c r="AY1520" s="196"/>
      <c r="AZ1520" s="196"/>
      <c r="BA1520" s="196"/>
      <c r="BB1520" s="196"/>
      <c r="BC1520" s="196"/>
      <c r="BD1520" s="196"/>
      <c r="BE1520" s="196"/>
      <c r="BF1520" s="196"/>
      <c r="BG1520" s="196"/>
      <c r="BH1520" s="196"/>
      <c r="BI1520" s="196"/>
      <c r="BJ1520" s="196"/>
      <c r="BK1520" s="196"/>
      <c r="BL1520" s="196"/>
      <c r="BM1520" s="196"/>
      <c r="BN1520" s="196"/>
      <c r="BO1520" s="196"/>
      <c r="BP1520" s="196"/>
      <c r="BQ1520" s="196"/>
      <c r="BR1520" s="196"/>
      <c r="BS1520" s="196"/>
      <c r="BT1520" s="196"/>
      <c r="BU1520" s="196"/>
      <c r="BV1520" s="196"/>
      <c r="BW1520" s="196"/>
      <c r="BX1520" s="196"/>
      <c r="BY1520" s="196"/>
      <c r="BZ1520" s="196"/>
      <c r="CA1520" s="196"/>
      <c r="CB1520" s="196"/>
      <c r="CC1520" s="196"/>
      <c r="CD1520" s="196"/>
      <c r="CE1520" s="196"/>
      <c r="CF1520" s="196"/>
      <c r="CG1520" s="196"/>
      <c r="CH1520" s="196"/>
      <c r="CI1520" s="196"/>
      <c r="CJ1520" s="196"/>
      <c r="CK1520" s="196"/>
      <c r="CL1520" s="196"/>
      <c r="CM1520" s="196"/>
      <c r="CN1520" s="196"/>
      <c r="CO1520" s="196"/>
      <c r="CP1520" s="196"/>
      <c r="CQ1520" s="196"/>
      <c r="CR1520" s="196"/>
      <c r="CS1520" s="196"/>
      <c r="CT1520" s="196"/>
      <c r="CU1520" s="196"/>
      <c r="CV1520" s="196"/>
      <c r="CW1520" s="196"/>
      <c r="CX1520" s="196"/>
      <c r="CY1520" s="196"/>
      <c r="CZ1520" s="196"/>
      <c r="DA1520" s="196"/>
      <c r="DB1520" s="196"/>
      <c r="DC1520" s="196"/>
      <c r="DD1520" s="196"/>
      <c r="DE1520" s="196"/>
      <c r="DF1520" s="196"/>
      <c r="DG1520" s="196"/>
      <c r="DH1520" s="196"/>
      <c r="DI1520" s="196"/>
      <c r="DJ1520" s="196"/>
      <c r="DK1520" s="196"/>
      <c r="DL1520" s="196"/>
      <c r="DM1520" s="196"/>
      <c r="DN1520" s="196"/>
      <c r="DO1520" s="196"/>
      <c r="DP1520" s="196"/>
      <c r="DQ1520" s="196"/>
      <c r="DR1520" s="196"/>
      <c r="DS1520" s="196"/>
      <c r="DT1520" s="196"/>
      <c r="DU1520" s="196"/>
      <c r="DV1520" s="196"/>
    </row>
    <row r="1521" spans="1:126" s="171" customFormat="1" x14ac:dyDescent="0.2">
      <c r="A1521" s="153"/>
      <c r="B1521" s="155"/>
      <c r="C1521" s="155"/>
      <c r="AT1521" s="196"/>
      <c r="AU1521" s="196"/>
      <c r="AV1521" s="196"/>
      <c r="AW1521" s="196"/>
      <c r="AX1521" s="196"/>
      <c r="AY1521" s="196"/>
      <c r="AZ1521" s="196"/>
      <c r="BA1521" s="196"/>
      <c r="BB1521" s="196"/>
      <c r="BC1521" s="196"/>
      <c r="BD1521" s="196"/>
      <c r="BE1521" s="196"/>
      <c r="BF1521" s="196"/>
      <c r="BG1521" s="196"/>
      <c r="BH1521" s="196"/>
      <c r="BI1521" s="196"/>
      <c r="BJ1521" s="196"/>
      <c r="BK1521" s="196"/>
      <c r="BL1521" s="196"/>
      <c r="BM1521" s="196"/>
      <c r="BN1521" s="196"/>
      <c r="BO1521" s="196"/>
      <c r="BP1521" s="196"/>
      <c r="BQ1521" s="196"/>
      <c r="BR1521" s="196"/>
      <c r="BS1521" s="196"/>
      <c r="BT1521" s="196"/>
      <c r="BU1521" s="196"/>
      <c r="BV1521" s="196"/>
      <c r="BW1521" s="196"/>
      <c r="BX1521" s="196"/>
      <c r="BY1521" s="196"/>
      <c r="BZ1521" s="196"/>
      <c r="CA1521" s="196"/>
      <c r="CB1521" s="196"/>
      <c r="CC1521" s="196"/>
      <c r="CD1521" s="196"/>
      <c r="CE1521" s="196"/>
      <c r="CF1521" s="196"/>
      <c r="CG1521" s="196"/>
      <c r="CH1521" s="196"/>
      <c r="CI1521" s="196"/>
      <c r="CJ1521" s="196"/>
      <c r="CK1521" s="196"/>
      <c r="CL1521" s="196"/>
      <c r="CM1521" s="196"/>
      <c r="CN1521" s="196"/>
      <c r="CO1521" s="196"/>
      <c r="CP1521" s="196"/>
      <c r="CQ1521" s="196"/>
      <c r="CR1521" s="196"/>
      <c r="CS1521" s="196"/>
      <c r="CT1521" s="196"/>
      <c r="CU1521" s="196"/>
      <c r="CV1521" s="196"/>
      <c r="CW1521" s="196"/>
      <c r="CX1521" s="196"/>
      <c r="CY1521" s="196"/>
      <c r="CZ1521" s="196"/>
      <c r="DA1521" s="196"/>
      <c r="DB1521" s="196"/>
      <c r="DC1521" s="196"/>
      <c r="DD1521" s="196"/>
      <c r="DE1521" s="196"/>
      <c r="DF1521" s="196"/>
      <c r="DG1521" s="196"/>
      <c r="DH1521" s="196"/>
      <c r="DI1521" s="196"/>
      <c r="DJ1521" s="196"/>
      <c r="DK1521" s="196"/>
      <c r="DL1521" s="196"/>
      <c r="DM1521" s="196"/>
      <c r="DN1521" s="196"/>
      <c r="DO1521" s="196"/>
      <c r="DP1521" s="196"/>
      <c r="DQ1521" s="196"/>
      <c r="DR1521" s="196"/>
      <c r="DS1521" s="196"/>
      <c r="DT1521" s="196"/>
      <c r="DU1521" s="196"/>
      <c r="DV1521" s="196"/>
    </row>
    <row r="1522" spans="1:126" s="171" customFormat="1" x14ac:dyDescent="0.2">
      <c r="A1522" s="153"/>
      <c r="B1522" s="155"/>
      <c r="C1522" s="155"/>
      <c r="AT1522" s="196"/>
      <c r="AU1522" s="196"/>
      <c r="AV1522" s="196"/>
      <c r="AW1522" s="196"/>
      <c r="AX1522" s="196"/>
      <c r="AY1522" s="196"/>
      <c r="AZ1522" s="196"/>
      <c r="BA1522" s="196"/>
      <c r="BB1522" s="196"/>
      <c r="BC1522" s="196"/>
      <c r="BD1522" s="196"/>
      <c r="BE1522" s="196"/>
      <c r="BF1522" s="196"/>
      <c r="BG1522" s="196"/>
      <c r="BH1522" s="196"/>
      <c r="BI1522" s="196"/>
      <c r="BJ1522" s="196"/>
      <c r="BK1522" s="196"/>
      <c r="BL1522" s="196"/>
      <c r="BM1522" s="196"/>
      <c r="BN1522" s="196"/>
      <c r="BO1522" s="196"/>
      <c r="BP1522" s="196"/>
      <c r="BQ1522" s="196"/>
      <c r="BR1522" s="196"/>
      <c r="BS1522" s="196"/>
      <c r="BT1522" s="196"/>
      <c r="BU1522" s="196"/>
      <c r="BV1522" s="196"/>
      <c r="BW1522" s="196"/>
      <c r="BX1522" s="196"/>
      <c r="BY1522" s="196"/>
      <c r="BZ1522" s="196"/>
      <c r="CA1522" s="196"/>
      <c r="CB1522" s="196"/>
      <c r="CC1522" s="196"/>
      <c r="CD1522" s="196"/>
      <c r="CE1522" s="196"/>
      <c r="CF1522" s="196"/>
      <c r="CG1522" s="196"/>
      <c r="CH1522" s="196"/>
      <c r="CI1522" s="196"/>
      <c r="CJ1522" s="196"/>
      <c r="CK1522" s="196"/>
      <c r="CL1522" s="196"/>
      <c r="CM1522" s="196"/>
      <c r="CN1522" s="196"/>
      <c r="CO1522" s="196"/>
      <c r="CP1522" s="196"/>
      <c r="CQ1522" s="196"/>
      <c r="CR1522" s="196"/>
      <c r="CS1522" s="196"/>
      <c r="CT1522" s="196"/>
      <c r="CU1522" s="196"/>
      <c r="CV1522" s="196"/>
      <c r="CW1522" s="196"/>
      <c r="CX1522" s="196"/>
      <c r="CY1522" s="196"/>
      <c r="CZ1522" s="196"/>
      <c r="DA1522" s="196"/>
      <c r="DB1522" s="196"/>
      <c r="DC1522" s="196"/>
      <c r="DD1522" s="196"/>
      <c r="DE1522" s="196"/>
      <c r="DF1522" s="196"/>
      <c r="DG1522" s="196"/>
      <c r="DH1522" s="196"/>
      <c r="DI1522" s="196"/>
      <c r="DJ1522" s="196"/>
      <c r="DK1522" s="196"/>
      <c r="DL1522" s="196"/>
      <c r="DM1522" s="196"/>
      <c r="DN1522" s="196"/>
      <c r="DO1522" s="196"/>
      <c r="DP1522" s="196"/>
      <c r="DQ1522" s="196"/>
      <c r="DR1522" s="196"/>
      <c r="DS1522" s="196"/>
      <c r="DT1522" s="196"/>
      <c r="DU1522" s="196"/>
      <c r="DV1522" s="196"/>
    </row>
    <row r="1523" spans="1:126" s="171" customFormat="1" x14ac:dyDescent="0.2">
      <c r="A1523" s="153"/>
      <c r="B1523" s="155"/>
      <c r="C1523" s="155"/>
      <c r="AT1523" s="196"/>
      <c r="AU1523" s="196"/>
      <c r="AV1523" s="196"/>
      <c r="AW1523" s="196"/>
      <c r="AX1523" s="196"/>
      <c r="AY1523" s="196"/>
      <c r="AZ1523" s="196"/>
      <c r="BA1523" s="196"/>
      <c r="BB1523" s="196"/>
      <c r="BC1523" s="196"/>
      <c r="BD1523" s="196"/>
      <c r="BE1523" s="196"/>
      <c r="BF1523" s="196"/>
      <c r="BG1523" s="196"/>
      <c r="BH1523" s="196"/>
      <c r="BI1523" s="196"/>
      <c r="BJ1523" s="196"/>
      <c r="BK1523" s="196"/>
      <c r="BL1523" s="196"/>
      <c r="BM1523" s="196"/>
      <c r="BN1523" s="196"/>
      <c r="BO1523" s="196"/>
      <c r="BP1523" s="196"/>
      <c r="BQ1523" s="196"/>
      <c r="BR1523" s="196"/>
      <c r="BS1523" s="196"/>
      <c r="BT1523" s="196"/>
      <c r="BU1523" s="196"/>
      <c r="BV1523" s="196"/>
      <c r="BW1523" s="196"/>
      <c r="BX1523" s="196"/>
      <c r="BY1523" s="196"/>
      <c r="BZ1523" s="196"/>
      <c r="CA1523" s="196"/>
      <c r="CB1523" s="196"/>
      <c r="CC1523" s="196"/>
      <c r="CD1523" s="196"/>
      <c r="CE1523" s="196"/>
      <c r="CF1523" s="196"/>
      <c r="CG1523" s="196"/>
      <c r="CH1523" s="196"/>
      <c r="CI1523" s="196"/>
      <c r="CJ1523" s="196"/>
      <c r="CK1523" s="196"/>
      <c r="CL1523" s="196"/>
      <c r="CM1523" s="196"/>
      <c r="CN1523" s="196"/>
      <c r="CO1523" s="196"/>
      <c r="CP1523" s="196"/>
      <c r="CQ1523" s="196"/>
      <c r="CR1523" s="196"/>
      <c r="CS1523" s="196"/>
      <c r="CT1523" s="196"/>
      <c r="CU1523" s="196"/>
      <c r="CV1523" s="196"/>
      <c r="CW1523" s="196"/>
      <c r="CX1523" s="196"/>
      <c r="CY1523" s="196"/>
      <c r="CZ1523" s="196"/>
      <c r="DA1523" s="196"/>
      <c r="DB1523" s="196"/>
      <c r="DC1523" s="196"/>
      <c r="DD1523" s="196"/>
      <c r="DE1523" s="196"/>
      <c r="DF1523" s="196"/>
      <c r="DG1523" s="196"/>
      <c r="DH1523" s="196"/>
      <c r="DI1523" s="196"/>
      <c r="DJ1523" s="196"/>
      <c r="DK1523" s="196"/>
      <c r="DL1523" s="196"/>
      <c r="DM1523" s="196"/>
      <c r="DN1523" s="196"/>
      <c r="DO1523" s="196"/>
      <c r="DP1523" s="196"/>
      <c r="DQ1523" s="196"/>
      <c r="DR1523" s="196"/>
      <c r="DS1523" s="196"/>
      <c r="DT1523" s="196"/>
      <c r="DU1523" s="196"/>
      <c r="DV1523" s="196"/>
    </row>
    <row r="1524" spans="1:126" s="171" customFormat="1" x14ac:dyDescent="0.2">
      <c r="A1524" s="153"/>
      <c r="B1524" s="155"/>
      <c r="C1524" s="155"/>
      <c r="AT1524" s="196"/>
      <c r="AU1524" s="196"/>
      <c r="AV1524" s="196"/>
      <c r="AW1524" s="196"/>
      <c r="AX1524" s="196"/>
      <c r="AY1524" s="196"/>
      <c r="AZ1524" s="196"/>
      <c r="BA1524" s="196"/>
      <c r="BB1524" s="196"/>
      <c r="BC1524" s="196"/>
      <c r="BD1524" s="196"/>
      <c r="BE1524" s="196"/>
      <c r="BF1524" s="196"/>
      <c r="BG1524" s="196"/>
      <c r="BH1524" s="196"/>
      <c r="BI1524" s="196"/>
      <c r="BJ1524" s="196"/>
      <c r="BK1524" s="196"/>
      <c r="BL1524" s="196"/>
      <c r="BM1524" s="196"/>
      <c r="BN1524" s="196"/>
      <c r="BO1524" s="196"/>
      <c r="BP1524" s="196"/>
      <c r="BQ1524" s="196"/>
      <c r="BR1524" s="196"/>
      <c r="BS1524" s="196"/>
      <c r="BT1524" s="196"/>
      <c r="BU1524" s="196"/>
      <c r="BV1524" s="196"/>
      <c r="BW1524" s="196"/>
      <c r="BX1524" s="196"/>
      <c r="BY1524" s="196"/>
      <c r="BZ1524" s="196"/>
      <c r="CA1524" s="196"/>
      <c r="CB1524" s="196"/>
      <c r="CC1524" s="196"/>
      <c r="CD1524" s="196"/>
      <c r="CE1524" s="196"/>
      <c r="CF1524" s="196"/>
      <c r="CG1524" s="196"/>
      <c r="CH1524" s="196"/>
      <c r="CI1524" s="196"/>
      <c r="CJ1524" s="196"/>
      <c r="CK1524" s="196"/>
      <c r="CL1524" s="196"/>
      <c r="CM1524" s="196"/>
      <c r="CN1524" s="196"/>
      <c r="CO1524" s="196"/>
      <c r="CP1524" s="196"/>
      <c r="CQ1524" s="196"/>
      <c r="CR1524" s="196"/>
      <c r="CS1524" s="196"/>
      <c r="CT1524" s="196"/>
      <c r="CU1524" s="196"/>
      <c r="CV1524" s="196"/>
      <c r="CW1524" s="196"/>
      <c r="CX1524" s="196"/>
      <c r="CY1524" s="196"/>
      <c r="CZ1524" s="196"/>
      <c r="DA1524" s="196"/>
      <c r="DB1524" s="196"/>
      <c r="DC1524" s="196"/>
      <c r="DD1524" s="196"/>
      <c r="DE1524" s="196"/>
      <c r="DF1524" s="196"/>
      <c r="DG1524" s="196"/>
      <c r="DH1524" s="196"/>
      <c r="DI1524" s="196"/>
      <c r="DJ1524" s="196"/>
      <c r="DK1524" s="196"/>
      <c r="DL1524" s="196"/>
      <c r="DM1524" s="196"/>
      <c r="DN1524" s="196"/>
      <c r="DO1524" s="196"/>
      <c r="DP1524" s="196"/>
      <c r="DQ1524" s="196"/>
      <c r="DR1524" s="196"/>
      <c r="DS1524" s="196"/>
      <c r="DT1524" s="196"/>
      <c r="DU1524" s="196"/>
      <c r="DV1524" s="196"/>
    </row>
    <row r="1525" spans="1:126" s="171" customFormat="1" x14ac:dyDescent="0.2">
      <c r="A1525" s="153"/>
      <c r="B1525" s="155"/>
      <c r="C1525" s="155"/>
      <c r="AT1525" s="196"/>
      <c r="AU1525" s="196"/>
      <c r="AV1525" s="196"/>
      <c r="AW1525" s="196"/>
      <c r="AX1525" s="196"/>
      <c r="AY1525" s="196"/>
      <c r="AZ1525" s="196"/>
      <c r="BA1525" s="196"/>
      <c r="BB1525" s="196"/>
      <c r="BC1525" s="196"/>
      <c r="BD1525" s="196"/>
      <c r="BE1525" s="196"/>
      <c r="BF1525" s="196"/>
      <c r="BG1525" s="196"/>
      <c r="BH1525" s="196"/>
      <c r="BI1525" s="196"/>
      <c r="BJ1525" s="196"/>
      <c r="BK1525" s="196"/>
      <c r="BL1525" s="196"/>
      <c r="BM1525" s="196"/>
      <c r="BN1525" s="196"/>
      <c r="BO1525" s="196"/>
      <c r="BP1525" s="196"/>
      <c r="BQ1525" s="196"/>
      <c r="BR1525" s="196"/>
      <c r="BS1525" s="196"/>
      <c r="BT1525" s="196"/>
      <c r="BU1525" s="196"/>
      <c r="BV1525" s="196"/>
      <c r="BW1525" s="196"/>
      <c r="BX1525" s="196"/>
      <c r="BY1525" s="196"/>
      <c r="BZ1525" s="196"/>
      <c r="CA1525" s="196"/>
      <c r="CB1525" s="196"/>
      <c r="CC1525" s="196"/>
      <c r="CD1525" s="196"/>
      <c r="CE1525" s="196"/>
      <c r="CF1525" s="196"/>
      <c r="CG1525" s="196"/>
      <c r="CH1525" s="196"/>
      <c r="CI1525" s="196"/>
      <c r="CJ1525" s="196"/>
      <c r="CK1525" s="196"/>
      <c r="CL1525" s="196"/>
      <c r="CM1525" s="196"/>
      <c r="CN1525" s="196"/>
      <c r="CO1525" s="196"/>
      <c r="CP1525" s="196"/>
      <c r="CQ1525" s="196"/>
      <c r="CR1525" s="196"/>
      <c r="CS1525" s="196"/>
      <c r="CT1525" s="196"/>
      <c r="CU1525" s="196"/>
      <c r="CV1525" s="196"/>
      <c r="CW1525" s="196"/>
      <c r="CX1525" s="196"/>
      <c r="CY1525" s="196"/>
      <c r="CZ1525" s="196"/>
      <c r="DA1525" s="196"/>
      <c r="DB1525" s="196"/>
      <c r="DC1525" s="196"/>
      <c r="DD1525" s="196"/>
      <c r="DE1525" s="196"/>
      <c r="DF1525" s="196"/>
      <c r="DG1525" s="196"/>
      <c r="DH1525" s="196"/>
      <c r="DI1525" s="196"/>
      <c r="DJ1525" s="196"/>
      <c r="DK1525" s="196"/>
      <c r="DL1525" s="196"/>
      <c r="DM1525" s="196"/>
      <c r="DN1525" s="196"/>
      <c r="DO1525" s="196"/>
      <c r="DP1525" s="196"/>
      <c r="DQ1525" s="196"/>
      <c r="DR1525" s="196"/>
      <c r="DS1525" s="196"/>
      <c r="DT1525" s="196"/>
      <c r="DU1525" s="196"/>
      <c r="DV1525" s="196"/>
    </row>
    <row r="1526" spans="1:126" s="171" customFormat="1" x14ac:dyDescent="0.2">
      <c r="A1526" s="153"/>
      <c r="B1526" s="155"/>
      <c r="C1526" s="155"/>
      <c r="AT1526" s="196"/>
      <c r="AU1526" s="196"/>
      <c r="AV1526" s="196"/>
      <c r="AW1526" s="196"/>
      <c r="AX1526" s="196"/>
      <c r="AY1526" s="196"/>
      <c r="AZ1526" s="196"/>
      <c r="BA1526" s="196"/>
      <c r="BB1526" s="196"/>
      <c r="BC1526" s="196"/>
      <c r="BD1526" s="196"/>
      <c r="BE1526" s="196"/>
      <c r="BF1526" s="196"/>
      <c r="BG1526" s="196"/>
      <c r="BH1526" s="196"/>
      <c r="BI1526" s="196"/>
      <c r="BJ1526" s="196"/>
      <c r="BK1526" s="196"/>
      <c r="BL1526" s="196"/>
      <c r="BM1526" s="196"/>
      <c r="BN1526" s="196"/>
      <c r="BO1526" s="196"/>
      <c r="BP1526" s="196"/>
      <c r="BQ1526" s="196"/>
      <c r="BR1526" s="196"/>
      <c r="BS1526" s="196"/>
      <c r="BT1526" s="196"/>
      <c r="BU1526" s="196"/>
      <c r="BV1526" s="196"/>
      <c r="BW1526" s="196"/>
      <c r="BX1526" s="196"/>
      <c r="BY1526" s="196"/>
      <c r="BZ1526" s="196"/>
      <c r="CA1526" s="196"/>
      <c r="CB1526" s="196"/>
      <c r="CC1526" s="196"/>
      <c r="CD1526" s="196"/>
      <c r="CE1526" s="196"/>
      <c r="CF1526" s="196"/>
      <c r="CG1526" s="196"/>
      <c r="CH1526" s="196"/>
      <c r="CI1526" s="196"/>
      <c r="CJ1526" s="196"/>
      <c r="CK1526" s="196"/>
      <c r="CL1526" s="196"/>
      <c r="CM1526" s="196"/>
      <c r="CN1526" s="196"/>
      <c r="CO1526" s="196"/>
      <c r="CP1526" s="196"/>
      <c r="CQ1526" s="196"/>
      <c r="CR1526" s="196"/>
      <c r="CS1526" s="196"/>
      <c r="CT1526" s="196"/>
      <c r="CU1526" s="196"/>
      <c r="CV1526" s="196"/>
      <c r="CW1526" s="196"/>
      <c r="CX1526" s="196"/>
      <c r="CY1526" s="196"/>
      <c r="CZ1526" s="196"/>
      <c r="DA1526" s="196"/>
      <c r="DB1526" s="196"/>
      <c r="DC1526" s="196"/>
      <c r="DD1526" s="196"/>
      <c r="DE1526" s="196"/>
      <c r="DF1526" s="196"/>
      <c r="DG1526" s="196"/>
      <c r="DH1526" s="196"/>
      <c r="DI1526" s="196"/>
      <c r="DJ1526" s="196"/>
      <c r="DK1526" s="196"/>
      <c r="DL1526" s="196"/>
      <c r="DM1526" s="196"/>
      <c r="DN1526" s="196"/>
      <c r="DO1526" s="196"/>
      <c r="DP1526" s="196"/>
      <c r="DQ1526" s="196"/>
      <c r="DR1526" s="196"/>
      <c r="DS1526" s="196"/>
      <c r="DT1526" s="196"/>
      <c r="DU1526" s="196"/>
      <c r="DV1526" s="196"/>
    </row>
    <row r="1527" spans="1:126" s="171" customFormat="1" x14ac:dyDescent="0.2">
      <c r="A1527" s="153"/>
      <c r="B1527" s="155"/>
      <c r="C1527" s="155"/>
      <c r="AT1527" s="196"/>
      <c r="AU1527" s="196"/>
      <c r="AV1527" s="196"/>
      <c r="AW1527" s="196"/>
      <c r="AX1527" s="196"/>
      <c r="AY1527" s="196"/>
      <c r="AZ1527" s="196"/>
      <c r="BA1527" s="196"/>
      <c r="BB1527" s="196"/>
      <c r="BC1527" s="196"/>
      <c r="BD1527" s="196"/>
      <c r="BE1527" s="196"/>
      <c r="BF1527" s="196"/>
      <c r="BG1527" s="196"/>
      <c r="BH1527" s="196"/>
      <c r="BI1527" s="196"/>
      <c r="BJ1527" s="196"/>
      <c r="BK1527" s="196"/>
      <c r="BL1527" s="196"/>
      <c r="BM1527" s="196"/>
      <c r="BN1527" s="196"/>
      <c r="BO1527" s="196"/>
      <c r="BP1527" s="196"/>
      <c r="BQ1527" s="196"/>
      <c r="BR1527" s="196"/>
      <c r="BS1527" s="196"/>
      <c r="BT1527" s="196"/>
      <c r="BU1527" s="196"/>
      <c r="BV1527" s="196"/>
      <c r="BW1527" s="196"/>
      <c r="BX1527" s="196"/>
      <c r="BY1527" s="196"/>
      <c r="BZ1527" s="196"/>
      <c r="CA1527" s="196"/>
      <c r="CB1527" s="196"/>
      <c r="CC1527" s="196"/>
      <c r="CD1527" s="196"/>
      <c r="CE1527" s="196"/>
      <c r="CF1527" s="196"/>
      <c r="CG1527" s="196"/>
      <c r="CH1527" s="196"/>
      <c r="CI1527" s="196"/>
      <c r="CJ1527" s="196"/>
      <c r="CK1527" s="196"/>
      <c r="CL1527" s="196"/>
      <c r="CM1527" s="196"/>
      <c r="CN1527" s="196"/>
      <c r="CO1527" s="196"/>
      <c r="CP1527" s="196"/>
      <c r="CQ1527" s="196"/>
      <c r="CR1527" s="196"/>
      <c r="CS1527" s="196"/>
      <c r="CT1527" s="196"/>
      <c r="CU1527" s="196"/>
      <c r="CV1527" s="196"/>
      <c r="CW1527" s="196"/>
      <c r="CX1527" s="196"/>
      <c r="CY1527" s="196"/>
      <c r="CZ1527" s="196"/>
      <c r="DA1527" s="196"/>
      <c r="DB1527" s="196"/>
      <c r="DC1527" s="196"/>
      <c r="DD1527" s="196"/>
      <c r="DE1527" s="196"/>
      <c r="DF1527" s="196"/>
      <c r="DG1527" s="196"/>
      <c r="DH1527" s="196"/>
      <c r="DI1527" s="196"/>
      <c r="DJ1527" s="196"/>
      <c r="DK1527" s="196"/>
      <c r="DL1527" s="196"/>
      <c r="DM1527" s="196"/>
      <c r="DN1527" s="196"/>
      <c r="DO1527" s="196"/>
      <c r="DP1527" s="196"/>
      <c r="DQ1527" s="196"/>
      <c r="DR1527" s="196"/>
      <c r="DS1527" s="196"/>
      <c r="DT1527" s="196"/>
      <c r="DU1527" s="196"/>
      <c r="DV1527" s="196"/>
    </row>
    <row r="1528" spans="1:126" s="171" customFormat="1" x14ac:dyDescent="0.2">
      <c r="A1528" s="153"/>
      <c r="B1528" s="155"/>
      <c r="C1528" s="155"/>
      <c r="AT1528" s="196"/>
      <c r="AU1528" s="196"/>
      <c r="AV1528" s="196"/>
      <c r="AW1528" s="196"/>
      <c r="AX1528" s="196"/>
      <c r="AY1528" s="196"/>
      <c r="AZ1528" s="196"/>
      <c r="BA1528" s="196"/>
      <c r="BB1528" s="196"/>
      <c r="BC1528" s="196"/>
      <c r="BD1528" s="196"/>
      <c r="BE1528" s="196"/>
      <c r="BF1528" s="196"/>
      <c r="BG1528" s="196"/>
      <c r="BH1528" s="196"/>
      <c r="BI1528" s="196"/>
      <c r="BJ1528" s="196"/>
      <c r="BK1528" s="196"/>
      <c r="BL1528" s="196"/>
      <c r="BM1528" s="196"/>
      <c r="BN1528" s="196"/>
      <c r="BO1528" s="196"/>
      <c r="BP1528" s="196"/>
      <c r="BQ1528" s="196"/>
      <c r="BR1528" s="196"/>
      <c r="BS1528" s="196"/>
      <c r="BT1528" s="196"/>
      <c r="BU1528" s="196"/>
      <c r="BV1528" s="196"/>
      <c r="BW1528" s="196"/>
      <c r="BX1528" s="196"/>
      <c r="BY1528" s="196"/>
      <c r="BZ1528" s="196"/>
      <c r="CA1528" s="196"/>
      <c r="CB1528" s="196"/>
      <c r="CC1528" s="196"/>
      <c r="CD1528" s="196"/>
      <c r="CE1528" s="196"/>
      <c r="CF1528" s="196"/>
      <c r="CG1528" s="196"/>
      <c r="CH1528" s="196"/>
      <c r="CI1528" s="196"/>
      <c r="CJ1528" s="196"/>
      <c r="CK1528" s="196"/>
      <c r="CL1528" s="196"/>
      <c r="CM1528" s="196"/>
      <c r="CN1528" s="196"/>
      <c r="CO1528" s="196"/>
      <c r="CP1528" s="196"/>
      <c r="CQ1528" s="196"/>
      <c r="CR1528" s="196"/>
      <c r="CS1528" s="196"/>
      <c r="CT1528" s="196"/>
      <c r="CU1528" s="196"/>
      <c r="CV1528" s="196"/>
      <c r="CW1528" s="196"/>
      <c r="CX1528" s="196"/>
      <c r="CY1528" s="196"/>
      <c r="CZ1528" s="196"/>
      <c r="DA1528" s="196"/>
      <c r="DB1528" s="196"/>
      <c r="DC1528" s="196"/>
      <c r="DD1528" s="196"/>
      <c r="DE1528" s="196"/>
      <c r="DF1528" s="196"/>
      <c r="DG1528" s="196"/>
      <c r="DH1528" s="196"/>
      <c r="DI1528" s="196"/>
      <c r="DJ1528" s="196"/>
      <c r="DK1528" s="196"/>
      <c r="DL1528" s="196"/>
      <c r="DM1528" s="196"/>
      <c r="DN1528" s="196"/>
      <c r="DO1528" s="196"/>
      <c r="DP1528" s="196"/>
      <c r="DQ1528" s="196"/>
      <c r="DR1528" s="196"/>
      <c r="DS1528" s="196"/>
      <c r="DT1528" s="196"/>
      <c r="DU1528" s="196"/>
      <c r="DV1528" s="196"/>
    </row>
    <row r="1529" spans="1:126" s="171" customFormat="1" x14ac:dyDescent="0.2">
      <c r="A1529" s="153"/>
      <c r="B1529" s="155"/>
      <c r="C1529" s="155"/>
      <c r="AT1529" s="196"/>
      <c r="AU1529" s="196"/>
      <c r="AV1529" s="196"/>
      <c r="AW1529" s="196"/>
      <c r="AX1529" s="196"/>
      <c r="AY1529" s="196"/>
      <c r="AZ1529" s="196"/>
      <c r="BA1529" s="196"/>
      <c r="BB1529" s="196"/>
      <c r="BC1529" s="196"/>
      <c r="BD1529" s="196"/>
      <c r="BE1529" s="196"/>
      <c r="BF1529" s="196"/>
      <c r="BG1529" s="196"/>
      <c r="BH1529" s="196"/>
      <c r="BI1529" s="196"/>
      <c r="BJ1529" s="196"/>
      <c r="BK1529" s="196"/>
      <c r="BL1529" s="196"/>
      <c r="BM1529" s="196"/>
      <c r="BN1529" s="196"/>
      <c r="BO1529" s="196"/>
      <c r="BP1529" s="196"/>
      <c r="BQ1529" s="196"/>
      <c r="BR1529" s="196"/>
      <c r="BS1529" s="196"/>
      <c r="BT1529" s="196"/>
      <c r="BU1529" s="196"/>
      <c r="BV1529" s="196"/>
      <c r="BW1529" s="196"/>
      <c r="BX1529" s="196"/>
      <c r="BY1529" s="196"/>
      <c r="BZ1529" s="196"/>
      <c r="CA1529" s="196"/>
      <c r="CB1529" s="196"/>
      <c r="CC1529" s="196"/>
      <c r="CD1529" s="196"/>
      <c r="CE1529" s="196"/>
      <c r="CF1529" s="196"/>
      <c r="CG1529" s="196"/>
      <c r="CH1529" s="196"/>
      <c r="CI1529" s="196"/>
      <c r="CJ1529" s="196"/>
      <c r="CK1529" s="196"/>
      <c r="CL1529" s="196"/>
      <c r="CM1529" s="196"/>
      <c r="CN1529" s="196"/>
      <c r="CO1529" s="196"/>
      <c r="CP1529" s="196"/>
      <c r="CQ1529" s="196"/>
      <c r="CR1529" s="196"/>
      <c r="CS1529" s="196"/>
      <c r="CT1529" s="196"/>
      <c r="CU1529" s="196"/>
      <c r="CV1529" s="196"/>
      <c r="CW1529" s="196"/>
      <c r="CX1529" s="196"/>
      <c r="CY1529" s="196"/>
      <c r="CZ1529" s="196"/>
      <c r="DA1529" s="196"/>
      <c r="DB1529" s="196"/>
      <c r="DC1529" s="196"/>
      <c r="DD1529" s="196"/>
      <c r="DE1529" s="196"/>
      <c r="DF1529" s="196"/>
      <c r="DG1529" s="196"/>
      <c r="DH1529" s="196"/>
      <c r="DI1529" s="196"/>
      <c r="DJ1529" s="196"/>
      <c r="DK1529" s="196"/>
      <c r="DL1529" s="196"/>
      <c r="DM1529" s="196"/>
      <c r="DN1529" s="196"/>
      <c r="DO1529" s="196"/>
      <c r="DP1529" s="196"/>
      <c r="DQ1529" s="196"/>
      <c r="DR1529" s="196"/>
      <c r="DS1529" s="196"/>
      <c r="DT1529" s="196"/>
      <c r="DU1529" s="196"/>
      <c r="DV1529" s="196"/>
    </row>
    <row r="1530" spans="1:126" s="171" customFormat="1" x14ac:dyDescent="0.2">
      <c r="A1530" s="153"/>
      <c r="B1530" s="155"/>
      <c r="C1530" s="155"/>
      <c r="AT1530" s="196"/>
      <c r="AU1530" s="196"/>
      <c r="AV1530" s="196"/>
      <c r="AW1530" s="196"/>
      <c r="AX1530" s="196"/>
      <c r="AY1530" s="196"/>
      <c r="AZ1530" s="196"/>
      <c r="BA1530" s="196"/>
      <c r="BB1530" s="196"/>
      <c r="BC1530" s="196"/>
      <c r="BD1530" s="196"/>
      <c r="BE1530" s="196"/>
      <c r="BF1530" s="196"/>
      <c r="BG1530" s="196"/>
      <c r="BH1530" s="196"/>
      <c r="BI1530" s="196"/>
      <c r="BJ1530" s="196"/>
      <c r="BK1530" s="196"/>
      <c r="BL1530" s="196"/>
      <c r="BM1530" s="196"/>
      <c r="BN1530" s="196"/>
      <c r="BO1530" s="196"/>
      <c r="BP1530" s="196"/>
      <c r="BQ1530" s="196"/>
      <c r="BR1530" s="196"/>
      <c r="BS1530" s="196"/>
      <c r="BT1530" s="196"/>
      <c r="BU1530" s="196"/>
      <c r="BV1530" s="196"/>
      <c r="BW1530" s="196"/>
      <c r="BX1530" s="196"/>
      <c r="BY1530" s="196"/>
      <c r="BZ1530" s="196"/>
      <c r="CA1530" s="196"/>
      <c r="CB1530" s="196"/>
      <c r="CC1530" s="196"/>
      <c r="CD1530" s="196"/>
      <c r="CE1530" s="196"/>
      <c r="CF1530" s="196"/>
      <c r="CG1530" s="196"/>
      <c r="CH1530" s="196"/>
      <c r="CI1530" s="196"/>
      <c r="CJ1530" s="196"/>
      <c r="CK1530" s="196"/>
      <c r="CL1530" s="196"/>
      <c r="CM1530" s="196"/>
      <c r="CN1530" s="196"/>
      <c r="CO1530" s="196"/>
      <c r="CP1530" s="196"/>
      <c r="CQ1530" s="196"/>
      <c r="CR1530" s="196"/>
      <c r="CS1530" s="196"/>
      <c r="CT1530" s="196"/>
      <c r="CU1530" s="196"/>
      <c r="CV1530" s="196"/>
      <c r="CW1530" s="196"/>
      <c r="CX1530" s="196"/>
      <c r="CY1530" s="196"/>
      <c r="CZ1530" s="196"/>
      <c r="DA1530" s="196"/>
      <c r="DB1530" s="196"/>
      <c r="DC1530" s="196"/>
      <c r="DD1530" s="196"/>
      <c r="DE1530" s="196"/>
      <c r="DF1530" s="196"/>
      <c r="DG1530" s="196"/>
      <c r="DH1530" s="196"/>
      <c r="DI1530" s="196"/>
      <c r="DJ1530" s="196"/>
      <c r="DK1530" s="196"/>
      <c r="DL1530" s="196"/>
      <c r="DM1530" s="196"/>
      <c r="DN1530" s="196"/>
      <c r="DO1530" s="196"/>
      <c r="DP1530" s="196"/>
      <c r="DQ1530" s="196"/>
      <c r="DR1530" s="196"/>
      <c r="DS1530" s="196"/>
      <c r="DT1530" s="196"/>
      <c r="DU1530" s="196"/>
      <c r="DV1530" s="196"/>
    </row>
    <row r="1531" spans="1:126" s="171" customFormat="1" x14ac:dyDescent="0.2">
      <c r="A1531" s="153"/>
      <c r="B1531" s="155"/>
      <c r="C1531" s="155"/>
      <c r="AT1531" s="196"/>
      <c r="AU1531" s="196"/>
      <c r="AV1531" s="196"/>
      <c r="AW1531" s="196"/>
      <c r="AX1531" s="196"/>
      <c r="AY1531" s="196"/>
      <c r="AZ1531" s="196"/>
      <c r="BA1531" s="196"/>
      <c r="BB1531" s="196"/>
      <c r="BC1531" s="196"/>
      <c r="BD1531" s="196"/>
      <c r="BE1531" s="196"/>
      <c r="BF1531" s="196"/>
      <c r="BG1531" s="196"/>
      <c r="BH1531" s="196"/>
      <c r="BI1531" s="196"/>
      <c r="BJ1531" s="196"/>
      <c r="BK1531" s="196"/>
      <c r="BL1531" s="196"/>
      <c r="BM1531" s="196"/>
      <c r="BN1531" s="196"/>
      <c r="BO1531" s="196"/>
      <c r="BP1531" s="196"/>
      <c r="BQ1531" s="196"/>
      <c r="BR1531" s="196"/>
      <c r="BS1531" s="196"/>
      <c r="BT1531" s="196"/>
      <c r="BU1531" s="196"/>
      <c r="BV1531" s="196"/>
      <c r="BW1531" s="196"/>
      <c r="BX1531" s="196"/>
      <c r="BY1531" s="196"/>
      <c r="BZ1531" s="196"/>
      <c r="CA1531" s="196"/>
      <c r="CB1531" s="196"/>
      <c r="CC1531" s="196"/>
      <c r="CD1531" s="196"/>
      <c r="CE1531" s="196"/>
      <c r="CF1531" s="196"/>
      <c r="CG1531" s="196"/>
      <c r="CH1531" s="196"/>
      <c r="CI1531" s="196"/>
      <c r="CJ1531" s="196"/>
      <c r="CK1531" s="196"/>
      <c r="CL1531" s="196"/>
      <c r="CM1531" s="196"/>
      <c r="CN1531" s="196"/>
      <c r="CO1531" s="196"/>
      <c r="CP1531" s="196"/>
      <c r="CQ1531" s="196"/>
      <c r="CR1531" s="196"/>
      <c r="CS1531" s="196"/>
      <c r="CT1531" s="196"/>
      <c r="CU1531" s="196"/>
      <c r="CV1531" s="196"/>
      <c r="CW1531" s="196"/>
      <c r="CX1531" s="196"/>
      <c r="CY1531" s="196"/>
      <c r="CZ1531" s="196"/>
      <c r="DA1531" s="196"/>
      <c r="DB1531" s="196"/>
      <c r="DC1531" s="196"/>
      <c r="DD1531" s="196"/>
      <c r="DE1531" s="196"/>
      <c r="DF1531" s="196"/>
      <c r="DG1531" s="196"/>
      <c r="DH1531" s="196"/>
      <c r="DI1531" s="196"/>
      <c r="DJ1531" s="196"/>
      <c r="DK1531" s="196"/>
      <c r="DL1531" s="196"/>
      <c r="DM1531" s="196"/>
      <c r="DN1531" s="196"/>
      <c r="DO1531" s="196"/>
      <c r="DP1531" s="196"/>
      <c r="DQ1531" s="196"/>
      <c r="DR1531" s="196"/>
      <c r="DS1531" s="196"/>
      <c r="DT1531" s="196"/>
      <c r="DU1531" s="196"/>
      <c r="DV1531" s="196"/>
    </row>
    <row r="1532" spans="1:126" s="171" customFormat="1" x14ac:dyDescent="0.2">
      <c r="A1532" s="153"/>
      <c r="B1532" s="155"/>
      <c r="C1532" s="155"/>
      <c r="AT1532" s="196"/>
      <c r="AU1532" s="196"/>
      <c r="AV1532" s="196"/>
      <c r="AW1532" s="196"/>
      <c r="AX1532" s="196"/>
      <c r="AY1532" s="196"/>
      <c r="AZ1532" s="196"/>
      <c r="BA1532" s="196"/>
      <c r="BB1532" s="196"/>
      <c r="BC1532" s="196"/>
      <c r="BD1532" s="196"/>
      <c r="BE1532" s="196"/>
      <c r="BF1532" s="196"/>
      <c r="BG1532" s="196"/>
      <c r="BH1532" s="196"/>
      <c r="BI1532" s="196"/>
      <c r="BJ1532" s="196"/>
      <c r="BK1532" s="196"/>
      <c r="BL1532" s="196"/>
      <c r="BM1532" s="196"/>
      <c r="BN1532" s="196"/>
      <c r="BO1532" s="196"/>
      <c r="BP1532" s="196"/>
      <c r="BQ1532" s="196"/>
      <c r="BR1532" s="196"/>
      <c r="BS1532" s="196"/>
      <c r="BT1532" s="196"/>
      <c r="BU1532" s="196"/>
      <c r="BV1532" s="196"/>
      <c r="BW1532" s="196"/>
      <c r="BX1532" s="196"/>
      <c r="BY1532" s="196"/>
      <c r="BZ1532" s="196"/>
      <c r="CA1532" s="196"/>
      <c r="CB1532" s="196"/>
      <c r="CC1532" s="196"/>
      <c r="CD1532" s="196"/>
      <c r="CE1532" s="196"/>
      <c r="CF1532" s="196"/>
      <c r="CG1532" s="196"/>
      <c r="CH1532" s="196"/>
      <c r="CI1532" s="196"/>
      <c r="CJ1532" s="196"/>
      <c r="CK1532" s="196"/>
      <c r="CL1532" s="196"/>
      <c r="CM1532" s="196"/>
      <c r="CN1532" s="196"/>
      <c r="CO1532" s="196"/>
      <c r="CP1532" s="196"/>
      <c r="CQ1532" s="196"/>
      <c r="CR1532" s="196"/>
      <c r="CS1532" s="196"/>
      <c r="CT1532" s="196"/>
      <c r="CU1532" s="196"/>
      <c r="CV1532" s="196"/>
      <c r="CW1532" s="196"/>
      <c r="CX1532" s="196"/>
      <c r="CY1532" s="196"/>
      <c r="CZ1532" s="196"/>
      <c r="DA1532" s="196"/>
      <c r="DB1532" s="196"/>
      <c r="DC1532" s="196"/>
      <c r="DD1532" s="196"/>
      <c r="DE1532" s="196"/>
      <c r="DF1532" s="196"/>
      <c r="DG1532" s="196"/>
      <c r="DH1532" s="196"/>
      <c r="DI1532" s="196"/>
      <c r="DJ1532" s="196"/>
      <c r="DK1532" s="196"/>
      <c r="DL1532" s="196"/>
      <c r="DM1532" s="196"/>
      <c r="DN1532" s="196"/>
      <c r="DO1532" s="196"/>
      <c r="DP1532" s="196"/>
      <c r="DQ1532" s="196"/>
      <c r="DR1532" s="196"/>
      <c r="DS1532" s="196"/>
      <c r="DT1532" s="196"/>
      <c r="DU1532" s="196"/>
      <c r="DV1532" s="196"/>
    </row>
    <row r="1533" spans="1:126" s="171" customFormat="1" x14ac:dyDescent="0.2">
      <c r="A1533" s="153"/>
      <c r="B1533" s="155"/>
      <c r="C1533" s="155"/>
      <c r="AT1533" s="196"/>
      <c r="AU1533" s="196"/>
      <c r="AV1533" s="196"/>
      <c r="AW1533" s="196"/>
      <c r="AX1533" s="196"/>
      <c r="AY1533" s="196"/>
      <c r="AZ1533" s="196"/>
      <c r="BA1533" s="196"/>
      <c r="BB1533" s="196"/>
      <c r="BC1533" s="196"/>
      <c r="BD1533" s="196"/>
      <c r="BE1533" s="196"/>
      <c r="BF1533" s="196"/>
      <c r="BG1533" s="196"/>
      <c r="BH1533" s="196"/>
      <c r="BI1533" s="196"/>
      <c r="BJ1533" s="196"/>
      <c r="BK1533" s="196"/>
      <c r="BL1533" s="196"/>
      <c r="BM1533" s="196"/>
      <c r="BN1533" s="196"/>
      <c r="BO1533" s="196"/>
      <c r="BP1533" s="196"/>
      <c r="BQ1533" s="196"/>
      <c r="BR1533" s="196"/>
      <c r="BS1533" s="196"/>
      <c r="BT1533" s="196"/>
      <c r="BU1533" s="196"/>
      <c r="BV1533" s="196"/>
      <c r="BW1533" s="196"/>
      <c r="BX1533" s="196"/>
      <c r="BY1533" s="196"/>
      <c r="BZ1533" s="196"/>
      <c r="CA1533" s="196"/>
      <c r="CB1533" s="196"/>
      <c r="CC1533" s="196"/>
      <c r="CD1533" s="196"/>
      <c r="CE1533" s="196"/>
      <c r="CF1533" s="196"/>
      <c r="CG1533" s="196"/>
      <c r="CH1533" s="196"/>
      <c r="CI1533" s="196"/>
      <c r="CJ1533" s="196"/>
      <c r="CK1533" s="196"/>
      <c r="CL1533" s="196"/>
      <c r="CM1533" s="196"/>
      <c r="CN1533" s="196"/>
      <c r="CO1533" s="196"/>
      <c r="CP1533" s="196"/>
      <c r="CQ1533" s="196"/>
      <c r="CR1533" s="196"/>
      <c r="CS1533" s="196"/>
      <c r="CT1533" s="196"/>
      <c r="CU1533" s="196"/>
      <c r="CV1533" s="196"/>
      <c r="CW1533" s="196"/>
      <c r="CX1533" s="196"/>
      <c r="CY1533" s="196"/>
      <c r="CZ1533" s="196"/>
      <c r="DA1533" s="196"/>
      <c r="DB1533" s="196"/>
      <c r="DC1533" s="196"/>
      <c r="DD1533" s="196"/>
      <c r="DE1533" s="196"/>
      <c r="DF1533" s="196"/>
      <c r="DG1533" s="196"/>
      <c r="DH1533" s="196"/>
      <c r="DI1533" s="196"/>
      <c r="DJ1533" s="196"/>
      <c r="DK1533" s="196"/>
      <c r="DL1533" s="196"/>
      <c r="DM1533" s="196"/>
      <c r="DN1533" s="196"/>
      <c r="DO1533" s="196"/>
      <c r="DP1533" s="196"/>
      <c r="DQ1533" s="196"/>
      <c r="DR1533" s="196"/>
      <c r="DS1533" s="196"/>
      <c r="DT1533" s="196"/>
      <c r="DU1533" s="196"/>
      <c r="DV1533" s="196"/>
    </row>
    <row r="1534" spans="1:126" s="171" customFormat="1" x14ac:dyDescent="0.2">
      <c r="A1534" s="153"/>
      <c r="B1534" s="155"/>
      <c r="C1534" s="155"/>
      <c r="AT1534" s="196"/>
      <c r="AU1534" s="196"/>
      <c r="AV1534" s="196"/>
      <c r="AW1534" s="196"/>
      <c r="AX1534" s="196"/>
      <c r="AY1534" s="196"/>
      <c r="AZ1534" s="196"/>
      <c r="BA1534" s="196"/>
      <c r="BB1534" s="196"/>
      <c r="BC1534" s="196"/>
      <c r="BD1534" s="196"/>
      <c r="BE1534" s="196"/>
      <c r="BF1534" s="196"/>
      <c r="BG1534" s="196"/>
      <c r="BH1534" s="196"/>
      <c r="BI1534" s="196"/>
      <c r="BJ1534" s="196"/>
      <c r="BK1534" s="196"/>
      <c r="BL1534" s="196"/>
      <c r="BM1534" s="196"/>
      <c r="BN1534" s="196"/>
      <c r="BO1534" s="196"/>
      <c r="BP1534" s="196"/>
      <c r="BQ1534" s="196"/>
      <c r="BR1534" s="196"/>
      <c r="BS1534" s="196"/>
      <c r="BT1534" s="196"/>
      <c r="BU1534" s="196"/>
      <c r="BV1534" s="196"/>
      <c r="BW1534" s="196"/>
      <c r="BX1534" s="196"/>
      <c r="BY1534" s="196"/>
      <c r="BZ1534" s="196"/>
      <c r="CA1534" s="196"/>
      <c r="CB1534" s="196"/>
      <c r="CC1534" s="196"/>
      <c r="CD1534" s="196"/>
      <c r="CE1534" s="196"/>
      <c r="CF1534" s="196"/>
      <c r="CG1534" s="196"/>
      <c r="CH1534" s="196"/>
      <c r="CI1534" s="196"/>
      <c r="CJ1534" s="196"/>
      <c r="CK1534" s="196"/>
      <c r="CL1534" s="196"/>
      <c r="CM1534" s="196"/>
      <c r="CN1534" s="196"/>
      <c r="CO1534" s="196"/>
      <c r="CP1534" s="196"/>
      <c r="CQ1534" s="196"/>
      <c r="CR1534" s="196"/>
      <c r="CS1534" s="196"/>
      <c r="CT1534" s="196"/>
      <c r="CU1534" s="196"/>
      <c r="CV1534" s="196"/>
      <c r="CW1534" s="196"/>
      <c r="CX1534" s="196"/>
      <c r="CY1534" s="196"/>
      <c r="CZ1534" s="196"/>
      <c r="DA1534" s="196"/>
      <c r="DB1534" s="196"/>
      <c r="DC1534" s="196"/>
      <c r="DD1534" s="196"/>
      <c r="DE1534" s="196"/>
      <c r="DF1534" s="196"/>
      <c r="DG1534" s="196"/>
      <c r="DH1534" s="196"/>
      <c r="DI1534" s="196"/>
      <c r="DJ1534" s="196"/>
      <c r="DK1534" s="196"/>
      <c r="DL1534" s="196"/>
      <c r="DM1534" s="196"/>
      <c r="DN1534" s="196"/>
      <c r="DO1534" s="196"/>
      <c r="DP1534" s="196"/>
      <c r="DQ1534" s="196"/>
      <c r="DR1534" s="196"/>
      <c r="DS1534" s="196"/>
      <c r="DT1534" s="196"/>
      <c r="DU1534" s="196"/>
      <c r="DV1534" s="196"/>
    </row>
    <row r="1535" spans="1:126" s="171" customFormat="1" x14ac:dyDescent="0.2">
      <c r="A1535" s="153"/>
      <c r="B1535" s="155"/>
      <c r="C1535" s="155"/>
      <c r="AT1535" s="196"/>
      <c r="AU1535" s="196"/>
      <c r="AV1535" s="196"/>
      <c r="AW1535" s="196"/>
      <c r="AX1535" s="196"/>
      <c r="AY1535" s="196"/>
      <c r="AZ1535" s="196"/>
      <c r="BA1535" s="196"/>
      <c r="BB1535" s="196"/>
      <c r="BC1535" s="196"/>
      <c r="BD1535" s="196"/>
      <c r="BE1535" s="196"/>
      <c r="BF1535" s="196"/>
      <c r="BG1535" s="196"/>
      <c r="BH1535" s="196"/>
      <c r="BI1535" s="196"/>
      <c r="BJ1535" s="196"/>
      <c r="BK1535" s="196"/>
      <c r="BL1535" s="196"/>
      <c r="BM1535" s="196"/>
      <c r="BN1535" s="196"/>
      <c r="BO1535" s="196"/>
      <c r="BP1535" s="196"/>
      <c r="BQ1535" s="196"/>
      <c r="BR1535" s="196"/>
      <c r="BS1535" s="196"/>
      <c r="BT1535" s="196"/>
      <c r="BU1535" s="196"/>
      <c r="BV1535" s="196"/>
      <c r="BW1535" s="196"/>
      <c r="BX1535" s="196"/>
      <c r="BY1535" s="196"/>
      <c r="BZ1535" s="196"/>
      <c r="CA1535" s="196"/>
      <c r="CB1535" s="196"/>
      <c r="CC1535" s="196"/>
      <c r="CD1535" s="196"/>
      <c r="CE1535" s="196"/>
      <c r="CF1535" s="196"/>
      <c r="CG1535" s="196"/>
      <c r="CH1535" s="196"/>
      <c r="CI1535" s="196"/>
      <c r="CJ1535" s="196"/>
      <c r="CK1535" s="196"/>
      <c r="CL1535" s="196"/>
      <c r="CM1535" s="196"/>
      <c r="CN1535" s="196"/>
      <c r="CO1535" s="196"/>
      <c r="CP1535" s="196"/>
      <c r="CQ1535" s="196"/>
      <c r="CR1535" s="196"/>
      <c r="CS1535" s="196"/>
      <c r="CT1535" s="196"/>
      <c r="CU1535" s="196"/>
      <c r="CV1535" s="196"/>
      <c r="CW1535" s="196"/>
      <c r="CX1535" s="196"/>
      <c r="CY1535" s="196"/>
      <c r="CZ1535" s="196"/>
      <c r="DA1535" s="196"/>
      <c r="DB1535" s="196"/>
      <c r="DC1535" s="196"/>
      <c r="DD1535" s="196"/>
      <c r="DE1535" s="196"/>
      <c r="DF1535" s="196"/>
      <c r="DG1535" s="196"/>
      <c r="DH1535" s="196"/>
      <c r="DI1535" s="196"/>
      <c r="DJ1535" s="196"/>
      <c r="DK1535" s="196"/>
      <c r="DL1535" s="196"/>
      <c r="DM1535" s="196"/>
      <c r="DN1535" s="196"/>
      <c r="DO1535" s="196"/>
      <c r="DP1535" s="196"/>
      <c r="DQ1535" s="196"/>
      <c r="DR1535" s="196"/>
      <c r="DS1535" s="196"/>
      <c r="DT1535" s="196"/>
      <c r="DU1535" s="196"/>
      <c r="DV1535" s="196"/>
    </row>
    <row r="1536" spans="1:126" s="171" customFormat="1" x14ac:dyDescent="0.2">
      <c r="A1536" s="153"/>
      <c r="B1536" s="155"/>
      <c r="C1536" s="155"/>
      <c r="AT1536" s="196"/>
      <c r="AU1536" s="196"/>
      <c r="AV1536" s="196"/>
      <c r="AW1536" s="196"/>
      <c r="AX1536" s="196"/>
      <c r="AY1536" s="196"/>
      <c r="AZ1536" s="196"/>
      <c r="BA1536" s="196"/>
      <c r="BB1536" s="196"/>
      <c r="BC1536" s="196"/>
      <c r="BD1536" s="196"/>
      <c r="BE1536" s="196"/>
      <c r="BF1536" s="196"/>
      <c r="BG1536" s="196"/>
      <c r="BH1536" s="196"/>
      <c r="BI1536" s="196"/>
      <c r="BJ1536" s="196"/>
      <c r="BK1536" s="196"/>
      <c r="BL1536" s="196"/>
      <c r="BM1536" s="196"/>
      <c r="BN1536" s="196"/>
      <c r="BO1536" s="196"/>
      <c r="BP1536" s="196"/>
      <c r="BQ1536" s="196"/>
      <c r="BR1536" s="196"/>
      <c r="BS1536" s="196"/>
      <c r="BT1536" s="196"/>
      <c r="BU1536" s="196"/>
      <c r="BV1536" s="196"/>
      <c r="BW1536" s="196"/>
      <c r="BX1536" s="196"/>
      <c r="BY1536" s="196"/>
      <c r="BZ1536" s="196"/>
      <c r="CA1536" s="196"/>
      <c r="CB1536" s="196"/>
      <c r="CC1536" s="196"/>
      <c r="CD1536" s="196"/>
      <c r="CE1536" s="196"/>
      <c r="CF1536" s="196"/>
      <c r="CG1536" s="196"/>
      <c r="CH1536" s="196"/>
      <c r="CI1536" s="196"/>
      <c r="CJ1536" s="196"/>
      <c r="CK1536" s="196"/>
      <c r="CL1536" s="196"/>
      <c r="CM1536" s="196"/>
      <c r="CN1536" s="196"/>
      <c r="CO1536" s="196"/>
      <c r="CP1536" s="196"/>
      <c r="CQ1536" s="196"/>
      <c r="CR1536" s="196"/>
      <c r="CS1536" s="196"/>
      <c r="CT1536" s="196"/>
      <c r="CU1536" s="196"/>
      <c r="CV1536" s="196"/>
      <c r="CW1536" s="196"/>
      <c r="CX1536" s="196"/>
      <c r="CY1536" s="196"/>
      <c r="CZ1536" s="196"/>
      <c r="DA1536" s="196"/>
      <c r="DB1536" s="196"/>
      <c r="DC1536" s="196"/>
      <c r="DD1536" s="196"/>
      <c r="DE1536" s="196"/>
      <c r="DF1536" s="196"/>
      <c r="DG1536" s="196"/>
      <c r="DH1536" s="196"/>
      <c r="DI1536" s="196"/>
      <c r="DJ1536" s="196"/>
      <c r="DK1536" s="196"/>
      <c r="DL1536" s="196"/>
      <c r="DM1536" s="196"/>
      <c r="DN1536" s="196"/>
      <c r="DO1536" s="196"/>
      <c r="DP1536" s="196"/>
      <c r="DQ1536" s="196"/>
      <c r="DR1536" s="196"/>
      <c r="DS1536" s="196"/>
      <c r="DT1536" s="196"/>
      <c r="DU1536" s="196"/>
      <c r="DV1536" s="196"/>
    </row>
    <row r="1537" spans="1:126" s="171" customFormat="1" x14ac:dyDescent="0.2">
      <c r="A1537" s="153"/>
      <c r="B1537" s="155"/>
      <c r="C1537" s="155"/>
      <c r="AT1537" s="196"/>
      <c r="AU1537" s="196"/>
      <c r="AV1537" s="196"/>
      <c r="AW1537" s="196"/>
      <c r="AX1537" s="196"/>
      <c r="AY1537" s="196"/>
      <c r="AZ1537" s="196"/>
      <c r="BA1537" s="196"/>
      <c r="BB1537" s="196"/>
      <c r="BC1537" s="196"/>
      <c r="BD1537" s="196"/>
      <c r="BE1537" s="196"/>
      <c r="BF1537" s="196"/>
      <c r="BG1537" s="196"/>
      <c r="BH1537" s="196"/>
      <c r="BI1537" s="196"/>
      <c r="BJ1537" s="196"/>
      <c r="BK1537" s="196"/>
      <c r="BL1537" s="196"/>
      <c r="BM1537" s="196"/>
      <c r="BN1537" s="196"/>
      <c r="BO1537" s="196"/>
      <c r="BP1537" s="196"/>
      <c r="BQ1537" s="196"/>
      <c r="BR1537" s="196"/>
      <c r="BS1537" s="196"/>
      <c r="BT1537" s="196"/>
      <c r="BU1537" s="196"/>
      <c r="BV1537" s="196"/>
      <c r="BW1537" s="196"/>
      <c r="BX1537" s="196"/>
      <c r="BY1537" s="196"/>
      <c r="BZ1537" s="196"/>
      <c r="CA1537" s="196"/>
      <c r="CB1537" s="196"/>
      <c r="CC1537" s="196"/>
      <c r="CD1537" s="196"/>
      <c r="CE1537" s="196"/>
      <c r="CF1537" s="196"/>
      <c r="CG1537" s="196"/>
      <c r="CH1537" s="196"/>
      <c r="CI1537" s="196"/>
      <c r="CJ1537" s="196"/>
      <c r="CK1537" s="196"/>
      <c r="CL1537" s="196"/>
      <c r="CM1537" s="196"/>
      <c r="CN1537" s="196"/>
      <c r="CO1537" s="196"/>
      <c r="CP1537" s="196"/>
      <c r="CQ1537" s="196"/>
      <c r="CR1537" s="196"/>
      <c r="CS1537" s="196"/>
      <c r="CT1537" s="196"/>
      <c r="CU1537" s="196"/>
      <c r="CV1537" s="196"/>
      <c r="CW1537" s="196"/>
      <c r="CX1537" s="196"/>
      <c r="CY1537" s="196"/>
      <c r="CZ1537" s="196"/>
      <c r="DA1537" s="196"/>
      <c r="DB1537" s="196"/>
      <c r="DC1537" s="196"/>
      <c r="DD1537" s="196"/>
      <c r="DE1537" s="196"/>
      <c r="DF1537" s="196"/>
      <c r="DG1537" s="196"/>
      <c r="DH1537" s="196"/>
      <c r="DI1537" s="196"/>
      <c r="DJ1537" s="196"/>
      <c r="DK1537" s="196"/>
      <c r="DL1537" s="196"/>
      <c r="DM1537" s="196"/>
      <c r="DN1537" s="196"/>
      <c r="DO1537" s="196"/>
      <c r="DP1537" s="196"/>
      <c r="DQ1537" s="196"/>
      <c r="DR1537" s="196"/>
      <c r="DS1537" s="196"/>
      <c r="DT1537" s="196"/>
      <c r="DU1537" s="196"/>
      <c r="DV1537" s="196"/>
    </row>
    <row r="1538" spans="1:126" s="171" customFormat="1" x14ac:dyDescent="0.2">
      <c r="A1538" s="153"/>
      <c r="B1538" s="155"/>
      <c r="C1538" s="155"/>
      <c r="AT1538" s="196"/>
      <c r="AU1538" s="196"/>
      <c r="AV1538" s="196"/>
      <c r="AW1538" s="196"/>
      <c r="AX1538" s="196"/>
      <c r="AY1538" s="196"/>
      <c r="AZ1538" s="196"/>
      <c r="BA1538" s="196"/>
      <c r="BB1538" s="196"/>
      <c r="BC1538" s="196"/>
      <c r="BD1538" s="196"/>
      <c r="BE1538" s="196"/>
      <c r="BF1538" s="196"/>
      <c r="BG1538" s="196"/>
      <c r="BH1538" s="196"/>
      <c r="BI1538" s="196"/>
      <c r="BJ1538" s="196"/>
      <c r="BK1538" s="196"/>
      <c r="BL1538" s="196"/>
      <c r="BM1538" s="196"/>
      <c r="BN1538" s="196"/>
      <c r="BO1538" s="196"/>
      <c r="BP1538" s="196"/>
      <c r="BQ1538" s="196"/>
      <c r="BR1538" s="196"/>
      <c r="BS1538" s="196"/>
      <c r="BT1538" s="196"/>
      <c r="BU1538" s="196"/>
      <c r="BV1538" s="196"/>
      <c r="BW1538" s="196"/>
      <c r="BX1538" s="196"/>
      <c r="BY1538" s="196"/>
      <c r="BZ1538" s="196"/>
      <c r="CA1538" s="196"/>
      <c r="CB1538" s="196"/>
      <c r="CC1538" s="196"/>
      <c r="CD1538" s="196"/>
      <c r="CE1538" s="196"/>
      <c r="CF1538" s="196"/>
      <c r="CG1538" s="196"/>
      <c r="CH1538" s="196"/>
      <c r="CI1538" s="196"/>
      <c r="CJ1538" s="196"/>
      <c r="CK1538" s="196"/>
      <c r="CL1538" s="196"/>
      <c r="CM1538" s="196"/>
      <c r="CN1538" s="196"/>
      <c r="CO1538" s="196"/>
      <c r="CP1538" s="196"/>
      <c r="CQ1538" s="196"/>
      <c r="CR1538" s="196"/>
      <c r="CS1538" s="196"/>
      <c r="CT1538" s="196"/>
      <c r="CU1538" s="196"/>
      <c r="CV1538" s="196"/>
      <c r="CW1538" s="196"/>
      <c r="CX1538" s="196"/>
      <c r="CY1538" s="196"/>
      <c r="CZ1538" s="196"/>
      <c r="DA1538" s="196"/>
      <c r="DB1538" s="196"/>
      <c r="DC1538" s="196"/>
      <c r="DD1538" s="196"/>
      <c r="DE1538" s="196"/>
      <c r="DF1538" s="196"/>
      <c r="DG1538" s="196"/>
      <c r="DH1538" s="196"/>
      <c r="DI1538" s="196"/>
      <c r="DJ1538" s="196"/>
      <c r="DK1538" s="196"/>
      <c r="DL1538" s="196"/>
      <c r="DM1538" s="196"/>
      <c r="DN1538" s="196"/>
      <c r="DO1538" s="196"/>
      <c r="DP1538" s="196"/>
      <c r="DQ1538" s="196"/>
      <c r="DR1538" s="196"/>
      <c r="DS1538" s="196"/>
      <c r="DT1538" s="196"/>
      <c r="DU1538" s="196"/>
      <c r="DV1538" s="196"/>
    </row>
    <row r="1539" spans="1:126" s="171" customFormat="1" x14ac:dyDescent="0.2">
      <c r="A1539" s="153"/>
      <c r="B1539" s="155"/>
      <c r="C1539" s="155"/>
      <c r="AT1539" s="196"/>
      <c r="AU1539" s="196"/>
      <c r="AV1539" s="196"/>
      <c r="AW1539" s="196"/>
      <c r="AX1539" s="196"/>
      <c r="AY1539" s="196"/>
      <c r="AZ1539" s="196"/>
      <c r="BA1539" s="196"/>
      <c r="BB1539" s="196"/>
      <c r="BC1539" s="196"/>
      <c r="BD1539" s="196"/>
      <c r="BE1539" s="196"/>
      <c r="BF1539" s="196"/>
      <c r="BG1539" s="196"/>
      <c r="BH1539" s="196"/>
      <c r="BI1539" s="196"/>
      <c r="BJ1539" s="196"/>
      <c r="BK1539" s="196"/>
      <c r="BL1539" s="196"/>
      <c r="BM1539" s="196"/>
      <c r="BN1539" s="196"/>
      <c r="BO1539" s="196"/>
      <c r="BP1539" s="196"/>
      <c r="BQ1539" s="196"/>
      <c r="BR1539" s="196"/>
      <c r="BS1539" s="196"/>
      <c r="BT1539" s="196"/>
      <c r="BU1539" s="196"/>
      <c r="BV1539" s="196"/>
      <c r="BW1539" s="196"/>
      <c r="BX1539" s="196"/>
      <c r="BY1539" s="196"/>
      <c r="BZ1539" s="196"/>
      <c r="CA1539" s="196"/>
      <c r="CB1539" s="196"/>
      <c r="CC1539" s="196"/>
      <c r="CD1539" s="196"/>
      <c r="CE1539" s="196"/>
      <c r="CF1539" s="196"/>
      <c r="CG1539" s="196"/>
      <c r="CH1539" s="196"/>
      <c r="CI1539" s="196"/>
      <c r="CJ1539" s="196"/>
      <c r="CK1539" s="196"/>
      <c r="CL1539" s="196"/>
      <c r="CM1539" s="196"/>
      <c r="CN1539" s="196"/>
      <c r="CO1539" s="196"/>
      <c r="CP1539" s="196"/>
      <c r="CQ1539" s="196"/>
      <c r="CR1539" s="196"/>
      <c r="CS1539" s="196"/>
      <c r="CT1539" s="196"/>
      <c r="CU1539" s="196"/>
      <c r="CV1539" s="196"/>
      <c r="CW1539" s="196"/>
      <c r="CX1539" s="196"/>
      <c r="CY1539" s="196"/>
      <c r="CZ1539" s="196"/>
      <c r="DA1539" s="196"/>
      <c r="DB1539" s="196"/>
      <c r="DC1539" s="196"/>
      <c r="DD1539" s="196"/>
      <c r="DE1539" s="196"/>
      <c r="DF1539" s="196"/>
      <c r="DG1539" s="196"/>
      <c r="DH1539" s="196"/>
      <c r="DI1539" s="196"/>
      <c r="DJ1539" s="196"/>
      <c r="DK1539" s="196"/>
      <c r="DL1539" s="196"/>
      <c r="DM1539" s="196"/>
      <c r="DN1539" s="196"/>
      <c r="DO1539" s="196"/>
      <c r="DP1539" s="196"/>
      <c r="DQ1539" s="196"/>
      <c r="DR1539" s="196"/>
      <c r="DS1539" s="196"/>
      <c r="DT1539" s="196"/>
      <c r="DU1539" s="196"/>
      <c r="DV1539" s="196"/>
    </row>
    <row r="1540" spans="1:126" s="171" customFormat="1" x14ac:dyDescent="0.2">
      <c r="A1540" s="153"/>
      <c r="B1540" s="155"/>
      <c r="C1540" s="155"/>
      <c r="AT1540" s="196"/>
      <c r="AU1540" s="196"/>
      <c r="AV1540" s="196"/>
      <c r="AW1540" s="196"/>
      <c r="AX1540" s="196"/>
      <c r="AY1540" s="196"/>
      <c r="AZ1540" s="196"/>
      <c r="BA1540" s="196"/>
      <c r="BB1540" s="196"/>
      <c r="BC1540" s="196"/>
      <c r="BD1540" s="196"/>
      <c r="BE1540" s="196"/>
      <c r="BF1540" s="196"/>
      <c r="BG1540" s="196"/>
      <c r="BH1540" s="196"/>
      <c r="BI1540" s="196"/>
      <c r="BJ1540" s="196"/>
      <c r="BK1540" s="196"/>
      <c r="BL1540" s="196"/>
      <c r="BM1540" s="196"/>
      <c r="BN1540" s="196"/>
      <c r="BO1540" s="196"/>
      <c r="BP1540" s="196"/>
      <c r="BQ1540" s="196"/>
      <c r="BR1540" s="196"/>
      <c r="BS1540" s="196"/>
      <c r="BT1540" s="196"/>
      <c r="BU1540" s="196"/>
      <c r="BV1540" s="196"/>
      <c r="BW1540" s="196"/>
      <c r="BX1540" s="196"/>
      <c r="BY1540" s="196"/>
      <c r="BZ1540" s="196"/>
      <c r="CA1540" s="196"/>
      <c r="CB1540" s="196"/>
      <c r="CC1540" s="196"/>
      <c r="CD1540" s="196"/>
      <c r="CE1540" s="196"/>
      <c r="CF1540" s="196"/>
      <c r="CG1540" s="196"/>
      <c r="CH1540" s="196"/>
      <c r="CI1540" s="196"/>
      <c r="CJ1540" s="196"/>
      <c r="CK1540" s="196"/>
      <c r="CL1540" s="196"/>
      <c r="CM1540" s="196"/>
      <c r="CN1540" s="196"/>
      <c r="CO1540" s="196"/>
      <c r="CP1540" s="196"/>
      <c r="CQ1540" s="196"/>
      <c r="CR1540" s="196"/>
      <c r="CS1540" s="196"/>
      <c r="CT1540" s="196"/>
      <c r="CU1540" s="196"/>
      <c r="CV1540" s="196"/>
      <c r="CW1540" s="196"/>
      <c r="CX1540" s="196"/>
      <c r="CY1540" s="196"/>
      <c r="CZ1540" s="196"/>
      <c r="DA1540" s="196"/>
      <c r="DB1540" s="196"/>
      <c r="DC1540" s="196"/>
      <c r="DD1540" s="196"/>
      <c r="DE1540" s="196"/>
      <c r="DF1540" s="196"/>
      <c r="DG1540" s="196"/>
      <c r="DH1540" s="196"/>
      <c r="DI1540" s="196"/>
      <c r="DJ1540" s="196"/>
      <c r="DK1540" s="196"/>
      <c r="DL1540" s="196"/>
      <c r="DM1540" s="196"/>
      <c r="DN1540" s="196"/>
      <c r="DO1540" s="196"/>
      <c r="DP1540" s="196"/>
      <c r="DQ1540" s="196"/>
      <c r="DR1540" s="196"/>
      <c r="DS1540" s="196"/>
      <c r="DT1540" s="196"/>
      <c r="DU1540" s="196"/>
      <c r="DV1540" s="196"/>
    </row>
    <row r="1541" spans="1:126" s="171" customFormat="1" x14ac:dyDescent="0.2">
      <c r="A1541" s="153"/>
      <c r="B1541" s="155"/>
      <c r="C1541" s="155"/>
      <c r="AT1541" s="196"/>
      <c r="AU1541" s="196"/>
      <c r="AV1541" s="196"/>
      <c r="AW1541" s="196"/>
      <c r="AX1541" s="196"/>
      <c r="AY1541" s="196"/>
      <c r="AZ1541" s="196"/>
      <c r="BA1541" s="196"/>
      <c r="BB1541" s="196"/>
      <c r="BC1541" s="196"/>
      <c r="BD1541" s="196"/>
      <c r="BE1541" s="196"/>
      <c r="BF1541" s="196"/>
      <c r="BG1541" s="196"/>
      <c r="BH1541" s="196"/>
      <c r="BI1541" s="196"/>
      <c r="BJ1541" s="196"/>
      <c r="BK1541" s="196"/>
      <c r="BL1541" s="196"/>
      <c r="BM1541" s="196"/>
      <c r="BN1541" s="196"/>
      <c r="BO1541" s="196"/>
      <c r="BP1541" s="196"/>
      <c r="BQ1541" s="196"/>
      <c r="BR1541" s="196"/>
      <c r="BS1541" s="196"/>
      <c r="BT1541" s="196"/>
      <c r="BU1541" s="196"/>
      <c r="BV1541" s="196"/>
      <c r="BW1541" s="196"/>
      <c r="BX1541" s="196"/>
      <c r="BY1541" s="196"/>
      <c r="BZ1541" s="196"/>
      <c r="CA1541" s="196"/>
      <c r="CB1541" s="196"/>
      <c r="CC1541" s="196"/>
      <c r="CD1541" s="196"/>
      <c r="CE1541" s="196"/>
      <c r="CF1541" s="196"/>
      <c r="CG1541" s="196"/>
      <c r="CH1541" s="196"/>
      <c r="CI1541" s="196"/>
      <c r="CJ1541" s="196"/>
      <c r="CK1541" s="196"/>
      <c r="CL1541" s="196"/>
      <c r="CM1541" s="196"/>
      <c r="CN1541" s="196"/>
      <c r="CO1541" s="196"/>
      <c r="CP1541" s="196"/>
      <c r="CQ1541" s="196"/>
      <c r="CR1541" s="196"/>
      <c r="CS1541" s="196"/>
      <c r="CT1541" s="196"/>
      <c r="CU1541" s="196"/>
      <c r="CV1541" s="196"/>
      <c r="CW1541" s="196"/>
      <c r="CX1541" s="196"/>
      <c r="CY1541" s="196"/>
      <c r="CZ1541" s="196"/>
      <c r="DA1541" s="196"/>
      <c r="DB1541" s="196"/>
      <c r="DC1541" s="196"/>
      <c r="DD1541" s="196"/>
      <c r="DE1541" s="196"/>
      <c r="DF1541" s="196"/>
      <c r="DG1541" s="196"/>
      <c r="DH1541" s="196"/>
      <c r="DI1541" s="196"/>
      <c r="DJ1541" s="196"/>
      <c r="DK1541" s="196"/>
      <c r="DL1541" s="196"/>
      <c r="DM1541" s="196"/>
      <c r="DN1541" s="196"/>
      <c r="DO1541" s="196"/>
      <c r="DP1541" s="196"/>
      <c r="DQ1541" s="196"/>
      <c r="DR1541" s="196"/>
      <c r="DS1541" s="196"/>
      <c r="DT1541" s="196"/>
      <c r="DU1541" s="196"/>
      <c r="DV1541" s="196"/>
    </row>
    <row r="1542" spans="1:126" s="171" customFormat="1" x14ac:dyDescent="0.2">
      <c r="A1542" s="153"/>
      <c r="B1542" s="155"/>
      <c r="C1542" s="155"/>
      <c r="AT1542" s="196"/>
      <c r="AU1542" s="196"/>
      <c r="AV1542" s="196"/>
      <c r="AW1542" s="196"/>
      <c r="AX1542" s="196"/>
      <c r="AY1542" s="196"/>
      <c r="AZ1542" s="196"/>
      <c r="BA1542" s="196"/>
      <c r="BB1542" s="196"/>
      <c r="BC1542" s="196"/>
      <c r="BD1542" s="196"/>
      <c r="BE1542" s="196"/>
      <c r="BF1542" s="196"/>
      <c r="BG1542" s="196"/>
      <c r="BH1542" s="196"/>
      <c r="BI1542" s="196"/>
      <c r="BJ1542" s="196"/>
      <c r="BK1542" s="196"/>
      <c r="BL1542" s="196"/>
      <c r="BM1542" s="196"/>
      <c r="BN1542" s="196"/>
      <c r="BO1542" s="196"/>
      <c r="BP1542" s="196"/>
      <c r="BQ1542" s="196"/>
      <c r="BR1542" s="196"/>
      <c r="BS1542" s="196"/>
      <c r="BT1542" s="196"/>
      <c r="BU1542" s="196"/>
      <c r="BV1542" s="196"/>
      <c r="BW1542" s="196"/>
      <c r="BX1542" s="196"/>
      <c r="BY1542" s="196"/>
      <c r="BZ1542" s="196"/>
      <c r="CA1542" s="196"/>
      <c r="CB1542" s="196"/>
      <c r="CC1542" s="196"/>
      <c r="CD1542" s="196"/>
      <c r="CE1542" s="196"/>
      <c r="CF1542" s="196"/>
      <c r="CG1542" s="196"/>
      <c r="CH1542" s="196"/>
      <c r="CI1542" s="196"/>
      <c r="CJ1542" s="196"/>
      <c r="CK1542" s="196"/>
      <c r="CL1542" s="196"/>
      <c r="CM1542" s="196"/>
      <c r="CN1542" s="196"/>
      <c r="CO1542" s="196"/>
      <c r="CP1542" s="196"/>
      <c r="CQ1542" s="196"/>
      <c r="CR1542" s="196"/>
      <c r="CS1542" s="196"/>
      <c r="CT1542" s="196"/>
      <c r="CU1542" s="196"/>
      <c r="CV1542" s="196"/>
      <c r="CW1542" s="196"/>
      <c r="CX1542" s="196"/>
      <c r="CY1542" s="196"/>
      <c r="CZ1542" s="196"/>
      <c r="DA1542" s="196"/>
      <c r="DB1542" s="196"/>
      <c r="DC1542" s="196"/>
      <c r="DD1542" s="196"/>
      <c r="DE1542" s="196"/>
      <c r="DF1542" s="196"/>
      <c r="DG1542" s="196"/>
      <c r="DH1542" s="196"/>
      <c r="DI1542" s="196"/>
      <c r="DJ1542" s="196"/>
      <c r="DK1542" s="196"/>
      <c r="DL1542" s="196"/>
      <c r="DM1542" s="196"/>
      <c r="DN1542" s="196"/>
      <c r="DO1542" s="196"/>
      <c r="DP1542" s="196"/>
      <c r="DQ1542" s="196"/>
      <c r="DR1542" s="196"/>
      <c r="DS1542" s="196"/>
      <c r="DT1542" s="196"/>
      <c r="DU1542" s="196"/>
      <c r="DV1542" s="196"/>
    </row>
    <row r="1543" spans="1:126" s="171" customFormat="1" x14ac:dyDescent="0.2">
      <c r="A1543" s="153"/>
      <c r="B1543" s="155"/>
      <c r="C1543" s="155"/>
      <c r="AT1543" s="196"/>
      <c r="AU1543" s="196"/>
      <c r="AV1543" s="196"/>
      <c r="AW1543" s="196"/>
      <c r="AX1543" s="196"/>
      <c r="AY1543" s="196"/>
      <c r="AZ1543" s="196"/>
      <c r="BA1543" s="196"/>
      <c r="BB1543" s="196"/>
      <c r="BC1543" s="196"/>
      <c r="BD1543" s="196"/>
      <c r="BE1543" s="196"/>
      <c r="BF1543" s="196"/>
      <c r="BG1543" s="196"/>
      <c r="BH1543" s="196"/>
      <c r="BI1543" s="196"/>
      <c r="BJ1543" s="196"/>
      <c r="BK1543" s="196"/>
      <c r="BL1543" s="196"/>
      <c r="BM1543" s="196"/>
      <c r="BN1543" s="196"/>
      <c r="BO1543" s="196"/>
      <c r="BP1543" s="196"/>
      <c r="BQ1543" s="196"/>
      <c r="BR1543" s="196"/>
      <c r="BS1543" s="196"/>
      <c r="BT1543" s="196"/>
      <c r="BU1543" s="196"/>
      <c r="BV1543" s="196"/>
      <c r="BW1543" s="196"/>
      <c r="BX1543" s="196"/>
      <c r="BY1543" s="196"/>
      <c r="BZ1543" s="196"/>
      <c r="CA1543" s="196"/>
      <c r="CB1543" s="196"/>
      <c r="CC1543" s="196"/>
      <c r="CD1543" s="196"/>
      <c r="CE1543" s="196"/>
      <c r="CF1543" s="196"/>
      <c r="CG1543" s="196"/>
      <c r="CH1543" s="196"/>
      <c r="CI1543" s="196"/>
      <c r="CJ1543" s="196"/>
      <c r="CK1543" s="196"/>
      <c r="CL1543" s="196"/>
      <c r="CM1543" s="196"/>
      <c r="CN1543" s="196"/>
      <c r="CO1543" s="196"/>
      <c r="CP1543" s="196"/>
      <c r="CQ1543" s="196"/>
      <c r="CR1543" s="196"/>
      <c r="CS1543" s="196"/>
      <c r="CT1543" s="196"/>
      <c r="CU1543" s="196"/>
      <c r="CV1543" s="196"/>
      <c r="CW1543" s="196"/>
      <c r="CX1543" s="196"/>
      <c r="CY1543" s="196"/>
      <c r="CZ1543" s="196"/>
      <c r="DA1543" s="196"/>
      <c r="DB1543" s="196"/>
      <c r="DC1543" s="196"/>
      <c r="DD1543" s="196"/>
      <c r="DE1543" s="196"/>
      <c r="DF1543" s="196"/>
      <c r="DG1543" s="196"/>
      <c r="DH1543" s="196"/>
      <c r="DI1543" s="196"/>
      <c r="DJ1543" s="196"/>
      <c r="DK1543" s="196"/>
      <c r="DL1543" s="196"/>
      <c r="DM1543" s="196"/>
      <c r="DN1543" s="196"/>
      <c r="DO1543" s="196"/>
      <c r="DP1543" s="196"/>
      <c r="DQ1543" s="196"/>
      <c r="DR1543" s="196"/>
      <c r="DS1543" s="196"/>
      <c r="DT1543" s="196"/>
      <c r="DU1543" s="196"/>
      <c r="DV1543" s="196"/>
    </row>
    <row r="1544" spans="1:126" s="171" customFormat="1" x14ac:dyDescent="0.2">
      <c r="A1544" s="153"/>
      <c r="B1544" s="155"/>
      <c r="C1544" s="155"/>
      <c r="AT1544" s="196"/>
      <c r="AU1544" s="196"/>
      <c r="AV1544" s="196"/>
      <c r="AW1544" s="196"/>
      <c r="AX1544" s="196"/>
      <c r="AY1544" s="196"/>
      <c r="AZ1544" s="196"/>
      <c r="BA1544" s="196"/>
      <c r="BB1544" s="196"/>
      <c r="BC1544" s="196"/>
      <c r="BD1544" s="196"/>
      <c r="BE1544" s="196"/>
      <c r="BF1544" s="196"/>
      <c r="BG1544" s="196"/>
      <c r="BH1544" s="196"/>
      <c r="BI1544" s="196"/>
      <c r="BJ1544" s="196"/>
      <c r="BK1544" s="196"/>
      <c r="BL1544" s="196"/>
      <c r="BM1544" s="196"/>
      <c r="BN1544" s="196"/>
      <c r="BO1544" s="196"/>
      <c r="BP1544" s="196"/>
      <c r="BQ1544" s="196"/>
      <c r="BR1544" s="196"/>
      <c r="BS1544" s="196"/>
      <c r="BT1544" s="196"/>
      <c r="BU1544" s="196"/>
      <c r="BV1544" s="196"/>
      <c r="BW1544" s="196"/>
      <c r="BX1544" s="196"/>
      <c r="BY1544" s="196"/>
      <c r="BZ1544" s="196"/>
      <c r="CA1544" s="196"/>
      <c r="CB1544" s="196"/>
      <c r="CC1544" s="196"/>
      <c r="CD1544" s="196"/>
      <c r="CE1544" s="196"/>
      <c r="CF1544" s="196"/>
      <c r="CG1544" s="196"/>
      <c r="CH1544" s="196"/>
      <c r="CI1544" s="196"/>
      <c r="CJ1544" s="196"/>
      <c r="CK1544" s="196"/>
      <c r="CL1544" s="196"/>
      <c r="CM1544" s="196"/>
      <c r="CN1544" s="196"/>
      <c r="CO1544" s="196"/>
      <c r="CP1544" s="196"/>
      <c r="CQ1544" s="196"/>
      <c r="CR1544" s="196"/>
      <c r="CS1544" s="196"/>
      <c r="CT1544" s="196"/>
      <c r="CU1544" s="196"/>
      <c r="CV1544" s="196"/>
      <c r="CW1544" s="196"/>
      <c r="CX1544" s="196"/>
      <c r="CY1544" s="196"/>
      <c r="CZ1544" s="196"/>
      <c r="DA1544" s="196"/>
      <c r="DB1544" s="196"/>
      <c r="DC1544" s="196"/>
      <c r="DD1544" s="196"/>
      <c r="DE1544" s="196"/>
      <c r="DF1544" s="196"/>
      <c r="DG1544" s="196"/>
      <c r="DH1544" s="196"/>
      <c r="DI1544" s="196"/>
      <c r="DJ1544" s="196"/>
      <c r="DK1544" s="196"/>
      <c r="DL1544" s="196"/>
      <c r="DM1544" s="196"/>
      <c r="DN1544" s="196"/>
      <c r="DO1544" s="196"/>
      <c r="DP1544" s="196"/>
      <c r="DQ1544" s="196"/>
      <c r="DR1544" s="196"/>
      <c r="DS1544" s="196"/>
      <c r="DT1544" s="196"/>
      <c r="DU1544" s="196"/>
      <c r="DV1544" s="196"/>
    </row>
    <row r="1545" spans="1:126" s="171" customFormat="1" x14ac:dyDescent="0.2">
      <c r="A1545" s="153"/>
      <c r="B1545" s="155"/>
      <c r="C1545" s="155"/>
      <c r="AT1545" s="196"/>
      <c r="AU1545" s="196"/>
      <c r="AV1545" s="196"/>
      <c r="AW1545" s="196"/>
      <c r="AX1545" s="196"/>
      <c r="AY1545" s="196"/>
      <c r="AZ1545" s="196"/>
      <c r="BA1545" s="196"/>
      <c r="BB1545" s="196"/>
      <c r="BC1545" s="196"/>
      <c r="BD1545" s="196"/>
      <c r="BE1545" s="196"/>
      <c r="BF1545" s="196"/>
      <c r="BG1545" s="196"/>
      <c r="BH1545" s="196"/>
      <c r="BI1545" s="196"/>
      <c r="BJ1545" s="196"/>
      <c r="BK1545" s="196"/>
      <c r="BL1545" s="196"/>
      <c r="BM1545" s="196"/>
      <c r="BN1545" s="196"/>
      <c r="BO1545" s="196"/>
      <c r="BP1545" s="196"/>
      <c r="BQ1545" s="196"/>
      <c r="BR1545" s="196"/>
      <c r="BS1545" s="196"/>
      <c r="BT1545" s="196"/>
      <c r="BU1545" s="196"/>
      <c r="BV1545" s="196"/>
      <c r="BW1545" s="196"/>
      <c r="BX1545" s="196"/>
      <c r="BY1545" s="196"/>
      <c r="BZ1545" s="196"/>
      <c r="CA1545" s="196"/>
      <c r="CB1545" s="196"/>
      <c r="CC1545" s="196"/>
      <c r="CD1545" s="196"/>
      <c r="CE1545" s="196"/>
      <c r="CF1545" s="196"/>
      <c r="CG1545" s="196"/>
      <c r="CH1545" s="196"/>
      <c r="CI1545" s="196"/>
      <c r="CJ1545" s="196"/>
      <c r="CK1545" s="196"/>
      <c r="CL1545" s="196"/>
      <c r="CM1545" s="196"/>
      <c r="CN1545" s="196"/>
      <c r="CO1545" s="196"/>
      <c r="CP1545" s="196"/>
      <c r="CQ1545" s="196"/>
      <c r="CR1545" s="196"/>
      <c r="CS1545" s="196"/>
      <c r="CT1545" s="196"/>
      <c r="CU1545" s="196"/>
      <c r="CV1545" s="196"/>
      <c r="CW1545" s="196"/>
      <c r="CX1545" s="196"/>
      <c r="CY1545" s="196"/>
      <c r="CZ1545" s="196"/>
      <c r="DA1545" s="196"/>
      <c r="DB1545" s="196"/>
      <c r="DC1545" s="196"/>
      <c r="DD1545" s="196"/>
      <c r="DE1545" s="196"/>
      <c r="DF1545" s="196"/>
      <c r="DG1545" s="196"/>
      <c r="DH1545" s="196"/>
      <c r="DI1545" s="196"/>
      <c r="DJ1545" s="196"/>
      <c r="DK1545" s="196"/>
      <c r="DL1545" s="196"/>
      <c r="DM1545" s="196"/>
      <c r="DN1545" s="196"/>
      <c r="DO1545" s="196"/>
      <c r="DP1545" s="196"/>
      <c r="DQ1545" s="196"/>
      <c r="DR1545" s="196"/>
      <c r="DS1545" s="196"/>
      <c r="DT1545" s="196"/>
      <c r="DU1545" s="196"/>
      <c r="DV1545" s="196"/>
    </row>
    <row r="1546" spans="1:126" s="171" customFormat="1" x14ac:dyDescent="0.2">
      <c r="A1546" s="153"/>
      <c r="B1546" s="155"/>
      <c r="C1546" s="155"/>
      <c r="AT1546" s="196"/>
      <c r="AU1546" s="196"/>
      <c r="AV1546" s="196"/>
      <c r="AW1546" s="196"/>
      <c r="AX1546" s="196"/>
      <c r="AY1546" s="196"/>
      <c r="AZ1546" s="196"/>
      <c r="BA1546" s="196"/>
      <c r="BB1546" s="196"/>
      <c r="BC1546" s="196"/>
      <c r="BD1546" s="196"/>
      <c r="BE1546" s="196"/>
      <c r="BF1546" s="196"/>
      <c r="BG1546" s="196"/>
      <c r="BH1546" s="196"/>
      <c r="BI1546" s="196"/>
      <c r="BJ1546" s="196"/>
      <c r="BK1546" s="196"/>
      <c r="BL1546" s="196"/>
      <c r="BM1546" s="196"/>
      <c r="BN1546" s="196"/>
      <c r="BO1546" s="196"/>
      <c r="BP1546" s="196"/>
      <c r="BQ1546" s="196"/>
      <c r="BR1546" s="196"/>
      <c r="BS1546" s="196"/>
      <c r="BT1546" s="196"/>
      <c r="BU1546" s="196"/>
      <c r="BV1546" s="196"/>
      <c r="BW1546" s="196"/>
      <c r="BX1546" s="196"/>
      <c r="BY1546" s="196"/>
      <c r="BZ1546" s="196"/>
      <c r="CA1546" s="196"/>
      <c r="CB1546" s="196"/>
      <c r="CC1546" s="196"/>
      <c r="CD1546" s="196"/>
      <c r="CE1546" s="196"/>
      <c r="CF1546" s="196"/>
      <c r="CG1546" s="196"/>
      <c r="CH1546" s="196"/>
      <c r="CI1546" s="196"/>
      <c r="CJ1546" s="196"/>
      <c r="CK1546" s="196"/>
      <c r="CL1546" s="196"/>
      <c r="CM1546" s="196"/>
      <c r="CN1546" s="196"/>
      <c r="CO1546" s="196"/>
      <c r="CP1546" s="196"/>
      <c r="CQ1546" s="196"/>
      <c r="CR1546" s="196"/>
      <c r="CS1546" s="196"/>
      <c r="CT1546" s="196"/>
      <c r="CU1546" s="196"/>
      <c r="CV1546" s="196"/>
      <c r="CW1546" s="196"/>
      <c r="CX1546" s="196"/>
      <c r="CY1546" s="196"/>
      <c r="CZ1546" s="196"/>
      <c r="DA1546" s="196"/>
      <c r="DB1546" s="196"/>
      <c r="DC1546" s="196"/>
      <c r="DD1546" s="196"/>
      <c r="DE1546" s="196"/>
      <c r="DF1546" s="196"/>
      <c r="DG1546" s="196"/>
      <c r="DH1546" s="196"/>
      <c r="DI1546" s="196"/>
      <c r="DJ1546" s="196"/>
      <c r="DK1546" s="196"/>
      <c r="DL1546" s="196"/>
      <c r="DM1546" s="196"/>
      <c r="DN1546" s="196"/>
      <c r="DO1546" s="196"/>
      <c r="DP1546" s="196"/>
      <c r="DQ1546" s="196"/>
      <c r="DR1546" s="196"/>
      <c r="DS1546" s="196"/>
      <c r="DT1546" s="196"/>
      <c r="DU1546" s="196"/>
      <c r="DV1546" s="196"/>
    </row>
    <row r="1547" spans="1:126" s="171" customFormat="1" x14ac:dyDescent="0.2">
      <c r="A1547" s="153"/>
      <c r="B1547" s="155"/>
      <c r="C1547" s="155"/>
      <c r="AT1547" s="196"/>
      <c r="AU1547" s="196"/>
      <c r="AV1547" s="196"/>
      <c r="AW1547" s="196"/>
      <c r="AX1547" s="196"/>
      <c r="AY1547" s="196"/>
      <c r="AZ1547" s="196"/>
      <c r="BA1547" s="196"/>
      <c r="BB1547" s="196"/>
      <c r="BC1547" s="196"/>
      <c r="BD1547" s="196"/>
      <c r="BE1547" s="196"/>
      <c r="BF1547" s="196"/>
      <c r="BG1547" s="196"/>
      <c r="BH1547" s="196"/>
      <c r="BI1547" s="196"/>
      <c r="BJ1547" s="196"/>
      <c r="BK1547" s="196"/>
      <c r="BL1547" s="196"/>
      <c r="BM1547" s="196"/>
      <c r="BN1547" s="196"/>
      <c r="BO1547" s="196"/>
      <c r="BP1547" s="196"/>
      <c r="BQ1547" s="196"/>
      <c r="BR1547" s="196"/>
      <c r="BS1547" s="196"/>
      <c r="BT1547" s="196"/>
      <c r="BU1547" s="196"/>
      <c r="BV1547" s="196"/>
      <c r="BW1547" s="196"/>
      <c r="BX1547" s="196"/>
      <c r="BY1547" s="196"/>
      <c r="BZ1547" s="196"/>
      <c r="CA1547" s="196"/>
      <c r="CB1547" s="196"/>
      <c r="CC1547" s="196"/>
      <c r="CD1547" s="196"/>
      <c r="CE1547" s="196"/>
      <c r="CF1547" s="196"/>
      <c r="CG1547" s="196"/>
      <c r="CH1547" s="196"/>
      <c r="CI1547" s="196"/>
      <c r="CJ1547" s="196"/>
      <c r="CK1547" s="196"/>
      <c r="CL1547" s="196"/>
      <c r="CM1547" s="196"/>
      <c r="CN1547" s="196"/>
      <c r="CO1547" s="196"/>
      <c r="CP1547" s="196"/>
      <c r="CQ1547" s="196"/>
      <c r="CR1547" s="196"/>
      <c r="CS1547" s="196"/>
      <c r="CT1547" s="196"/>
      <c r="CU1547" s="196"/>
      <c r="CV1547" s="196"/>
      <c r="CW1547" s="196"/>
      <c r="CX1547" s="196"/>
      <c r="CY1547" s="196"/>
      <c r="CZ1547" s="196"/>
      <c r="DA1547" s="196"/>
      <c r="DB1547" s="196"/>
      <c r="DC1547" s="196"/>
      <c r="DD1547" s="196"/>
      <c r="DE1547" s="196"/>
      <c r="DF1547" s="196"/>
      <c r="DG1547" s="196"/>
      <c r="DH1547" s="196"/>
      <c r="DI1547" s="196"/>
      <c r="DJ1547" s="196"/>
      <c r="DK1547" s="196"/>
      <c r="DL1547" s="196"/>
      <c r="DM1547" s="196"/>
      <c r="DN1547" s="196"/>
      <c r="DO1547" s="196"/>
      <c r="DP1547" s="196"/>
      <c r="DQ1547" s="196"/>
      <c r="DR1547" s="196"/>
      <c r="DS1547" s="196"/>
      <c r="DT1547" s="196"/>
      <c r="DU1547" s="196"/>
      <c r="DV1547" s="196"/>
    </row>
    <row r="1548" spans="1:126" s="171" customFormat="1" x14ac:dyDescent="0.2">
      <c r="A1548" s="153"/>
      <c r="B1548" s="155"/>
      <c r="C1548" s="155"/>
      <c r="AT1548" s="196"/>
      <c r="AU1548" s="196"/>
      <c r="AV1548" s="196"/>
      <c r="AW1548" s="196"/>
      <c r="AX1548" s="196"/>
      <c r="AY1548" s="196"/>
      <c r="AZ1548" s="196"/>
      <c r="BA1548" s="196"/>
      <c r="BB1548" s="196"/>
      <c r="BC1548" s="196"/>
      <c r="BD1548" s="196"/>
      <c r="BE1548" s="196"/>
      <c r="BF1548" s="196"/>
      <c r="BG1548" s="196"/>
      <c r="BH1548" s="196"/>
      <c r="BI1548" s="196"/>
      <c r="BJ1548" s="196"/>
      <c r="BK1548" s="196"/>
      <c r="BL1548" s="196"/>
      <c r="BM1548" s="196"/>
      <c r="BN1548" s="196"/>
      <c r="BO1548" s="196"/>
      <c r="BP1548" s="196"/>
      <c r="BQ1548" s="196"/>
      <c r="BR1548" s="196"/>
      <c r="BS1548" s="196"/>
      <c r="BT1548" s="196"/>
      <c r="BU1548" s="196"/>
      <c r="BV1548" s="196"/>
      <c r="BW1548" s="196"/>
      <c r="BX1548" s="196"/>
      <c r="BY1548" s="196"/>
      <c r="BZ1548" s="196"/>
      <c r="CA1548" s="196"/>
      <c r="CB1548" s="196"/>
      <c r="CC1548" s="196"/>
      <c r="CD1548" s="196"/>
      <c r="CE1548" s="196"/>
      <c r="CF1548" s="196"/>
      <c r="CG1548" s="196"/>
      <c r="CH1548" s="196"/>
      <c r="CI1548" s="196"/>
      <c r="CJ1548" s="196"/>
      <c r="CK1548" s="196"/>
      <c r="CL1548" s="196"/>
      <c r="CM1548" s="196"/>
      <c r="CN1548" s="196"/>
      <c r="CO1548" s="196"/>
      <c r="CP1548" s="196"/>
      <c r="CQ1548" s="196"/>
      <c r="CR1548" s="196"/>
      <c r="CS1548" s="196"/>
      <c r="CT1548" s="196"/>
      <c r="CU1548" s="196"/>
      <c r="CV1548" s="196"/>
      <c r="CW1548" s="196"/>
      <c r="CX1548" s="196"/>
      <c r="CY1548" s="196"/>
      <c r="CZ1548" s="196"/>
      <c r="DA1548" s="196"/>
      <c r="DB1548" s="196"/>
      <c r="DC1548" s="196"/>
      <c r="DD1548" s="196"/>
      <c r="DE1548" s="196"/>
      <c r="DF1548" s="196"/>
      <c r="DG1548" s="196"/>
      <c r="DH1548" s="196"/>
      <c r="DI1548" s="196"/>
      <c r="DJ1548" s="196"/>
      <c r="DK1548" s="196"/>
      <c r="DL1548" s="196"/>
      <c r="DM1548" s="196"/>
      <c r="DN1548" s="196"/>
      <c r="DO1548" s="196"/>
      <c r="DP1548" s="196"/>
      <c r="DQ1548" s="196"/>
      <c r="DR1548" s="196"/>
      <c r="DS1548" s="196"/>
      <c r="DT1548" s="196"/>
      <c r="DU1548" s="196"/>
      <c r="DV1548" s="196"/>
    </row>
    <row r="1549" spans="1:126" s="171" customFormat="1" x14ac:dyDescent="0.2">
      <c r="A1549" s="153"/>
      <c r="B1549" s="155"/>
      <c r="C1549" s="155"/>
      <c r="AT1549" s="196"/>
      <c r="AU1549" s="196"/>
      <c r="AV1549" s="196"/>
      <c r="AW1549" s="196"/>
      <c r="AX1549" s="196"/>
      <c r="AY1549" s="196"/>
      <c r="AZ1549" s="196"/>
      <c r="BA1549" s="196"/>
      <c r="BB1549" s="196"/>
      <c r="BC1549" s="196"/>
      <c r="BD1549" s="196"/>
      <c r="BE1549" s="196"/>
      <c r="BF1549" s="196"/>
      <c r="BG1549" s="196"/>
      <c r="BH1549" s="196"/>
      <c r="BI1549" s="196"/>
      <c r="BJ1549" s="196"/>
      <c r="BK1549" s="196"/>
      <c r="BL1549" s="196"/>
      <c r="BM1549" s="196"/>
      <c r="BN1549" s="196"/>
      <c r="BO1549" s="196"/>
      <c r="BP1549" s="196"/>
      <c r="BQ1549" s="196"/>
      <c r="BR1549" s="196"/>
      <c r="BS1549" s="196"/>
      <c r="BT1549" s="196"/>
      <c r="BU1549" s="196"/>
      <c r="BV1549" s="196"/>
      <c r="BW1549" s="196"/>
      <c r="BX1549" s="196"/>
      <c r="BY1549" s="196"/>
      <c r="BZ1549" s="196"/>
      <c r="CA1549" s="196"/>
      <c r="CB1549" s="196"/>
      <c r="CC1549" s="196"/>
      <c r="CD1549" s="196"/>
      <c r="CE1549" s="196"/>
      <c r="CF1549" s="196"/>
      <c r="CG1549" s="196"/>
      <c r="CH1549" s="196"/>
      <c r="CI1549" s="196"/>
      <c r="CJ1549" s="196"/>
      <c r="CK1549" s="196"/>
      <c r="CL1549" s="196"/>
      <c r="CM1549" s="196"/>
      <c r="CN1549" s="196"/>
      <c r="CO1549" s="196"/>
      <c r="CP1549" s="196"/>
      <c r="CQ1549" s="196"/>
      <c r="CR1549" s="196"/>
      <c r="CS1549" s="196"/>
      <c r="CT1549" s="196"/>
      <c r="CU1549" s="196"/>
      <c r="CV1549" s="196"/>
      <c r="CW1549" s="196"/>
      <c r="CX1549" s="196"/>
      <c r="CY1549" s="196"/>
      <c r="CZ1549" s="196"/>
      <c r="DA1549" s="196"/>
      <c r="DB1549" s="196"/>
      <c r="DC1549" s="196"/>
      <c r="DD1549" s="196"/>
      <c r="DE1549" s="196"/>
      <c r="DF1549" s="196"/>
      <c r="DG1549" s="196"/>
      <c r="DH1549" s="196"/>
      <c r="DI1549" s="196"/>
      <c r="DJ1549" s="196"/>
      <c r="DK1549" s="196"/>
      <c r="DL1549" s="196"/>
      <c r="DM1549" s="196"/>
      <c r="DN1549" s="196"/>
      <c r="DO1549" s="196"/>
      <c r="DP1549" s="196"/>
      <c r="DQ1549" s="196"/>
      <c r="DR1549" s="196"/>
      <c r="DS1549" s="196"/>
      <c r="DT1549" s="196"/>
      <c r="DU1549" s="196"/>
      <c r="DV1549" s="196"/>
    </row>
    <row r="1550" spans="1:126" s="171" customFormat="1" x14ac:dyDescent="0.2">
      <c r="A1550" s="153"/>
      <c r="B1550" s="155"/>
      <c r="C1550" s="155"/>
      <c r="AT1550" s="196"/>
      <c r="AU1550" s="196"/>
      <c r="AV1550" s="196"/>
      <c r="AW1550" s="196"/>
      <c r="AX1550" s="196"/>
      <c r="AY1550" s="196"/>
      <c r="AZ1550" s="196"/>
      <c r="BA1550" s="196"/>
      <c r="BB1550" s="196"/>
      <c r="BC1550" s="196"/>
      <c r="BD1550" s="196"/>
      <c r="BE1550" s="196"/>
      <c r="BF1550" s="196"/>
      <c r="BG1550" s="196"/>
      <c r="BH1550" s="196"/>
      <c r="BI1550" s="196"/>
      <c r="BJ1550" s="196"/>
      <c r="BK1550" s="196"/>
      <c r="BL1550" s="196"/>
      <c r="BM1550" s="196"/>
      <c r="BN1550" s="196"/>
      <c r="BO1550" s="196"/>
      <c r="BP1550" s="196"/>
      <c r="BQ1550" s="196"/>
      <c r="BR1550" s="196"/>
      <c r="BS1550" s="196"/>
      <c r="BT1550" s="196"/>
      <c r="BU1550" s="196"/>
      <c r="BV1550" s="196"/>
      <c r="BW1550" s="196"/>
      <c r="BX1550" s="196"/>
      <c r="BY1550" s="196"/>
      <c r="BZ1550" s="196"/>
      <c r="CA1550" s="196"/>
      <c r="CB1550" s="196"/>
      <c r="CC1550" s="196"/>
      <c r="CD1550" s="196"/>
      <c r="CE1550" s="196"/>
      <c r="CF1550" s="196"/>
      <c r="CG1550" s="196"/>
      <c r="CH1550" s="196"/>
      <c r="CI1550" s="196"/>
      <c r="CJ1550" s="196"/>
      <c r="CK1550" s="196"/>
      <c r="CL1550" s="196"/>
      <c r="CM1550" s="196"/>
      <c r="CN1550" s="196"/>
      <c r="CO1550" s="196"/>
      <c r="CP1550" s="196"/>
      <c r="CQ1550" s="196"/>
      <c r="CR1550" s="196"/>
      <c r="CS1550" s="196"/>
      <c r="CT1550" s="196"/>
      <c r="CU1550" s="196"/>
      <c r="CV1550" s="196"/>
      <c r="CW1550" s="196"/>
      <c r="CX1550" s="196"/>
      <c r="CY1550" s="196"/>
      <c r="CZ1550" s="196"/>
      <c r="DA1550" s="196"/>
      <c r="DB1550" s="196"/>
      <c r="DC1550" s="196"/>
      <c r="DD1550" s="196"/>
      <c r="DE1550" s="196"/>
      <c r="DF1550" s="196"/>
      <c r="DG1550" s="196"/>
      <c r="DH1550" s="196"/>
      <c r="DI1550" s="196"/>
      <c r="DJ1550" s="196"/>
      <c r="DK1550" s="196"/>
      <c r="DL1550" s="196"/>
      <c r="DM1550" s="196"/>
      <c r="DN1550" s="196"/>
      <c r="DO1550" s="196"/>
      <c r="DP1550" s="196"/>
      <c r="DQ1550" s="196"/>
      <c r="DR1550" s="196"/>
      <c r="DS1550" s="196"/>
      <c r="DT1550" s="196"/>
      <c r="DU1550" s="196"/>
      <c r="DV1550" s="196"/>
    </row>
    <row r="1551" spans="1:126" s="171" customFormat="1" x14ac:dyDescent="0.2">
      <c r="A1551" s="153"/>
      <c r="B1551" s="155"/>
      <c r="C1551" s="155"/>
      <c r="AT1551" s="196"/>
      <c r="AU1551" s="196"/>
      <c r="AV1551" s="196"/>
      <c r="AW1551" s="196"/>
      <c r="AX1551" s="196"/>
      <c r="AY1551" s="196"/>
      <c r="AZ1551" s="196"/>
      <c r="BA1551" s="196"/>
      <c r="BB1551" s="196"/>
      <c r="BC1551" s="196"/>
      <c r="BD1551" s="196"/>
      <c r="BE1551" s="196"/>
      <c r="BF1551" s="196"/>
      <c r="BG1551" s="196"/>
      <c r="BH1551" s="196"/>
      <c r="BI1551" s="196"/>
      <c r="BJ1551" s="196"/>
      <c r="BK1551" s="196"/>
      <c r="BL1551" s="196"/>
      <c r="BM1551" s="196"/>
      <c r="BN1551" s="196"/>
      <c r="BO1551" s="196"/>
      <c r="BP1551" s="196"/>
      <c r="BQ1551" s="196"/>
      <c r="BR1551" s="196"/>
      <c r="BS1551" s="196"/>
      <c r="BT1551" s="196"/>
      <c r="BU1551" s="196"/>
      <c r="BV1551" s="196"/>
      <c r="BW1551" s="196"/>
      <c r="BX1551" s="196"/>
      <c r="BY1551" s="196"/>
      <c r="BZ1551" s="196"/>
      <c r="CA1551" s="196"/>
      <c r="CB1551" s="196"/>
      <c r="CC1551" s="196"/>
      <c r="CD1551" s="196"/>
      <c r="CE1551" s="196"/>
      <c r="CF1551" s="196"/>
      <c r="CG1551" s="196"/>
      <c r="CH1551" s="196"/>
      <c r="CI1551" s="196"/>
      <c r="CJ1551" s="196"/>
      <c r="CK1551" s="196"/>
      <c r="CL1551" s="196"/>
      <c r="CM1551" s="196"/>
      <c r="CN1551" s="196"/>
      <c r="CO1551" s="196"/>
      <c r="CP1551" s="196"/>
      <c r="CQ1551" s="196"/>
      <c r="CR1551" s="196"/>
      <c r="CS1551" s="196"/>
      <c r="CT1551" s="196"/>
      <c r="CU1551" s="196"/>
      <c r="CV1551" s="196"/>
      <c r="CW1551" s="196"/>
      <c r="CX1551" s="196"/>
      <c r="CY1551" s="196"/>
      <c r="CZ1551" s="196"/>
      <c r="DA1551" s="196"/>
      <c r="DB1551" s="196"/>
      <c r="DC1551" s="196"/>
      <c r="DD1551" s="196"/>
      <c r="DE1551" s="196"/>
      <c r="DF1551" s="196"/>
      <c r="DG1551" s="196"/>
      <c r="DH1551" s="196"/>
      <c r="DI1551" s="196"/>
      <c r="DJ1551" s="196"/>
      <c r="DK1551" s="196"/>
      <c r="DL1551" s="196"/>
      <c r="DM1551" s="196"/>
      <c r="DN1551" s="196"/>
      <c r="DO1551" s="196"/>
      <c r="DP1551" s="196"/>
      <c r="DQ1551" s="196"/>
      <c r="DR1551" s="196"/>
      <c r="DS1551" s="196"/>
      <c r="DT1551" s="196"/>
      <c r="DU1551" s="196"/>
      <c r="DV1551" s="196"/>
    </row>
    <row r="1552" spans="1:126" s="171" customFormat="1" x14ac:dyDescent="0.2">
      <c r="A1552" s="153"/>
      <c r="B1552" s="155"/>
      <c r="C1552" s="155"/>
      <c r="AT1552" s="196"/>
      <c r="AU1552" s="196"/>
      <c r="AV1552" s="196"/>
      <c r="AW1552" s="196"/>
      <c r="AX1552" s="196"/>
      <c r="AY1552" s="196"/>
      <c r="AZ1552" s="196"/>
      <c r="BA1552" s="196"/>
      <c r="BB1552" s="196"/>
      <c r="BC1552" s="196"/>
      <c r="BD1552" s="196"/>
      <c r="BE1552" s="196"/>
      <c r="BF1552" s="196"/>
      <c r="BG1552" s="196"/>
      <c r="BH1552" s="196"/>
      <c r="BI1552" s="196"/>
      <c r="BJ1552" s="196"/>
      <c r="BK1552" s="196"/>
      <c r="BL1552" s="196"/>
      <c r="BM1552" s="196"/>
      <c r="BN1552" s="196"/>
      <c r="BO1552" s="196"/>
      <c r="BP1552" s="196"/>
      <c r="BQ1552" s="196"/>
      <c r="BR1552" s="196"/>
      <c r="BS1552" s="196"/>
      <c r="BT1552" s="196"/>
      <c r="BU1552" s="196"/>
      <c r="BV1552" s="196"/>
      <c r="BW1552" s="196"/>
      <c r="BX1552" s="196"/>
      <c r="BY1552" s="196"/>
      <c r="BZ1552" s="196"/>
      <c r="CA1552" s="196"/>
      <c r="CB1552" s="196"/>
      <c r="CC1552" s="196"/>
      <c r="CD1552" s="196"/>
      <c r="CE1552" s="196"/>
      <c r="CF1552" s="196"/>
      <c r="CG1552" s="196"/>
      <c r="CH1552" s="196"/>
      <c r="CI1552" s="196"/>
      <c r="CJ1552" s="196"/>
      <c r="CK1552" s="196"/>
      <c r="CL1552" s="196"/>
      <c r="CM1552" s="196"/>
      <c r="CN1552" s="196"/>
      <c r="CO1552" s="196"/>
      <c r="CP1552" s="196"/>
      <c r="CQ1552" s="196"/>
      <c r="CR1552" s="196"/>
      <c r="CS1552" s="196"/>
      <c r="CT1552" s="196"/>
      <c r="CU1552" s="196"/>
      <c r="CV1552" s="196"/>
      <c r="CW1552" s="196"/>
      <c r="CX1552" s="196"/>
      <c r="CY1552" s="196"/>
      <c r="CZ1552" s="196"/>
      <c r="DA1552" s="196"/>
      <c r="DB1552" s="196"/>
      <c r="DC1552" s="196"/>
      <c r="DD1552" s="196"/>
      <c r="DE1552" s="196"/>
      <c r="DF1552" s="196"/>
      <c r="DG1552" s="196"/>
      <c r="DH1552" s="196"/>
      <c r="DI1552" s="196"/>
      <c r="DJ1552" s="196"/>
      <c r="DK1552" s="196"/>
      <c r="DL1552" s="196"/>
      <c r="DM1552" s="196"/>
      <c r="DN1552" s="196"/>
      <c r="DO1552" s="196"/>
      <c r="DP1552" s="196"/>
      <c r="DQ1552" s="196"/>
      <c r="DR1552" s="196"/>
      <c r="DS1552" s="196"/>
      <c r="DT1552" s="196"/>
      <c r="DU1552" s="196"/>
      <c r="DV1552" s="196"/>
    </row>
    <row r="1553" spans="1:126" s="171" customFormat="1" x14ac:dyDescent="0.2">
      <c r="A1553" s="153"/>
      <c r="B1553" s="155"/>
      <c r="C1553" s="155"/>
      <c r="AT1553" s="196"/>
      <c r="AU1553" s="196"/>
      <c r="AV1553" s="196"/>
      <c r="AW1553" s="196"/>
      <c r="AX1553" s="196"/>
      <c r="AY1553" s="196"/>
      <c r="AZ1553" s="196"/>
      <c r="BA1553" s="196"/>
      <c r="BB1553" s="196"/>
      <c r="BC1553" s="196"/>
      <c r="BD1553" s="196"/>
      <c r="BE1553" s="196"/>
      <c r="BF1553" s="196"/>
      <c r="BG1553" s="196"/>
      <c r="BH1553" s="196"/>
      <c r="BI1553" s="196"/>
      <c r="BJ1553" s="196"/>
      <c r="BK1553" s="196"/>
      <c r="BL1553" s="196"/>
      <c r="BM1553" s="196"/>
      <c r="BN1553" s="196"/>
      <c r="BO1553" s="196"/>
      <c r="BP1553" s="196"/>
      <c r="BQ1553" s="196"/>
      <c r="BR1553" s="196"/>
      <c r="BS1553" s="196"/>
      <c r="BT1553" s="196"/>
      <c r="BU1553" s="196"/>
      <c r="BV1553" s="196"/>
      <c r="BW1553" s="196"/>
      <c r="BX1553" s="196"/>
      <c r="BY1553" s="196"/>
      <c r="BZ1553" s="196"/>
      <c r="CA1553" s="196"/>
      <c r="CB1553" s="196"/>
      <c r="CC1553" s="196"/>
      <c r="CD1553" s="196"/>
      <c r="CE1553" s="196"/>
      <c r="CF1553" s="196"/>
      <c r="CG1553" s="196"/>
      <c r="CH1553" s="196"/>
      <c r="CI1553" s="196"/>
      <c r="CJ1553" s="196"/>
      <c r="CK1553" s="196"/>
      <c r="CL1553" s="196"/>
      <c r="CM1553" s="196"/>
      <c r="CN1553" s="196"/>
      <c r="CO1553" s="196"/>
      <c r="CP1553" s="196"/>
      <c r="CQ1553" s="196"/>
      <c r="CR1553" s="196"/>
      <c r="CS1553" s="196"/>
      <c r="CT1553" s="196"/>
      <c r="CU1553" s="196"/>
      <c r="CV1553" s="196"/>
      <c r="CW1553" s="196"/>
      <c r="CX1553" s="196"/>
      <c r="CY1553" s="196"/>
      <c r="CZ1553" s="196"/>
      <c r="DA1553" s="196"/>
      <c r="DB1553" s="196"/>
      <c r="DC1553" s="196"/>
      <c r="DD1553" s="196"/>
      <c r="DE1553" s="196"/>
      <c r="DF1553" s="196"/>
      <c r="DG1553" s="196"/>
      <c r="DH1553" s="196"/>
      <c r="DI1553" s="196"/>
      <c r="DJ1553" s="196"/>
      <c r="DK1553" s="196"/>
      <c r="DL1553" s="196"/>
      <c r="DM1553" s="196"/>
      <c r="DN1553" s="196"/>
      <c r="DO1553" s="196"/>
      <c r="DP1553" s="196"/>
      <c r="DQ1553" s="196"/>
      <c r="DR1553" s="196"/>
      <c r="DS1553" s="196"/>
      <c r="DT1553" s="196"/>
      <c r="DU1553" s="196"/>
      <c r="DV1553" s="196"/>
    </row>
    <row r="1554" spans="1:126" s="171" customFormat="1" x14ac:dyDescent="0.2">
      <c r="A1554" s="153"/>
      <c r="B1554" s="155"/>
      <c r="C1554" s="155"/>
      <c r="AT1554" s="196"/>
      <c r="AU1554" s="196"/>
      <c r="AV1554" s="196"/>
      <c r="AW1554" s="196"/>
      <c r="AX1554" s="196"/>
      <c r="AY1554" s="196"/>
      <c r="AZ1554" s="196"/>
      <c r="BA1554" s="196"/>
      <c r="BB1554" s="196"/>
      <c r="BC1554" s="196"/>
      <c r="BD1554" s="196"/>
      <c r="BE1554" s="196"/>
      <c r="BF1554" s="196"/>
      <c r="BG1554" s="196"/>
      <c r="BH1554" s="196"/>
      <c r="BI1554" s="196"/>
      <c r="BJ1554" s="196"/>
      <c r="BK1554" s="196"/>
      <c r="BL1554" s="196"/>
      <c r="BM1554" s="196"/>
      <c r="BN1554" s="196"/>
      <c r="BO1554" s="196"/>
      <c r="BP1554" s="196"/>
      <c r="BQ1554" s="196"/>
      <c r="BR1554" s="196"/>
      <c r="BS1554" s="196"/>
      <c r="BT1554" s="196"/>
      <c r="BU1554" s="196"/>
      <c r="BV1554" s="196"/>
      <c r="BW1554" s="196"/>
      <c r="BX1554" s="196"/>
      <c r="BY1554" s="196"/>
      <c r="BZ1554" s="196"/>
      <c r="CA1554" s="196"/>
      <c r="CB1554" s="196"/>
      <c r="CC1554" s="196"/>
      <c r="CD1554" s="196"/>
      <c r="CE1554" s="196"/>
      <c r="CF1554" s="196"/>
      <c r="CG1554" s="196"/>
      <c r="CH1554" s="196"/>
      <c r="CI1554" s="196"/>
      <c r="CJ1554" s="196"/>
      <c r="CK1554" s="196"/>
      <c r="CL1554" s="196"/>
      <c r="CM1554" s="196"/>
      <c r="CN1554" s="196"/>
      <c r="CO1554" s="196"/>
      <c r="CP1554" s="196"/>
      <c r="CQ1554" s="196"/>
      <c r="CR1554" s="196"/>
      <c r="CS1554" s="196"/>
      <c r="CT1554" s="196"/>
      <c r="CU1554" s="196"/>
      <c r="CV1554" s="196"/>
      <c r="CW1554" s="196"/>
      <c r="CX1554" s="196"/>
      <c r="CY1554" s="196"/>
      <c r="CZ1554" s="196"/>
      <c r="DA1554" s="196"/>
      <c r="DB1554" s="196"/>
      <c r="DC1554" s="196"/>
      <c r="DD1554" s="196"/>
      <c r="DE1554" s="196"/>
      <c r="DF1554" s="196"/>
      <c r="DG1554" s="196"/>
      <c r="DH1554" s="196"/>
      <c r="DI1554" s="196"/>
      <c r="DJ1554" s="196"/>
      <c r="DK1554" s="196"/>
      <c r="DL1554" s="196"/>
      <c r="DM1554" s="196"/>
      <c r="DN1554" s="196"/>
      <c r="DO1554" s="196"/>
      <c r="DP1554" s="196"/>
      <c r="DQ1554" s="196"/>
      <c r="DR1554" s="196"/>
      <c r="DS1554" s="196"/>
      <c r="DT1554" s="196"/>
      <c r="DU1554" s="196"/>
      <c r="DV1554" s="196"/>
    </row>
    <row r="1555" spans="1:126" s="171" customFormat="1" x14ac:dyDescent="0.2">
      <c r="A1555" s="153"/>
      <c r="B1555" s="155"/>
      <c r="C1555" s="155"/>
      <c r="AT1555" s="196"/>
      <c r="AU1555" s="196"/>
      <c r="AV1555" s="196"/>
      <c r="AW1555" s="196"/>
      <c r="AX1555" s="196"/>
      <c r="AY1555" s="196"/>
      <c r="AZ1555" s="196"/>
      <c r="BA1555" s="196"/>
      <c r="BB1555" s="196"/>
      <c r="BC1555" s="196"/>
      <c r="BD1555" s="196"/>
      <c r="BE1555" s="196"/>
      <c r="BF1555" s="196"/>
      <c r="BG1555" s="196"/>
      <c r="BH1555" s="196"/>
      <c r="BI1555" s="196"/>
      <c r="BJ1555" s="196"/>
      <c r="BK1555" s="196"/>
      <c r="BL1555" s="196"/>
      <c r="BM1555" s="196"/>
      <c r="BN1555" s="196"/>
      <c r="BO1555" s="196"/>
      <c r="BP1555" s="196"/>
      <c r="BQ1555" s="196"/>
      <c r="BR1555" s="196"/>
      <c r="BS1555" s="196"/>
      <c r="BT1555" s="196"/>
      <c r="BU1555" s="196"/>
      <c r="BV1555" s="196"/>
      <c r="BW1555" s="196"/>
      <c r="BX1555" s="196"/>
      <c r="BY1555" s="196"/>
      <c r="BZ1555" s="196"/>
      <c r="CA1555" s="196"/>
      <c r="CB1555" s="196"/>
      <c r="CC1555" s="196"/>
      <c r="CD1555" s="196"/>
      <c r="CE1555" s="196"/>
      <c r="CF1555" s="196"/>
      <c r="CG1555" s="196"/>
      <c r="CH1555" s="196"/>
      <c r="CI1555" s="196"/>
      <c r="CJ1555" s="196"/>
      <c r="CK1555" s="196"/>
      <c r="CL1555" s="196"/>
      <c r="CM1555" s="196"/>
      <c r="CN1555" s="196"/>
      <c r="CO1555" s="196"/>
      <c r="CP1555" s="196"/>
      <c r="CQ1555" s="196"/>
      <c r="CR1555" s="196"/>
      <c r="CS1555" s="196"/>
      <c r="CT1555" s="196"/>
      <c r="CU1555" s="196"/>
      <c r="CV1555" s="196"/>
      <c r="CW1555" s="196"/>
      <c r="CX1555" s="196"/>
      <c r="CY1555" s="196"/>
      <c r="CZ1555" s="196"/>
      <c r="DA1555" s="196"/>
      <c r="DB1555" s="196"/>
      <c r="DC1555" s="196"/>
      <c r="DD1555" s="196"/>
      <c r="DE1555" s="196"/>
      <c r="DF1555" s="196"/>
      <c r="DG1555" s="196"/>
      <c r="DH1555" s="196"/>
      <c r="DI1555" s="196"/>
      <c r="DJ1555" s="196"/>
      <c r="DK1555" s="196"/>
      <c r="DL1555" s="196"/>
      <c r="DM1555" s="196"/>
      <c r="DN1555" s="196"/>
      <c r="DO1555" s="196"/>
      <c r="DP1555" s="196"/>
      <c r="DQ1555" s="196"/>
      <c r="DR1555" s="196"/>
      <c r="DS1555" s="196"/>
      <c r="DT1555" s="196"/>
      <c r="DU1555" s="196"/>
      <c r="DV1555" s="196"/>
    </row>
    <row r="1556" spans="1:126" s="171" customFormat="1" x14ac:dyDescent="0.2">
      <c r="A1556" s="153"/>
      <c r="B1556" s="155"/>
      <c r="C1556" s="155"/>
      <c r="AT1556" s="196"/>
      <c r="AU1556" s="196"/>
      <c r="AV1556" s="196"/>
      <c r="AW1556" s="196"/>
      <c r="AX1556" s="196"/>
      <c r="AY1556" s="196"/>
      <c r="AZ1556" s="196"/>
      <c r="BA1556" s="196"/>
      <c r="BB1556" s="196"/>
      <c r="BC1556" s="196"/>
      <c r="BD1556" s="196"/>
      <c r="BE1556" s="196"/>
      <c r="BF1556" s="196"/>
      <c r="BG1556" s="196"/>
      <c r="BH1556" s="196"/>
      <c r="BI1556" s="196"/>
      <c r="BJ1556" s="196"/>
      <c r="BK1556" s="196"/>
      <c r="BL1556" s="196"/>
      <c r="BM1556" s="196"/>
      <c r="BN1556" s="196"/>
      <c r="BO1556" s="196"/>
      <c r="BP1556" s="196"/>
      <c r="BQ1556" s="196"/>
      <c r="BR1556" s="196"/>
      <c r="BS1556" s="196"/>
      <c r="BT1556" s="196"/>
      <c r="BU1556" s="196"/>
      <c r="BV1556" s="196"/>
      <c r="BW1556" s="196"/>
      <c r="BX1556" s="196"/>
      <c r="BY1556" s="196"/>
      <c r="BZ1556" s="196"/>
      <c r="CA1556" s="196"/>
      <c r="CB1556" s="196"/>
      <c r="CC1556" s="196"/>
      <c r="CD1556" s="196"/>
      <c r="CE1556" s="196"/>
      <c r="CF1556" s="196"/>
      <c r="CG1556" s="196"/>
      <c r="CH1556" s="196"/>
      <c r="CI1556" s="196"/>
      <c r="CJ1556" s="196"/>
      <c r="CK1556" s="196"/>
      <c r="CL1556" s="196"/>
      <c r="CM1556" s="196"/>
      <c r="CN1556" s="196"/>
      <c r="CO1556" s="196"/>
      <c r="CP1556" s="196"/>
      <c r="CQ1556" s="196"/>
      <c r="CR1556" s="196"/>
      <c r="CS1556" s="196"/>
      <c r="CT1556" s="196"/>
      <c r="CU1556" s="196"/>
      <c r="CV1556" s="196"/>
      <c r="CW1556" s="196"/>
      <c r="CX1556" s="196"/>
      <c r="CY1556" s="196"/>
      <c r="CZ1556" s="196"/>
      <c r="DA1556" s="196"/>
      <c r="DB1556" s="196"/>
      <c r="DC1556" s="196"/>
      <c r="DD1556" s="196"/>
      <c r="DE1556" s="196"/>
      <c r="DF1556" s="196"/>
      <c r="DG1556" s="196"/>
      <c r="DH1556" s="196"/>
      <c r="DI1556" s="196"/>
      <c r="DJ1556" s="196"/>
      <c r="DK1556" s="196"/>
      <c r="DL1556" s="196"/>
      <c r="DM1556" s="196"/>
      <c r="DN1556" s="196"/>
      <c r="DO1556" s="196"/>
      <c r="DP1556" s="196"/>
      <c r="DQ1556" s="196"/>
      <c r="DR1556" s="196"/>
      <c r="DS1556" s="196"/>
      <c r="DT1556" s="196"/>
      <c r="DU1556" s="196"/>
      <c r="DV1556" s="196"/>
    </row>
    <row r="1557" spans="1:126" s="171" customFormat="1" x14ac:dyDescent="0.2">
      <c r="A1557" s="153"/>
      <c r="B1557" s="155"/>
      <c r="C1557" s="155"/>
      <c r="AT1557" s="196"/>
      <c r="AU1557" s="196"/>
      <c r="AV1557" s="196"/>
      <c r="AW1557" s="196"/>
      <c r="AX1557" s="196"/>
      <c r="AY1557" s="196"/>
      <c r="AZ1557" s="196"/>
      <c r="BA1557" s="196"/>
      <c r="BB1557" s="196"/>
      <c r="BC1557" s="196"/>
      <c r="BD1557" s="196"/>
      <c r="BE1557" s="196"/>
      <c r="BF1557" s="196"/>
      <c r="BG1557" s="196"/>
      <c r="BH1557" s="196"/>
      <c r="BI1557" s="196"/>
      <c r="BJ1557" s="196"/>
      <c r="BK1557" s="196"/>
      <c r="BL1557" s="196"/>
      <c r="BM1557" s="196"/>
      <c r="BN1557" s="196"/>
      <c r="BO1557" s="196"/>
      <c r="BP1557" s="196"/>
      <c r="BQ1557" s="196"/>
      <c r="BR1557" s="196"/>
      <c r="BS1557" s="196"/>
      <c r="BT1557" s="196"/>
      <c r="BU1557" s="196"/>
      <c r="BV1557" s="196"/>
      <c r="BW1557" s="196"/>
      <c r="BX1557" s="196"/>
      <c r="BY1557" s="196"/>
      <c r="BZ1557" s="196"/>
      <c r="CA1557" s="196"/>
      <c r="CB1557" s="196"/>
      <c r="CC1557" s="196"/>
      <c r="CD1557" s="196"/>
      <c r="CE1557" s="196"/>
      <c r="CF1557" s="196"/>
      <c r="CG1557" s="196"/>
      <c r="CH1557" s="196"/>
      <c r="CI1557" s="196"/>
      <c r="CJ1557" s="196"/>
      <c r="CK1557" s="196"/>
      <c r="CL1557" s="196"/>
      <c r="CM1557" s="196"/>
      <c r="CN1557" s="196"/>
      <c r="CO1557" s="196"/>
      <c r="CP1557" s="196"/>
      <c r="CQ1557" s="196"/>
      <c r="CR1557" s="196"/>
      <c r="CS1557" s="196"/>
      <c r="CT1557" s="196"/>
      <c r="CU1557" s="196"/>
      <c r="CV1557" s="196"/>
      <c r="CW1557" s="196"/>
      <c r="CX1557" s="196"/>
      <c r="CY1557" s="196"/>
      <c r="CZ1557" s="196"/>
      <c r="DA1557" s="196"/>
      <c r="DB1557" s="196"/>
      <c r="DC1557" s="196"/>
      <c r="DD1557" s="196"/>
      <c r="DE1557" s="196"/>
      <c r="DF1557" s="196"/>
      <c r="DG1557" s="196"/>
      <c r="DH1557" s="196"/>
      <c r="DI1557" s="196"/>
      <c r="DJ1557" s="196"/>
      <c r="DK1557" s="196"/>
      <c r="DL1557" s="196"/>
      <c r="DM1557" s="196"/>
      <c r="DN1557" s="196"/>
      <c r="DO1557" s="196"/>
      <c r="DP1557" s="196"/>
      <c r="DQ1557" s="196"/>
      <c r="DR1557" s="196"/>
      <c r="DS1557" s="196"/>
      <c r="DT1557" s="196"/>
      <c r="DU1557" s="196"/>
      <c r="DV1557" s="196"/>
    </row>
    <row r="1558" spans="1:126" s="171" customFormat="1" x14ac:dyDescent="0.2">
      <c r="A1558" s="153"/>
      <c r="B1558" s="155"/>
      <c r="C1558" s="155"/>
      <c r="AT1558" s="196"/>
      <c r="AU1558" s="196"/>
      <c r="AV1558" s="196"/>
      <c r="AW1558" s="196"/>
      <c r="AX1558" s="196"/>
      <c r="AY1558" s="196"/>
      <c r="AZ1558" s="196"/>
      <c r="BA1558" s="196"/>
      <c r="BB1558" s="196"/>
      <c r="BC1558" s="196"/>
      <c r="BD1558" s="196"/>
      <c r="BE1558" s="196"/>
      <c r="BF1558" s="196"/>
      <c r="BG1558" s="196"/>
      <c r="BH1558" s="196"/>
      <c r="BI1558" s="196"/>
      <c r="BJ1558" s="196"/>
      <c r="BK1558" s="196"/>
      <c r="BL1558" s="196"/>
      <c r="BM1558" s="196"/>
      <c r="BN1558" s="196"/>
      <c r="BO1558" s="196"/>
      <c r="BP1558" s="196"/>
      <c r="BQ1558" s="196"/>
      <c r="BR1558" s="196"/>
      <c r="BS1558" s="196"/>
      <c r="BT1558" s="196"/>
      <c r="BU1558" s="196"/>
      <c r="BV1558" s="196"/>
      <c r="BW1558" s="196"/>
      <c r="BX1558" s="196"/>
      <c r="BY1558" s="196"/>
      <c r="BZ1558" s="196"/>
      <c r="CA1558" s="196"/>
      <c r="CB1558" s="196"/>
      <c r="CC1558" s="196"/>
      <c r="CD1558" s="196"/>
      <c r="CE1558" s="196"/>
      <c r="CF1558" s="196"/>
      <c r="CG1558" s="196"/>
      <c r="CH1558" s="196"/>
      <c r="CI1558" s="196"/>
      <c r="CJ1558" s="196"/>
      <c r="CK1558" s="196"/>
      <c r="CL1558" s="196"/>
      <c r="CM1558" s="196"/>
      <c r="CN1558" s="196"/>
      <c r="CO1558" s="196"/>
      <c r="CP1558" s="196"/>
      <c r="CQ1558" s="196"/>
      <c r="CR1558" s="196"/>
      <c r="CS1558" s="196"/>
      <c r="CT1558" s="196"/>
      <c r="CU1558" s="196"/>
      <c r="CV1558" s="196"/>
      <c r="CW1558" s="196"/>
      <c r="CX1558" s="196"/>
      <c r="CY1558" s="196"/>
      <c r="CZ1558" s="196"/>
      <c r="DA1558" s="196"/>
      <c r="DB1558" s="196"/>
      <c r="DC1558" s="196"/>
      <c r="DD1558" s="196"/>
      <c r="DE1558" s="196"/>
      <c r="DF1558" s="196"/>
      <c r="DG1558" s="196"/>
      <c r="DH1558" s="196"/>
      <c r="DI1558" s="196"/>
      <c r="DJ1558" s="196"/>
      <c r="DK1558" s="196"/>
      <c r="DL1558" s="196"/>
      <c r="DM1558" s="196"/>
      <c r="DN1558" s="196"/>
      <c r="DO1558" s="196"/>
      <c r="DP1558" s="196"/>
      <c r="DQ1558" s="196"/>
      <c r="DR1558" s="196"/>
      <c r="DS1558" s="196"/>
      <c r="DT1558" s="196"/>
      <c r="DU1558" s="196"/>
      <c r="DV1558" s="196"/>
    </row>
    <row r="1559" spans="1:126" s="171" customFormat="1" x14ac:dyDescent="0.2">
      <c r="A1559" s="153"/>
      <c r="B1559" s="155"/>
      <c r="C1559" s="155"/>
      <c r="AT1559" s="196"/>
      <c r="AU1559" s="196"/>
      <c r="AV1559" s="196"/>
      <c r="AW1559" s="196"/>
      <c r="AX1559" s="196"/>
      <c r="AY1559" s="196"/>
      <c r="AZ1559" s="196"/>
      <c r="BA1559" s="196"/>
      <c r="BB1559" s="196"/>
      <c r="BC1559" s="196"/>
      <c r="BD1559" s="196"/>
      <c r="BE1559" s="196"/>
      <c r="BF1559" s="196"/>
      <c r="BG1559" s="196"/>
      <c r="BH1559" s="196"/>
      <c r="BI1559" s="196"/>
      <c r="BJ1559" s="196"/>
      <c r="BK1559" s="196"/>
      <c r="BL1559" s="196"/>
      <c r="BM1559" s="196"/>
      <c r="BN1559" s="196"/>
      <c r="BO1559" s="196"/>
      <c r="BP1559" s="196"/>
      <c r="BQ1559" s="196"/>
      <c r="BR1559" s="196"/>
      <c r="BS1559" s="196"/>
      <c r="BT1559" s="196"/>
      <c r="BU1559" s="196"/>
      <c r="BV1559" s="196"/>
      <c r="BW1559" s="196"/>
      <c r="BX1559" s="196"/>
      <c r="BY1559" s="196"/>
      <c r="BZ1559" s="196"/>
      <c r="CA1559" s="196"/>
      <c r="CB1559" s="196"/>
      <c r="CC1559" s="196"/>
      <c r="CD1559" s="196"/>
      <c r="CE1559" s="196"/>
      <c r="CF1559" s="196"/>
      <c r="CG1559" s="196"/>
      <c r="CH1559" s="196"/>
      <c r="CI1559" s="196"/>
      <c r="CJ1559" s="196"/>
      <c r="CK1559" s="196"/>
      <c r="CL1559" s="196"/>
      <c r="CM1559" s="196"/>
      <c r="CN1559" s="196"/>
      <c r="CO1559" s="196"/>
      <c r="CP1559" s="196"/>
      <c r="CQ1559" s="196"/>
      <c r="CR1559" s="196"/>
      <c r="CS1559" s="196"/>
      <c r="CT1559" s="196"/>
      <c r="CU1559" s="196"/>
      <c r="CV1559" s="196"/>
      <c r="CW1559" s="196"/>
      <c r="CX1559" s="196"/>
      <c r="CY1559" s="196"/>
      <c r="CZ1559" s="196"/>
      <c r="DA1559" s="196"/>
      <c r="DB1559" s="196"/>
      <c r="DC1559" s="196"/>
      <c r="DD1559" s="196"/>
      <c r="DE1559" s="196"/>
      <c r="DF1559" s="196"/>
      <c r="DG1559" s="196"/>
      <c r="DH1559" s="196"/>
      <c r="DI1559" s="196"/>
      <c r="DJ1559" s="196"/>
      <c r="DK1559" s="196"/>
      <c r="DL1559" s="196"/>
      <c r="DM1559" s="196"/>
      <c r="DN1559" s="196"/>
      <c r="DO1559" s="196"/>
      <c r="DP1559" s="196"/>
      <c r="DQ1559" s="196"/>
      <c r="DR1559" s="196"/>
      <c r="DS1559" s="196"/>
      <c r="DT1559" s="196"/>
      <c r="DU1559" s="196"/>
      <c r="DV1559" s="196"/>
    </row>
    <row r="1560" spans="1:126" s="171" customFormat="1" x14ac:dyDescent="0.2">
      <c r="A1560" s="153"/>
      <c r="B1560" s="155"/>
      <c r="C1560" s="155"/>
      <c r="AT1560" s="196"/>
      <c r="AU1560" s="196"/>
      <c r="AV1560" s="196"/>
      <c r="AW1560" s="196"/>
      <c r="AX1560" s="196"/>
      <c r="AY1560" s="196"/>
      <c r="AZ1560" s="196"/>
      <c r="BA1560" s="196"/>
      <c r="BB1560" s="196"/>
      <c r="BC1560" s="196"/>
      <c r="BD1560" s="196"/>
      <c r="BE1560" s="196"/>
      <c r="BF1560" s="196"/>
      <c r="BG1560" s="196"/>
      <c r="BH1560" s="196"/>
      <c r="BI1560" s="196"/>
      <c r="BJ1560" s="196"/>
      <c r="BK1560" s="196"/>
      <c r="BL1560" s="196"/>
      <c r="BM1560" s="196"/>
      <c r="BN1560" s="196"/>
      <c r="BO1560" s="196"/>
      <c r="BP1560" s="196"/>
      <c r="BQ1560" s="196"/>
      <c r="BR1560" s="196"/>
      <c r="BS1560" s="196"/>
      <c r="BT1560" s="196"/>
      <c r="BU1560" s="196"/>
      <c r="BV1560" s="196"/>
      <c r="BW1560" s="196"/>
      <c r="BX1560" s="196"/>
      <c r="BY1560" s="196"/>
      <c r="BZ1560" s="196"/>
      <c r="CA1560" s="196"/>
      <c r="CB1560" s="196"/>
      <c r="CC1560" s="196"/>
      <c r="CD1560" s="196"/>
      <c r="CE1560" s="196"/>
      <c r="CF1560" s="196"/>
      <c r="CG1560" s="196"/>
      <c r="CH1560" s="196"/>
      <c r="CI1560" s="196"/>
      <c r="CJ1560" s="196"/>
      <c r="CK1560" s="196"/>
      <c r="CL1560" s="196"/>
      <c r="CM1560" s="196"/>
      <c r="CN1560" s="196"/>
      <c r="CO1560" s="196"/>
      <c r="CP1560" s="196"/>
      <c r="CQ1560" s="196"/>
      <c r="CR1560" s="196"/>
      <c r="CS1560" s="196"/>
      <c r="CT1560" s="196"/>
      <c r="CU1560" s="196"/>
      <c r="CV1560" s="196"/>
      <c r="CW1560" s="196"/>
      <c r="CX1560" s="196"/>
      <c r="CY1560" s="196"/>
      <c r="CZ1560" s="196"/>
      <c r="DA1560" s="196"/>
      <c r="DB1560" s="196"/>
      <c r="DC1560" s="196"/>
      <c r="DD1560" s="196"/>
      <c r="DE1560" s="196"/>
      <c r="DF1560" s="196"/>
      <c r="DG1560" s="196"/>
      <c r="DH1560" s="196"/>
      <c r="DI1560" s="196"/>
      <c r="DJ1560" s="196"/>
      <c r="DK1560" s="196"/>
      <c r="DL1560" s="196"/>
      <c r="DM1560" s="196"/>
      <c r="DN1560" s="196"/>
      <c r="DO1560" s="196"/>
      <c r="DP1560" s="196"/>
      <c r="DQ1560" s="196"/>
      <c r="DR1560" s="196"/>
      <c r="DS1560" s="196"/>
      <c r="DT1560" s="196"/>
      <c r="DU1560" s="196"/>
      <c r="DV1560" s="196"/>
    </row>
    <row r="1561" spans="1:126" s="171" customFormat="1" x14ac:dyDescent="0.2">
      <c r="A1561" s="153"/>
      <c r="B1561" s="155"/>
      <c r="C1561" s="155"/>
      <c r="AT1561" s="196"/>
      <c r="AU1561" s="196"/>
      <c r="AV1561" s="196"/>
      <c r="AW1561" s="196"/>
      <c r="AX1561" s="196"/>
      <c r="AY1561" s="196"/>
      <c r="AZ1561" s="196"/>
      <c r="BA1561" s="196"/>
      <c r="BB1561" s="196"/>
      <c r="BC1561" s="196"/>
      <c r="BD1561" s="196"/>
      <c r="BE1561" s="196"/>
      <c r="BF1561" s="196"/>
      <c r="BG1561" s="196"/>
      <c r="BH1561" s="196"/>
      <c r="BI1561" s="196"/>
      <c r="BJ1561" s="196"/>
      <c r="BK1561" s="196"/>
      <c r="BL1561" s="196"/>
      <c r="BM1561" s="196"/>
      <c r="BN1561" s="196"/>
      <c r="BO1561" s="196"/>
      <c r="BP1561" s="196"/>
      <c r="BQ1561" s="196"/>
      <c r="BR1561" s="196"/>
      <c r="BS1561" s="196"/>
      <c r="BT1561" s="196"/>
      <c r="BU1561" s="196"/>
      <c r="BV1561" s="196"/>
      <c r="BW1561" s="196"/>
      <c r="BX1561" s="196"/>
      <c r="BY1561" s="196"/>
      <c r="BZ1561" s="196"/>
      <c r="CA1561" s="196"/>
      <c r="CB1561" s="196"/>
      <c r="CC1561" s="196"/>
      <c r="CD1561" s="196"/>
      <c r="CE1561" s="196"/>
      <c r="CF1561" s="196"/>
      <c r="CG1561" s="196"/>
      <c r="CH1561" s="196"/>
      <c r="CI1561" s="196"/>
      <c r="CJ1561" s="196"/>
      <c r="CK1561" s="196"/>
      <c r="CL1561" s="196"/>
      <c r="CM1561" s="196"/>
      <c r="CN1561" s="196"/>
      <c r="CO1561" s="196"/>
      <c r="CP1561" s="196"/>
      <c r="CQ1561" s="196"/>
      <c r="CR1561" s="196"/>
      <c r="CS1561" s="196"/>
      <c r="CT1561" s="196"/>
      <c r="CU1561" s="196"/>
      <c r="CV1561" s="196"/>
      <c r="CW1561" s="196"/>
      <c r="CX1561" s="196"/>
      <c r="CY1561" s="196"/>
      <c r="CZ1561" s="196"/>
      <c r="DA1561" s="196"/>
      <c r="DB1561" s="196"/>
      <c r="DC1561" s="196"/>
      <c r="DD1561" s="196"/>
      <c r="DE1561" s="196"/>
      <c r="DF1561" s="196"/>
      <c r="DG1561" s="196"/>
      <c r="DH1561" s="196"/>
      <c r="DI1561" s="196"/>
      <c r="DJ1561" s="196"/>
      <c r="DK1561" s="196"/>
      <c r="DL1561" s="196"/>
      <c r="DM1561" s="196"/>
      <c r="DN1561" s="196"/>
      <c r="DO1561" s="196"/>
      <c r="DP1561" s="196"/>
      <c r="DQ1561" s="196"/>
      <c r="DR1561" s="196"/>
      <c r="DS1561" s="196"/>
      <c r="DT1561" s="196"/>
      <c r="DU1561" s="196"/>
      <c r="DV1561" s="196"/>
    </row>
    <row r="1562" spans="1:126" s="171" customFormat="1" x14ac:dyDescent="0.2">
      <c r="A1562" s="153"/>
      <c r="B1562" s="155"/>
      <c r="C1562" s="155"/>
      <c r="AT1562" s="196"/>
      <c r="AU1562" s="196"/>
      <c r="AV1562" s="196"/>
      <c r="AW1562" s="196"/>
      <c r="AX1562" s="196"/>
      <c r="AY1562" s="196"/>
      <c r="AZ1562" s="196"/>
      <c r="BA1562" s="196"/>
      <c r="BB1562" s="196"/>
      <c r="BC1562" s="196"/>
      <c r="BD1562" s="196"/>
      <c r="BE1562" s="196"/>
      <c r="BF1562" s="196"/>
      <c r="BG1562" s="196"/>
      <c r="BH1562" s="196"/>
      <c r="BI1562" s="196"/>
      <c r="BJ1562" s="196"/>
      <c r="BK1562" s="196"/>
      <c r="BL1562" s="196"/>
      <c r="BM1562" s="196"/>
      <c r="BN1562" s="196"/>
      <c r="BO1562" s="196"/>
      <c r="BP1562" s="196"/>
      <c r="BQ1562" s="196"/>
      <c r="BR1562" s="196"/>
      <c r="BS1562" s="196"/>
      <c r="BT1562" s="196"/>
      <c r="BU1562" s="196"/>
      <c r="BV1562" s="196"/>
      <c r="BW1562" s="196"/>
      <c r="BX1562" s="196"/>
      <c r="BY1562" s="196"/>
      <c r="BZ1562" s="196"/>
      <c r="CA1562" s="196"/>
      <c r="CB1562" s="196"/>
      <c r="CC1562" s="196"/>
      <c r="CD1562" s="196"/>
      <c r="CE1562" s="196"/>
      <c r="CF1562" s="196"/>
      <c r="CG1562" s="196"/>
      <c r="CH1562" s="196"/>
      <c r="CI1562" s="196"/>
      <c r="CJ1562" s="196"/>
      <c r="CK1562" s="196"/>
      <c r="CL1562" s="196"/>
      <c r="CM1562" s="196"/>
      <c r="CN1562" s="196"/>
      <c r="CO1562" s="196"/>
      <c r="CP1562" s="196"/>
      <c r="CQ1562" s="196"/>
      <c r="CR1562" s="196"/>
      <c r="CS1562" s="196"/>
      <c r="CT1562" s="196"/>
      <c r="CU1562" s="196"/>
      <c r="CV1562" s="196"/>
      <c r="CW1562" s="196"/>
      <c r="CX1562" s="196"/>
      <c r="CY1562" s="196"/>
      <c r="CZ1562" s="196"/>
      <c r="DA1562" s="196"/>
      <c r="DB1562" s="196"/>
      <c r="DC1562" s="196"/>
      <c r="DD1562" s="196"/>
      <c r="DE1562" s="196"/>
      <c r="DF1562" s="196"/>
      <c r="DG1562" s="196"/>
      <c r="DH1562" s="196"/>
      <c r="DI1562" s="196"/>
      <c r="DJ1562" s="196"/>
      <c r="DK1562" s="196"/>
      <c r="DL1562" s="196"/>
      <c r="DM1562" s="196"/>
      <c r="DN1562" s="196"/>
      <c r="DO1562" s="196"/>
      <c r="DP1562" s="196"/>
      <c r="DQ1562" s="196"/>
      <c r="DR1562" s="196"/>
      <c r="DS1562" s="196"/>
      <c r="DT1562" s="196"/>
      <c r="DU1562" s="196"/>
      <c r="DV1562" s="196"/>
    </row>
    <row r="1563" spans="1:126" s="171" customFormat="1" x14ac:dyDescent="0.2">
      <c r="A1563" s="153"/>
      <c r="B1563" s="155"/>
      <c r="C1563" s="155"/>
      <c r="AT1563" s="196"/>
      <c r="AU1563" s="196"/>
      <c r="AV1563" s="196"/>
      <c r="AW1563" s="196"/>
      <c r="AX1563" s="196"/>
      <c r="AY1563" s="196"/>
      <c r="AZ1563" s="196"/>
      <c r="BA1563" s="196"/>
      <c r="BB1563" s="196"/>
      <c r="BC1563" s="196"/>
      <c r="BD1563" s="196"/>
      <c r="BE1563" s="196"/>
      <c r="BF1563" s="196"/>
      <c r="BG1563" s="196"/>
      <c r="BH1563" s="196"/>
      <c r="BI1563" s="196"/>
      <c r="BJ1563" s="196"/>
      <c r="BK1563" s="196"/>
      <c r="BL1563" s="196"/>
      <c r="BM1563" s="196"/>
      <c r="BN1563" s="196"/>
      <c r="BO1563" s="196"/>
      <c r="BP1563" s="196"/>
      <c r="BQ1563" s="196"/>
      <c r="BR1563" s="196"/>
      <c r="BS1563" s="196"/>
      <c r="BT1563" s="196"/>
      <c r="BU1563" s="196"/>
      <c r="BV1563" s="196"/>
      <c r="BW1563" s="196"/>
      <c r="BX1563" s="196"/>
      <c r="BY1563" s="196"/>
      <c r="BZ1563" s="196"/>
      <c r="CA1563" s="196"/>
      <c r="CB1563" s="196"/>
      <c r="CC1563" s="196"/>
      <c r="CD1563" s="196"/>
      <c r="CE1563" s="196"/>
      <c r="CF1563" s="196"/>
      <c r="CG1563" s="196"/>
      <c r="CH1563" s="196"/>
      <c r="CI1563" s="196"/>
      <c r="CJ1563" s="196"/>
      <c r="CK1563" s="196"/>
      <c r="CL1563" s="196"/>
      <c r="CM1563" s="196"/>
      <c r="CN1563" s="196"/>
      <c r="CO1563" s="196"/>
      <c r="CP1563" s="196"/>
      <c r="CQ1563" s="196"/>
      <c r="CR1563" s="196"/>
      <c r="CS1563" s="196"/>
      <c r="CT1563" s="196"/>
      <c r="CU1563" s="196"/>
      <c r="CV1563" s="196"/>
      <c r="CW1563" s="196"/>
      <c r="CX1563" s="196"/>
      <c r="CY1563" s="196"/>
      <c r="CZ1563" s="196"/>
      <c r="DA1563" s="196"/>
      <c r="DB1563" s="196"/>
      <c r="DC1563" s="196"/>
      <c r="DD1563" s="196"/>
      <c r="DE1563" s="196"/>
      <c r="DF1563" s="196"/>
      <c r="DG1563" s="196"/>
      <c r="DH1563" s="196"/>
      <c r="DI1563" s="196"/>
      <c r="DJ1563" s="196"/>
      <c r="DK1563" s="196"/>
      <c r="DL1563" s="196"/>
      <c r="DM1563" s="196"/>
      <c r="DN1563" s="196"/>
      <c r="DO1563" s="196"/>
      <c r="DP1563" s="196"/>
      <c r="DQ1563" s="196"/>
      <c r="DR1563" s="196"/>
      <c r="DS1563" s="196"/>
      <c r="DT1563" s="196"/>
      <c r="DU1563" s="196"/>
      <c r="DV1563" s="196"/>
    </row>
    <row r="1564" spans="1:126" s="171" customFormat="1" x14ac:dyDescent="0.2">
      <c r="A1564" s="153"/>
      <c r="B1564" s="155"/>
      <c r="C1564" s="155"/>
      <c r="AT1564" s="196"/>
      <c r="AU1564" s="196"/>
      <c r="AV1564" s="196"/>
      <c r="AW1564" s="196"/>
      <c r="AX1564" s="196"/>
      <c r="AY1564" s="196"/>
      <c r="AZ1564" s="196"/>
      <c r="BA1564" s="196"/>
      <c r="BB1564" s="196"/>
      <c r="BC1564" s="196"/>
      <c r="BD1564" s="196"/>
      <c r="BE1564" s="196"/>
      <c r="BF1564" s="196"/>
      <c r="BG1564" s="196"/>
      <c r="BH1564" s="196"/>
      <c r="BI1564" s="196"/>
      <c r="BJ1564" s="196"/>
      <c r="BK1564" s="196"/>
      <c r="BL1564" s="196"/>
      <c r="BM1564" s="196"/>
      <c r="BN1564" s="196"/>
      <c r="BO1564" s="196"/>
      <c r="BP1564" s="196"/>
      <c r="BQ1564" s="196"/>
      <c r="BR1564" s="196"/>
      <c r="BS1564" s="196"/>
      <c r="BT1564" s="196"/>
      <c r="BU1564" s="196"/>
      <c r="BV1564" s="196"/>
      <c r="BW1564" s="196"/>
      <c r="BX1564" s="196"/>
      <c r="BY1564" s="196"/>
      <c r="BZ1564" s="196"/>
      <c r="CA1564" s="196"/>
      <c r="CB1564" s="196"/>
      <c r="CC1564" s="196"/>
      <c r="CD1564" s="196"/>
      <c r="CE1564" s="196"/>
      <c r="CF1564" s="196"/>
      <c r="CG1564" s="196"/>
      <c r="CH1564" s="196"/>
      <c r="CI1564" s="196"/>
      <c r="CJ1564" s="196"/>
      <c r="CK1564" s="196"/>
      <c r="CL1564" s="196"/>
      <c r="CM1564" s="196"/>
      <c r="CN1564" s="196"/>
      <c r="CO1564" s="196"/>
      <c r="CP1564" s="196"/>
      <c r="CQ1564" s="196"/>
      <c r="CR1564" s="196"/>
      <c r="CS1564" s="196"/>
      <c r="CT1564" s="196"/>
      <c r="CU1564" s="196"/>
      <c r="CV1564" s="196"/>
      <c r="CW1564" s="196"/>
      <c r="CX1564" s="196"/>
      <c r="CY1564" s="196"/>
      <c r="CZ1564" s="196"/>
      <c r="DA1564" s="196"/>
      <c r="DB1564" s="196"/>
      <c r="DC1564" s="196"/>
      <c r="DD1564" s="196"/>
      <c r="DE1564" s="196"/>
      <c r="DF1564" s="196"/>
      <c r="DG1564" s="196"/>
      <c r="DH1564" s="196"/>
      <c r="DI1564" s="196"/>
      <c r="DJ1564" s="196"/>
      <c r="DK1564" s="196"/>
      <c r="DL1564" s="196"/>
      <c r="DM1564" s="196"/>
      <c r="DN1564" s="196"/>
      <c r="DO1564" s="196"/>
      <c r="DP1564" s="196"/>
      <c r="DQ1564" s="196"/>
      <c r="DR1564" s="196"/>
      <c r="DS1564" s="196"/>
      <c r="DT1564" s="196"/>
      <c r="DU1564" s="196"/>
      <c r="DV1564" s="196"/>
    </row>
    <row r="1565" spans="1:126" s="171" customFormat="1" x14ac:dyDescent="0.2">
      <c r="A1565" s="153"/>
      <c r="B1565" s="155"/>
      <c r="C1565" s="155"/>
      <c r="AT1565" s="196"/>
      <c r="AU1565" s="196"/>
      <c r="AV1565" s="196"/>
      <c r="AW1565" s="196"/>
      <c r="AX1565" s="196"/>
      <c r="AY1565" s="196"/>
      <c r="AZ1565" s="196"/>
      <c r="BA1565" s="196"/>
      <c r="BB1565" s="196"/>
      <c r="BC1565" s="196"/>
      <c r="BD1565" s="196"/>
      <c r="BE1565" s="196"/>
      <c r="BF1565" s="196"/>
      <c r="BG1565" s="196"/>
      <c r="BH1565" s="196"/>
      <c r="BI1565" s="196"/>
      <c r="BJ1565" s="196"/>
      <c r="BK1565" s="196"/>
      <c r="BL1565" s="196"/>
      <c r="BM1565" s="196"/>
      <c r="BN1565" s="196"/>
      <c r="BO1565" s="196"/>
      <c r="BP1565" s="196"/>
      <c r="BQ1565" s="196"/>
      <c r="BR1565" s="196"/>
      <c r="BS1565" s="196"/>
      <c r="BT1565" s="196"/>
      <c r="BU1565" s="196"/>
      <c r="BV1565" s="196"/>
      <c r="BW1565" s="196"/>
      <c r="BX1565" s="196"/>
      <c r="BY1565" s="196"/>
      <c r="BZ1565" s="196"/>
      <c r="CA1565" s="196"/>
      <c r="CB1565" s="196"/>
      <c r="CC1565" s="196"/>
      <c r="CD1565" s="196"/>
      <c r="CE1565" s="196"/>
      <c r="CF1565" s="196"/>
      <c r="CG1565" s="196"/>
      <c r="CH1565" s="196"/>
      <c r="CI1565" s="196"/>
      <c r="CJ1565" s="196"/>
      <c r="CK1565" s="196"/>
      <c r="CL1565" s="196"/>
      <c r="CM1565" s="196"/>
      <c r="CN1565" s="196"/>
      <c r="CO1565" s="196"/>
      <c r="CP1565" s="196"/>
      <c r="CQ1565" s="196"/>
      <c r="CR1565" s="196"/>
      <c r="CS1565" s="196"/>
      <c r="CT1565" s="196"/>
      <c r="CU1565" s="196"/>
      <c r="CV1565" s="196"/>
      <c r="CW1565" s="196"/>
      <c r="CX1565" s="196"/>
      <c r="CY1565" s="196"/>
      <c r="CZ1565" s="196"/>
      <c r="DA1565" s="196"/>
      <c r="DB1565" s="196"/>
      <c r="DC1565" s="196"/>
      <c r="DD1565" s="196"/>
      <c r="DE1565" s="196"/>
      <c r="DF1565" s="196"/>
      <c r="DG1565" s="196"/>
      <c r="DH1565" s="196"/>
      <c r="DI1565" s="196"/>
      <c r="DJ1565" s="196"/>
      <c r="DK1565" s="196"/>
      <c r="DL1565" s="196"/>
      <c r="DM1565" s="196"/>
      <c r="DN1565" s="196"/>
      <c r="DO1565" s="196"/>
      <c r="DP1565" s="196"/>
      <c r="DQ1565" s="196"/>
      <c r="DR1565" s="196"/>
      <c r="DS1565" s="196"/>
      <c r="DT1565" s="196"/>
      <c r="DU1565" s="196"/>
      <c r="DV1565" s="196"/>
    </row>
    <row r="1566" spans="1:126" s="171" customFormat="1" x14ac:dyDescent="0.2">
      <c r="A1566" s="153"/>
      <c r="B1566" s="155"/>
      <c r="C1566" s="155"/>
      <c r="AT1566" s="196"/>
      <c r="AU1566" s="196"/>
      <c r="AV1566" s="196"/>
      <c r="AW1566" s="196"/>
      <c r="AX1566" s="196"/>
      <c r="AY1566" s="196"/>
      <c r="AZ1566" s="196"/>
      <c r="BA1566" s="196"/>
      <c r="BB1566" s="196"/>
      <c r="BC1566" s="196"/>
      <c r="BD1566" s="196"/>
      <c r="BE1566" s="196"/>
      <c r="BF1566" s="196"/>
      <c r="BG1566" s="196"/>
      <c r="BH1566" s="196"/>
      <c r="BI1566" s="196"/>
      <c r="BJ1566" s="196"/>
      <c r="BK1566" s="196"/>
      <c r="BL1566" s="196"/>
      <c r="BM1566" s="196"/>
      <c r="BN1566" s="196"/>
      <c r="BO1566" s="196"/>
      <c r="BP1566" s="196"/>
      <c r="BQ1566" s="196"/>
      <c r="BR1566" s="196"/>
      <c r="BS1566" s="196"/>
      <c r="BT1566" s="196"/>
      <c r="BU1566" s="196"/>
      <c r="BV1566" s="196"/>
      <c r="BW1566" s="196"/>
      <c r="BX1566" s="196"/>
      <c r="BY1566" s="196"/>
      <c r="BZ1566" s="196"/>
      <c r="CA1566" s="196"/>
      <c r="CB1566" s="196"/>
      <c r="CC1566" s="196"/>
      <c r="CD1566" s="196"/>
      <c r="CE1566" s="196"/>
      <c r="CF1566" s="196"/>
      <c r="CG1566" s="196"/>
      <c r="CH1566" s="196"/>
      <c r="CI1566" s="196"/>
      <c r="CJ1566" s="196"/>
      <c r="CK1566" s="196"/>
      <c r="CL1566" s="196"/>
      <c r="CM1566" s="196"/>
      <c r="CN1566" s="196"/>
      <c r="CO1566" s="196"/>
      <c r="CP1566" s="196"/>
      <c r="CQ1566" s="196"/>
      <c r="CR1566" s="196"/>
      <c r="CS1566" s="196"/>
      <c r="CT1566" s="196"/>
      <c r="CU1566" s="196"/>
      <c r="CV1566" s="196"/>
      <c r="CW1566" s="196"/>
      <c r="CX1566" s="196"/>
      <c r="CY1566" s="196"/>
      <c r="CZ1566" s="196"/>
      <c r="DA1566" s="196"/>
      <c r="DB1566" s="196"/>
      <c r="DC1566" s="196"/>
      <c r="DD1566" s="196"/>
      <c r="DE1566" s="196"/>
      <c r="DF1566" s="196"/>
      <c r="DG1566" s="196"/>
      <c r="DH1566" s="196"/>
      <c r="DI1566" s="196"/>
      <c r="DJ1566" s="196"/>
      <c r="DK1566" s="196"/>
      <c r="DL1566" s="196"/>
      <c r="DM1566" s="196"/>
      <c r="DN1566" s="196"/>
      <c r="DO1566" s="196"/>
      <c r="DP1566" s="196"/>
      <c r="DQ1566" s="196"/>
      <c r="DR1566" s="196"/>
      <c r="DS1566" s="196"/>
      <c r="DT1566" s="196"/>
      <c r="DU1566" s="196"/>
      <c r="DV1566" s="196"/>
    </row>
    <row r="1567" spans="1:126" s="171" customFormat="1" x14ac:dyDescent="0.2">
      <c r="A1567" s="153"/>
      <c r="B1567" s="155"/>
      <c r="C1567" s="155"/>
      <c r="AT1567" s="196"/>
      <c r="AU1567" s="196"/>
      <c r="AV1567" s="196"/>
      <c r="AW1567" s="196"/>
      <c r="AX1567" s="196"/>
      <c r="AY1567" s="196"/>
      <c r="AZ1567" s="196"/>
      <c r="BA1567" s="196"/>
      <c r="BB1567" s="196"/>
      <c r="BC1567" s="196"/>
      <c r="BD1567" s="196"/>
      <c r="BE1567" s="196"/>
      <c r="BF1567" s="196"/>
      <c r="BG1567" s="196"/>
      <c r="BH1567" s="196"/>
      <c r="BI1567" s="196"/>
      <c r="BJ1567" s="196"/>
      <c r="BK1567" s="196"/>
      <c r="BL1567" s="196"/>
      <c r="BM1567" s="196"/>
      <c r="BN1567" s="196"/>
      <c r="BO1567" s="196"/>
      <c r="BP1567" s="196"/>
      <c r="BQ1567" s="196"/>
      <c r="BR1567" s="196"/>
      <c r="BS1567" s="196"/>
      <c r="BT1567" s="196"/>
      <c r="BU1567" s="196"/>
      <c r="BV1567" s="196"/>
      <c r="BW1567" s="196"/>
      <c r="BX1567" s="196"/>
      <c r="BY1567" s="196"/>
      <c r="BZ1567" s="196"/>
      <c r="CA1567" s="196"/>
      <c r="CB1567" s="196"/>
      <c r="CC1567" s="196"/>
      <c r="CD1567" s="196"/>
      <c r="CE1567" s="196"/>
      <c r="CF1567" s="196"/>
      <c r="CG1567" s="196"/>
      <c r="CH1567" s="196"/>
      <c r="CI1567" s="196"/>
      <c r="CJ1567" s="196"/>
      <c r="CK1567" s="196"/>
      <c r="CL1567" s="196"/>
      <c r="CM1567" s="196"/>
      <c r="CN1567" s="196"/>
      <c r="CO1567" s="196"/>
      <c r="CP1567" s="196"/>
      <c r="CQ1567" s="196"/>
      <c r="CR1567" s="196"/>
      <c r="CS1567" s="196"/>
      <c r="CT1567" s="196"/>
      <c r="CU1567" s="196"/>
      <c r="CV1567" s="196"/>
      <c r="CW1567" s="196"/>
      <c r="CX1567" s="196"/>
      <c r="CY1567" s="196"/>
      <c r="CZ1567" s="196"/>
      <c r="DA1567" s="196"/>
      <c r="DB1567" s="196"/>
      <c r="DC1567" s="196"/>
      <c r="DD1567" s="196"/>
      <c r="DE1567" s="196"/>
      <c r="DF1567" s="196"/>
      <c r="DG1567" s="196"/>
      <c r="DH1567" s="196"/>
      <c r="DI1567" s="196"/>
      <c r="DJ1567" s="196"/>
      <c r="DK1567" s="196"/>
      <c r="DL1567" s="196"/>
      <c r="DM1567" s="196"/>
      <c r="DN1567" s="196"/>
      <c r="DO1567" s="196"/>
      <c r="DP1567" s="196"/>
      <c r="DQ1567" s="196"/>
      <c r="DR1567" s="196"/>
      <c r="DS1567" s="196"/>
      <c r="DT1567" s="196"/>
      <c r="DU1567" s="196"/>
      <c r="DV1567" s="196"/>
    </row>
    <row r="1568" spans="1:126" s="171" customFormat="1" x14ac:dyDescent="0.2">
      <c r="A1568" s="153"/>
      <c r="B1568" s="155"/>
      <c r="C1568" s="155"/>
      <c r="AT1568" s="196"/>
      <c r="AU1568" s="196"/>
      <c r="AV1568" s="196"/>
      <c r="AW1568" s="196"/>
      <c r="AX1568" s="196"/>
      <c r="AY1568" s="196"/>
      <c r="AZ1568" s="196"/>
      <c r="BA1568" s="196"/>
      <c r="BB1568" s="196"/>
      <c r="BC1568" s="196"/>
      <c r="BD1568" s="196"/>
      <c r="BE1568" s="196"/>
      <c r="BF1568" s="196"/>
      <c r="BG1568" s="196"/>
      <c r="BH1568" s="196"/>
      <c r="BI1568" s="196"/>
      <c r="BJ1568" s="196"/>
      <c r="BK1568" s="196"/>
      <c r="BL1568" s="196"/>
      <c r="BM1568" s="196"/>
      <c r="BN1568" s="196"/>
      <c r="BO1568" s="196"/>
      <c r="BP1568" s="196"/>
      <c r="BQ1568" s="196"/>
      <c r="BR1568" s="196"/>
      <c r="BS1568" s="196"/>
      <c r="BT1568" s="196"/>
      <c r="BU1568" s="196"/>
      <c r="BV1568" s="196"/>
      <c r="BW1568" s="196"/>
      <c r="BX1568" s="196"/>
      <c r="BY1568" s="196"/>
      <c r="BZ1568" s="196"/>
      <c r="CA1568" s="196"/>
      <c r="CB1568" s="196"/>
      <c r="CC1568" s="196"/>
      <c r="CD1568" s="196"/>
      <c r="CE1568" s="196"/>
      <c r="CF1568" s="196"/>
      <c r="CG1568" s="196"/>
      <c r="CH1568" s="196"/>
      <c r="CI1568" s="196"/>
      <c r="CJ1568" s="196"/>
      <c r="CK1568" s="196"/>
      <c r="CL1568" s="196"/>
      <c r="CM1568" s="196"/>
      <c r="CN1568" s="196"/>
      <c r="CO1568" s="196"/>
      <c r="CP1568" s="196"/>
      <c r="CQ1568" s="196"/>
      <c r="CR1568" s="196"/>
      <c r="CS1568" s="196"/>
      <c r="CT1568" s="196"/>
      <c r="CU1568" s="196"/>
      <c r="CV1568" s="196"/>
      <c r="CW1568" s="196"/>
      <c r="CX1568" s="196"/>
      <c r="CY1568" s="196"/>
      <c r="CZ1568" s="196"/>
      <c r="DA1568" s="196"/>
      <c r="DB1568" s="196"/>
      <c r="DC1568" s="196"/>
      <c r="DD1568" s="196"/>
      <c r="DE1568" s="196"/>
      <c r="DF1568" s="196"/>
      <c r="DG1568" s="196"/>
      <c r="DH1568" s="196"/>
      <c r="DI1568" s="196"/>
      <c r="DJ1568" s="196"/>
      <c r="DK1568" s="196"/>
      <c r="DL1568" s="196"/>
      <c r="DM1568" s="196"/>
      <c r="DN1568" s="196"/>
      <c r="DO1568" s="196"/>
      <c r="DP1568" s="196"/>
      <c r="DQ1568" s="196"/>
      <c r="DR1568" s="196"/>
      <c r="DS1568" s="196"/>
      <c r="DT1568" s="196"/>
      <c r="DU1568" s="196"/>
      <c r="DV1568" s="196"/>
    </row>
    <row r="1569" spans="1:126" s="171" customFormat="1" x14ac:dyDescent="0.2">
      <c r="A1569" s="153"/>
      <c r="B1569" s="155"/>
      <c r="C1569" s="155"/>
      <c r="AT1569" s="196"/>
      <c r="AU1569" s="196"/>
      <c r="AV1569" s="196"/>
      <c r="AW1569" s="196"/>
      <c r="AX1569" s="196"/>
      <c r="AY1569" s="196"/>
      <c r="AZ1569" s="196"/>
      <c r="BA1569" s="196"/>
      <c r="BB1569" s="196"/>
      <c r="BC1569" s="196"/>
      <c r="BD1569" s="196"/>
      <c r="BE1569" s="196"/>
      <c r="BF1569" s="196"/>
      <c r="BG1569" s="196"/>
      <c r="BH1569" s="196"/>
      <c r="BI1569" s="196"/>
      <c r="BJ1569" s="196"/>
      <c r="BK1569" s="196"/>
      <c r="BL1569" s="196"/>
      <c r="BM1569" s="196"/>
      <c r="BN1569" s="196"/>
      <c r="BO1569" s="196"/>
      <c r="BP1569" s="196"/>
      <c r="BQ1569" s="196"/>
      <c r="BR1569" s="196"/>
      <c r="BS1569" s="196"/>
      <c r="BT1569" s="196"/>
      <c r="BU1569" s="196"/>
      <c r="BV1569" s="196"/>
      <c r="BW1569" s="196"/>
      <c r="BX1569" s="196"/>
      <c r="BY1569" s="196"/>
      <c r="BZ1569" s="196"/>
      <c r="CA1569" s="196"/>
      <c r="CB1569" s="196"/>
      <c r="CC1569" s="196"/>
      <c r="CD1569" s="196"/>
      <c r="CE1569" s="196"/>
      <c r="CF1569" s="196"/>
      <c r="CG1569" s="196"/>
      <c r="CH1569" s="196"/>
      <c r="CI1569" s="196"/>
      <c r="CJ1569" s="196"/>
      <c r="CK1569" s="196"/>
      <c r="CL1569" s="196"/>
      <c r="CM1569" s="196"/>
      <c r="CN1569" s="196"/>
      <c r="CO1569" s="196"/>
      <c r="CP1569" s="196"/>
      <c r="CQ1569" s="196"/>
      <c r="CR1569" s="196"/>
      <c r="CS1569" s="196"/>
      <c r="CT1569" s="196"/>
      <c r="CU1569" s="196"/>
      <c r="CV1569" s="196"/>
      <c r="CW1569" s="196"/>
      <c r="CX1569" s="196"/>
      <c r="CY1569" s="196"/>
      <c r="CZ1569" s="196"/>
      <c r="DA1569" s="196"/>
      <c r="DB1569" s="196"/>
      <c r="DC1569" s="196"/>
      <c r="DD1569" s="196"/>
      <c r="DE1569" s="196"/>
      <c r="DF1569" s="196"/>
      <c r="DG1569" s="196"/>
      <c r="DH1569" s="196"/>
      <c r="DI1569" s="196"/>
      <c r="DJ1569" s="196"/>
      <c r="DK1569" s="196"/>
      <c r="DL1569" s="196"/>
      <c r="DM1569" s="196"/>
      <c r="DN1569" s="196"/>
      <c r="DO1569" s="196"/>
      <c r="DP1569" s="196"/>
      <c r="DQ1569" s="196"/>
      <c r="DR1569" s="196"/>
      <c r="DS1569" s="196"/>
      <c r="DT1569" s="196"/>
      <c r="DU1569" s="196"/>
      <c r="DV1569" s="196"/>
    </row>
    <row r="1570" spans="1:126" s="171" customFormat="1" x14ac:dyDescent="0.2">
      <c r="A1570" s="153"/>
      <c r="B1570" s="155"/>
      <c r="C1570" s="155"/>
      <c r="AT1570" s="196"/>
      <c r="AU1570" s="196"/>
      <c r="AV1570" s="196"/>
      <c r="AW1570" s="196"/>
      <c r="AX1570" s="196"/>
      <c r="AY1570" s="196"/>
      <c r="AZ1570" s="196"/>
      <c r="BA1570" s="196"/>
      <c r="BB1570" s="196"/>
      <c r="BC1570" s="196"/>
      <c r="BD1570" s="196"/>
      <c r="BE1570" s="196"/>
      <c r="BF1570" s="196"/>
      <c r="BG1570" s="196"/>
      <c r="BH1570" s="196"/>
      <c r="BI1570" s="196"/>
      <c r="BJ1570" s="196"/>
      <c r="BK1570" s="196"/>
      <c r="BL1570" s="196"/>
      <c r="BM1570" s="196"/>
      <c r="BN1570" s="196"/>
      <c r="BO1570" s="196"/>
      <c r="BP1570" s="196"/>
      <c r="BQ1570" s="196"/>
      <c r="BR1570" s="196"/>
      <c r="BS1570" s="196"/>
      <c r="BT1570" s="196"/>
      <c r="BU1570" s="196"/>
      <c r="BV1570" s="196"/>
      <c r="BW1570" s="196"/>
      <c r="BX1570" s="196"/>
      <c r="BY1570" s="196"/>
      <c r="BZ1570" s="196"/>
      <c r="CA1570" s="196"/>
      <c r="CB1570" s="196"/>
      <c r="CC1570" s="196"/>
      <c r="CD1570" s="196"/>
      <c r="CE1570" s="196"/>
      <c r="CF1570" s="196"/>
      <c r="CG1570" s="196"/>
      <c r="CH1570" s="196"/>
      <c r="CI1570" s="196"/>
      <c r="CJ1570" s="196"/>
      <c r="CK1570" s="196"/>
      <c r="CL1570" s="196"/>
      <c r="CM1570" s="196"/>
      <c r="CN1570" s="196"/>
      <c r="CO1570" s="196"/>
      <c r="CP1570" s="196"/>
      <c r="CQ1570" s="196"/>
      <c r="CR1570" s="196"/>
      <c r="CS1570" s="196"/>
      <c r="CT1570" s="196"/>
      <c r="CU1570" s="196"/>
      <c r="CV1570" s="196"/>
      <c r="CW1570" s="196"/>
      <c r="CX1570" s="196"/>
      <c r="CY1570" s="196"/>
      <c r="CZ1570" s="196"/>
      <c r="DA1570" s="196"/>
      <c r="DB1570" s="196"/>
      <c r="DC1570" s="196"/>
      <c r="DD1570" s="196"/>
      <c r="DE1570" s="196"/>
      <c r="DF1570" s="196"/>
      <c r="DG1570" s="196"/>
      <c r="DH1570" s="196"/>
      <c r="DI1570" s="196"/>
      <c r="DJ1570" s="196"/>
      <c r="DK1570" s="196"/>
      <c r="DL1570" s="196"/>
      <c r="DM1570" s="196"/>
      <c r="DN1570" s="196"/>
      <c r="DO1570" s="196"/>
      <c r="DP1570" s="196"/>
      <c r="DQ1570" s="196"/>
      <c r="DR1570" s="196"/>
      <c r="DS1570" s="196"/>
      <c r="DT1570" s="196"/>
      <c r="DU1570" s="196"/>
      <c r="DV1570" s="196"/>
    </row>
    <row r="1571" spans="1:126" s="171" customFormat="1" x14ac:dyDescent="0.2">
      <c r="A1571" s="153"/>
      <c r="B1571" s="155"/>
      <c r="C1571" s="155"/>
      <c r="AT1571" s="196"/>
      <c r="AU1571" s="196"/>
      <c r="AV1571" s="196"/>
      <c r="AW1571" s="196"/>
      <c r="AX1571" s="196"/>
      <c r="AY1571" s="196"/>
      <c r="AZ1571" s="196"/>
      <c r="BA1571" s="196"/>
      <c r="BB1571" s="196"/>
      <c r="BC1571" s="196"/>
      <c r="BD1571" s="196"/>
      <c r="BE1571" s="196"/>
      <c r="BF1571" s="196"/>
      <c r="BG1571" s="196"/>
      <c r="BH1571" s="196"/>
      <c r="BI1571" s="196"/>
      <c r="BJ1571" s="196"/>
      <c r="BK1571" s="196"/>
      <c r="BL1571" s="196"/>
      <c r="BM1571" s="196"/>
      <c r="BN1571" s="196"/>
      <c r="BO1571" s="196"/>
      <c r="BP1571" s="196"/>
      <c r="BQ1571" s="196"/>
      <c r="BR1571" s="196"/>
      <c r="BS1571" s="196"/>
      <c r="BT1571" s="196"/>
      <c r="BU1571" s="196"/>
      <c r="BV1571" s="196"/>
      <c r="BW1571" s="196"/>
      <c r="BX1571" s="196"/>
      <c r="BY1571" s="196"/>
      <c r="BZ1571" s="196"/>
      <c r="CA1571" s="196"/>
      <c r="CB1571" s="196"/>
      <c r="CC1571" s="196"/>
      <c r="CD1571" s="196"/>
      <c r="CE1571" s="196"/>
      <c r="CF1571" s="196"/>
      <c r="CG1571" s="196"/>
      <c r="CH1571" s="196"/>
      <c r="CI1571" s="196"/>
      <c r="CJ1571" s="196"/>
      <c r="CK1571" s="196"/>
      <c r="CL1571" s="196"/>
      <c r="CM1571" s="196"/>
      <c r="CN1571" s="196"/>
      <c r="CO1571" s="196"/>
      <c r="CP1571" s="196"/>
      <c r="CQ1571" s="196"/>
      <c r="CR1571" s="196"/>
      <c r="CS1571" s="196"/>
      <c r="CT1571" s="196"/>
      <c r="CU1571" s="196"/>
      <c r="CV1571" s="196"/>
      <c r="CW1571" s="196"/>
      <c r="CX1571" s="196"/>
      <c r="CY1571" s="196"/>
      <c r="CZ1571" s="196"/>
      <c r="DA1571" s="196"/>
      <c r="DB1571" s="196"/>
      <c r="DC1571" s="196"/>
      <c r="DD1571" s="196"/>
      <c r="DE1571" s="196"/>
      <c r="DF1571" s="196"/>
      <c r="DG1571" s="196"/>
      <c r="DH1571" s="196"/>
      <c r="DI1571" s="196"/>
      <c r="DJ1571" s="196"/>
      <c r="DK1571" s="196"/>
      <c r="DL1571" s="196"/>
      <c r="DM1571" s="196"/>
      <c r="DN1571" s="196"/>
      <c r="DO1571" s="196"/>
      <c r="DP1571" s="196"/>
      <c r="DQ1571" s="196"/>
      <c r="DR1571" s="196"/>
      <c r="DS1571" s="196"/>
      <c r="DT1571" s="196"/>
      <c r="DU1571" s="196"/>
      <c r="DV1571" s="196"/>
    </row>
    <row r="1572" spans="1:126" s="171" customFormat="1" x14ac:dyDescent="0.2">
      <c r="A1572" s="153"/>
      <c r="B1572" s="155"/>
      <c r="C1572" s="155"/>
      <c r="AT1572" s="196"/>
      <c r="AU1572" s="196"/>
      <c r="AV1572" s="196"/>
      <c r="AW1572" s="196"/>
      <c r="AX1572" s="196"/>
      <c r="AY1572" s="196"/>
      <c r="AZ1572" s="196"/>
      <c r="BA1572" s="196"/>
      <c r="BB1572" s="196"/>
      <c r="BC1572" s="196"/>
      <c r="BD1572" s="196"/>
      <c r="BE1572" s="196"/>
      <c r="BF1572" s="196"/>
      <c r="BG1572" s="196"/>
      <c r="BH1572" s="196"/>
      <c r="BI1572" s="196"/>
      <c r="BJ1572" s="196"/>
      <c r="BK1572" s="196"/>
      <c r="BL1572" s="196"/>
      <c r="BM1572" s="196"/>
      <c r="BN1572" s="196"/>
      <c r="BO1572" s="196"/>
      <c r="BP1572" s="196"/>
      <c r="BQ1572" s="196"/>
      <c r="BR1572" s="196"/>
      <c r="BS1572" s="196"/>
      <c r="BT1572" s="196"/>
      <c r="BU1572" s="196"/>
      <c r="BV1572" s="196"/>
      <c r="BW1572" s="196"/>
      <c r="BX1572" s="196"/>
      <c r="BY1572" s="196"/>
      <c r="BZ1572" s="196"/>
      <c r="CA1572" s="196"/>
      <c r="CB1572" s="196"/>
      <c r="CC1572" s="196"/>
      <c r="CD1572" s="196"/>
      <c r="CE1572" s="196"/>
      <c r="CF1572" s="196"/>
      <c r="CG1572" s="196"/>
      <c r="CH1572" s="196"/>
      <c r="CI1572" s="196"/>
      <c r="CJ1572" s="196"/>
      <c r="CK1572" s="196"/>
      <c r="CL1572" s="196"/>
      <c r="CM1572" s="196"/>
      <c r="CN1572" s="196"/>
      <c r="CO1572" s="196"/>
      <c r="CP1572" s="196"/>
      <c r="CQ1572" s="196"/>
      <c r="CR1572" s="196"/>
      <c r="CS1572" s="196"/>
      <c r="CT1572" s="196"/>
      <c r="CU1572" s="196"/>
      <c r="CV1572" s="196"/>
      <c r="CW1572" s="196"/>
      <c r="CX1572" s="196"/>
      <c r="CY1572" s="196"/>
      <c r="CZ1572" s="196"/>
      <c r="DA1572" s="196"/>
      <c r="DB1572" s="196"/>
      <c r="DC1572" s="196"/>
      <c r="DD1572" s="196"/>
      <c r="DE1572" s="196"/>
      <c r="DF1572" s="196"/>
      <c r="DG1572" s="196"/>
      <c r="DH1572" s="196"/>
      <c r="DI1572" s="196"/>
      <c r="DJ1572" s="196"/>
      <c r="DK1572" s="196"/>
      <c r="DL1572" s="196"/>
      <c r="DM1572" s="196"/>
      <c r="DN1572" s="196"/>
      <c r="DO1572" s="196"/>
      <c r="DP1572" s="196"/>
      <c r="DQ1572" s="196"/>
      <c r="DR1572" s="196"/>
      <c r="DS1572" s="196"/>
      <c r="DT1572" s="196"/>
      <c r="DU1572" s="196"/>
      <c r="DV1572" s="196"/>
    </row>
    <row r="1573" spans="1:126" s="171" customFormat="1" x14ac:dyDescent="0.2">
      <c r="A1573" s="153"/>
      <c r="B1573" s="155"/>
      <c r="C1573" s="155"/>
      <c r="AT1573" s="196"/>
      <c r="AU1573" s="196"/>
      <c r="AV1573" s="196"/>
      <c r="AW1573" s="196"/>
      <c r="AX1573" s="196"/>
      <c r="AY1573" s="196"/>
      <c r="AZ1573" s="196"/>
      <c r="BA1573" s="196"/>
      <c r="BB1573" s="196"/>
      <c r="BC1573" s="196"/>
      <c r="BD1573" s="196"/>
      <c r="BE1573" s="196"/>
      <c r="BF1573" s="196"/>
      <c r="BG1573" s="196"/>
      <c r="BH1573" s="196"/>
      <c r="BI1573" s="196"/>
      <c r="BJ1573" s="196"/>
      <c r="BK1573" s="196"/>
      <c r="BL1573" s="196"/>
      <c r="BM1573" s="196"/>
      <c r="BN1573" s="196"/>
      <c r="BO1573" s="196"/>
      <c r="BP1573" s="196"/>
      <c r="BQ1573" s="196"/>
      <c r="BR1573" s="196"/>
      <c r="BS1573" s="196"/>
      <c r="BT1573" s="196"/>
      <c r="BU1573" s="196"/>
      <c r="BV1573" s="196"/>
      <c r="BW1573" s="196"/>
      <c r="BX1573" s="196"/>
      <c r="BY1573" s="196"/>
      <c r="BZ1573" s="196"/>
      <c r="CA1573" s="196"/>
      <c r="CB1573" s="196"/>
      <c r="CC1573" s="196"/>
      <c r="CD1573" s="196"/>
      <c r="CE1573" s="196"/>
      <c r="CF1573" s="196"/>
      <c r="CG1573" s="196"/>
      <c r="CH1573" s="196"/>
      <c r="CI1573" s="196"/>
      <c r="CJ1573" s="196"/>
      <c r="CK1573" s="196"/>
      <c r="CL1573" s="196"/>
      <c r="CM1573" s="196"/>
      <c r="CN1573" s="196"/>
      <c r="CO1573" s="196"/>
      <c r="CP1573" s="196"/>
      <c r="CQ1573" s="196"/>
      <c r="CR1573" s="196"/>
      <c r="CS1573" s="196"/>
      <c r="CT1573" s="196"/>
      <c r="CU1573" s="196"/>
      <c r="CV1573" s="196"/>
      <c r="CW1573" s="196"/>
      <c r="CX1573" s="196"/>
      <c r="CY1573" s="196"/>
      <c r="CZ1573" s="196"/>
      <c r="DA1573" s="196"/>
      <c r="DB1573" s="196"/>
      <c r="DC1573" s="196"/>
      <c r="DD1573" s="196"/>
      <c r="DE1573" s="196"/>
      <c r="DF1573" s="196"/>
      <c r="DG1573" s="196"/>
      <c r="DH1573" s="196"/>
      <c r="DI1573" s="196"/>
      <c r="DJ1573" s="196"/>
      <c r="DK1573" s="196"/>
      <c r="DL1573" s="196"/>
      <c r="DM1573" s="196"/>
      <c r="DN1573" s="196"/>
      <c r="DO1573" s="196"/>
      <c r="DP1573" s="196"/>
      <c r="DQ1573" s="196"/>
      <c r="DR1573" s="196"/>
      <c r="DS1573" s="196"/>
      <c r="DT1573" s="196"/>
      <c r="DU1573" s="196"/>
      <c r="DV1573" s="196"/>
    </row>
    <row r="1574" spans="1:126" s="171" customFormat="1" x14ac:dyDescent="0.2">
      <c r="A1574" s="153"/>
      <c r="B1574" s="155"/>
      <c r="C1574" s="155"/>
      <c r="AT1574" s="196"/>
      <c r="AU1574" s="196"/>
      <c r="AV1574" s="196"/>
      <c r="AW1574" s="196"/>
      <c r="AX1574" s="196"/>
      <c r="AY1574" s="196"/>
      <c r="AZ1574" s="196"/>
      <c r="BA1574" s="196"/>
      <c r="BB1574" s="196"/>
      <c r="BC1574" s="196"/>
      <c r="BD1574" s="196"/>
      <c r="BE1574" s="196"/>
      <c r="BF1574" s="196"/>
      <c r="BG1574" s="196"/>
      <c r="BH1574" s="196"/>
      <c r="BI1574" s="196"/>
      <c r="BJ1574" s="196"/>
      <c r="BK1574" s="196"/>
      <c r="BL1574" s="196"/>
      <c r="BM1574" s="196"/>
      <c r="BN1574" s="196"/>
      <c r="BO1574" s="196"/>
      <c r="BP1574" s="196"/>
      <c r="BQ1574" s="196"/>
      <c r="BR1574" s="196"/>
      <c r="BS1574" s="196"/>
      <c r="BT1574" s="196"/>
      <c r="BU1574" s="196"/>
      <c r="BV1574" s="196"/>
      <c r="BW1574" s="196"/>
      <c r="BX1574" s="196"/>
      <c r="BY1574" s="196"/>
      <c r="BZ1574" s="196"/>
      <c r="CA1574" s="196"/>
      <c r="CB1574" s="196"/>
      <c r="CC1574" s="196"/>
      <c r="CD1574" s="196"/>
      <c r="CE1574" s="196"/>
      <c r="CF1574" s="196"/>
      <c r="CG1574" s="196"/>
      <c r="CH1574" s="196"/>
      <c r="CI1574" s="196"/>
      <c r="CJ1574" s="196"/>
      <c r="CK1574" s="196"/>
      <c r="CL1574" s="196"/>
      <c r="CM1574" s="196"/>
      <c r="CN1574" s="196"/>
      <c r="CO1574" s="196"/>
      <c r="CP1574" s="196"/>
      <c r="CQ1574" s="196"/>
      <c r="CR1574" s="196"/>
      <c r="CS1574" s="196"/>
      <c r="CT1574" s="196"/>
      <c r="CU1574" s="196"/>
      <c r="CV1574" s="196"/>
      <c r="CW1574" s="196"/>
      <c r="CX1574" s="196"/>
      <c r="CY1574" s="196"/>
      <c r="CZ1574" s="196"/>
      <c r="DA1574" s="196"/>
      <c r="DB1574" s="196"/>
      <c r="DC1574" s="196"/>
      <c r="DD1574" s="196"/>
      <c r="DE1574" s="196"/>
      <c r="DF1574" s="196"/>
      <c r="DG1574" s="196"/>
      <c r="DH1574" s="196"/>
      <c r="DI1574" s="196"/>
      <c r="DJ1574" s="196"/>
      <c r="DK1574" s="196"/>
      <c r="DL1574" s="196"/>
      <c r="DM1574" s="196"/>
      <c r="DN1574" s="196"/>
      <c r="DO1574" s="196"/>
      <c r="DP1574" s="196"/>
      <c r="DQ1574" s="196"/>
      <c r="DR1574" s="196"/>
      <c r="DS1574" s="196"/>
      <c r="DT1574" s="196"/>
      <c r="DU1574" s="196"/>
      <c r="DV1574" s="196"/>
    </row>
    <row r="1575" spans="1:126" s="171" customFormat="1" x14ac:dyDescent="0.2">
      <c r="A1575" s="153"/>
      <c r="B1575" s="155"/>
      <c r="C1575" s="155"/>
      <c r="AT1575" s="196"/>
      <c r="AU1575" s="196"/>
      <c r="AV1575" s="196"/>
      <c r="AW1575" s="196"/>
      <c r="AX1575" s="196"/>
      <c r="AY1575" s="196"/>
      <c r="AZ1575" s="196"/>
      <c r="BA1575" s="196"/>
      <c r="BB1575" s="196"/>
      <c r="BC1575" s="196"/>
      <c r="BD1575" s="196"/>
      <c r="BE1575" s="196"/>
      <c r="BF1575" s="196"/>
      <c r="BG1575" s="196"/>
      <c r="BH1575" s="196"/>
      <c r="BI1575" s="196"/>
      <c r="BJ1575" s="196"/>
      <c r="BK1575" s="196"/>
      <c r="BL1575" s="196"/>
      <c r="BM1575" s="196"/>
      <c r="BN1575" s="196"/>
      <c r="BO1575" s="196"/>
      <c r="BP1575" s="196"/>
      <c r="BQ1575" s="196"/>
      <c r="BR1575" s="196"/>
      <c r="BS1575" s="196"/>
      <c r="BT1575" s="196"/>
      <c r="BU1575" s="196"/>
      <c r="BV1575" s="196"/>
      <c r="BW1575" s="196"/>
      <c r="BX1575" s="196"/>
      <c r="BY1575" s="196"/>
      <c r="BZ1575" s="196"/>
      <c r="CA1575" s="196"/>
      <c r="CB1575" s="196"/>
      <c r="CC1575" s="196"/>
      <c r="CD1575" s="196"/>
      <c r="CE1575" s="196"/>
      <c r="CF1575" s="196"/>
      <c r="CG1575" s="196"/>
      <c r="CH1575" s="196"/>
      <c r="CI1575" s="196"/>
      <c r="CJ1575" s="196"/>
      <c r="CK1575" s="196"/>
      <c r="CL1575" s="196"/>
      <c r="CM1575" s="196"/>
      <c r="CN1575" s="196"/>
      <c r="CO1575" s="196"/>
      <c r="CP1575" s="196"/>
      <c r="CQ1575" s="196"/>
      <c r="CR1575" s="196"/>
      <c r="CS1575" s="196"/>
      <c r="CT1575" s="196"/>
      <c r="CU1575" s="196"/>
      <c r="CV1575" s="196"/>
      <c r="CW1575" s="196"/>
      <c r="CX1575" s="196"/>
      <c r="CY1575" s="196"/>
      <c r="CZ1575" s="196"/>
      <c r="DA1575" s="196"/>
      <c r="DB1575" s="196"/>
      <c r="DC1575" s="196"/>
      <c r="DD1575" s="196"/>
      <c r="DE1575" s="196"/>
      <c r="DF1575" s="196"/>
      <c r="DG1575" s="196"/>
      <c r="DH1575" s="196"/>
      <c r="DI1575" s="196"/>
      <c r="DJ1575" s="196"/>
      <c r="DK1575" s="196"/>
      <c r="DL1575" s="196"/>
      <c r="DM1575" s="196"/>
      <c r="DN1575" s="196"/>
      <c r="DO1575" s="196"/>
      <c r="DP1575" s="196"/>
      <c r="DQ1575" s="196"/>
      <c r="DR1575" s="196"/>
      <c r="DS1575" s="196"/>
      <c r="DT1575" s="196"/>
      <c r="DU1575" s="196"/>
      <c r="DV1575" s="196"/>
    </row>
    <row r="1576" spans="1:126" s="171" customFormat="1" x14ac:dyDescent="0.2">
      <c r="A1576" s="153"/>
      <c r="B1576" s="155"/>
      <c r="C1576" s="155"/>
      <c r="AT1576" s="196"/>
      <c r="AU1576" s="196"/>
      <c r="AV1576" s="196"/>
      <c r="AW1576" s="196"/>
      <c r="AX1576" s="196"/>
      <c r="AY1576" s="196"/>
      <c r="AZ1576" s="196"/>
      <c r="BA1576" s="196"/>
      <c r="BB1576" s="196"/>
      <c r="BC1576" s="196"/>
      <c r="BD1576" s="196"/>
      <c r="BE1576" s="196"/>
      <c r="BF1576" s="196"/>
      <c r="BG1576" s="196"/>
      <c r="BH1576" s="196"/>
      <c r="BI1576" s="196"/>
      <c r="BJ1576" s="196"/>
      <c r="BK1576" s="196"/>
      <c r="BL1576" s="196"/>
      <c r="BM1576" s="196"/>
      <c r="BN1576" s="196"/>
      <c r="BO1576" s="196"/>
      <c r="BP1576" s="196"/>
      <c r="BQ1576" s="196"/>
      <c r="BR1576" s="196"/>
      <c r="BS1576" s="196"/>
      <c r="BT1576" s="196"/>
      <c r="BU1576" s="196"/>
      <c r="BV1576" s="196"/>
      <c r="BW1576" s="196"/>
      <c r="BX1576" s="196"/>
      <c r="BY1576" s="196"/>
      <c r="BZ1576" s="196"/>
      <c r="CA1576" s="196"/>
      <c r="CB1576" s="196"/>
      <c r="CC1576" s="196"/>
      <c r="CD1576" s="196"/>
      <c r="CE1576" s="196"/>
      <c r="CF1576" s="196"/>
      <c r="CG1576" s="196"/>
      <c r="CH1576" s="196"/>
      <c r="CI1576" s="196"/>
      <c r="CJ1576" s="196"/>
      <c r="CK1576" s="196"/>
      <c r="CL1576" s="196"/>
      <c r="CM1576" s="196"/>
      <c r="CN1576" s="196"/>
      <c r="CO1576" s="196"/>
      <c r="CP1576" s="196"/>
      <c r="CQ1576" s="196"/>
      <c r="CR1576" s="196"/>
      <c r="CS1576" s="196"/>
      <c r="CT1576" s="196"/>
      <c r="CU1576" s="196"/>
      <c r="CV1576" s="196"/>
      <c r="CW1576" s="196"/>
      <c r="CX1576" s="196"/>
      <c r="CY1576" s="196"/>
      <c r="CZ1576" s="196"/>
      <c r="DA1576" s="196"/>
      <c r="DB1576" s="196"/>
      <c r="DC1576" s="196"/>
      <c r="DD1576" s="196"/>
      <c r="DE1576" s="196"/>
      <c r="DF1576" s="196"/>
      <c r="DG1576" s="196"/>
      <c r="DH1576" s="196"/>
      <c r="DI1576" s="196"/>
      <c r="DJ1576" s="196"/>
      <c r="DK1576" s="196"/>
      <c r="DL1576" s="196"/>
      <c r="DM1576" s="196"/>
      <c r="DN1576" s="196"/>
      <c r="DO1576" s="196"/>
      <c r="DP1576" s="196"/>
      <c r="DQ1576" s="196"/>
      <c r="DR1576" s="196"/>
      <c r="DS1576" s="196"/>
      <c r="DT1576" s="196"/>
      <c r="DU1576" s="196"/>
      <c r="DV1576" s="196"/>
    </row>
    <row r="1577" spans="1:126" s="171" customFormat="1" x14ac:dyDescent="0.2">
      <c r="A1577" s="153"/>
      <c r="B1577" s="155"/>
      <c r="C1577" s="155"/>
      <c r="AT1577" s="196"/>
      <c r="AU1577" s="196"/>
      <c r="AV1577" s="196"/>
      <c r="AW1577" s="196"/>
      <c r="AX1577" s="196"/>
      <c r="AY1577" s="196"/>
      <c r="AZ1577" s="196"/>
      <c r="BA1577" s="196"/>
      <c r="BB1577" s="196"/>
      <c r="BC1577" s="196"/>
      <c r="BD1577" s="196"/>
      <c r="BE1577" s="196"/>
      <c r="BF1577" s="196"/>
      <c r="BG1577" s="196"/>
      <c r="BH1577" s="196"/>
      <c r="BI1577" s="196"/>
      <c r="BJ1577" s="196"/>
      <c r="BK1577" s="196"/>
      <c r="BL1577" s="196"/>
      <c r="BM1577" s="196"/>
      <c r="BN1577" s="196"/>
      <c r="BO1577" s="196"/>
      <c r="BP1577" s="196"/>
      <c r="BQ1577" s="196"/>
      <c r="BR1577" s="196"/>
      <c r="BS1577" s="196"/>
      <c r="BT1577" s="196"/>
      <c r="BU1577" s="196"/>
      <c r="BV1577" s="196"/>
      <c r="BW1577" s="196"/>
      <c r="BX1577" s="196"/>
      <c r="BY1577" s="196"/>
      <c r="BZ1577" s="196"/>
      <c r="CA1577" s="196"/>
      <c r="CB1577" s="196"/>
      <c r="CC1577" s="196"/>
      <c r="CD1577" s="196"/>
      <c r="CE1577" s="196"/>
      <c r="CF1577" s="196"/>
      <c r="CG1577" s="196"/>
      <c r="CH1577" s="196"/>
      <c r="CI1577" s="196"/>
      <c r="CJ1577" s="196"/>
      <c r="CK1577" s="196"/>
      <c r="CL1577" s="196"/>
      <c r="CM1577" s="196"/>
      <c r="CN1577" s="196"/>
      <c r="CO1577" s="196"/>
      <c r="CP1577" s="196"/>
      <c r="CQ1577" s="196"/>
      <c r="CR1577" s="196"/>
      <c r="CS1577" s="196"/>
      <c r="CT1577" s="196"/>
      <c r="CU1577" s="196"/>
      <c r="CV1577" s="196"/>
      <c r="CW1577" s="196"/>
      <c r="CX1577" s="196"/>
      <c r="CY1577" s="196"/>
      <c r="CZ1577" s="196"/>
      <c r="DA1577" s="196"/>
      <c r="DB1577" s="196"/>
      <c r="DC1577" s="196"/>
      <c r="DD1577" s="196"/>
      <c r="DE1577" s="196"/>
      <c r="DF1577" s="196"/>
      <c r="DG1577" s="196"/>
      <c r="DH1577" s="196"/>
      <c r="DI1577" s="196"/>
      <c r="DJ1577" s="196"/>
      <c r="DK1577" s="196"/>
      <c r="DL1577" s="196"/>
      <c r="DM1577" s="196"/>
      <c r="DN1577" s="196"/>
      <c r="DO1577" s="196"/>
      <c r="DP1577" s="196"/>
      <c r="DQ1577" s="196"/>
      <c r="DR1577" s="196"/>
      <c r="DS1577" s="196"/>
      <c r="DT1577" s="196"/>
      <c r="DU1577" s="196"/>
      <c r="DV1577" s="196"/>
    </row>
    <row r="1578" spans="1:126" s="171" customFormat="1" x14ac:dyDescent="0.2">
      <c r="A1578" s="153"/>
      <c r="B1578" s="155"/>
      <c r="C1578" s="155"/>
      <c r="AT1578" s="196"/>
      <c r="AU1578" s="196"/>
      <c r="AV1578" s="196"/>
      <c r="AW1578" s="196"/>
      <c r="AX1578" s="196"/>
      <c r="AY1578" s="196"/>
      <c r="AZ1578" s="196"/>
      <c r="BA1578" s="196"/>
      <c r="BB1578" s="196"/>
      <c r="BC1578" s="196"/>
      <c r="BD1578" s="196"/>
      <c r="BE1578" s="196"/>
      <c r="BF1578" s="196"/>
      <c r="BG1578" s="196"/>
      <c r="BH1578" s="196"/>
      <c r="BI1578" s="196"/>
      <c r="BJ1578" s="196"/>
      <c r="BK1578" s="196"/>
      <c r="BL1578" s="196"/>
      <c r="BM1578" s="196"/>
      <c r="BN1578" s="196"/>
      <c r="BO1578" s="196"/>
      <c r="BP1578" s="196"/>
      <c r="BQ1578" s="196"/>
      <c r="BR1578" s="196"/>
      <c r="BS1578" s="196"/>
      <c r="BT1578" s="196"/>
      <c r="BU1578" s="196"/>
      <c r="BV1578" s="196"/>
      <c r="BW1578" s="196"/>
      <c r="BX1578" s="196"/>
      <c r="BY1578" s="196"/>
      <c r="BZ1578" s="196"/>
      <c r="CA1578" s="196"/>
      <c r="CB1578" s="196"/>
      <c r="CC1578" s="196"/>
      <c r="CD1578" s="196"/>
      <c r="CE1578" s="196"/>
      <c r="CF1578" s="196"/>
      <c r="CG1578" s="196"/>
      <c r="CH1578" s="196"/>
      <c r="CI1578" s="196"/>
      <c r="CJ1578" s="196"/>
      <c r="CK1578" s="196"/>
      <c r="CL1578" s="196"/>
      <c r="CM1578" s="196"/>
      <c r="CN1578" s="196"/>
      <c r="CO1578" s="196"/>
      <c r="CP1578" s="196"/>
      <c r="CQ1578" s="196"/>
      <c r="CR1578" s="196"/>
      <c r="CS1578" s="196"/>
      <c r="CT1578" s="196"/>
      <c r="CU1578" s="196"/>
      <c r="CV1578" s="196"/>
      <c r="CW1578" s="196"/>
      <c r="CX1578" s="196"/>
      <c r="CY1578" s="196"/>
      <c r="CZ1578" s="196"/>
      <c r="DA1578" s="196"/>
      <c r="DB1578" s="196"/>
      <c r="DC1578" s="196"/>
      <c r="DD1578" s="196"/>
      <c r="DE1578" s="196"/>
      <c r="DF1578" s="196"/>
      <c r="DG1578" s="196"/>
      <c r="DH1578" s="196"/>
      <c r="DI1578" s="196"/>
      <c r="DJ1578" s="196"/>
      <c r="DK1578" s="196"/>
      <c r="DL1578" s="196"/>
      <c r="DM1578" s="196"/>
      <c r="DN1578" s="196"/>
      <c r="DO1578" s="196"/>
      <c r="DP1578" s="196"/>
      <c r="DQ1578" s="196"/>
      <c r="DR1578" s="196"/>
      <c r="DS1578" s="196"/>
      <c r="DT1578" s="196"/>
      <c r="DU1578" s="196"/>
      <c r="DV1578" s="196"/>
    </row>
    <row r="1579" spans="1:126" s="171" customFormat="1" x14ac:dyDescent="0.2">
      <c r="A1579" s="153"/>
      <c r="B1579" s="155"/>
      <c r="C1579" s="155"/>
      <c r="AT1579" s="196"/>
      <c r="AU1579" s="196"/>
      <c r="AV1579" s="196"/>
      <c r="AW1579" s="196"/>
      <c r="AX1579" s="196"/>
      <c r="AY1579" s="196"/>
      <c r="AZ1579" s="196"/>
      <c r="BA1579" s="196"/>
      <c r="BB1579" s="196"/>
      <c r="BC1579" s="196"/>
      <c r="BD1579" s="196"/>
      <c r="BE1579" s="196"/>
      <c r="BF1579" s="196"/>
      <c r="BG1579" s="196"/>
      <c r="BH1579" s="196"/>
      <c r="BI1579" s="196"/>
      <c r="BJ1579" s="196"/>
      <c r="BK1579" s="196"/>
      <c r="BL1579" s="196"/>
      <c r="BM1579" s="196"/>
      <c r="BN1579" s="196"/>
      <c r="BO1579" s="196"/>
      <c r="BP1579" s="196"/>
      <c r="BQ1579" s="196"/>
      <c r="BR1579" s="196"/>
      <c r="BS1579" s="196"/>
      <c r="BT1579" s="196"/>
      <c r="BU1579" s="196"/>
      <c r="BV1579" s="196"/>
      <c r="BW1579" s="196"/>
      <c r="BX1579" s="196"/>
      <c r="BY1579" s="196"/>
      <c r="BZ1579" s="196"/>
      <c r="CA1579" s="196"/>
      <c r="CB1579" s="196"/>
      <c r="CC1579" s="196"/>
      <c r="CD1579" s="196"/>
      <c r="CE1579" s="196"/>
      <c r="CF1579" s="196"/>
      <c r="CG1579" s="196"/>
      <c r="CH1579" s="196"/>
      <c r="CI1579" s="196"/>
      <c r="CJ1579" s="196"/>
      <c r="CK1579" s="196"/>
      <c r="CL1579" s="196"/>
      <c r="CM1579" s="196"/>
      <c r="CN1579" s="196"/>
      <c r="CO1579" s="196"/>
      <c r="CP1579" s="196"/>
      <c r="CQ1579" s="196"/>
      <c r="CR1579" s="196"/>
      <c r="CS1579" s="196"/>
      <c r="CT1579" s="196"/>
      <c r="CU1579" s="196"/>
      <c r="CV1579" s="196"/>
      <c r="CW1579" s="196"/>
      <c r="CX1579" s="196"/>
      <c r="CY1579" s="196"/>
      <c r="CZ1579" s="196"/>
      <c r="DA1579" s="196"/>
      <c r="DB1579" s="196"/>
      <c r="DC1579" s="196"/>
      <c r="DD1579" s="196"/>
      <c r="DE1579" s="196"/>
      <c r="DF1579" s="196"/>
      <c r="DG1579" s="196"/>
      <c r="DH1579" s="196"/>
      <c r="DI1579" s="196"/>
      <c r="DJ1579" s="196"/>
      <c r="DK1579" s="196"/>
      <c r="DL1579" s="196"/>
      <c r="DM1579" s="196"/>
      <c r="DN1579" s="196"/>
      <c r="DO1579" s="196"/>
      <c r="DP1579" s="196"/>
      <c r="DQ1579" s="196"/>
      <c r="DR1579" s="196"/>
      <c r="DS1579" s="196"/>
      <c r="DT1579" s="196"/>
      <c r="DU1579" s="196"/>
      <c r="DV1579" s="196"/>
    </row>
    <row r="1580" spans="1:126" s="171" customFormat="1" x14ac:dyDescent="0.2">
      <c r="A1580" s="153"/>
      <c r="B1580" s="155"/>
      <c r="C1580" s="155"/>
      <c r="AT1580" s="196"/>
      <c r="AU1580" s="196"/>
      <c r="AV1580" s="196"/>
      <c r="AW1580" s="196"/>
      <c r="AX1580" s="196"/>
      <c r="AY1580" s="196"/>
      <c r="AZ1580" s="196"/>
      <c r="BA1580" s="196"/>
      <c r="BB1580" s="196"/>
      <c r="BC1580" s="196"/>
      <c r="BD1580" s="196"/>
      <c r="BE1580" s="196"/>
      <c r="BF1580" s="196"/>
      <c r="BG1580" s="196"/>
      <c r="BH1580" s="196"/>
      <c r="BI1580" s="196"/>
      <c r="BJ1580" s="196"/>
      <c r="BK1580" s="196"/>
      <c r="BL1580" s="196"/>
      <c r="BM1580" s="196"/>
      <c r="BN1580" s="196"/>
      <c r="BO1580" s="196"/>
      <c r="BP1580" s="196"/>
      <c r="BQ1580" s="196"/>
      <c r="BR1580" s="196"/>
      <c r="BS1580" s="196"/>
      <c r="BT1580" s="196"/>
      <c r="BU1580" s="196"/>
      <c r="BV1580" s="196"/>
      <c r="BW1580" s="196"/>
      <c r="BX1580" s="196"/>
      <c r="BY1580" s="196"/>
      <c r="BZ1580" s="196"/>
      <c r="CA1580" s="196"/>
      <c r="CB1580" s="196"/>
      <c r="CC1580" s="196"/>
      <c r="CD1580" s="196"/>
      <c r="CE1580" s="196"/>
      <c r="CF1580" s="196"/>
      <c r="CG1580" s="196"/>
      <c r="CH1580" s="196"/>
      <c r="CI1580" s="196"/>
      <c r="CJ1580" s="196"/>
      <c r="CK1580" s="196"/>
      <c r="CL1580" s="196"/>
      <c r="CM1580" s="196"/>
      <c r="CN1580" s="196"/>
      <c r="CO1580" s="196"/>
      <c r="CP1580" s="196"/>
      <c r="CQ1580" s="196"/>
      <c r="CR1580" s="196"/>
      <c r="CS1580" s="196"/>
      <c r="CT1580" s="196"/>
      <c r="CU1580" s="196"/>
      <c r="CV1580" s="196"/>
      <c r="CW1580" s="196"/>
      <c r="CX1580" s="196"/>
      <c r="CY1580" s="196"/>
      <c r="CZ1580" s="196"/>
      <c r="DA1580" s="196"/>
      <c r="DB1580" s="196"/>
      <c r="DC1580" s="196"/>
      <c r="DD1580" s="196"/>
      <c r="DE1580" s="196"/>
      <c r="DF1580" s="196"/>
      <c r="DG1580" s="196"/>
      <c r="DH1580" s="196"/>
      <c r="DI1580" s="196"/>
      <c r="DJ1580" s="196"/>
      <c r="DK1580" s="196"/>
      <c r="DL1580" s="196"/>
      <c r="DM1580" s="196"/>
      <c r="DN1580" s="196"/>
      <c r="DO1580" s="196"/>
      <c r="DP1580" s="196"/>
      <c r="DQ1580" s="196"/>
      <c r="DR1580" s="196"/>
      <c r="DS1580" s="196"/>
      <c r="DT1580" s="196"/>
      <c r="DU1580" s="196"/>
      <c r="DV1580" s="196"/>
    </row>
    <row r="1581" spans="1:126" s="171" customFormat="1" x14ac:dyDescent="0.2">
      <c r="A1581" s="153"/>
      <c r="B1581" s="155"/>
      <c r="C1581" s="155"/>
      <c r="AT1581" s="196"/>
      <c r="AU1581" s="196"/>
      <c r="AV1581" s="196"/>
      <c r="AW1581" s="196"/>
      <c r="AX1581" s="196"/>
      <c r="AY1581" s="196"/>
      <c r="AZ1581" s="196"/>
      <c r="BA1581" s="196"/>
      <c r="BB1581" s="196"/>
      <c r="BC1581" s="196"/>
      <c r="BD1581" s="196"/>
      <c r="BE1581" s="196"/>
      <c r="BF1581" s="196"/>
      <c r="BG1581" s="196"/>
      <c r="BH1581" s="196"/>
      <c r="BI1581" s="196"/>
      <c r="BJ1581" s="196"/>
      <c r="BK1581" s="196"/>
      <c r="BL1581" s="196"/>
      <c r="BM1581" s="196"/>
      <c r="BN1581" s="196"/>
      <c r="BO1581" s="196"/>
      <c r="BP1581" s="196"/>
      <c r="BQ1581" s="196"/>
      <c r="BR1581" s="196"/>
      <c r="BS1581" s="196"/>
      <c r="BT1581" s="196"/>
      <c r="BU1581" s="196"/>
      <c r="BV1581" s="196"/>
      <c r="BW1581" s="196"/>
      <c r="BX1581" s="196"/>
      <c r="BY1581" s="196"/>
      <c r="BZ1581" s="196"/>
      <c r="CA1581" s="196"/>
      <c r="CB1581" s="196"/>
      <c r="CC1581" s="196"/>
      <c r="CD1581" s="196"/>
      <c r="CE1581" s="196"/>
      <c r="CF1581" s="196"/>
      <c r="CG1581" s="196"/>
      <c r="CH1581" s="196"/>
      <c r="CI1581" s="196"/>
      <c r="CJ1581" s="196"/>
      <c r="CK1581" s="196"/>
      <c r="CL1581" s="196"/>
      <c r="CM1581" s="196"/>
      <c r="CN1581" s="196"/>
      <c r="CO1581" s="196"/>
      <c r="CP1581" s="196"/>
      <c r="CQ1581" s="196"/>
      <c r="CR1581" s="196"/>
      <c r="CS1581" s="196"/>
      <c r="CT1581" s="196"/>
      <c r="CU1581" s="196"/>
      <c r="CV1581" s="196"/>
      <c r="CW1581" s="196"/>
      <c r="CX1581" s="196"/>
      <c r="CY1581" s="196"/>
      <c r="CZ1581" s="196"/>
      <c r="DA1581" s="196"/>
      <c r="DB1581" s="196"/>
      <c r="DC1581" s="196"/>
      <c r="DD1581" s="196"/>
      <c r="DE1581" s="196"/>
      <c r="DF1581" s="196"/>
      <c r="DG1581" s="196"/>
      <c r="DH1581" s="196"/>
      <c r="DI1581" s="196"/>
      <c r="DJ1581" s="196"/>
      <c r="DK1581" s="196"/>
      <c r="DL1581" s="196"/>
      <c r="DM1581" s="196"/>
      <c r="DN1581" s="196"/>
      <c r="DO1581" s="196"/>
      <c r="DP1581" s="196"/>
      <c r="DQ1581" s="196"/>
      <c r="DR1581" s="196"/>
      <c r="DS1581" s="196"/>
      <c r="DT1581" s="196"/>
      <c r="DU1581" s="196"/>
      <c r="DV1581" s="196"/>
    </row>
    <row r="1582" spans="1:126" s="171" customFormat="1" x14ac:dyDescent="0.2">
      <c r="A1582" s="153"/>
      <c r="B1582" s="155"/>
      <c r="C1582" s="155"/>
      <c r="AT1582" s="196"/>
      <c r="AU1582" s="196"/>
      <c r="AV1582" s="196"/>
      <c r="AW1582" s="196"/>
      <c r="AX1582" s="196"/>
      <c r="AY1582" s="196"/>
      <c r="AZ1582" s="196"/>
      <c r="BA1582" s="196"/>
      <c r="BB1582" s="196"/>
      <c r="BC1582" s="196"/>
      <c r="BD1582" s="196"/>
      <c r="BE1582" s="196"/>
      <c r="BF1582" s="196"/>
      <c r="BG1582" s="196"/>
      <c r="BH1582" s="196"/>
      <c r="BI1582" s="196"/>
      <c r="BJ1582" s="196"/>
      <c r="BK1582" s="196"/>
      <c r="BL1582" s="196"/>
      <c r="BM1582" s="196"/>
      <c r="BN1582" s="196"/>
      <c r="BO1582" s="196"/>
      <c r="BP1582" s="196"/>
      <c r="BQ1582" s="196"/>
      <c r="BR1582" s="196"/>
      <c r="BS1582" s="196"/>
      <c r="BT1582" s="196"/>
      <c r="BU1582" s="196"/>
      <c r="BV1582" s="196"/>
      <c r="BW1582" s="196"/>
      <c r="BX1582" s="196"/>
      <c r="BY1582" s="196"/>
      <c r="BZ1582" s="196"/>
      <c r="CA1582" s="196"/>
      <c r="CB1582" s="196"/>
      <c r="CC1582" s="196"/>
      <c r="CD1582" s="196"/>
      <c r="CE1582" s="196"/>
      <c r="CF1582" s="196"/>
      <c r="CG1582" s="196"/>
      <c r="CH1582" s="196"/>
      <c r="CI1582" s="196"/>
      <c r="CJ1582" s="196"/>
      <c r="CK1582" s="196"/>
      <c r="CL1582" s="196"/>
      <c r="CM1582" s="196"/>
      <c r="CN1582" s="196"/>
      <c r="CO1582" s="196"/>
      <c r="CP1582" s="196"/>
      <c r="CQ1582" s="196"/>
      <c r="CR1582" s="196"/>
      <c r="CS1582" s="196"/>
      <c r="CT1582" s="196"/>
      <c r="CU1582" s="196"/>
      <c r="CV1582" s="196"/>
      <c r="CW1582" s="196"/>
      <c r="CX1582" s="196"/>
      <c r="CY1582" s="196"/>
      <c r="CZ1582" s="196"/>
      <c r="DA1582" s="196"/>
      <c r="DB1582" s="196"/>
      <c r="DC1582" s="196"/>
      <c r="DD1582" s="196"/>
      <c r="DE1582" s="196"/>
      <c r="DF1582" s="196"/>
      <c r="DG1582" s="196"/>
      <c r="DH1582" s="196"/>
      <c r="DI1582" s="196"/>
      <c r="DJ1582" s="196"/>
      <c r="DK1582" s="196"/>
      <c r="DL1582" s="196"/>
      <c r="DM1582" s="196"/>
      <c r="DN1582" s="196"/>
      <c r="DO1582" s="196"/>
      <c r="DP1582" s="196"/>
      <c r="DQ1582" s="196"/>
      <c r="DR1582" s="196"/>
      <c r="DS1582" s="196"/>
      <c r="DT1582" s="196"/>
      <c r="DU1582" s="196"/>
      <c r="DV1582" s="196"/>
    </row>
    <row r="1583" spans="1:126" s="171" customFormat="1" x14ac:dyDescent="0.2">
      <c r="A1583" s="153"/>
      <c r="B1583" s="155"/>
      <c r="C1583" s="155"/>
      <c r="AT1583" s="196"/>
      <c r="AU1583" s="196"/>
      <c r="AV1583" s="196"/>
      <c r="AW1583" s="196"/>
      <c r="AX1583" s="196"/>
      <c r="AY1583" s="196"/>
      <c r="AZ1583" s="196"/>
      <c r="BA1583" s="196"/>
      <c r="BB1583" s="196"/>
      <c r="BC1583" s="196"/>
      <c r="BD1583" s="196"/>
      <c r="BE1583" s="196"/>
      <c r="BF1583" s="196"/>
      <c r="BG1583" s="196"/>
      <c r="BH1583" s="196"/>
      <c r="BI1583" s="196"/>
      <c r="BJ1583" s="196"/>
      <c r="BK1583" s="196"/>
      <c r="BL1583" s="196"/>
      <c r="BM1583" s="196"/>
      <c r="BN1583" s="196"/>
      <c r="BO1583" s="196"/>
      <c r="BP1583" s="196"/>
      <c r="BQ1583" s="196"/>
      <c r="BR1583" s="196"/>
      <c r="BS1583" s="196"/>
      <c r="BT1583" s="196"/>
      <c r="BU1583" s="196"/>
      <c r="BV1583" s="196"/>
      <c r="BW1583" s="196"/>
      <c r="BX1583" s="196"/>
      <c r="BY1583" s="196"/>
      <c r="BZ1583" s="196"/>
      <c r="CA1583" s="196"/>
      <c r="CB1583" s="196"/>
      <c r="CC1583" s="196"/>
      <c r="CD1583" s="196"/>
      <c r="CE1583" s="196"/>
      <c r="CF1583" s="196"/>
      <c r="CG1583" s="196"/>
      <c r="CH1583" s="196"/>
      <c r="CI1583" s="196"/>
      <c r="CJ1583" s="196"/>
      <c r="CK1583" s="196"/>
      <c r="CL1583" s="196"/>
      <c r="CM1583" s="196"/>
      <c r="CN1583" s="196"/>
      <c r="CO1583" s="196"/>
      <c r="CP1583" s="196"/>
      <c r="CQ1583" s="196"/>
      <c r="CR1583" s="196"/>
      <c r="CS1583" s="196"/>
      <c r="CT1583" s="196"/>
      <c r="CU1583" s="196"/>
      <c r="CV1583" s="196"/>
      <c r="CW1583" s="196"/>
      <c r="CX1583" s="196"/>
      <c r="CY1583" s="196"/>
      <c r="CZ1583" s="196"/>
      <c r="DA1583" s="196"/>
      <c r="DB1583" s="196"/>
      <c r="DC1583" s="196"/>
      <c r="DD1583" s="196"/>
      <c r="DE1583" s="196"/>
      <c r="DF1583" s="196"/>
      <c r="DG1583" s="196"/>
      <c r="DH1583" s="196"/>
      <c r="DI1583" s="196"/>
      <c r="DJ1583" s="196"/>
      <c r="DK1583" s="196"/>
      <c r="DL1583" s="196"/>
      <c r="DM1583" s="196"/>
      <c r="DN1583" s="196"/>
      <c r="DO1583" s="196"/>
      <c r="DP1583" s="196"/>
      <c r="DQ1583" s="196"/>
      <c r="DR1583" s="196"/>
      <c r="DS1583" s="196"/>
      <c r="DT1583" s="196"/>
      <c r="DU1583" s="196"/>
      <c r="DV1583" s="196"/>
    </row>
    <row r="1584" spans="1:126" s="171" customFormat="1" x14ac:dyDescent="0.2">
      <c r="A1584" s="153"/>
      <c r="B1584" s="155"/>
      <c r="C1584" s="155"/>
      <c r="AT1584" s="196"/>
      <c r="AU1584" s="196"/>
      <c r="AV1584" s="196"/>
      <c r="AW1584" s="196"/>
      <c r="AX1584" s="196"/>
      <c r="AY1584" s="196"/>
      <c r="AZ1584" s="196"/>
      <c r="BA1584" s="196"/>
      <c r="BB1584" s="196"/>
      <c r="BC1584" s="196"/>
      <c r="BD1584" s="196"/>
      <c r="BE1584" s="196"/>
      <c r="BF1584" s="196"/>
      <c r="BG1584" s="196"/>
      <c r="BH1584" s="196"/>
      <c r="BI1584" s="196"/>
      <c r="BJ1584" s="196"/>
      <c r="BK1584" s="196"/>
      <c r="BL1584" s="196"/>
      <c r="BM1584" s="196"/>
      <c r="BN1584" s="196"/>
      <c r="BO1584" s="196"/>
      <c r="BP1584" s="196"/>
      <c r="BQ1584" s="196"/>
      <c r="BR1584" s="196"/>
      <c r="BS1584" s="196"/>
      <c r="BT1584" s="196"/>
      <c r="BU1584" s="196"/>
      <c r="BV1584" s="196"/>
      <c r="BW1584" s="196"/>
      <c r="BX1584" s="196"/>
      <c r="BY1584" s="196"/>
      <c r="BZ1584" s="196"/>
      <c r="CA1584" s="196"/>
      <c r="CB1584" s="196"/>
      <c r="CC1584" s="196"/>
      <c r="CD1584" s="196"/>
      <c r="CE1584" s="196"/>
      <c r="CF1584" s="196"/>
      <c r="CG1584" s="196"/>
      <c r="CH1584" s="196"/>
      <c r="CI1584" s="196"/>
      <c r="CJ1584" s="196"/>
      <c r="CK1584" s="196"/>
      <c r="CL1584" s="196"/>
      <c r="CM1584" s="196"/>
      <c r="CN1584" s="196"/>
      <c r="CO1584" s="196"/>
      <c r="CP1584" s="196"/>
      <c r="CQ1584" s="196"/>
      <c r="CR1584" s="196"/>
      <c r="CS1584" s="196"/>
      <c r="CT1584" s="196"/>
      <c r="CU1584" s="196"/>
      <c r="CV1584" s="196"/>
      <c r="CW1584" s="196"/>
      <c r="CX1584" s="196"/>
      <c r="CY1584" s="196"/>
      <c r="CZ1584" s="196"/>
      <c r="DA1584" s="196"/>
      <c r="DB1584" s="196"/>
      <c r="DC1584" s="196"/>
      <c r="DD1584" s="196"/>
      <c r="DE1584" s="196"/>
      <c r="DF1584" s="196"/>
      <c r="DG1584" s="196"/>
      <c r="DH1584" s="196"/>
      <c r="DI1584" s="196"/>
      <c r="DJ1584" s="196"/>
      <c r="DK1584" s="196"/>
      <c r="DL1584" s="196"/>
      <c r="DM1584" s="196"/>
      <c r="DN1584" s="196"/>
      <c r="DO1584" s="196"/>
      <c r="DP1584" s="196"/>
      <c r="DQ1584" s="196"/>
      <c r="DR1584" s="196"/>
      <c r="DS1584" s="196"/>
      <c r="DT1584" s="196"/>
      <c r="DU1584" s="196"/>
      <c r="DV1584" s="196"/>
    </row>
    <row r="1585" spans="1:126" s="171" customFormat="1" x14ac:dyDescent="0.2">
      <c r="A1585" s="153"/>
      <c r="B1585" s="155"/>
      <c r="C1585" s="155"/>
      <c r="AT1585" s="196"/>
      <c r="AU1585" s="196"/>
      <c r="AV1585" s="196"/>
      <c r="AW1585" s="196"/>
      <c r="AX1585" s="196"/>
      <c r="AY1585" s="196"/>
      <c r="AZ1585" s="196"/>
      <c r="BA1585" s="196"/>
      <c r="BB1585" s="196"/>
      <c r="BC1585" s="196"/>
      <c r="BD1585" s="196"/>
      <c r="BE1585" s="196"/>
      <c r="BF1585" s="196"/>
      <c r="BG1585" s="196"/>
      <c r="BH1585" s="196"/>
      <c r="BI1585" s="196"/>
      <c r="BJ1585" s="196"/>
      <c r="BK1585" s="196"/>
      <c r="BL1585" s="196"/>
      <c r="BM1585" s="196"/>
      <c r="BN1585" s="196"/>
      <c r="BO1585" s="196"/>
      <c r="BP1585" s="196"/>
      <c r="BQ1585" s="196"/>
      <c r="BR1585" s="196"/>
      <c r="BS1585" s="196"/>
      <c r="BT1585" s="196"/>
      <c r="BU1585" s="196"/>
      <c r="BV1585" s="196"/>
      <c r="BW1585" s="196"/>
      <c r="BX1585" s="196"/>
      <c r="BY1585" s="196"/>
      <c r="BZ1585" s="196"/>
      <c r="CA1585" s="196"/>
      <c r="CB1585" s="196"/>
      <c r="CC1585" s="196"/>
      <c r="CD1585" s="196"/>
      <c r="CE1585" s="196"/>
      <c r="CF1585" s="196"/>
      <c r="CG1585" s="196"/>
      <c r="CH1585" s="196"/>
      <c r="CI1585" s="196"/>
      <c r="CJ1585" s="196"/>
      <c r="CK1585" s="196"/>
      <c r="CL1585" s="196"/>
      <c r="CM1585" s="196"/>
      <c r="CN1585" s="196"/>
      <c r="CO1585" s="196"/>
      <c r="CP1585" s="196"/>
      <c r="CQ1585" s="196"/>
      <c r="CR1585" s="196"/>
      <c r="CS1585" s="196"/>
      <c r="CT1585" s="196"/>
      <c r="CU1585" s="196"/>
      <c r="CV1585" s="196"/>
      <c r="CW1585" s="196"/>
      <c r="CX1585" s="196"/>
      <c r="CY1585" s="196"/>
      <c r="CZ1585" s="196"/>
      <c r="DA1585" s="196"/>
      <c r="DB1585" s="196"/>
      <c r="DC1585" s="196"/>
      <c r="DD1585" s="196"/>
      <c r="DE1585" s="196"/>
      <c r="DF1585" s="196"/>
      <c r="DG1585" s="196"/>
      <c r="DH1585" s="196"/>
      <c r="DI1585" s="196"/>
      <c r="DJ1585" s="196"/>
      <c r="DK1585" s="196"/>
      <c r="DL1585" s="196"/>
      <c r="DM1585" s="196"/>
      <c r="DN1585" s="196"/>
      <c r="DO1585" s="196"/>
      <c r="DP1585" s="196"/>
      <c r="DQ1585" s="196"/>
      <c r="DR1585" s="196"/>
      <c r="DS1585" s="196"/>
      <c r="DT1585" s="196"/>
      <c r="DU1585" s="196"/>
      <c r="DV1585" s="196"/>
    </row>
    <row r="1586" spans="1:126" s="171" customFormat="1" x14ac:dyDescent="0.2">
      <c r="A1586" s="153"/>
      <c r="B1586" s="155"/>
      <c r="C1586" s="155"/>
      <c r="AT1586" s="196"/>
      <c r="AU1586" s="196"/>
      <c r="AV1586" s="196"/>
      <c r="AW1586" s="196"/>
      <c r="AX1586" s="196"/>
      <c r="AY1586" s="196"/>
      <c r="AZ1586" s="196"/>
      <c r="BA1586" s="196"/>
      <c r="BB1586" s="196"/>
      <c r="BC1586" s="196"/>
      <c r="BD1586" s="196"/>
      <c r="BE1586" s="196"/>
      <c r="BF1586" s="196"/>
      <c r="BG1586" s="196"/>
      <c r="BH1586" s="196"/>
      <c r="BI1586" s="196"/>
      <c r="BJ1586" s="196"/>
      <c r="BK1586" s="196"/>
      <c r="BL1586" s="196"/>
      <c r="BM1586" s="196"/>
      <c r="BN1586" s="196"/>
      <c r="BO1586" s="196"/>
      <c r="BP1586" s="196"/>
      <c r="BQ1586" s="196"/>
      <c r="BR1586" s="196"/>
      <c r="BS1586" s="196"/>
      <c r="BT1586" s="196"/>
      <c r="BU1586" s="196"/>
      <c r="BV1586" s="196"/>
      <c r="BW1586" s="196"/>
      <c r="BX1586" s="196"/>
      <c r="BY1586" s="196"/>
      <c r="BZ1586" s="196"/>
      <c r="CA1586" s="196"/>
      <c r="CB1586" s="196"/>
      <c r="CC1586" s="196"/>
      <c r="CD1586" s="196"/>
      <c r="CE1586" s="196"/>
      <c r="CF1586" s="196"/>
      <c r="CG1586" s="196"/>
      <c r="CH1586" s="196"/>
      <c r="CI1586" s="196"/>
      <c r="CJ1586" s="196"/>
      <c r="CK1586" s="196"/>
      <c r="CL1586" s="196"/>
      <c r="CM1586" s="196"/>
      <c r="CN1586" s="196"/>
      <c r="CO1586" s="196"/>
      <c r="CP1586" s="196"/>
      <c r="CQ1586" s="196"/>
      <c r="CR1586" s="196"/>
      <c r="CS1586" s="196"/>
      <c r="CT1586" s="196"/>
      <c r="CU1586" s="196"/>
      <c r="CV1586" s="196"/>
      <c r="CW1586" s="196"/>
      <c r="CX1586" s="196"/>
      <c r="CY1586" s="196"/>
      <c r="CZ1586" s="196"/>
      <c r="DA1586" s="196"/>
      <c r="DB1586" s="196"/>
      <c r="DC1586" s="196"/>
      <c r="DD1586" s="196"/>
      <c r="DE1586" s="196"/>
      <c r="DF1586" s="196"/>
      <c r="DG1586" s="196"/>
      <c r="DH1586" s="196"/>
      <c r="DI1586" s="196"/>
      <c r="DJ1586" s="196"/>
      <c r="DK1586" s="196"/>
      <c r="DL1586" s="196"/>
      <c r="DM1586" s="196"/>
      <c r="DN1586" s="196"/>
      <c r="DO1586" s="196"/>
      <c r="DP1586" s="196"/>
      <c r="DQ1586" s="196"/>
      <c r="DR1586" s="196"/>
      <c r="DS1586" s="196"/>
      <c r="DT1586" s="196"/>
      <c r="DU1586" s="196"/>
      <c r="DV1586" s="196"/>
    </row>
    <row r="1587" spans="1:126" s="171" customFormat="1" x14ac:dyDescent="0.2">
      <c r="A1587" s="153"/>
      <c r="B1587" s="155"/>
      <c r="C1587" s="155"/>
      <c r="AT1587" s="196"/>
      <c r="AU1587" s="196"/>
      <c r="AV1587" s="196"/>
      <c r="AW1587" s="196"/>
      <c r="AX1587" s="196"/>
      <c r="AY1587" s="196"/>
      <c r="AZ1587" s="196"/>
      <c r="BA1587" s="196"/>
      <c r="BB1587" s="196"/>
      <c r="BC1587" s="196"/>
      <c r="BD1587" s="196"/>
      <c r="BE1587" s="196"/>
      <c r="BF1587" s="196"/>
      <c r="BG1587" s="196"/>
      <c r="BH1587" s="196"/>
      <c r="BI1587" s="196"/>
      <c r="BJ1587" s="196"/>
      <c r="BK1587" s="196"/>
      <c r="BL1587" s="196"/>
      <c r="BM1587" s="196"/>
      <c r="BN1587" s="196"/>
      <c r="BO1587" s="196"/>
      <c r="BP1587" s="196"/>
      <c r="BQ1587" s="196"/>
      <c r="BR1587" s="196"/>
      <c r="BS1587" s="196"/>
      <c r="BT1587" s="196"/>
      <c r="BU1587" s="196"/>
      <c r="BV1587" s="196"/>
      <c r="BW1587" s="196"/>
      <c r="BX1587" s="196"/>
      <c r="BY1587" s="196"/>
      <c r="BZ1587" s="196"/>
      <c r="CA1587" s="196"/>
      <c r="CB1587" s="196"/>
      <c r="CC1587" s="196"/>
      <c r="CD1587" s="196"/>
      <c r="CE1587" s="196"/>
      <c r="CF1587" s="196"/>
      <c r="CG1587" s="196"/>
      <c r="CH1587" s="196"/>
      <c r="CI1587" s="196"/>
      <c r="CJ1587" s="196"/>
      <c r="CK1587" s="196"/>
      <c r="CL1587" s="196"/>
      <c r="CM1587" s="196"/>
      <c r="CN1587" s="196"/>
      <c r="CO1587" s="196"/>
      <c r="CP1587" s="196"/>
      <c r="CQ1587" s="196"/>
      <c r="CR1587" s="196"/>
      <c r="CS1587" s="196"/>
      <c r="CT1587" s="196"/>
      <c r="CU1587" s="196"/>
      <c r="CV1587" s="196"/>
      <c r="CW1587" s="196"/>
      <c r="CX1587" s="196"/>
      <c r="CY1587" s="196"/>
      <c r="CZ1587" s="196"/>
      <c r="DA1587" s="196"/>
      <c r="DB1587" s="196"/>
      <c r="DC1587" s="196"/>
      <c r="DD1587" s="196"/>
      <c r="DE1587" s="196"/>
      <c r="DF1587" s="196"/>
      <c r="DG1587" s="196"/>
      <c r="DH1587" s="196"/>
      <c r="DI1587" s="196"/>
      <c r="DJ1587" s="196"/>
      <c r="DK1587" s="196"/>
      <c r="DL1587" s="196"/>
      <c r="DM1587" s="196"/>
      <c r="DN1587" s="196"/>
      <c r="DO1587" s="196"/>
      <c r="DP1587" s="196"/>
      <c r="DQ1587" s="196"/>
      <c r="DR1587" s="196"/>
      <c r="DS1587" s="196"/>
      <c r="DT1587" s="196"/>
      <c r="DU1587" s="196"/>
      <c r="DV1587" s="196"/>
    </row>
    <row r="1588" spans="1:126" s="171" customFormat="1" x14ac:dyDescent="0.2">
      <c r="A1588" s="153"/>
      <c r="B1588" s="155"/>
      <c r="C1588" s="155"/>
      <c r="AT1588" s="196"/>
      <c r="AU1588" s="196"/>
      <c r="AV1588" s="196"/>
      <c r="AW1588" s="196"/>
      <c r="AX1588" s="196"/>
      <c r="AY1588" s="196"/>
      <c r="AZ1588" s="196"/>
      <c r="BA1588" s="196"/>
      <c r="BB1588" s="196"/>
      <c r="BC1588" s="196"/>
      <c r="BD1588" s="196"/>
      <c r="BE1588" s="196"/>
      <c r="BF1588" s="196"/>
      <c r="BG1588" s="196"/>
      <c r="BH1588" s="196"/>
      <c r="BI1588" s="196"/>
      <c r="BJ1588" s="196"/>
      <c r="BK1588" s="196"/>
      <c r="BL1588" s="196"/>
      <c r="BM1588" s="196"/>
      <c r="BN1588" s="196"/>
      <c r="BO1588" s="196"/>
      <c r="BP1588" s="196"/>
      <c r="BQ1588" s="196"/>
      <c r="BR1588" s="196"/>
      <c r="BS1588" s="196"/>
      <c r="BT1588" s="196"/>
      <c r="BU1588" s="196"/>
      <c r="BV1588" s="196"/>
      <c r="BW1588" s="196"/>
      <c r="BX1588" s="196"/>
      <c r="BY1588" s="196"/>
      <c r="BZ1588" s="196"/>
      <c r="CA1588" s="196"/>
      <c r="CB1588" s="196"/>
      <c r="CC1588" s="196"/>
      <c r="CD1588" s="196"/>
      <c r="CE1588" s="196"/>
      <c r="CF1588" s="196"/>
      <c r="CG1588" s="196"/>
      <c r="CH1588" s="196"/>
      <c r="CI1588" s="196"/>
      <c r="CJ1588" s="196"/>
      <c r="CK1588" s="196"/>
      <c r="CL1588" s="196"/>
      <c r="CM1588" s="196"/>
      <c r="CN1588" s="196"/>
      <c r="CO1588" s="196"/>
      <c r="CP1588" s="196"/>
      <c r="CQ1588" s="196"/>
      <c r="CR1588" s="196"/>
      <c r="CS1588" s="196"/>
      <c r="CT1588" s="196"/>
      <c r="CU1588" s="196"/>
      <c r="CV1588" s="196"/>
      <c r="CW1588" s="196"/>
      <c r="CX1588" s="196"/>
      <c r="CY1588" s="196"/>
      <c r="CZ1588" s="196"/>
      <c r="DA1588" s="196"/>
      <c r="DB1588" s="196"/>
      <c r="DC1588" s="196"/>
      <c r="DD1588" s="196"/>
      <c r="DE1588" s="196"/>
      <c r="DF1588" s="196"/>
      <c r="DG1588" s="196"/>
      <c r="DH1588" s="196"/>
      <c r="DI1588" s="196"/>
      <c r="DJ1588" s="196"/>
      <c r="DK1588" s="196"/>
      <c r="DL1588" s="196"/>
      <c r="DM1588" s="196"/>
      <c r="DN1588" s="196"/>
      <c r="DO1588" s="196"/>
      <c r="DP1588" s="196"/>
      <c r="DQ1588" s="196"/>
      <c r="DR1588" s="196"/>
      <c r="DS1588" s="196"/>
      <c r="DT1588" s="196"/>
      <c r="DU1588" s="196"/>
      <c r="DV1588" s="196"/>
    </row>
    <row r="1589" spans="1:126" s="171" customFormat="1" x14ac:dyDescent="0.2">
      <c r="A1589" s="153"/>
      <c r="B1589" s="155"/>
      <c r="C1589" s="155"/>
      <c r="AT1589" s="196"/>
      <c r="AU1589" s="196"/>
      <c r="AV1589" s="196"/>
      <c r="AW1589" s="196"/>
      <c r="AX1589" s="196"/>
      <c r="AY1589" s="196"/>
      <c r="AZ1589" s="196"/>
      <c r="BA1589" s="196"/>
      <c r="BB1589" s="196"/>
      <c r="BC1589" s="196"/>
      <c r="BD1589" s="196"/>
      <c r="BE1589" s="196"/>
      <c r="BF1589" s="196"/>
      <c r="BG1589" s="196"/>
      <c r="BH1589" s="196"/>
      <c r="BI1589" s="196"/>
      <c r="BJ1589" s="196"/>
      <c r="BK1589" s="196"/>
      <c r="BL1589" s="196"/>
      <c r="BM1589" s="196"/>
      <c r="BN1589" s="196"/>
      <c r="BO1589" s="196"/>
      <c r="BP1589" s="196"/>
      <c r="BQ1589" s="196"/>
      <c r="BR1589" s="196"/>
      <c r="BS1589" s="196"/>
      <c r="BT1589" s="196"/>
      <c r="BU1589" s="196"/>
      <c r="BV1589" s="196"/>
      <c r="BW1589" s="196"/>
      <c r="BX1589" s="196"/>
      <c r="BY1589" s="196"/>
      <c r="BZ1589" s="196"/>
      <c r="CA1589" s="196"/>
      <c r="CB1589" s="196"/>
      <c r="CC1589" s="196"/>
      <c r="CD1589" s="196"/>
      <c r="CE1589" s="196"/>
      <c r="CF1589" s="196"/>
      <c r="CG1589" s="196"/>
      <c r="CH1589" s="196"/>
      <c r="CI1589" s="196"/>
      <c r="CJ1589" s="196"/>
      <c r="CK1589" s="196"/>
      <c r="CL1589" s="196"/>
      <c r="CM1589" s="196"/>
      <c r="CN1589" s="196"/>
      <c r="CO1589" s="196"/>
      <c r="CP1589" s="196"/>
      <c r="CQ1589" s="196"/>
      <c r="CR1589" s="196"/>
      <c r="CS1589" s="196"/>
      <c r="CT1589" s="196"/>
      <c r="CU1589" s="196"/>
      <c r="CV1589" s="196"/>
      <c r="CW1589" s="196"/>
      <c r="CX1589" s="196"/>
      <c r="CY1589" s="196"/>
      <c r="CZ1589" s="196"/>
      <c r="DA1589" s="196"/>
      <c r="DB1589" s="196"/>
      <c r="DC1589" s="196"/>
      <c r="DD1589" s="196"/>
      <c r="DE1589" s="196"/>
      <c r="DF1589" s="196"/>
      <c r="DG1589" s="196"/>
      <c r="DH1589" s="196"/>
      <c r="DI1589" s="196"/>
      <c r="DJ1589" s="196"/>
      <c r="DK1589" s="196"/>
      <c r="DL1589" s="196"/>
      <c r="DM1589" s="196"/>
      <c r="DN1589" s="196"/>
      <c r="DO1589" s="196"/>
      <c r="DP1589" s="196"/>
      <c r="DQ1589" s="196"/>
      <c r="DR1589" s="196"/>
      <c r="DS1589" s="196"/>
      <c r="DT1589" s="196"/>
      <c r="DU1589" s="196"/>
      <c r="DV1589" s="196"/>
    </row>
    <row r="1590" spans="1:126" s="171" customFormat="1" x14ac:dyDescent="0.2">
      <c r="A1590" s="153"/>
      <c r="B1590" s="155"/>
      <c r="C1590" s="155"/>
      <c r="AT1590" s="196"/>
      <c r="AU1590" s="196"/>
      <c r="AV1590" s="196"/>
      <c r="AW1590" s="196"/>
      <c r="AX1590" s="196"/>
      <c r="AY1590" s="196"/>
      <c r="AZ1590" s="196"/>
      <c r="BA1590" s="196"/>
      <c r="BB1590" s="196"/>
      <c r="BC1590" s="196"/>
      <c r="BD1590" s="196"/>
      <c r="BE1590" s="196"/>
      <c r="BF1590" s="196"/>
      <c r="BG1590" s="196"/>
      <c r="BH1590" s="196"/>
      <c r="BI1590" s="196"/>
      <c r="BJ1590" s="196"/>
      <c r="BK1590" s="196"/>
      <c r="BL1590" s="196"/>
      <c r="BM1590" s="196"/>
      <c r="BN1590" s="196"/>
      <c r="BO1590" s="196"/>
      <c r="BP1590" s="196"/>
      <c r="BQ1590" s="196"/>
      <c r="BR1590" s="196"/>
      <c r="BS1590" s="196"/>
      <c r="BT1590" s="196"/>
      <c r="BU1590" s="196"/>
      <c r="BV1590" s="196"/>
      <c r="BW1590" s="196"/>
      <c r="BX1590" s="196"/>
      <c r="BY1590" s="196"/>
      <c r="BZ1590" s="196"/>
      <c r="CA1590" s="196"/>
      <c r="CB1590" s="196"/>
      <c r="CC1590" s="196"/>
      <c r="CD1590" s="196"/>
      <c r="CE1590" s="196"/>
      <c r="CF1590" s="196"/>
      <c r="CG1590" s="196"/>
      <c r="CH1590" s="196"/>
      <c r="CI1590" s="196"/>
      <c r="CJ1590" s="196"/>
      <c r="CK1590" s="196"/>
      <c r="CL1590" s="196"/>
      <c r="CM1590" s="196"/>
      <c r="CN1590" s="196"/>
      <c r="CO1590" s="196"/>
      <c r="CP1590" s="196"/>
      <c r="CQ1590" s="196"/>
      <c r="CR1590" s="196"/>
      <c r="CS1590" s="196"/>
      <c r="CT1590" s="196"/>
      <c r="CU1590" s="196"/>
      <c r="CV1590" s="196"/>
      <c r="CW1590" s="196"/>
      <c r="CX1590" s="196"/>
      <c r="CY1590" s="196"/>
      <c r="CZ1590" s="196"/>
      <c r="DA1590" s="196"/>
      <c r="DB1590" s="196"/>
      <c r="DC1590" s="196"/>
      <c r="DD1590" s="196"/>
      <c r="DE1590" s="196"/>
      <c r="DF1590" s="196"/>
      <c r="DG1590" s="196"/>
      <c r="DH1590" s="196"/>
      <c r="DI1590" s="196"/>
      <c r="DJ1590" s="196"/>
      <c r="DK1590" s="196"/>
      <c r="DL1590" s="196"/>
      <c r="DM1590" s="196"/>
      <c r="DN1590" s="196"/>
      <c r="DO1590" s="196"/>
      <c r="DP1590" s="196"/>
      <c r="DQ1590" s="196"/>
      <c r="DR1590" s="196"/>
      <c r="DS1590" s="196"/>
      <c r="DT1590" s="196"/>
      <c r="DU1590" s="196"/>
      <c r="DV1590" s="196"/>
    </row>
    <row r="1591" spans="1:126" s="171" customFormat="1" x14ac:dyDescent="0.2">
      <c r="A1591" s="153"/>
      <c r="B1591" s="155"/>
      <c r="C1591" s="155"/>
      <c r="AT1591" s="196"/>
      <c r="AU1591" s="196"/>
      <c r="AV1591" s="196"/>
      <c r="AW1591" s="196"/>
      <c r="AX1591" s="196"/>
      <c r="AY1591" s="196"/>
      <c r="AZ1591" s="196"/>
      <c r="BA1591" s="196"/>
      <c r="BB1591" s="196"/>
      <c r="BC1591" s="196"/>
      <c r="BD1591" s="196"/>
      <c r="BE1591" s="196"/>
      <c r="BF1591" s="196"/>
      <c r="BG1591" s="196"/>
      <c r="BH1591" s="196"/>
      <c r="BI1591" s="196"/>
      <c r="BJ1591" s="196"/>
      <c r="BK1591" s="196"/>
      <c r="BL1591" s="196"/>
      <c r="BM1591" s="196"/>
      <c r="BN1591" s="196"/>
      <c r="BO1591" s="196"/>
      <c r="BP1591" s="196"/>
      <c r="BQ1591" s="196"/>
      <c r="BR1591" s="196"/>
      <c r="BS1591" s="196"/>
      <c r="BT1591" s="196"/>
      <c r="BU1591" s="196"/>
      <c r="BV1591" s="196"/>
      <c r="BW1591" s="196"/>
      <c r="BX1591" s="196"/>
      <c r="BY1591" s="196"/>
      <c r="BZ1591" s="196"/>
      <c r="CA1591" s="196"/>
      <c r="CB1591" s="196"/>
      <c r="CC1591" s="196"/>
      <c r="CD1591" s="196"/>
      <c r="CE1591" s="196"/>
      <c r="CF1591" s="196"/>
      <c r="CG1591" s="196"/>
      <c r="CH1591" s="196"/>
      <c r="CI1591" s="196"/>
      <c r="CJ1591" s="196"/>
      <c r="CK1591" s="196"/>
      <c r="CL1591" s="196"/>
      <c r="CM1591" s="196"/>
      <c r="CN1591" s="196"/>
      <c r="CO1591" s="196"/>
      <c r="CP1591" s="196"/>
      <c r="CQ1591" s="196"/>
      <c r="CR1591" s="196"/>
      <c r="CS1591" s="196"/>
      <c r="CT1591" s="196"/>
      <c r="CU1591" s="196"/>
      <c r="CV1591" s="196"/>
      <c r="CW1591" s="196"/>
      <c r="CX1591" s="196"/>
      <c r="CY1591" s="196"/>
      <c r="CZ1591" s="196"/>
      <c r="DA1591" s="196"/>
      <c r="DB1591" s="196"/>
      <c r="DC1591" s="196"/>
      <c r="DD1591" s="196"/>
      <c r="DE1591" s="196"/>
      <c r="DF1591" s="196"/>
      <c r="DG1591" s="196"/>
      <c r="DH1591" s="196"/>
      <c r="DI1591" s="196"/>
      <c r="DJ1591" s="196"/>
      <c r="DK1591" s="196"/>
      <c r="DL1591" s="196"/>
      <c r="DM1591" s="196"/>
      <c r="DN1591" s="196"/>
      <c r="DO1591" s="196"/>
      <c r="DP1591" s="196"/>
      <c r="DQ1591" s="196"/>
      <c r="DR1591" s="196"/>
      <c r="DS1591" s="196"/>
      <c r="DT1591" s="196"/>
      <c r="DU1591" s="196"/>
      <c r="DV1591" s="196"/>
    </row>
    <row r="1592" spans="1:126" s="171" customFormat="1" x14ac:dyDescent="0.2">
      <c r="A1592" s="153"/>
      <c r="B1592" s="155"/>
      <c r="C1592" s="155"/>
      <c r="AT1592" s="196"/>
      <c r="AU1592" s="196"/>
      <c r="AV1592" s="196"/>
      <c r="AW1592" s="196"/>
      <c r="AX1592" s="196"/>
      <c r="AY1592" s="196"/>
      <c r="AZ1592" s="196"/>
      <c r="BA1592" s="196"/>
      <c r="BB1592" s="196"/>
      <c r="BC1592" s="196"/>
      <c r="BD1592" s="196"/>
      <c r="BE1592" s="196"/>
      <c r="BF1592" s="196"/>
      <c r="BG1592" s="196"/>
      <c r="BH1592" s="196"/>
      <c r="BI1592" s="196"/>
      <c r="BJ1592" s="196"/>
      <c r="BK1592" s="196"/>
      <c r="BL1592" s="196"/>
      <c r="BM1592" s="196"/>
      <c r="BN1592" s="196"/>
      <c r="BO1592" s="196"/>
      <c r="BP1592" s="196"/>
      <c r="BQ1592" s="196"/>
      <c r="BR1592" s="196"/>
      <c r="BS1592" s="196"/>
      <c r="BT1592" s="196"/>
      <c r="BU1592" s="196"/>
      <c r="BV1592" s="196"/>
      <c r="BW1592" s="196"/>
      <c r="BX1592" s="196"/>
      <c r="BY1592" s="196"/>
      <c r="BZ1592" s="196"/>
      <c r="CA1592" s="196"/>
      <c r="CB1592" s="196"/>
      <c r="CC1592" s="196"/>
      <c r="CD1592" s="196"/>
      <c r="CE1592" s="196"/>
      <c r="CF1592" s="196"/>
      <c r="CG1592" s="196"/>
      <c r="CH1592" s="196"/>
      <c r="CI1592" s="196"/>
      <c r="CJ1592" s="196"/>
      <c r="CK1592" s="196"/>
      <c r="CL1592" s="196"/>
      <c r="CM1592" s="196"/>
      <c r="CN1592" s="196"/>
      <c r="CO1592" s="196"/>
      <c r="CP1592" s="196"/>
      <c r="CQ1592" s="196"/>
      <c r="CR1592" s="196"/>
      <c r="CS1592" s="196"/>
      <c r="CT1592" s="196"/>
      <c r="CU1592" s="196"/>
      <c r="CV1592" s="196"/>
      <c r="CW1592" s="196"/>
      <c r="CX1592" s="196"/>
      <c r="CY1592" s="196"/>
      <c r="CZ1592" s="196"/>
      <c r="DA1592" s="196"/>
      <c r="DB1592" s="196"/>
      <c r="DC1592" s="196"/>
      <c r="DD1592" s="196"/>
      <c r="DE1592" s="196"/>
      <c r="DF1592" s="196"/>
      <c r="DG1592" s="196"/>
      <c r="DH1592" s="196"/>
      <c r="DI1592" s="196"/>
      <c r="DJ1592" s="196"/>
      <c r="DK1592" s="196"/>
      <c r="DL1592" s="196"/>
      <c r="DM1592" s="196"/>
      <c r="DN1592" s="196"/>
      <c r="DO1592" s="196"/>
      <c r="DP1592" s="196"/>
      <c r="DQ1592" s="196"/>
      <c r="DR1592" s="196"/>
      <c r="DS1592" s="196"/>
      <c r="DT1592" s="196"/>
      <c r="DU1592" s="196"/>
      <c r="DV1592" s="196"/>
    </row>
    <row r="1593" spans="1:126" s="171" customFormat="1" x14ac:dyDescent="0.2">
      <c r="A1593" s="153"/>
      <c r="B1593" s="155"/>
      <c r="C1593" s="155"/>
      <c r="AT1593" s="196"/>
      <c r="AU1593" s="196"/>
      <c r="AV1593" s="196"/>
      <c r="AW1593" s="196"/>
      <c r="AX1593" s="196"/>
      <c r="AY1593" s="196"/>
      <c r="AZ1593" s="196"/>
      <c r="BA1593" s="196"/>
      <c r="BB1593" s="196"/>
      <c r="BC1593" s="196"/>
      <c r="BD1593" s="196"/>
      <c r="BE1593" s="196"/>
      <c r="BF1593" s="196"/>
      <c r="BG1593" s="196"/>
      <c r="BH1593" s="196"/>
      <c r="BI1593" s="196"/>
      <c r="BJ1593" s="196"/>
      <c r="BK1593" s="196"/>
      <c r="BL1593" s="196"/>
      <c r="BM1593" s="196"/>
      <c r="BN1593" s="196"/>
      <c r="BO1593" s="196"/>
      <c r="BP1593" s="196"/>
      <c r="BQ1593" s="196"/>
      <c r="BR1593" s="196"/>
      <c r="BS1593" s="196"/>
      <c r="BT1593" s="196"/>
      <c r="BU1593" s="196"/>
      <c r="BV1593" s="196"/>
      <c r="BW1593" s="196"/>
      <c r="BX1593" s="196"/>
      <c r="BY1593" s="196"/>
      <c r="BZ1593" s="196"/>
      <c r="CA1593" s="196"/>
      <c r="CB1593" s="196"/>
      <c r="CC1593" s="196"/>
      <c r="CD1593" s="196"/>
      <c r="CE1593" s="196"/>
      <c r="CF1593" s="196"/>
      <c r="CG1593" s="196"/>
      <c r="CH1593" s="196"/>
      <c r="CI1593" s="196"/>
      <c r="CJ1593" s="196"/>
      <c r="CK1593" s="196"/>
      <c r="CL1593" s="196"/>
      <c r="CM1593" s="196"/>
      <c r="CN1593" s="196"/>
      <c r="CO1593" s="196"/>
      <c r="CP1593" s="196"/>
      <c r="CQ1593" s="196"/>
      <c r="CR1593" s="196"/>
      <c r="CS1593" s="196"/>
      <c r="CT1593" s="196"/>
      <c r="CU1593" s="196"/>
      <c r="CV1593" s="196"/>
      <c r="CW1593" s="196"/>
      <c r="CX1593" s="196"/>
      <c r="CY1593" s="196"/>
      <c r="CZ1593" s="196"/>
      <c r="DA1593" s="196"/>
      <c r="DB1593" s="196"/>
      <c r="DC1593" s="196"/>
      <c r="DD1593" s="196"/>
      <c r="DE1593" s="196"/>
      <c r="DF1593" s="196"/>
      <c r="DG1593" s="196"/>
      <c r="DH1593" s="196"/>
      <c r="DI1593" s="196"/>
      <c r="DJ1593" s="196"/>
      <c r="DK1593" s="196"/>
      <c r="DL1593" s="196"/>
      <c r="DM1593" s="196"/>
      <c r="DN1593" s="196"/>
      <c r="DO1593" s="196"/>
      <c r="DP1593" s="196"/>
      <c r="DQ1593" s="196"/>
      <c r="DR1593" s="196"/>
      <c r="DS1593" s="196"/>
      <c r="DT1593" s="196"/>
      <c r="DU1593" s="196"/>
      <c r="DV1593" s="196"/>
    </row>
    <row r="1594" spans="1:126" s="171" customFormat="1" x14ac:dyDescent="0.2">
      <c r="A1594" s="153"/>
      <c r="B1594" s="155"/>
      <c r="C1594" s="155"/>
      <c r="AT1594" s="196"/>
      <c r="AU1594" s="196"/>
      <c r="AV1594" s="196"/>
      <c r="AW1594" s="196"/>
      <c r="AX1594" s="196"/>
      <c r="AY1594" s="196"/>
      <c r="AZ1594" s="196"/>
      <c r="BA1594" s="196"/>
      <c r="BB1594" s="196"/>
      <c r="BC1594" s="196"/>
      <c r="BD1594" s="196"/>
      <c r="BE1594" s="196"/>
      <c r="BF1594" s="196"/>
      <c r="BG1594" s="196"/>
      <c r="BH1594" s="196"/>
      <c r="BI1594" s="196"/>
      <c r="BJ1594" s="196"/>
      <c r="BK1594" s="196"/>
      <c r="BL1594" s="196"/>
      <c r="BM1594" s="196"/>
      <c r="BN1594" s="196"/>
      <c r="BO1594" s="196"/>
      <c r="BP1594" s="196"/>
      <c r="BQ1594" s="196"/>
      <c r="BR1594" s="196"/>
      <c r="BS1594" s="196"/>
      <c r="BT1594" s="196"/>
      <c r="BU1594" s="196"/>
      <c r="BV1594" s="196"/>
      <c r="BW1594" s="196"/>
      <c r="BX1594" s="196"/>
      <c r="BY1594" s="196"/>
      <c r="BZ1594" s="196"/>
      <c r="CA1594" s="196"/>
      <c r="CB1594" s="196"/>
      <c r="CC1594" s="196"/>
      <c r="CD1594" s="196"/>
      <c r="CE1594" s="196"/>
      <c r="CF1594" s="196"/>
      <c r="CG1594" s="196"/>
      <c r="CH1594" s="196"/>
      <c r="CI1594" s="196"/>
      <c r="CJ1594" s="196"/>
      <c r="CK1594" s="196"/>
      <c r="CL1594" s="196"/>
      <c r="CM1594" s="196"/>
      <c r="CN1594" s="196"/>
      <c r="CO1594" s="196"/>
      <c r="CP1594" s="196"/>
      <c r="CQ1594" s="196"/>
      <c r="CR1594" s="196"/>
      <c r="CS1594" s="196"/>
      <c r="CT1594" s="196"/>
      <c r="CU1594" s="196"/>
      <c r="CV1594" s="196"/>
      <c r="CW1594" s="196"/>
      <c r="CX1594" s="196"/>
      <c r="CY1594" s="196"/>
      <c r="CZ1594" s="196"/>
      <c r="DA1594" s="196"/>
      <c r="DB1594" s="196"/>
      <c r="DC1594" s="196"/>
      <c r="DD1594" s="196"/>
      <c r="DE1594" s="196"/>
      <c r="DF1594" s="196"/>
      <c r="DG1594" s="196"/>
      <c r="DH1594" s="196"/>
      <c r="DI1594" s="196"/>
      <c r="DJ1594" s="196"/>
      <c r="DK1594" s="196"/>
      <c r="DL1594" s="196"/>
      <c r="DM1594" s="196"/>
      <c r="DN1594" s="196"/>
      <c r="DO1594" s="196"/>
      <c r="DP1594" s="196"/>
      <c r="DQ1594" s="196"/>
      <c r="DR1594" s="196"/>
      <c r="DS1594" s="196"/>
      <c r="DT1594" s="196"/>
      <c r="DU1594" s="196"/>
      <c r="DV1594" s="196"/>
    </row>
    <row r="1595" spans="1:126" s="171" customFormat="1" x14ac:dyDescent="0.2">
      <c r="A1595" s="153"/>
      <c r="B1595" s="155"/>
      <c r="C1595" s="155"/>
      <c r="AT1595" s="196"/>
      <c r="AU1595" s="196"/>
      <c r="AV1595" s="196"/>
      <c r="AW1595" s="196"/>
      <c r="AX1595" s="196"/>
      <c r="AY1595" s="196"/>
      <c r="AZ1595" s="196"/>
      <c r="BA1595" s="196"/>
      <c r="BB1595" s="196"/>
      <c r="BC1595" s="196"/>
      <c r="BD1595" s="196"/>
      <c r="BE1595" s="196"/>
      <c r="BF1595" s="196"/>
      <c r="BG1595" s="196"/>
      <c r="BH1595" s="196"/>
      <c r="BI1595" s="196"/>
      <c r="BJ1595" s="196"/>
      <c r="BK1595" s="196"/>
      <c r="BL1595" s="196"/>
      <c r="BM1595" s="196"/>
      <c r="BN1595" s="196"/>
      <c r="BO1595" s="196"/>
      <c r="BP1595" s="196"/>
      <c r="BQ1595" s="196"/>
      <c r="BR1595" s="196"/>
      <c r="BS1595" s="196"/>
      <c r="BT1595" s="196"/>
      <c r="BU1595" s="196"/>
      <c r="BV1595" s="196"/>
      <c r="BW1595" s="196"/>
      <c r="BX1595" s="196"/>
      <c r="BY1595" s="196"/>
      <c r="BZ1595" s="196"/>
      <c r="CA1595" s="196"/>
      <c r="CB1595" s="196"/>
      <c r="CC1595" s="196"/>
      <c r="CD1595" s="196"/>
      <c r="CE1595" s="196"/>
      <c r="CF1595" s="196"/>
      <c r="CG1595" s="196"/>
      <c r="CH1595" s="196"/>
      <c r="CI1595" s="196"/>
      <c r="CJ1595" s="196"/>
      <c r="CK1595" s="196"/>
      <c r="CL1595" s="196"/>
      <c r="CM1595" s="196"/>
      <c r="CN1595" s="196"/>
      <c r="CO1595" s="196"/>
      <c r="CP1595" s="196"/>
      <c r="CQ1595" s="196"/>
      <c r="CR1595" s="196"/>
      <c r="CS1595" s="196"/>
      <c r="CT1595" s="196"/>
      <c r="CU1595" s="196"/>
      <c r="CV1595" s="196"/>
      <c r="CW1595" s="196"/>
      <c r="CX1595" s="196"/>
      <c r="CY1595" s="196"/>
      <c r="CZ1595" s="196"/>
      <c r="DA1595" s="196"/>
      <c r="DB1595" s="196"/>
      <c r="DC1595" s="196"/>
      <c r="DD1595" s="196"/>
      <c r="DE1595" s="196"/>
      <c r="DF1595" s="196"/>
      <c r="DG1595" s="196"/>
      <c r="DH1595" s="196"/>
      <c r="DI1595" s="196"/>
      <c r="DJ1595" s="196"/>
      <c r="DK1595" s="196"/>
      <c r="DL1595" s="196"/>
      <c r="DM1595" s="196"/>
      <c r="DN1595" s="196"/>
      <c r="DO1595" s="196"/>
      <c r="DP1595" s="196"/>
      <c r="DQ1595" s="196"/>
      <c r="DR1595" s="196"/>
      <c r="DS1595" s="196"/>
      <c r="DT1595" s="196"/>
      <c r="DU1595" s="196"/>
      <c r="DV1595" s="196"/>
    </row>
    <row r="1596" spans="1:126" s="171" customFormat="1" x14ac:dyDescent="0.2">
      <c r="A1596" s="153"/>
      <c r="B1596" s="155"/>
      <c r="C1596" s="155"/>
      <c r="AT1596" s="196"/>
      <c r="AU1596" s="196"/>
      <c r="AV1596" s="196"/>
      <c r="AW1596" s="196"/>
      <c r="AX1596" s="196"/>
      <c r="AY1596" s="196"/>
      <c r="AZ1596" s="196"/>
      <c r="BA1596" s="196"/>
      <c r="BB1596" s="196"/>
      <c r="BC1596" s="196"/>
      <c r="BD1596" s="196"/>
      <c r="BE1596" s="196"/>
      <c r="BF1596" s="196"/>
      <c r="BG1596" s="196"/>
      <c r="BH1596" s="196"/>
      <c r="BI1596" s="196"/>
      <c r="BJ1596" s="196"/>
      <c r="BK1596" s="196"/>
      <c r="BL1596" s="196"/>
      <c r="BM1596" s="196"/>
      <c r="BN1596" s="196"/>
      <c r="BO1596" s="196"/>
      <c r="BP1596" s="196"/>
      <c r="BQ1596" s="196"/>
      <c r="BR1596" s="196"/>
      <c r="BS1596" s="196"/>
      <c r="BT1596" s="196"/>
      <c r="BU1596" s="196"/>
      <c r="BV1596" s="196"/>
      <c r="BW1596" s="196"/>
      <c r="BX1596" s="196"/>
      <c r="BY1596" s="196"/>
      <c r="BZ1596" s="196"/>
      <c r="CA1596" s="196"/>
      <c r="CB1596" s="196"/>
      <c r="CC1596" s="196"/>
      <c r="CD1596" s="196"/>
      <c r="CE1596" s="196"/>
      <c r="CF1596" s="196"/>
      <c r="CG1596" s="196"/>
      <c r="CH1596" s="196"/>
      <c r="CI1596" s="196"/>
      <c r="CJ1596" s="196"/>
      <c r="CK1596" s="196"/>
      <c r="CL1596" s="196"/>
      <c r="CM1596" s="196"/>
      <c r="CN1596" s="196"/>
      <c r="CO1596" s="196"/>
      <c r="CP1596" s="196"/>
      <c r="CQ1596" s="196"/>
      <c r="CR1596" s="196"/>
      <c r="CS1596" s="196"/>
      <c r="CT1596" s="196"/>
      <c r="CU1596" s="196"/>
      <c r="CV1596" s="196"/>
      <c r="CW1596" s="196"/>
      <c r="CX1596" s="196"/>
      <c r="CY1596" s="196"/>
      <c r="CZ1596" s="196"/>
      <c r="DA1596" s="196"/>
      <c r="DB1596" s="196"/>
      <c r="DC1596" s="196"/>
      <c r="DD1596" s="196"/>
      <c r="DE1596" s="196"/>
      <c r="DF1596" s="196"/>
      <c r="DG1596" s="196"/>
      <c r="DH1596" s="196"/>
      <c r="DI1596" s="196"/>
      <c r="DJ1596" s="196"/>
      <c r="DK1596" s="196"/>
      <c r="DL1596" s="196"/>
      <c r="DM1596" s="196"/>
      <c r="DN1596" s="196"/>
      <c r="DO1596" s="196"/>
      <c r="DP1596" s="196"/>
      <c r="DQ1596" s="196"/>
      <c r="DR1596" s="196"/>
      <c r="DS1596" s="196"/>
      <c r="DT1596" s="196"/>
      <c r="DU1596" s="196"/>
      <c r="DV1596" s="196"/>
    </row>
    <row r="1597" spans="1:126" s="171" customFormat="1" x14ac:dyDescent="0.2">
      <c r="A1597" s="153"/>
      <c r="B1597" s="155"/>
      <c r="C1597" s="155"/>
      <c r="AT1597" s="196"/>
      <c r="AU1597" s="196"/>
      <c r="AV1597" s="196"/>
      <c r="AW1597" s="196"/>
      <c r="AX1597" s="196"/>
      <c r="AY1597" s="196"/>
      <c r="AZ1597" s="196"/>
      <c r="BA1597" s="196"/>
      <c r="BB1597" s="196"/>
      <c r="BC1597" s="196"/>
      <c r="BD1597" s="196"/>
      <c r="BE1597" s="196"/>
      <c r="BF1597" s="196"/>
      <c r="BG1597" s="196"/>
      <c r="BH1597" s="196"/>
      <c r="BI1597" s="196"/>
      <c r="BJ1597" s="196"/>
      <c r="BK1597" s="196"/>
      <c r="BL1597" s="196"/>
      <c r="BM1597" s="196"/>
      <c r="BN1597" s="196"/>
      <c r="BO1597" s="196"/>
      <c r="BP1597" s="196"/>
      <c r="BQ1597" s="196"/>
      <c r="BR1597" s="196"/>
      <c r="BS1597" s="196"/>
      <c r="BT1597" s="196"/>
      <c r="BU1597" s="196"/>
      <c r="BV1597" s="196"/>
      <c r="BW1597" s="196"/>
      <c r="BX1597" s="196"/>
      <c r="BY1597" s="196"/>
      <c r="BZ1597" s="196"/>
      <c r="CA1597" s="196"/>
      <c r="CB1597" s="196"/>
      <c r="CC1597" s="196"/>
      <c r="CD1597" s="196"/>
      <c r="CE1597" s="196"/>
      <c r="CF1597" s="196"/>
      <c r="CG1597" s="196"/>
      <c r="CH1597" s="196"/>
      <c r="CI1597" s="196"/>
      <c r="CJ1597" s="196"/>
      <c r="CK1597" s="196"/>
      <c r="CL1597" s="196"/>
      <c r="CM1597" s="196"/>
      <c r="CN1597" s="196"/>
      <c r="CO1597" s="196"/>
      <c r="CP1597" s="196"/>
      <c r="CQ1597" s="196"/>
      <c r="CR1597" s="196"/>
      <c r="CS1597" s="196"/>
      <c r="CT1597" s="196"/>
      <c r="CU1597" s="196"/>
      <c r="CV1597" s="196"/>
      <c r="CW1597" s="196"/>
      <c r="CX1597" s="196"/>
      <c r="CY1597" s="196"/>
      <c r="CZ1597" s="196"/>
      <c r="DA1597" s="196"/>
      <c r="DB1597" s="196"/>
      <c r="DC1597" s="196"/>
      <c r="DD1597" s="196"/>
      <c r="DE1597" s="196"/>
      <c r="DF1597" s="196"/>
      <c r="DG1597" s="196"/>
      <c r="DH1597" s="196"/>
      <c r="DI1597" s="196"/>
      <c r="DJ1597" s="196"/>
      <c r="DK1597" s="196"/>
      <c r="DL1597" s="196"/>
      <c r="DM1597" s="196"/>
      <c r="DN1597" s="196"/>
      <c r="DO1597" s="196"/>
      <c r="DP1597" s="196"/>
      <c r="DQ1597" s="196"/>
      <c r="DR1597" s="196"/>
      <c r="DS1597" s="196"/>
      <c r="DT1597" s="196"/>
      <c r="DU1597" s="196"/>
      <c r="DV1597" s="196"/>
    </row>
    <row r="1598" spans="1:126" s="171" customFormat="1" x14ac:dyDescent="0.2">
      <c r="A1598" s="153"/>
      <c r="B1598" s="155"/>
      <c r="C1598" s="155"/>
      <c r="AT1598" s="196"/>
      <c r="AU1598" s="196"/>
      <c r="AV1598" s="196"/>
      <c r="AW1598" s="196"/>
      <c r="AX1598" s="196"/>
      <c r="AY1598" s="196"/>
      <c r="AZ1598" s="196"/>
      <c r="BA1598" s="196"/>
      <c r="BB1598" s="196"/>
      <c r="BC1598" s="196"/>
      <c r="BD1598" s="196"/>
      <c r="BE1598" s="196"/>
      <c r="BF1598" s="196"/>
      <c r="BG1598" s="196"/>
      <c r="BH1598" s="196"/>
      <c r="BI1598" s="196"/>
      <c r="BJ1598" s="196"/>
      <c r="BK1598" s="196"/>
      <c r="BL1598" s="196"/>
      <c r="BM1598" s="196"/>
      <c r="BN1598" s="196"/>
      <c r="BO1598" s="196"/>
      <c r="BP1598" s="196"/>
      <c r="BQ1598" s="196"/>
      <c r="BR1598" s="196"/>
      <c r="BS1598" s="196"/>
      <c r="BT1598" s="196"/>
      <c r="BU1598" s="196"/>
      <c r="BV1598" s="196"/>
      <c r="BW1598" s="196"/>
      <c r="BX1598" s="196"/>
      <c r="BY1598" s="196"/>
      <c r="BZ1598" s="196"/>
      <c r="CA1598" s="196"/>
      <c r="CB1598" s="196"/>
      <c r="CC1598" s="196"/>
      <c r="CD1598" s="196"/>
      <c r="CE1598" s="196"/>
      <c r="CF1598" s="196"/>
      <c r="CG1598" s="196"/>
      <c r="CH1598" s="196"/>
      <c r="CI1598" s="196"/>
      <c r="CJ1598" s="196"/>
      <c r="CK1598" s="196"/>
      <c r="CL1598" s="196"/>
      <c r="CM1598" s="196"/>
      <c r="CN1598" s="196"/>
      <c r="CO1598" s="196"/>
      <c r="CP1598" s="196"/>
      <c r="CQ1598" s="196"/>
      <c r="CR1598" s="196"/>
      <c r="CS1598" s="196"/>
      <c r="CT1598" s="196"/>
      <c r="CU1598" s="196"/>
      <c r="CV1598" s="196"/>
      <c r="CW1598" s="196"/>
      <c r="CX1598" s="196"/>
      <c r="CY1598" s="196"/>
      <c r="CZ1598" s="196"/>
      <c r="DA1598" s="196"/>
      <c r="DB1598" s="196"/>
      <c r="DC1598" s="196"/>
      <c r="DD1598" s="196"/>
      <c r="DE1598" s="196"/>
      <c r="DF1598" s="196"/>
      <c r="DG1598" s="196"/>
      <c r="DH1598" s="196"/>
      <c r="DI1598" s="196"/>
      <c r="DJ1598" s="196"/>
      <c r="DK1598" s="196"/>
      <c r="DL1598" s="196"/>
      <c r="DM1598" s="196"/>
      <c r="DN1598" s="196"/>
      <c r="DO1598" s="196"/>
      <c r="DP1598" s="196"/>
      <c r="DQ1598" s="196"/>
      <c r="DR1598" s="196"/>
      <c r="DS1598" s="196"/>
      <c r="DT1598" s="196"/>
      <c r="DU1598" s="196"/>
      <c r="DV1598" s="196"/>
    </row>
    <row r="1599" spans="1:126" s="171" customFormat="1" x14ac:dyDescent="0.2">
      <c r="A1599" s="153"/>
      <c r="B1599" s="155"/>
      <c r="C1599" s="155"/>
      <c r="AT1599" s="196"/>
      <c r="AU1599" s="196"/>
      <c r="AV1599" s="196"/>
      <c r="AW1599" s="196"/>
      <c r="AX1599" s="196"/>
      <c r="AY1599" s="196"/>
      <c r="AZ1599" s="196"/>
      <c r="BA1599" s="196"/>
      <c r="BB1599" s="196"/>
      <c r="BC1599" s="196"/>
      <c r="BD1599" s="196"/>
      <c r="BE1599" s="196"/>
      <c r="BF1599" s="196"/>
      <c r="BG1599" s="196"/>
      <c r="BH1599" s="196"/>
      <c r="BI1599" s="196"/>
      <c r="BJ1599" s="196"/>
      <c r="BK1599" s="196"/>
      <c r="BL1599" s="196"/>
      <c r="BM1599" s="196"/>
      <c r="BN1599" s="196"/>
      <c r="BO1599" s="196"/>
      <c r="BP1599" s="196"/>
      <c r="BQ1599" s="196"/>
      <c r="BR1599" s="196"/>
      <c r="BS1599" s="196"/>
      <c r="BT1599" s="196"/>
      <c r="BU1599" s="196"/>
      <c r="BV1599" s="196"/>
      <c r="BW1599" s="196"/>
      <c r="BX1599" s="196"/>
      <c r="BY1599" s="196"/>
      <c r="BZ1599" s="196"/>
      <c r="CA1599" s="196"/>
      <c r="CB1599" s="196"/>
      <c r="CC1599" s="196"/>
      <c r="CD1599" s="196"/>
      <c r="CE1599" s="196"/>
      <c r="CF1599" s="196"/>
      <c r="CG1599" s="196"/>
      <c r="CH1599" s="196"/>
      <c r="CI1599" s="196"/>
      <c r="CJ1599" s="196"/>
      <c r="CK1599" s="196"/>
      <c r="CL1599" s="196"/>
      <c r="CM1599" s="196"/>
      <c r="CN1599" s="196"/>
      <c r="CO1599" s="196"/>
      <c r="CP1599" s="196"/>
      <c r="CQ1599" s="196"/>
      <c r="CR1599" s="196"/>
      <c r="CS1599" s="196"/>
      <c r="CT1599" s="196"/>
      <c r="CU1599" s="196"/>
      <c r="CV1599" s="196"/>
      <c r="CW1599" s="196"/>
      <c r="CX1599" s="196"/>
      <c r="CY1599" s="196"/>
      <c r="CZ1599" s="196"/>
      <c r="DA1599" s="196"/>
      <c r="DB1599" s="196"/>
      <c r="DC1599" s="196"/>
      <c r="DD1599" s="196"/>
      <c r="DE1599" s="196"/>
      <c r="DF1599" s="196"/>
      <c r="DG1599" s="196"/>
      <c r="DH1599" s="196"/>
      <c r="DI1599" s="196"/>
      <c r="DJ1599" s="196"/>
      <c r="DK1599" s="196"/>
      <c r="DL1599" s="196"/>
      <c r="DM1599" s="196"/>
      <c r="DN1599" s="196"/>
      <c r="DO1599" s="196"/>
      <c r="DP1599" s="196"/>
      <c r="DQ1599" s="196"/>
      <c r="DR1599" s="196"/>
      <c r="DS1599" s="196"/>
      <c r="DT1599" s="196"/>
      <c r="DU1599" s="196"/>
      <c r="DV1599" s="196"/>
    </row>
    <row r="1600" spans="1:126" s="171" customFormat="1" x14ac:dyDescent="0.2">
      <c r="A1600" s="153"/>
      <c r="B1600" s="155"/>
      <c r="C1600" s="155"/>
      <c r="AT1600" s="196"/>
      <c r="AU1600" s="196"/>
      <c r="AV1600" s="196"/>
      <c r="AW1600" s="196"/>
      <c r="AX1600" s="196"/>
      <c r="AY1600" s="196"/>
      <c r="AZ1600" s="196"/>
      <c r="BA1600" s="196"/>
      <c r="BB1600" s="196"/>
      <c r="BC1600" s="196"/>
      <c r="BD1600" s="196"/>
      <c r="BE1600" s="196"/>
      <c r="BF1600" s="196"/>
      <c r="BG1600" s="196"/>
      <c r="BH1600" s="196"/>
      <c r="BI1600" s="196"/>
      <c r="BJ1600" s="196"/>
      <c r="BK1600" s="196"/>
      <c r="BL1600" s="196"/>
      <c r="BM1600" s="196"/>
      <c r="BN1600" s="196"/>
      <c r="BO1600" s="196"/>
      <c r="BP1600" s="196"/>
      <c r="BQ1600" s="196"/>
      <c r="BR1600" s="196"/>
      <c r="BS1600" s="196"/>
      <c r="BT1600" s="196"/>
      <c r="BU1600" s="196"/>
      <c r="BV1600" s="196"/>
      <c r="BW1600" s="196"/>
      <c r="BX1600" s="196"/>
      <c r="BY1600" s="196"/>
      <c r="BZ1600" s="196"/>
      <c r="CA1600" s="196"/>
      <c r="CB1600" s="196"/>
      <c r="CC1600" s="196"/>
      <c r="CD1600" s="196"/>
      <c r="CE1600" s="196"/>
      <c r="CF1600" s="196"/>
      <c r="CG1600" s="196"/>
      <c r="CH1600" s="196"/>
      <c r="CI1600" s="196"/>
      <c r="CJ1600" s="196"/>
      <c r="CK1600" s="196"/>
      <c r="CL1600" s="196"/>
      <c r="CM1600" s="196"/>
      <c r="CN1600" s="196"/>
      <c r="CO1600" s="196"/>
      <c r="CP1600" s="196"/>
      <c r="CQ1600" s="196"/>
      <c r="CR1600" s="196"/>
      <c r="CS1600" s="196"/>
      <c r="CT1600" s="196"/>
      <c r="CU1600" s="196"/>
      <c r="CV1600" s="196"/>
      <c r="CW1600" s="196"/>
      <c r="CX1600" s="196"/>
      <c r="CY1600" s="196"/>
      <c r="CZ1600" s="196"/>
      <c r="DA1600" s="196"/>
      <c r="DB1600" s="196"/>
      <c r="DC1600" s="196"/>
      <c r="DD1600" s="196"/>
      <c r="DE1600" s="196"/>
      <c r="DF1600" s="196"/>
      <c r="DG1600" s="196"/>
      <c r="DH1600" s="196"/>
      <c r="DI1600" s="196"/>
      <c r="DJ1600" s="196"/>
      <c r="DK1600" s="196"/>
      <c r="DL1600" s="196"/>
      <c r="DM1600" s="196"/>
      <c r="DN1600" s="196"/>
      <c r="DO1600" s="196"/>
      <c r="DP1600" s="196"/>
      <c r="DQ1600" s="196"/>
      <c r="DR1600" s="196"/>
      <c r="DS1600" s="196"/>
      <c r="DT1600" s="196"/>
      <c r="DU1600" s="196"/>
      <c r="DV1600" s="196"/>
    </row>
    <row r="1601" spans="1:126" s="171" customFormat="1" x14ac:dyDescent="0.2">
      <c r="A1601" s="153"/>
      <c r="B1601" s="155"/>
      <c r="C1601" s="155"/>
      <c r="AT1601" s="196"/>
      <c r="AU1601" s="196"/>
      <c r="AV1601" s="196"/>
      <c r="AW1601" s="196"/>
      <c r="AX1601" s="196"/>
      <c r="AY1601" s="196"/>
      <c r="AZ1601" s="196"/>
      <c r="BA1601" s="196"/>
      <c r="BB1601" s="196"/>
      <c r="BC1601" s="196"/>
      <c r="BD1601" s="196"/>
      <c r="BE1601" s="196"/>
      <c r="BF1601" s="196"/>
      <c r="BG1601" s="196"/>
      <c r="BH1601" s="196"/>
      <c r="BI1601" s="196"/>
      <c r="BJ1601" s="196"/>
      <c r="BK1601" s="196"/>
      <c r="BL1601" s="196"/>
      <c r="BM1601" s="196"/>
      <c r="BN1601" s="196"/>
      <c r="BO1601" s="196"/>
      <c r="BP1601" s="196"/>
      <c r="BQ1601" s="196"/>
      <c r="BR1601" s="196"/>
      <c r="BS1601" s="196"/>
      <c r="BT1601" s="196"/>
      <c r="BU1601" s="196"/>
      <c r="BV1601" s="196"/>
      <c r="BW1601" s="196"/>
      <c r="BX1601" s="196"/>
      <c r="BY1601" s="196"/>
      <c r="BZ1601" s="196"/>
      <c r="CA1601" s="196"/>
      <c r="CB1601" s="196"/>
      <c r="CC1601" s="196"/>
      <c r="CD1601" s="196"/>
      <c r="CE1601" s="196"/>
      <c r="CF1601" s="196"/>
      <c r="CG1601" s="196"/>
      <c r="CH1601" s="196"/>
      <c r="CI1601" s="196"/>
      <c r="CJ1601" s="196"/>
      <c r="CK1601" s="196"/>
      <c r="CL1601" s="196"/>
      <c r="CM1601" s="196"/>
      <c r="CN1601" s="196"/>
      <c r="CO1601" s="196"/>
      <c r="CP1601" s="196"/>
      <c r="CQ1601" s="196"/>
      <c r="CR1601" s="196"/>
      <c r="CS1601" s="196"/>
      <c r="CT1601" s="196"/>
      <c r="CU1601" s="196"/>
      <c r="CV1601" s="196"/>
      <c r="CW1601" s="196"/>
      <c r="CX1601" s="196"/>
      <c r="CY1601" s="196"/>
      <c r="CZ1601" s="196"/>
      <c r="DA1601" s="196"/>
      <c r="DB1601" s="196"/>
      <c r="DC1601" s="196"/>
      <c r="DD1601" s="196"/>
      <c r="DE1601" s="196"/>
      <c r="DF1601" s="196"/>
      <c r="DG1601" s="196"/>
      <c r="DH1601" s="196"/>
      <c r="DI1601" s="196"/>
      <c r="DJ1601" s="196"/>
      <c r="DK1601" s="196"/>
      <c r="DL1601" s="196"/>
      <c r="DM1601" s="196"/>
      <c r="DN1601" s="196"/>
      <c r="DO1601" s="196"/>
      <c r="DP1601" s="196"/>
      <c r="DQ1601" s="196"/>
      <c r="DR1601" s="196"/>
      <c r="DS1601" s="196"/>
      <c r="DT1601" s="196"/>
      <c r="DU1601" s="196"/>
      <c r="DV1601" s="196"/>
    </row>
    <row r="1602" spans="1:126" s="171" customFormat="1" x14ac:dyDescent="0.2">
      <c r="A1602" s="153"/>
      <c r="B1602" s="155"/>
      <c r="C1602" s="155"/>
      <c r="AT1602" s="196"/>
      <c r="AU1602" s="196"/>
      <c r="AV1602" s="196"/>
      <c r="AW1602" s="196"/>
      <c r="AX1602" s="196"/>
      <c r="AY1602" s="196"/>
      <c r="AZ1602" s="196"/>
      <c r="BA1602" s="196"/>
      <c r="BB1602" s="196"/>
      <c r="BC1602" s="196"/>
      <c r="BD1602" s="196"/>
      <c r="BE1602" s="196"/>
      <c r="BF1602" s="196"/>
      <c r="BG1602" s="196"/>
      <c r="BH1602" s="196"/>
      <c r="BI1602" s="196"/>
      <c r="BJ1602" s="196"/>
      <c r="BK1602" s="196"/>
      <c r="BL1602" s="196"/>
      <c r="BM1602" s="196"/>
      <c r="BN1602" s="196"/>
      <c r="BO1602" s="196"/>
      <c r="BP1602" s="196"/>
      <c r="BQ1602" s="196"/>
      <c r="BR1602" s="196"/>
      <c r="BS1602" s="196"/>
      <c r="BT1602" s="196"/>
      <c r="BU1602" s="196"/>
      <c r="BV1602" s="196"/>
      <c r="BW1602" s="196"/>
      <c r="BX1602" s="196"/>
      <c r="BY1602" s="196"/>
      <c r="BZ1602" s="196"/>
      <c r="CA1602" s="196"/>
      <c r="CB1602" s="196"/>
      <c r="CC1602" s="196"/>
      <c r="CD1602" s="196"/>
      <c r="CE1602" s="196"/>
      <c r="CF1602" s="196"/>
      <c r="CG1602" s="196"/>
      <c r="CH1602" s="196"/>
      <c r="CI1602" s="196"/>
      <c r="CJ1602" s="196"/>
      <c r="CK1602" s="196"/>
      <c r="CL1602" s="196"/>
      <c r="CM1602" s="196"/>
      <c r="CN1602" s="196"/>
      <c r="CO1602" s="196"/>
      <c r="CP1602" s="196"/>
      <c r="CQ1602" s="196"/>
      <c r="CR1602" s="196"/>
      <c r="CS1602" s="196"/>
      <c r="CT1602" s="196"/>
      <c r="CU1602" s="196"/>
      <c r="CV1602" s="196"/>
      <c r="CW1602" s="196"/>
      <c r="CX1602" s="196"/>
      <c r="CY1602" s="196"/>
      <c r="CZ1602" s="196"/>
      <c r="DA1602" s="196"/>
      <c r="DB1602" s="196"/>
      <c r="DC1602" s="196"/>
      <c r="DD1602" s="196"/>
      <c r="DE1602" s="196"/>
      <c r="DF1602" s="196"/>
      <c r="DG1602" s="196"/>
      <c r="DH1602" s="196"/>
      <c r="DI1602" s="196"/>
      <c r="DJ1602" s="196"/>
      <c r="DK1602" s="196"/>
      <c r="DL1602" s="196"/>
      <c r="DM1602" s="196"/>
      <c r="DN1602" s="196"/>
      <c r="DO1602" s="196"/>
      <c r="DP1602" s="196"/>
      <c r="DQ1602" s="196"/>
      <c r="DR1602" s="196"/>
      <c r="DS1602" s="196"/>
      <c r="DT1602" s="196"/>
      <c r="DU1602" s="196"/>
      <c r="DV1602" s="196"/>
    </row>
    <row r="1603" spans="1:126" s="171" customFormat="1" x14ac:dyDescent="0.2">
      <c r="A1603" s="153"/>
      <c r="B1603" s="155"/>
      <c r="C1603" s="155"/>
      <c r="AT1603" s="196"/>
      <c r="AU1603" s="196"/>
      <c r="AV1603" s="196"/>
      <c r="AW1603" s="196"/>
      <c r="AX1603" s="196"/>
      <c r="AY1603" s="196"/>
      <c r="AZ1603" s="196"/>
      <c r="BA1603" s="196"/>
      <c r="BB1603" s="196"/>
      <c r="BC1603" s="196"/>
      <c r="BD1603" s="196"/>
      <c r="BE1603" s="196"/>
      <c r="BF1603" s="196"/>
      <c r="BG1603" s="196"/>
      <c r="BH1603" s="196"/>
      <c r="BI1603" s="196"/>
      <c r="BJ1603" s="196"/>
      <c r="BK1603" s="196"/>
      <c r="BL1603" s="196"/>
      <c r="BM1603" s="196"/>
      <c r="BN1603" s="196"/>
      <c r="BO1603" s="196"/>
      <c r="BP1603" s="196"/>
      <c r="BQ1603" s="196"/>
      <c r="BR1603" s="196"/>
      <c r="BS1603" s="196"/>
      <c r="BT1603" s="196"/>
      <c r="BU1603" s="196"/>
      <c r="BV1603" s="196"/>
      <c r="BW1603" s="196"/>
      <c r="BX1603" s="196"/>
      <c r="BY1603" s="196"/>
      <c r="BZ1603" s="196"/>
      <c r="CA1603" s="196"/>
      <c r="CB1603" s="196"/>
      <c r="CC1603" s="196"/>
      <c r="CD1603" s="196"/>
      <c r="CE1603" s="196"/>
      <c r="CF1603" s="196"/>
      <c r="CG1603" s="196"/>
      <c r="CH1603" s="196"/>
      <c r="CI1603" s="196"/>
      <c r="CJ1603" s="196"/>
      <c r="CK1603" s="196"/>
      <c r="CL1603" s="196"/>
      <c r="CM1603" s="196"/>
      <c r="CN1603" s="196"/>
      <c r="CO1603" s="196"/>
      <c r="CP1603" s="196"/>
      <c r="CQ1603" s="196"/>
      <c r="CR1603" s="196"/>
      <c r="CS1603" s="196"/>
      <c r="CT1603" s="196"/>
      <c r="CU1603" s="196"/>
      <c r="CV1603" s="196"/>
      <c r="CW1603" s="196"/>
      <c r="CX1603" s="196"/>
      <c r="CY1603" s="196"/>
      <c r="CZ1603" s="196"/>
      <c r="DA1603" s="196"/>
      <c r="DB1603" s="196"/>
      <c r="DC1603" s="196"/>
      <c r="DD1603" s="196"/>
      <c r="DE1603" s="196"/>
      <c r="DF1603" s="196"/>
      <c r="DG1603" s="196"/>
      <c r="DH1603" s="196"/>
      <c r="DI1603" s="196"/>
      <c r="DJ1603" s="196"/>
      <c r="DK1603" s="196"/>
      <c r="DL1603" s="196"/>
      <c r="DM1603" s="196"/>
      <c r="DN1603" s="196"/>
      <c r="DO1603" s="196"/>
      <c r="DP1603" s="196"/>
      <c r="DQ1603" s="196"/>
      <c r="DR1603" s="196"/>
      <c r="DS1603" s="196"/>
      <c r="DT1603" s="196"/>
      <c r="DU1603" s="196"/>
      <c r="DV1603" s="196"/>
    </row>
    <row r="1604" spans="1:126" s="171" customFormat="1" x14ac:dyDescent="0.2">
      <c r="A1604" s="153"/>
      <c r="B1604" s="155"/>
      <c r="C1604" s="155"/>
      <c r="AT1604" s="196"/>
      <c r="AU1604" s="196"/>
      <c r="AV1604" s="196"/>
      <c r="AW1604" s="196"/>
      <c r="AX1604" s="196"/>
      <c r="AY1604" s="196"/>
      <c r="AZ1604" s="196"/>
      <c r="BA1604" s="196"/>
      <c r="BB1604" s="196"/>
      <c r="BC1604" s="196"/>
      <c r="BD1604" s="196"/>
      <c r="BE1604" s="196"/>
      <c r="BF1604" s="196"/>
      <c r="BG1604" s="196"/>
      <c r="BH1604" s="196"/>
      <c r="BI1604" s="196"/>
      <c r="BJ1604" s="196"/>
      <c r="BK1604" s="196"/>
      <c r="BL1604" s="196"/>
      <c r="BM1604" s="196"/>
      <c r="BN1604" s="196"/>
      <c r="BO1604" s="196"/>
      <c r="BP1604" s="196"/>
      <c r="BQ1604" s="196"/>
      <c r="BR1604" s="196"/>
      <c r="BS1604" s="196"/>
      <c r="BT1604" s="196"/>
      <c r="BU1604" s="196"/>
      <c r="BV1604" s="196"/>
      <c r="BW1604" s="196"/>
      <c r="BX1604" s="196"/>
      <c r="BY1604" s="196"/>
      <c r="BZ1604" s="196"/>
      <c r="CA1604" s="196"/>
      <c r="CB1604" s="196"/>
      <c r="CC1604" s="196"/>
      <c r="CD1604" s="196"/>
      <c r="CE1604" s="196"/>
      <c r="CF1604" s="196"/>
      <c r="CG1604" s="196"/>
      <c r="CH1604" s="196"/>
      <c r="CI1604" s="196"/>
      <c r="CJ1604" s="196"/>
      <c r="CK1604" s="196"/>
      <c r="CL1604" s="196"/>
      <c r="CM1604" s="196"/>
      <c r="CN1604" s="196"/>
      <c r="CO1604" s="196"/>
      <c r="CP1604" s="196"/>
      <c r="CQ1604" s="196"/>
      <c r="CR1604" s="196"/>
      <c r="CS1604" s="196"/>
      <c r="CT1604" s="196"/>
      <c r="CU1604" s="196"/>
      <c r="CV1604" s="196"/>
      <c r="CW1604" s="196"/>
      <c r="CX1604" s="196"/>
      <c r="CY1604" s="196"/>
      <c r="CZ1604" s="196"/>
      <c r="DA1604" s="196"/>
      <c r="DB1604" s="196"/>
      <c r="DC1604" s="196"/>
      <c r="DD1604" s="196"/>
      <c r="DE1604" s="196"/>
      <c r="DF1604" s="196"/>
      <c r="DG1604" s="196"/>
      <c r="DH1604" s="196"/>
      <c r="DI1604" s="196"/>
      <c r="DJ1604" s="196"/>
      <c r="DK1604" s="196"/>
      <c r="DL1604" s="196"/>
      <c r="DM1604" s="196"/>
      <c r="DN1604" s="196"/>
      <c r="DO1604" s="196"/>
      <c r="DP1604" s="196"/>
      <c r="DQ1604" s="196"/>
      <c r="DR1604" s="196"/>
      <c r="DS1604" s="196"/>
      <c r="DT1604" s="196"/>
      <c r="DU1604" s="196"/>
      <c r="DV1604" s="196"/>
    </row>
    <row r="1605" spans="1:126" s="171" customFormat="1" x14ac:dyDescent="0.2">
      <c r="A1605" s="153"/>
      <c r="B1605" s="155"/>
      <c r="C1605" s="155"/>
      <c r="AT1605" s="196"/>
      <c r="AU1605" s="196"/>
      <c r="AV1605" s="196"/>
      <c r="AW1605" s="196"/>
      <c r="AX1605" s="196"/>
      <c r="AY1605" s="196"/>
      <c r="AZ1605" s="196"/>
      <c r="BA1605" s="196"/>
      <c r="BB1605" s="196"/>
      <c r="BC1605" s="196"/>
      <c r="BD1605" s="196"/>
      <c r="BE1605" s="196"/>
      <c r="BF1605" s="196"/>
      <c r="BG1605" s="196"/>
      <c r="BH1605" s="196"/>
      <c r="BI1605" s="196"/>
      <c r="BJ1605" s="196"/>
      <c r="BK1605" s="196"/>
      <c r="BL1605" s="196"/>
      <c r="BM1605" s="196"/>
      <c r="BN1605" s="196"/>
      <c r="BO1605" s="196"/>
      <c r="BP1605" s="196"/>
      <c r="BQ1605" s="196"/>
      <c r="BR1605" s="196"/>
      <c r="BS1605" s="196"/>
      <c r="BT1605" s="196"/>
      <c r="BU1605" s="196"/>
      <c r="BV1605" s="196"/>
      <c r="BW1605" s="196"/>
      <c r="BX1605" s="196"/>
      <c r="BY1605" s="196"/>
      <c r="BZ1605" s="196"/>
      <c r="CA1605" s="196"/>
      <c r="CB1605" s="196"/>
      <c r="CC1605" s="196"/>
      <c r="CD1605" s="196"/>
      <c r="CE1605" s="196"/>
      <c r="CF1605" s="196"/>
      <c r="CG1605" s="196"/>
      <c r="CH1605" s="196"/>
      <c r="CI1605" s="196"/>
      <c r="CJ1605" s="196"/>
      <c r="CK1605" s="196"/>
      <c r="CL1605" s="196"/>
      <c r="CM1605" s="196"/>
      <c r="CN1605" s="196"/>
      <c r="CO1605" s="196"/>
      <c r="CP1605" s="196"/>
      <c r="CQ1605" s="196"/>
      <c r="CR1605" s="196"/>
      <c r="CS1605" s="196"/>
      <c r="CT1605" s="196"/>
      <c r="CU1605" s="196"/>
      <c r="CV1605" s="196"/>
      <c r="CW1605" s="196"/>
      <c r="CX1605" s="196"/>
      <c r="CY1605" s="196"/>
      <c r="CZ1605" s="196"/>
      <c r="DA1605" s="196"/>
      <c r="DB1605" s="196"/>
      <c r="DC1605" s="196"/>
      <c r="DD1605" s="196"/>
      <c r="DE1605" s="196"/>
      <c r="DF1605" s="196"/>
      <c r="DG1605" s="196"/>
      <c r="DH1605" s="196"/>
      <c r="DI1605" s="196"/>
      <c r="DJ1605" s="196"/>
      <c r="DK1605" s="196"/>
      <c r="DL1605" s="196"/>
      <c r="DM1605" s="196"/>
      <c r="DN1605" s="196"/>
      <c r="DO1605" s="196"/>
      <c r="DP1605" s="196"/>
      <c r="DQ1605" s="196"/>
      <c r="DR1605" s="196"/>
      <c r="DS1605" s="196"/>
      <c r="DT1605" s="196"/>
      <c r="DU1605" s="196"/>
      <c r="DV1605" s="196"/>
    </row>
    <row r="1606" spans="1:126" s="171" customFormat="1" x14ac:dyDescent="0.2">
      <c r="A1606" s="153"/>
      <c r="B1606" s="155"/>
      <c r="C1606" s="155"/>
      <c r="AT1606" s="196"/>
      <c r="AU1606" s="196"/>
      <c r="AV1606" s="196"/>
      <c r="AW1606" s="196"/>
      <c r="AX1606" s="196"/>
      <c r="AY1606" s="196"/>
      <c r="AZ1606" s="196"/>
      <c r="BA1606" s="196"/>
      <c r="BB1606" s="196"/>
      <c r="BC1606" s="196"/>
      <c r="BD1606" s="196"/>
      <c r="BE1606" s="196"/>
      <c r="BF1606" s="196"/>
      <c r="BG1606" s="196"/>
      <c r="BH1606" s="196"/>
      <c r="BI1606" s="196"/>
      <c r="BJ1606" s="196"/>
      <c r="BK1606" s="196"/>
      <c r="BL1606" s="196"/>
      <c r="BM1606" s="196"/>
      <c r="BN1606" s="196"/>
      <c r="BO1606" s="196"/>
      <c r="BP1606" s="196"/>
      <c r="BQ1606" s="196"/>
      <c r="BR1606" s="196"/>
      <c r="BS1606" s="196"/>
      <c r="BT1606" s="196"/>
      <c r="BU1606" s="196"/>
      <c r="BV1606" s="196"/>
      <c r="BW1606" s="196"/>
      <c r="BX1606" s="196"/>
      <c r="BY1606" s="196"/>
      <c r="BZ1606" s="196"/>
      <c r="CA1606" s="196"/>
      <c r="CB1606" s="196"/>
      <c r="CC1606" s="196"/>
      <c r="CD1606" s="196"/>
      <c r="CE1606" s="196"/>
      <c r="CF1606" s="196"/>
      <c r="CG1606" s="196"/>
      <c r="CH1606" s="196"/>
      <c r="CI1606" s="196"/>
      <c r="CJ1606" s="196"/>
      <c r="CK1606" s="196"/>
      <c r="CL1606" s="196"/>
      <c r="CM1606" s="196"/>
      <c r="CN1606" s="196"/>
      <c r="CO1606" s="196"/>
      <c r="CP1606" s="196"/>
      <c r="CQ1606" s="196"/>
      <c r="CR1606" s="196"/>
      <c r="CS1606" s="196"/>
      <c r="CT1606" s="196"/>
      <c r="CU1606" s="196"/>
      <c r="CV1606" s="196"/>
      <c r="CW1606" s="196"/>
      <c r="CX1606" s="196"/>
      <c r="CY1606" s="196"/>
      <c r="CZ1606" s="196"/>
      <c r="DA1606" s="196"/>
      <c r="DB1606" s="196"/>
      <c r="DC1606" s="196"/>
      <c r="DD1606" s="196"/>
      <c r="DE1606" s="196"/>
      <c r="DF1606" s="196"/>
      <c r="DG1606" s="196"/>
      <c r="DH1606" s="196"/>
      <c r="DI1606" s="196"/>
      <c r="DJ1606" s="196"/>
      <c r="DK1606" s="196"/>
      <c r="DL1606" s="196"/>
      <c r="DM1606" s="196"/>
      <c r="DN1606" s="196"/>
      <c r="DO1606" s="196"/>
      <c r="DP1606" s="196"/>
      <c r="DQ1606" s="196"/>
      <c r="DR1606" s="196"/>
      <c r="DS1606" s="196"/>
      <c r="DT1606" s="196"/>
      <c r="DU1606" s="196"/>
      <c r="DV1606" s="196"/>
    </row>
    <row r="1607" spans="1:126" s="171" customFormat="1" x14ac:dyDescent="0.2">
      <c r="A1607" s="153"/>
      <c r="B1607" s="155"/>
      <c r="C1607" s="155"/>
      <c r="AT1607" s="196"/>
      <c r="AU1607" s="196"/>
      <c r="AV1607" s="196"/>
      <c r="AW1607" s="196"/>
      <c r="AX1607" s="196"/>
      <c r="AY1607" s="196"/>
      <c r="AZ1607" s="196"/>
      <c r="BA1607" s="196"/>
      <c r="BB1607" s="196"/>
      <c r="BC1607" s="196"/>
      <c r="BD1607" s="196"/>
      <c r="BE1607" s="196"/>
      <c r="BF1607" s="196"/>
      <c r="BG1607" s="196"/>
      <c r="BH1607" s="196"/>
      <c r="BI1607" s="196"/>
      <c r="BJ1607" s="196"/>
      <c r="BK1607" s="196"/>
      <c r="BL1607" s="196"/>
      <c r="BM1607" s="196"/>
      <c r="BN1607" s="196"/>
      <c r="BO1607" s="196"/>
      <c r="BP1607" s="196"/>
      <c r="BQ1607" s="196"/>
      <c r="BR1607" s="196"/>
      <c r="BS1607" s="196"/>
      <c r="BT1607" s="196"/>
      <c r="BU1607" s="196"/>
      <c r="BV1607" s="196"/>
      <c r="BW1607" s="196"/>
      <c r="BX1607" s="196"/>
      <c r="BY1607" s="196"/>
      <c r="BZ1607" s="196"/>
      <c r="CA1607" s="196"/>
      <c r="CB1607" s="196"/>
      <c r="CC1607" s="196"/>
      <c r="CD1607" s="196"/>
      <c r="CE1607" s="196"/>
      <c r="CF1607" s="196"/>
      <c r="CG1607" s="196"/>
      <c r="CH1607" s="196"/>
      <c r="CI1607" s="196"/>
      <c r="CJ1607" s="196"/>
      <c r="CK1607" s="196"/>
      <c r="CL1607" s="196"/>
      <c r="CM1607" s="196"/>
      <c r="CN1607" s="196"/>
      <c r="CO1607" s="196"/>
      <c r="CP1607" s="196"/>
      <c r="CQ1607" s="196"/>
      <c r="CR1607" s="196"/>
      <c r="CS1607" s="196"/>
      <c r="CT1607" s="196"/>
      <c r="CU1607" s="196"/>
      <c r="CV1607" s="196"/>
      <c r="CW1607" s="196"/>
      <c r="CX1607" s="196"/>
      <c r="CY1607" s="196"/>
      <c r="CZ1607" s="196"/>
      <c r="DA1607" s="196"/>
      <c r="DB1607" s="196"/>
      <c r="DC1607" s="196"/>
      <c r="DD1607" s="196"/>
      <c r="DE1607" s="196"/>
      <c r="DF1607" s="196"/>
      <c r="DG1607" s="196"/>
      <c r="DH1607" s="196"/>
      <c r="DI1607" s="196"/>
      <c r="DJ1607" s="196"/>
      <c r="DK1607" s="196"/>
      <c r="DL1607" s="196"/>
      <c r="DM1607" s="196"/>
      <c r="DN1607" s="196"/>
      <c r="DO1607" s="196"/>
      <c r="DP1607" s="196"/>
      <c r="DQ1607" s="196"/>
      <c r="DR1607" s="196"/>
      <c r="DS1607" s="196"/>
      <c r="DT1607" s="196"/>
      <c r="DU1607" s="196"/>
      <c r="DV1607" s="196"/>
    </row>
    <row r="1608" spans="1:126" s="171" customFormat="1" x14ac:dyDescent="0.2">
      <c r="A1608" s="153"/>
      <c r="B1608" s="155"/>
      <c r="C1608" s="155"/>
      <c r="AT1608" s="196"/>
      <c r="AU1608" s="196"/>
      <c r="AV1608" s="196"/>
      <c r="AW1608" s="196"/>
      <c r="AX1608" s="196"/>
      <c r="AY1608" s="196"/>
      <c r="AZ1608" s="196"/>
      <c r="BA1608" s="196"/>
      <c r="BB1608" s="196"/>
      <c r="BC1608" s="196"/>
      <c r="BD1608" s="196"/>
      <c r="BE1608" s="196"/>
      <c r="BF1608" s="196"/>
      <c r="BG1608" s="196"/>
      <c r="BH1608" s="196"/>
      <c r="BI1608" s="196"/>
      <c r="BJ1608" s="196"/>
      <c r="BK1608" s="196"/>
      <c r="BL1608" s="196"/>
      <c r="BM1608" s="196"/>
      <c r="BN1608" s="196"/>
      <c r="BO1608" s="196"/>
      <c r="BP1608" s="196"/>
      <c r="BQ1608" s="196"/>
      <c r="BR1608" s="196"/>
      <c r="BS1608" s="196"/>
      <c r="BT1608" s="196"/>
      <c r="BU1608" s="196"/>
      <c r="BV1608" s="196"/>
      <c r="BW1608" s="196"/>
      <c r="BX1608" s="196"/>
      <c r="BY1608" s="196"/>
      <c r="BZ1608" s="196"/>
      <c r="CA1608" s="196"/>
      <c r="CB1608" s="196"/>
      <c r="CC1608" s="196"/>
      <c r="CD1608" s="196"/>
      <c r="CE1608" s="196"/>
      <c r="CF1608" s="196"/>
      <c r="CG1608" s="196"/>
      <c r="CH1608" s="196"/>
      <c r="CI1608" s="196"/>
      <c r="CJ1608" s="196"/>
      <c r="CK1608" s="196"/>
      <c r="CL1608" s="196"/>
      <c r="CM1608" s="196"/>
      <c r="CN1608" s="196"/>
      <c r="CO1608" s="196"/>
      <c r="CP1608" s="196"/>
      <c r="CQ1608" s="196"/>
      <c r="CR1608" s="196"/>
      <c r="CS1608" s="196"/>
      <c r="CT1608" s="196"/>
      <c r="CU1608" s="196"/>
      <c r="CV1608" s="196"/>
      <c r="CW1608" s="196"/>
      <c r="CX1608" s="196"/>
      <c r="CY1608" s="196"/>
      <c r="CZ1608" s="196"/>
      <c r="DA1608" s="196"/>
      <c r="DB1608" s="196"/>
      <c r="DC1608" s="196"/>
      <c r="DD1608" s="196"/>
      <c r="DE1608" s="196"/>
      <c r="DF1608" s="196"/>
      <c r="DG1608" s="196"/>
      <c r="DH1608" s="196"/>
      <c r="DI1608" s="196"/>
      <c r="DJ1608" s="196"/>
      <c r="DK1608" s="196"/>
      <c r="DL1608" s="196"/>
      <c r="DM1608" s="196"/>
      <c r="DN1608" s="196"/>
      <c r="DO1608" s="196"/>
      <c r="DP1608" s="196"/>
      <c r="DQ1608" s="196"/>
      <c r="DR1608" s="196"/>
      <c r="DS1608" s="196"/>
      <c r="DT1608" s="196"/>
      <c r="DU1608" s="196"/>
      <c r="DV1608" s="196"/>
    </row>
    <row r="1609" spans="1:126" s="171" customFormat="1" x14ac:dyDescent="0.2">
      <c r="A1609" s="153"/>
      <c r="B1609" s="155"/>
      <c r="C1609" s="155"/>
      <c r="AT1609" s="196"/>
      <c r="AU1609" s="196"/>
      <c r="AV1609" s="196"/>
      <c r="AW1609" s="196"/>
      <c r="AX1609" s="196"/>
      <c r="AY1609" s="196"/>
      <c r="AZ1609" s="196"/>
      <c r="BA1609" s="196"/>
      <c r="BB1609" s="196"/>
      <c r="BC1609" s="196"/>
      <c r="BD1609" s="196"/>
      <c r="BE1609" s="196"/>
      <c r="BF1609" s="196"/>
      <c r="BG1609" s="196"/>
      <c r="BH1609" s="196"/>
      <c r="BI1609" s="196"/>
      <c r="BJ1609" s="196"/>
      <c r="BK1609" s="196"/>
      <c r="BL1609" s="196"/>
      <c r="BM1609" s="196"/>
      <c r="BN1609" s="196"/>
      <c r="BO1609" s="196"/>
      <c r="BP1609" s="196"/>
      <c r="BQ1609" s="196"/>
      <c r="BR1609" s="196"/>
      <c r="BS1609" s="196"/>
      <c r="BT1609" s="196"/>
      <c r="BU1609" s="196"/>
      <c r="BV1609" s="196"/>
      <c r="BW1609" s="196"/>
      <c r="BX1609" s="196"/>
      <c r="BY1609" s="196"/>
      <c r="BZ1609" s="196"/>
      <c r="CA1609" s="196"/>
      <c r="CB1609" s="196"/>
      <c r="CC1609" s="196"/>
      <c r="CD1609" s="196"/>
      <c r="CE1609" s="196"/>
      <c r="CF1609" s="196"/>
      <c r="CG1609" s="196"/>
      <c r="CH1609" s="196"/>
      <c r="CI1609" s="196"/>
      <c r="CJ1609" s="196"/>
      <c r="CK1609" s="196"/>
      <c r="CL1609" s="196"/>
      <c r="CM1609" s="196"/>
      <c r="CN1609" s="196"/>
      <c r="CO1609" s="196"/>
      <c r="CP1609" s="196"/>
      <c r="CQ1609" s="196"/>
      <c r="CR1609" s="196"/>
      <c r="CS1609" s="196"/>
      <c r="CT1609" s="196"/>
      <c r="CU1609" s="196"/>
      <c r="CV1609" s="196"/>
      <c r="CW1609" s="196"/>
      <c r="CX1609" s="196"/>
      <c r="CY1609" s="196"/>
      <c r="CZ1609" s="196"/>
      <c r="DA1609" s="196"/>
      <c r="DB1609" s="196"/>
      <c r="DC1609" s="196"/>
      <c r="DD1609" s="196"/>
      <c r="DE1609" s="196"/>
      <c r="DF1609" s="196"/>
      <c r="DG1609" s="196"/>
      <c r="DH1609" s="196"/>
      <c r="DI1609" s="196"/>
      <c r="DJ1609" s="196"/>
      <c r="DK1609" s="196"/>
      <c r="DL1609" s="196"/>
      <c r="DM1609" s="196"/>
      <c r="DN1609" s="196"/>
      <c r="DO1609" s="196"/>
      <c r="DP1609" s="196"/>
      <c r="DQ1609" s="196"/>
      <c r="DR1609" s="196"/>
      <c r="DS1609" s="196"/>
      <c r="DT1609" s="196"/>
      <c r="DU1609" s="196"/>
      <c r="DV1609" s="196"/>
    </row>
    <row r="1610" spans="1:126" s="171" customFormat="1" x14ac:dyDescent="0.2">
      <c r="A1610" s="153"/>
      <c r="B1610" s="155"/>
      <c r="C1610" s="155"/>
      <c r="AT1610" s="196"/>
      <c r="AU1610" s="196"/>
      <c r="AV1610" s="196"/>
      <c r="AW1610" s="196"/>
      <c r="AX1610" s="196"/>
      <c r="AY1610" s="196"/>
      <c r="AZ1610" s="196"/>
      <c r="BA1610" s="196"/>
      <c r="BB1610" s="196"/>
      <c r="BC1610" s="196"/>
      <c r="BD1610" s="196"/>
      <c r="BE1610" s="196"/>
      <c r="BF1610" s="196"/>
      <c r="BG1610" s="196"/>
      <c r="BH1610" s="196"/>
      <c r="BI1610" s="196"/>
      <c r="BJ1610" s="196"/>
      <c r="BK1610" s="196"/>
      <c r="BL1610" s="196"/>
      <c r="BM1610" s="196"/>
      <c r="BN1610" s="196"/>
      <c r="BO1610" s="196"/>
      <c r="BP1610" s="196"/>
      <c r="BQ1610" s="196"/>
      <c r="BR1610" s="196"/>
      <c r="BS1610" s="196"/>
      <c r="BT1610" s="196"/>
      <c r="BU1610" s="196"/>
      <c r="BV1610" s="196"/>
      <c r="BW1610" s="196"/>
      <c r="BX1610" s="196"/>
      <c r="BY1610" s="196"/>
      <c r="BZ1610" s="196"/>
      <c r="CA1610" s="196"/>
      <c r="CB1610" s="196"/>
      <c r="CC1610" s="196"/>
      <c r="CD1610" s="196"/>
      <c r="CE1610" s="196"/>
      <c r="CF1610" s="196"/>
      <c r="CG1610" s="196"/>
      <c r="CH1610" s="196"/>
      <c r="CI1610" s="196"/>
      <c r="CJ1610" s="196"/>
      <c r="CK1610" s="196"/>
      <c r="CL1610" s="196"/>
      <c r="CM1610" s="196"/>
      <c r="CN1610" s="196"/>
      <c r="CO1610" s="196"/>
      <c r="CP1610" s="196"/>
      <c r="CQ1610" s="196"/>
      <c r="CR1610" s="196"/>
      <c r="CS1610" s="196"/>
      <c r="CT1610" s="196"/>
      <c r="CU1610" s="196"/>
      <c r="CV1610" s="196"/>
      <c r="CW1610" s="196"/>
      <c r="CX1610" s="196"/>
      <c r="CY1610" s="196"/>
      <c r="CZ1610" s="196"/>
      <c r="DA1610" s="196"/>
      <c r="DB1610" s="196"/>
      <c r="DC1610" s="196"/>
      <c r="DD1610" s="196"/>
      <c r="DE1610" s="196"/>
      <c r="DF1610" s="196"/>
      <c r="DG1610" s="196"/>
      <c r="DH1610" s="196"/>
      <c r="DI1610" s="196"/>
      <c r="DJ1610" s="196"/>
      <c r="DK1610" s="196"/>
      <c r="DL1610" s="196"/>
      <c r="DM1610" s="196"/>
      <c r="DN1610" s="196"/>
      <c r="DO1610" s="196"/>
      <c r="DP1610" s="196"/>
      <c r="DQ1610" s="196"/>
      <c r="DR1610" s="196"/>
      <c r="DS1610" s="196"/>
      <c r="DT1610" s="196"/>
      <c r="DU1610" s="196"/>
      <c r="DV1610" s="196"/>
    </row>
    <row r="1611" spans="1:126" s="171" customFormat="1" x14ac:dyDescent="0.2">
      <c r="A1611" s="153"/>
      <c r="B1611" s="155"/>
      <c r="C1611" s="155"/>
      <c r="AT1611" s="196"/>
      <c r="AU1611" s="196"/>
      <c r="AV1611" s="196"/>
      <c r="AW1611" s="196"/>
      <c r="AX1611" s="196"/>
      <c r="AY1611" s="196"/>
      <c r="AZ1611" s="196"/>
      <c r="BA1611" s="196"/>
      <c r="BB1611" s="196"/>
      <c r="BC1611" s="196"/>
      <c r="BD1611" s="196"/>
      <c r="BE1611" s="196"/>
      <c r="BF1611" s="196"/>
      <c r="BG1611" s="196"/>
      <c r="BH1611" s="196"/>
      <c r="BI1611" s="196"/>
      <c r="BJ1611" s="196"/>
      <c r="BK1611" s="196"/>
      <c r="BL1611" s="196"/>
      <c r="BM1611" s="196"/>
      <c r="BN1611" s="196"/>
      <c r="BO1611" s="196"/>
      <c r="BP1611" s="196"/>
      <c r="BQ1611" s="196"/>
      <c r="BR1611" s="196"/>
      <c r="BS1611" s="196"/>
      <c r="BT1611" s="196"/>
      <c r="BU1611" s="196"/>
      <c r="BV1611" s="196"/>
      <c r="BW1611" s="196"/>
      <c r="BX1611" s="196"/>
      <c r="BY1611" s="196"/>
      <c r="BZ1611" s="196"/>
      <c r="CA1611" s="196"/>
      <c r="CB1611" s="196"/>
      <c r="CC1611" s="196"/>
      <c r="CD1611" s="196"/>
      <c r="CE1611" s="196"/>
      <c r="CF1611" s="196"/>
      <c r="CG1611" s="196"/>
      <c r="CH1611" s="196"/>
      <c r="CI1611" s="196"/>
      <c r="CJ1611" s="196"/>
      <c r="CK1611" s="196"/>
      <c r="CL1611" s="196"/>
      <c r="CM1611" s="196"/>
      <c r="CN1611" s="196"/>
      <c r="CO1611" s="196"/>
      <c r="CP1611" s="196"/>
      <c r="CQ1611" s="196"/>
      <c r="CR1611" s="196"/>
      <c r="CS1611" s="196"/>
      <c r="CT1611" s="196"/>
      <c r="CU1611" s="196"/>
      <c r="CV1611" s="196"/>
      <c r="CW1611" s="196"/>
      <c r="CX1611" s="196"/>
      <c r="CY1611" s="196"/>
      <c r="CZ1611" s="196"/>
      <c r="DA1611" s="196"/>
      <c r="DB1611" s="196"/>
      <c r="DC1611" s="196"/>
      <c r="DD1611" s="196"/>
      <c r="DE1611" s="196"/>
      <c r="DF1611" s="196"/>
      <c r="DG1611" s="196"/>
      <c r="DH1611" s="196"/>
      <c r="DI1611" s="196"/>
      <c r="DJ1611" s="196"/>
      <c r="DK1611" s="196"/>
      <c r="DL1611" s="196"/>
      <c r="DM1611" s="196"/>
      <c r="DN1611" s="196"/>
      <c r="DO1611" s="196"/>
      <c r="DP1611" s="196"/>
      <c r="DQ1611" s="196"/>
      <c r="DR1611" s="196"/>
      <c r="DS1611" s="196"/>
      <c r="DT1611" s="196"/>
      <c r="DU1611" s="196"/>
      <c r="DV1611" s="196"/>
    </row>
    <row r="1612" spans="1:126" s="171" customFormat="1" x14ac:dyDescent="0.2">
      <c r="A1612" s="153"/>
      <c r="B1612" s="155"/>
      <c r="C1612" s="155"/>
      <c r="AT1612" s="196"/>
      <c r="AU1612" s="196"/>
      <c r="AV1612" s="196"/>
      <c r="AW1612" s="196"/>
      <c r="AX1612" s="196"/>
      <c r="AY1612" s="196"/>
      <c r="AZ1612" s="196"/>
      <c r="BA1612" s="196"/>
      <c r="BB1612" s="196"/>
      <c r="BC1612" s="196"/>
      <c r="BD1612" s="196"/>
      <c r="BE1612" s="196"/>
      <c r="BF1612" s="196"/>
      <c r="BG1612" s="196"/>
      <c r="BH1612" s="196"/>
      <c r="BI1612" s="196"/>
      <c r="BJ1612" s="196"/>
      <c r="BK1612" s="196"/>
      <c r="BL1612" s="196"/>
      <c r="BM1612" s="196"/>
      <c r="BN1612" s="196"/>
      <c r="BO1612" s="196"/>
      <c r="BP1612" s="196"/>
      <c r="BQ1612" s="196"/>
      <c r="BR1612" s="196"/>
      <c r="BS1612" s="196"/>
      <c r="BT1612" s="196"/>
      <c r="BU1612" s="196"/>
      <c r="BV1612" s="196"/>
      <c r="BW1612" s="196"/>
      <c r="BX1612" s="196"/>
      <c r="BY1612" s="196"/>
      <c r="BZ1612" s="196"/>
      <c r="CA1612" s="196"/>
      <c r="CB1612" s="196"/>
      <c r="CC1612" s="196"/>
      <c r="CD1612" s="196"/>
      <c r="CE1612" s="196"/>
      <c r="CF1612" s="196"/>
      <c r="CG1612" s="196"/>
      <c r="CH1612" s="196"/>
      <c r="CI1612" s="196"/>
      <c r="CJ1612" s="196"/>
      <c r="CK1612" s="196"/>
      <c r="CL1612" s="196"/>
      <c r="CM1612" s="196"/>
      <c r="CN1612" s="196"/>
      <c r="CO1612" s="196"/>
      <c r="CP1612" s="196"/>
      <c r="CQ1612" s="196"/>
      <c r="CR1612" s="196"/>
      <c r="CS1612" s="196"/>
      <c r="CT1612" s="196"/>
      <c r="CU1612" s="196"/>
      <c r="CV1612" s="196"/>
      <c r="CW1612" s="196"/>
      <c r="CX1612" s="196"/>
      <c r="CY1612" s="196"/>
      <c r="CZ1612" s="196"/>
      <c r="DA1612" s="196"/>
      <c r="DB1612" s="196"/>
      <c r="DC1612" s="196"/>
      <c r="DD1612" s="196"/>
      <c r="DE1612" s="196"/>
      <c r="DF1612" s="196"/>
      <c r="DG1612" s="196"/>
      <c r="DH1612" s="196"/>
      <c r="DI1612" s="196"/>
      <c r="DJ1612" s="196"/>
      <c r="DK1612" s="196"/>
      <c r="DL1612" s="196"/>
      <c r="DM1612" s="196"/>
      <c r="DN1612" s="196"/>
      <c r="DO1612" s="196"/>
      <c r="DP1612" s="196"/>
      <c r="DQ1612" s="196"/>
      <c r="DR1612" s="196"/>
      <c r="DS1612" s="196"/>
      <c r="DT1612" s="196"/>
      <c r="DU1612" s="196"/>
      <c r="DV1612" s="196"/>
    </row>
    <row r="1613" spans="1:126" s="171" customFormat="1" x14ac:dyDescent="0.2">
      <c r="A1613" s="153"/>
      <c r="B1613" s="155"/>
      <c r="C1613" s="155"/>
      <c r="AT1613" s="196"/>
      <c r="AU1613" s="196"/>
      <c r="AV1613" s="196"/>
      <c r="AW1613" s="196"/>
      <c r="AX1613" s="196"/>
      <c r="AY1613" s="196"/>
      <c r="AZ1613" s="196"/>
      <c r="BA1613" s="196"/>
      <c r="BB1613" s="196"/>
      <c r="BC1613" s="196"/>
      <c r="BD1613" s="196"/>
      <c r="BE1613" s="196"/>
      <c r="BF1613" s="196"/>
      <c r="BG1613" s="196"/>
      <c r="BH1613" s="196"/>
      <c r="BI1613" s="196"/>
      <c r="BJ1613" s="196"/>
      <c r="BK1613" s="196"/>
      <c r="BL1613" s="196"/>
      <c r="BM1613" s="196"/>
      <c r="BN1613" s="196"/>
      <c r="BO1613" s="196"/>
      <c r="BP1613" s="196"/>
      <c r="BQ1613" s="196"/>
      <c r="BR1613" s="196"/>
      <c r="BS1613" s="196"/>
      <c r="BT1613" s="196"/>
      <c r="BU1613" s="196"/>
      <c r="BV1613" s="196"/>
      <c r="BW1613" s="196"/>
      <c r="BX1613" s="196"/>
      <c r="BY1613" s="196"/>
      <c r="BZ1613" s="196"/>
      <c r="CA1613" s="196"/>
      <c r="CB1613" s="196"/>
      <c r="CC1613" s="196"/>
      <c r="CD1613" s="196"/>
      <c r="CE1613" s="196"/>
      <c r="CF1613" s="196"/>
      <c r="CG1613" s="196"/>
      <c r="CH1613" s="196"/>
      <c r="CI1613" s="196"/>
      <c r="CJ1613" s="196"/>
      <c r="CK1613" s="196"/>
      <c r="CL1613" s="196"/>
      <c r="CM1613" s="196"/>
      <c r="CN1613" s="196"/>
      <c r="CO1613" s="196"/>
      <c r="CP1613" s="196"/>
      <c r="CQ1613" s="196"/>
      <c r="CR1613" s="196"/>
      <c r="CS1613" s="196"/>
      <c r="CT1613" s="196"/>
      <c r="CU1613" s="196"/>
      <c r="CV1613" s="196"/>
      <c r="CW1613" s="196"/>
      <c r="CX1613" s="196"/>
      <c r="CY1613" s="196"/>
      <c r="CZ1613" s="196"/>
      <c r="DA1613" s="196"/>
      <c r="DB1613" s="196"/>
      <c r="DC1613" s="196"/>
      <c r="DD1613" s="196"/>
      <c r="DE1613" s="196"/>
      <c r="DF1613" s="196"/>
      <c r="DG1613" s="196"/>
      <c r="DH1613" s="196"/>
      <c r="DI1613" s="196"/>
      <c r="DJ1613" s="196"/>
      <c r="DK1613" s="196"/>
      <c r="DL1613" s="196"/>
      <c r="DM1613" s="196"/>
      <c r="DN1613" s="196"/>
      <c r="DO1613" s="196"/>
      <c r="DP1613" s="196"/>
      <c r="DQ1613" s="196"/>
      <c r="DR1613" s="196"/>
      <c r="DS1613" s="196"/>
      <c r="DT1613" s="196"/>
      <c r="DU1613" s="196"/>
      <c r="DV1613" s="196"/>
    </row>
    <row r="1614" spans="1:126" s="171" customFormat="1" x14ac:dyDescent="0.2">
      <c r="A1614" s="153"/>
      <c r="B1614" s="155"/>
      <c r="C1614" s="155"/>
      <c r="AT1614" s="196"/>
      <c r="AU1614" s="196"/>
      <c r="AV1614" s="196"/>
      <c r="AW1614" s="196"/>
      <c r="AX1614" s="196"/>
      <c r="AY1614" s="196"/>
      <c r="AZ1614" s="196"/>
      <c r="BA1614" s="196"/>
      <c r="BB1614" s="196"/>
      <c r="BC1614" s="196"/>
      <c r="BD1614" s="196"/>
      <c r="BE1614" s="196"/>
      <c r="BF1614" s="196"/>
      <c r="BG1614" s="196"/>
      <c r="BH1614" s="196"/>
      <c r="BI1614" s="196"/>
      <c r="BJ1614" s="196"/>
      <c r="BK1614" s="196"/>
      <c r="BL1614" s="196"/>
      <c r="BM1614" s="196"/>
      <c r="BN1614" s="196"/>
      <c r="BO1614" s="196"/>
      <c r="BP1614" s="196"/>
      <c r="BQ1614" s="196"/>
      <c r="BR1614" s="196"/>
      <c r="BS1614" s="196"/>
      <c r="BT1614" s="196"/>
      <c r="BU1614" s="196"/>
      <c r="BV1614" s="196"/>
      <c r="BW1614" s="196"/>
      <c r="BX1614" s="196"/>
      <c r="BY1614" s="196"/>
      <c r="BZ1614" s="196"/>
      <c r="CA1614" s="196"/>
      <c r="CB1614" s="196"/>
      <c r="CC1614" s="196"/>
      <c r="CD1614" s="196"/>
      <c r="CE1614" s="196"/>
      <c r="CF1614" s="196"/>
      <c r="CG1614" s="196"/>
      <c r="CH1614" s="196"/>
      <c r="CI1614" s="196"/>
      <c r="CJ1614" s="196"/>
      <c r="CK1614" s="196"/>
      <c r="CL1614" s="196"/>
      <c r="CM1614" s="196"/>
      <c r="CN1614" s="196"/>
      <c r="CO1614" s="196"/>
      <c r="CP1614" s="196"/>
      <c r="CQ1614" s="196"/>
      <c r="CR1614" s="196"/>
      <c r="CS1614" s="196"/>
      <c r="CT1614" s="196"/>
      <c r="CU1614" s="196"/>
      <c r="CV1614" s="196"/>
      <c r="CW1614" s="196"/>
      <c r="CX1614" s="196"/>
      <c r="CY1614" s="196"/>
      <c r="CZ1614" s="196"/>
      <c r="DA1614" s="196"/>
      <c r="DB1614" s="196"/>
      <c r="DC1614" s="196"/>
      <c r="DD1614" s="196"/>
      <c r="DE1614" s="196"/>
      <c r="DF1614" s="196"/>
      <c r="DG1614" s="196"/>
      <c r="DH1614" s="196"/>
      <c r="DI1614" s="196"/>
      <c r="DJ1614" s="196"/>
      <c r="DK1614" s="196"/>
      <c r="DL1614" s="196"/>
      <c r="DM1614" s="196"/>
      <c r="DN1614" s="196"/>
      <c r="DO1614" s="196"/>
      <c r="DP1614" s="196"/>
      <c r="DQ1614" s="196"/>
      <c r="DR1614" s="196"/>
      <c r="DS1614" s="196"/>
      <c r="DT1614" s="196"/>
      <c r="DU1614" s="196"/>
      <c r="DV1614" s="196"/>
    </row>
    <row r="1615" spans="1:126" s="171" customFormat="1" x14ac:dyDescent="0.2">
      <c r="A1615" s="153"/>
      <c r="B1615" s="155"/>
      <c r="C1615" s="155"/>
      <c r="AT1615" s="196"/>
      <c r="AU1615" s="196"/>
      <c r="AV1615" s="196"/>
      <c r="AW1615" s="196"/>
      <c r="AX1615" s="196"/>
      <c r="AY1615" s="196"/>
      <c r="AZ1615" s="196"/>
      <c r="BA1615" s="196"/>
      <c r="BB1615" s="196"/>
      <c r="BC1615" s="196"/>
      <c r="BD1615" s="196"/>
      <c r="BE1615" s="196"/>
      <c r="BF1615" s="196"/>
      <c r="BG1615" s="196"/>
      <c r="BH1615" s="196"/>
      <c r="BI1615" s="196"/>
      <c r="BJ1615" s="196"/>
      <c r="BK1615" s="196"/>
      <c r="BL1615" s="196"/>
      <c r="BM1615" s="196"/>
      <c r="BN1615" s="196"/>
      <c r="BO1615" s="196"/>
      <c r="BP1615" s="196"/>
      <c r="BQ1615" s="196"/>
      <c r="BR1615" s="196"/>
      <c r="BS1615" s="196"/>
      <c r="BT1615" s="196"/>
      <c r="BU1615" s="196"/>
      <c r="BV1615" s="196"/>
      <c r="BW1615" s="196"/>
      <c r="BX1615" s="196"/>
      <c r="BY1615" s="196"/>
      <c r="BZ1615" s="196"/>
      <c r="CA1615" s="196"/>
      <c r="CB1615" s="196"/>
      <c r="CC1615" s="196"/>
      <c r="CD1615" s="196"/>
      <c r="CE1615" s="196"/>
      <c r="CF1615" s="196"/>
      <c r="CG1615" s="196"/>
      <c r="CH1615" s="196"/>
      <c r="CI1615" s="196"/>
      <c r="CJ1615" s="196"/>
      <c r="CK1615" s="196"/>
      <c r="CL1615" s="196"/>
      <c r="CM1615" s="196"/>
      <c r="CN1615" s="196"/>
      <c r="CO1615" s="196"/>
      <c r="CP1615" s="196"/>
      <c r="CQ1615" s="196"/>
      <c r="CR1615" s="196"/>
      <c r="CS1615" s="196"/>
      <c r="CT1615" s="196"/>
      <c r="CU1615" s="196"/>
      <c r="CV1615" s="196"/>
      <c r="CW1615" s="196"/>
      <c r="CX1615" s="196"/>
      <c r="CY1615" s="196"/>
      <c r="CZ1615" s="196"/>
      <c r="DA1615" s="196"/>
      <c r="DB1615" s="196"/>
      <c r="DC1615" s="196"/>
      <c r="DD1615" s="196"/>
      <c r="DE1615" s="196"/>
      <c r="DF1615" s="196"/>
      <c r="DG1615" s="196"/>
      <c r="DH1615" s="196"/>
      <c r="DI1615" s="196"/>
      <c r="DJ1615" s="196"/>
      <c r="DK1615" s="196"/>
      <c r="DL1615" s="196"/>
      <c r="DM1615" s="196"/>
      <c r="DN1615" s="196"/>
      <c r="DO1615" s="196"/>
      <c r="DP1615" s="196"/>
      <c r="DQ1615" s="196"/>
      <c r="DR1615" s="196"/>
      <c r="DS1615" s="196"/>
      <c r="DT1615" s="196"/>
      <c r="DU1615" s="196"/>
      <c r="DV1615" s="196"/>
    </row>
    <row r="1616" spans="1:126" s="171" customFormat="1" x14ac:dyDescent="0.2">
      <c r="A1616" s="153"/>
      <c r="B1616" s="155"/>
      <c r="C1616" s="155"/>
      <c r="AT1616" s="196"/>
      <c r="AU1616" s="196"/>
      <c r="AV1616" s="196"/>
      <c r="AW1616" s="196"/>
      <c r="AX1616" s="196"/>
      <c r="AY1616" s="196"/>
      <c r="AZ1616" s="196"/>
      <c r="BA1616" s="196"/>
      <c r="BB1616" s="196"/>
      <c r="BC1616" s="196"/>
      <c r="BD1616" s="196"/>
      <c r="BE1616" s="196"/>
      <c r="BF1616" s="196"/>
      <c r="BG1616" s="196"/>
      <c r="BH1616" s="196"/>
      <c r="BI1616" s="196"/>
      <c r="BJ1616" s="196"/>
      <c r="BK1616" s="196"/>
      <c r="BL1616" s="196"/>
      <c r="BM1616" s="196"/>
      <c r="BN1616" s="196"/>
      <c r="BO1616" s="196"/>
      <c r="BP1616" s="196"/>
      <c r="BQ1616" s="196"/>
      <c r="BR1616" s="196"/>
      <c r="BS1616" s="196"/>
      <c r="BT1616" s="196"/>
      <c r="BU1616" s="196"/>
      <c r="BV1616" s="196"/>
      <c r="BW1616" s="196"/>
      <c r="BX1616" s="196"/>
      <c r="BY1616" s="196"/>
      <c r="BZ1616" s="196"/>
      <c r="CA1616" s="196"/>
      <c r="CB1616" s="196"/>
      <c r="CC1616" s="196"/>
      <c r="CD1616" s="196"/>
      <c r="CE1616" s="196"/>
      <c r="CF1616" s="196"/>
      <c r="CG1616" s="196"/>
      <c r="CH1616" s="196"/>
      <c r="CI1616" s="196"/>
      <c r="CJ1616" s="196"/>
      <c r="CK1616" s="196"/>
      <c r="CL1616" s="196"/>
      <c r="CM1616" s="196"/>
      <c r="CN1616" s="196"/>
      <c r="CO1616" s="196"/>
      <c r="CP1616" s="196"/>
      <c r="CQ1616" s="196"/>
      <c r="CR1616" s="196"/>
      <c r="CS1616" s="196"/>
      <c r="CT1616" s="196"/>
      <c r="CU1616" s="196"/>
      <c r="CV1616" s="196"/>
      <c r="CW1616" s="196"/>
      <c r="CX1616" s="196"/>
      <c r="CY1616" s="196"/>
      <c r="CZ1616" s="196"/>
      <c r="DA1616" s="196"/>
      <c r="DB1616" s="196"/>
      <c r="DC1616" s="196"/>
      <c r="DD1616" s="196"/>
      <c r="DE1616" s="196"/>
      <c r="DF1616" s="196"/>
      <c r="DG1616" s="196"/>
      <c r="DH1616" s="196"/>
      <c r="DI1616" s="196"/>
      <c r="DJ1616" s="196"/>
      <c r="DK1616" s="196"/>
      <c r="DL1616" s="196"/>
      <c r="DM1616" s="196"/>
      <c r="DN1616" s="196"/>
      <c r="DO1616" s="196"/>
      <c r="DP1616" s="196"/>
      <c r="DQ1616" s="196"/>
      <c r="DR1616" s="196"/>
      <c r="DS1616" s="196"/>
      <c r="DT1616" s="196"/>
      <c r="DU1616" s="196"/>
      <c r="DV1616" s="196"/>
    </row>
    <row r="1617" spans="1:126" s="171" customFormat="1" x14ac:dyDescent="0.2">
      <c r="A1617" s="153"/>
      <c r="B1617" s="155"/>
      <c r="C1617" s="155"/>
      <c r="AT1617" s="196"/>
      <c r="AU1617" s="196"/>
      <c r="AV1617" s="196"/>
      <c r="AW1617" s="196"/>
      <c r="AX1617" s="196"/>
      <c r="AY1617" s="196"/>
      <c r="AZ1617" s="196"/>
      <c r="BA1617" s="196"/>
      <c r="BB1617" s="196"/>
      <c r="BC1617" s="196"/>
      <c r="BD1617" s="196"/>
      <c r="BE1617" s="196"/>
      <c r="BF1617" s="196"/>
      <c r="BG1617" s="196"/>
      <c r="BH1617" s="196"/>
      <c r="BI1617" s="196"/>
      <c r="BJ1617" s="196"/>
      <c r="BK1617" s="196"/>
      <c r="BL1617" s="196"/>
      <c r="BM1617" s="196"/>
      <c r="BN1617" s="196"/>
      <c r="BO1617" s="196"/>
      <c r="BP1617" s="196"/>
      <c r="BQ1617" s="196"/>
      <c r="BR1617" s="196"/>
      <c r="BS1617" s="196"/>
      <c r="BT1617" s="196"/>
      <c r="BU1617" s="196"/>
      <c r="BV1617" s="196"/>
      <c r="BW1617" s="196"/>
      <c r="BX1617" s="196"/>
      <c r="BY1617" s="196"/>
      <c r="BZ1617" s="196"/>
      <c r="CA1617" s="196"/>
      <c r="CB1617" s="196"/>
      <c r="CC1617" s="196"/>
      <c r="CD1617" s="196"/>
      <c r="CE1617" s="196"/>
      <c r="CF1617" s="196"/>
      <c r="CG1617" s="196"/>
      <c r="CH1617" s="196"/>
      <c r="CI1617" s="196"/>
      <c r="CJ1617" s="196"/>
      <c r="CK1617" s="196"/>
      <c r="CL1617" s="196"/>
      <c r="CM1617" s="196"/>
      <c r="CN1617" s="196"/>
      <c r="CO1617" s="196"/>
      <c r="CP1617" s="196"/>
      <c r="CQ1617" s="196"/>
      <c r="CR1617" s="196"/>
      <c r="CS1617" s="196"/>
      <c r="CT1617" s="196"/>
      <c r="CU1617" s="196"/>
      <c r="CV1617" s="196"/>
      <c r="CW1617" s="196"/>
      <c r="CX1617" s="196"/>
      <c r="CY1617" s="196"/>
      <c r="CZ1617" s="196"/>
      <c r="DA1617" s="196"/>
      <c r="DB1617" s="196"/>
      <c r="DC1617" s="196"/>
      <c r="DD1617" s="196"/>
      <c r="DE1617" s="196"/>
      <c r="DF1617" s="196"/>
      <c r="DG1617" s="196"/>
      <c r="DH1617" s="196"/>
      <c r="DI1617" s="196"/>
      <c r="DJ1617" s="196"/>
      <c r="DK1617" s="196"/>
      <c r="DL1617" s="196"/>
      <c r="DM1617" s="196"/>
      <c r="DN1617" s="196"/>
      <c r="DO1617" s="196"/>
      <c r="DP1617" s="196"/>
      <c r="DQ1617" s="196"/>
      <c r="DR1617" s="196"/>
      <c r="DS1617" s="196"/>
      <c r="DT1617" s="196"/>
      <c r="DU1617" s="196"/>
      <c r="DV1617" s="196"/>
    </row>
    <row r="1618" spans="1:126" s="171" customFormat="1" x14ac:dyDescent="0.2">
      <c r="A1618" s="153"/>
      <c r="B1618" s="155"/>
      <c r="C1618" s="155"/>
      <c r="AT1618" s="196"/>
      <c r="AU1618" s="196"/>
      <c r="AV1618" s="196"/>
      <c r="AW1618" s="196"/>
      <c r="AX1618" s="196"/>
      <c r="AY1618" s="196"/>
      <c r="AZ1618" s="196"/>
      <c r="BA1618" s="196"/>
      <c r="BB1618" s="196"/>
      <c r="BC1618" s="196"/>
      <c r="BD1618" s="196"/>
      <c r="BE1618" s="196"/>
      <c r="BF1618" s="196"/>
      <c r="BG1618" s="196"/>
      <c r="BH1618" s="196"/>
      <c r="BI1618" s="196"/>
      <c r="BJ1618" s="196"/>
      <c r="BK1618" s="196"/>
      <c r="BL1618" s="196"/>
      <c r="BM1618" s="196"/>
      <c r="BN1618" s="196"/>
      <c r="BO1618" s="196"/>
      <c r="BP1618" s="196"/>
      <c r="BQ1618" s="196"/>
      <c r="BR1618" s="196"/>
      <c r="BS1618" s="196"/>
      <c r="BT1618" s="196"/>
      <c r="BU1618" s="196"/>
      <c r="BV1618" s="196"/>
      <c r="BW1618" s="196"/>
      <c r="BX1618" s="196"/>
      <c r="BY1618" s="196"/>
      <c r="BZ1618" s="196"/>
      <c r="CA1618" s="196"/>
      <c r="CB1618" s="196"/>
      <c r="CC1618" s="196"/>
      <c r="CD1618" s="196"/>
      <c r="CE1618" s="196"/>
      <c r="CF1618" s="196"/>
      <c r="CG1618" s="196"/>
      <c r="CH1618" s="196"/>
      <c r="CI1618" s="196"/>
      <c r="CJ1618" s="196"/>
      <c r="CK1618" s="196"/>
      <c r="CL1618" s="196"/>
      <c r="CM1618" s="196"/>
      <c r="CN1618" s="196"/>
      <c r="CO1618" s="196"/>
      <c r="CP1618" s="196"/>
      <c r="CQ1618" s="196"/>
      <c r="CR1618" s="196"/>
      <c r="CS1618" s="196"/>
      <c r="CT1618" s="196"/>
      <c r="CU1618" s="196"/>
      <c r="CV1618" s="196"/>
      <c r="CW1618" s="196"/>
      <c r="CX1618" s="196"/>
      <c r="CY1618" s="196"/>
      <c r="CZ1618" s="196"/>
      <c r="DA1618" s="196"/>
      <c r="DB1618" s="196"/>
      <c r="DC1618" s="196"/>
      <c r="DD1618" s="196"/>
      <c r="DE1618" s="196"/>
      <c r="DF1618" s="196"/>
      <c r="DG1618" s="196"/>
      <c r="DH1618" s="196"/>
      <c r="DI1618" s="196"/>
      <c r="DJ1618" s="196"/>
      <c r="DK1618" s="196"/>
      <c r="DL1618" s="196"/>
      <c r="DM1618" s="196"/>
      <c r="DN1618" s="196"/>
      <c r="DO1618" s="196"/>
      <c r="DP1618" s="196"/>
      <c r="DQ1618" s="196"/>
      <c r="DR1618" s="196"/>
      <c r="DS1618" s="196"/>
      <c r="DT1618" s="196"/>
      <c r="DU1618" s="196"/>
      <c r="DV1618" s="196"/>
    </row>
    <row r="1619" spans="1:126" s="171" customFormat="1" x14ac:dyDescent="0.2">
      <c r="A1619" s="153"/>
      <c r="B1619" s="155"/>
      <c r="C1619" s="155"/>
      <c r="AT1619" s="196"/>
      <c r="AU1619" s="196"/>
      <c r="AV1619" s="196"/>
      <c r="AW1619" s="196"/>
      <c r="AX1619" s="196"/>
      <c r="AY1619" s="196"/>
      <c r="AZ1619" s="196"/>
      <c r="BA1619" s="196"/>
      <c r="BB1619" s="196"/>
      <c r="BC1619" s="196"/>
      <c r="BD1619" s="196"/>
      <c r="BE1619" s="196"/>
      <c r="BF1619" s="196"/>
      <c r="BG1619" s="196"/>
      <c r="BH1619" s="196"/>
      <c r="BI1619" s="196"/>
      <c r="BJ1619" s="196"/>
      <c r="BK1619" s="196"/>
      <c r="BL1619" s="196"/>
      <c r="BM1619" s="196"/>
      <c r="BN1619" s="196"/>
      <c r="BO1619" s="196"/>
      <c r="BP1619" s="196"/>
      <c r="BQ1619" s="196"/>
      <c r="BR1619" s="196"/>
      <c r="BS1619" s="196"/>
      <c r="BT1619" s="196"/>
      <c r="BU1619" s="196"/>
      <c r="BV1619" s="196"/>
      <c r="BW1619" s="196"/>
      <c r="BX1619" s="196"/>
      <c r="BY1619" s="196"/>
      <c r="BZ1619" s="196"/>
      <c r="CA1619" s="196"/>
      <c r="CB1619" s="196"/>
      <c r="CC1619" s="196"/>
      <c r="CD1619" s="196"/>
      <c r="CE1619" s="196"/>
      <c r="CF1619" s="196"/>
      <c r="CG1619" s="196"/>
      <c r="CH1619" s="196"/>
      <c r="CI1619" s="196"/>
      <c r="CJ1619" s="196"/>
      <c r="CK1619" s="196"/>
      <c r="CL1619" s="196"/>
      <c r="CM1619" s="196"/>
      <c r="CN1619" s="196"/>
      <c r="CO1619" s="196"/>
      <c r="CP1619" s="196"/>
      <c r="CQ1619" s="196"/>
      <c r="CR1619" s="196"/>
      <c r="CS1619" s="196"/>
      <c r="CT1619" s="196"/>
      <c r="CU1619" s="196"/>
      <c r="CV1619" s="196"/>
      <c r="CW1619" s="196"/>
      <c r="CX1619" s="196"/>
      <c r="CY1619" s="196"/>
      <c r="CZ1619" s="196"/>
      <c r="DA1619" s="196"/>
      <c r="DB1619" s="196"/>
      <c r="DC1619" s="196"/>
      <c r="DD1619" s="196"/>
      <c r="DE1619" s="196"/>
      <c r="DF1619" s="196"/>
      <c r="DG1619" s="196"/>
      <c r="DH1619" s="196"/>
      <c r="DI1619" s="196"/>
      <c r="DJ1619" s="196"/>
      <c r="DK1619" s="196"/>
      <c r="DL1619" s="196"/>
      <c r="DM1619" s="196"/>
      <c r="DN1619" s="196"/>
      <c r="DO1619" s="196"/>
      <c r="DP1619" s="196"/>
      <c r="DQ1619" s="196"/>
      <c r="DR1619" s="196"/>
      <c r="DS1619" s="196"/>
      <c r="DT1619" s="196"/>
      <c r="DU1619" s="196"/>
      <c r="DV1619" s="196"/>
    </row>
    <row r="1620" spans="1:126" s="171" customFormat="1" x14ac:dyDescent="0.2">
      <c r="A1620" s="153"/>
      <c r="B1620" s="155"/>
      <c r="C1620" s="155"/>
      <c r="AT1620" s="196"/>
      <c r="AU1620" s="196"/>
      <c r="AV1620" s="196"/>
      <c r="AW1620" s="196"/>
      <c r="AX1620" s="196"/>
      <c r="AY1620" s="196"/>
      <c r="AZ1620" s="196"/>
      <c r="BA1620" s="196"/>
      <c r="BB1620" s="196"/>
      <c r="BC1620" s="196"/>
      <c r="BD1620" s="196"/>
      <c r="BE1620" s="196"/>
      <c r="BF1620" s="196"/>
      <c r="BG1620" s="196"/>
      <c r="BH1620" s="196"/>
      <c r="BI1620" s="196"/>
      <c r="BJ1620" s="196"/>
      <c r="BK1620" s="196"/>
      <c r="BL1620" s="196"/>
      <c r="BM1620" s="196"/>
      <c r="BN1620" s="196"/>
      <c r="BO1620" s="196"/>
      <c r="BP1620" s="196"/>
      <c r="BQ1620" s="196"/>
      <c r="BR1620" s="196"/>
      <c r="BS1620" s="196"/>
      <c r="BT1620" s="196"/>
      <c r="BU1620" s="196"/>
      <c r="BV1620" s="196"/>
      <c r="BW1620" s="196"/>
      <c r="BX1620" s="196"/>
      <c r="BY1620" s="196"/>
      <c r="BZ1620" s="196"/>
      <c r="CA1620" s="196"/>
      <c r="CB1620" s="196"/>
      <c r="CC1620" s="196"/>
      <c r="CD1620" s="196"/>
      <c r="CE1620" s="196"/>
      <c r="CF1620" s="196"/>
      <c r="CG1620" s="196"/>
      <c r="CH1620" s="196"/>
      <c r="CI1620" s="196"/>
      <c r="CJ1620" s="196"/>
      <c r="CK1620" s="196"/>
      <c r="CL1620" s="196"/>
      <c r="CM1620" s="196"/>
      <c r="CN1620" s="196"/>
      <c r="CO1620" s="196"/>
      <c r="CP1620" s="196"/>
      <c r="CQ1620" s="196"/>
      <c r="CR1620" s="196"/>
      <c r="CS1620" s="196"/>
      <c r="CT1620" s="196"/>
      <c r="CU1620" s="196"/>
      <c r="CV1620" s="196"/>
      <c r="CW1620" s="196"/>
      <c r="CX1620" s="196"/>
      <c r="CY1620" s="196"/>
      <c r="CZ1620" s="196"/>
      <c r="DA1620" s="196"/>
      <c r="DB1620" s="196"/>
      <c r="DC1620" s="196"/>
      <c r="DD1620" s="196"/>
      <c r="DE1620" s="196"/>
      <c r="DF1620" s="196"/>
      <c r="DG1620" s="196"/>
      <c r="DH1620" s="196"/>
      <c r="DI1620" s="196"/>
      <c r="DJ1620" s="196"/>
      <c r="DK1620" s="196"/>
      <c r="DL1620" s="196"/>
      <c r="DM1620" s="196"/>
      <c r="DN1620" s="196"/>
      <c r="DO1620" s="196"/>
      <c r="DP1620" s="196"/>
      <c r="DQ1620" s="196"/>
      <c r="DR1620" s="196"/>
      <c r="DS1620" s="196"/>
      <c r="DT1620" s="196"/>
      <c r="DU1620" s="196"/>
      <c r="DV1620" s="196"/>
    </row>
    <row r="1621" spans="1:126" s="171" customFormat="1" x14ac:dyDescent="0.2">
      <c r="A1621" s="153"/>
      <c r="B1621" s="155"/>
      <c r="C1621" s="155"/>
      <c r="AT1621" s="196"/>
      <c r="AU1621" s="196"/>
      <c r="AV1621" s="196"/>
      <c r="AW1621" s="196"/>
      <c r="AX1621" s="196"/>
      <c r="AY1621" s="196"/>
      <c r="AZ1621" s="196"/>
      <c r="BA1621" s="196"/>
      <c r="BB1621" s="196"/>
      <c r="BC1621" s="196"/>
      <c r="BD1621" s="196"/>
      <c r="BE1621" s="196"/>
      <c r="BF1621" s="196"/>
      <c r="BG1621" s="196"/>
      <c r="BH1621" s="196"/>
      <c r="BI1621" s="196"/>
      <c r="BJ1621" s="196"/>
      <c r="BK1621" s="196"/>
      <c r="BL1621" s="196"/>
      <c r="BM1621" s="196"/>
      <c r="BN1621" s="196"/>
      <c r="BO1621" s="196"/>
      <c r="BP1621" s="196"/>
      <c r="BQ1621" s="196"/>
      <c r="BR1621" s="196"/>
      <c r="BS1621" s="196"/>
      <c r="BT1621" s="196"/>
      <c r="BU1621" s="196"/>
      <c r="BV1621" s="196"/>
      <c r="BW1621" s="196"/>
      <c r="BX1621" s="196"/>
      <c r="BY1621" s="196"/>
      <c r="BZ1621" s="196"/>
      <c r="CA1621" s="196"/>
      <c r="CB1621" s="196"/>
      <c r="CC1621" s="196"/>
      <c r="CD1621" s="196"/>
      <c r="CE1621" s="196"/>
      <c r="CF1621" s="196"/>
      <c r="CG1621" s="196"/>
      <c r="CH1621" s="196"/>
      <c r="CI1621" s="196"/>
      <c r="CJ1621" s="196"/>
      <c r="CK1621" s="196"/>
      <c r="CL1621" s="196"/>
      <c r="CM1621" s="196"/>
      <c r="CN1621" s="196"/>
      <c r="CO1621" s="196"/>
      <c r="CP1621" s="196"/>
      <c r="CQ1621" s="196"/>
      <c r="CR1621" s="196"/>
      <c r="CS1621" s="196"/>
      <c r="CT1621" s="196"/>
      <c r="CU1621" s="196"/>
      <c r="CV1621" s="196"/>
      <c r="CW1621" s="196"/>
      <c r="CX1621" s="196"/>
      <c r="CY1621" s="196"/>
      <c r="CZ1621" s="196"/>
      <c r="DA1621" s="196"/>
      <c r="DB1621" s="196"/>
      <c r="DC1621" s="196"/>
      <c r="DD1621" s="196"/>
      <c r="DE1621" s="196"/>
      <c r="DF1621" s="196"/>
      <c r="DG1621" s="196"/>
      <c r="DH1621" s="196"/>
      <c r="DI1621" s="196"/>
      <c r="DJ1621" s="196"/>
      <c r="DK1621" s="196"/>
      <c r="DL1621" s="196"/>
      <c r="DM1621" s="196"/>
      <c r="DN1621" s="196"/>
      <c r="DO1621" s="196"/>
      <c r="DP1621" s="196"/>
      <c r="DQ1621" s="196"/>
      <c r="DR1621" s="196"/>
      <c r="DS1621" s="196"/>
      <c r="DT1621" s="196"/>
      <c r="DU1621" s="196"/>
      <c r="DV1621" s="196"/>
    </row>
    <row r="1622" spans="1:126" s="171" customFormat="1" x14ac:dyDescent="0.2">
      <c r="A1622" s="153"/>
      <c r="B1622" s="155"/>
      <c r="C1622" s="155"/>
      <c r="AT1622" s="196"/>
      <c r="AU1622" s="196"/>
      <c r="AV1622" s="196"/>
      <c r="AW1622" s="196"/>
      <c r="AX1622" s="196"/>
      <c r="AY1622" s="196"/>
      <c r="AZ1622" s="196"/>
      <c r="BA1622" s="196"/>
      <c r="BB1622" s="196"/>
      <c r="BC1622" s="196"/>
      <c r="BD1622" s="196"/>
      <c r="BE1622" s="196"/>
      <c r="BF1622" s="196"/>
      <c r="BG1622" s="196"/>
      <c r="BH1622" s="196"/>
      <c r="BI1622" s="196"/>
      <c r="BJ1622" s="196"/>
      <c r="BK1622" s="196"/>
      <c r="BL1622" s="196"/>
      <c r="BM1622" s="196"/>
      <c r="BN1622" s="196"/>
      <c r="BO1622" s="196"/>
      <c r="BP1622" s="196"/>
      <c r="BQ1622" s="196"/>
      <c r="BR1622" s="196"/>
      <c r="BS1622" s="196"/>
      <c r="BT1622" s="196"/>
      <c r="BU1622" s="196"/>
      <c r="BV1622" s="196"/>
      <c r="BW1622" s="196"/>
      <c r="BX1622" s="196"/>
      <c r="BY1622" s="196"/>
      <c r="BZ1622" s="196"/>
      <c r="CA1622" s="196"/>
      <c r="CB1622" s="196"/>
      <c r="CC1622" s="196"/>
      <c r="CD1622" s="196"/>
      <c r="CE1622" s="196"/>
      <c r="CF1622" s="196"/>
      <c r="CG1622" s="196"/>
      <c r="CH1622" s="196"/>
      <c r="CI1622" s="196"/>
      <c r="CJ1622" s="196"/>
      <c r="CK1622" s="196"/>
      <c r="CL1622" s="196"/>
      <c r="CM1622" s="196"/>
      <c r="CN1622" s="196"/>
      <c r="CO1622" s="196"/>
      <c r="CP1622" s="196"/>
      <c r="CQ1622" s="196"/>
      <c r="CR1622" s="196"/>
      <c r="CS1622" s="196"/>
      <c r="CT1622" s="196"/>
      <c r="CU1622" s="196"/>
      <c r="CV1622" s="196"/>
      <c r="CW1622" s="196"/>
      <c r="CX1622" s="196"/>
      <c r="CY1622" s="196"/>
      <c r="CZ1622" s="196"/>
      <c r="DA1622" s="196"/>
      <c r="DB1622" s="196"/>
      <c r="DC1622" s="196"/>
      <c r="DD1622" s="196"/>
      <c r="DE1622" s="196"/>
      <c r="DF1622" s="196"/>
      <c r="DG1622" s="196"/>
      <c r="DH1622" s="196"/>
      <c r="DI1622" s="196"/>
      <c r="DJ1622" s="196"/>
      <c r="DK1622" s="196"/>
      <c r="DL1622" s="196"/>
      <c r="DM1622" s="196"/>
      <c r="DN1622" s="196"/>
      <c r="DO1622" s="196"/>
      <c r="DP1622" s="196"/>
      <c r="DQ1622" s="196"/>
      <c r="DR1622" s="196"/>
      <c r="DS1622" s="196"/>
      <c r="DT1622" s="196"/>
      <c r="DU1622" s="196"/>
      <c r="DV1622" s="196"/>
    </row>
    <row r="1623" spans="1:126" s="171" customFormat="1" x14ac:dyDescent="0.2">
      <c r="A1623" s="153"/>
      <c r="B1623" s="155"/>
      <c r="C1623" s="155"/>
      <c r="AT1623" s="196"/>
      <c r="AU1623" s="196"/>
      <c r="AV1623" s="196"/>
      <c r="AW1623" s="196"/>
      <c r="AX1623" s="196"/>
      <c r="AY1623" s="196"/>
      <c r="AZ1623" s="196"/>
      <c r="BA1623" s="196"/>
      <c r="BB1623" s="196"/>
      <c r="BC1623" s="196"/>
      <c r="BD1623" s="196"/>
      <c r="BE1623" s="196"/>
      <c r="BF1623" s="196"/>
      <c r="BG1623" s="196"/>
      <c r="BH1623" s="196"/>
      <c r="BI1623" s="196"/>
      <c r="BJ1623" s="196"/>
      <c r="BK1623" s="196"/>
      <c r="BL1623" s="196"/>
      <c r="BM1623" s="196"/>
      <c r="BN1623" s="196"/>
      <c r="BO1623" s="196"/>
      <c r="BP1623" s="196"/>
      <c r="BQ1623" s="196"/>
      <c r="BR1623" s="196"/>
      <c r="BS1623" s="196"/>
      <c r="BT1623" s="196"/>
      <c r="BU1623" s="196"/>
      <c r="BV1623" s="196"/>
      <c r="BW1623" s="196"/>
      <c r="BX1623" s="196"/>
      <c r="BY1623" s="196"/>
      <c r="BZ1623" s="196"/>
      <c r="CA1623" s="196"/>
      <c r="CB1623" s="196"/>
      <c r="CC1623" s="196"/>
      <c r="CD1623" s="196"/>
      <c r="CE1623" s="196"/>
      <c r="CF1623" s="196"/>
      <c r="CG1623" s="196"/>
      <c r="CH1623" s="196"/>
      <c r="CI1623" s="196"/>
      <c r="CJ1623" s="196"/>
      <c r="CK1623" s="196"/>
      <c r="CL1623" s="196"/>
      <c r="CM1623" s="196"/>
      <c r="CN1623" s="196"/>
      <c r="CO1623" s="196"/>
      <c r="CP1623" s="196"/>
      <c r="CQ1623" s="196"/>
      <c r="CR1623" s="196"/>
      <c r="CS1623" s="196"/>
      <c r="CT1623" s="196"/>
      <c r="CU1623" s="196"/>
      <c r="CV1623" s="196"/>
      <c r="CW1623" s="196"/>
      <c r="CX1623" s="196"/>
      <c r="CY1623" s="196"/>
      <c r="CZ1623" s="196"/>
      <c r="DA1623" s="196"/>
      <c r="DB1623" s="196"/>
      <c r="DC1623" s="196"/>
      <c r="DD1623" s="196"/>
      <c r="DE1623" s="196"/>
      <c r="DF1623" s="196"/>
      <c r="DG1623" s="196"/>
      <c r="DH1623" s="196"/>
      <c r="DI1623" s="196"/>
      <c r="DJ1623" s="196"/>
      <c r="DK1623" s="196"/>
      <c r="DL1623" s="196"/>
      <c r="DM1623" s="196"/>
      <c r="DN1623" s="196"/>
      <c r="DO1623" s="196"/>
      <c r="DP1623" s="196"/>
      <c r="DQ1623" s="196"/>
      <c r="DR1623" s="196"/>
      <c r="DS1623" s="196"/>
      <c r="DT1623" s="196"/>
      <c r="DU1623" s="196"/>
      <c r="DV1623" s="196"/>
    </row>
    <row r="1624" spans="1:126" s="171" customFormat="1" x14ac:dyDescent="0.2">
      <c r="A1624" s="153"/>
      <c r="B1624" s="155"/>
      <c r="C1624" s="155"/>
      <c r="AT1624" s="196"/>
      <c r="AU1624" s="196"/>
      <c r="AV1624" s="196"/>
      <c r="AW1624" s="196"/>
      <c r="AX1624" s="196"/>
      <c r="AY1624" s="196"/>
      <c r="AZ1624" s="196"/>
      <c r="BA1624" s="196"/>
      <c r="BB1624" s="196"/>
      <c r="BC1624" s="196"/>
      <c r="BD1624" s="196"/>
      <c r="BE1624" s="196"/>
      <c r="BF1624" s="196"/>
      <c r="BG1624" s="196"/>
      <c r="BH1624" s="196"/>
      <c r="BI1624" s="196"/>
      <c r="BJ1624" s="196"/>
      <c r="BK1624" s="196"/>
      <c r="BL1624" s="196"/>
      <c r="BM1624" s="196"/>
      <c r="BN1624" s="196"/>
      <c r="BO1624" s="196"/>
      <c r="BP1624" s="196"/>
      <c r="BQ1624" s="196"/>
      <c r="BR1624" s="196"/>
      <c r="BS1624" s="196"/>
      <c r="BT1624" s="196"/>
      <c r="BU1624" s="196"/>
      <c r="BV1624" s="196"/>
      <c r="BW1624" s="196"/>
      <c r="BX1624" s="196"/>
      <c r="BY1624" s="196"/>
      <c r="BZ1624" s="196"/>
      <c r="CA1624" s="196"/>
      <c r="CB1624" s="196"/>
      <c r="CC1624" s="196"/>
      <c r="CD1624" s="196"/>
      <c r="CE1624" s="196"/>
      <c r="CF1624" s="196"/>
      <c r="CG1624" s="196"/>
      <c r="CH1624" s="196"/>
      <c r="CI1624" s="196"/>
      <c r="CJ1624" s="196"/>
      <c r="CK1624" s="196"/>
      <c r="CL1624" s="196"/>
      <c r="CM1624" s="196"/>
      <c r="CN1624" s="196"/>
      <c r="CO1624" s="196"/>
      <c r="CP1624" s="196"/>
      <c r="CQ1624" s="196"/>
      <c r="CR1624" s="196"/>
      <c r="CS1624" s="196"/>
      <c r="CT1624" s="196"/>
      <c r="CU1624" s="196"/>
      <c r="CV1624" s="196"/>
      <c r="CW1624" s="196"/>
      <c r="CX1624" s="196"/>
      <c r="CY1624" s="196"/>
      <c r="CZ1624" s="196"/>
      <c r="DA1624" s="196"/>
      <c r="DB1624" s="196"/>
      <c r="DC1624" s="196"/>
      <c r="DD1624" s="196"/>
      <c r="DE1624" s="196"/>
      <c r="DF1624" s="196"/>
      <c r="DG1624" s="196"/>
      <c r="DH1624" s="196"/>
      <c r="DI1624" s="196"/>
      <c r="DJ1624" s="196"/>
      <c r="DK1624" s="196"/>
      <c r="DL1624" s="196"/>
      <c r="DM1624" s="196"/>
      <c r="DN1624" s="196"/>
      <c r="DO1624" s="196"/>
      <c r="DP1624" s="196"/>
      <c r="DQ1624" s="196"/>
      <c r="DR1624" s="196"/>
      <c r="DS1624" s="196"/>
      <c r="DT1624" s="196"/>
      <c r="DU1624" s="196"/>
      <c r="DV1624" s="196"/>
    </row>
    <row r="1625" spans="1:126" s="171" customFormat="1" x14ac:dyDescent="0.2">
      <c r="A1625" s="153"/>
      <c r="B1625" s="155"/>
      <c r="C1625" s="155"/>
      <c r="AT1625" s="196"/>
      <c r="AU1625" s="196"/>
      <c r="AV1625" s="196"/>
      <c r="AW1625" s="196"/>
      <c r="AX1625" s="196"/>
      <c r="AY1625" s="196"/>
      <c r="AZ1625" s="196"/>
      <c r="BA1625" s="196"/>
      <c r="BB1625" s="196"/>
      <c r="BC1625" s="196"/>
      <c r="BD1625" s="196"/>
      <c r="BE1625" s="196"/>
      <c r="BF1625" s="196"/>
      <c r="BG1625" s="196"/>
      <c r="BH1625" s="196"/>
      <c r="BI1625" s="196"/>
      <c r="BJ1625" s="196"/>
      <c r="BK1625" s="196"/>
      <c r="BL1625" s="196"/>
      <c r="BM1625" s="196"/>
      <c r="BN1625" s="196"/>
      <c r="BO1625" s="196"/>
      <c r="BP1625" s="196"/>
      <c r="BQ1625" s="196"/>
      <c r="BR1625" s="196"/>
      <c r="BS1625" s="196"/>
      <c r="BT1625" s="196"/>
      <c r="BU1625" s="196"/>
      <c r="BV1625" s="196"/>
      <c r="BW1625" s="196"/>
      <c r="BX1625" s="196"/>
      <c r="BY1625" s="196"/>
      <c r="BZ1625" s="196"/>
      <c r="CA1625" s="196"/>
      <c r="CB1625" s="196"/>
      <c r="CC1625" s="196"/>
      <c r="CD1625" s="196"/>
      <c r="CE1625" s="196"/>
      <c r="CF1625" s="196"/>
      <c r="CG1625" s="196"/>
      <c r="CH1625" s="196"/>
      <c r="CI1625" s="196"/>
      <c r="CJ1625" s="196"/>
      <c r="CK1625" s="196"/>
      <c r="CL1625" s="196"/>
      <c r="CM1625" s="196"/>
      <c r="CN1625" s="196"/>
      <c r="CO1625" s="196"/>
      <c r="CP1625" s="196"/>
      <c r="CQ1625" s="196"/>
      <c r="CR1625" s="196"/>
      <c r="CS1625" s="196"/>
      <c r="CT1625" s="196"/>
      <c r="CU1625" s="196"/>
      <c r="CV1625" s="196"/>
      <c r="CW1625" s="196"/>
      <c r="CX1625" s="196"/>
      <c r="CY1625" s="196"/>
      <c r="CZ1625" s="196"/>
      <c r="DA1625" s="196"/>
      <c r="DB1625" s="196"/>
      <c r="DC1625" s="196"/>
      <c r="DD1625" s="196"/>
      <c r="DE1625" s="196"/>
      <c r="DF1625" s="196"/>
      <c r="DG1625" s="196"/>
      <c r="DH1625" s="196"/>
      <c r="DI1625" s="196"/>
      <c r="DJ1625" s="196"/>
      <c r="DK1625" s="196"/>
      <c r="DL1625" s="196"/>
      <c r="DM1625" s="196"/>
      <c r="DN1625" s="196"/>
      <c r="DO1625" s="196"/>
      <c r="DP1625" s="196"/>
      <c r="DQ1625" s="196"/>
      <c r="DR1625" s="196"/>
      <c r="DS1625" s="196"/>
      <c r="DT1625" s="196"/>
      <c r="DU1625" s="196"/>
      <c r="DV1625" s="196"/>
    </row>
    <row r="1626" spans="1:126" s="171" customFormat="1" x14ac:dyDescent="0.2">
      <c r="A1626" s="153"/>
      <c r="B1626" s="155"/>
      <c r="C1626" s="155"/>
      <c r="AT1626" s="196"/>
      <c r="AU1626" s="196"/>
      <c r="AV1626" s="196"/>
      <c r="AW1626" s="196"/>
      <c r="AX1626" s="196"/>
      <c r="AY1626" s="196"/>
      <c r="AZ1626" s="196"/>
      <c r="BA1626" s="196"/>
      <c r="BB1626" s="196"/>
      <c r="BC1626" s="196"/>
      <c r="BD1626" s="196"/>
      <c r="BE1626" s="196"/>
      <c r="BF1626" s="196"/>
      <c r="BG1626" s="196"/>
      <c r="BH1626" s="196"/>
      <c r="BI1626" s="196"/>
      <c r="BJ1626" s="196"/>
      <c r="BK1626" s="196"/>
      <c r="BL1626" s="196"/>
      <c r="BM1626" s="196"/>
      <c r="BN1626" s="196"/>
      <c r="BO1626" s="196"/>
      <c r="BP1626" s="196"/>
      <c r="BQ1626" s="196"/>
      <c r="BR1626" s="196"/>
      <c r="BS1626" s="196"/>
      <c r="BT1626" s="196"/>
      <c r="BU1626" s="196"/>
      <c r="BV1626" s="196"/>
      <c r="BW1626" s="196"/>
      <c r="BX1626" s="196"/>
      <c r="BY1626" s="196"/>
      <c r="BZ1626" s="196"/>
      <c r="CA1626" s="196"/>
      <c r="CB1626" s="196"/>
      <c r="CC1626" s="196"/>
      <c r="CD1626" s="196"/>
      <c r="CE1626" s="196"/>
      <c r="CF1626" s="196"/>
      <c r="CG1626" s="196"/>
      <c r="CH1626" s="196"/>
      <c r="CI1626" s="196"/>
      <c r="CJ1626" s="196"/>
      <c r="CK1626" s="196"/>
      <c r="CL1626" s="196"/>
      <c r="CM1626" s="196"/>
      <c r="CN1626" s="196"/>
      <c r="CO1626" s="196"/>
      <c r="CP1626" s="196"/>
      <c r="CQ1626" s="196"/>
      <c r="CR1626" s="196"/>
      <c r="CS1626" s="196"/>
      <c r="CT1626" s="196"/>
      <c r="CU1626" s="196"/>
      <c r="CV1626" s="196"/>
      <c r="CW1626" s="196"/>
      <c r="CX1626" s="196"/>
      <c r="CY1626" s="196"/>
      <c r="CZ1626" s="196"/>
      <c r="DA1626" s="196"/>
      <c r="DB1626" s="196"/>
      <c r="DC1626" s="196"/>
      <c r="DD1626" s="196"/>
      <c r="DE1626" s="196"/>
      <c r="DF1626" s="196"/>
      <c r="DG1626" s="196"/>
      <c r="DH1626" s="196"/>
      <c r="DI1626" s="196"/>
      <c r="DJ1626" s="196"/>
      <c r="DK1626" s="196"/>
      <c r="DL1626" s="196"/>
      <c r="DM1626" s="196"/>
      <c r="DN1626" s="196"/>
      <c r="DO1626" s="196"/>
      <c r="DP1626" s="196"/>
      <c r="DQ1626" s="196"/>
      <c r="DR1626" s="196"/>
      <c r="DS1626" s="196"/>
      <c r="DT1626" s="196"/>
      <c r="DU1626" s="196"/>
      <c r="DV1626" s="196"/>
    </row>
    <row r="1627" spans="1:126" s="171" customFormat="1" x14ac:dyDescent="0.2">
      <c r="A1627" s="153"/>
      <c r="B1627" s="155"/>
      <c r="C1627" s="155"/>
      <c r="AT1627" s="196"/>
      <c r="AU1627" s="196"/>
      <c r="AV1627" s="196"/>
      <c r="AW1627" s="196"/>
      <c r="AX1627" s="196"/>
      <c r="AY1627" s="196"/>
      <c r="AZ1627" s="196"/>
      <c r="BA1627" s="196"/>
      <c r="BB1627" s="196"/>
      <c r="BC1627" s="196"/>
      <c r="BD1627" s="196"/>
      <c r="BE1627" s="196"/>
      <c r="BF1627" s="196"/>
      <c r="BG1627" s="196"/>
      <c r="BH1627" s="196"/>
      <c r="BI1627" s="196"/>
      <c r="BJ1627" s="196"/>
      <c r="BK1627" s="196"/>
      <c r="BL1627" s="196"/>
      <c r="BM1627" s="196"/>
      <c r="BN1627" s="196"/>
      <c r="BO1627" s="196"/>
      <c r="BP1627" s="196"/>
      <c r="BQ1627" s="196"/>
      <c r="BR1627" s="196"/>
      <c r="BS1627" s="196"/>
      <c r="BT1627" s="196"/>
      <c r="BU1627" s="196"/>
      <c r="BV1627" s="196"/>
      <c r="BW1627" s="196"/>
      <c r="BX1627" s="196"/>
      <c r="BY1627" s="196"/>
      <c r="BZ1627" s="196"/>
      <c r="CA1627" s="196"/>
      <c r="CB1627" s="196"/>
      <c r="CC1627" s="196"/>
      <c r="CD1627" s="196"/>
      <c r="CE1627" s="196"/>
      <c r="CF1627" s="196"/>
      <c r="CG1627" s="196"/>
      <c r="CH1627" s="196"/>
      <c r="CI1627" s="196"/>
      <c r="CJ1627" s="196"/>
      <c r="CK1627" s="196"/>
      <c r="CL1627" s="196"/>
      <c r="CM1627" s="196"/>
      <c r="CN1627" s="196"/>
      <c r="CO1627" s="196"/>
      <c r="CP1627" s="196"/>
      <c r="CQ1627" s="196"/>
      <c r="CR1627" s="196"/>
      <c r="CS1627" s="196"/>
      <c r="CT1627" s="196"/>
      <c r="CU1627" s="196"/>
      <c r="CV1627" s="196"/>
      <c r="CW1627" s="196"/>
      <c r="CX1627" s="196"/>
      <c r="CY1627" s="196"/>
      <c r="CZ1627" s="196"/>
      <c r="DA1627" s="196"/>
      <c r="DB1627" s="196"/>
      <c r="DC1627" s="196"/>
      <c r="DD1627" s="196"/>
      <c r="DE1627" s="196"/>
      <c r="DF1627" s="196"/>
      <c r="DG1627" s="196"/>
      <c r="DH1627" s="196"/>
      <c r="DI1627" s="196"/>
      <c r="DJ1627" s="196"/>
      <c r="DK1627" s="196"/>
      <c r="DL1627" s="196"/>
      <c r="DM1627" s="196"/>
      <c r="DN1627" s="196"/>
      <c r="DO1627" s="196"/>
      <c r="DP1627" s="196"/>
      <c r="DQ1627" s="196"/>
      <c r="DR1627" s="196"/>
      <c r="DS1627" s="196"/>
      <c r="DT1627" s="196"/>
      <c r="DU1627" s="196"/>
      <c r="DV1627" s="196"/>
    </row>
    <row r="1628" spans="1:126" s="171" customFormat="1" x14ac:dyDescent="0.2">
      <c r="A1628" s="153"/>
      <c r="B1628" s="155"/>
      <c r="C1628" s="155"/>
      <c r="AT1628" s="196"/>
      <c r="AU1628" s="196"/>
      <c r="AV1628" s="196"/>
      <c r="AW1628" s="196"/>
      <c r="AX1628" s="196"/>
      <c r="AY1628" s="196"/>
      <c r="AZ1628" s="196"/>
      <c r="BA1628" s="196"/>
      <c r="BB1628" s="196"/>
      <c r="BC1628" s="196"/>
      <c r="BD1628" s="196"/>
      <c r="BE1628" s="196"/>
      <c r="BF1628" s="196"/>
      <c r="BG1628" s="196"/>
      <c r="BH1628" s="196"/>
      <c r="BI1628" s="196"/>
      <c r="BJ1628" s="196"/>
      <c r="BK1628" s="196"/>
      <c r="BL1628" s="196"/>
      <c r="BM1628" s="196"/>
      <c r="BN1628" s="196"/>
      <c r="BO1628" s="196"/>
      <c r="BP1628" s="196"/>
      <c r="BQ1628" s="196"/>
      <c r="BR1628" s="196"/>
      <c r="BS1628" s="196"/>
      <c r="BT1628" s="196"/>
      <c r="BU1628" s="196"/>
      <c r="BV1628" s="196"/>
      <c r="BW1628" s="196"/>
      <c r="BX1628" s="196"/>
      <c r="BY1628" s="196"/>
      <c r="BZ1628" s="196"/>
      <c r="CA1628" s="196"/>
      <c r="CB1628" s="196"/>
      <c r="CC1628" s="196"/>
      <c r="CD1628" s="196"/>
      <c r="CE1628" s="196"/>
      <c r="CF1628" s="196"/>
      <c r="CG1628" s="196"/>
      <c r="CH1628" s="196"/>
      <c r="CI1628" s="196"/>
      <c r="CJ1628" s="196"/>
      <c r="CK1628" s="196"/>
      <c r="CL1628" s="196"/>
      <c r="CM1628" s="196"/>
      <c r="CN1628" s="196"/>
      <c r="CO1628" s="196"/>
      <c r="CP1628" s="196"/>
      <c r="CQ1628" s="196"/>
      <c r="CR1628" s="196"/>
      <c r="CS1628" s="196"/>
      <c r="CT1628" s="196"/>
      <c r="CU1628" s="196"/>
      <c r="CV1628" s="196"/>
      <c r="CW1628" s="196"/>
      <c r="CX1628" s="196"/>
      <c r="CY1628" s="196"/>
      <c r="CZ1628" s="196"/>
      <c r="DA1628" s="196"/>
      <c r="DB1628" s="196"/>
      <c r="DC1628" s="196"/>
      <c r="DD1628" s="196"/>
      <c r="DE1628" s="196"/>
      <c r="DF1628" s="196"/>
      <c r="DG1628" s="196"/>
      <c r="DH1628" s="196"/>
      <c r="DI1628" s="196"/>
      <c r="DJ1628" s="196"/>
      <c r="DK1628" s="196"/>
      <c r="DL1628" s="196"/>
      <c r="DM1628" s="196"/>
      <c r="DN1628" s="196"/>
      <c r="DO1628" s="196"/>
      <c r="DP1628" s="196"/>
      <c r="DQ1628" s="196"/>
      <c r="DR1628" s="196"/>
      <c r="DS1628" s="196"/>
      <c r="DT1628" s="196"/>
      <c r="DU1628" s="196"/>
      <c r="DV1628" s="196"/>
    </row>
    <row r="1629" spans="1:126" s="171" customFormat="1" x14ac:dyDescent="0.2">
      <c r="A1629" s="153"/>
      <c r="B1629" s="155"/>
      <c r="C1629" s="155"/>
      <c r="AT1629" s="196"/>
      <c r="AU1629" s="196"/>
      <c r="AV1629" s="196"/>
      <c r="AW1629" s="196"/>
      <c r="AX1629" s="196"/>
      <c r="AY1629" s="196"/>
      <c r="AZ1629" s="196"/>
      <c r="BA1629" s="196"/>
      <c r="BB1629" s="196"/>
      <c r="BC1629" s="196"/>
      <c r="BD1629" s="196"/>
      <c r="BE1629" s="196"/>
      <c r="BF1629" s="196"/>
      <c r="BG1629" s="196"/>
      <c r="BH1629" s="196"/>
      <c r="BI1629" s="196"/>
      <c r="BJ1629" s="196"/>
      <c r="BK1629" s="196"/>
      <c r="BL1629" s="196"/>
      <c r="BM1629" s="196"/>
      <c r="BN1629" s="196"/>
      <c r="BO1629" s="196"/>
      <c r="BP1629" s="196"/>
      <c r="BQ1629" s="196"/>
      <c r="BR1629" s="196"/>
      <c r="BS1629" s="196"/>
      <c r="BT1629" s="196"/>
      <c r="BU1629" s="196"/>
      <c r="BV1629" s="196"/>
      <c r="BW1629" s="196"/>
      <c r="BX1629" s="196"/>
      <c r="BY1629" s="196"/>
      <c r="BZ1629" s="196"/>
      <c r="CA1629" s="196"/>
      <c r="CB1629" s="196"/>
      <c r="CC1629" s="196"/>
      <c r="CD1629" s="196"/>
      <c r="CE1629" s="196"/>
      <c r="CF1629" s="196"/>
      <c r="CG1629" s="196"/>
      <c r="CH1629" s="196"/>
      <c r="CI1629" s="196"/>
      <c r="CJ1629" s="196"/>
      <c r="CK1629" s="196"/>
      <c r="CL1629" s="196"/>
      <c r="CM1629" s="196"/>
      <c r="CN1629" s="196"/>
      <c r="CO1629" s="196"/>
      <c r="CP1629" s="196"/>
      <c r="CQ1629" s="196"/>
      <c r="CR1629" s="196"/>
      <c r="CS1629" s="196"/>
      <c r="CT1629" s="196"/>
      <c r="CU1629" s="196"/>
      <c r="CV1629" s="196"/>
      <c r="CW1629" s="196"/>
      <c r="CX1629" s="196"/>
      <c r="CY1629" s="196"/>
      <c r="CZ1629" s="196"/>
      <c r="DA1629" s="196"/>
      <c r="DB1629" s="196"/>
      <c r="DC1629" s="196"/>
      <c r="DD1629" s="196"/>
      <c r="DE1629" s="196"/>
      <c r="DF1629" s="196"/>
      <c r="DG1629" s="196"/>
      <c r="DH1629" s="196"/>
      <c r="DI1629" s="196"/>
      <c r="DJ1629" s="196"/>
      <c r="DK1629" s="196"/>
      <c r="DL1629" s="196"/>
      <c r="DM1629" s="196"/>
      <c r="DN1629" s="196"/>
      <c r="DO1629" s="196"/>
      <c r="DP1629" s="196"/>
      <c r="DQ1629" s="196"/>
      <c r="DR1629" s="196"/>
      <c r="DS1629" s="196"/>
      <c r="DT1629" s="196"/>
      <c r="DU1629" s="196"/>
      <c r="DV1629" s="196"/>
    </row>
    <row r="1630" spans="1:126" s="171" customFormat="1" x14ac:dyDescent="0.2">
      <c r="A1630" s="153"/>
      <c r="B1630" s="155"/>
      <c r="C1630" s="155"/>
      <c r="AT1630" s="196"/>
      <c r="AU1630" s="196"/>
      <c r="AV1630" s="196"/>
      <c r="AW1630" s="196"/>
      <c r="AX1630" s="196"/>
      <c r="AY1630" s="196"/>
      <c r="AZ1630" s="196"/>
      <c r="BA1630" s="196"/>
      <c r="BB1630" s="196"/>
      <c r="BC1630" s="196"/>
      <c r="BD1630" s="196"/>
      <c r="BE1630" s="196"/>
      <c r="BF1630" s="196"/>
      <c r="BG1630" s="196"/>
      <c r="BH1630" s="196"/>
      <c r="BI1630" s="196"/>
      <c r="BJ1630" s="196"/>
      <c r="BK1630" s="196"/>
      <c r="BL1630" s="196"/>
      <c r="BM1630" s="196"/>
      <c r="BN1630" s="196"/>
      <c r="BO1630" s="196"/>
      <c r="BP1630" s="196"/>
      <c r="BQ1630" s="196"/>
      <c r="BR1630" s="196"/>
      <c r="BS1630" s="196"/>
      <c r="BT1630" s="196"/>
      <c r="BU1630" s="196"/>
      <c r="BV1630" s="196"/>
      <c r="BW1630" s="196"/>
      <c r="BX1630" s="196"/>
      <c r="BY1630" s="196"/>
      <c r="BZ1630" s="196"/>
      <c r="CA1630" s="196"/>
      <c r="CB1630" s="196"/>
      <c r="CC1630" s="196"/>
      <c r="CD1630" s="196"/>
      <c r="CE1630" s="196"/>
      <c r="CF1630" s="196"/>
      <c r="CG1630" s="196"/>
      <c r="CH1630" s="196"/>
      <c r="CI1630" s="196"/>
      <c r="CJ1630" s="196"/>
      <c r="CK1630" s="196"/>
      <c r="CL1630" s="196"/>
      <c r="CM1630" s="196"/>
      <c r="CN1630" s="196"/>
      <c r="CO1630" s="196"/>
      <c r="CP1630" s="196"/>
      <c r="CQ1630" s="196"/>
      <c r="CR1630" s="196"/>
      <c r="CS1630" s="196"/>
      <c r="CT1630" s="196"/>
      <c r="CU1630" s="196"/>
      <c r="CV1630" s="196"/>
      <c r="CW1630" s="196"/>
      <c r="CX1630" s="196"/>
      <c r="CY1630" s="196"/>
      <c r="CZ1630" s="196"/>
      <c r="DA1630" s="196"/>
      <c r="DB1630" s="196"/>
      <c r="DC1630" s="196"/>
      <c r="DD1630" s="196"/>
      <c r="DE1630" s="196"/>
      <c r="DF1630" s="196"/>
      <c r="DG1630" s="196"/>
      <c r="DH1630" s="196"/>
      <c r="DI1630" s="196"/>
      <c r="DJ1630" s="196"/>
      <c r="DK1630" s="196"/>
      <c r="DL1630" s="196"/>
      <c r="DM1630" s="196"/>
      <c r="DN1630" s="196"/>
      <c r="DO1630" s="196"/>
      <c r="DP1630" s="196"/>
      <c r="DQ1630" s="196"/>
      <c r="DR1630" s="196"/>
      <c r="DS1630" s="196"/>
      <c r="DT1630" s="196"/>
      <c r="DU1630" s="196"/>
      <c r="DV1630" s="196"/>
    </row>
    <row r="1631" spans="1:126" s="171" customFormat="1" x14ac:dyDescent="0.2">
      <c r="A1631" s="153"/>
      <c r="B1631" s="155"/>
      <c r="C1631" s="155"/>
      <c r="AT1631" s="196"/>
      <c r="AU1631" s="196"/>
      <c r="AV1631" s="196"/>
      <c r="AW1631" s="196"/>
      <c r="AX1631" s="196"/>
      <c r="AY1631" s="196"/>
      <c r="AZ1631" s="196"/>
      <c r="BA1631" s="196"/>
      <c r="BB1631" s="196"/>
      <c r="BC1631" s="196"/>
      <c r="BD1631" s="196"/>
      <c r="BE1631" s="196"/>
      <c r="BF1631" s="196"/>
      <c r="BG1631" s="196"/>
      <c r="BH1631" s="196"/>
      <c r="BI1631" s="196"/>
      <c r="BJ1631" s="196"/>
      <c r="BK1631" s="196"/>
      <c r="BL1631" s="196"/>
      <c r="BM1631" s="196"/>
      <c r="BN1631" s="196"/>
      <c r="BO1631" s="196"/>
      <c r="BP1631" s="196"/>
      <c r="BQ1631" s="196"/>
      <c r="BR1631" s="196"/>
      <c r="BS1631" s="196"/>
      <c r="BT1631" s="196"/>
      <c r="BU1631" s="196"/>
      <c r="BV1631" s="196"/>
      <c r="BW1631" s="196"/>
      <c r="BX1631" s="196"/>
      <c r="BY1631" s="196"/>
      <c r="BZ1631" s="196"/>
      <c r="CA1631" s="196"/>
      <c r="CB1631" s="196"/>
      <c r="CC1631" s="196"/>
      <c r="CD1631" s="196"/>
      <c r="CE1631" s="196"/>
      <c r="CF1631" s="196"/>
      <c r="CG1631" s="196"/>
      <c r="CH1631" s="196"/>
      <c r="CI1631" s="196"/>
      <c r="CJ1631" s="196"/>
      <c r="CK1631" s="196"/>
      <c r="CL1631" s="196"/>
      <c r="CM1631" s="196"/>
      <c r="CN1631" s="196"/>
      <c r="CO1631" s="196"/>
      <c r="CP1631" s="196"/>
      <c r="CQ1631" s="196"/>
      <c r="CR1631" s="196"/>
      <c r="CS1631" s="196"/>
      <c r="CT1631" s="196"/>
      <c r="CU1631" s="196"/>
      <c r="CV1631" s="196"/>
      <c r="CW1631" s="196"/>
      <c r="CX1631" s="196"/>
      <c r="CY1631" s="196"/>
      <c r="CZ1631" s="196"/>
      <c r="DA1631" s="196"/>
      <c r="DB1631" s="196"/>
      <c r="DC1631" s="196"/>
      <c r="DD1631" s="196"/>
      <c r="DE1631" s="196"/>
      <c r="DF1631" s="196"/>
      <c r="DG1631" s="196"/>
      <c r="DH1631" s="196"/>
      <c r="DI1631" s="196"/>
      <c r="DJ1631" s="196"/>
      <c r="DK1631" s="196"/>
      <c r="DL1631" s="196"/>
      <c r="DM1631" s="196"/>
      <c r="DN1631" s="196"/>
      <c r="DO1631" s="196"/>
      <c r="DP1631" s="196"/>
      <c r="DQ1631" s="196"/>
      <c r="DR1631" s="196"/>
      <c r="DS1631" s="196"/>
      <c r="DT1631" s="196"/>
      <c r="DU1631" s="196"/>
      <c r="DV1631" s="196"/>
    </row>
    <row r="1632" spans="1:126" s="171" customFormat="1" x14ac:dyDescent="0.2">
      <c r="A1632" s="153"/>
      <c r="B1632" s="155"/>
      <c r="C1632" s="155"/>
      <c r="AT1632" s="196"/>
      <c r="AU1632" s="196"/>
      <c r="AV1632" s="196"/>
      <c r="AW1632" s="196"/>
      <c r="AX1632" s="196"/>
      <c r="AY1632" s="196"/>
      <c r="AZ1632" s="196"/>
      <c r="BA1632" s="196"/>
      <c r="BB1632" s="196"/>
      <c r="BC1632" s="196"/>
      <c r="BD1632" s="196"/>
      <c r="BE1632" s="196"/>
      <c r="BF1632" s="196"/>
      <c r="BG1632" s="196"/>
      <c r="BH1632" s="196"/>
      <c r="BI1632" s="196"/>
      <c r="BJ1632" s="196"/>
      <c r="BK1632" s="196"/>
      <c r="BL1632" s="196"/>
      <c r="BM1632" s="196"/>
      <c r="BN1632" s="196"/>
      <c r="BO1632" s="196"/>
      <c r="BP1632" s="196"/>
      <c r="BQ1632" s="196"/>
      <c r="BR1632" s="196"/>
      <c r="BS1632" s="196"/>
      <c r="BT1632" s="196"/>
      <c r="BU1632" s="196"/>
      <c r="BV1632" s="196"/>
      <c r="BW1632" s="196"/>
      <c r="BX1632" s="196"/>
      <c r="BY1632" s="196"/>
      <c r="BZ1632" s="196"/>
      <c r="CA1632" s="196"/>
      <c r="CB1632" s="196"/>
      <c r="CC1632" s="196"/>
      <c r="CD1632" s="196"/>
      <c r="CE1632" s="196"/>
      <c r="CF1632" s="196"/>
      <c r="CG1632" s="196"/>
      <c r="CH1632" s="196"/>
      <c r="CI1632" s="196"/>
      <c r="CJ1632" s="196"/>
      <c r="CK1632" s="196"/>
      <c r="CL1632" s="196"/>
      <c r="CM1632" s="196"/>
      <c r="CN1632" s="196"/>
      <c r="CO1632" s="196"/>
      <c r="CP1632" s="196"/>
      <c r="CQ1632" s="196"/>
      <c r="CR1632" s="196"/>
      <c r="CS1632" s="196"/>
      <c r="CT1632" s="196"/>
      <c r="CU1632" s="196"/>
      <c r="CV1632" s="196"/>
      <c r="CW1632" s="196"/>
      <c r="CX1632" s="196"/>
      <c r="CY1632" s="196"/>
      <c r="CZ1632" s="196"/>
      <c r="DA1632" s="196"/>
      <c r="DB1632" s="196"/>
      <c r="DC1632" s="196"/>
      <c r="DD1632" s="196"/>
      <c r="DE1632" s="196"/>
      <c r="DF1632" s="196"/>
      <c r="DG1632" s="196"/>
      <c r="DH1632" s="196"/>
      <c r="DI1632" s="196"/>
      <c r="DJ1632" s="196"/>
      <c r="DK1632" s="196"/>
      <c r="DL1632" s="196"/>
      <c r="DM1632" s="196"/>
      <c r="DN1632" s="196"/>
      <c r="DO1632" s="196"/>
      <c r="DP1632" s="196"/>
      <c r="DQ1632" s="196"/>
      <c r="DR1632" s="196"/>
      <c r="DS1632" s="196"/>
      <c r="DT1632" s="196"/>
      <c r="DU1632" s="196"/>
      <c r="DV1632" s="196"/>
    </row>
    <row r="1633" spans="4:82" x14ac:dyDescent="0.2">
      <c r="D1633" s="171"/>
      <c r="E1633" s="171"/>
      <c r="F1633" s="171"/>
      <c r="G1633" s="171"/>
      <c r="H1633" s="171"/>
      <c r="I1633" s="171"/>
      <c r="J1633" s="171"/>
      <c r="K1633" s="171"/>
      <c r="L1633" s="171"/>
      <c r="M1633" s="171"/>
      <c r="N1633" s="171"/>
      <c r="O1633" s="171"/>
      <c r="P1633" s="171"/>
      <c r="Q1633" s="171"/>
      <c r="R1633" s="171"/>
      <c r="S1633" s="171"/>
      <c r="T1633" s="171"/>
      <c r="U1633" s="171"/>
      <c r="V1633" s="171"/>
      <c r="W1633" s="171"/>
      <c r="X1633" s="171"/>
      <c r="Y1633" s="171"/>
      <c r="Z1633" s="171"/>
      <c r="AA1633" s="171"/>
      <c r="AB1633" s="171"/>
      <c r="AC1633" s="171"/>
      <c r="AD1633" s="171"/>
      <c r="AE1633" s="171"/>
      <c r="AF1633" s="171"/>
      <c r="AG1633" s="171"/>
      <c r="AH1633" s="171"/>
      <c r="AI1633" s="171"/>
      <c r="AJ1633" s="171"/>
      <c r="AK1633" s="171"/>
      <c r="AL1633" s="171"/>
      <c r="AM1633" s="171"/>
      <c r="AN1633" s="171"/>
      <c r="AO1633" s="171"/>
      <c r="AP1633" s="171"/>
      <c r="AQ1633" s="171"/>
      <c r="AR1633" s="171"/>
      <c r="AS1633" s="171"/>
      <c r="AT1633" s="196"/>
      <c r="AU1633" s="196"/>
      <c r="AV1633" s="196"/>
      <c r="AW1633" s="196"/>
      <c r="AX1633" s="196"/>
      <c r="AY1633" s="196"/>
      <c r="AZ1633" s="196"/>
      <c r="BA1633" s="196"/>
      <c r="BB1633" s="196"/>
      <c r="BC1633" s="196"/>
      <c r="BD1633" s="196"/>
      <c r="BE1633" s="196"/>
      <c r="BF1633" s="196"/>
      <c r="BG1633" s="196"/>
      <c r="BH1633" s="196"/>
      <c r="BI1633" s="196"/>
      <c r="BJ1633" s="196"/>
      <c r="BK1633" s="196"/>
      <c r="BL1633" s="196"/>
      <c r="BM1633" s="196"/>
      <c r="BN1633" s="196"/>
      <c r="BO1633" s="196"/>
      <c r="BP1633" s="196"/>
      <c r="BQ1633" s="196"/>
      <c r="BR1633" s="196"/>
      <c r="BS1633" s="196"/>
      <c r="BT1633" s="196"/>
      <c r="BU1633" s="196"/>
      <c r="BV1633" s="196"/>
      <c r="BW1633" s="196"/>
      <c r="BX1633" s="196"/>
      <c r="BY1633" s="196"/>
      <c r="BZ1633" s="196"/>
      <c r="CA1633" s="196"/>
      <c r="CB1633" s="196"/>
      <c r="CC1633" s="196"/>
      <c r="CD1633" s="196"/>
    </row>
    <row r="1634" spans="4:82" x14ac:dyDescent="0.2">
      <c r="D1634" s="171"/>
      <c r="E1634" s="171"/>
      <c r="F1634" s="171"/>
      <c r="G1634" s="171"/>
      <c r="H1634" s="171"/>
      <c r="I1634" s="171"/>
      <c r="J1634" s="171"/>
      <c r="K1634" s="171"/>
      <c r="L1634" s="171"/>
      <c r="M1634" s="171"/>
      <c r="N1634" s="171"/>
      <c r="O1634" s="171"/>
      <c r="P1634" s="171"/>
      <c r="Q1634" s="171"/>
      <c r="R1634" s="171"/>
      <c r="S1634" s="171"/>
      <c r="T1634" s="171"/>
      <c r="U1634" s="171"/>
      <c r="V1634" s="171"/>
      <c r="W1634" s="171"/>
      <c r="X1634" s="171"/>
      <c r="Y1634" s="171"/>
      <c r="Z1634" s="171"/>
      <c r="AA1634" s="171"/>
      <c r="AB1634" s="171"/>
      <c r="AC1634" s="171"/>
      <c r="AD1634" s="171"/>
      <c r="AE1634" s="171"/>
      <c r="AF1634" s="171"/>
      <c r="AG1634" s="171"/>
      <c r="AH1634" s="171"/>
      <c r="AI1634" s="171"/>
      <c r="AJ1634" s="171"/>
      <c r="AK1634" s="171"/>
      <c r="AL1634" s="171"/>
      <c r="AM1634" s="171"/>
      <c r="AN1634" s="171"/>
      <c r="AO1634" s="171"/>
      <c r="AP1634" s="171"/>
      <c r="AQ1634" s="171"/>
      <c r="AR1634" s="171"/>
      <c r="AS1634" s="171"/>
      <c r="AT1634" s="196"/>
      <c r="AU1634" s="196"/>
      <c r="AV1634" s="196"/>
      <c r="AW1634" s="196"/>
      <c r="AX1634" s="196"/>
      <c r="AY1634" s="196"/>
      <c r="AZ1634" s="196"/>
      <c r="BA1634" s="196"/>
      <c r="BB1634" s="196"/>
      <c r="BC1634" s="196"/>
      <c r="BD1634" s="196"/>
      <c r="BE1634" s="196"/>
      <c r="BF1634" s="196"/>
      <c r="BG1634" s="196"/>
      <c r="BH1634" s="196"/>
      <c r="BI1634" s="196"/>
      <c r="BJ1634" s="196"/>
      <c r="BK1634" s="196"/>
      <c r="BL1634" s="196"/>
      <c r="BM1634" s="196"/>
      <c r="BN1634" s="196"/>
      <c r="BO1634" s="196"/>
      <c r="BP1634" s="196"/>
      <c r="BQ1634" s="196"/>
      <c r="BR1634" s="196"/>
      <c r="BS1634" s="196"/>
      <c r="BT1634" s="196"/>
      <c r="BU1634" s="196"/>
      <c r="BV1634" s="196"/>
      <c r="BW1634" s="196"/>
      <c r="BX1634" s="196"/>
      <c r="BY1634" s="196"/>
      <c r="BZ1634" s="196"/>
      <c r="CA1634" s="196"/>
      <c r="CB1634" s="196"/>
      <c r="CC1634" s="196"/>
      <c r="CD1634" s="196"/>
    </row>
    <row r="1635" spans="4:82" x14ac:dyDescent="0.2">
      <c r="D1635" s="171"/>
      <c r="E1635" s="171"/>
      <c r="F1635" s="171"/>
      <c r="G1635" s="171"/>
      <c r="H1635" s="171"/>
      <c r="I1635" s="171"/>
      <c r="J1635" s="171"/>
      <c r="K1635" s="171"/>
      <c r="L1635" s="171"/>
      <c r="M1635" s="171"/>
      <c r="N1635" s="171"/>
      <c r="O1635" s="171"/>
      <c r="P1635" s="171"/>
      <c r="Q1635" s="171"/>
      <c r="R1635" s="171"/>
      <c r="S1635" s="171"/>
      <c r="T1635" s="171"/>
      <c r="U1635" s="171"/>
      <c r="V1635" s="171"/>
      <c r="W1635" s="171"/>
      <c r="X1635" s="171"/>
      <c r="Y1635" s="171"/>
      <c r="Z1635" s="171"/>
      <c r="AA1635" s="171"/>
      <c r="AB1635" s="171"/>
      <c r="AC1635" s="171"/>
      <c r="AD1635" s="171"/>
      <c r="AE1635" s="171"/>
      <c r="AF1635" s="171"/>
      <c r="AG1635" s="171"/>
      <c r="AH1635" s="171"/>
      <c r="AI1635" s="171"/>
      <c r="AJ1635" s="171"/>
      <c r="AK1635" s="171"/>
      <c r="AL1635" s="171"/>
      <c r="AM1635" s="171"/>
      <c r="AN1635" s="171"/>
      <c r="AO1635" s="171"/>
      <c r="AP1635" s="171"/>
      <c r="AQ1635" s="171"/>
      <c r="AR1635" s="171"/>
      <c r="AS1635" s="171"/>
      <c r="AT1635" s="196"/>
      <c r="AU1635" s="196"/>
      <c r="AV1635" s="196"/>
      <c r="AW1635" s="196"/>
      <c r="AX1635" s="196"/>
      <c r="AY1635" s="196"/>
      <c r="AZ1635" s="196"/>
      <c r="BA1635" s="196"/>
      <c r="BB1635" s="196"/>
      <c r="BC1635" s="196"/>
      <c r="BD1635" s="196"/>
      <c r="BE1635" s="196"/>
      <c r="BF1635" s="196"/>
      <c r="BG1635" s="196"/>
      <c r="BH1635" s="196"/>
      <c r="BI1635" s="196"/>
      <c r="BJ1635" s="196"/>
      <c r="BK1635" s="196"/>
      <c r="BL1635" s="196"/>
      <c r="BM1635" s="196"/>
      <c r="BN1635" s="196"/>
      <c r="BO1635" s="196"/>
      <c r="BP1635" s="196"/>
      <c r="BQ1635" s="196"/>
      <c r="BR1635" s="196"/>
      <c r="BS1635" s="196"/>
      <c r="BT1635" s="196"/>
      <c r="BU1635" s="196"/>
      <c r="BV1635" s="196"/>
      <c r="BW1635" s="196"/>
      <c r="BX1635" s="196"/>
      <c r="BY1635" s="196"/>
      <c r="BZ1635" s="196"/>
      <c r="CA1635" s="196"/>
      <c r="CB1635" s="196"/>
      <c r="CC1635" s="196"/>
      <c r="CD1635" s="196"/>
    </row>
    <row r="1636" spans="4:82" x14ac:dyDescent="0.2">
      <c r="D1636" s="171"/>
      <c r="E1636" s="171"/>
      <c r="F1636" s="171"/>
      <c r="G1636" s="171"/>
      <c r="H1636" s="171"/>
      <c r="I1636" s="171"/>
      <c r="J1636" s="171"/>
      <c r="K1636" s="171"/>
      <c r="L1636" s="171"/>
      <c r="M1636" s="171"/>
      <c r="N1636" s="171"/>
      <c r="O1636" s="171"/>
      <c r="P1636" s="171"/>
      <c r="Q1636" s="171"/>
      <c r="R1636" s="171"/>
      <c r="S1636" s="171"/>
      <c r="T1636" s="171"/>
      <c r="U1636" s="171"/>
      <c r="V1636" s="171"/>
      <c r="W1636" s="171"/>
      <c r="X1636" s="171"/>
      <c r="Y1636" s="171"/>
      <c r="Z1636" s="171"/>
      <c r="AA1636" s="171"/>
      <c r="AB1636" s="171"/>
      <c r="AC1636" s="171"/>
      <c r="AD1636" s="171"/>
      <c r="AE1636" s="171"/>
      <c r="AF1636" s="171"/>
      <c r="AG1636" s="171"/>
      <c r="AH1636" s="171"/>
      <c r="AI1636" s="171"/>
      <c r="AJ1636" s="171"/>
      <c r="AK1636" s="171"/>
      <c r="AL1636" s="171"/>
      <c r="AM1636" s="171"/>
      <c r="AN1636" s="171"/>
      <c r="AO1636" s="171"/>
      <c r="AP1636" s="171"/>
      <c r="AQ1636" s="171"/>
      <c r="AR1636" s="171"/>
      <c r="AS1636" s="171"/>
      <c r="AT1636" s="196"/>
      <c r="AU1636" s="196"/>
      <c r="AV1636" s="196"/>
      <c r="AW1636" s="196"/>
      <c r="AX1636" s="196"/>
      <c r="AY1636" s="196"/>
      <c r="AZ1636" s="196"/>
      <c r="BA1636" s="196"/>
      <c r="BB1636" s="196"/>
      <c r="BC1636" s="196"/>
      <c r="BD1636" s="196"/>
      <c r="BE1636" s="196"/>
      <c r="BF1636" s="196"/>
      <c r="BG1636" s="196"/>
      <c r="BH1636" s="196"/>
      <c r="BI1636" s="196"/>
      <c r="BJ1636" s="196"/>
      <c r="BK1636" s="196"/>
      <c r="BL1636" s="196"/>
      <c r="BM1636" s="196"/>
      <c r="BN1636" s="196"/>
      <c r="BO1636" s="196"/>
      <c r="BP1636" s="196"/>
      <c r="BQ1636" s="196"/>
      <c r="BR1636" s="196"/>
      <c r="BS1636" s="196"/>
      <c r="BT1636" s="196"/>
      <c r="BU1636" s="196"/>
      <c r="BV1636" s="196"/>
      <c r="BW1636" s="196"/>
      <c r="BX1636" s="196"/>
      <c r="BY1636" s="196"/>
      <c r="BZ1636" s="196"/>
      <c r="CA1636" s="196"/>
      <c r="CB1636" s="196"/>
      <c r="CC1636" s="196"/>
      <c r="CD1636" s="196"/>
    </row>
    <row r="1637" spans="4:82" x14ac:dyDescent="0.2">
      <c r="D1637" s="171"/>
      <c r="E1637" s="171"/>
      <c r="F1637" s="171"/>
      <c r="G1637" s="171"/>
      <c r="H1637" s="171"/>
      <c r="I1637" s="171"/>
      <c r="J1637" s="171"/>
      <c r="K1637" s="171"/>
      <c r="L1637" s="171"/>
      <c r="M1637" s="171"/>
      <c r="N1637" s="171"/>
      <c r="O1637" s="171"/>
      <c r="P1637" s="171"/>
      <c r="Q1637" s="171"/>
      <c r="R1637" s="171"/>
      <c r="S1637" s="171"/>
      <c r="T1637" s="171"/>
      <c r="U1637" s="171"/>
      <c r="V1637" s="171"/>
      <c r="W1637" s="171"/>
      <c r="X1637" s="171"/>
      <c r="Y1637" s="171"/>
      <c r="Z1637" s="171"/>
      <c r="AA1637" s="171"/>
      <c r="AB1637" s="171"/>
      <c r="AC1637" s="171"/>
      <c r="AD1637" s="171"/>
      <c r="AE1637" s="171"/>
      <c r="AF1637" s="171"/>
      <c r="AG1637" s="171"/>
      <c r="AH1637" s="171"/>
      <c r="AI1637" s="171"/>
      <c r="AJ1637" s="171"/>
      <c r="AK1637" s="171"/>
      <c r="AL1637" s="171"/>
      <c r="AM1637" s="171"/>
      <c r="AN1637" s="171"/>
      <c r="AO1637" s="171"/>
      <c r="AP1637" s="171"/>
      <c r="AQ1637" s="171"/>
      <c r="AR1637" s="171"/>
      <c r="AS1637" s="171"/>
      <c r="AT1637" s="196"/>
      <c r="AU1637" s="196"/>
      <c r="AV1637" s="196"/>
      <c r="AW1637" s="196"/>
      <c r="AX1637" s="196"/>
      <c r="AY1637" s="196"/>
      <c r="AZ1637" s="196"/>
      <c r="BA1637" s="196"/>
      <c r="BB1637" s="196"/>
      <c r="BC1637" s="196"/>
      <c r="BD1637" s="196"/>
      <c r="BE1637" s="196"/>
      <c r="BF1637" s="196"/>
      <c r="BG1637" s="196"/>
      <c r="BH1637" s="196"/>
      <c r="BI1637" s="196"/>
      <c r="BJ1637" s="196"/>
      <c r="BK1637" s="196"/>
      <c r="BL1637" s="196"/>
      <c r="BM1637" s="196"/>
      <c r="BN1637" s="196"/>
      <c r="BO1637" s="196"/>
      <c r="BP1637" s="196"/>
      <c r="BQ1637" s="196"/>
      <c r="BR1637" s="196"/>
      <c r="BS1637" s="196"/>
      <c r="BT1637" s="196"/>
      <c r="BU1637" s="196"/>
      <c r="BV1637" s="196"/>
      <c r="BW1637" s="196"/>
      <c r="BX1637" s="196"/>
      <c r="BY1637" s="196"/>
      <c r="BZ1637" s="196"/>
      <c r="CA1637" s="196"/>
      <c r="CB1637" s="196"/>
      <c r="CC1637" s="196"/>
      <c r="CD1637" s="196"/>
    </row>
    <row r="1638" spans="4:82" x14ac:dyDescent="0.2">
      <c r="D1638" s="171"/>
      <c r="E1638" s="171"/>
      <c r="F1638" s="171"/>
      <c r="G1638" s="171"/>
      <c r="H1638" s="171"/>
      <c r="I1638" s="171"/>
      <c r="J1638" s="171"/>
      <c r="K1638" s="171"/>
      <c r="L1638" s="171"/>
      <c r="M1638" s="171"/>
      <c r="N1638" s="171"/>
      <c r="O1638" s="171"/>
      <c r="P1638" s="171"/>
      <c r="Q1638" s="171"/>
      <c r="R1638" s="171"/>
      <c r="S1638" s="171"/>
      <c r="T1638" s="171"/>
      <c r="U1638" s="171"/>
      <c r="V1638" s="171"/>
      <c r="W1638" s="171"/>
      <c r="X1638" s="171"/>
      <c r="Y1638" s="171"/>
      <c r="Z1638" s="171"/>
      <c r="AA1638" s="171"/>
      <c r="AB1638" s="171"/>
      <c r="AC1638" s="171"/>
      <c r="AD1638" s="171"/>
      <c r="AE1638" s="171"/>
      <c r="AF1638" s="171"/>
      <c r="AG1638" s="171"/>
      <c r="AH1638" s="171"/>
      <c r="AI1638" s="171"/>
      <c r="AJ1638" s="171"/>
      <c r="AK1638" s="171"/>
      <c r="AL1638" s="171"/>
      <c r="AM1638" s="171"/>
      <c r="AN1638" s="171"/>
      <c r="AO1638" s="171"/>
      <c r="AP1638" s="171"/>
      <c r="AQ1638" s="171"/>
      <c r="AR1638" s="171"/>
      <c r="AS1638" s="171"/>
      <c r="AT1638" s="196"/>
      <c r="AU1638" s="196"/>
      <c r="AV1638" s="196"/>
      <c r="AW1638" s="196"/>
      <c r="AX1638" s="196"/>
      <c r="AY1638" s="196"/>
      <c r="AZ1638" s="196"/>
      <c r="BA1638" s="196"/>
      <c r="BB1638" s="196"/>
      <c r="BC1638" s="196"/>
      <c r="BD1638" s="196"/>
      <c r="BE1638" s="196"/>
      <c r="BF1638" s="196"/>
      <c r="BG1638" s="196"/>
      <c r="BH1638" s="196"/>
      <c r="BI1638" s="196"/>
      <c r="BJ1638" s="196"/>
      <c r="BK1638" s="196"/>
      <c r="BL1638" s="196"/>
      <c r="BM1638" s="196"/>
      <c r="BN1638" s="196"/>
      <c r="BO1638" s="196"/>
      <c r="BP1638" s="196"/>
      <c r="BQ1638" s="196"/>
      <c r="BR1638" s="196"/>
      <c r="BS1638" s="196"/>
      <c r="BT1638" s="196"/>
      <c r="BU1638" s="196"/>
      <c r="BV1638" s="196"/>
      <c r="BW1638" s="196"/>
      <c r="BX1638" s="196"/>
      <c r="BY1638" s="196"/>
      <c r="BZ1638" s="196"/>
      <c r="CA1638" s="196"/>
      <c r="CB1638" s="196"/>
      <c r="CC1638" s="196"/>
      <c r="CD1638" s="196"/>
    </row>
    <row r="1639" spans="4:82" x14ac:dyDescent="0.2">
      <c r="D1639" s="171"/>
      <c r="E1639" s="171"/>
      <c r="F1639" s="171"/>
      <c r="G1639" s="171"/>
      <c r="H1639" s="171"/>
      <c r="I1639" s="171"/>
      <c r="J1639" s="171"/>
      <c r="K1639" s="171"/>
      <c r="L1639" s="171"/>
      <c r="M1639" s="171"/>
      <c r="N1639" s="171"/>
      <c r="O1639" s="171"/>
      <c r="P1639" s="171"/>
      <c r="Q1639" s="171"/>
      <c r="R1639" s="171"/>
      <c r="S1639" s="171"/>
      <c r="T1639" s="171"/>
      <c r="U1639" s="171"/>
      <c r="V1639" s="171"/>
      <c r="W1639" s="171"/>
      <c r="X1639" s="171"/>
      <c r="Y1639" s="171"/>
      <c r="Z1639" s="171"/>
      <c r="AA1639" s="171"/>
      <c r="AB1639" s="171"/>
      <c r="AC1639" s="171"/>
      <c r="AD1639" s="171"/>
      <c r="AE1639" s="171"/>
      <c r="AF1639" s="171"/>
      <c r="AG1639" s="171"/>
      <c r="AH1639" s="171"/>
      <c r="AI1639" s="171"/>
      <c r="AJ1639" s="171"/>
      <c r="AK1639" s="171"/>
      <c r="AL1639" s="171"/>
      <c r="AM1639" s="171"/>
      <c r="AN1639" s="171"/>
      <c r="AO1639" s="171"/>
      <c r="AP1639" s="171"/>
      <c r="AQ1639" s="171"/>
      <c r="AR1639" s="171"/>
      <c r="AS1639" s="171"/>
      <c r="AT1639" s="196"/>
      <c r="AU1639" s="196"/>
      <c r="AV1639" s="196"/>
      <c r="AW1639" s="196"/>
      <c r="AX1639" s="196"/>
      <c r="AY1639" s="196"/>
      <c r="AZ1639" s="196"/>
      <c r="BA1639" s="196"/>
      <c r="BB1639" s="196"/>
      <c r="BC1639" s="196"/>
      <c r="BD1639" s="196"/>
      <c r="BE1639" s="196"/>
      <c r="BF1639" s="196"/>
      <c r="BG1639" s="196"/>
      <c r="BH1639" s="196"/>
      <c r="BI1639" s="196"/>
      <c r="BJ1639" s="196"/>
      <c r="BK1639" s="196"/>
      <c r="BL1639" s="196"/>
      <c r="BM1639" s="196"/>
      <c r="BN1639" s="196"/>
      <c r="BO1639" s="196"/>
      <c r="BP1639" s="196"/>
      <c r="BQ1639" s="196"/>
      <c r="BR1639" s="196"/>
      <c r="BS1639" s="196"/>
      <c r="BT1639" s="196"/>
      <c r="BU1639" s="196"/>
      <c r="BV1639" s="196"/>
      <c r="BW1639" s="196"/>
      <c r="BX1639" s="196"/>
      <c r="BY1639" s="196"/>
      <c r="BZ1639" s="196"/>
      <c r="CA1639" s="196"/>
      <c r="CB1639" s="196"/>
      <c r="CC1639" s="196"/>
      <c r="CD1639" s="196"/>
    </row>
    <row r="1640" spans="4:82" x14ac:dyDescent="0.2">
      <c r="D1640" s="171"/>
      <c r="E1640" s="171"/>
      <c r="F1640" s="171"/>
      <c r="G1640" s="171"/>
      <c r="H1640" s="171"/>
      <c r="I1640" s="171"/>
      <c r="J1640" s="171"/>
      <c r="K1640" s="171"/>
      <c r="L1640" s="171"/>
      <c r="M1640" s="171"/>
      <c r="N1640" s="171"/>
      <c r="O1640" s="171"/>
      <c r="P1640" s="171"/>
      <c r="Q1640" s="171"/>
      <c r="R1640" s="171"/>
      <c r="S1640" s="171"/>
      <c r="T1640" s="171"/>
      <c r="U1640" s="171"/>
      <c r="V1640" s="171"/>
      <c r="W1640" s="171"/>
      <c r="X1640" s="171"/>
      <c r="Y1640" s="171"/>
      <c r="Z1640" s="171"/>
      <c r="AA1640" s="171"/>
      <c r="AB1640" s="171"/>
      <c r="AC1640" s="171"/>
      <c r="AD1640" s="171"/>
      <c r="AE1640" s="171"/>
      <c r="AF1640" s="171"/>
      <c r="AG1640" s="171"/>
      <c r="AH1640" s="171"/>
      <c r="AI1640" s="171"/>
      <c r="AJ1640" s="171"/>
      <c r="AK1640" s="171"/>
      <c r="AL1640" s="171"/>
      <c r="AM1640" s="171"/>
      <c r="AN1640" s="171"/>
      <c r="AO1640" s="171"/>
      <c r="AP1640" s="171"/>
      <c r="AQ1640" s="171"/>
      <c r="AR1640" s="171"/>
      <c r="AS1640" s="171"/>
      <c r="AT1640" s="196"/>
      <c r="AU1640" s="196"/>
      <c r="AV1640" s="196"/>
      <c r="AW1640" s="196"/>
      <c r="AX1640" s="196"/>
      <c r="AY1640" s="196"/>
      <c r="AZ1640" s="196"/>
      <c r="BA1640" s="196"/>
      <c r="BB1640" s="196"/>
      <c r="BC1640" s="196"/>
      <c r="BD1640" s="196"/>
      <c r="BE1640" s="196"/>
      <c r="BF1640" s="196"/>
      <c r="BG1640" s="196"/>
      <c r="BH1640" s="196"/>
      <c r="BI1640" s="196"/>
      <c r="BJ1640" s="196"/>
      <c r="BK1640" s="196"/>
      <c r="BL1640" s="196"/>
      <c r="BM1640" s="196"/>
      <c r="BN1640" s="196"/>
      <c r="BO1640" s="196"/>
      <c r="BP1640" s="196"/>
      <c r="BQ1640" s="196"/>
      <c r="BR1640" s="196"/>
      <c r="BS1640" s="196"/>
      <c r="BT1640" s="196"/>
      <c r="BU1640" s="196"/>
      <c r="BV1640" s="196"/>
      <c r="BW1640" s="196"/>
      <c r="BX1640" s="196"/>
      <c r="BY1640" s="196"/>
      <c r="BZ1640" s="196"/>
      <c r="CA1640" s="196"/>
      <c r="CB1640" s="196"/>
      <c r="CC1640" s="196"/>
      <c r="CD1640" s="196"/>
    </row>
    <row r="1641" spans="4:82" x14ac:dyDescent="0.2">
      <c r="D1641" s="171"/>
      <c r="E1641" s="171"/>
      <c r="F1641" s="171"/>
      <c r="G1641" s="171"/>
      <c r="H1641" s="171"/>
      <c r="I1641" s="171"/>
      <c r="J1641" s="171"/>
      <c r="K1641" s="171"/>
      <c r="L1641" s="171"/>
      <c r="M1641" s="171"/>
      <c r="N1641" s="171"/>
      <c r="O1641" s="171"/>
      <c r="P1641" s="171"/>
      <c r="Q1641" s="171"/>
      <c r="R1641" s="171"/>
      <c r="S1641" s="171"/>
      <c r="T1641" s="171"/>
      <c r="U1641" s="171"/>
      <c r="V1641" s="171"/>
      <c r="W1641" s="171"/>
      <c r="X1641" s="171"/>
      <c r="Y1641" s="171"/>
      <c r="Z1641" s="171"/>
      <c r="AA1641" s="171"/>
      <c r="AB1641" s="171"/>
      <c r="AC1641" s="171"/>
      <c r="AD1641" s="171"/>
      <c r="AE1641" s="171"/>
      <c r="AF1641" s="171"/>
      <c r="AG1641" s="171"/>
      <c r="AH1641" s="171"/>
      <c r="AI1641" s="171"/>
      <c r="AJ1641" s="171"/>
      <c r="AK1641" s="171"/>
      <c r="AL1641" s="171"/>
      <c r="AM1641" s="171"/>
      <c r="AN1641" s="171"/>
      <c r="AO1641" s="171"/>
      <c r="AP1641" s="171"/>
      <c r="AQ1641" s="171"/>
      <c r="AR1641" s="171"/>
      <c r="AS1641" s="171"/>
      <c r="AT1641" s="196"/>
      <c r="AU1641" s="196"/>
      <c r="AV1641" s="196"/>
      <c r="AW1641" s="196"/>
      <c r="AX1641" s="196"/>
      <c r="AY1641" s="196"/>
      <c r="AZ1641" s="196"/>
      <c r="BA1641" s="196"/>
      <c r="BB1641" s="196"/>
      <c r="BC1641" s="196"/>
      <c r="BD1641" s="196"/>
      <c r="BE1641" s="196"/>
      <c r="BF1641" s="196"/>
      <c r="BG1641" s="196"/>
      <c r="BH1641" s="196"/>
      <c r="BI1641" s="196"/>
      <c r="BJ1641" s="196"/>
      <c r="BK1641" s="196"/>
      <c r="BL1641" s="196"/>
      <c r="BM1641" s="196"/>
      <c r="BN1641" s="196"/>
      <c r="BO1641" s="196"/>
      <c r="BP1641" s="196"/>
      <c r="BQ1641" s="196"/>
      <c r="BR1641" s="196"/>
      <c r="BS1641" s="196"/>
      <c r="BT1641" s="196"/>
      <c r="BU1641" s="196"/>
      <c r="BV1641" s="196"/>
      <c r="BW1641" s="196"/>
      <c r="BX1641" s="196"/>
      <c r="BY1641" s="196"/>
      <c r="BZ1641" s="196"/>
      <c r="CA1641" s="196"/>
      <c r="CB1641" s="196"/>
      <c r="CC1641" s="196"/>
      <c r="CD1641" s="196"/>
    </row>
    <row r="1642" spans="4:82" x14ac:dyDescent="0.2">
      <c r="D1642" s="171"/>
      <c r="E1642" s="171"/>
      <c r="F1642" s="171"/>
      <c r="G1642" s="171"/>
      <c r="H1642" s="171"/>
      <c r="I1642" s="171"/>
      <c r="J1642" s="171"/>
      <c r="K1642" s="171"/>
      <c r="L1642" s="171"/>
      <c r="M1642" s="171"/>
      <c r="N1642" s="171"/>
      <c r="O1642" s="171"/>
      <c r="P1642" s="171"/>
      <c r="Q1642" s="171"/>
      <c r="R1642" s="171"/>
      <c r="S1642" s="171"/>
      <c r="T1642" s="171"/>
      <c r="U1642" s="171"/>
      <c r="V1642" s="171"/>
      <c r="W1642" s="171"/>
      <c r="X1642" s="171"/>
      <c r="Y1642" s="171"/>
      <c r="Z1642" s="171"/>
      <c r="AA1642" s="171"/>
      <c r="AB1642" s="171"/>
      <c r="AC1642" s="171"/>
      <c r="AD1642" s="171"/>
      <c r="AE1642" s="171"/>
      <c r="AF1642" s="171"/>
      <c r="AG1642" s="171"/>
      <c r="AH1642" s="171"/>
      <c r="AI1642" s="171"/>
      <c r="AJ1642" s="171"/>
      <c r="AK1642" s="171"/>
      <c r="AL1642" s="171"/>
      <c r="AM1642" s="171"/>
      <c r="AN1642" s="171"/>
      <c r="AO1642" s="171"/>
      <c r="AP1642" s="171"/>
      <c r="AQ1642" s="171"/>
      <c r="AR1642" s="171"/>
      <c r="AS1642" s="171"/>
      <c r="AT1642" s="196"/>
      <c r="AU1642" s="196"/>
      <c r="AV1642" s="196"/>
      <c r="AW1642" s="196"/>
      <c r="AX1642" s="196"/>
      <c r="AY1642" s="196"/>
      <c r="AZ1642" s="196"/>
      <c r="BA1642" s="196"/>
      <c r="BB1642" s="196"/>
      <c r="BC1642" s="196"/>
      <c r="BD1642" s="196"/>
      <c r="BE1642" s="196"/>
      <c r="BF1642" s="196"/>
      <c r="BG1642" s="196"/>
      <c r="BH1642" s="196"/>
      <c r="BI1642" s="196"/>
      <c r="BJ1642" s="196"/>
      <c r="BK1642" s="196"/>
      <c r="BL1642" s="196"/>
      <c r="BM1642" s="196"/>
      <c r="BN1642" s="196"/>
      <c r="BO1642" s="196"/>
      <c r="BP1642" s="196"/>
      <c r="BQ1642" s="196"/>
      <c r="BR1642" s="196"/>
      <c r="BS1642" s="196"/>
      <c r="BT1642" s="196"/>
      <c r="BU1642" s="196"/>
      <c r="BV1642" s="196"/>
      <c r="BW1642" s="196"/>
      <c r="BX1642" s="196"/>
      <c r="BY1642" s="196"/>
      <c r="BZ1642" s="196"/>
      <c r="CA1642" s="196"/>
      <c r="CB1642" s="196"/>
      <c r="CC1642" s="196"/>
      <c r="CD1642" s="196"/>
    </row>
    <row r="1643" spans="4:82" x14ac:dyDescent="0.2">
      <c r="D1643" s="171"/>
      <c r="E1643" s="171"/>
      <c r="F1643" s="171"/>
      <c r="G1643" s="171"/>
      <c r="H1643" s="171"/>
      <c r="I1643" s="171"/>
      <c r="J1643" s="171"/>
      <c r="K1643" s="171"/>
      <c r="L1643" s="171"/>
      <c r="M1643" s="171"/>
      <c r="N1643" s="171"/>
      <c r="O1643" s="171"/>
      <c r="P1643" s="171"/>
      <c r="Q1643" s="171"/>
      <c r="R1643" s="171"/>
      <c r="S1643" s="171"/>
      <c r="T1643" s="171"/>
      <c r="U1643" s="171"/>
      <c r="V1643" s="171"/>
      <c r="W1643" s="171"/>
      <c r="X1643" s="171"/>
      <c r="Y1643" s="171"/>
      <c r="Z1643" s="171"/>
      <c r="AA1643" s="171"/>
      <c r="AB1643" s="171"/>
      <c r="AC1643" s="171"/>
      <c r="AD1643" s="171"/>
      <c r="AE1643" s="171"/>
      <c r="AF1643" s="171"/>
      <c r="AG1643" s="171"/>
      <c r="AH1643" s="171"/>
      <c r="AI1643" s="171"/>
      <c r="AJ1643" s="171"/>
      <c r="AK1643" s="171"/>
      <c r="AL1643" s="171"/>
      <c r="AM1643" s="171"/>
      <c r="AN1643" s="171"/>
      <c r="AO1643" s="171"/>
      <c r="AP1643" s="171"/>
      <c r="AQ1643" s="171"/>
      <c r="AR1643" s="171"/>
      <c r="AS1643" s="171"/>
      <c r="AT1643" s="196"/>
      <c r="AU1643" s="196"/>
      <c r="AV1643" s="196"/>
      <c r="AW1643" s="196"/>
      <c r="AX1643" s="196"/>
      <c r="AY1643" s="196"/>
      <c r="AZ1643" s="196"/>
      <c r="BA1643" s="196"/>
      <c r="BB1643" s="196"/>
      <c r="BC1643" s="196"/>
      <c r="BD1643" s="196"/>
      <c r="BE1643" s="196"/>
      <c r="BF1643" s="196"/>
      <c r="BG1643" s="196"/>
      <c r="BH1643" s="196"/>
      <c r="BI1643" s="196"/>
      <c r="BJ1643" s="196"/>
      <c r="BK1643" s="196"/>
      <c r="BL1643" s="196"/>
      <c r="BM1643" s="196"/>
      <c r="BN1643" s="196"/>
      <c r="BO1643" s="196"/>
      <c r="BP1643" s="196"/>
      <c r="BQ1643" s="196"/>
      <c r="BR1643" s="196"/>
      <c r="BS1643" s="196"/>
      <c r="BT1643" s="196"/>
      <c r="BU1643" s="196"/>
      <c r="BV1643" s="196"/>
      <c r="BW1643" s="196"/>
      <c r="BX1643" s="196"/>
      <c r="BY1643" s="196"/>
      <c r="BZ1643" s="196"/>
      <c r="CA1643" s="196"/>
      <c r="CB1643" s="196"/>
      <c r="CC1643" s="196"/>
      <c r="CD1643" s="196"/>
    </row>
    <row r="1644" spans="4:82" x14ac:dyDescent="0.2">
      <c r="D1644" s="171"/>
      <c r="E1644" s="171"/>
      <c r="F1644" s="171"/>
      <c r="G1644" s="171"/>
      <c r="H1644" s="171"/>
      <c r="I1644" s="171"/>
      <c r="J1644" s="171"/>
      <c r="K1644" s="171"/>
      <c r="L1644" s="171"/>
      <c r="M1644" s="171"/>
      <c r="N1644" s="171"/>
      <c r="O1644" s="171"/>
      <c r="P1644" s="171"/>
      <c r="Q1644" s="171"/>
      <c r="R1644" s="171"/>
      <c r="S1644" s="171"/>
      <c r="T1644" s="171"/>
      <c r="U1644" s="171"/>
      <c r="V1644" s="171"/>
      <c r="W1644" s="171"/>
      <c r="X1644" s="171"/>
      <c r="Y1644" s="171"/>
      <c r="Z1644" s="171"/>
      <c r="AA1644" s="171"/>
      <c r="AB1644" s="171"/>
      <c r="AC1644" s="171"/>
      <c r="AD1644" s="171"/>
      <c r="AE1644" s="171"/>
      <c r="AF1644" s="171"/>
      <c r="AG1644" s="171"/>
      <c r="AH1644" s="171"/>
      <c r="AI1644" s="171"/>
      <c r="AJ1644" s="171"/>
      <c r="AK1644" s="171"/>
      <c r="AL1644" s="171"/>
      <c r="AM1644" s="171"/>
      <c r="AN1644" s="171"/>
      <c r="AO1644" s="171"/>
      <c r="AP1644" s="171"/>
      <c r="AQ1644" s="171"/>
      <c r="AR1644" s="171"/>
      <c r="AS1644" s="171"/>
      <c r="AT1644" s="196"/>
      <c r="AU1644" s="196"/>
      <c r="AV1644" s="196"/>
      <c r="AW1644" s="196"/>
      <c r="AX1644" s="196"/>
      <c r="AY1644" s="196"/>
      <c r="AZ1644" s="196"/>
      <c r="BA1644" s="196"/>
      <c r="BB1644" s="196"/>
      <c r="BC1644" s="196"/>
      <c r="BD1644" s="196"/>
      <c r="BE1644" s="196"/>
      <c r="BF1644" s="196"/>
      <c r="BG1644" s="196"/>
      <c r="BH1644" s="196"/>
      <c r="BI1644" s="196"/>
      <c r="BJ1644" s="196"/>
      <c r="BK1644" s="196"/>
      <c r="BL1644" s="196"/>
      <c r="BM1644" s="196"/>
      <c r="BN1644" s="196"/>
      <c r="BO1644" s="196"/>
      <c r="BP1644" s="196"/>
      <c r="BQ1644" s="196"/>
      <c r="BR1644" s="196"/>
      <c r="BS1644" s="196"/>
      <c r="BT1644" s="196"/>
      <c r="BU1644" s="196"/>
      <c r="BV1644" s="196"/>
      <c r="BW1644" s="196"/>
      <c r="BX1644" s="196"/>
      <c r="BY1644" s="196"/>
      <c r="BZ1644" s="196"/>
      <c r="CA1644" s="196"/>
      <c r="CB1644" s="196"/>
      <c r="CC1644" s="196"/>
      <c r="CD1644" s="196"/>
    </row>
    <row r="1645" spans="4:82" x14ac:dyDescent="0.2">
      <c r="D1645" s="171"/>
      <c r="E1645" s="171"/>
      <c r="F1645" s="171"/>
      <c r="G1645" s="171"/>
      <c r="H1645" s="171"/>
      <c r="I1645" s="171"/>
      <c r="J1645" s="171"/>
      <c r="K1645" s="171"/>
      <c r="L1645" s="171"/>
      <c r="M1645" s="171"/>
      <c r="N1645" s="171"/>
      <c r="O1645" s="171"/>
      <c r="P1645" s="171"/>
      <c r="Q1645" s="171"/>
      <c r="R1645" s="171"/>
      <c r="S1645" s="171"/>
      <c r="T1645" s="171"/>
      <c r="U1645" s="171"/>
      <c r="V1645" s="171"/>
      <c r="W1645" s="171"/>
      <c r="X1645" s="171"/>
      <c r="Y1645" s="171"/>
      <c r="Z1645" s="171"/>
      <c r="AA1645" s="171"/>
      <c r="AB1645" s="171"/>
      <c r="AC1645" s="171"/>
      <c r="AD1645" s="171"/>
      <c r="AE1645" s="171"/>
      <c r="AF1645" s="171"/>
      <c r="AG1645" s="171"/>
      <c r="AH1645" s="171"/>
      <c r="AI1645" s="171"/>
      <c r="AJ1645" s="171"/>
      <c r="AK1645" s="171"/>
      <c r="AL1645" s="171"/>
      <c r="AM1645" s="171"/>
      <c r="AN1645" s="171"/>
      <c r="AO1645" s="171"/>
      <c r="AP1645" s="171"/>
      <c r="AQ1645" s="171"/>
      <c r="AR1645" s="171"/>
      <c r="AS1645" s="171"/>
      <c r="AT1645" s="196"/>
      <c r="AU1645" s="196"/>
      <c r="AV1645" s="196"/>
      <c r="AW1645" s="196"/>
      <c r="AX1645" s="196"/>
      <c r="AY1645" s="196"/>
      <c r="AZ1645" s="196"/>
      <c r="BA1645" s="196"/>
      <c r="BB1645" s="196"/>
      <c r="BC1645" s="196"/>
      <c r="BD1645" s="196"/>
      <c r="BE1645" s="196"/>
      <c r="BF1645" s="196"/>
      <c r="BG1645" s="196"/>
      <c r="BH1645" s="196"/>
      <c r="BI1645" s="196"/>
      <c r="BJ1645" s="196"/>
      <c r="BK1645" s="196"/>
      <c r="BL1645" s="196"/>
      <c r="BM1645" s="196"/>
      <c r="BN1645" s="196"/>
      <c r="BO1645" s="196"/>
      <c r="BP1645" s="196"/>
      <c r="BQ1645" s="196"/>
      <c r="BR1645" s="196"/>
      <c r="BS1645" s="196"/>
      <c r="BT1645" s="196"/>
      <c r="BU1645" s="196"/>
      <c r="BV1645" s="196"/>
      <c r="BW1645" s="196"/>
      <c r="BX1645" s="196"/>
      <c r="BY1645" s="196"/>
      <c r="BZ1645" s="196"/>
      <c r="CA1645" s="196"/>
      <c r="CB1645" s="196"/>
      <c r="CC1645" s="196"/>
      <c r="CD1645" s="196"/>
    </row>
    <row r="1646" spans="4:82" x14ac:dyDescent="0.2">
      <c r="D1646" s="171"/>
      <c r="E1646" s="171"/>
      <c r="F1646" s="171"/>
      <c r="G1646" s="171"/>
      <c r="H1646" s="171"/>
      <c r="I1646" s="171"/>
      <c r="J1646" s="171"/>
      <c r="K1646" s="171"/>
      <c r="L1646" s="171"/>
      <c r="M1646" s="171"/>
      <c r="N1646" s="171"/>
      <c r="O1646" s="171"/>
      <c r="P1646" s="171"/>
      <c r="Q1646" s="171"/>
      <c r="R1646" s="171"/>
      <c r="S1646" s="171"/>
      <c r="T1646" s="171"/>
      <c r="U1646" s="171"/>
      <c r="V1646" s="171"/>
      <c r="W1646" s="171"/>
      <c r="X1646" s="171"/>
      <c r="Y1646" s="171"/>
      <c r="Z1646" s="171"/>
      <c r="AA1646" s="171"/>
      <c r="AB1646" s="171"/>
      <c r="AC1646" s="171"/>
      <c r="AD1646" s="171"/>
      <c r="AE1646" s="171"/>
      <c r="AF1646" s="171"/>
      <c r="AG1646" s="171"/>
      <c r="AH1646" s="171"/>
      <c r="AI1646" s="171"/>
      <c r="AJ1646" s="171"/>
      <c r="AK1646" s="171"/>
      <c r="AL1646" s="171"/>
      <c r="AM1646" s="171"/>
      <c r="AN1646" s="171"/>
      <c r="AO1646" s="171"/>
      <c r="AP1646" s="171"/>
      <c r="AQ1646" s="171"/>
      <c r="AR1646" s="171"/>
      <c r="AS1646" s="171"/>
      <c r="AT1646" s="196"/>
      <c r="AU1646" s="196"/>
      <c r="AV1646" s="196"/>
      <c r="AW1646" s="196"/>
      <c r="AX1646" s="196"/>
      <c r="AY1646" s="196"/>
      <c r="AZ1646" s="196"/>
      <c r="BA1646" s="196"/>
      <c r="BB1646" s="196"/>
      <c r="BC1646" s="196"/>
      <c r="BD1646" s="196"/>
      <c r="BE1646" s="196"/>
      <c r="BF1646" s="196"/>
      <c r="BG1646" s="196"/>
      <c r="BH1646" s="196"/>
      <c r="BI1646" s="196"/>
      <c r="BJ1646" s="196"/>
      <c r="BK1646" s="196"/>
      <c r="BL1646" s="196"/>
      <c r="BM1646" s="196"/>
      <c r="BN1646" s="196"/>
      <c r="BO1646" s="196"/>
      <c r="BP1646" s="196"/>
      <c r="BQ1646" s="196"/>
      <c r="BR1646" s="196"/>
      <c r="BS1646" s="196"/>
      <c r="BT1646" s="196"/>
      <c r="BU1646" s="196"/>
      <c r="BV1646" s="196"/>
      <c r="BW1646" s="196"/>
      <c r="BX1646" s="196"/>
      <c r="BY1646" s="196"/>
      <c r="BZ1646" s="196"/>
      <c r="CA1646" s="196"/>
      <c r="CB1646" s="196"/>
      <c r="CC1646" s="196"/>
      <c r="CD1646" s="196"/>
    </row>
    <row r="1647" spans="4:82" x14ac:dyDescent="0.2">
      <c r="D1647" s="171"/>
      <c r="E1647" s="171"/>
      <c r="F1647" s="171"/>
      <c r="G1647" s="171"/>
      <c r="H1647" s="171"/>
      <c r="I1647" s="171"/>
      <c r="J1647" s="171"/>
      <c r="K1647" s="171"/>
      <c r="L1647" s="171"/>
      <c r="M1647" s="171"/>
      <c r="N1647" s="171"/>
      <c r="O1647" s="171"/>
      <c r="P1647" s="171"/>
      <c r="Q1647" s="171"/>
      <c r="R1647" s="171"/>
      <c r="S1647" s="171"/>
      <c r="T1647" s="171"/>
      <c r="U1647" s="171"/>
      <c r="V1647" s="171"/>
      <c r="W1647" s="171"/>
      <c r="X1647" s="171"/>
      <c r="Y1647" s="171"/>
      <c r="Z1647" s="171"/>
      <c r="AA1647" s="171"/>
      <c r="AB1647" s="171"/>
      <c r="AC1647" s="171"/>
      <c r="AD1647" s="171"/>
      <c r="AE1647" s="171"/>
      <c r="AF1647" s="171"/>
      <c r="AG1647" s="171"/>
      <c r="AH1647" s="171"/>
      <c r="AI1647" s="171"/>
      <c r="AJ1647" s="171"/>
      <c r="AK1647" s="171"/>
      <c r="AL1647" s="171"/>
      <c r="AM1647" s="171"/>
      <c r="AN1647" s="171"/>
      <c r="AO1647" s="171"/>
      <c r="AP1647" s="171"/>
      <c r="AQ1647" s="171"/>
      <c r="AR1647" s="171"/>
      <c r="AS1647" s="171"/>
      <c r="AT1647" s="196"/>
      <c r="AU1647" s="196"/>
      <c r="AV1647" s="196"/>
      <c r="AW1647" s="196"/>
      <c r="AX1647" s="196"/>
      <c r="AY1647" s="196"/>
      <c r="AZ1647" s="196"/>
      <c r="BA1647" s="196"/>
      <c r="BB1647" s="196"/>
      <c r="BC1647" s="196"/>
      <c r="BD1647" s="196"/>
      <c r="BE1647" s="196"/>
      <c r="BF1647" s="196"/>
      <c r="BG1647" s="196"/>
      <c r="BH1647" s="196"/>
      <c r="BI1647" s="196"/>
      <c r="BJ1647" s="196"/>
      <c r="BK1647" s="196"/>
      <c r="BL1647" s="196"/>
      <c r="BM1647" s="196"/>
      <c r="BN1647" s="196"/>
      <c r="BO1647" s="196"/>
      <c r="BP1647" s="196"/>
      <c r="BQ1647" s="196"/>
      <c r="BR1647" s="196"/>
      <c r="BS1647" s="196"/>
      <c r="BT1647" s="196"/>
      <c r="BU1647" s="196"/>
      <c r="BV1647" s="196"/>
      <c r="BW1647" s="196"/>
      <c r="BX1647" s="196"/>
      <c r="BY1647" s="196"/>
      <c r="BZ1647" s="196"/>
      <c r="CA1647" s="196"/>
      <c r="CB1647" s="196"/>
      <c r="CC1647" s="196"/>
      <c r="CD1647" s="196"/>
    </row>
    <row r="1648" spans="4:82" x14ac:dyDescent="0.2">
      <c r="D1648" s="171"/>
      <c r="E1648" s="171"/>
      <c r="F1648" s="171"/>
      <c r="G1648" s="171"/>
      <c r="H1648" s="171"/>
      <c r="I1648" s="171"/>
      <c r="J1648" s="171"/>
      <c r="K1648" s="171"/>
      <c r="L1648" s="171"/>
      <c r="M1648" s="171"/>
      <c r="N1648" s="171"/>
      <c r="O1648" s="171"/>
      <c r="P1648" s="171"/>
      <c r="Q1648" s="171"/>
      <c r="R1648" s="171"/>
      <c r="S1648" s="171"/>
      <c r="T1648" s="171"/>
      <c r="U1648" s="171"/>
      <c r="V1648" s="171"/>
      <c r="W1648" s="171"/>
      <c r="X1648" s="171"/>
      <c r="Y1648" s="171"/>
      <c r="Z1648" s="171"/>
      <c r="AA1648" s="171"/>
      <c r="AB1648" s="171"/>
      <c r="AC1648" s="171"/>
      <c r="AD1648" s="171"/>
      <c r="AE1648" s="171"/>
      <c r="AF1648" s="171"/>
      <c r="AG1648" s="171"/>
      <c r="AH1648" s="171"/>
      <c r="AI1648" s="171"/>
      <c r="AJ1648" s="171"/>
      <c r="AK1648" s="171"/>
      <c r="AL1648" s="171"/>
      <c r="AM1648" s="171"/>
      <c r="AN1648" s="171"/>
      <c r="AO1648" s="171"/>
      <c r="AP1648" s="171"/>
      <c r="AQ1648" s="171"/>
      <c r="AR1648" s="171"/>
      <c r="AS1648" s="171"/>
      <c r="AT1648" s="196"/>
      <c r="AU1648" s="196"/>
      <c r="AV1648" s="196"/>
      <c r="AW1648" s="196"/>
      <c r="AX1648" s="196"/>
      <c r="AY1648" s="196"/>
      <c r="AZ1648" s="196"/>
      <c r="BA1648" s="196"/>
      <c r="BB1648" s="196"/>
      <c r="BC1648" s="196"/>
      <c r="BD1648" s="196"/>
      <c r="BE1648" s="196"/>
      <c r="BF1648" s="196"/>
      <c r="BG1648" s="196"/>
      <c r="BH1648" s="196"/>
      <c r="BI1648" s="196"/>
      <c r="BJ1648" s="196"/>
      <c r="BK1648" s="196"/>
      <c r="BL1648" s="196"/>
      <c r="BM1648" s="196"/>
      <c r="BN1648" s="196"/>
      <c r="BO1648" s="196"/>
      <c r="BP1648" s="196"/>
      <c r="BQ1648" s="196"/>
      <c r="BR1648" s="196"/>
      <c r="BS1648" s="196"/>
      <c r="BT1648" s="196"/>
      <c r="BU1648" s="196"/>
      <c r="BV1648" s="196"/>
      <c r="BW1648" s="196"/>
      <c r="BX1648" s="196"/>
      <c r="BY1648" s="196"/>
      <c r="BZ1648" s="196"/>
      <c r="CA1648" s="196"/>
      <c r="CB1648" s="196"/>
      <c r="CC1648" s="196"/>
      <c r="CD1648" s="196"/>
    </row>
    <row r="1649" spans="4:82" x14ac:dyDescent="0.2">
      <c r="D1649" s="171"/>
      <c r="E1649" s="171"/>
      <c r="F1649" s="171"/>
      <c r="G1649" s="171"/>
      <c r="H1649" s="171"/>
      <c r="I1649" s="171"/>
      <c r="J1649" s="171"/>
      <c r="K1649" s="171"/>
      <c r="L1649" s="171"/>
      <c r="M1649" s="171"/>
      <c r="N1649" s="171"/>
      <c r="O1649" s="171"/>
      <c r="P1649" s="171"/>
      <c r="Q1649" s="171"/>
      <c r="R1649" s="171"/>
      <c r="S1649" s="171"/>
      <c r="T1649" s="171"/>
      <c r="U1649" s="171"/>
      <c r="V1649" s="171"/>
      <c r="W1649" s="171"/>
      <c r="X1649" s="171"/>
      <c r="Y1649" s="171"/>
      <c r="Z1649" s="171"/>
      <c r="AA1649" s="171"/>
      <c r="AB1649" s="171"/>
      <c r="AC1649" s="171"/>
      <c r="AD1649" s="171"/>
      <c r="AE1649" s="171"/>
      <c r="AF1649" s="171"/>
      <c r="AG1649" s="171"/>
      <c r="AH1649" s="171"/>
      <c r="AI1649" s="171"/>
      <c r="AJ1649" s="171"/>
      <c r="AK1649" s="171"/>
      <c r="AL1649" s="171"/>
      <c r="AM1649" s="171"/>
      <c r="AN1649" s="171"/>
      <c r="AO1649" s="171"/>
      <c r="AP1649" s="171"/>
      <c r="AQ1649" s="171"/>
      <c r="AR1649" s="171"/>
      <c r="AS1649" s="171"/>
      <c r="AT1649" s="196"/>
      <c r="AU1649" s="196"/>
      <c r="AV1649" s="196"/>
      <c r="AW1649" s="196"/>
      <c r="AX1649" s="196"/>
      <c r="AY1649" s="196"/>
      <c r="AZ1649" s="196"/>
      <c r="BA1649" s="196"/>
      <c r="BB1649" s="196"/>
      <c r="BC1649" s="196"/>
      <c r="BD1649" s="196"/>
      <c r="BE1649" s="196"/>
      <c r="BF1649" s="196"/>
      <c r="BG1649" s="196"/>
      <c r="BH1649" s="196"/>
      <c r="BI1649" s="196"/>
      <c r="BJ1649" s="196"/>
      <c r="BK1649" s="196"/>
      <c r="BL1649" s="196"/>
      <c r="BM1649" s="196"/>
      <c r="BN1649" s="196"/>
      <c r="BO1649" s="196"/>
      <c r="BP1649" s="196"/>
      <c r="BQ1649" s="196"/>
      <c r="BR1649" s="196"/>
      <c r="BS1649" s="196"/>
      <c r="BT1649" s="196"/>
      <c r="BU1649" s="196"/>
      <c r="BV1649" s="196"/>
      <c r="BW1649" s="196"/>
      <c r="BX1649" s="196"/>
      <c r="BY1649" s="196"/>
      <c r="BZ1649" s="196"/>
      <c r="CA1649" s="196"/>
      <c r="CB1649" s="196"/>
      <c r="CC1649" s="196"/>
      <c r="CD1649" s="196"/>
    </row>
    <row r="1650" spans="4:82" x14ac:dyDescent="0.2">
      <c r="D1650" s="171"/>
      <c r="E1650" s="171"/>
      <c r="F1650" s="171"/>
      <c r="G1650" s="171"/>
      <c r="H1650" s="171"/>
      <c r="I1650" s="171"/>
      <c r="J1650" s="171"/>
      <c r="K1650" s="171"/>
      <c r="L1650" s="171"/>
      <c r="M1650" s="171"/>
      <c r="N1650" s="171"/>
      <c r="O1650" s="171"/>
      <c r="P1650" s="171"/>
      <c r="Q1650" s="171"/>
      <c r="R1650" s="171"/>
      <c r="S1650" s="171"/>
      <c r="T1650" s="171"/>
      <c r="U1650" s="171"/>
      <c r="V1650" s="171"/>
      <c r="W1650" s="171"/>
      <c r="X1650" s="171"/>
      <c r="Y1650" s="171"/>
      <c r="Z1650" s="171"/>
      <c r="AA1650" s="171"/>
      <c r="AB1650" s="171"/>
      <c r="AC1650" s="171"/>
      <c r="AD1650" s="171"/>
      <c r="AE1650" s="171"/>
      <c r="AF1650" s="171"/>
      <c r="AG1650" s="171"/>
      <c r="AH1650" s="171"/>
      <c r="AI1650" s="171"/>
      <c r="AJ1650" s="171"/>
      <c r="AK1650" s="171"/>
      <c r="AL1650" s="171"/>
      <c r="AM1650" s="171"/>
      <c r="AN1650" s="171"/>
      <c r="AO1650" s="171"/>
      <c r="AP1650" s="171"/>
      <c r="AQ1650" s="171"/>
      <c r="AR1650" s="171"/>
      <c r="AS1650" s="171"/>
      <c r="AT1650" s="196"/>
      <c r="AU1650" s="196"/>
      <c r="AV1650" s="196"/>
      <c r="AW1650" s="196"/>
      <c r="AX1650" s="196"/>
      <c r="AY1650" s="196"/>
      <c r="AZ1650" s="196"/>
      <c r="BA1650" s="196"/>
      <c r="BB1650" s="196"/>
      <c r="BC1650" s="196"/>
      <c r="BD1650" s="196"/>
      <c r="BE1650" s="196"/>
      <c r="BF1650" s="196"/>
      <c r="BG1650" s="196"/>
      <c r="BH1650" s="196"/>
      <c r="BI1650" s="196"/>
      <c r="BJ1650" s="196"/>
      <c r="BK1650" s="196"/>
      <c r="BL1650" s="196"/>
      <c r="BM1650" s="196"/>
      <c r="BN1650" s="196"/>
      <c r="BO1650" s="196"/>
      <c r="BP1650" s="196"/>
      <c r="BQ1650" s="196"/>
      <c r="BR1650" s="196"/>
      <c r="BS1650" s="196"/>
      <c r="BT1650" s="196"/>
      <c r="BU1650" s="196"/>
      <c r="BV1650" s="196"/>
      <c r="BW1650" s="196"/>
      <c r="BX1650" s="196"/>
      <c r="BY1650" s="196"/>
      <c r="BZ1650" s="196"/>
      <c r="CA1650" s="196"/>
      <c r="CB1650" s="196"/>
      <c r="CC1650" s="196"/>
      <c r="CD1650" s="196"/>
    </row>
    <row r="1651" spans="4:82" x14ac:dyDescent="0.2">
      <c r="D1651" s="171"/>
      <c r="E1651" s="171"/>
      <c r="F1651" s="171"/>
      <c r="G1651" s="171"/>
      <c r="H1651" s="171"/>
      <c r="I1651" s="171"/>
      <c r="J1651" s="171"/>
      <c r="K1651" s="171"/>
      <c r="L1651" s="171"/>
      <c r="M1651" s="171"/>
      <c r="N1651" s="171"/>
      <c r="O1651" s="171"/>
      <c r="P1651" s="171"/>
      <c r="Q1651" s="171"/>
      <c r="R1651" s="171"/>
      <c r="S1651" s="171"/>
      <c r="T1651" s="171"/>
      <c r="U1651" s="171"/>
      <c r="V1651" s="171"/>
      <c r="W1651" s="171"/>
      <c r="X1651" s="171"/>
      <c r="Y1651" s="171"/>
      <c r="Z1651" s="171"/>
      <c r="AA1651" s="171"/>
      <c r="AB1651" s="171"/>
      <c r="AC1651" s="171"/>
      <c r="AD1651" s="171"/>
      <c r="AE1651" s="171"/>
      <c r="AF1651" s="171"/>
      <c r="AG1651" s="171"/>
      <c r="AH1651" s="171"/>
      <c r="AI1651" s="171"/>
      <c r="AJ1651" s="171"/>
      <c r="AK1651" s="171"/>
      <c r="AL1651" s="171"/>
      <c r="AM1651" s="171"/>
      <c r="AN1651" s="171"/>
      <c r="AO1651" s="171"/>
      <c r="AP1651" s="171"/>
      <c r="AQ1651" s="171"/>
      <c r="AR1651" s="171"/>
      <c r="AS1651" s="171"/>
      <c r="AT1651" s="196"/>
      <c r="AU1651" s="196"/>
      <c r="AV1651" s="196"/>
      <c r="AW1651" s="196"/>
      <c r="AX1651" s="196"/>
      <c r="AY1651" s="196"/>
      <c r="AZ1651" s="196"/>
      <c r="BA1651" s="196"/>
      <c r="BB1651" s="196"/>
      <c r="BC1651" s="196"/>
      <c r="BD1651" s="196"/>
      <c r="BE1651" s="196"/>
      <c r="BF1651" s="196"/>
      <c r="BG1651" s="196"/>
      <c r="BH1651" s="196"/>
      <c r="BI1651" s="196"/>
      <c r="BJ1651" s="196"/>
      <c r="BK1651" s="196"/>
      <c r="BL1651" s="196"/>
      <c r="BM1651" s="196"/>
      <c r="BN1651" s="196"/>
      <c r="BO1651" s="196"/>
      <c r="BP1651" s="196"/>
      <c r="BQ1651" s="196"/>
      <c r="BR1651" s="196"/>
      <c r="BS1651" s="196"/>
      <c r="BT1651" s="196"/>
      <c r="BU1651" s="196"/>
      <c r="BV1651" s="196"/>
      <c r="BW1651" s="196"/>
      <c r="BX1651" s="196"/>
      <c r="BY1651" s="196"/>
      <c r="BZ1651" s="196"/>
      <c r="CA1651" s="196"/>
      <c r="CB1651" s="196"/>
      <c r="CC1651" s="196"/>
      <c r="CD1651" s="196"/>
    </row>
    <row r="1652" spans="4:82" x14ac:dyDescent="0.2">
      <c r="D1652" s="171"/>
      <c r="E1652" s="171"/>
      <c r="F1652" s="171"/>
      <c r="G1652" s="171"/>
      <c r="H1652" s="171"/>
      <c r="I1652" s="171"/>
      <c r="J1652" s="171"/>
      <c r="K1652" s="171"/>
      <c r="L1652" s="171"/>
      <c r="M1652" s="171"/>
      <c r="N1652" s="171"/>
      <c r="O1652" s="171"/>
      <c r="P1652" s="171"/>
      <c r="Q1652" s="171"/>
      <c r="R1652" s="171"/>
      <c r="S1652" s="171"/>
      <c r="T1652" s="171"/>
      <c r="U1652" s="171"/>
      <c r="V1652" s="171"/>
      <c r="W1652" s="171"/>
      <c r="X1652" s="171"/>
      <c r="Y1652" s="171"/>
      <c r="Z1652" s="171"/>
      <c r="AA1652" s="171"/>
      <c r="AB1652" s="171"/>
      <c r="AC1652" s="171"/>
      <c r="AD1652" s="171"/>
      <c r="AE1652" s="171"/>
      <c r="AF1652" s="171"/>
      <c r="AG1652" s="171"/>
      <c r="AH1652" s="171"/>
      <c r="AI1652" s="171"/>
      <c r="AJ1652" s="171"/>
      <c r="AK1652" s="171"/>
      <c r="AL1652" s="171"/>
      <c r="AM1652" s="171"/>
      <c r="AN1652" s="171"/>
      <c r="AO1652" s="171"/>
      <c r="AP1652" s="171"/>
      <c r="AQ1652" s="171"/>
      <c r="AR1652" s="171"/>
      <c r="AS1652" s="171"/>
      <c r="AT1652" s="196"/>
      <c r="AU1652" s="196"/>
      <c r="AV1652" s="196"/>
      <c r="AW1652" s="196"/>
      <c r="AX1652" s="196"/>
      <c r="AY1652" s="196"/>
      <c r="AZ1652" s="196"/>
      <c r="BA1652" s="196"/>
      <c r="BB1652" s="196"/>
      <c r="BC1652" s="196"/>
      <c r="BD1652" s="196"/>
      <c r="BE1652" s="196"/>
      <c r="BF1652" s="196"/>
      <c r="BG1652" s="196"/>
      <c r="BH1652" s="196"/>
      <c r="BI1652" s="196"/>
      <c r="BJ1652" s="196"/>
      <c r="BK1652" s="196"/>
      <c r="BL1652" s="196"/>
      <c r="BM1652" s="196"/>
      <c r="BN1652" s="196"/>
      <c r="BO1652" s="196"/>
      <c r="BP1652" s="196"/>
      <c r="BQ1652" s="196"/>
      <c r="BR1652" s="196"/>
      <c r="BS1652" s="196"/>
      <c r="BT1652" s="196"/>
      <c r="BU1652" s="196"/>
      <c r="BV1652" s="196"/>
      <c r="BW1652" s="196"/>
      <c r="BX1652" s="196"/>
      <c r="BY1652" s="196"/>
      <c r="BZ1652" s="196"/>
      <c r="CA1652" s="196"/>
      <c r="CB1652" s="196"/>
      <c r="CC1652" s="196"/>
      <c r="CD1652" s="196"/>
    </row>
    <row r="1653" spans="4:82" x14ac:dyDescent="0.2">
      <c r="D1653" s="171"/>
      <c r="E1653" s="171"/>
      <c r="F1653" s="171"/>
      <c r="G1653" s="171"/>
      <c r="H1653" s="171"/>
      <c r="I1653" s="171"/>
      <c r="J1653" s="171"/>
      <c r="K1653" s="171"/>
      <c r="L1653" s="171"/>
      <c r="M1653" s="171"/>
      <c r="N1653" s="171"/>
      <c r="O1653" s="171"/>
      <c r="P1653" s="171"/>
      <c r="Q1653" s="171"/>
      <c r="R1653" s="171"/>
      <c r="S1653" s="171"/>
      <c r="T1653" s="171"/>
      <c r="U1653" s="171"/>
      <c r="V1653" s="171"/>
      <c r="W1653" s="171"/>
      <c r="X1653" s="171"/>
      <c r="Y1653" s="171"/>
      <c r="Z1653" s="171"/>
      <c r="AA1653" s="171"/>
      <c r="AB1653" s="171"/>
      <c r="AC1653" s="171"/>
      <c r="AD1653" s="171"/>
      <c r="AE1653" s="171"/>
      <c r="AF1653" s="171"/>
      <c r="AG1653" s="171"/>
      <c r="AH1653" s="171"/>
      <c r="AI1653" s="171"/>
      <c r="AJ1653" s="171"/>
      <c r="AK1653" s="171"/>
      <c r="AL1653" s="171"/>
      <c r="AM1653" s="171"/>
      <c r="AN1653" s="171"/>
      <c r="AO1653" s="171"/>
      <c r="AP1653" s="171"/>
      <c r="AQ1653" s="171"/>
      <c r="AR1653" s="171"/>
      <c r="AS1653" s="171"/>
      <c r="AT1653" s="196"/>
      <c r="AU1653" s="196"/>
      <c r="AV1653" s="196"/>
      <c r="AW1653" s="196"/>
      <c r="AX1653" s="196"/>
      <c r="AY1653" s="196"/>
      <c r="AZ1653" s="196"/>
      <c r="BA1653" s="196"/>
      <c r="BB1653" s="196"/>
      <c r="BC1653" s="196"/>
      <c r="BD1653" s="196"/>
      <c r="BE1653" s="196"/>
      <c r="BF1653" s="196"/>
      <c r="BG1653" s="196"/>
      <c r="BH1653" s="196"/>
      <c r="BI1653" s="196"/>
      <c r="BJ1653" s="196"/>
      <c r="BK1653" s="196"/>
      <c r="BL1653" s="196"/>
      <c r="BM1653" s="196"/>
      <c r="BN1653" s="196"/>
      <c r="BO1653" s="196"/>
      <c r="BP1653" s="196"/>
      <c r="BQ1653" s="196"/>
      <c r="BR1653" s="196"/>
      <c r="BS1653" s="196"/>
      <c r="BT1653" s="196"/>
      <c r="BU1653" s="196"/>
      <c r="BV1653" s="196"/>
      <c r="BW1653" s="196"/>
      <c r="BX1653" s="196"/>
      <c r="BY1653" s="196"/>
      <c r="BZ1653" s="196"/>
      <c r="CA1653" s="196"/>
      <c r="CB1653" s="196"/>
      <c r="CC1653" s="196"/>
      <c r="CD1653" s="196"/>
    </row>
    <row r="1654" spans="4:82" x14ac:dyDescent="0.2">
      <c r="D1654" s="171"/>
      <c r="E1654" s="171"/>
      <c r="F1654" s="171"/>
      <c r="G1654" s="171"/>
      <c r="H1654" s="171"/>
      <c r="I1654" s="171"/>
      <c r="J1654" s="171"/>
      <c r="K1654" s="171"/>
      <c r="L1654" s="171"/>
      <c r="M1654" s="171"/>
      <c r="N1654" s="171"/>
      <c r="O1654" s="171"/>
      <c r="P1654" s="171"/>
      <c r="Q1654" s="171"/>
      <c r="R1654" s="171"/>
      <c r="S1654" s="171"/>
      <c r="T1654" s="171"/>
      <c r="U1654" s="171"/>
      <c r="V1654" s="171"/>
      <c r="W1654" s="171"/>
      <c r="X1654" s="171"/>
      <c r="Y1654" s="171"/>
      <c r="Z1654" s="171"/>
      <c r="AA1654" s="171"/>
      <c r="AB1654" s="171"/>
      <c r="AC1654" s="171"/>
      <c r="AD1654" s="171"/>
      <c r="AE1654" s="171"/>
      <c r="AF1654" s="171"/>
      <c r="AG1654" s="171"/>
      <c r="AH1654" s="171"/>
      <c r="AI1654" s="171"/>
      <c r="AJ1654" s="171"/>
      <c r="AK1654" s="171"/>
      <c r="AL1654" s="171"/>
      <c r="AM1654" s="171"/>
      <c r="AN1654" s="171"/>
      <c r="AO1654" s="171"/>
      <c r="AP1654" s="171"/>
      <c r="AQ1654" s="171"/>
      <c r="AR1654" s="171"/>
      <c r="AS1654" s="171"/>
      <c r="AT1654" s="196"/>
      <c r="AU1654" s="196"/>
      <c r="AV1654" s="196"/>
      <c r="AW1654" s="196"/>
      <c r="AX1654" s="196"/>
      <c r="AY1654" s="196"/>
      <c r="AZ1654" s="196"/>
      <c r="BA1654" s="196"/>
      <c r="BB1654" s="196"/>
      <c r="BC1654" s="196"/>
      <c r="BD1654" s="196"/>
      <c r="BE1654" s="196"/>
      <c r="BF1654" s="196"/>
      <c r="BG1654" s="196"/>
      <c r="BH1654" s="196"/>
      <c r="BI1654" s="196"/>
      <c r="BJ1654" s="196"/>
      <c r="BK1654" s="196"/>
      <c r="BL1654" s="196"/>
      <c r="BM1654" s="196"/>
      <c r="BN1654" s="196"/>
      <c r="BO1654" s="196"/>
      <c r="BP1654" s="196"/>
      <c r="BQ1654" s="196"/>
      <c r="BR1654" s="196"/>
      <c r="BS1654" s="196"/>
      <c r="BT1654" s="196"/>
      <c r="BU1654" s="196"/>
      <c r="BV1654" s="196"/>
      <c r="BW1654" s="196"/>
      <c r="BX1654" s="196"/>
      <c r="BY1654" s="196"/>
      <c r="BZ1654" s="196"/>
      <c r="CA1654" s="196"/>
      <c r="CB1654" s="196"/>
      <c r="CC1654" s="196"/>
      <c r="CD1654" s="196"/>
    </row>
    <row r="1655" spans="4:82" x14ac:dyDescent="0.2">
      <c r="D1655" s="171"/>
      <c r="E1655" s="171"/>
      <c r="F1655" s="171"/>
      <c r="G1655" s="171"/>
      <c r="H1655" s="171"/>
      <c r="I1655" s="171"/>
      <c r="J1655" s="171"/>
      <c r="K1655" s="171"/>
      <c r="L1655" s="171"/>
      <c r="M1655" s="171"/>
      <c r="N1655" s="171"/>
      <c r="O1655" s="171"/>
      <c r="P1655" s="171"/>
      <c r="Q1655" s="171"/>
      <c r="R1655" s="171"/>
      <c r="S1655" s="171"/>
      <c r="T1655" s="171"/>
      <c r="U1655" s="171"/>
      <c r="V1655" s="171"/>
      <c r="W1655" s="171"/>
      <c r="X1655" s="171"/>
      <c r="Y1655" s="171"/>
      <c r="Z1655" s="171"/>
      <c r="AA1655" s="171"/>
      <c r="AB1655" s="171"/>
      <c r="AC1655" s="171"/>
      <c r="AD1655" s="171"/>
      <c r="AE1655" s="171"/>
      <c r="AF1655" s="171"/>
      <c r="AG1655" s="171"/>
      <c r="AH1655" s="171"/>
      <c r="AI1655" s="171"/>
      <c r="AJ1655" s="171"/>
      <c r="AK1655" s="171"/>
      <c r="AL1655" s="171"/>
      <c r="AM1655" s="171"/>
      <c r="AN1655" s="171"/>
      <c r="AO1655" s="171"/>
      <c r="AP1655" s="171"/>
      <c r="AQ1655" s="171"/>
      <c r="AR1655" s="171"/>
      <c r="AS1655" s="171"/>
      <c r="AT1655" s="196"/>
      <c r="AU1655" s="196"/>
      <c r="AV1655" s="196"/>
      <c r="AW1655" s="196"/>
      <c r="AX1655" s="196"/>
      <c r="AY1655" s="196"/>
      <c r="AZ1655" s="196"/>
      <c r="BA1655" s="196"/>
      <c r="BB1655" s="196"/>
      <c r="BC1655" s="196"/>
      <c r="BD1655" s="196"/>
      <c r="BE1655" s="196"/>
      <c r="BF1655" s="196"/>
      <c r="BG1655" s="196"/>
      <c r="BH1655" s="196"/>
      <c r="BI1655" s="196"/>
      <c r="BJ1655" s="196"/>
      <c r="BK1655" s="196"/>
      <c r="BL1655" s="196"/>
      <c r="BM1655" s="196"/>
      <c r="BN1655" s="196"/>
      <c r="BO1655" s="196"/>
      <c r="BP1655" s="196"/>
      <c r="BQ1655" s="196"/>
      <c r="BR1655" s="196"/>
      <c r="BS1655" s="196"/>
      <c r="BT1655" s="196"/>
      <c r="BU1655" s="196"/>
      <c r="BV1655" s="196"/>
      <c r="BW1655" s="196"/>
      <c r="BX1655" s="196"/>
      <c r="BY1655" s="196"/>
      <c r="BZ1655" s="196"/>
      <c r="CA1655" s="196"/>
      <c r="CB1655" s="196"/>
      <c r="CC1655" s="196"/>
      <c r="CD1655" s="196"/>
    </row>
    <row r="1656" spans="4:82" x14ac:dyDescent="0.2">
      <c r="D1656" s="171"/>
      <c r="E1656" s="171"/>
      <c r="F1656" s="171"/>
      <c r="G1656" s="171"/>
      <c r="H1656" s="171"/>
      <c r="I1656" s="171"/>
      <c r="J1656" s="171"/>
      <c r="K1656" s="171"/>
      <c r="L1656" s="171"/>
      <c r="M1656" s="171"/>
      <c r="N1656" s="171"/>
      <c r="O1656" s="171"/>
      <c r="P1656" s="171"/>
      <c r="Q1656" s="171"/>
      <c r="R1656" s="171"/>
      <c r="S1656" s="171"/>
      <c r="T1656" s="171"/>
      <c r="U1656" s="171"/>
      <c r="V1656" s="171"/>
      <c r="W1656" s="171"/>
      <c r="X1656" s="171"/>
      <c r="Y1656" s="171"/>
      <c r="Z1656" s="171"/>
      <c r="AA1656" s="171"/>
      <c r="AB1656" s="171"/>
      <c r="AC1656" s="171"/>
      <c r="AD1656" s="171"/>
      <c r="AE1656" s="171"/>
      <c r="AF1656" s="171"/>
      <c r="AG1656" s="171"/>
      <c r="AH1656" s="171"/>
      <c r="AI1656" s="171"/>
      <c r="AJ1656" s="171"/>
      <c r="AK1656" s="171"/>
      <c r="AL1656" s="171"/>
      <c r="AM1656" s="171"/>
      <c r="AN1656" s="171"/>
      <c r="AO1656" s="171"/>
      <c r="AP1656" s="171"/>
      <c r="AQ1656" s="171"/>
      <c r="AR1656" s="171"/>
      <c r="AS1656" s="171"/>
      <c r="AT1656" s="196"/>
      <c r="AU1656" s="196"/>
      <c r="AV1656" s="196"/>
      <c r="AW1656" s="196"/>
      <c r="AX1656" s="196"/>
      <c r="AY1656" s="196"/>
      <c r="AZ1656" s="196"/>
      <c r="BA1656" s="196"/>
      <c r="BB1656" s="196"/>
      <c r="BC1656" s="196"/>
      <c r="BD1656" s="196"/>
      <c r="BE1656" s="196"/>
      <c r="BF1656" s="196"/>
      <c r="BG1656" s="196"/>
      <c r="BH1656" s="196"/>
      <c r="BI1656" s="196"/>
      <c r="BJ1656" s="196"/>
      <c r="BK1656" s="196"/>
      <c r="BL1656" s="196"/>
      <c r="BM1656" s="196"/>
      <c r="BN1656" s="196"/>
      <c r="BO1656" s="196"/>
      <c r="BP1656" s="196"/>
      <c r="BQ1656" s="196"/>
      <c r="BR1656" s="196"/>
      <c r="BS1656" s="196"/>
      <c r="BT1656" s="196"/>
      <c r="BU1656" s="196"/>
      <c r="BV1656" s="196"/>
      <c r="BW1656" s="196"/>
      <c r="BX1656" s="196"/>
      <c r="BY1656" s="196"/>
      <c r="BZ1656" s="196"/>
      <c r="CA1656" s="196"/>
      <c r="CB1656" s="196"/>
      <c r="CC1656" s="196"/>
      <c r="CD1656" s="196"/>
    </row>
    <row r="1657" spans="4:82" x14ac:dyDescent="0.2">
      <c r="D1657" s="171"/>
      <c r="E1657" s="171"/>
      <c r="F1657" s="171"/>
      <c r="G1657" s="171"/>
      <c r="H1657" s="171"/>
      <c r="I1657" s="171"/>
      <c r="J1657" s="171"/>
      <c r="K1657" s="171"/>
      <c r="L1657" s="171"/>
      <c r="M1657" s="171"/>
      <c r="N1657" s="171"/>
      <c r="O1657" s="171"/>
      <c r="P1657" s="171"/>
      <c r="Q1657" s="171"/>
      <c r="R1657" s="171"/>
      <c r="S1657" s="171"/>
      <c r="T1657" s="171"/>
      <c r="U1657" s="171"/>
      <c r="V1657" s="171"/>
      <c r="W1657" s="171"/>
      <c r="X1657" s="171"/>
      <c r="Y1657" s="171"/>
      <c r="Z1657" s="171"/>
      <c r="AA1657" s="171"/>
      <c r="AB1657" s="171"/>
      <c r="AC1657" s="171"/>
      <c r="AD1657" s="171"/>
      <c r="AE1657" s="171"/>
      <c r="AF1657" s="171"/>
      <c r="AG1657" s="171"/>
      <c r="AH1657" s="171"/>
      <c r="AI1657" s="171"/>
      <c r="AJ1657" s="171"/>
      <c r="AK1657" s="171"/>
      <c r="AL1657" s="171"/>
      <c r="AM1657" s="171"/>
      <c r="AN1657" s="171"/>
      <c r="AO1657" s="171"/>
      <c r="AP1657" s="171"/>
      <c r="AQ1657" s="171"/>
      <c r="AR1657" s="171"/>
      <c r="AS1657" s="171"/>
      <c r="AT1657" s="196"/>
      <c r="AU1657" s="196"/>
      <c r="AV1657" s="196"/>
      <c r="AW1657" s="196"/>
      <c r="AX1657" s="196"/>
      <c r="AY1657" s="196"/>
      <c r="AZ1657" s="196"/>
      <c r="BA1657" s="196"/>
      <c r="BB1657" s="196"/>
      <c r="BC1657" s="196"/>
      <c r="BD1657" s="196"/>
      <c r="BE1657" s="196"/>
      <c r="BF1657" s="196"/>
      <c r="BG1657" s="196"/>
      <c r="BH1657" s="196"/>
      <c r="BI1657" s="196"/>
      <c r="BJ1657" s="196"/>
      <c r="BK1657" s="196"/>
      <c r="BL1657" s="196"/>
      <c r="BM1657" s="196"/>
      <c r="BN1657" s="196"/>
      <c r="BO1657" s="196"/>
      <c r="BP1657" s="196"/>
      <c r="BQ1657" s="196"/>
      <c r="BR1657" s="196"/>
      <c r="BS1657" s="196"/>
      <c r="BT1657" s="196"/>
      <c r="BU1657" s="196"/>
      <c r="BV1657" s="196"/>
      <c r="BW1657" s="196"/>
      <c r="BX1657" s="196"/>
      <c r="BY1657" s="196"/>
      <c r="BZ1657" s="196"/>
      <c r="CA1657" s="196"/>
      <c r="CB1657" s="196"/>
      <c r="CC1657" s="196"/>
      <c r="CD1657" s="196"/>
    </row>
    <row r="1658" spans="4:82" x14ac:dyDescent="0.2">
      <c r="D1658" s="171"/>
      <c r="E1658" s="171"/>
      <c r="F1658" s="171"/>
      <c r="G1658" s="171"/>
      <c r="H1658" s="171"/>
      <c r="I1658" s="171"/>
      <c r="J1658" s="171"/>
      <c r="K1658" s="171"/>
      <c r="L1658" s="171"/>
      <c r="M1658" s="171"/>
      <c r="N1658" s="171"/>
      <c r="O1658" s="171"/>
      <c r="P1658" s="171"/>
      <c r="Q1658" s="171"/>
      <c r="R1658" s="171"/>
      <c r="S1658" s="171"/>
      <c r="T1658" s="171"/>
      <c r="U1658" s="171"/>
      <c r="V1658" s="171"/>
      <c r="W1658" s="171"/>
      <c r="X1658" s="171"/>
      <c r="Y1658" s="171"/>
      <c r="Z1658" s="171"/>
      <c r="AA1658" s="171"/>
      <c r="AB1658" s="171"/>
      <c r="AC1658" s="171"/>
      <c r="AD1658" s="171"/>
      <c r="AE1658" s="171"/>
      <c r="AF1658" s="171"/>
      <c r="AG1658" s="171"/>
      <c r="AH1658" s="171"/>
      <c r="AI1658" s="171"/>
      <c r="AJ1658" s="171"/>
      <c r="AK1658" s="171"/>
      <c r="AL1658" s="171"/>
      <c r="AM1658" s="171"/>
      <c r="AN1658" s="171"/>
      <c r="AO1658" s="171"/>
      <c r="AP1658" s="171"/>
      <c r="AQ1658" s="171"/>
      <c r="AR1658" s="171"/>
      <c r="AS1658" s="171"/>
      <c r="AT1658" s="196"/>
      <c r="AU1658" s="196"/>
      <c r="AV1658" s="196"/>
      <c r="AW1658" s="196"/>
      <c r="AX1658" s="196"/>
      <c r="AY1658" s="196"/>
      <c r="AZ1658" s="196"/>
      <c r="BA1658" s="196"/>
      <c r="BB1658" s="196"/>
      <c r="BC1658" s="196"/>
      <c r="BD1658" s="196"/>
      <c r="BE1658" s="196"/>
      <c r="BF1658" s="196"/>
      <c r="BG1658" s="196"/>
      <c r="BH1658" s="196"/>
      <c r="BI1658" s="196"/>
      <c r="BJ1658" s="196"/>
      <c r="BK1658" s="196"/>
      <c r="BL1658" s="196"/>
      <c r="BM1658" s="196"/>
      <c r="BN1658" s="196"/>
      <c r="BO1658" s="196"/>
      <c r="BP1658" s="196"/>
      <c r="BQ1658" s="196"/>
      <c r="BR1658" s="196"/>
      <c r="BS1658" s="196"/>
      <c r="BT1658" s="196"/>
      <c r="BU1658" s="196"/>
      <c r="BV1658" s="196"/>
      <c r="BW1658" s="196"/>
      <c r="BX1658" s="196"/>
      <c r="BY1658" s="196"/>
      <c r="BZ1658" s="196"/>
      <c r="CA1658" s="196"/>
      <c r="CB1658" s="196"/>
      <c r="CC1658" s="196"/>
      <c r="CD1658" s="196"/>
    </row>
    <row r="1659" spans="4:82" x14ac:dyDescent="0.2">
      <c r="D1659" s="171"/>
      <c r="E1659" s="171"/>
      <c r="F1659" s="171"/>
      <c r="G1659" s="171"/>
      <c r="H1659" s="171"/>
      <c r="I1659" s="171"/>
      <c r="J1659" s="171"/>
      <c r="K1659" s="171"/>
      <c r="L1659" s="171"/>
      <c r="M1659" s="171"/>
      <c r="N1659" s="171"/>
      <c r="O1659" s="171"/>
      <c r="P1659" s="171"/>
      <c r="Q1659" s="171"/>
      <c r="R1659" s="171"/>
      <c r="S1659" s="171"/>
      <c r="T1659" s="171"/>
      <c r="U1659" s="171"/>
      <c r="V1659" s="171"/>
      <c r="W1659" s="171"/>
      <c r="X1659" s="171"/>
      <c r="Y1659" s="171"/>
      <c r="Z1659" s="171"/>
      <c r="AA1659" s="171"/>
      <c r="AB1659" s="171"/>
      <c r="AC1659" s="171"/>
      <c r="AD1659" s="171"/>
      <c r="AE1659" s="171"/>
      <c r="AF1659" s="171"/>
      <c r="AG1659" s="171"/>
      <c r="AH1659" s="171"/>
      <c r="AI1659" s="171"/>
      <c r="AJ1659" s="171"/>
      <c r="AK1659" s="171"/>
      <c r="AL1659" s="171"/>
      <c r="AM1659" s="171"/>
      <c r="AN1659" s="171"/>
      <c r="AO1659" s="171"/>
      <c r="AP1659" s="171"/>
      <c r="AQ1659" s="171"/>
      <c r="AR1659" s="171"/>
      <c r="AS1659" s="171"/>
      <c r="AT1659" s="196"/>
      <c r="AU1659" s="196"/>
      <c r="AV1659" s="196"/>
      <c r="AW1659" s="196"/>
      <c r="AX1659" s="196"/>
      <c r="AY1659" s="196"/>
      <c r="AZ1659" s="196"/>
      <c r="BA1659" s="196"/>
      <c r="BB1659" s="196"/>
      <c r="BC1659" s="196"/>
      <c r="BD1659" s="196"/>
      <c r="BE1659" s="196"/>
      <c r="BF1659" s="196"/>
      <c r="BG1659" s="196"/>
      <c r="BH1659" s="196"/>
      <c r="BI1659" s="196"/>
      <c r="BJ1659" s="196"/>
      <c r="BK1659" s="196"/>
      <c r="BL1659" s="196"/>
      <c r="BM1659" s="196"/>
      <c r="BN1659" s="196"/>
      <c r="BO1659" s="196"/>
      <c r="BP1659" s="196"/>
      <c r="BQ1659" s="196"/>
      <c r="BR1659" s="196"/>
      <c r="BS1659" s="196"/>
      <c r="BT1659" s="196"/>
      <c r="BU1659" s="196"/>
      <c r="BV1659" s="196"/>
      <c r="BW1659" s="196"/>
      <c r="BX1659" s="196"/>
      <c r="BY1659" s="196"/>
      <c r="BZ1659" s="196"/>
      <c r="CA1659" s="196"/>
      <c r="CB1659" s="196"/>
      <c r="CC1659" s="196"/>
      <c r="CD1659" s="196"/>
    </row>
    <row r="1660" spans="4:82" x14ac:dyDescent="0.2">
      <c r="D1660" s="171"/>
      <c r="E1660" s="171"/>
      <c r="F1660" s="171"/>
      <c r="G1660" s="171"/>
      <c r="H1660" s="171"/>
      <c r="I1660" s="171"/>
      <c r="J1660" s="171"/>
      <c r="K1660" s="171"/>
      <c r="L1660" s="171"/>
      <c r="M1660" s="171"/>
      <c r="N1660" s="171"/>
      <c r="O1660" s="171"/>
      <c r="P1660" s="171"/>
      <c r="Q1660" s="171"/>
      <c r="R1660" s="171"/>
      <c r="S1660" s="171"/>
      <c r="T1660" s="171"/>
      <c r="U1660" s="171"/>
      <c r="V1660" s="171"/>
      <c r="W1660" s="171"/>
      <c r="X1660" s="171"/>
      <c r="Y1660" s="171"/>
      <c r="Z1660" s="171"/>
      <c r="AA1660" s="171"/>
      <c r="AB1660" s="171"/>
      <c r="AC1660" s="171"/>
      <c r="AD1660" s="171"/>
      <c r="AE1660" s="171"/>
      <c r="AF1660" s="171"/>
      <c r="AG1660" s="171"/>
      <c r="AH1660" s="171"/>
      <c r="AI1660" s="171"/>
      <c r="AJ1660" s="171"/>
      <c r="AK1660" s="171"/>
      <c r="AL1660" s="171"/>
      <c r="AM1660" s="171"/>
      <c r="AN1660" s="171"/>
      <c r="AO1660" s="171"/>
      <c r="AP1660" s="171"/>
      <c r="AQ1660" s="171"/>
      <c r="AR1660" s="171"/>
      <c r="AS1660" s="171"/>
      <c r="AT1660" s="196"/>
      <c r="AU1660" s="196"/>
      <c r="AV1660" s="196"/>
      <c r="AW1660" s="196"/>
      <c r="AX1660" s="196"/>
      <c r="AY1660" s="196"/>
      <c r="AZ1660" s="196"/>
      <c r="BA1660" s="196"/>
      <c r="BB1660" s="196"/>
      <c r="BC1660" s="196"/>
      <c r="BD1660" s="196"/>
      <c r="BE1660" s="196"/>
      <c r="BF1660" s="196"/>
      <c r="BG1660" s="196"/>
      <c r="BH1660" s="196"/>
      <c r="BI1660" s="196"/>
      <c r="BJ1660" s="196"/>
      <c r="BK1660" s="196"/>
      <c r="BL1660" s="196"/>
      <c r="BM1660" s="196"/>
      <c r="BN1660" s="196"/>
      <c r="BO1660" s="196"/>
      <c r="BP1660" s="196"/>
      <c r="BQ1660" s="196"/>
      <c r="BR1660" s="196"/>
      <c r="BS1660" s="196"/>
      <c r="BT1660" s="196"/>
      <c r="BU1660" s="196"/>
      <c r="BV1660" s="196"/>
      <c r="BW1660" s="196"/>
      <c r="BX1660" s="196"/>
      <c r="BY1660" s="196"/>
      <c r="BZ1660" s="196"/>
      <c r="CA1660" s="196"/>
      <c r="CB1660" s="196"/>
      <c r="CC1660" s="196"/>
      <c r="CD1660" s="196"/>
    </row>
    <row r="1661" spans="4:82" x14ac:dyDescent="0.2">
      <c r="D1661" s="171"/>
      <c r="E1661" s="171"/>
      <c r="F1661" s="171"/>
      <c r="G1661" s="171"/>
      <c r="H1661" s="171"/>
      <c r="I1661" s="171"/>
      <c r="J1661" s="171"/>
      <c r="K1661" s="171"/>
      <c r="L1661" s="171"/>
      <c r="M1661" s="171"/>
      <c r="N1661" s="171"/>
      <c r="O1661" s="171"/>
      <c r="P1661" s="171"/>
      <c r="Q1661" s="171"/>
      <c r="R1661" s="171"/>
      <c r="S1661" s="171"/>
      <c r="T1661" s="171"/>
      <c r="U1661" s="171"/>
      <c r="V1661" s="171"/>
      <c r="W1661" s="171"/>
      <c r="X1661" s="171"/>
      <c r="Y1661" s="171"/>
      <c r="Z1661" s="171"/>
      <c r="AA1661" s="171"/>
      <c r="AB1661" s="171"/>
      <c r="AC1661" s="171"/>
      <c r="AD1661" s="171"/>
      <c r="AE1661" s="171"/>
      <c r="AF1661" s="171"/>
      <c r="AG1661" s="171"/>
      <c r="AH1661" s="171"/>
      <c r="AI1661" s="171"/>
      <c r="AJ1661" s="171"/>
      <c r="AK1661" s="171"/>
      <c r="AL1661" s="171"/>
      <c r="AM1661" s="171"/>
      <c r="AN1661" s="171"/>
      <c r="AO1661" s="171"/>
      <c r="AP1661" s="171"/>
      <c r="AQ1661" s="171"/>
      <c r="AR1661" s="171"/>
      <c r="AS1661" s="171"/>
      <c r="AT1661" s="196"/>
      <c r="AU1661" s="196"/>
      <c r="AV1661" s="196"/>
      <c r="AW1661" s="196"/>
      <c r="AX1661" s="196"/>
      <c r="AY1661" s="196"/>
      <c r="AZ1661" s="196"/>
      <c r="BA1661" s="196"/>
      <c r="BB1661" s="196"/>
      <c r="BC1661" s="196"/>
      <c r="BD1661" s="196"/>
      <c r="BE1661" s="196"/>
      <c r="BF1661" s="196"/>
      <c r="BG1661" s="196"/>
      <c r="BH1661" s="196"/>
      <c r="BI1661" s="196"/>
      <c r="BJ1661" s="196"/>
      <c r="BK1661" s="196"/>
      <c r="BL1661" s="196"/>
      <c r="BM1661" s="196"/>
      <c r="BN1661" s="196"/>
      <c r="BO1661" s="196"/>
      <c r="BP1661" s="196"/>
      <c r="BQ1661" s="196"/>
      <c r="BR1661" s="196"/>
      <c r="BS1661" s="196"/>
      <c r="BT1661" s="196"/>
      <c r="BU1661" s="196"/>
      <c r="BV1661" s="196"/>
      <c r="BW1661" s="196"/>
      <c r="BX1661" s="196"/>
      <c r="BY1661" s="196"/>
      <c r="BZ1661" s="196"/>
      <c r="CA1661" s="196"/>
      <c r="CB1661" s="196"/>
      <c r="CC1661" s="196"/>
      <c r="CD1661" s="196"/>
    </row>
    <row r="1662" spans="4:82" x14ac:dyDescent="0.2">
      <c r="D1662" s="171"/>
      <c r="E1662" s="171"/>
      <c r="F1662" s="171"/>
      <c r="G1662" s="171"/>
      <c r="H1662" s="171"/>
      <c r="I1662" s="171"/>
      <c r="J1662" s="171"/>
      <c r="K1662" s="171"/>
      <c r="L1662" s="171"/>
      <c r="M1662" s="171"/>
      <c r="N1662" s="171"/>
      <c r="O1662" s="171"/>
      <c r="P1662" s="171"/>
      <c r="Q1662" s="171"/>
      <c r="R1662" s="171"/>
      <c r="S1662" s="171"/>
      <c r="T1662" s="171"/>
      <c r="U1662" s="171"/>
      <c r="V1662" s="171"/>
      <c r="W1662" s="171"/>
      <c r="X1662" s="171"/>
      <c r="Y1662" s="171"/>
      <c r="Z1662" s="171"/>
      <c r="AA1662" s="171"/>
      <c r="AB1662" s="171"/>
      <c r="AC1662" s="171"/>
      <c r="AD1662" s="171"/>
      <c r="AE1662" s="171"/>
      <c r="AF1662" s="171"/>
      <c r="AG1662" s="171"/>
      <c r="AH1662" s="171"/>
      <c r="AI1662" s="171"/>
      <c r="AJ1662" s="171"/>
      <c r="AK1662" s="171"/>
      <c r="AL1662" s="171"/>
      <c r="AM1662" s="171"/>
      <c r="AN1662" s="171"/>
      <c r="AO1662" s="171"/>
      <c r="AP1662" s="171"/>
      <c r="AQ1662" s="171"/>
      <c r="AR1662" s="171"/>
      <c r="AS1662" s="171"/>
      <c r="AT1662" s="196"/>
      <c r="AU1662" s="196"/>
      <c r="AV1662" s="196"/>
      <c r="AW1662" s="196"/>
      <c r="AX1662" s="196"/>
      <c r="AY1662" s="196"/>
      <c r="AZ1662" s="196"/>
      <c r="BA1662" s="196"/>
      <c r="BB1662" s="196"/>
      <c r="BC1662" s="196"/>
      <c r="BD1662" s="196"/>
      <c r="BE1662" s="196"/>
      <c r="BF1662" s="196"/>
      <c r="BG1662" s="196"/>
      <c r="BH1662" s="196"/>
      <c r="BI1662" s="196"/>
      <c r="BJ1662" s="196"/>
      <c r="BK1662" s="196"/>
      <c r="BL1662" s="196"/>
      <c r="BM1662" s="196"/>
      <c r="BN1662" s="196"/>
      <c r="BO1662" s="196"/>
      <c r="BP1662" s="196"/>
      <c r="BQ1662" s="196"/>
      <c r="BR1662" s="196"/>
      <c r="BS1662" s="196"/>
      <c r="BT1662" s="196"/>
      <c r="BU1662" s="196"/>
      <c r="BV1662" s="196"/>
      <c r="BW1662" s="196"/>
      <c r="BX1662" s="196"/>
      <c r="BY1662" s="196"/>
      <c r="BZ1662" s="196"/>
      <c r="CA1662" s="196"/>
      <c r="CB1662" s="196"/>
      <c r="CC1662" s="196"/>
      <c r="CD1662" s="196"/>
    </row>
    <row r="1663" spans="4:82" x14ac:dyDescent="0.2">
      <c r="D1663" s="171"/>
      <c r="E1663" s="171"/>
      <c r="F1663" s="171"/>
      <c r="G1663" s="171"/>
      <c r="H1663" s="171"/>
      <c r="I1663" s="171"/>
      <c r="J1663" s="171"/>
      <c r="K1663" s="171"/>
      <c r="L1663" s="171"/>
      <c r="M1663" s="171"/>
      <c r="N1663" s="171"/>
      <c r="O1663" s="171"/>
      <c r="P1663" s="171"/>
      <c r="Q1663" s="171"/>
      <c r="R1663" s="171"/>
      <c r="S1663" s="171"/>
      <c r="T1663" s="171"/>
      <c r="U1663" s="171"/>
      <c r="V1663" s="171"/>
      <c r="W1663" s="171"/>
      <c r="X1663" s="171"/>
      <c r="Y1663" s="171"/>
      <c r="Z1663" s="171"/>
      <c r="AA1663" s="171"/>
      <c r="AB1663" s="171"/>
      <c r="AC1663" s="171"/>
      <c r="AD1663" s="171"/>
      <c r="AE1663" s="171"/>
      <c r="AF1663" s="171"/>
      <c r="AG1663" s="171"/>
      <c r="AH1663" s="171"/>
      <c r="AI1663" s="171"/>
      <c r="AJ1663" s="171"/>
      <c r="AK1663" s="171"/>
      <c r="AL1663" s="171"/>
      <c r="AM1663" s="171"/>
      <c r="AN1663" s="171"/>
      <c r="AO1663" s="171"/>
      <c r="AP1663" s="171"/>
      <c r="AQ1663" s="171"/>
      <c r="AR1663" s="171"/>
      <c r="AS1663" s="171"/>
      <c r="AT1663" s="196"/>
      <c r="AU1663" s="196"/>
      <c r="AV1663" s="196"/>
      <c r="AW1663" s="196"/>
      <c r="AX1663" s="196"/>
      <c r="AY1663" s="196"/>
      <c r="AZ1663" s="196"/>
      <c r="BA1663" s="196"/>
      <c r="BB1663" s="196"/>
      <c r="BC1663" s="196"/>
      <c r="BD1663" s="196"/>
      <c r="BE1663" s="196"/>
      <c r="BF1663" s="196"/>
      <c r="BG1663" s="196"/>
      <c r="BH1663" s="196"/>
      <c r="BI1663" s="196"/>
      <c r="BJ1663" s="196"/>
      <c r="BK1663" s="196"/>
      <c r="BL1663" s="196"/>
      <c r="BM1663" s="196"/>
      <c r="BN1663" s="196"/>
      <c r="BO1663" s="196"/>
      <c r="BP1663" s="196"/>
      <c r="BQ1663" s="196"/>
      <c r="BR1663" s="196"/>
      <c r="BS1663" s="196"/>
      <c r="BT1663" s="196"/>
      <c r="BU1663" s="196"/>
      <c r="BV1663" s="196"/>
      <c r="BW1663" s="196"/>
      <c r="BX1663" s="196"/>
      <c r="BY1663" s="196"/>
      <c r="BZ1663" s="196"/>
      <c r="CA1663" s="196"/>
      <c r="CB1663" s="196"/>
      <c r="CC1663" s="196"/>
      <c r="CD1663" s="196"/>
    </row>
    <row r="1664" spans="4:82" x14ac:dyDescent="0.2">
      <c r="D1664" s="171"/>
      <c r="E1664" s="171"/>
      <c r="F1664" s="171"/>
      <c r="G1664" s="171"/>
      <c r="H1664" s="171"/>
      <c r="I1664" s="171"/>
      <c r="J1664" s="171"/>
      <c r="K1664" s="171"/>
      <c r="L1664" s="171"/>
      <c r="M1664" s="171"/>
      <c r="N1664" s="171"/>
      <c r="O1664" s="171"/>
      <c r="P1664" s="171"/>
      <c r="Q1664" s="171"/>
      <c r="R1664" s="171"/>
      <c r="S1664" s="171"/>
      <c r="T1664" s="171"/>
      <c r="U1664" s="171"/>
      <c r="V1664" s="171"/>
      <c r="W1664" s="171"/>
      <c r="X1664" s="171"/>
      <c r="Y1664" s="171"/>
      <c r="Z1664" s="171"/>
      <c r="AA1664" s="171"/>
      <c r="AB1664" s="171"/>
      <c r="AC1664" s="171"/>
      <c r="AD1664" s="171"/>
      <c r="AE1664" s="171"/>
      <c r="AF1664" s="171"/>
      <c r="AG1664" s="171"/>
      <c r="AH1664" s="171"/>
      <c r="AI1664" s="171"/>
      <c r="AJ1664" s="171"/>
      <c r="AK1664" s="171"/>
      <c r="AL1664" s="171"/>
      <c r="AM1664" s="171"/>
      <c r="AN1664" s="171"/>
      <c r="AO1664" s="171"/>
      <c r="AP1664" s="171"/>
      <c r="AQ1664" s="171"/>
      <c r="AR1664" s="171"/>
      <c r="AS1664" s="171"/>
      <c r="AT1664" s="196"/>
      <c r="AU1664" s="196"/>
      <c r="AV1664" s="196"/>
      <c r="AW1664" s="196"/>
      <c r="AX1664" s="196"/>
      <c r="AY1664" s="196"/>
      <c r="AZ1664" s="196"/>
      <c r="BA1664" s="196"/>
      <c r="BB1664" s="196"/>
      <c r="BC1664" s="196"/>
      <c r="BD1664" s="196"/>
      <c r="BE1664" s="196"/>
      <c r="BF1664" s="196"/>
      <c r="BG1664" s="196"/>
      <c r="BH1664" s="196"/>
      <c r="BI1664" s="196"/>
      <c r="BJ1664" s="196"/>
      <c r="BK1664" s="196"/>
      <c r="BL1664" s="196"/>
      <c r="BM1664" s="196"/>
      <c r="BN1664" s="196"/>
      <c r="BO1664" s="196"/>
      <c r="BP1664" s="196"/>
      <c r="BQ1664" s="196"/>
      <c r="BR1664" s="196"/>
      <c r="BS1664" s="196"/>
      <c r="BT1664" s="196"/>
      <c r="BU1664" s="196"/>
      <c r="BV1664" s="196"/>
      <c r="BW1664" s="196"/>
      <c r="BX1664" s="196"/>
      <c r="BY1664" s="196"/>
      <c r="BZ1664" s="196"/>
      <c r="CA1664" s="196"/>
      <c r="CB1664" s="196"/>
      <c r="CC1664" s="196"/>
      <c r="CD1664" s="196"/>
    </row>
    <row r="1665" spans="4:82" x14ac:dyDescent="0.2">
      <c r="D1665" s="171"/>
      <c r="E1665" s="171"/>
      <c r="F1665" s="171"/>
      <c r="G1665" s="171"/>
      <c r="H1665" s="171"/>
      <c r="I1665" s="171"/>
      <c r="J1665" s="171"/>
      <c r="K1665" s="171"/>
      <c r="L1665" s="171"/>
      <c r="M1665" s="171"/>
      <c r="N1665" s="171"/>
      <c r="O1665" s="171"/>
      <c r="P1665" s="171"/>
      <c r="Q1665" s="171"/>
      <c r="R1665" s="171"/>
      <c r="S1665" s="171"/>
      <c r="T1665" s="171"/>
      <c r="U1665" s="171"/>
      <c r="V1665" s="171"/>
      <c r="W1665" s="171"/>
      <c r="X1665" s="171"/>
      <c r="Y1665" s="171"/>
      <c r="Z1665" s="171"/>
      <c r="AA1665" s="171"/>
      <c r="AB1665" s="171"/>
      <c r="AC1665" s="171"/>
      <c r="AD1665" s="171"/>
      <c r="AE1665" s="171"/>
      <c r="AF1665" s="171"/>
      <c r="AG1665" s="171"/>
      <c r="AH1665" s="171"/>
      <c r="AI1665" s="171"/>
      <c r="AJ1665" s="171"/>
      <c r="AK1665" s="171"/>
      <c r="AL1665" s="171"/>
      <c r="AM1665" s="171"/>
      <c r="AN1665" s="171"/>
      <c r="AO1665" s="171"/>
      <c r="AP1665" s="171"/>
      <c r="AQ1665" s="171"/>
      <c r="AR1665" s="171"/>
      <c r="AS1665" s="171"/>
      <c r="AT1665" s="196"/>
      <c r="AU1665" s="196"/>
      <c r="AV1665" s="196"/>
      <c r="AW1665" s="196"/>
      <c r="AX1665" s="196"/>
      <c r="AY1665" s="196"/>
      <c r="AZ1665" s="196"/>
      <c r="BA1665" s="196"/>
      <c r="BB1665" s="196"/>
      <c r="BC1665" s="196"/>
      <c r="BD1665" s="196"/>
      <c r="BE1665" s="196"/>
      <c r="BF1665" s="196"/>
      <c r="BG1665" s="196"/>
      <c r="BH1665" s="196"/>
      <c r="BI1665" s="196"/>
      <c r="BJ1665" s="196"/>
      <c r="BK1665" s="196"/>
      <c r="BL1665" s="196"/>
      <c r="BM1665" s="196"/>
      <c r="BN1665" s="196"/>
      <c r="BO1665" s="196"/>
      <c r="BP1665" s="196"/>
      <c r="BQ1665" s="196"/>
      <c r="BR1665" s="196"/>
      <c r="BS1665" s="196"/>
      <c r="BT1665" s="196"/>
      <c r="BU1665" s="196"/>
      <c r="BV1665" s="196"/>
      <c r="BW1665" s="196"/>
      <c r="BX1665" s="196"/>
      <c r="BY1665" s="196"/>
      <c r="BZ1665" s="196"/>
      <c r="CA1665" s="196"/>
      <c r="CB1665" s="196"/>
      <c r="CC1665" s="196"/>
      <c r="CD1665" s="196"/>
    </row>
    <row r="1666" spans="4:82" x14ac:dyDescent="0.2">
      <c r="D1666" s="171"/>
      <c r="E1666" s="171"/>
      <c r="F1666" s="171"/>
      <c r="G1666" s="171"/>
      <c r="H1666" s="171"/>
      <c r="I1666" s="171"/>
      <c r="J1666" s="171"/>
      <c r="K1666" s="171"/>
      <c r="L1666" s="171"/>
      <c r="M1666" s="171"/>
      <c r="N1666" s="171"/>
      <c r="O1666" s="171"/>
      <c r="P1666" s="171"/>
      <c r="Q1666" s="171"/>
      <c r="R1666" s="171"/>
      <c r="S1666" s="171"/>
      <c r="T1666" s="171"/>
      <c r="U1666" s="171"/>
      <c r="V1666" s="171"/>
      <c r="W1666" s="171"/>
      <c r="X1666" s="171"/>
      <c r="Y1666" s="171"/>
      <c r="Z1666" s="171"/>
      <c r="AA1666" s="171"/>
      <c r="AB1666" s="171"/>
      <c r="AC1666" s="171"/>
      <c r="AD1666" s="171"/>
      <c r="AE1666" s="171"/>
      <c r="AF1666" s="171"/>
      <c r="AG1666" s="171"/>
      <c r="AH1666" s="171"/>
      <c r="AI1666" s="171"/>
      <c r="AJ1666" s="171"/>
      <c r="AK1666" s="171"/>
      <c r="AL1666" s="171"/>
      <c r="AM1666" s="171"/>
      <c r="AN1666" s="171"/>
      <c r="AO1666" s="171"/>
      <c r="AP1666" s="171"/>
      <c r="AQ1666" s="171"/>
      <c r="AR1666" s="171"/>
      <c r="AS1666" s="171"/>
      <c r="AT1666" s="196"/>
      <c r="AU1666" s="196"/>
      <c r="AV1666" s="196"/>
      <c r="AW1666" s="196"/>
      <c r="AX1666" s="196"/>
      <c r="AY1666" s="196"/>
      <c r="AZ1666" s="196"/>
      <c r="BA1666" s="196"/>
      <c r="BB1666" s="196"/>
      <c r="BC1666" s="196"/>
      <c r="BD1666" s="196"/>
      <c r="BE1666" s="196"/>
      <c r="BF1666" s="196"/>
      <c r="BG1666" s="196"/>
      <c r="BH1666" s="196"/>
      <c r="BI1666" s="196"/>
      <c r="BJ1666" s="196"/>
      <c r="BK1666" s="196"/>
      <c r="BL1666" s="196"/>
      <c r="BM1666" s="196"/>
      <c r="BN1666" s="196"/>
      <c r="BO1666" s="196"/>
      <c r="BP1666" s="196"/>
      <c r="BQ1666" s="196"/>
      <c r="BR1666" s="196"/>
      <c r="BS1666" s="196"/>
      <c r="BT1666" s="196"/>
      <c r="BU1666" s="196"/>
      <c r="BV1666" s="196"/>
      <c r="BW1666" s="196"/>
      <c r="BX1666" s="196"/>
      <c r="BY1666" s="196"/>
      <c r="BZ1666" s="196"/>
      <c r="CA1666" s="196"/>
      <c r="CB1666" s="196"/>
      <c r="CC1666" s="196"/>
      <c r="CD1666" s="196"/>
    </row>
    <row r="1667" spans="4:82" x14ac:dyDescent="0.2">
      <c r="D1667" s="171"/>
      <c r="E1667" s="171"/>
      <c r="F1667" s="171"/>
      <c r="G1667" s="171"/>
      <c r="H1667" s="171"/>
      <c r="I1667" s="171"/>
      <c r="J1667" s="171"/>
      <c r="K1667" s="171"/>
      <c r="L1667" s="171"/>
      <c r="M1667" s="171"/>
      <c r="N1667" s="171"/>
      <c r="O1667" s="171"/>
      <c r="P1667" s="171"/>
      <c r="Q1667" s="171"/>
      <c r="R1667" s="171"/>
      <c r="S1667" s="171"/>
      <c r="T1667" s="171"/>
      <c r="U1667" s="171"/>
      <c r="V1667" s="171"/>
      <c r="W1667" s="171"/>
      <c r="X1667" s="171"/>
      <c r="Y1667" s="171"/>
      <c r="Z1667" s="171"/>
      <c r="AA1667" s="171"/>
      <c r="AB1667" s="171"/>
      <c r="AC1667" s="171"/>
      <c r="AD1667" s="171"/>
      <c r="AE1667" s="171"/>
      <c r="AF1667" s="171"/>
      <c r="AG1667" s="171"/>
      <c r="AH1667" s="171"/>
      <c r="AI1667" s="171"/>
      <c r="AJ1667" s="171"/>
      <c r="AK1667" s="171"/>
      <c r="AL1667" s="171"/>
      <c r="AM1667" s="171"/>
      <c r="AN1667" s="171"/>
      <c r="AO1667" s="171"/>
      <c r="AP1667" s="171"/>
      <c r="AQ1667" s="171"/>
      <c r="AR1667" s="171"/>
      <c r="AS1667" s="171"/>
      <c r="AT1667" s="196"/>
      <c r="AU1667" s="196"/>
      <c r="AV1667" s="196"/>
      <c r="AW1667" s="196"/>
      <c r="AX1667" s="196"/>
      <c r="AY1667" s="196"/>
      <c r="AZ1667" s="196"/>
      <c r="BA1667" s="196"/>
      <c r="BB1667" s="196"/>
      <c r="BC1667" s="196"/>
      <c r="BD1667" s="196"/>
      <c r="BE1667" s="196"/>
      <c r="BF1667" s="196"/>
      <c r="BG1667" s="196"/>
      <c r="BH1667" s="196"/>
      <c r="BI1667" s="196"/>
      <c r="BJ1667" s="196"/>
      <c r="BK1667" s="196"/>
      <c r="BL1667" s="196"/>
      <c r="BM1667" s="196"/>
      <c r="BN1667" s="196"/>
      <c r="BO1667" s="196"/>
      <c r="BP1667" s="196"/>
      <c r="BQ1667" s="196"/>
      <c r="BR1667" s="196"/>
      <c r="BS1667" s="196"/>
      <c r="BT1667" s="196"/>
      <c r="BU1667" s="196"/>
      <c r="BV1667" s="196"/>
      <c r="BW1667" s="196"/>
      <c r="BX1667" s="196"/>
      <c r="BY1667" s="196"/>
      <c r="BZ1667" s="196"/>
      <c r="CA1667" s="196"/>
      <c r="CB1667" s="196"/>
      <c r="CC1667" s="196"/>
      <c r="CD1667" s="196"/>
    </row>
    <row r="1668" spans="4:82" x14ac:dyDescent="0.2">
      <c r="D1668" s="171"/>
      <c r="E1668" s="171"/>
      <c r="F1668" s="171"/>
      <c r="G1668" s="171"/>
      <c r="H1668" s="171"/>
      <c r="I1668" s="171"/>
      <c r="J1668" s="171"/>
      <c r="K1668" s="171"/>
      <c r="L1668" s="171"/>
      <c r="M1668" s="171"/>
      <c r="N1668" s="171"/>
      <c r="O1668" s="171"/>
      <c r="P1668" s="171"/>
      <c r="Q1668" s="171"/>
      <c r="R1668" s="171"/>
      <c r="S1668" s="171"/>
      <c r="T1668" s="171"/>
      <c r="U1668" s="171"/>
      <c r="V1668" s="171"/>
      <c r="W1668" s="171"/>
      <c r="X1668" s="171"/>
      <c r="Y1668" s="171"/>
      <c r="Z1668" s="171"/>
      <c r="AA1668" s="171"/>
      <c r="AB1668" s="171"/>
      <c r="AC1668" s="171"/>
      <c r="AD1668" s="171"/>
      <c r="AE1668" s="171"/>
      <c r="AF1668" s="171"/>
      <c r="AG1668" s="171"/>
      <c r="AH1668" s="171"/>
      <c r="AI1668" s="171"/>
      <c r="AJ1668" s="171"/>
      <c r="AK1668" s="171"/>
      <c r="AL1668" s="171"/>
      <c r="AM1668" s="171"/>
      <c r="AN1668" s="171"/>
      <c r="AO1668" s="171"/>
      <c r="AP1668" s="171"/>
      <c r="AQ1668" s="171"/>
      <c r="AR1668" s="171"/>
      <c r="AS1668" s="171"/>
      <c r="AT1668" s="196"/>
      <c r="AU1668" s="196"/>
      <c r="AV1668" s="196"/>
      <c r="AW1668" s="196"/>
      <c r="AX1668" s="196"/>
      <c r="AY1668" s="196"/>
      <c r="AZ1668" s="196"/>
      <c r="BA1668" s="196"/>
      <c r="BB1668" s="196"/>
      <c r="BC1668" s="196"/>
      <c r="BD1668" s="196"/>
      <c r="BE1668" s="196"/>
      <c r="BF1668" s="196"/>
      <c r="BG1668" s="196"/>
      <c r="BH1668" s="196"/>
      <c r="BI1668" s="196"/>
      <c r="BJ1668" s="196"/>
      <c r="BK1668" s="196"/>
      <c r="BL1668" s="196"/>
      <c r="BM1668" s="196"/>
      <c r="BN1668" s="196"/>
      <c r="BO1668" s="196"/>
      <c r="BP1668" s="196"/>
      <c r="BQ1668" s="196"/>
      <c r="BR1668" s="196"/>
      <c r="BS1668" s="196"/>
      <c r="BT1668" s="196"/>
      <c r="BU1668" s="196"/>
      <c r="BV1668" s="196"/>
      <c r="BW1668" s="196"/>
      <c r="BX1668" s="196"/>
      <c r="BY1668" s="196"/>
      <c r="BZ1668" s="196"/>
      <c r="CA1668" s="196"/>
      <c r="CB1668" s="196"/>
      <c r="CC1668" s="196"/>
      <c r="CD1668" s="196"/>
    </row>
    <row r="1669" spans="4:82" x14ac:dyDescent="0.2">
      <c r="D1669" s="171"/>
      <c r="E1669" s="171"/>
      <c r="F1669" s="171"/>
      <c r="G1669" s="171"/>
      <c r="H1669" s="171"/>
      <c r="I1669" s="171"/>
      <c r="J1669" s="171"/>
      <c r="K1669" s="171"/>
      <c r="L1669" s="171"/>
      <c r="M1669" s="171"/>
      <c r="N1669" s="171"/>
      <c r="O1669" s="171"/>
      <c r="P1669" s="171"/>
      <c r="Q1669" s="171"/>
      <c r="R1669" s="171"/>
      <c r="S1669" s="171"/>
      <c r="T1669" s="171"/>
      <c r="U1669" s="171"/>
      <c r="V1669" s="171"/>
      <c r="W1669" s="171"/>
      <c r="X1669" s="171"/>
      <c r="Y1669" s="171"/>
      <c r="Z1669" s="171"/>
      <c r="AA1669" s="171"/>
      <c r="AB1669" s="171"/>
      <c r="AC1669" s="171"/>
      <c r="AD1669" s="171"/>
      <c r="AE1669" s="171"/>
      <c r="AF1669" s="171"/>
      <c r="AG1669" s="171"/>
      <c r="AH1669" s="171"/>
      <c r="AI1669" s="171"/>
      <c r="AJ1669" s="171"/>
      <c r="AK1669" s="171"/>
      <c r="AL1669" s="171"/>
      <c r="AM1669" s="171"/>
      <c r="AN1669" s="171"/>
      <c r="AO1669" s="171"/>
      <c r="AP1669" s="171"/>
      <c r="AQ1669" s="171"/>
      <c r="AR1669" s="171"/>
      <c r="AS1669" s="171"/>
      <c r="AT1669" s="196"/>
      <c r="AU1669" s="196"/>
      <c r="AV1669" s="196"/>
      <c r="AW1669" s="196"/>
      <c r="AX1669" s="196"/>
      <c r="AY1669" s="196"/>
      <c r="AZ1669" s="196"/>
      <c r="BA1669" s="196"/>
      <c r="BB1669" s="196"/>
      <c r="BC1669" s="196"/>
      <c r="BD1669" s="196"/>
      <c r="BE1669" s="196"/>
      <c r="BF1669" s="196"/>
      <c r="BG1669" s="196"/>
      <c r="BH1669" s="196"/>
      <c r="BI1669" s="196"/>
      <c r="BJ1669" s="196"/>
      <c r="BK1669" s="196"/>
      <c r="BL1669" s="196"/>
      <c r="BM1669" s="196"/>
      <c r="BN1669" s="196"/>
      <c r="BO1669" s="196"/>
      <c r="BP1669" s="196"/>
      <c r="BQ1669" s="196"/>
      <c r="BR1669" s="196"/>
      <c r="BS1669" s="196"/>
      <c r="BT1669" s="196"/>
      <c r="BU1669" s="196"/>
      <c r="BV1669" s="196"/>
      <c r="BW1669" s="196"/>
      <c r="BX1669" s="196"/>
      <c r="BY1669" s="196"/>
      <c r="BZ1669" s="196"/>
      <c r="CA1669" s="196"/>
      <c r="CB1669" s="196"/>
      <c r="CC1669" s="196"/>
      <c r="CD1669" s="196"/>
    </row>
    <row r="1670" spans="4:82" x14ac:dyDescent="0.2">
      <c r="D1670" s="171"/>
      <c r="E1670" s="171"/>
      <c r="F1670" s="171"/>
      <c r="G1670" s="171"/>
      <c r="H1670" s="171"/>
      <c r="I1670" s="171"/>
      <c r="J1670" s="171"/>
      <c r="K1670" s="171"/>
      <c r="L1670" s="171"/>
      <c r="M1670" s="171"/>
      <c r="N1670" s="171"/>
      <c r="O1670" s="171"/>
      <c r="P1670" s="171"/>
      <c r="Q1670" s="171"/>
      <c r="R1670" s="171"/>
      <c r="S1670" s="171"/>
      <c r="T1670" s="171"/>
      <c r="U1670" s="171"/>
      <c r="V1670" s="171"/>
      <c r="W1670" s="171"/>
      <c r="X1670" s="171"/>
      <c r="Y1670" s="171"/>
      <c r="Z1670" s="171"/>
      <c r="AA1670" s="171"/>
      <c r="AB1670" s="171"/>
      <c r="AC1670" s="171"/>
      <c r="AD1670" s="171"/>
      <c r="AE1670" s="171"/>
      <c r="AF1670" s="171"/>
      <c r="AG1670" s="171"/>
      <c r="AH1670" s="171"/>
      <c r="AI1670" s="171"/>
      <c r="AJ1670" s="171"/>
      <c r="AK1670" s="171"/>
      <c r="AL1670" s="171"/>
      <c r="AM1670" s="171"/>
      <c r="AN1670" s="171"/>
      <c r="AO1670" s="171"/>
      <c r="AP1670" s="171"/>
      <c r="AQ1670" s="171"/>
      <c r="AR1670" s="171"/>
      <c r="AS1670" s="171"/>
      <c r="AT1670" s="196"/>
      <c r="AU1670" s="196"/>
      <c r="AV1670" s="196"/>
      <c r="AW1670" s="196"/>
      <c r="AX1670" s="196"/>
      <c r="AY1670" s="196"/>
      <c r="AZ1670" s="196"/>
      <c r="BA1670" s="196"/>
      <c r="BB1670" s="196"/>
      <c r="BC1670" s="196"/>
      <c r="BD1670" s="196"/>
      <c r="BE1670" s="196"/>
      <c r="BF1670" s="196"/>
      <c r="BG1670" s="196"/>
      <c r="BH1670" s="196"/>
      <c r="BI1670" s="196"/>
      <c r="BJ1670" s="196"/>
      <c r="BK1670" s="196"/>
      <c r="BL1670" s="196"/>
      <c r="BM1670" s="196"/>
      <c r="BN1670" s="196"/>
      <c r="BO1670" s="196"/>
      <c r="BP1670" s="196"/>
      <c r="BQ1670" s="196"/>
      <c r="BR1670" s="196"/>
      <c r="BS1670" s="196"/>
      <c r="BT1670" s="196"/>
      <c r="BU1670" s="196"/>
      <c r="BV1670" s="196"/>
      <c r="BW1670" s="196"/>
      <c r="BX1670" s="196"/>
      <c r="BY1670" s="196"/>
      <c r="BZ1670" s="196"/>
      <c r="CA1670" s="196"/>
      <c r="CB1670" s="196"/>
      <c r="CC1670" s="196"/>
      <c r="CD1670" s="196"/>
    </row>
    <row r="1671" spans="4:82" x14ac:dyDescent="0.2">
      <c r="D1671" s="171"/>
      <c r="E1671" s="171"/>
      <c r="F1671" s="171"/>
      <c r="G1671" s="171"/>
      <c r="H1671" s="171"/>
      <c r="I1671" s="171"/>
      <c r="J1671" s="171"/>
      <c r="K1671" s="171"/>
      <c r="L1671" s="171"/>
      <c r="M1671" s="171"/>
      <c r="N1671" s="171"/>
      <c r="O1671" s="171"/>
      <c r="P1671" s="171"/>
      <c r="Q1671" s="171"/>
      <c r="R1671" s="171"/>
      <c r="S1671" s="171"/>
      <c r="T1671" s="171"/>
      <c r="U1671" s="171"/>
      <c r="V1671" s="171"/>
      <c r="W1671" s="171"/>
      <c r="X1671" s="171"/>
      <c r="Y1671" s="171"/>
      <c r="Z1671" s="171"/>
      <c r="AA1671" s="171"/>
      <c r="AB1671" s="171"/>
      <c r="AC1671" s="171"/>
      <c r="AD1671" s="171"/>
      <c r="AE1671" s="171"/>
      <c r="AF1671" s="171"/>
      <c r="AG1671" s="171"/>
      <c r="AH1671" s="171"/>
      <c r="AI1671" s="171"/>
      <c r="AJ1671" s="171"/>
      <c r="AK1671" s="171"/>
      <c r="AL1671" s="171"/>
      <c r="AM1671" s="171"/>
      <c r="AN1671" s="171"/>
      <c r="AO1671" s="171"/>
      <c r="AP1671" s="171"/>
      <c r="AQ1671" s="171"/>
      <c r="AR1671" s="171"/>
      <c r="AS1671" s="171"/>
      <c r="AT1671" s="196"/>
      <c r="AU1671" s="196"/>
      <c r="AV1671" s="196"/>
      <c r="AW1671" s="196"/>
      <c r="AX1671" s="196"/>
      <c r="AY1671" s="196"/>
      <c r="AZ1671" s="196"/>
      <c r="BA1671" s="196"/>
      <c r="BB1671" s="196"/>
      <c r="BC1671" s="196"/>
      <c r="BD1671" s="196"/>
      <c r="BE1671" s="196"/>
      <c r="BF1671" s="196"/>
      <c r="BG1671" s="196"/>
      <c r="BH1671" s="196"/>
      <c r="BI1671" s="196"/>
      <c r="BJ1671" s="196"/>
      <c r="BK1671" s="196"/>
      <c r="BL1671" s="196"/>
      <c r="BM1671" s="196"/>
      <c r="BN1671" s="196"/>
      <c r="BO1671" s="196"/>
      <c r="BP1671" s="196"/>
      <c r="BQ1671" s="196"/>
      <c r="BR1671" s="196"/>
      <c r="BS1671" s="196"/>
      <c r="BT1671" s="196"/>
      <c r="BU1671" s="196"/>
      <c r="BV1671" s="196"/>
      <c r="BW1671" s="196"/>
      <c r="BX1671" s="196"/>
      <c r="BY1671" s="196"/>
      <c r="BZ1671" s="196"/>
      <c r="CA1671" s="196"/>
      <c r="CB1671" s="196"/>
      <c r="CC1671" s="196"/>
      <c r="CD1671" s="196"/>
    </row>
    <row r="1672" spans="4:82" x14ac:dyDescent="0.2">
      <c r="D1672" s="171"/>
      <c r="E1672" s="171"/>
      <c r="F1672" s="171"/>
      <c r="G1672" s="171"/>
      <c r="H1672" s="171"/>
      <c r="I1672" s="171"/>
      <c r="J1672" s="171"/>
      <c r="K1672" s="171"/>
      <c r="L1672" s="171"/>
      <c r="M1672" s="171"/>
      <c r="N1672" s="171"/>
      <c r="O1672" s="171"/>
      <c r="P1672" s="171"/>
      <c r="Q1672" s="171"/>
      <c r="R1672" s="171"/>
      <c r="S1672" s="171"/>
      <c r="T1672" s="171"/>
      <c r="U1672" s="171"/>
      <c r="V1672" s="171"/>
      <c r="W1672" s="171"/>
      <c r="X1672" s="171"/>
      <c r="Y1672" s="171"/>
      <c r="Z1672" s="171"/>
      <c r="AA1672" s="171"/>
      <c r="AB1672" s="171"/>
      <c r="AC1672" s="171"/>
      <c r="AD1672" s="171"/>
      <c r="AE1672" s="171"/>
      <c r="AF1672" s="171"/>
      <c r="AG1672" s="171"/>
      <c r="AH1672" s="171"/>
      <c r="AI1672" s="171"/>
      <c r="AJ1672" s="171"/>
      <c r="AK1672" s="171"/>
      <c r="AL1672" s="171"/>
      <c r="AM1672" s="171"/>
      <c r="AN1672" s="171"/>
      <c r="AO1672" s="171"/>
      <c r="AP1672" s="171"/>
      <c r="AQ1672" s="171"/>
      <c r="AR1672" s="171"/>
      <c r="AS1672" s="171"/>
      <c r="AT1672" s="196"/>
      <c r="AU1672" s="196"/>
      <c r="AV1672" s="196"/>
      <c r="AW1672" s="196"/>
      <c r="AX1672" s="196"/>
      <c r="AY1672" s="196"/>
      <c r="AZ1672" s="196"/>
      <c r="BA1672" s="196"/>
      <c r="BB1672" s="196"/>
      <c r="BC1672" s="196"/>
      <c r="BD1672" s="196"/>
      <c r="BE1672" s="196"/>
      <c r="BF1672" s="196"/>
      <c r="BG1672" s="196"/>
      <c r="BH1672" s="196"/>
      <c r="BI1672" s="196"/>
      <c r="BJ1672" s="196"/>
      <c r="BK1672" s="196"/>
      <c r="BL1672" s="196"/>
      <c r="BM1672" s="196"/>
      <c r="BN1672" s="196"/>
      <c r="BO1672" s="196"/>
      <c r="BP1672" s="196"/>
      <c r="BQ1672" s="196"/>
      <c r="BR1672" s="196"/>
      <c r="BS1672" s="196"/>
      <c r="BT1672" s="196"/>
      <c r="BU1672" s="196"/>
      <c r="BV1672" s="196"/>
      <c r="BW1672" s="196"/>
      <c r="BX1672" s="196"/>
      <c r="BY1672" s="196"/>
      <c r="BZ1672" s="196"/>
      <c r="CA1672" s="196"/>
      <c r="CB1672" s="196"/>
      <c r="CC1672" s="196"/>
      <c r="CD1672" s="196"/>
    </row>
    <row r="1673" spans="4:82" x14ac:dyDescent="0.2">
      <c r="D1673" s="171"/>
      <c r="E1673" s="171"/>
      <c r="F1673" s="171"/>
      <c r="G1673" s="171"/>
      <c r="H1673" s="171"/>
      <c r="I1673" s="171"/>
      <c r="J1673" s="171"/>
      <c r="K1673" s="171"/>
      <c r="L1673" s="171"/>
      <c r="M1673" s="171"/>
      <c r="N1673" s="171"/>
      <c r="O1673" s="171"/>
      <c r="P1673" s="171"/>
      <c r="Q1673" s="171"/>
      <c r="R1673" s="171"/>
      <c r="S1673" s="171"/>
      <c r="T1673" s="171"/>
      <c r="U1673" s="171"/>
      <c r="V1673" s="171"/>
      <c r="W1673" s="171"/>
      <c r="X1673" s="171"/>
      <c r="Y1673" s="171"/>
      <c r="Z1673" s="171"/>
      <c r="AA1673" s="171"/>
      <c r="AB1673" s="171"/>
      <c r="AC1673" s="171"/>
      <c r="AD1673" s="171"/>
      <c r="AE1673" s="171"/>
      <c r="AF1673" s="171"/>
      <c r="AG1673" s="171"/>
      <c r="AH1673" s="171"/>
      <c r="AI1673" s="171"/>
      <c r="AJ1673" s="171"/>
      <c r="AK1673" s="171"/>
      <c r="AL1673" s="171"/>
      <c r="AM1673" s="171"/>
      <c r="AN1673" s="171"/>
      <c r="AO1673" s="171"/>
      <c r="AP1673" s="171"/>
      <c r="AQ1673" s="171"/>
      <c r="AR1673" s="171"/>
      <c r="AS1673" s="171"/>
      <c r="AT1673" s="196"/>
      <c r="AU1673" s="196"/>
      <c r="AV1673" s="196"/>
      <c r="AW1673" s="196"/>
      <c r="AX1673" s="196"/>
      <c r="AY1673" s="196"/>
      <c r="AZ1673" s="196"/>
      <c r="BA1673" s="196"/>
      <c r="BB1673" s="196"/>
      <c r="BC1673" s="196"/>
      <c r="BD1673" s="196"/>
      <c r="BE1673" s="196"/>
      <c r="BF1673" s="196"/>
      <c r="BG1673" s="196"/>
      <c r="BH1673" s="196"/>
      <c r="BI1673" s="196"/>
      <c r="BJ1673" s="196"/>
      <c r="BK1673" s="196"/>
      <c r="BL1673" s="196"/>
      <c r="BM1673" s="196"/>
      <c r="BN1673" s="196"/>
      <c r="BO1673" s="196"/>
      <c r="BP1673" s="196"/>
      <c r="BQ1673" s="196"/>
      <c r="BR1673" s="196"/>
      <c r="BS1673" s="196"/>
      <c r="BT1673" s="196"/>
      <c r="BU1673" s="196"/>
      <c r="BV1673" s="196"/>
      <c r="BW1673" s="196"/>
      <c r="BX1673" s="196"/>
      <c r="BY1673" s="196"/>
      <c r="BZ1673" s="196"/>
      <c r="CA1673" s="196"/>
      <c r="CB1673" s="196"/>
      <c r="CC1673" s="196"/>
      <c r="CD1673" s="196"/>
    </row>
    <row r="1674" spans="4:82" x14ac:dyDescent="0.2">
      <c r="D1674" s="171"/>
      <c r="E1674" s="171"/>
      <c r="F1674" s="171"/>
      <c r="G1674" s="171"/>
      <c r="H1674" s="171"/>
      <c r="I1674" s="171"/>
      <c r="J1674" s="171"/>
      <c r="K1674" s="171"/>
      <c r="L1674" s="171"/>
      <c r="M1674" s="171"/>
      <c r="N1674" s="171"/>
      <c r="O1674" s="171"/>
      <c r="P1674" s="171"/>
      <c r="Q1674" s="171"/>
      <c r="R1674" s="171"/>
      <c r="S1674" s="171"/>
      <c r="T1674" s="171"/>
      <c r="U1674" s="171"/>
      <c r="V1674" s="171"/>
      <c r="W1674" s="171"/>
      <c r="X1674" s="171"/>
      <c r="Y1674" s="171"/>
      <c r="Z1674" s="171"/>
      <c r="AA1674" s="171"/>
      <c r="AB1674" s="171"/>
      <c r="AC1674" s="171"/>
      <c r="AD1674" s="171"/>
      <c r="AE1674" s="171"/>
      <c r="AF1674" s="171"/>
      <c r="AG1674" s="171"/>
      <c r="AH1674" s="171"/>
      <c r="AI1674" s="171"/>
      <c r="AJ1674" s="171"/>
      <c r="AK1674" s="171"/>
      <c r="AL1674" s="171"/>
      <c r="AM1674" s="171"/>
      <c r="AN1674" s="171"/>
      <c r="AO1674" s="171"/>
      <c r="AP1674" s="171"/>
      <c r="AQ1674" s="171"/>
      <c r="AR1674" s="171"/>
      <c r="AS1674" s="171"/>
      <c r="AT1674" s="196"/>
      <c r="AU1674" s="196"/>
      <c r="AV1674" s="196"/>
      <c r="AW1674" s="196"/>
      <c r="AX1674" s="196"/>
      <c r="AY1674" s="196"/>
      <c r="AZ1674" s="196"/>
      <c r="BA1674" s="196"/>
      <c r="BB1674" s="196"/>
      <c r="BC1674" s="196"/>
      <c r="BD1674" s="196"/>
      <c r="BE1674" s="196"/>
      <c r="BF1674" s="196"/>
      <c r="BG1674" s="196"/>
      <c r="BH1674" s="196"/>
      <c r="BI1674" s="196"/>
      <c r="BJ1674" s="196"/>
      <c r="BK1674" s="196"/>
      <c r="BL1674" s="196"/>
      <c r="BM1674" s="196"/>
      <c r="BN1674" s="196"/>
      <c r="BO1674" s="196"/>
      <c r="BP1674" s="196"/>
      <c r="BQ1674" s="196"/>
      <c r="BR1674" s="196"/>
      <c r="BS1674" s="196"/>
      <c r="BT1674" s="196"/>
      <c r="BU1674" s="196"/>
      <c r="BV1674" s="196"/>
      <c r="BW1674" s="196"/>
      <c r="BX1674" s="196"/>
      <c r="BY1674" s="196"/>
      <c r="BZ1674" s="196"/>
      <c r="CA1674" s="196"/>
      <c r="CB1674" s="196"/>
      <c r="CC1674" s="196"/>
      <c r="CD1674" s="196"/>
    </row>
    <row r="1675" spans="4:82" x14ac:dyDescent="0.2">
      <c r="D1675" s="171"/>
      <c r="E1675" s="171"/>
      <c r="F1675" s="171"/>
      <c r="G1675" s="171"/>
      <c r="H1675" s="171"/>
      <c r="I1675" s="171"/>
      <c r="J1675" s="171"/>
      <c r="K1675" s="171"/>
      <c r="L1675" s="171"/>
      <c r="M1675" s="171"/>
      <c r="N1675" s="171"/>
      <c r="O1675" s="171"/>
      <c r="P1675" s="171"/>
      <c r="Q1675" s="171"/>
      <c r="R1675" s="171"/>
      <c r="S1675" s="171"/>
      <c r="T1675" s="171"/>
      <c r="U1675" s="171"/>
      <c r="V1675" s="171"/>
      <c r="W1675" s="171"/>
      <c r="X1675" s="171"/>
      <c r="Y1675" s="171"/>
      <c r="Z1675" s="171"/>
      <c r="AA1675" s="171"/>
      <c r="AB1675" s="171"/>
      <c r="AC1675" s="171"/>
      <c r="AD1675" s="171"/>
      <c r="AE1675" s="171"/>
      <c r="AF1675" s="171"/>
      <c r="AG1675" s="171"/>
      <c r="AH1675" s="171"/>
      <c r="AI1675" s="171"/>
      <c r="AJ1675" s="171"/>
      <c r="AK1675" s="171"/>
      <c r="AL1675" s="171"/>
      <c r="AM1675" s="171"/>
      <c r="AN1675" s="171"/>
      <c r="AO1675" s="171"/>
      <c r="AP1675" s="171"/>
      <c r="AQ1675" s="171"/>
      <c r="AR1675" s="171"/>
      <c r="AS1675" s="171"/>
      <c r="AT1675" s="196"/>
      <c r="AU1675" s="196"/>
      <c r="AV1675" s="196"/>
      <c r="AW1675" s="196"/>
      <c r="AX1675" s="196"/>
      <c r="AY1675" s="196"/>
      <c r="AZ1675" s="196"/>
      <c r="BA1675" s="196"/>
      <c r="BB1675" s="196"/>
      <c r="BC1675" s="196"/>
      <c r="BD1675" s="196"/>
      <c r="BE1675" s="196"/>
      <c r="BF1675" s="196"/>
      <c r="BG1675" s="196"/>
      <c r="BH1675" s="196"/>
      <c r="BI1675" s="196"/>
      <c r="BJ1675" s="196"/>
      <c r="BK1675" s="196"/>
      <c r="BL1675" s="196"/>
      <c r="BM1675" s="196"/>
      <c r="BN1675" s="196"/>
      <c r="BO1675" s="196"/>
      <c r="BP1675" s="196"/>
      <c r="BQ1675" s="196"/>
      <c r="BR1675" s="196"/>
      <c r="BS1675" s="196"/>
      <c r="BT1675" s="196"/>
      <c r="BU1675" s="196"/>
      <c r="BV1675" s="196"/>
      <c r="BW1675" s="196"/>
      <c r="BX1675" s="196"/>
      <c r="BY1675" s="196"/>
      <c r="BZ1675" s="196"/>
      <c r="CA1675" s="196"/>
      <c r="CB1675" s="196"/>
      <c r="CC1675" s="196"/>
      <c r="CD1675" s="196"/>
    </row>
    <row r="1676" spans="4:82" x14ac:dyDescent="0.2">
      <c r="D1676" s="171"/>
      <c r="E1676" s="171"/>
      <c r="F1676" s="171"/>
      <c r="G1676" s="171"/>
      <c r="H1676" s="171"/>
      <c r="I1676" s="171"/>
      <c r="J1676" s="171"/>
      <c r="K1676" s="171"/>
      <c r="L1676" s="171"/>
      <c r="M1676" s="171"/>
      <c r="N1676" s="171"/>
      <c r="O1676" s="171"/>
      <c r="P1676" s="171"/>
      <c r="Q1676" s="171"/>
      <c r="R1676" s="171"/>
      <c r="S1676" s="171"/>
      <c r="T1676" s="171"/>
      <c r="U1676" s="171"/>
      <c r="V1676" s="171"/>
      <c r="W1676" s="171"/>
      <c r="X1676" s="171"/>
      <c r="Y1676" s="171"/>
      <c r="Z1676" s="171"/>
      <c r="AA1676" s="171"/>
      <c r="AB1676" s="171"/>
      <c r="AC1676" s="171"/>
      <c r="AD1676" s="171"/>
      <c r="AE1676" s="171"/>
      <c r="AF1676" s="171"/>
      <c r="AG1676" s="171"/>
      <c r="AH1676" s="171"/>
      <c r="AI1676" s="171"/>
      <c r="AJ1676" s="171"/>
      <c r="AK1676" s="171"/>
      <c r="AL1676" s="171"/>
      <c r="AM1676" s="171"/>
      <c r="AN1676" s="171"/>
      <c r="AO1676" s="171"/>
      <c r="AP1676" s="171"/>
      <c r="AQ1676" s="171"/>
      <c r="AR1676" s="171"/>
      <c r="AS1676" s="171"/>
      <c r="AT1676" s="196"/>
      <c r="AU1676" s="196"/>
      <c r="AV1676" s="196"/>
      <c r="AW1676" s="196"/>
      <c r="AX1676" s="196"/>
      <c r="AY1676" s="196"/>
      <c r="AZ1676" s="196"/>
      <c r="BA1676" s="196"/>
      <c r="BB1676" s="196"/>
      <c r="BC1676" s="196"/>
      <c r="BD1676" s="196"/>
      <c r="BE1676" s="196"/>
      <c r="BF1676" s="196"/>
      <c r="BG1676" s="196"/>
      <c r="BH1676" s="196"/>
      <c r="BI1676" s="196"/>
      <c r="BJ1676" s="196"/>
      <c r="BK1676" s="196"/>
      <c r="BL1676" s="196"/>
      <c r="BM1676" s="196"/>
      <c r="BN1676" s="196"/>
      <c r="BO1676" s="196"/>
      <c r="BP1676" s="196"/>
      <c r="BQ1676" s="196"/>
      <c r="BR1676" s="196"/>
      <c r="BS1676" s="196"/>
      <c r="BT1676" s="196"/>
      <c r="BU1676" s="196"/>
      <c r="BV1676" s="196"/>
      <c r="BW1676" s="196"/>
      <c r="BX1676" s="196"/>
      <c r="BY1676" s="196"/>
      <c r="BZ1676" s="196"/>
      <c r="CA1676" s="196"/>
      <c r="CB1676" s="196"/>
      <c r="CC1676" s="196"/>
      <c r="CD1676" s="196"/>
    </row>
    <row r="1677" spans="4:82" x14ac:dyDescent="0.2">
      <c r="D1677" s="171"/>
      <c r="E1677" s="171"/>
      <c r="F1677" s="171"/>
      <c r="G1677" s="171"/>
      <c r="H1677" s="171"/>
      <c r="I1677" s="171"/>
      <c r="J1677" s="171"/>
      <c r="K1677" s="171"/>
      <c r="L1677" s="171"/>
      <c r="M1677" s="171"/>
      <c r="N1677" s="171"/>
      <c r="O1677" s="171"/>
      <c r="P1677" s="171"/>
      <c r="Q1677" s="171"/>
      <c r="R1677" s="171"/>
      <c r="S1677" s="171"/>
      <c r="T1677" s="171"/>
      <c r="U1677" s="171"/>
      <c r="V1677" s="171"/>
      <c r="W1677" s="171"/>
      <c r="X1677" s="171"/>
      <c r="Y1677" s="171"/>
      <c r="Z1677" s="171"/>
      <c r="AA1677" s="171"/>
      <c r="AB1677" s="171"/>
      <c r="AC1677" s="171"/>
      <c r="AD1677" s="171"/>
      <c r="AE1677" s="171"/>
      <c r="AF1677" s="171"/>
      <c r="AG1677" s="171"/>
      <c r="AH1677" s="171"/>
      <c r="AI1677" s="171"/>
      <c r="AJ1677" s="171"/>
      <c r="AK1677" s="171"/>
      <c r="AL1677" s="171"/>
      <c r="AM1677" s="171"/>
      <c r="AN1677" s="171"/>
      <c r="AO1677" s="171"/>
      <c r="AP1677" s="171"/>
      <c r="AQ1677" s="171"/>
      <c r="AR1677" s="171"/>
      <c r="AS1677" s="171"/>
      <c r="AT1677" s="196"/>
      <c r="AU1677" s="196"/>
      <c r="AV1677" s="196"/>
      <c r="AW1677" s="196"/>
      <c r="AX1677" s="196"/>
      <c r="AY1677" s="196"/>
      <c r="AZ1677" s="196"/>
      <c r="BA1677" s="196"/>
      <c r="BB1677" s="196"/>
      <c r="BC1677" s="196"/>
      <c r="BD1677" s="196"/>
      <c r="BE1677" s="196"/>
      <c r="BF1677" s="196"/>
      <c r="BG1677" s="196"/>
      <c r="BH1677" s="196"/>
      <c r="BI1677" s="196"/>
      <c r="BJ1677" s="196"/>
      <c r="BK1677" s="196"/>
      <c r="BL1677" s="196"/>
      <c r="BM1677" s="196"/>
      <c r="BN1677" s="196"/>
      <c r="BO1677" s="196"/>
      <c r="BP1677" s="196"/>
      <c r="BQ1677" s="196"/>
      <c r="BR1677" s="196"/>
      <c r="BS1677" s="196"/>
      <c r="BT1677" s="196"/>
      <c r="BU1677" s="196"/>
      <c r="BV1677" s="196"/>
      <c r="BW1677" s="196"/>
      <c r="BX1677" s="196"/>
      <c r="BY1677" s="196"/>
      <c r="BZ1677" s="196"/>
      <c r="CA1677" s="196"/>
      <c r="CB1677" s="196"/>
      <c r="CC1677" s="196"/>
      <c r="CD1677" s="196"/>
    </row>
    <row r="1678" spans="4:82" x14ac:dyDescent="0.2">
      <c r="D1678" s="171"/>
      <c r="E1678" s="171"/>
      <c r="F1678" s="171"/>
      <c r="G1678" s="171"/>
      <c r="H1678" s="171"/>
      <c r="I1678" s="171"/>
      <c r="J1678" s="171"/>
      <c r="K1678" s="171"/>
      <c r="L1678" s="171"/>
      <c r="M1678" s="171"/>
      <c r="N1678" s="171"/>
      <c r="O1678" s="171"/>
      <c r="P1678" s="171"/>
      <c r="Q1678" s="171"/>
      <c r="R1678" s="171"/>
      <c r="S1678" s="171"/>
      <c r="T1678" s="171"/>
      <c r="U1678" s="171"/>
      <c r="V1678" s="171"/>
      <c r="W1678" s="171"/>
      <c r="X1678" s="171"/>
      <c r="Y1678" s="171"/>
      <c r="Z1678" s="171"/>
      <c r="AA1678" s="171"/>
      <c r="AB1678" s="171"/>
      <c r="AC1678" s="171"/>
      <c r="AD1678" s="171"/>
      <c r="AE1678" s="171"/>
      <c r="AF1678" s="171"/>
      <c r="AG1678" s="171"/>
      <c r="AH1678" s="171"/>
      <c r="AI1678" s="171"/>
      <c r="AJ1678" s="171"/>
      <c r="AK1678" s="171"/>
      <c r="AL1678" s="171"/>
      <c r="AM1678" s="171"/>
      <c r="AN1678" s="171"/>
      <c r="AO1678" s="171"/>
      <c r="AP1678" s="171"/>
      <c r="AQ1678" s="171"/>
      <c r="AR1678" s="171"/>
      <c r="AS1678" s="171"/>
      <c r="AT1678" s="196"/>
      <c r="AU1678" s="196"/>
      <c r="AV1678" s="196"/>
      <c r="AW1678" s="196"/>
      <c r="AX1678" s="196"/>
      <c r="AY1678" s="196"/>
      <c r="AZ1678" s="196"/>
      <c r="BA1678" s="196"/>
      <c r="BB1678" s="196"/>
      <c r="BC1678" s="196"/>
      <c r="BD1678" s="196"/>
      <c r="BE1678" s="196"/>
      <c r="BF1678" s="196"/>
      <c r="BG1678" s="196"/>
      <c r="BH1678" s="196"/>
      <c r="BI1678" s="196"/>
      <c r="BJ1678" s="196"/>
      <c r="BK1678" s="196"/>
      <c r="BL1678" s="196"/>
      <c r="BM1678" s="196"/>
      <c r="BN1678" s="196"/>
      <c r="BO1678" s="196"/>
      <c r="BP1678" s="196"/>
      <c r="BQ1678" s="196"/>
      <c r="BR1678" s="196"/>
      <c r="BS1678" s="196"/>
      <c r="BT1678" s="196"/>
      <c r="BU1678" s="196"/>
      <c r="BV1678" s="196"/>
      <c r="BW1678" s="196"/>
      <c r="BX1678" s="196"/>
      <c r="BY1678" s="196"/>
      <c r="BZ1678" s="196"/>
      <c r="CA1678" s="196"/>
      <c r="CB1678" s="196"/>
      <c r="CC1678" s="196"/>
      <c r="CD1678" s="196"/>
    </row>
    <row r="1679" spans="4:82" x14ac:dyDescent="0.2">
      <c r="D1679" s="171"/>
      <c r="E1679" s="171"/>
      <c r="F1679" s="171"/>
      <c r="G1679" s="171"/>
      <c r="H1679" s="171"/>
      <c r="I1679" s="171"/>
      <c r="J1679" s="171"/>
      <c r="K1679" s="171"/>
      <c r="L1679" s="171"/>
      <c r="M1679" s="171"/>
      <c r="N1679" s="171"/>
      <c r="O1679" s="171"/>
      <c r="P1679" s="171"/>
      <c r="Q1679" s="171"/>
      <c r="R1679" s="171"/>
      <c r="S1679" s="171"/>
      <c r="T1679" s="171"/>
      <c r="U1679" s="171"/>
      <c r="V1679" s="171"/>
      <c r="W1679" s="171"/>
      <c r="X1679" s="171"/>
      <c r="Y1679" s="171"/>
      <c r="Z1679" s="171"/>
      <c r="AA1679" s="171"/>
      <c r="AB1679" s="171"/>
      <c r="AC1679" s="171"/>
      <c r="AD1679" s="171"/>
      <c r="AE1679" s="171"/>
      <c r="AF1679" s="171"/>
      <c r="AG1679" s="171"/>
      <c r="AH1679" s="171"/>
      <c r="AI1679" s="171"/>
      <c r="AJ1679" s="171"/>
      <c r="AK1679" s="171"/>
      <c r="AL1679" s="171"/>
      <c r="AM1679" s="171"/>
      <c r="AN1679" s="171"/>
      <c r="AO1679" s="171"/>
      <c r="AP1679" s="171"/>
      <c r="AQ1679" s="171"/>
      <c r="AR1679" s="171"/>
      <c r="AS1679" s="171"/>
      <c r="AT1679" s="196"/>
      <c r="AU1679" s="196"/>
      <c r="AV1679" s="196"/>
      <c r="AW1679" s="196"/>
      <c r="AX1679" s="196"/>
      <c r="AY1679" s="196"/>
      <c r="AZ1679" s="196"/>
      <c r="BA1679" s="196"/>
      <c r="BB1679" s="196"/>
      <c r="BC1679" s="196"/>
      <c r="BD1679" s="196"/>
      <c r="BE1679" s="196"/>
      <c r="BF1679" s="196"/>
      <c r="BG1679" s="196"/>
      <c r="BH1679" s="196"/>
      <c r="BI1679" s="196"/>
      <c r="BJ1679" s="196"/>
      <c r="BK1679" s="196"/>
      <c r="BL1679" s="196"/>
      <c r="BM1679" s="196"/>
      <c r="BN1679" s="196"/>
      <c r="BO1679" s="196"/>
      <c r="BP1679" s="196"/>
      <c r="BQ1679" s="196"/>
      <c r="BR1679" s="196"/>
      <c r="BS1679" s="196"/>
      <c r="BT1679" s="196"/>
      <c r="BU1679" s="196"/>
      <c r="BV1679" s="196"/>
      <c r="BW1679" s="196"/>
      <c r="BX1679" s="196"/>
      <c r="BY1679" s="196"/>
      <c r="BZ1679" s="196"/>
      <c r="CA1679" s="196"/>
      <c r="CB1679" s="196"/>
      <c r="CC1679" s="196"/>
      <c r="CD1679" s="196"/>
    </row>
    <row r="1680" spans="4:82" x14ac:dyDescent="0.2">
      <c r="D1680" s="171"/>
      <c r="E1680" s="171"/>
      <c r="F1680" s="171"/>
      <c r="G1680" s="171"/>
      <c r="H1680" s="171"/>
      <c r="I1680" s="171"/>
      <c r="J1680" s="171"/>
      <c r="K1680" s="171"/>
      <c r="L1680" s="171"/>
      <c r="M1680" s="171"/>
      <c r="N1680" s="171"/>
      <c r="O1680" s="171"/>
      <c r="P1680" s="171"/>
      <c r="Q1680" s="171"/>
      <c r="R1680" s="171"/>
      <c r="S1680" s="171"/>
      <c r="T1680" s="171"/>
      <c r="U1680" s="171"/>
      <c r="V1680" s="171"/>
      <c r="W1680" s="171"/>
      <c r="X1680" s="171"/>
      <c r="Y1680" s="171"/>
      <c r="Z1680" s="171"/>
      <c r="AA1680" s="171"/>
      <c r="AB1680" s="171"/>
      <c r="AC1680" s="171"/>
      <c r="AD1680" s="171"/>
      <c r="AE1680" s="171"/>
      <c r="AF1680" s="171"/>
      <c r="AG1680" s="171"/>
      <c r="AH1680" s="171"/>
      <c r="AI1680" s="171"/>
      <c r="AJ1680" s="171"/>
      <c r="AK1680" s="171"/>
      <c r="AL1680" s="171"/>
      <c r="AM1680" s="171"/>
      <c r="AN1680" s="171"/>
      <c r="AO1680" s="171"/>
      <c r="AP1680" s="171"/>
      <c r="AQ1680" s="171"/>
      <c r="AR1680" s="171"/>
      <c r="AS1680" s="171"/>
      <c r="AT1680" s="196"/>
      <c r="AU1680" s="196"/>
      <c r="AV1680" s="196"/>
      <c r="AW1680" s="196"/>
      <c r="AX1680" s="196"/>
      <c r="AY1680" s="196"/>
      <c r="AZ1680" s="196"/>
      <c r="BA1680" s="196"/>
      <c r="BB1680" s="196"/>
      <c r="BC1680" s="196"/>
      <c r="BD1680" s="196"/>
      <c r="BE1680" s="196"/>
      <c r="BF1680" s="196"/>
      <c r="BG1680" s="196"/>
      <c r="BH1680" s="196"/>
      <c r="BI1680" s="196"/>
      <c r="BJ1680" s="196"/>
      <c r="BK1680" s="196"/>
      <c r="BL1680" s="196"/>
      <c r="BM1680" s="196"/>
      <c r="BN1680" s="196"/>
      <c r="BO1680" s="196"/>
      <c r="BP1680" s="196"/>
      <c r="BQ1680" s="196"/>
      <c r="BR1680" s="196"/>
      <c r="BS1680" s="196"/>
      <c r="BT1680" s="196"/>
      <c r="BU1680" s="196"/>
      <c r="BV1680" s="196"/>
      <c r="BW1680" s="196"/>
      <c r="BX1680" s="196"/>
      <c r="BY1680" s="196"/>
      <c r="BZ1680" s="196"/>
      <c r="CA1680" s="196"/>
      <c r="CB1680" s="196"/>
      <c r="CC1680" s="196"/>
      <c r="CD1680" s="196"/>
    </row>
    <row r="1681" spans="4:82" x14ac:dyDescent="0.2">
      <c r="D1681" s="171"/>
      <c r="E1681" s="171"/>
      <c r="F1681" s="171"/>
      <c r="G1681" s="171"/>
      <c r="H1681" s="171"/>
      <c r="I1681" s="171"/>
      <c r="J1681" s="171"/>
      <c r="K1681" s="171"/>
      <c r="L1681" s="171"/>
      <c r="M1681" s="171"/>
      <c r="N1681" s="171"/>
      <c r="O1681" s="171"/>
      <c r="P1681" s="171"/>
      <c r="Q1681" s="171"/>
      <c r="R1681" s="171"/>
      <c r="S1681" s="171"/>
      <c r="T1681" s="171"/>
      <c r="U1681" s="171"/>
      <c r="V1681" s="171"/>
      <c r="W1681" s="171"/>
      <c r="X1681" s="171"/>
      <c r="Y1681" s="171"/>
      <c r="Z1681" s="171"/>
      <c r="AA1681" s="171"/>
      <c r="AB1681" s="171"/>
      <c r="AC1681" s="171"/>
      <c r="AD1681" s="171"/>
      <c r="AE1681" s="171"/>
      <c r="AF1681" s="171"/>
      <c r="AG1681" s="171"/>
      <c r="AH1681" s="171"/>
      <c r="AI1681" s="171"/>
      <c r="AJ1681" s="171"/>
      <c r="AK1681" s="171"/>
      <c r="AL1681" s="171"/>
      <c r="AM1681" s="171"/>
      <c r="AN1681" s="171"/>
      <c r="AO1681" s="171"/>
      <c r="AP1681" s="171"/>
      <c r="AQ1681" s="171"/>
      <c r="AR1681" s="171"/>
      <c r="AS1681" s="171"/>
      <c r="AT1681" s="196"/>
      <c r="AU1681" s="196"/>
      <c r="AV1681" s="196"/>
      <c r="AW1681" s="196"/>
      <c r="AX1681" s="196"/>
      <c r="AY1681" s="196"/>
      <c r="AZ1681" s="196"/>
      <c r="BA1681" s="196"/>
      <c r="BB1681" s="196"/>
      <c r="BC1681" s="196"/>
      <c r="BD1681" s="196"/>
      <c r="BE1681" s="196"/>
      <c r="BF1681" s="196"/>
      <c r="BG1681" s="196"/>
      <c r="BH1681" s="196"/>
      <c r="BI1681" s="196"/>
      <c r="BJ1681" s="196"/>
      <c r="BK1681" s="196"/>
      <c r="BL1681" s="196"/>
      <c r="BM1681" s="196"/>
      <c r="BN1681" s="196"/>
      <c r="BO1681" s="196"/>
      <c r="BP1681" s="196"/>
      <c r="BQ1681" s="196"/>
      <c r="BR1681" s="196"/>
      <c r="BS1681" s="196"/>
      <c r="BT1681" s="196"/>
      <c r="BU1681" s="196"/>
      <c r="BV1681" s="196"/>
      <c r="BW1681" s="196"/>
      <c r="BX1681" s="196"/>
      <c r="BY1681" s="196"/>
      <c r="BZ1681" s="196"/>
      <c r="CA1681" s="196"/>
      <c r="CB1681" s="196"/>
      <c r="CC1681" s="196"/>
      <c r="CD1681" s="196"/>
    </row>
    <row r="1682" spans="4:82" x14ac:dyDescent="0.2">
      <c r="D1682" s="171"/>
      <c r="E1682" s="171"/>
      <c r="F1682" s="171"/>
      <c r="G1682" s="171"/>
      <c r="H1682" s="171"/>
      <c r="I1682" s="171"/>
      <c r="J1682" s="171"/>
      <c r="K1682" s="171"/>
      <c r="L1682" s="171"/>
      <c r="M1682" s="171"/>
      <c r="N1682" s="171"/>
      <c r="O1682" s="171"/>
      <c r="P1682" s="171"/>
      <c r="Q1682" s="171"/>
      <c r="R1682" s="171"/>
      <c r="S1682" s="171"/>
      <c r="T1682" s="171"/>
      <c r="U1682" s="171"/>
      <c r="V1682" s="171"/>
      <c r="W1682" s="171"/>
      <c r="X1682" s="171"/>
      <c r="Y1682" s="171"/>
      <c r="Z1682" s="171"/>
      <c r="AA1682" s="171"/>
      <c r="AB1682" s="171"/>
      <c r="AC1682" s="171"/>
      <c r="AD1682" s="171"/>
      <c r="AE1682" s="171"/>
      <c r="AF1682" s="171"/>
      <c r="AG1682" s="171"/>
      <c r="AH1682" s="171"/>
      <c r="AI1682" s="171"/>
      <c r="AJ1682" s="171"/>
      <c r="AK1682" s="171"/>
      <c r="AL1682" s="171"/>
      <c r="AM1682" s="171"/>
      <c r="AN1682" s="171"/>
      <c r="AO1682" s="171"/>
      <c r="AP1682" s="171"/>
      <c r="AQ1682" s="171"/>
      <c r="AR1682" s="171"/>
      <c r="AS1682" s="171"/>
      <c r="AT1682" s="196"/>
      <c r="AU1682" s="196"/>
      <c r="AV1682" s="196"/>
      <c r="AW1682" s="196"/>
      <c r="AX1682" s="196"/>
      <c r="AY1682" s="196"/>
      <c r="AZ1682" s="196"/>
      <c r="BA1682" s="196"/>
      <c r="BB1682" s="196"/>
      <c r="BC1682" s="196"/>
      <c r="BD1682" s="196"/>
      <c r="BE1682" s="196"/>
      <c r="BF1682" s="196"/>
      <c r="BG1682" s="196"/>
      <c r="BH1682" s="196"/>
      <c r="BI1682" s="196"/>
      <c r="BJ1682" s="196"/>
      <c r="BK1682" s="196"/>
      <c r="BL1682" s="196"/>
      <c r="BM1682" s="196"/>
      <c r="BN1682" s="196"/>
      <c r="BO1682" s="196"/>
      <c r="BP1682" s="196"/>
      <c r="BQ1682" s="196"/>
      <c r="BR1682" s="196"/>
      <c r="BS1682" s="196"/>
      <c r="BT1682" s="196"/>
      <c r="BU1682" s="196"/>
      <c r="BV1682" s="196"/>
      <c r="BW1682" s="196"/>
      <c r="BX1682" s="196"/>
      <c r="BY1682" s="196"/>
      <c r="BZ1682" s="196"/>
      <c r="CA1682" s="196"/>
      <c r="CB1682" s="196"/>
      <c r="CC1682" s="196"/>
      <c r="CD1682" s="196"/>
    </row>
    <row r="1683" spans="4:82" x14ac:dyDescent="0.2">
      <c r="D1683" s="171"/>
      <c r="E1683" s="171"/>
      <c r="F1683" s="171"/>
      <c r="G1683" s="171"/>
      <c r="H1683" s="171"/>
      <c r="I1683" s="171"/>
      <c r="J1683" s="171"/>
      <c r="K1683" s="171"/>
      <c r="L1683" s="171"/>
      <c r="M1683" s="171"/>
      <c r="N1683" s="171"/>
      <c r="O1683" s="171"/>
      <c r="P1683" s="171"/>
      <c r="Q1683" s="171"/>
      <c r="R1683" s="171"/>
      <c r="S1683" s="171"/>
      <c r="T1683" s="171"/>
      <c r="U1683" s="171"/>
      <c r="V1683" s="171"/>
      <c r="W1683" s="171"/>
      <c r="X1683" s="171"/>
      <c r="Y1683" s="171"/>
      <c r="Z1683" s="171"/>
      <c r="AA1683" s="171"/>
      <c r="AB1683" s="171"/>
      <c r="AC1683" s="171"/>
      <c r="AD1683" s="171"/>
      <c r="AE1683" s="171"/>
      <c r="AF1683" s="171"/>
      <c r="AG1683" s="171"/>
      <c r="AH1683" s="171"/>
      <c r="AI1683" s="171"/>
      <c r="AJ1683" s="171"/>
      <c r="AK1683" s="171"/>
      <c r="AL1683" s="171"/>
      <c r="AM1683" s="171"/>
      <c r="AN1683" s="171"/>
      <c r="AO1683" s="171"/>
      <c r="AP1683" s="171"/>
      <c r="AQ1683" s="171"/>
      <c r="AR1683" s="171"/>
      <c r="AS1683" s="171"/>
      <c r="AT1683" s="196"/>
      <c r="AU1683" s="196"/>
      <c r="AV1683" s="196"/>
      <c r="AW1683" s="196"/>
      <c r="AX1683" s="196"/>
      <c r="AY1683" s="196"/>
      <c r="AZ1683" s="196"/>
      <c r="BA1683" s="196"/>
      <c r="BB1683" s="196"/>
      <c r="BC1683" s="196"/>
      <c r="BD1683" s="196"/>
      <c r="BE1683" s="196"/>
      <c r="BF1683" s="196"/>
      <c r="BG1683" s="196"/>
      <c r="BH1683" s="196"/>
      <c r="BI1683" s="196"/>
      <c r="BJ1683" s="196"/>
      <c r="BK1683" s="196"/>
      <c r="BL1683" s="196"/>
      <c r="BM1683" s="196"/>
      <c r="BN1683" s="196"/>
      <c r="BO1683" s="196"/>
      <c r="BP1683" s="196"/>
      <c r="BQ1683" s="196"/>
      <c r="BR1683" s="196"/>
      <c r="BS1683" s="196"/>
      <c r="BT1683" s="196"/>
      <c r="BU1683" s="196"/>
      <c r="BV1683" s="196"/>
      <c r="BW1683" s="196"/>
      <c r="BX1683" s="196"/>
      <c r="BY1683" s="196"/>
      <c r="BZ1683" s="196"/>
      <c r="CA1683" s="196"/>
      <c r="CB1683" s="196"/>
      <c r="CC1683" s="196"/>
      <c r="CD1683" s="196"/>
    </row>
    <row r="1684" spans="4:82" x14ac:dyDescent="0.2">
      <c r="D1684" s="171"/>
      <c r="E1684" s="171"/>
      <c r="F1684" s="171"/>
      <c r="G1684" s="171"/>
      <c r="H1684" s="171"/>
      <c r="I1684" s="171"/>
      <c r="J1684" s="171"/>
      <c r="K1684" s="171"/>
      <c r="L1684" s="171"/>
      <c r="M1684" s="171"/>
      <c r="N1684" s="171"/>
      <c r="O1684" s="171"/>
      <c r="P1684" s="171"/>
      <c r="Q1684" s="171"/>
      <c r="R1684" s="171"/>
      <c r="S1684" s="171"/>
      <c r="T1684" s="171"/>
      <c r="U1684" s="171"/>
      <c r="V1684" s="171"/>
      <c r="W1684" s="171"/>
      <c r="X1684" s="171"/>
      <c r="Y1684" s="171"/>
      <c r="Z1684" s="171"/>
      <c r="AA1684" s="171"/>
      <c r="AB1684" s="171"/>
      <c r="AC1684" s="171"/>
      <c r="AD1684" s="171"/>
      <c r="AE1684" s="171"/>
      <c r="AF1684" s="171"/>
      <c r="AG1684" s="171"/>
      <c r="AH1684" s="171"/>
      <c r="AI1684" s="171"/>
      <c r="AJ1684" s="171"/>
      <c r="AK1684" s="171"/>
      <c r="AL1684" s="171"/>
      <c r="AM1684" s="171"/>
      <c r="AN1684" s="171"/>
      <c r="AO1684" s="171"/>
      <c r="AP1684" s="171"/>
      <c r="AQ1684" s="171"/>
      <c r="AR1684" s="171"/>
      <c r="AS1684" s="171"/>
      <c r="AT1684" s="196"/>
      <c r="AU1684" s="196"/>
      <c r="AV1684" s="196"/>
      <c r="AW1684" s="196"/>
      <c r="AX1684" s="196"/>
      <c r="AY1684" s="196"/>
      <c r="AZ1684" s="196"/>
      <c r="BA1684" s="196"/>
      <c r="BB1684" s="196"/>
      <c r="BC1684" s="196"/>
      <c r="BD1684" s="196"/>
      <c r="BE1684" s="196"/>
      <c r="BF1684" s="196"/>
      <c r="BG1684" s="196"/>
      <c r="BH1684" s="196"/>
      <c r="BI1684" s="196"/>
      <c r="BJ1684" s="196"/>
      <c r="BK1684" s="196"/>
      <c r="BL1684" s="196"/>
      <c r="BM1684" s="196"/>
      <c r="BN1684" s="196"/>
      <c r="BO1684" s="196"/>
      <c r="BP1684" s="196"/>
      <c r="BQ1684" s="196"/>
      <c r="BR1684" s="196"/>
      <c r="BS1684" s="196"/>
      <c r="BT1684" s="196"/>
      <c r="BU1684" s="196"/>
      <c r="BV1684" s="196"/>
      <c r="BW1684" s="196"/>
      <c r="BX1684" s="196"/>
      <c r="BY1684" s="196"/>
      <c r="BZ1684" s="196"/>
      <c r="CA1684" s="196"/>
      <c r="CB1684" s="196"/>
      <c r="CC1684" s="196"/>
      <c r="CD1684" s="196"/>
    </row>
    <row r="1685" spans="4:82" x14ac:dyDescent="0.2">
      <c r="D1685" s="171"/>
      <c r="E1685" s="171"/>
      <c r="F1685" s="171"/>
      <c r="G1685" s="171"/>
      <c r="H1685" s="171"/>
      <c r="I1685" s="171"/>
      <c r="J1685" s="171"/>
      <c r="K1685" s="171"/>
      <c r="L1685" s="171"/>
      <c r="M1685" s="171"/>
      <c r="N1685" s="171"/>
      <c r="O1685" s="171"/>
      <c r="P1685" s="171"/>
      <c r="Q1685" s="171"/>
      <c r="R1685" s="171"/>
      <c r="S1685" s="171"/>
      <c r="T1685" s="171"/>
      <c r="U1685" s="171"/>
      <c r="V1685" s="171"/>
      <c r="W1685" s="171"/>
      <c r="X1685" s="171"/>
      <c r="Y1685" s="171"/>
      <c r="Z1685" s="171"/>
      <c r="AA1685" s="171"/>
      <c r="AB1685" s="171"/>
      <c r="AC1685" s="171"/>
      <c r="AD1685" s="171"/>
      <c r="AE1685" s="171"/>
      <c r="AF1685" s="171"/>
      <c r="AG1685" s="171"/>
      <c r="AH1685" s="171"/>
      <c r="AI1685" s="171"/>
      <c r="AJ1685" s="171"/>
      <c r="AK1685" s="171"/>
      <c r="AL1685" s="171"/>
      <c r="AM1685" s="171"/>
      <c r="AN1685" s="171"/>
      <c r="AO1685" s="171"/>
      <c r="AP1685" s="171"/>
      <c r="AQ1685" s="171"/>
      <c r="AR1685" s="171"/>
      <c r="AS1685" s="171"/>
      <c r="AT1685" s="196"/>
      <c r="AU1685" s="196"/>
      <c r="AV1685" s="196"/>
      <c r="AW1685" s="196"/>
      <c r="AX1685" s="196"/>
      <c r="AY1685" s="196"/>
      <c r="AZ1685" s="196"/>
      <c r="BA1685" s="196"/>
      <c r="BB1685" s="196"/>
      <c r="BC1685" s="196"/>
      <c r="BD1685" s="196"/>
      <c r="BE1685" s="196"/>
      <c r="BF1685" s="196"/>
      <c r="BG1685" s="196"/>
      <c r="BH1685" s="196"/>
      <c r="BI1685" s="196"/>
      <c r="BJ1685" s="196"/>
      <c r="BK1685" s="196"/>
      <c r="BL1685" s="196"/>
      <c r="BM1685" s="196"/>
      <c r="BN1685" s="196"/>
      <c r="BO1685" s="196"/>
      <c r="BP1685" s="196"/>
      <c r="BQ1685" s="196"/>
      <c r="BR1685" s="196"/>
      <c r="BS1685" s="196"/>
      <c r="BT1685" s="196"/>
      <c r="BU1685" s="196"/>
      <c r="BV1685" s="196"/>
      <c r="BW1685" s="196"/>
      <c r="BX1685" s="196"/>
      <c r="BY1685" s="196"/>
      <c r="BZ1685" s="196"/>
      <c r="CA1685" s="196"/>
      <c r="CB1685" s="196"/>
      <c r="CC1685" s="196"/>
      <c r="CD1685" s="196"/>
    </row>
    <row r="1686" spans="4:82" x14ac:dyDescent="0.2">
      <c r="D1686" s="171"/>
      <c r="E1686" s="171"/>
      <c r="F1686" s="171"/>
      <c r="G1686" s="171"/>
      <c r="H1686" s="171"/>
      <c r="I1686" s="171"/>
      <c r="J1686" s="171"/>
      <c r="K1686" s="171"/>
      <c r="L1686" s="171"/>
      <c r="M1686" s="171"/>
      <c r="N1686" s="171"/>
      <c r="O1686" s="171"/>
      <c r="P1686" s="171"/>
      <c r="Q1686" s="171"/>
      <c r="R1686" s="171"/>
      <c r="S1686" s="171"/>
      <c r="T1686" s="171"/>
      <c r="U1686" s="171"/>
      <c r="V1686" s="171"/>
      <c r="W1686" s="171"/>
      <c r="X1686" s="171"/>
      <c r="Y1686" s="171"/>
      <c r="Z1686" s="171"/>
      <c r="AA1686" s="171"/>
      <c r="AB1686" s="171"/>
      <c r="AC1686" s="171"/>
      <c r="AD1686" s="171"/>
      <c r="AE1686" s="171"/>
      <c r="AF1686" s="171"/>
      <c r="AG1686" s="171"/>
      <c r="AH1686" s="171"/>
      <c r="AI1686" s="171"/>
      <c r="AJ1686" s="171"/>
      <c r="AK1686" s="171"/>
      <c r="AL1686" s="171"/>
      <c r="AM1686" s="171"/>
      <c r="AN1686" s="171"/>
      <c r="AO1686" s="171"/>
      <c r="AP1686" s="171"/>
      <c r="AQ1686" s="171"/>
      <c r="AR1686" s="171"/>
      <c r="AS1686" s="171"/>
      <c r="AT1686" s="196"/>
      <c r="AU1686" s="196"/>
      <c r="AV1686" s="196"/>
      <c r="AW1686" s="196"/>
      <c r="AX1686" s="196"/>
      <c r="AY1686" s="196"/>
      <c r="AZ1686" s="196"/>
      <c r="BA1686" s="196"/>
      <c r="BB1686" s="196"/>
      <c r="BC1686" s="196"/>
      <c r="BD1686" s="196"/>
      <c r="BE1686" s="196"/>
      <c r="BF1686" s="196"/>
      <c r="BG1686" s="196"/>
      <c r="BH1686" s="196"/>
      <c r="BI1686" s="196"/>
      <c r="BJ1686" s="196"/>
      <c r="BK1686" s="196"/>
      <c r="BL1686" s="196"/>
      <c r="BM1686" s="196"/>
      <c r="BN1686" s="196"/>
      <c r="BO1686" s="196"/>
      <c r="BP1686" s="196"/>
      <c r="BQ1686" s="196"/>
      <c r="BR1686" s="196"/>
      <c r="BS1686" s="196"/>
      <c r="BT1686" s="196"/>
      <c r="BU1686" s="196"/>
      <c r="BV1686" s="196"/>
      <c r="BW1686" s="196"/>
      <c r="BX1686" s="196"/>
      <c r="BY1686" s="196"/>
      <c r="BZ1686" s="196"/>
      <c r="CA1686" s="196"/>
      <c r="CB1686" s="196"/>
      <c r="CC1686" s="196"/>
      <c r="CD1686" s="196"/>
    </row>
    <row r="1687" spans="4:82" x14ac:dyDescent="0.2">
      <c r="D1687" s="171"/>
      <c r="E1687" s="171"/>
      <c r="F1687" s="171"/>
      <c r="G1687" s="171"/>
      <c r="H1687" s="171"/>
      <c r="I1687" s="171"/>
      <c r="J1687" s="171"/>
      <c r="K1687" s="171"/>
      <c r="L1687" s="171"/>
      <c r="M1687" s="171"/>
      <c r="N1687" s="171"/>
      <c r="O1687" s="171"/>
      <c r="P1687" s="171"/>
      <c r="Q1687" s="171"/>
      <c r="R1687" s="171"/>
      <c r="S1687" s="171"/>
      <c r="T1687" s="171"/>
      <c r="U1687" s="171"/>
      <c r="V1687" s="171"/>
      <c r="W1687" s="171"/>
      <c r="X1687" s="171"/>
      <c r="Y1687" s="171"/>
      <c r="Z1687" s="171"/>
      <c r="AA1687" s="171"/>
      <c r="AB1687" s="171"/>
      <c r="AC1687" s="171"/>
      <c r="AD1687" s="171"/>
      <c r="AE1687" s="171"/>
      <c r="AF1687" s="171"/>
      <c r="AG1687" s="171"/>
      <c r="AH1687" s="171"/>
      <c r="AI1687" s="171"/>
      <c r="AJ1687" s="171"/>
      <c r="AK1687" s="171"/>
      <c r="AL1687" s="171"/>
      <c r="AM1687" s="171"/>
      <c r="AN1687" s="171"/>
      <c r="AO1687" s="171"/>
      <c r="AP1687" s="171"/>
      <c r="AQ1687" s="171"/>
      <c r="AR1687" s="171"/>
      <c r="AS1687" s="171"/>
      <c r="AT1687" s="196"/>
      <c r="AU1687" s="196"/>
      <c r="AV1687" s="196"/>
      <c r="AW1687" s="196"/>
      <c r="AX1687" s="196"/>
      <c r="AY1687" s="196"/>
      <c r="AZ1687" s="196"/>
      <c r="BA1687" s="196"/>
      <c r="BB1687" s="196"/>
      <c r="BC1687" s="196"/>
      <c r="BD1687" s="196"/>
      <c r="BE1687" s="196"/>
      <c r="BF1687" s="196"/>
      <c r="BG1687" s="196"/>
      <c r="BH1687" s="196"/>
      <c r="BI1687" s="196"/>
      <c r="BJ1687" s="196"/>
      <c r="BK1687" s="196"/>
      <c r="BL1687" s="196"/>
      <c r="BM1687" s="196"/>
      <c r="BN1687" s="196"/>
      <c r="BO1687" s="196"/>
      <c r="BP1687" s="196"/>
      <c r="BQ1687" s="196"/>
      <c r="BR1687" s="196"/>
      <c r="BS1687" s="196"/>
      <c r="BT1687" s="196"/>
      <c r="BU1687" s="196"/>
      <c r="BV1687" s="196"/>
      <c r="BW1687" s="196"/>
      <c r="BX1687" s="196"/>
      <c r="BY1687" s="196"/>
      <c r="BZ1687" s="196"/>
      <c r="CA1687" s="196"/>
      <c r="CB1687" s="196"/>
      <c r="CC1687" s="196"/>
      <c r="CD1687" s="196"/>
    </row>
    <row r="1688" spans="4:82" x14ac:dyDescent="0.2">
      <c r="D1688" s="171"/>
      <c r="E1688" s="171"/>
      <c r="F1688" s="171"/>
      <c r="G1688" s="171"/>
      <c r="H1688" s="171"/>
      <c r="I1688" s="171"/>
      <c r="J1688" s="171"/>
      <c r="K1688" s="171"/>
      <c r="L1688" s="171"/>
      <c r="M1688" s="171"/>
      <c r="N1688" s="171"/>
      <c r="O1688" s="171"/>
      <c r="P1688" s="171"/>
      <c r="Q1688" s="171"/>
      <c r="R1688" s="171"/>
      <c r="S1688" s="171"/>
      <c r="T1688" s="171"/>
      <c r="U1688" s="171"/>
      <c r="V1688" s="171"/>
      <c r="W1688" s="171"/>
      <c r="X1688" s="171"/>
      <c r="Y1688" s="171"/>
      <c r="Z1688" s="171"/>
      <c r="AA1688" s="171"/>
      <c r="AB1688" s="171"/>
      <c r="AC1688" s="171"/>
      <c r="AD1688" s="171"/>
      <c r="AE1688" s="171"/>
      <c r="AF1688" s="171"/>
      <c r="AG1688" s="171"/>
      <c r="AH1688" s="171"/>
      <c r="AI1688" s="171"/>
      <c r="AJ1688" s="171"/>
      <c r="AK1688" s="171"/>
      <c r="AL1688" s="171"/>
      <c r="AM1688" s="171"/>
      <c r="AN1688" s="171"/>
      <c r="AO1688" s="171"/>
      <c r="AP1688" s="171"/>
      <c r="AQ1688" s="171"/>
      <c r="AR1688" s="171"/>
      <c r="AS1688" s="171"/>
      <c r="AT1688" s="196"/>
      <c r="AU1688" s="196"/>
      <c r="AV1688" s="196"/>
      <c r="AW1688" s="196"/>
      <c r="AX1688" s="196"/>
      <c r="AY1688" s="196"/>
      <c r="AZ1688" s="196"/>
      <c r="BA1688" s="196"/>
      <c r="BB1688" s="196"/>
      <c r="BC1688" s="196"/>
      <c r="BD1688" s="196"/>
      <c r="BE1688" s="196"/>
      <c r="BF1688" s="196"/>
      <c r="BG1688" s="196"/>
      <c r="BH1688" s="196"/>
      <c r="BI1688" s="196"/>
      <c r="BJ1688" s="196"/>
      <c r="BK1688" s="196"/>
      <c r="BL1688" s="196"/>
      <c r="BM1688" s="196"/>
      <c r="BN1688" s="196"/>
      <c r="BO1688" s="196"/>
      <c r="BP1688" s="196"/>
      <c r="BQ1688" s="196"/>
      <c r="BR1688" s="196"/>
      <c r="BS1688" s="196"/>
      <c r="BT1688" s="196"/>
      <c r="BU1688" s="196"/>
      <c r="BV1688" s="196"/>
      <c r="BW1688" s="196"/>
      <c r="BX1688" s="196"/>
      <c r="BY1688" s="196"/>
      <c r="BZ1688" s="196"/>
      <c r="CA1688" s="196"/>
      <c r="CB1688" s="196"/>
      <c r="CC1688" s="196"/>
      <c r="CD1688" s="196"/>
    </row>
    <row r="1689" spans="4:82" x14ac:dyDescent="0.2">
      <c r="D1689" s="171"/>
      <c r="E1689" s="171"/>
      <c r="F1689" s="171"/>
      <c r="G1689" s="171"/>
      <c r="H1689" s="171"/>
      <c r="I1689" s="171"/>
      <c r="J1689" s="171"/>
      <c r="K1689" s="171"/>
      <c r="L1689" s="171"/>
      <c r="M1689" s="171"/>
      <c r="N1689" s="171"/>
      <c r="O1689" s="171"/>
      <c r="P1689" s="171"/>
      <c r="Q1689" s="171"/>
      <c r="R1689" s="171"/>
      <c r="S1689" s="171"/>
      <c r="T1689" s="171"/>
      <c r="U1689" s="171"/>
      <c r="V1689" s="171"/>
      <c r="W1689" s="171"/>
      <c r="X1689" s="171"/>
      <c r="Y1689" s="171"/>
      <c r="Z1689" s="171"/>
      <c r="AA1689" s="171"/>
      <c r="AB1689" s="171"/>
      <c r="AC1689" s="171"/>
      <c r="AD1689" s="171"/>
      <c r="AE1689" s="171"/>
      <c r="AF1689" s="171"/>
      <c r="AG1689" s="171"/>
      <c r="AH1689" s="171"/>
      <c r="AI1689" s="171"/>
      <c r="AJ1689" s="171"/>
      <c r="AK1689" s="171"/>
      <c r="AL1689" s="171"/>
      <c r="AM1689" s="171"/>
      <c r="AN1689" s="171"/>
      <c r="AO1689" s="171"/>
      <c r="AP1689" s="171"/>
      <c r="AQ1689" s="171"/>
      <c r="AR1689" s="171"/>
      <c r="AS1689" s="171"/>
      <c r="AT1689" s="196"/>
      <c r="AU1689" s="196"/>
      <c r="AV1689" s="196"/>
      <c r="AW1689" s="196"/>
      <c r="AX1689" s="196"/>
      <c r="AY1689" s="196"/>
      <c r="AZ1689" s="196"/>
      <c r="BA1689" s="196"/>
      <c r="BB1689" s="196"/>
      <c r="BC1689" s="196"/>
      <c r="BD1689" s="196"/>
      <c r="BE1689" s="196"/>
      <c r="BF1689" s="196"/>
      <c r="BG1689" s="196"/>
      <c r="BH1689" s="196"/>
      <c r="BI1689" s="196"/>
      <c r="BJ1689" s="196"/>
      <c r="BK1689" s="196"/>
      <c r="BL1689" s="196"/>
      <c r="BM1689" s="196"/>
      <c r="BN1689" s="196"/>
      <c r="BO1689" s="196"/>
      <c r="BP1689" s="196"/>
      <c r="BQ1689" s="196"/>
      <c r="BR1689" s="196"/>
      <c r="BS1689" s="196"/>
      <c r="BT1689" s="196"/>
      <c r="BU1689" s="196"/>
      <c r="BV1689" s="196"/>
      <c r="BW1689" s="196"/>
      <c r="BX1689" s="196"/>
      <c r="BY1689" s="196"/>
      <c r="BZ1689" s="196"/>
      <c r="CA1689" s="196"/>
      <c r="CB1689" s="196"/>
      <c r="CC1689" s="196"/>
      <c r="CD1689" s="196"/>
    </row>
    <row r="1690" spans="4:82" x14ac:dyDescent="0.2">
      <c r="D1690" s="171"/>
      <c r="E1690" s="171"/>
      <c r="F1690" s="171"/>
      <c r="G1690" s="171"/>
      <c r="H1690" s="171"/>
      <c r="I1690" s="171"/>
      <c r="J1690" s="171"/>
      <c r="K1690" s="171"/>
      <c r="L1690" s="171"/>
      <c r="M1690" s="171"/>
      <c r="N1690" s="171"/>
      <c r="O1690" s="171"/>
      <c r="P1690" s="171"/>
      <c r="Q1690" s="171"/>
      <c r="R1690" s="171"/>
      <c r="S1690" s="171"/>
      <c r="T1690" s="171"/>
      <c r="U1690" s="171"/>
      <c r="V1690" s="171"/>
      <c r="W1690" s="171"/>
      <c r="X1690" s="171"/>
      <c r="Y1690" s="171"/>
      <c r="Z1690" s="171"/>
      <c r="AA1690" s="171"/>
      <c r="AB1690" s="171"/>
      <c r="AC1690" s="171"/>
      <c r="AD1690" s="171"/>
      <c r="AE1690" s="171"/>
      <c r="AF1690" s="171"/>
      <c r="AG1690" s="171"/>
      <c r="AH1690" s="171"/>
      <c r="AI1690" s="171"/>
      <c r="AJ1690" s="171"/>
      <c r="AK1690" s="171"/>
      <c r="AL1690" s="171"/>
      <c r="AM1690" s="171"/>
      <c r="AN1690" s="171"/>
      <c r="AO1690" s="171"/>
      <c r="AP1690" s="171"/>
      <c r="AQ1690" s="171"/>
      <c r="AR1690" s="171"/>
      <c r="AS1690" s="171"/>
      <c r="AT1690" s="196"/>
      <c r="AU1690" s="196"/>
      <c r="AV1690" s="196"/>
      <c r="AW1690" s="196"/>
      <c r="AX1690" s="196"/>
      <c r="AY1690" s="196"/>
      <c r="AZ1690" s="196"/>
      <c r="BA1690" s="196"/>
      <c r="BB1690" s="196"/>
      <c r="BC1690" s="196"/>
      <c r="BD1690" s="196"/>
      <c r="BE1690" s="196"/>
      <c r="BF1690" s="196"/>
      <c r="BG1690" s="196"/>
      <c r="BH1690" s="196"/>
      <c r="BI1690" s="196"/>
      <c r="BJ1690" s="196"/>
      <c r="BK1690" s="196"/>
      <c r="BL1690" s="196"/>
      <c r="BM1690" s="196"/>
      <c r="BN1690" s="196"/>
      <c r="BO1690" s="196"/>
      <c r="BP1690" s="196"/>
      <c r="BQ1690" s="196"/>
      <c r="BR1690" s="196"/>
      <c r="BS1690" s="196"/>
      <c r="BT1690" s="196"/>
      <c r="BU1690" s="196"/>
      <c r="BV1690" s="196"/>
      <c r="BW1690" s="196"/>
      <c r="BX1690" s="196"/>
      <c r="BY1690" s="196"/>
      <c r="BZ1690" s="196"/>
      <c r="CA1690" s="196"/>
      <c r="CB1690" s="196"/>
      <c r="CC1690" s="196"/>
      <c r="CD1690" s="196"/>
    </row>
    <row r="1691" spans="4:82" x14ac:dyDescent="0.2">
      <c r="D1691" s="171"/>
      <c r="E1691" s="171"/>
      <c r="F1691" s="171"/>
      <c r="G1691" s="171"/>
      <c r="H1691" s="171"/>
      <c r="I1691" s="171"/>
      <c r="J1691" s="171"/>
      <c r="K1691" s="171"/>
      <c r="L1691" s="171"/>
      <c r="M1691" s="171"/>
      <c r="N1691" s="171"/>
      <c r="O1691" s="171"/>
      <c r="P1691" s="171"/>
      <c r="Q1691" s="171"/>
      <c r="R1691" s="171"/>
      <c r="S1691" s="171"/>
      <c r="T1691" s="171"/>
      <c r="U1691" s="171"/>
      <c r="V1691" s="171"/>
      <c r="W1691" s="171"/>
      <c r="X1691" s="171"/>
      <c r="Y1691" s="171"/>
      <c r="Z1691" s="171"/>
      <c r="AA1691" s="171"/>
      <c r="AB1691" s="171"/>
      <c r="AC1691" s="171"/>
      <c r="AD1691" s="171"/>
      <c r="AE1691" s="171"/>
      <c r="AF1691" s="171"/>
      <c r="AG1691" s="171"/>
      <c r="AH1691" s="171"/>
      <c r="AI1691" s="171"/>
      <c r="AJ1691" s="171"/>
      <c r="AK1691" s="171"/>
      <c r="AL1691" s="171"/>
      <c r="AM1691" s="171"/>
      <c r="AN1691" s="171"/>
      <c r="AO1691" s="171"/>
      <c r="AP1691" s="171"/>
      <c r="AQ1691" s="171"/>
      <c r="AR1691" s="171"/>
      <c r="AS1691" s="171"/>
      <c r="AT1691" s="196"/>
      <c r="AU1691" s="196"/>
      <c r="AV1691" s="196"/>
      <c r="AW1691" s="196"/>
      <c r="AX1691" s="196"/>
      <c r="AY1691" s="196"/>
      <c r="AZ1691" s="196"/>
      <c r="BA1691" s="196"/>
      <c r="BB1691" s="196"/>
      <c r="BC1691" s="196"/>
      <c r="BD1691" s="196"/>
      <c r="BE1691" s="196"/>
      <c r="BF1691" s="196"/>
      <c r="BG1691" s="196"/>
      <c r="BH1691" s="196"/>
      <c r="BI1691" s="196"/>
      <c r="BJ1691" s="196"/>
      <c r="BK1691" s="196"/>
      <c r="BL1691" s="196"/>
      <c r="BM1691" s="196"/>
      <c r="BN1691" s="196"/>
      <c r="BO1691" s="196"/>
      <c r="BP1691" s="196"/>
      <c r="BQ1691" s="196"/>
      <c r="BR1691" s="196"/>
      <c r="BS1691" s="196"/>
      <c r="BT1691" s="196"/>
      <c r="BU1691" s="196"/>
      <c r="BV1691" s="196"/>
      <c r="BW1691" s="196"/>
      <c r="BX1691" s="196"/>
      <c r="BY1691" s="196"/>
      <c r="BZ1691" s="196"/>
      <c r="CA1691" s="196"/>
      <c r="CB1691" s="196"/>
      <c r="CC1691" s="196"/>
      <c r="CD1691" s="196"/>
    </row>
    <row r="1692" spans="4:82" x14ac:dyDescent="0.2">
      <c r="D1692" s="171"/>
      <c r="E1692" s="171"/>
      <c r="F1692" s="171"/>
      <c r="G1692" s="171"/>
      <c r="H1692" s="171"/>
      <c r="I1692" s="171"/>
      <c r="J1692" s="171"/>
      <c r="K1692" s="171"/>
      <c r="L1692" s="171"/>
      <c r="M1692" s="171"/>
      <c r="N1692" s="171"/>
      <c r="O1692" s="171"/>
      <c r="P1692" s="171"/>
      <c r="Q1692" s="171"/>
      <c r="R1692" s="171"/>
      <c r="S1692" s="171"/>
      <c r="T1692" s="171"/>
      <c r="U1692" s="171"/>
      <c r="V1692" s="171"/>
      <c r="W1692" s="171"/>
      <c r="X1692" s="171"/>
      <c r="Y1692" s="171"/>
      <c r="Z1692" s="171"/>
      <c r="AA1692" s="171"/>
      <c r="AB1692" s="171"/>
      <c r="AC1692" s="171"/>
      <c r="AD1692" s="171"/>
      <c r="AE1692" s="171"/>
      <c r="AF1692" s="171"/>
      <c r="AG1692" s="171"/>
      <c r="AH1692" s="171"/>
      <c r="AI1692" s="171"/>
      <c r="AJ1692" s="171"/>
      <c r="AK1692" s="171"/>
      <c r="AL1692" s="171"/>
      <c r="AM1692" s="171"/>
      <c r="AN1692" s="171"/>
      <c r="AO1692" s="171"/>
      <c r="AP1692" s="171"/>
      <c r="AQ1692" s="171"/>
      <c r="AR1692" s="171"/>
      <c r="AS1692" s="171"/>
      <c r="AT1692" s="196"/>
      <c r="AU1692" s="196"/>
      <c r="AV1692" s="196"/>
      <c r="AW1692" s="196"/>
      <c r="AX1692" s="196"/>
      <c r="AY1692" s="196"/>
      <c r="AZ1692" s="196"/>
      <c r="BA1692" s="196"/>
      <c r="BB1692" s="196"/>
      <c r="BC1692" s="196"/>
      <c r="BD1692" s="196"/>
      <c r="BE1692" s="196"/>
      <c r="BF1692" s="196"/>
      <c r="BG1692" s="196"/>
      <c r="BH1692" s="196"/>
      <c r="BI1692" s="196"/>
      <c r="BJ1692" s="196"/>
      <c r="BK1692" s="196"/>
      <c r="BL1692" s="196"/>
      <c r="BM1692" s="196"/>
      <c r="BN1692" s="196"/>
      <c r="BO1692" s="196"/>
      <c r="BP1692" s="196"/>
      <c r="BQ1692" s="196"/>
      <c r="BR1692" s="196"/>
      <c r="BS1692" s="196"/>
      <c r="BT1692" s="196"/>
      <c r="BU1692" s="196"/>
      <c r="BV1692" s="196"/>
      <c r="BW1692" s="196"/>
      <c r="BX1692" s="196"/>
      <c r="BY1692" s="196"/>
      <c r="BZ1692" s="196"/>
      <c r="CA1692" s="196"/>
      <c r="CB1692" s="196"/>
      <c r="CC1692" s="196"/>
      <c r="CD1692" s="196"/>
    </row>
    <row r="1693" spans="4:82" x14ac:dyDescent="0.2">
      <c r="D1693" s="171"/>
      <c r="E1693" s="171"/>
      <c r="F1693" s="171"/>
      <c r="G1693" s="171"/>
      <c r="H1693" s="171"/>
      <c r="I1693" s="171"/>
      <c r="J1693" s="171"/>
      <c r="K1693" s="171"/>
      <c r="L1693" s="171"/>
      <c r="M1693" s="171"/>
      <c r="N1693" s="171"/>
      <c r="O1693" s="171"/>
      <c r="P1693" s="171"/>
      <c r="Q1693" s="171"/>
      <c r="R1693" s="171"/>
      <c r="S1693" s="171"/>
      <c r="T1693" s="171"/>
      <c r="U1693" s="171"/>
      <c r="V1693" s="171"/>
      <c r="W1693" s="171"/>
      <c r="X1693" s="171"/>
      <c r="Y1693" s="171"/>
      <c r="Z1693" s="171"/>
      <c r="AA1693" s="171"/>
      <c r="AB1693" s="171"/>
      <c r="AC1693" s="171"/>
      <c r="AD1693" s="171"/>
      <c r="AE1693" s="171"/>
      <c r="AF1693" s="171"/>
      <c r="AG1693" s="171"/>
      <c r="AH1693" s="171"/>
      <c r="AI1693" s="171"/>
      <c r="AJ1693" s="171"/>
      <c r="AK1693" s="171"/>
      <c r="AL1693" s="171"/>
      <c r="AM1693" s="171"/>
      <c r="AN1693" s="171"/>
      <c r="AO1693" s="171"/>
      <c r="AP1693" s="171"/>
      <c r="AQ1693" s="171"/>
      <c r="AR1693" s="171"/>
      <c r="AS1693" s="171"/>
      <c r="AT1693" s="196"/>
      <c r="AU1693" s="196"/>
      <c r="AV1693" s="196"/>
      <c r="AW1693" s="196"/>
      <c r="AX1693" s="196"/>
      <c r="AY1693" s="196"/>
      <c r="AZ1693" s="196"/>
      <c r="BA1693" s="196"/>
      <c r="BB1693" s="196"/>
      <c r="BC1693" s="196"/>
      <c r="BD1693" s="196"/>
      <c r="BE1693" s="196"/>
      <c r="BF1693" s="196"/>
      <c r="BG1693" s="196"/>
      <c r="BH1693" s="196"/>
      <c r="BI1693" s="196"/>
      <c r="BJ1693" s="196"/>
      <c r="BK1693" s="196"/>
      <c r="BL1693" s="196"/>
      <c r="BM1693" s="196"/>
      <c r="BN1693" s="196"/>
      <c r="BO1693" s="196"/>
      <c r="BP1693" s="196"/>
      <c r="BQ1693" s="196"/>
      <c r="BR1693" s="196"/>
      <c r="BS1693" s="196"/>
      <c r="BT1693" s="196"/>
      <c r="BU1693" s="196"/>
      <c r="BV1693" s="196"/>
      <c r="BW1693" s="196"/>
      <c r="BX1693" s="196"/>
      <c r="BY1693" s="196"/>
      <c r="BZ1693" s="196"/>
      <c r="CA1693" s="196"/>
      <c r="CB1693" s="196"/>
      <c r="CC1693" s="196"/>
      <c r="CD1693" s="196"/>
    </row>
    <row r="1694" spans="4:82" x14ac:dyDescent="0.2">
      <c r="D1694" s="171"/>
      <c r="E1694" s="171"/>
      <c r="F1694" s="171"/>
      <c r="G1694" s="171"/>
      <c r="H1694" s="171"/>
      <c r="I1694" s="171"/>
      <c r="J1694" s="171"/>
      <c r="K1694" s="171"/>
      <c r="L1694" s="171"/>
      <c r="M1694" s="171"/>
      <c r="N1694" s="171"/>
      <c r="O1694" s="171"/>
      <c r="P1694" s="171"/>
      <c r="Q1694" s="171"/>
      <c r="R1694" s="171"/>
      <c r="S1694" s="171"/>
      <c r="T1694" s="171"/>
      <c r="U1694" s="171"/>
      <c r="V1694" s="171"/>
      <c r="W1694" s="171"/>
      <c r="X1694" s="171"/>
      <c r="Y1694" s="171"/>
      <c r="Z1694" s="171"/>
      <c r="AA1694" s="171"/>
      <c r="AB1694" s="171"/>
      <c r="AC1694" s="171"/>
      <c r="AD1694" s="171"/>
      <c r="AE1694" s="171"/>
      <c r="AF1694" s="171"/>
      <c r="AG1694" s="171"/>
      <c r="AH1694" s="171"/>
      <c r="AI1694" s="171"/>
      <c r="AJ1694" s="171"/>
      <c r="AK1694" s="171"/>
      <c r="AL1694" s="171"/>
      <c r="AM1694" s="171"/>
      <c r="AN1694" s="171"/>
      <c r="AO1694" s="171"/>
      <c r="AP1694" s="171"/>
      <c r="AQ1694" s="171"/>
      <c r="AR1694" s="171"/>
      <c r="AS1694" s="171"/>
      <c r="AT1694" s="196"/>
      <c r="AU1694" s="196"/>
      <c r="AV1694" s="196"/>
      <c r="AW1694" s="196"/>
      <c r="AX1694" s="196"/>
      <c r="AY1694" s="196"/>
      <c r="AZ1694" s="196"/>
      <c r="BA1694" s="196"/>
      <c r="BB1694" s="196"/>
      <c r="BC1694" s="196"/>
      <c r="BD1694" s="196"/>
      <c r="BE1694" s="196"/>
      <c r="BF1694" s="196"/>
      <c r="BG1694" s="196"/>
      <c r="BH1694" s="196"/>
      <c r="BI1694" s="196"/>
      <c r="BJ1694" s="196"/>
      <c r="BK1694" s="196"/>
      <c r="BL1694" s="196"/>
      <c r="BM1694" s="196"/>
      <c r="BN1694" s="196"/>
      <c r="BO1694" s="196"/>
      <c r="BP1694" s="196"/>
      <c r="BQ1694" s="196"/>
      <c r="BR1694" s="196"/>
      <c r="BS1694" s="196"/>
      <c r="BT1694" s="196"/>
      <c r="BU1694" s="196"/>
      <c r="BV1694" s="196"/>
      <c r="BW1694" s="196"/>
      <c r="BX1694" s="196"/>
      <c r="BY1694" s="196"/>
      <c r="BZ1694" s="196"/>
      <c r="CA1694" s="196"/>
      <c r="CB1694" s="196"/>
      <c r="CC1694" s="196"/>
      <c r="CD1694" s="196"/>
    </row>
    <row r="1695" spans="4:82" x14ac:dyDescent="0.2">
      <c r="D1695" s="171"/>
      <c r="E1695" s="171"/>
      <c r="F1695" s="171"/>
      <c r="G1695" s="171"/>
      <c r="H1695" s="171"/>
      <c r="I1695" s="171"/>
      <c r="J1695" s="171"/>
      <c r="K1695" s="171"/>
      <c r="L1695" s="171"/>
      <c r="M1695" s="171"/>
      <c r="N1695" s="171"/>
      <c r="O1695" s="171"/>
      <c r="P1695" s="171"/>
      <c r="Q1695" s="171"/>
      <c r="R1695" s="171"/>
      <c r="S1695" s="171"/>
      <c r="T1695" s="171"/>
      <c r="U1695" s="171"/>
      <c r="V1695" s="171"/>
      <c r="W1695" s="171"/>
      <c r="X1695" s="171"/>
      <c r="Y1695" s="171"/>
      <c r="Z1695" s="171"/>
      <c r="AA1695" s="171"/>
      <c r="AB1695" s="171"/>
      <c r="AC1695" s="171"/>
      <c r="AD1695" s="171"/>
      <c r="AE1695" s="171"/>
      <c r="AF1695" s="171"/>
      <c r="AG1695" s="171"/>
      <c r="AH1695" s="171"/>
      <c r="AI1695" s="171"/>
      <c r="AJ1695" s="171"/>
      <c r="AK1695" s="171"/>
      <c r="AL1695" s="171"/>
      <c r="AM1695" s="171"/>
      <c r="AN1695" s="171"/>
      <c r="AO1695" s="171"/>
      <c r="AP1695" s="171"/>
      <c r="AQ1695" s="171"/>
      <c r="AR1695" s="171"/>
      <c r="AS1695" s="171"/>
      <c r="AT1695" s="196"/>
      <c r="AU1695" s="196"/>
      <c r="AV1695" s="196"/>
      <c r="AW1695" s="196"/>
      <c r="AX1695" s="196"/>
      <c r="AY1695" s="196"/>
      <c r="AZ1695" s="196"/>
      <c r="BA1695" s="196"/>
      <c r="BB1695" s="196"/>
      <c r="BC1695" s="196"/>
      <c r="BD1695" s="196"/>
      <c r="BE1695" s="196"/>
      <c r="BF1695" s="196"/>
      <c r="BG1695" s="196"/>
      <c r="BH1695" s="196"/>
      <c r="BI1695" s="196"/>
      <c r="BJ1695" s="196"/>
      <c r="BK1695" s="196"/>
      <c r="BL1695" s="196"/>
      <c r="BM1695" s="196"/>
      <c r="BN1695" s="196"/>
      <c r="BO1695" s="196"/>
      <c r="BP1695" s="196"/>
      <c r="BQ1695" s="196"/>
      <c r="BR1695" s="196"/>
      <c r="BS1695" s="196"/>
      <c r="BT1695" s="196"/>
      <c r="BU1695" s="196"/>
      <c r="BV1695" s="196"/>
      <c r="BW1695" s="196"/>
      <c r="BX1695" s="196"/>
      <c r="BY1695" s="196"/>
      <c r="BZ1695" s="196"/>
      <c r="CA1695" s="196"/>
      <c r="CB1695" s="196"/>
      <c r="CC1695" s="196"/>
      <c r="CD1695" s="196"/>
    </row>
    <row r="1696" spans="4:82" x14ac:dyDescent="0.2">
      <c r="D1696" s="171"/>
      <c r="E1696" s="171"/>
      <c r="F1696" s="171"/>
      <c r="G1696" s="171"/>
      <c r="H1696" s="171"/>
      <c r="I1696" s="171"/>
      <c r="J1696" s="171"/>
      <c r="K1696" s="171"/>
      <c r="L1696" s="171"/>
      <c r="M1696" s="171"/>
      <c r="N1696" s="171"/>
      <c r="O1696" s="171"/>
      <c r="P1696" s="171"/>
      <c r="Q1696" s="171"/>
      <c r="R1696" s="171"/>
      <c r="S1696" s="171"/>
      <c r="T1696" s="171"/>
      <c r="U1696" s="171"/>
      <c r="V1696" s="171"/>
      <c r="W1696" s="171"/>
      <c r="X1696" s="171"/>
      <c r="Y1696" s="171"/>
      <c r="Z1696" s="171"/>
      <c r="AA1696" s="171"/>
      <c r="AB1696" s="171"/>
      <c r="AC1696" s="171"/>
      <c r="AD1696" s="171"/>
      <c r="AE1696" s="171"/>
      <c r="AF1696" s="171"/>
      <c r="AG1696" s="171"/>
      <c r="AH1696" s="171"/>
      <c r="AI1696" s="171"/>
      <c r="AJ1696" s="171"/>
      <c r="AK1696" s="171"/>
      <c r="AL1696" s="171"/>
      <c r="AM1696" s="171"/>
      <c r="AN1696" s="171"/>
      <c r="AO1696" s="171"/>
      <c r="AP1696" s="171"/>
      <c r="AQ1696" s="171"/>
      <c r="AR1696" s="171"/>
      <c r="AS1696" s="171"/>
      <c r="AT1696" s="196"/>
      <c r="AU1696" s="196"/>
      <c r="AV1696" s="196"/>
      <c r="AW1696" s="196"/>
      <c r="AX1696" s="196"/>
      <c r="AY1696" s="196"/>
      <c r="AZ1696" s="196"/>
      <c r="BA1696" s="196"/>
      <c r="BB1696" s="196"/>
      <c r="BC1696" s="196"/>
      <c r="BD1696" s="196"/>
      <c r="BE1696" s="196"/>
      <c r="BF1696" s="196"/>
      <c r="BG1696" s="196"/>
      <c r="BH1696" s="196"/>
      <c r="BI1696" s="196"/>
      <c r="BJ1696" s="196"/>
      <c r="BK1696" s="196"/>
      <c r="BL1696" s="196"/>
      <c r="BM1696" s="196"/>
      <c r="BN1696" s="196"/>
      <c r="BO1696" s="196"/>
      <c r="BP1696" s="196"/>
      <c r="BQ1696" s="196"/>
      <c r="BR1696" s="196"/>
      <c r="BS1696" s="196"/>
      <c r="BT1696" s="196"/>
      <c r="BU1696" s="196"/>
      <c r="BV1696" s="196"/>
      <c r="BW1696" s="196"/>
      <c r="BX1696" s="196"/>
      <c r="BY1696" s="196"/>
      <c r="BZ1696" s="196"/>
      <c r="CA1696" s="196"/>
      <c r="CB1696" s="196"/>
      <c r="CC1696" s="196"/>
      <c r="CD1696" s="196"/>
    </row>
    <row r="1697" spans="4:82" x14ac:dyDescent="0.2">
      <c r="D1697" s="171"/>
      <c r="E1697" s="171"/>
      <c r="F1697" s="171"/>
      <c r="G1697" s="171"/>
      <c r="H1697" s="171"/>
      <c r="I1697" s="171"/>
      <c r="J1697" s="171"/>
      <c r="K1697" s="171"/>
      <c r="L1697" s="171"/>
      <c r="M1697" s="171"/>
      <c r="N1697" s="171"/>
      <c r="O1697" s="171"/>
      <c r="P1697" s="171"/>
      <c r="Q1697" s="171"/>
      <c r="R1697" s="171"/>
      <c r="S1697" s="171"/>
      <c r="T1697" s="171"/>
      <c r="U1697" s="171"/>
      <c r="V1697" s="171"/>
      <c r="W1697" s="171"/>
      <c r="X1697" s="171"/>
      <c r="Y1697" s="171"/>
      <c r="Z1697" s="171"/>
      <c r="AA1697" s="171"/>
      <c r="AB1697" s="171"/>
      <c r="AC1697" s="171"/>
      <c r="AD1697" s="171"/>
      <c r="AE1697" s="171"/>
      <c r="AF1697" s="171"/>
      <c r="AG1697" s="171"/>
      <c r="AH1697" s="171"/>
      <c r="AI1697" s="171"/>
      <c r="AJ1697" s="171"/>
      <c r="AK1697" s="171"/>
      <c r="AL1697" s="171"/>
      <c r="AM1697" s="171"/>
      <c r="AN1697" s="171"/>
      <c r="AO1697" s="171"/>
      <c r="AP1697" s="171"/>
      <c r="AQ1697" s="171"/>
      <c r="AR1697" s="171"/>
      <c r="AS1697" s="171"/>
      <c r="AT1697" s="196"/>
      <c r="AU1697" s="196"/>
      <c r="AV1697" s="196"/>
      <c r="AW1697" s="196"/>
      <c r="AX1697" s="196"/>
      <c r="AY1697" s="196"/>
      <c r="AZ1697" s="196"/>
      <c r="BA1697" s="196"/>
      <c r="BB1697" s="196"/>
      <c r="BC1697" s="196"/>
      <c r="BD1697" s="196"/>
      <c r="BE1697" s="196"/>
      <c r="BF1697" s="196"/>
      <c r="BG1697" s="196"/>
      <c r="BH1697" s="196"/>
      <c r="BI1697" s="196"/>
      <c r="BJ1697" s="196"/>
      <c r="BK1697" s="196"/>
      <c r="BL1697" s="196"/>
      <c r="BM1697" s="196"/>
      <c r="BN1697" s="196"/>
      <c r="BO1697" s="196"/>
      <c r="BP1697" s="196"/>
      <c r="BQ1697" s="196"/>
      <c r="BR1697" s="196"/>
      <c r="BS1697" s="196"/>
      <c r="BT1697" s="196"/>
      <c r="BU1697" s="196"/>
      <c r="BV1697" s="196"/>
      <c r="BW1697" s="196"/>
      <c r="BX1697" s="196"/>
      <c r="BY1697" s="196"/>
      <c r="BZ1697" s="196"/>
      <c r="CA1697" s="196"/>
      <c r="CB1697" s="196"/>
      <c r="CC1697" s="196"/>
      <c r="CD1697" s="196"/>
    </row>
    <row r="1698" spans="4:82" x14ac:dyDescent="0.2">
      <c r="D1698" s="171"/>
      <c r="E1698" s="171"/>
      <c r="F1698" s="171"/>
      <c r="G1698" s="171"/>
      <c r="H1698" s="171"/>
      <c r="I1698" s="171"/>
      <c r="J1698" s="171"/>
      <c r="K1698" s="171"/>
      <c r="L1698" s="171"/>
      <c r="M1698" s="171"/>
      <c r="N1698" s="171"/>
      <c r="O1698" s="171"/>
      <c r="P1698" s="171"/>
      <c r="Q1698" s="171"/>
      <c r="R1698" s="171"/>
      <c r="S1698" s="171"/>
      <c r="T1698" s="171"/>
      <c r="U1698" s="171"/>
      <c r="V1698" s="171"/>
      <c r="W1698" s="171"/>
      <c r="X1698" s="171"/>
      <c r="Y1698" s="171"/>
      <c r="Z1698" s="171"/>
      <c r="AA1698" s="171"/>
      <c r="AB1698" s="171"/>
      <c r="AC1698" s="171"/>
      <c r="AD1698" s="171"/>
      <c r="AE1698" s="171"/>
      <c r="AF1698" s="171"/>
      <c r="AG1698" s="171"/>
      <c r="AH1698" s="171"/>
      <c r="AI1698" s="171"/>
      <c r="AJ1698" s="171"/>
      <c r="AK1698" s="171"/>
      <c r="AL1698" s="171"/>
      <c r="AM1698" s="171"/>
      <c r="AN1698" s="171"/>
      <c r="AO1698" s="171"/>
      <c r="AP1698" s="171"/>
      <c r="AQ1698" s="171"/>
      <c r="AR1698" s="171"/>
      <c r="AS1698" s="171"/>
      <c r="AT1698" s="196"/>
      <c r="AU1698" s="196"/>
      <c r="AV1698" s="196"/>
      <c r="AW1698" s="196"/>
      <c r="AX1698" s="196"/>
      <c r="AY1698" s="196"/>
      <c r="AZ1698" s="196"/>
      <c r="BA1698" s="196"/>
      <c r="BB1698" s="196"/>
      <c r="BC1698" s="196"/>
      <c r="BD1698" s="196"/>
      <c r="BE1698" s="196"/>
      <c r="BF1698" s="196"/>
      <c r="BG1698" s="196"/>
      <c r="BH1698" s="196"/>
      <c r="BI1698" s="196"/>
      <c r="BJ1698" s="196"/>
      <c r="BK1698" s="196"/>
      <c r="BL1698" s="196"/>
      <c r="BM1698" s="196"/>
      <c r="BN1698" s="196"/>
      <c r="BO1698" s="196"/>
      <c r="BP1698" s="196"/>
      <c r="BQ1698" s="196"/>
      <c r="BR1698" s="196"/>
      <c r="BS1698" s="196"/>
      <c r="BT1698" s="196"/>
      <c r="BU1698" s="196"/>
      <c r="BV1698" s="196"/>
      <c r="BW1698" s="196"/>
      <c r="BX1698" s="196"/>
      <c r="BY1698" s="196"/>
      <c r="BZ1698" s="196"/>
      <c r="CA1698" s="196"/>
      <c r="CB1698" s="196"/>
      <c r="CC1698" s="196"/>
      <c r="CD1698" s="196"/>
    </row>
    <row r="1699" spans="4:82" x14ac:dyDescent="0.2">
      <c r="D1699" s="171"/>
      <c r="E1699" s="171"/>
      <c r="F1699" s="171"/>
      <c r="G1699" s="171"/>
      <c r="H1699" s="171"/>
      <c r="I1699" s="171"/>
      <c r="J1699" s="171"/>
      <c r="K1699" s="171"/>
      <c r="L1699" s="171"/>
      <c r="M1699" s="171"/>
      <c r="N1699" s="171"/>
      <c r="O1699" s="171"/>
      <c r="P1699" s="171"/>
      <c r="Q1699" s="171"/>
      <c r="R1699" s="171"/>
      <c r="S1699" s="171"/>
      <c r="T1699" s="171"/>
      <c r="U1699" s="171"/>
      <c r="V1699" s="171"/>
      <c r="W1699" s="171"/>
      <c r="X1699" s="171"/>
      <c r="Y1699" s="171"/>
      <c r="Z1699" s="171"/>
      <c r="AA1699" s="171"/>
      <c r="AB1699" s="171"/>
      <c r="AC1699" s="171"/>
      <c r="AD1699" s="171"/>
      <c r="AE1699" s="171"/>
      <c r="AF1699" s="171"/>
      <c r="AG1699" s="171"/>
      <c r="AH1699" s="171"/>
      <c r="AI1699" s="171"/>
      <c r="AJ1699" s="171"/>
      <c r="AK1699" s="171"/>
      <c r="AL1699" s="171"/>
      <c r="AM1699" s="171"/>
      <c r="AN1699" s="171"/>
      <c r="AO1699" s="171"/>
      <c r="AP1699" s="171"/>
      <c r="AQ1699" s="171"/>
      <c r="AR1699" s="171"/>
      <c r="AS1699" s="171"/>
      <c r="AT1699" s="196"/>
      <c r="AU1699" s="196"/>
      <c r="AV1699" s="196"/>
      <c r="AW1699" s="196"/>
      <c r="AX1699" s="196"/>
      <c r="AY1699" s="196"/>
      <c r="AZ1699" s="196"/>
      <c r="BA1699" s="196"/>
      <c r="BB1699" s="196"/>
      <c r="BC1699" s="196"/>
      <c r="BD1699" s="196"/>
      <c r="BE1699" s="196"/>
      <c r="BF1699" s="196"/>
      <c r="BG1699" s="196"/>
      <c r="BH1699" s="196"/>
      <c r="BI1699" s="196"/>
      <c r="BJ1699" s="196"/>
      <c r="BK1699" s="196"/>
      <c r="BL1699" s="196"/>
      <c r="BM1699" s="196"/>
      <c r="BN1699" s="196"/>
      <c r="BO1699" s="196"/>
      <c r="BP1699" s="196"/>
      <c r="BQ1699" s="196"/>
      <c r="BR1699" s="196"/>
      <c r="BS1699" s="196"/>
      <c r="BT1699" s="196"/>
      <c r="BU1699" s="196"/>
      <c r="BV1699" s="196"/>
      <c r="BW1699" s="196"/>
      <c r="BX1699" s="196"/>
      <c r="BY1699" s="196"/>
      <c r="BZ1699" s="196"/>
      <c r="CA1699" s="196"/>
      <c r="CB1699" s="196"/>
      <c r="CC1699" s="196"/>
      <c r="CD1699" s="196"/>
    </row>
    <row r="1700" spans="4:82" x14ac:dyDescent="0.2">
      <c r="D1700" s="171"/>
      <c r="E1700" s="171"/>
      <c r="F1700" s="171"/>
      <c r="G1700" s="171"/>
      <c r="H1700" s="171"/>
      <c r="I1700" s="171"/>
      <c r="J1700" s="171"/>
      <c r="K1700" s="171"/>
      <c r="L1700" s="171"/>
      <c r="M1700" s="171"/>
      <c r="N1700" s="171"/>
      <c r="O1700" s="171"/>
      <c r="P1700" s="171"/>
      <c r="Q1700" s="171"/>
      <c r="R1700" s="171"/>
      <c r="S1700" s="171"/>
      <c r="T1700" s="171"/>
      <c r="U1700" s="171"/>
      <c r="V1700" s="171"/>
      <c r="W1700" s="171"/>
      <c r="X1700" s="171"/>
      <c r="Y1700" s="171"/>
      <c r="Z1700" s="171"/>
      <c r="AA1700" s="171"/>
      <c r="AB1700" s="171"/>
      <c r="AC1700" s="171"/>
      <c r="AD1700" s="171"/>
      <c r="AE1700" s="171"/>
      <c r="AF1700" s="171"/>
      <c r="AG1700" s="171"/>
      <c r="AH1700" s="171"/>
      <c r="AI1700" s="171"/>
      <c r="AJ1700" s="171"/>
      <c r="AK1700" s="171"/>
      <c r="AL1700" s="171"/>
      <c r="AM1700" s="171"/>
      <c r="AN1700" s="171"/>
      <c r="AO1700" s="171"/>
      <c r="AP1700" s="171"/>
      <c r="AQ1700" s="171"/>
      <c r="AR1700" s="171"/>
      <c r="AS1700" s="171"/>
      <c r="AT1700" s="196"/>
      <c r="AU1700" s="196"/>
      <c r="AV1700" s="196"/>
      <c r="AW1700" s="196"/>
      <c r="AX1700" s="196"/>
      <c r="AY1700" s="196"/>
      <c r="AZ1700" s="196"/>
      <c r="BA1700" s="196"/>
      <c r="BB1700" s="196"/>
      <c r="BC1700" s="196"/>
      <c r="BD1700" s="196"/>
      <c r="BE1700" s="196"/>
      <c r="BF1700" s="196"/>
      <c r="BG1700" s="196"/>
      <c r="BH1700" s="196"/>
      <c r="BI1700" s="196"/>
      <c r="BJ1700" s="196"/>
      <c r="BK1700" s="196"/>
      <c r="BL1700" s="196"/>
      <c r="BM1700" s="196"/>
      <c r="BN1700" s="196"/>
      <c r="BO1700" s="196"/>
      <c r="BP1700" s="196"/>
      <c r="BQ1700" s="196"/>
      <c r="BR1700" s="196"/>
      <c r="BS1700" s="196"/>
      <c r="BT1700" s="196"/>
      <c r="BU1700" s="196"/>
      <c r="BV1700" s="196"/>
      <c r="BW1700" s="196"/>
      <c r="BX1700" s="196"/>
      <c r="BY1700" s="196"/>
      <c r="BZ1700" s="196"/>
      <c r="CA1700" s="196"/>
      <c r="CB1700" s="196"/>
      <c r="CC1700" s="196"/>
      <c r="CD1700" s="196"/>
    </row>
    <row r="1701" spans="4:82" x14ac:dyDescent="0.2">
      <c r="D1701" s="171"/>
      <c r="E1701" s="171"/>
      <c r="F1701" s="171"/>
      <c r="G1701" s="171"/>
      <c r="H1701" s="171"/>
      <c r="I1701" s="171"/>
      <c r="J1701" s="171"/>
      <c r="K1701" s="171"/>
      <c r="L1701" s="171"/>
      <c r="M1701" s="171"/>
      <c r="N1701" s="171"/>
      <c r="O1701" s="171"/>
      <c r="P1701" s="171"/>
      <c r="Q1701" s="171"/>
      <c r="R1701" s="171"/>
      <c r="S1701" s="171"/>
      <c r="T1701" s="171"/>
      <c r="U1701" s="171"/>
      <c r="V1701" s="171"/>
      <c r="W1701" s="171"/>
      <c r="X1701" s="171"/>
      <c r="Y1701" s="171"/>
      <c r="Z1701" s="171"/>
      <c r="AA1701" s="171"/>
      <c r="AB1701" s="171"/>
      <c r="AC1701" s="171"/>
      <c r="AD1701" s="171"/>
      <c r="AE1701" s="171"/>
      <c r="AF1701" s="171"/>
      <c r="AG1701" s="171"/>
      <c r="AH1701" s="171"/>
      <c r="AI1701" s="171"/>
      <c r="AJ1701" s="171"/>
      <c r="AK1701" s="171"/>
      <c r="AL1701" s="171"/>
      <c r="AM1701" s="171"/>
      <c r="AN1701" s="171"/>
      <c r="AO1701" s="171"/>
      <c r="AP1701" s="171"/>
      <c r="AQ1701" s="171"/>
      <c r="AR1701" s="171"/>
      <c r="AS1701" s="171"/>
      <c r="AT1701" s="196"/>
      <c r="AU1701" s="196"/>
      <c r="AV1701" s="196"/>
      <c r="AW1701" s="196"/>
      <c r="AX1701" s="196"/>
      <c r="AY1701" s="196"/>
      <c r="AZ1701" s="196"/>
      <c r="BA1701" s="196"/>
      <c r="BB1701" s="196"/>
      <c r="BC1701" s="196"/>
      <c r="BD1701" s="196"/>
      <c r="BE1701" s="196"/>
      <c r="BF1701" s="196"/>
      <c r="BG1701" s="196"/>
      <c r="BH1701" s="196"/>
      <c r="BI1701" s="196"/>
      <c r="BJ1701" s="196"/>
      <c r="BK1701" s="196"/>
      <c r="BL1701" s="196"/>
      <c r="BM1701" s="196"/>
      <c r="BN1701" s="196"/>
      <c r="BO1701" s="196"/>
      <c r="BP1701" s="196"/>
      <c r="BQ1701" s="196"/>
      <c r="BR1701" s="196"/>
      <c r="BS1701" s="196"/>
      <c r="BT1701" s="196"/>
      <c r="BU1701" s="196"/>
      <c r="BV1701" s="196"/>
      <c r="BW1701" s="196"/>
      <c r="BX1701" s="196"/>
      <c r="BY1701" s="196"/>
      <c r="BZ1701" s="196"/>
      <c r="CA1701" s="196"/>
      <c r="CB1701" s="196"/>
      <c r="CC1701" s="196"/>
      <c r="CD1701" s="196"/>
    </row>
    <row r="1702" spans="4:82" x14ac:dyDescent="0.2">
      <c r="D1702" s="171"/>
      <c r="E1702" s="171"/>
      <c r="F1702" s="171"/>
      <c r="G1702" s="171"/>
      <c r="H1702" s="171"/>
      <c r="I1702" s="171"/>
      <c r="J1702" s="171"/>
      <c r="K1702" s="171"/>
      <c r="L1702" s="171"/>
      <c r="M1702" s="171"/>
      <c r="N1702" s="171"/>
      <c r="O1702" s="171"/>
      <c r="P1702" s="171"/>
      <c r="Q1702" s="171"/>
      <c r="R1702" s="171"/>
      <c r="S1702" s="171"/>
      <c r="T1702" s="171"/>
      <c r="U1702" s="171"/>
      <c r="V1702" s="171"/>
      <c r="W1702" s="171"/>
      <c r="X1702" s="171"/>
      <c r="Y1702" s="171"/>
      <c r="Z1702" s="171"/>
      <c r="AA1702" s="171"/>
      <c r="AB1702" s="171"/>
      <c r="AC1702" s="171"/>
      <c r="AD1702" s="171"/>
      <c r="AE1702" s="171"/>
      <c r="AF1702" s="171"/>
      <c r="AG1702" s="171"/>
      <c r="AH1702" s="171"/>
      <c r="AI1702" s="171"/>
      <c r="AJ1702" s="171"/>
      <c r="AK1702" s="171"/>
      <c r="AL1702" s="171"/>
      <c r="AM1702" s="171"/>
      <c r="AN1702" s="171"/>
      <c r="AO1702" s="171"/>
      <c r="AP1702" s="171"/>
      <c r="AQ1702" s="171"/>
      <c r="AR1702" s="171"/>
      <c r="AS1702" s="171"/>
      <c r="AT1702" s="196"/>
      <c r="AU1702" s="196"/>
      <c r="AV1702" s="196"/>
      <c r="AW1702" s="196"/>
      <c r="AX1702" s="196"/>
      <c r="AY1702" s="196"/>
      <c r="AZ1702" s="196"/>
      <c r="BA1702" s="196"/>
      <c r="BB1702" s="196"/>
      <c r="BC1702" s="196"/>
      <c r="BD1702" s="196"/>
      <c r="BE1702" s="196"/>
      <c r="BF1702" s="196"/>
      <c r="BG1702" s="196"/>
      <c r="BH1702" s="196"/>
      <c r="BI1702" s="196"/>
      <c r="BJ1702" s="196"/>
      <c r="BK1702" s="196"/>
      <c r="BL1702" s="196"/>
      <c r="BM1702" s="196"/>
      <c r="BN1702" s="196"/>
      <c r="BO1702" s="196"/>
      <c r="BP1702" s="196"/>
      <c r="BQ1702" s="196"/>
      <c r="BR1702" s="196"/>
      <c r="BS1702" s="196"/>
      <c r="BT1702" s="196"/>
      <c r="BU1702" s="196"/>
      <c r="BV1702" s="196"/>
      <c r="BW1702" s="196"/>
      <c r="BX1702" s="196"/>
      <c r="BY1702" s="196"/>
      <c r="BZ1702" s="196"/>
      <c r="CA1702" s="196"/>
      <c r="CB1702" s="196"/>
      <c r="CC1702" s="196"/>
      <c r="CD1702" s="196"/>
    </row>
    <row r="1703" spans="4:82" x14ac:dyDescent="0.2">
      <c r="D1703" s="171"/>
      <c r="E1703" s="171"/>
      <c r="F1703" s="171"/>
      <c r="G1703" s="171"/>
      <c r="H1703" s="171"/>
      <c r="I1703" s="171"/>
      <c r="J1703" s="171"/>
      <c r="K1703" s="171"/>
      <c r="L1703" s="171"/>
      <c r="M1703" s="171"/>
      <c r="N1703" s="171"/>
      <c r="O1703" s="171"/>
      <c r="P1703" s="171"/>
      <c r="Q1703" s="171"/>
      <c r="R1703" s="171"/>
      <c r="S1703" s="171"/>
      <c r="T1703" s="171"/>
      <c r="U1703" s="171"/>
      <c r="V1703" s="171"/>
      <c r="W1703" s="171"/>
      <c r="X1703" s="171"/>
      <c r="Y1703" s="171"/>
      <c r="Z1703" s="171"/>
      <c r="AA1703" s="171"/>
      <c r="AB1703" s="171"/>
      <c r="AC1703" s="171"/>
      <c r="AD1703" s="171"/>
      <c r="AE1703" s="171"/>
      <c r="AF1703" s="171"/>
      <c r="AG1703" s="171"/>
      <c r="AH1703" s="171"/>
      <c r="AI1703" s="171"/>
      <c r="AJ1703" s="171"/>
      <c r="AK1703" s="171"/>
      <c r="AL1703" s="171"/>
      <c r="AM1703" s="171"/>
      <c r="AN1703" s="171"/>
      <c r="AO1703" s="171"/>
      <c r="AP1703" s="171"/>
      <c r="AQ1703" s="171"/>
      <c r="AR1703" s="171"/>
      <c r="AS1703" s="171"/>
      <c r="AT1703" s="196"/>
      <c r="AU1703" s="196"/>
      <c r="AV1703" s="196"/>
      <c r="AW1703" s="196"/>
      <c r="AX1703" s="196"/>
      <c r="AY1703" s="196"/>
      <c r="AZ1703" s="196"/>
      <c r="BA1703" s="196"/>
      <c r="BB1703" s="196"/>
      <c r="BC1703" s="196"/>
      <c r="BD1703" s="196"/>
      <c r="BE1703" s="196"/>
      <c r="BF1703" s="196"/>
      <c r="BG1703" s="196"/>
      <c r="BH1703" s="196"/>
      <c r="BI1703" s="196"/>
      <c r="BJ1703" s="196"/>
      <c r="BK1703" s="196"/>
      <c r="BL1703" s="196"/>
      <c r="BM1703" s="196"/>
      <c r="BN1703" s="196"/>
      <c r="BO1703" s="196"/>
      <c r="BP1703" s="196"/>
      <c r="BQ1703" s="196"/>
      <c r="BR1703" s="196"/>
      <c r="BS1703" s="196"/>
      <c r="BT1703" s="196"/>
      <c r="BU1703" s="196"/>
      <c r="BV1703" s="196"/>
      <c r="BW1703" s="196"/>
      <c r="BX1703" s="196"/>
      <c r="BY1703" s="196"/>
      <c r="BZ1703" s="196"/>
      <c r="CA1703" s="196"/>
      <c r="CB1703" s="196"/>
      <c r="CC1703" s="196"/>
      <c r="CD1703" s="196"/>
    </row>
    <row r="1704" spans="4:82" x14ac:dyDescent="0.2">
      <c r="D1704" s="171"/>
      <c r="E1704" s="171"/>
      <c r="F1704" s="171"/>
      <c r="G1704" s="171"/>
      <c r="H1704" s="171"/>
      <c r="I1704" s="171"/>
      <c r="J1704" s="171"/>
      <c r="K1704" s="171"/>
      <c r="L1704" s="171"/>
      <c r="M1704" s="171"/>
      <c r="N1704" s="171"/>
      <c r="O1704" s="171"/>
      <c r="P1704" s="171"/>
      <c r="Q1704" s="171"/>
      <c r="R1704" s="171"/>
      <c r="S1704" s="171"/>
      <c r="T1704" s="171"/>
      <c r="U1704" s="171"/>
      <c r="V1704" s="171"/>
      <c r="W1704" s="171"/>
      <c r="X1704" s="171"/>
      <c r="Y1704" s="171"/>
      <c r="Z1704" s="171"/>
      <c r="AA1704" s="171"/>
      <c r="AB1704" s="171"/>
      <c r="AC1704" s="171"/>
      <c r="AD1704" s="171"/>
      <c r="AE1704" s="171"/>
      <c r="AF1704" s="171"/>
      <c r="AG1704" s="171"/>
      <c r="AH1704" s="171"/>
      <c r="AI1704" s="171"/>
      <c r="AJ1704" s="171"/>
      <c r="AK1704" s="171"/>
      <c r="AL1704" s="171"/>
      <c r="AM1704" s="171"/>
      <c r="AN1704" s="171"/>
      <c r="AO1704" s="171"/>
      <c r="AP1704" s="171"/>
      <c r="AQ1704" s="171"/>
      <c r="AR1704" s="171"/>
      <c r="AS1704" s="171"/>
      <c r="AT1704" s="196"/>
      <c r="AU1704" s="196"/>
      <c r="AV1704" s="196"/>
      <c r="AW1704" s="196"/>
      <c r="AX1704" s="196"/>
      <c r="AY1704" s="196"/>
      <c r="AZ1704" s="196"/>
      <c r="BA1704" s="196"/>
      <c r="BB1704" s="196"/>
      <c r="BC1704" s="196"/>
      <c r="BD1704" s="196"/>
      <c r="BE1704" s="196"/>
      <c r="BF1704" s="196"/>
      <c r="BG1704" s="196"/>
      <c r="BH1704" s="196"/>
      <c r="BI1704" s="196"/>
      <c r="BJ1704" s="196"/>
      <c r="BK1704" s="196"/>
      <c r="BL1704" s="196"/>
      <c r="BM1704" s="196"/>
      <c r="BN1704" s="196"/>
      <c r="BO1704" s="196"/>
      <c r="BP1704" s="196"/>
      <c r="BQ1704" s="196"/>
      <c r="BR1704" s="196"/>
      <c r="BS1704" s="196"/>
      <c r="BT1704" s="196"/>
      <c r="BU1704" s="196"/>
      <c r="BV1704" s="196"/>
      <c r="BW1704" s="196"/>
      <c r="BX1704" s="196"/>
      <c r="BY1704" s="196"/>
      <c r="BZ1704" s="196"/>
      <c r="CA1704" s="196"/>
      <c r="CB1704" s="196"/>
      <c r="CC1704" s="196"/>
      <c r="CD1704" s="196"/>
    </row>
    <row r="1705" spans="4:82" x14ac:dyDescent="0.2">
      <c r="D1705" s="171"/>
      <c r="E1705" s="171"/>
      <c r="F1705" s="171"/>
      <c r="G1705" s="171"/>
      <c r="H1705" s="171"/>
      <c r="I1705" s="171"/>
      <c r="J1705" s="171"/>
      <c r="K1705" s="171"/>
      <c r="L1705" s="171"/>
      <c r="M1705" s="171"/>
      <c r="N1705" s="171"/>
      <c r="O1705" s="171"/>
      <c r="P1705" s="171"/>
      <c r="Q1705" s="171"/>
      <c r="R1705" s="171"/>
      <c r="S1705" s="171"/>
      <c r="T1705" s="171"/>
      <c r="U1705" s="171"/>
      <c r="V1705" s="171"/>
      <c r="W1705" s="171"/>
      <c r="X1705" s="171"/>
      <c r="Y1705" s="171"/>
      <c r="Z1705" s="171"/>
      <c r="AA1705" s="171"/>
      <c r="AB1705" s="171"/>
      <c r="AC1705" s="171"/>
      <c r="AD1705" s="171"/>
      <c r="AE1705" s="171"/>
      <c r="AF1705" s="171"/>
      <c r="AG1705" s="171"/>
      <c r="AH1705" s="171"/>
      <c r="AI1705" s="171"/>
      <c r="AJ1705" s="171"/>
      <c r="AK1705" s="171"/>
      <c r="AL1705" s="171"/>
      <c r="AM1705" s="171"/>
      <c r="AN1705" s="171"/>
      <c r="AO1705" s="171"/>
      <c r="AP1705" s="171"/>
      <c r="AQ1705" s="171"/>
      <c r="AR1705" s="171"/>
      <c r="AS1705" s="171"/>
      <c r="AT1705" s="196"/>
      <c r="AU1705" s="196"/>
      <c r="AV1705" s="196"/>
      <c r="AW1705" s="196"/>
      <c r="AX1705" s="196"/>
      <c r="AY1705" s="196"/>
      <c r="AZ1705" s="196"/>
      <c r="BA1705" s="196"/>
      <c r="BB1705" s="196"/>
      <c r="BC1705" s="196"/>
      <c r="BD1705" s="196"/>
      <c r="BE1705" s="196"/>
      <c r="BF1705" s="196"/>
      <c r="BG1705" s="196"/>
      <c r="BH1705" s="196"/>
      <c r="BI1705" s="196"/>
      <c r="BJ1705" s="196"/>
      <c r="BK1705" s="196"/>
      <c r="BL1705" s="196"/>
      <c r="BM1705" s="196"/>
      <c r="BN1705" s="196"/>
      <c r="BO1705" s="196"/>
      <c r="BP1705" s="196"/>
      <c r="BQ1705" s="196"/>
      <c r="BR1705" s="196"/>
      <c r="BS1705" s="196"/>
      <c r="BT1705" s="196"/>
      <c r="BU1705" s="196"/>
      <c r="BV1705" s="196"/>
      <c r="BW1705" s="196"/>
      <c r="BX1705" s="196"/>
      <c r="BY1705" s="196"/>
      <c r="BZ1705" s="196"/>
      <c r="CA1705" s="196"/>
      <c r="CB1705" s="196"/>
      <c r="CC1705" s="196"/>
      <c r="CD1705" s="196"/>
    </row>
    <row r="1706" spans="4:82" x14ac:dyDescent="0.2">
      <c r="D1706" s="171"/>
      <c r="E1706" s="171"/>
      <c r="F1706" s="171"/>
      <c r="G1706" s="171"/>
      <c r="H1706" s="171"/>
      <c r="I1706" s="171"/>
      <c r="J1706" s="171"/>
      <c r="K1706" s="171"/>
      <c r="L1706" s="171"/>
      <c r="M1706" s="171"/>
      <c r="N1706" s="171"/>
      <c r="O1706" s="171"/>
      <c r="P1706" s="171"/>
      <c r="Q1706" s="171"/>
      <c r="R1706" s="171"/>
      <c r="S1706" s="171"/>
      <c r="T1706" s="171"/>
      <c r="U1706" s="171"/>
      <c r="V1706" s="171"/>
      <c r="W1706" s="171"/>
      <c r="X1706" s="171"/>
      <c r="Y1706" s="171"/>
      <c r="Z1706" s="171"/>
      <c r="AA1706" s="171"/>
      <c r="AB1706" s="171"/>
      <c r="AC1706" s="171"/>
      <c r="AD1706" s="171"/>
      <c r="AE1706" s="171"/>
      <c r="AF1706" s="171"/>
      <c r="AG1706" s="171"/>
      <c r="AH1706" s="171"/>
      <c r="AI1706" s="171"/>
      <c r="AJ1706" s="171"/>
      <c r="AK1706" s="171"/>
      <c r="AL1706" s="171"/>
      <c r="AM1706" s="171"/>
      <c r="AN1706" s="171"/>
      <c r="AO1706" s="171"/>
      <c r="AP1706" s="171"/>
      <c r="AQ1706" s="171"/>
      <c r="AR1706" s="171"/>
      <c r="AS1706" s="171"/>
      <c r="AT1706" s="196"/>
      <c r="AU1706" s="196"/>
      <c r="AV1706" s="196"/>
      <c r="AW1706" s="196"/>
      <c r="AX1706" s="196"/>
      <c r="AY1706" s="196"/>
      <c r="AZ1706" s="196"/>
      <c r="BA1706" s="196"/>
      <c r="BB1706" s="196"/>
      <c r="BC1706" s="196"/>
      <c r="BD1706" s="196"/>
      <c r="BE1706" s="196"/>
      <c r="BF1706" s="196"/>
      <c r="BG1706" s="196"/>
      <c r="BH1706" s="196"/>
      <c r="BI1706" s="196"/>
      <c r="BJ1706" s="196"/>
      <c r="BK1706" s="196"/>
      <c r="BL1706" s="196"/>
      <c r="BM1706" s="196"/>
      <c r="BN1706" s="196"/>
      <c r="BO1706" s="196"/>
      <c r="BP1706" s="196"/>
      <c r="BQ1706" s="196"/>
      <c r="BR1706" s="196"/>
      <c r="BS1706" s="196"/>
      <c r="BT1706" s="196"/>
      <c r="BU1706" s="196"/>
      <c r="BV1706" s="196"/>
      <c r="BW1706" s="196"/>
      <c r="BX1706" s="196"/>
      <c r="BY1706" s="196"/>
      <c r="BZ1706" s="196"/>
      <c r="CA1706" s="196"/>
      <c r="CB1706" s="196"/>
      <c r="CC1706" s="196"/>
      <c r="CD1706" s="196"/>
    </row>
    <row r="1707" spans="4:82" x14ac:dyDescent="0.2">
      <c r="D1707" s="171"/>
      <c r="E1707" s="171"/>
      <c r="F1707" s="171"/>
      <c r="G1707" s="171"/>
      <c r="H1707" s="171"/>
      <c r="I1707" s="171"/>
      <c r="J1707" s="171"/>
      <c r="K1707" s="171"/>
      <c r="L1707" s="171"/>
      <c r="M1707" s="171"/>
      <c r="N1707" s="171"/>
      <c r="O1707" s="171"/>
      <c r="P1707" s="171"/>
      <c r="Q1707" s="171"/>
      <c r="R1707" s="171"/>
      <c r="S1707" s="171"/>
      <c r="T1707" s="171"/>
      <c r="U1707" s="171"/>
      <c r="V1707" s="171"/>
      <c r="W1707" s="171"/>
      <c r="X1707" s="171"/>
      <c r="Y1707" s="171"/>
      <c r="Z1707" s="171"/>
      <c r="AA1707" s="171"/>
      <c r="AB1707" s="171"/>
      <c r="AC1707" s="171"/>
      <c r="AD1707" s="171"/>
      <c r="AE1707" s="171"/>
      <c r="AF1707" s="171"/>
      <c r="AG1707" s="171"/>
      <c r="AH1707" s="171"/>
      <c r="AI1707" s="171"/>
      <c r="AJ1707" s="171"/>
      <c r="AK1707" s="171"/>
      <c r="AL1707" s="171"/>
      <c r="AM1707" s="171"/>
      <c r="AN1707" s="171"/>
      <c r="AO1707" s="171"/>
      <c r="AP1707" s="171"/>
      <c r="AQ1707" s="171"/>
      <c r="AR1707" s="171"/>
      <c r="AS1707" s="171"/>
      <c r="AT1707" s="196"/>
      <c r="AU1707" s="196"/>
      <c r="AV1707" s="196"/>
      <c r="AW1707" s="196"/>
      <c r="AX1707" s="196"/>
      <c r="AY1707" s="196"/>
      <c r="AZ1707" s="196"/>
      <c r="BA1707" s="196"/>
      <c r="BB1707" s="196"/>
      <c r="BC1707" s="196"/>
      <c r="BD1707" s="196"/>
      <c r="BE1707" s="196"/>
      <c r="BF1707" s="196"/>
      <c r="BG1707" s="196"/>
      <c r="BH1707" s="196"/>
      <c r="BI1707" s="196"/>
      <c r="BJ1707" s="196"/>
      <c r="BK1707" s="196"/>
      <c r="BL1707" s="196"/>
      <c r="BM1707" s="196"/>
      <c r="BN1707" s="196"/>
      <c r="BO1707" s="196"/>
      <c r="BP1707" s="196"/>
      <c r="BQ1707" s="196"/>
      <c r="BR1707" s="196"/>
      <c r="BS1707" s="196"/>
      <c r="BT1707" s="196"/>
      <c r="BU1707" s="196"/>
      <c r="BV1707" s="196"/>
      <c r="BW1707" s="196"/>
      <c r="BX1707" s="196"/>
      <c r="BY1707" s="196"/>
      <c r="BZ1707" s="196"/>
      <c r="CA1707" s="196"/>
      <c r="CB1707" s="196"/>
      <c r="CC1707" s="196"/>
      <c r="CD1707" s="196"/>
    </row>
    <row r="1708" spans="4:82" x14ac:dyDescent="0.2">
      <c r="D1708" s="171"/>
      <c r="E1708" s="171"/>
      <c r="F1708" s="171"/>
      <c r="G1708" s="171"/>
      <c r="H1708" s="171"/>
      <c r="I1708" s="171"/>
      <c r="J1708" s="171"/>
      <c r="K1708" s="171"/>
      <c r="L1708" s="171"/>
      <c r="M1708" s="171"/>
      <c r="N1708" s="171"/>
      <c r="O1708" s="171"/>
      <c r="P1708" s="171"/>
      <c r="Q1708" s="171"/>
      <c r="R1708" s="171"/>
      <c r="S1708" s="171"/>
      <c r="T1708" s="171"/>
      <c r="U1708" s="171"/>
      <c r="V1708" s="171"/>
      <c r="W1708" s="171"/>
      <c r="X1708" s="171"/>
      <c r="Y1708" s="171"/>
      <c r="Z1708" s="171"/>
      <c r="AA1708" s="171"/>
      <c r="AB1708" s="171"/>
      <c r="AC1708" s="171"/>
      <c r="AD1708" s="171"/>
      <c r="AE1708" s="171"/>
      <c r="AF1708" s="171"/>
      <c r="AG1708" s="171"/>
      <c r="AH1708" s="171"/>
      <c r="AI1708" s="171"/>
      <c r="AJ1708" s="171"/>
      <c r="AK1708" s="171"/>
      <c r="AL1708" s="171"/>
      <c r="AM1708" s="171"/>
      <c r="AN1708" s="171"/>
      <c r="AO1708" s="171"/>
      <c r="AP1708" s="171"/>
      <c r="AQ1708" s="171"/>
      <c r="AR1708" s="171"/>
      <c r="AS1708" s="171"/>
      <c r="AT1708" s="196"/>
      <c r="AU1708" s="196"/>
      <c r="AV1708" s="196"/>
      <c r="AW1708" s="196"/>
      <c r="AX1708" s="196"/>
      <c r="AY1708" s="196"/>
      <c r="AZ1708" s="196"/>
      <c r="BA1708" s="196"/>
      <c r="BB1708" s="196"/>
      <c r="BC1708" s="196"/>
      <c r="BD1708" s="196"/>
      <c r="BE1708" s="196"/>
      <c r="BF1708" s="196"/>
      <c r="BG1708" s="196"/>
      <c r="BH1708" s="196"/>
      <c r="BI1708" s="196"/>
      <c r="BJ1708" s="196"/>
      <c r="BK1708" s="196"/>
      <c r="BL1708" s="196"/>
      <c r="BM1708" s="196"/>
      <c r="BN1708" s="196"/>
      <c r="BO1708" s="196"/>
      <c r="BP1708" s="196"/>
      <c r="BQ1708" s="196"/>
      <c r="BR1708" s="196"/>
      <c r="BS1708" s="196"/>
      <c r="BT1708" s="196"/>
      <c r="BU1708" s="196"/>
      <c r="BV1708" s="196"/>
      <c r="BW1708" s="196"/>
      <c r="BX1708" s="196"/>
      <c r="BY1708" s="196"/>
      <c r="BZ1708" s="196"/>
      <c r="CA1708" s="196"/>
      <c r="CB1708" s="196"/>
      <c r="CC1708" s="196"/>
      <c r="CD1708" s="196"/>
    </row>
    <row r="1709" spans="4:82" x14ac:dyDescent="0.2">
      <c r="D1709" s="171"/>
      <c r="E1709" s="171"/>
      <c r="F1709" s="171"/>
      <c r="G1709" s="171"/>
      <c r="H1709" s="171"/>
      <c r="I1709" s="171"/>
      <c r="J1709" s="171"/>
      <c r="K1709" s="171"/>
      <c r="L1709" s="171"/>
      <c r="M1709" s="171"/>
      <c r="N1709" s="171"/>
      <c r="O1709" s="171"/>
      <c r="P1709" s="171"/>
      <c r="Q1709" s="171"/>
      <c r="R1709" s="171"/>
      <c r="S1709" s="171"/>
      <c r="T1709" s="171"/>
      <c r="U1709" s="171"/>
      <c r="V1709" s="171"/>
      <c r="W1709" s="171"/>
      <c r="X1709" s="171"/>
      <c r="Y1709" s="171"/>
      <c r="Z1709" s="171"/>
      <c r="AA1709" s="171"/>
      <c r="AB1709" s="171"/>
      <c r="AC1709" s="171"/>
      <c r="AD1709" s="171"/>
      <c r="AE1709" s="171"/>
      <c r="AF1709" s="171"/>
      <c r="AG1709" s="171"/>
      <c r="AH1709" s="171"/>
      <c r="AI1709" s="171"/>
      <c r="AJ1709" s="171"/>
      <c r="AK1709" s="171"/>
      <c r="AL1709" s="171"/>
      <c r="AM1709" s="171"/>
      <c r="AN1709" s="171"/>
      <c r="AO1709" s="171"/>
      <c r="AP1709" s="171"/>
      <c r="AQ1709" s="171"/>
      <c r="AR1709" s="171"/>
      <c r="AS1709" s="171"/>
      <c r="AT1709" s="196"/>
      <c r="AU1709" s="196"/>
      <c r="AV1709" s="196"/>
      <c r="AW1709" s="196"/>
      <c r="AX1709" s="196"/>
      <c r="AY1709" s="196"/>
      <c r="AZ1709" s="196"/>
      <c r="BA1709" s="196"/>
      <c r="BB1709" s="196"/>
      <c r="BC1709" s="196"/>
      <c r="BD1709" s="196"/>
      <c r="BE1709" s="196"/>
      <c r="BF1709" s="196"/>
      <c r="BG1709" s="196"/>
      <c r="BH1709" s="196"/>
      <c r="BI1709" s="196"/>
      <c r="BJ1709" s="196"/>
      <c r="BK1709" s="196"/>
      <c r="BL1709" s="196"/>
      <c r="BM1709" s="196"/>
      <c r="BN1709" s="196"/>
      <c r="BO1709" s="196"/>
      <c r="BP1709" s="196"/>
      <c r="BQ1709" s="196"/>
      <c r="BR1709" s="196"/>
      <c r="BS1709" s="196"/>
      <c r="BT1709" s="196"/>
      <c r="BU1709" s="196"/>
      <c r="BV1709" s="196"/>
      <c r="BW1709" s="196"/>
      <c r="BX1709" s="196"/>
      <c r="BY1709" s="196"/>
      <c r="BZ1709" s="196"/>
      <c r="CA1709" s="196"/>
      <c r="CB1709" s="196"/>
      <c r="CC1709" s="196"/>
      <c r="CD1709" s="196"/>
    </row>
    <row r="1710" spans="4:82" x14ac:dyDescent="0.2">
      <c r="D1710" s="171"/>
      <c r="E1710" s="171"/>
      <c r="F1710" s="171"/>
      <c r="G1710" s="171"/>
      <c r="H1710" s="171"/>
      <c r="I1710" s="171"/>
      <c r="J1710" s="171"/>
      <c r="K1710" s="171"/>
      <c r="L1710" s="171"/>
      <c r="M1710" s="171"/>
      <c r="N1710" s="171"/>
      <c r="O1710" s="171"/>
      <c r="P1710" s="171"/>
      <c r="Q1710" s="171"/>
      <c r="R1710" s="171"/>
      <c r="S1710" s="171"/>
      <c r="T1710" s="171"/>
      <c r="U1710" s="171"/>
      <c r="V1710" s="171"/>
      <c r="W1710" s="171"/>
      <c r="X1710" s="171"/>
      <c r="Y1710" s="171"/>
      <c r="Z1710" s="171"/>
      <c r="AA1710" s="171"/>
      <c r="AB1710" s="171"/>
      <c r="AC1710" s="171"/>
      <c r="AD1710" s="171"/>
      <c r="AE1710" s="171"/>
      <c r="AF1710" s="171"/>
      <c r="AG1710" s="171"/>
      <c r="AH1710" s="171"/>
      <c r="AI1710" s="171"/>
      <c r="AJ1710" s="171"/>
      <c r="AK1710" s="171"/>
      <c r="AL1710" s="171"/>
      <c r="AM1710" s="171"/>
      <c r="AN1710" s="171"/>
      <c r="AO1710" s="171"/>
      <c r="AP1710" s="171"/>
      <c r="AQ1710" s="171"/>
      <c r="AR1710" s="171"/>
      <c r="AS1710" s="171"/>
      <c r="AT1710" s="196"/>
      <c r="AU1710" s="196"/>
      <c r="AV1710" s="196"/>
      <c r="AW1710" s="196"/>
      <c r="AX1710" s="196"/>
      <c r="AY1710" s="196"/>
      <c r="AZ1710" s="196"/>
      <c r="BA1710" s="196"/>
      <c r="BB1710" s="196"/>
      <c r="BC1710" s="196"/>
      <c r="BD1710" s="196"/>
      <c r="BE1710" s="196"/>
      <c r="BF1710" s="196"/>
      <c r="BG1710" s="196"/>
      <c r="BH1710" s="196"/>
      <c r="BI1710" s="196"/>
      <c r="BJ1710" s="196"/>
      <c r="BK1710" s="196"/>
      <c r="BL1710" s="196"/>
      <c r="BM1710" s="196"/>
      <c r="BN1710" s="196"/>
      <c r="BO1710" s="196"/>
      <c r="BP1710" s="196"/>
      <c r="BQ1710" s="196"/>
      <c r="BR1710" s="196"/>
      <c r="BS1710" s="196"/>
      <c r="BT1710" s="196"/>
      <c r="BU1710" s="196"/>
      <c r="BV1710" s="196"/>
      <c r="BW1710" s="196"/>
      <c r="BX1710" s="196"/>
      <c r="BY1710" s="196"/>
      <c r="BZ1710" s="196"/>
      <c r="CA1710" s="196"/>
      <c r="CB1710" s="196"/>
      <c r="CC1710" s="196"/>
      <c r="CD1710" s="196"/>
    </row>
    <row r="1711" spans="4:82" x14ac:dyDescent="0.2">
      <c r="D1711" s="171"/>
      <c r="E1711" s="171"/>
      <c r="F1711" s="171"/>
      <c r="G1711" s="171"/>
      <c r="H1711" s="171"/>
      <c r="I1711" s="171"/>
      <c r="J1711" s="171"/>
      <c r="K1711" s="171"/>
      <c r="L1711" s="171"/>
      <c r="M1711" s="171"/>
      <c r="N1711" s="171"/>
      <c r="O1711" s="171"/>
      <c r="P1711" s="171"/>
      <c r="Q1711" s="171"/>
      <c r="R1711" s="171"/>
      <c r="S1711" s="171"/>
      <c r="T1711" s="171"/>
      <c r="U1711" s="171"/>
      <c r="V1711" s="171"/>
      <c r="W1711" s="171"/>
      <c r="X1711" s="171"/>
      <c r="Y1711" s="171"/>
      <c r="Z1711" s="171"/>
      <c r="AA1711" s="171"/>
      <c r="AB1711" s="171"/>
      <c r="AC1711" s="171"/>
      <c r="AD1711" s="171"/>
      <c r="AE1711" s="171"/>
      <c r="AF1711" s="171"/>
      <c r="AG1711" s="171"/>
      <c r="AH1711" s="171"/>
      <c r="AI1711" s="171"/>
      <c r="AJ1711" s="171"/>
      <c r="AK1711" s="171"/>
      <c r="AL1711" s="171"/>
      <c r="AM1711" s="171"/>
      <c r="AN1711" s="171"/>
      <c r="AO1711" s="171"/>
      <c r="AP1711" s="171"/>
      <c r="AQ1711" s="171"/>
      <c r="AR1711" s="171"/>
      <c r="AS1711" s="171"/>
      <c r="AT1711" s="196"/>
      <c r="AU1711" s="196"/>
      <c r="AV1711" s="196"/>
      <c r="AW1711" s="196"/>
      <c r="AX1711" s="196"/>
      <c r="AY1711" s="196"/>
      <c r="AZ1711" s="196"/>
      <c r="BA1711" s="196"/>
      <c r="BB1711" s="196"/>
      <c r="BC1711" s="196"/>
      <c r="BD1711" s="196"/>
      <c r="BE1711" s="196"/>
      <c r="BF1711" s="196"/>
      <c r="BG1711" s="196"/>
      <c r="BH1711" s="196"/>
      <c r="BI1711" s="196"/>
      <c r="BJ1711" s="196"/>
      <c r="BK1711" s="196"/>
      <c r="BL1711" s="196"/>
      <c r="BM1711" s="196"/>
      <c r="BN1711" s="196"/>
      <c r="BO1711" s="196"/>
      <c r="BP1711" s="196"/>
      <c r="BQ1711" s="196"/>
      <c r="BR1711" s="196"/>
      <c r="BS1711" s="196"/>
      <c r="BT1711" s="196"/>
      <c r="BU1711" s="196"/>
      <c r="BV1711" s="196"/>
      <c r="BW1711" s="196"/>
      <c r="BX1711" s="196"/>
      <c r="BY1711" s="196"/>
      <c r="BZ1711" s="196"/>
      <c r="CA1711" s="196"/>
      <c r="CB1711" s="196"/>
      <c r="CC1711" s="196"/>
      <c r="CD1711" s="196"/>
    </row>
    <row r="1712" spans="4:82" x14ac:dyDescent="0.2">
      <c r="D1712" s="171"/>
      <c r="E1712" s="171"/>
      <c r="F1712" s="171"/>
      <c r="G1712" s="171"/>
      <c r="H1712" s="171"/>
      <c r="I1712" s="171"/>
      <c r="J1712" s="171"/>
      <c r="K1712" s="171"/>
      <c r="L1712" s="171"/>
      <c r="M1712" s="171"/>
      <c r="N1712" s="171"/>
      <c r="O1712" s="171"/>
      <c r="P1712" s="171"/>
      <c r="Q1712" s="171"/>
      <c r="R1712" s="171"/>
      <c r="S1712" s="171"/>
      <c r="T1712" s="171"/>
      <c r="U1712" s="171"/>
      <c r="V1712" s="171"/>
      <c r="W1712" s="171"/>
      <c r="X1712" s="171"/>
      <c r="Y1712" s="171"/>
      <c r="Z1712" s="171"/>
      <c r="AA1712" s="171"/>
      <c r="AB1712" s="171"/>
      <c r="AC1712" s="171"/>
      <c r="AD1712" s="171"/>
      <c r="AE1712" s="171"/>
      <c r="AF1712" s="171"/>
      <c r="AG1712" s="171"/>
      <c r="AH1712" s="171"/>
      <c r="AI1712" s="171"/>
      <c r="AJ1712" s="171"/>
      <c r="AK1712" s="171"/>
      <c r="AL1712" s="171"/>
      <c r="AM1712" s="171"/>
      <c r="AN1712" s="171"/>
      <c r="AO1712" s="171"/>
      <c r="AP1712" s="171"/>
      <c r="AQ1712" s="171"/>
      <c r="AR1712" s="171"/>
      <c r="AS1712" s="171"/>
      <c r="AT1712" s="196"/>
      <c r="AU1712" s="196"/>
      <c r="AV1712" s="196"/>
      <c r="AW1712" s="196"/>
      <c r="AX1712" s="196"/>
      <c r="AY1712" s="196"/>
      <c r="AZ1712" s="196"/>
      <c r="BA1712" s="196"/>
      <c r="BB1712" s="196"/>
      <c r="BC1712" s="196"/>
      <c r="BD1712" s="196"/>
      <c r="BE1712" s="196"/>
      <c r="BF1712" s="196"/>
      <c r="BG1712" s="196"/>
      <c r="BH1712" s="196"/>
      <c r="BI1712" s="196"/>
      <c r="BJ1712" s="196"/>
      <c r="BK1712" s="196"/>
      <c r="BL1712" s="196"/>
      <c r="BM1712" s="196"/>
      <c r="BN1712" s="196"/>
      <c r="BO1712" s="196"/>
      <c r="BP1712" s="196"/>
      <c r="BQ1712" s="196"/>
      <c r="BR1712" s="196"/>
      <c r="BS1712" s="196"/>
      <c r="BT1712" s="196"/>
      <c r="BU1712" s="196"/>
      <c r="BV1712" s="196"/>
      <c r="BW1712" s="196"/>
      <c r="BX1712" s="196"/>
      <c r="BY1712" s="196"/>
      <c r="BZ1712" s="196"/>
      <c r="CA1712" s="196"/>
      <c r="CB1712" s="196"/>
      <c r="CC1712" s="196"/>
      <c r="CD1712" s="196"/>
    </row>
    <row r="1713" spans="4:82" x14ac:dyDescent="0.2">
      <c r="D1713" s="171"/>
      <c r="E1713" s="171"/>
      <c r="F1713" s="171"/>
      <c r="G1713" s="171"/>
      <c r="H1713" s="171"/>
      <c r="I1713" s="171"/>
      <c r="J1713" s="171"/>
      <c r="K1713" s="171"/>
      <c r="L1713" s="171"/>
      <c r="M1713" s="171"/>
      <c r="N1713" s="171"/>
      <c r="O1713" s="171"/>
      <c r="P1713" s="171"/>
      <c r="Q1713" s="171"/>
      <c r="R1713" s="171"/>
      <c r="S1713" s="171"/>
      <c r="T1713" s="171"/>
      <c r="U1713" s="171"/>
      <c r="V1713" s="171"/>
      <c r="W1713" s="171"/>
      <c r="X1713" s="171"/>
      <c r="Y1713" s="171"/>
      <c r="Z1713" s="171"/>
      <c r="AA1713" s="171"/>
      <c r="AB1713" s="171"/>
      <c r="AC1713" s="171"/>
      <c r="AD1713" s="171"/>
      <c r="AE1713" s="171"/>
      <c r="AF1713" s="171"/>
      <c r="AG1713" s="171"/>
      <c r="AH1713" s="171"/>
      <c r="AI1713" s="171"/>
      <c r="AJ1713" s="171"/>
      <c r="AK1713" s="171"/>
      <c r="AL1713" s="171"/>
      <c r="AM1713" s="171"/>
      <c r="AN1713" s="171"/>
      <c r="AO1713" s="171"/>
      <c r="AP1713" s="171"/>
      <c r="AQ1713" s="171"/>
      <c r="AR1713" s="171"/>
      <c r="AS1713" s="171"/>
      <c r="AT1713" s="196"/>
      <c r="AU1713" s="196"/>
      <c r="AV1713" s="196"/>
      <c r="AW1713" s="196"/>
      <c r="AX1713" s="196"/>
      <c r="AY1713" s="196"/>
      <c r="AZ1713" s="196"/>
      <c r="BA1713" s="196"/>
      <c r="BB1713" s="196"/>
      <c r="BC1713" s="196"/>
      <c r="BD1713" s="196"/>
      <c r="BE1713" s="196"/>
      <c r="BF1713" s="196"/>
      <c r="BG1713" s="196"/>
      <c r="BH1713" s="196"/>
      <c r="BI1713" s="196"/>
      <c r="BJ1713" s="196"/>
      <c r="BK1713" s="196"/>
      <c r="BL1713" s="196"/>
      <c r="BM1713" s="196"/>
      <c r="BN1713" s="196"/>
      <c r="BO1713" s="196"/>
      <c r="BP1713" s="196"/>
      <c r="BQ1713" s="196"/>
      <c r="BR1713" s="196"/>
      <c r="BS1713" s="196"/>
      <c r="BT1713" s="196"/>
      <c r="BU1713" s="196"/>
      <c r="BV1713" s="196"/>
      <c r="BW1713" s="196"/>
      <c r="BX1713" s="196"/>
      <c r="BY1713" s="196"/>
      <c r="BZ1713" s="196"/>
      <c r="CA1713" s="196"/>
      <c r="CB1713" s="196"/>
      <c r="CC1713" s="196"/>
      <c r="CD1713" s="196"/>
    </row>
    <row r="1714" spans="4:82" x14ac:dyDescent="0.2">
      <c r="D1714" s="171"/>
      <c r="E1714" s="171"/>
      <c r="F1714" s="171"/>
      <c r="G1714" s="171"/>
      <c r="H1714" s="171"/>
      <c r="I1714" s="171"/>
      <c r="J1714" s="171"/>
      <c r="K1714" s="171"/>
      <c r="L1714" s="171"/>
      <c r="M1714" s="171"/>
      <c r="N1714" s="171"/>
      <c r="O1714" s="171"/>
      <c r="P1714" s="171"/>
      <c r="Q1714" s="171"/>
      <c r="R1714" s="171"/>
      <c r="S1714" s="171"/>
      <c r="T1714" s="171"/>
      <c r="U1714" s="171"/>
      <c r="V1714" s="171"/>
      <c r="W1714" s="171"/>
      <c r="X1714" s="171"/>
      <c r="Y1714" s="171"/>
      <c r="Z1714" s="171"/>
      <c r="AA1714" s="171"/>
      <c r="AB1714" s="171"/>
      <c r="AC1714" s="171"/>
      <c r="AD1714" s="171"/>
      <c r="AE1714" s="171"/>
      <c r="AF1714" s="171"/>
      <c r="AG1714" s="171"/>
      <c r="AH1714" s="171"/>
      <c r="AI1714" s="171"/>
      <c r="AJ1714" s="171"/>
      <c r="AK1714" s="171"/>
      <c r="AL1714" s="171"/>
      <c r="AM1714" s="171"/>
      <c r="AN1714" s="171"/>
      <c r="AO1714" s="171"/>
      <c r="AP1714" s="171"/>
      <c r="AQ1714" s="171"/>
      <c r="AR1714" s="171"/>
      <c r="AS1714" s="171"/>
      <c r="AT1714" s="196"/>
      <c r="AU1714" s="196"/>
      <c r="AV1714" s="196"/>
      <c r="AW1714" s="196"/>
      <c r="AX1714" s="196"/>
      <c r="AY1714" s="196"/>
      <c r="AZ1714" s="196"/>
      <c r="BA1714" s="196"/>
      <c r="BB1714" s="196"/>
      <c r="BC1714" s="196"/>
      <c r="BD1714" s="196"/>
      <c r="BE1714" s="196"/>
      <c r="BF1714" s="196"/>
      <c r="BG1714" s="196"/>
      <c r="BH1714" s="196"/>
      <c r="BI1714" s="196"/>
      <c r="BJ1714" s="196"/>
      <c r="BK1714" s="196"/>
      <c r="BL1714" s="196"/>
      <c r="BM1714" s="196"/>
      <c r="BN1714" s="196"/>
      <c r="BO1714" s="196"/>
      <c r="BP1714" s="196"/>
      <c r="BQ1714" s="196"/>
      <c r="BR1714" s="196"/>
      <c r="BS1714" s="196"/>
      <c r="BT1714" s="196"/>
      <c r="BU1714" s="196"/>
      <c r="BV1714" s="196"/>
      <c r="BW1714" s="196"/>
      <c r="BX1714" s="196"/>
      <c r="BY1714" s="196"/>
      <c r="BZ1714" s="196"/>
      <c r="CA1714" s="196"/>
      <c r="CB1714" s="196"/>
      <c r="CC1714" s="196"/>
      <c r="CD1714" s="196"/>
    </row>
    <row r="1715" spans="4:82" x14ac:dyDescent="0.2">
      <c r="D1715" s="171"/>
      <c r="E1715" s="171"/>
      <c r="F1715" s="171"/>
      <c r="G1715" s="171"/>
      <c r="H1715" s="171"/>
      <c r="I1715" s="171"/>
      <c r="J1715" s="171"/>
      <c r="K1715" s="171"/>
      <c r="L1715" s="171"/>
      <c r="M1715" s="171"/>
      <c r="N1715" s="171"/>
      <c r="O1715" s="171"/>
      <c r="P1715" s="171"/>
      <c r="Q1715" s="171"/>
      <c r="R1715" s="171"/>
      <c r="S1715" s="171"/>
      <c r="T1715" s="171"/>
      <c r="U1715" s="171"/>
      <c r="V1715" s="171"/>
      <c r="W1715" s="171"/>
      <c r="X1715" s="171"/>
      <c r="Y1715" s="171"/>
      <c r="Z1715" s="171"/>
      <c r="AA1715" s="171"/>
      <c r="AB1715" s="171"/>
      <c r="AC1715" s="171"/>
      <c r="AD1715" s="171"/>
      <c r="AE1715" s="171"/>
      <c r="AF1715" s="171"/>
      <c r="AG1715" s="171"/>
      <c r="AH1715" s="171"/>
      <c r="AI1715" s="171"/>
      <c r="AJ1715" s="171"/>
      <c r="AK1715" s="171"/>
      <c r="AL1715" s="171"/>
      <c r="AM1715" s="171"/>
      <c r="AN1715" s="171"/>
      <c r="AO1715" s="171"/>
      <c r="AP1715" s="171"/>
      <c r="AQ1715" s="171"/>
      <c r="AR1715" s="171"/>
      <c r="AS1715" s="171"/>
      <c r="AT1715" s="196"/>
      <c r="AU1715" s="196"/>
      <c r="AV1715" s="196"/>
      <c r="AW1715" s="196"/>
      <c r="AX1715" s="196"/>
      <c r="AY1715" s="196"/>
      <c r="AZ1715" s="196"/>
      <c r="BA1715" s="196"/>
      <c r="BB1715" s="196"/>
      <c r="BC1715" s="196"/>
      <c r="BD1715" s="196"/>
      <c r="BE1715" s="196"/>
      <c r="BF1715" s="196"/>
      <c r="BG1715" s="196"/>
      <c r="BH1715" s="196"/>
      <c r="BI1715" s="196"/>
      <c r="BJ1715" s="196"/>
      <c r="BK1715" s="196"/>
      <c r="BL1715" s="196"/>
      <c r="BM1715" s="196"/>
      <c r="BN1715" s="196"/>
      <c r="BO1715" s="196"/>
      <c r="BP1715" s="196"/>
      <c r="BQ1715" s="196"/>
      <c r="BR1715" s="196"/>
      <c r="BS1715" s="196"/>
      <c r="BT1715" s="196"/>
      <c r="BU1715" s="196"/>
      <c r="BV1715" s="196"/>
      <c r="BW1715" s="196"/>
      <c r="BX1715" s="196"/>
      <c r="BY1715" s="196"/>
      <c r="BZ1715" s="196"/>
      <c r="CA1715" s="196"/>
      <c r="CB1715" s="196"/>
      <c r="CC1715" s="196"/>
      <c r="CD1715" s="196"/>
    </row>
    <row r="1716" spans="4:82" x14ac:dyDescent="0.2">
      <c r="D1716" s="171"/>
      <c r="E1716" s="171"/>
      <c r="F1716" s="171"/>
      <c r="G1716" s="171"/>
      <c r="H1716" s="171"/>
      <c r="I1716" s="171"/>
      <c r="J1716" s="171"/>
      <c r="K1716" s="171"/>
      <c r="L1716" s="171"/>
      <c r="M1716" s="171"/>
      <c r="N1716" s="171"/>
      <c r="O1716" s="171"/>
      <c r="P1716" s="171"/>
      <c r="Q1716" s="171"/>
      <c r="R1716" s="171"/>
      <c r="S1716" s="171"/>
      <c r="T1716" s="171"/>
      <c r="U1716" s="171"/>
      <c r="V1716" s="171"/>
      <c r="W1716" s="171"/>
      <c r="X1716" s="171"/>
      <c r="Y1716" s="171"/>
      <c r="Z1716" s="171"/>
      <c r="AA1716" s="171"/>
      <c r="AB1716" s="171"/>
      <c r="AC1716" s="171"/>
      <c r="AD1716" s="171"/>
      <c r="AE1716" s="171"/>
      <c r="AF1716" s="171"/>
      <c r="AG1716" s="171"/>
      <c r="AH1716" s="171"/>
      <c r="AI1716" s="171"/>
      <c r="AJ1716" s="171"/>
      <c r="AK1716" s="171"/>
      <c r="AL1716" s="171"/>
      <c r="AM1716" s="171"/>
      <c r="AN1716" s="171"/>
      <c r="AO1716" s="171"/>
      <c r="AP1716" s="171"/>
      <c r="AQ1716" s="171"/>
      <c r="AR1716" s="171"/>
      <c r="AS1716" s="171"/>
      <c r="AT1716" s="196"/>
      <c r="AU1716" s="196"/>
      <c r="AV1716" s="196"/>
      <c r="AW1716" s="196"/>
      <c r="AX1716" s="196"/>
      <c r="AY1716" s="196"/>
      <c r="AZ1716" s="196"/>
      <c r="BA1716" s="196"/>
      <c r="BB1716" s="196"/>
      <c r="BC1716" s="196"/>
      <c r="BD1716" s="196"/>
      <c r="BE1716" s="196"/>
      <c r="BF1716" s="196"/>
      <c r="BG1716" s="196"/>
      <c r="BH1716" s="196"/>
      <c r="BI1716" s="196"/>
      <c r="BJ1716" s="196"/>
      <c r="BK1716" s="196"/>
      <c r="BL1716" s="196"/>
      <c r="BM1716" s="196"/>
      <c r="BN1716" s="196"/>
      <c r="BO1716" s="196"/>
      <c r="BP1716" s="196"/>
      <c r="BQ1716" s="196"/>
      <c r="BR1716" s="196"/>
      <c r="BS1716" s="196"/>
      <c r="BT1716" s="196"/>
      <c r="BU1716" s="196"/>
      <c r="BV1716" s="196"/>
      <c r="BW1716" s="196"/>
      <c r="BX1716" s="196"/>
      <c r="BY1716" s="196"/>
      <c r="BZ1716" s="196"/>
      <c r="CA1716" s="196"/>
      <c r="CB1716" s="196"/>
      <c r="CC1716" s="196"/>
      <c r="CD1716" s="196"/>
    </row>
    <row r="1717" spans="4:82" x14ac:dyDescent="0.2">
      <c r="D1717" s="171"/>
      <c r="E1717" s="171"/>
      <c r="F1717" s="171"/>
      <c r="G1717" s="171"/>
      <c r="H1717" s="171"/>
      <c r="I1717" s="171"/>
      <c r="J1717" s="171"/>
      <c r="K1717" s="171"/>
      <c r="L1717" s="171"/>
      <c r="M1717" s="171"/>
      <c r="N1717" s="171"/>
      <c r="O1717" s="171"/>
      <c r="P1717" s="171"/>
      <c r="Q1717" s="171"/>
      <c r="R1717" s="171"/>
      <c r="S1717" s="171"/>
      <c r="T1717" s="171"/>
      <c r="U1717" s="171"/>
      <c r="V1717" s="171"/>
      <c r="W1717" s="171"/>
      <c r="X1717" s="171"/>
      <c r="Y1717" s="171"/>
      <c r="Z1717" s="171"/>
      <c r="AA1717" s="171"/>
      <c r="AB1717" s="171"/>
      <c r="AC1717" s="171"/>
      <c r="AD1717" s="171"/>
      <c r="AE1717" s="171"/>
      <c r="AF1717" s="171"/>
      <c r="AG1717" s="171"/>
      <c r="AH1717" s="171"/>
      <c r="AI1717" s="171"/>
      <c r="AJ1717" s="171"/>
      <c r="AK1717" s="171"/>
      <c r="AL1717" s="171"/>
      <c r="AM1717" s="171"/>
      <c r="AN1717" s="171"/>
      <c r="AO1717" s="171"/>
      <c r="AP1717" s="171"/>
      <c r="AQ1717" s="171"/>
      <c r="AR1717" s="171"/>
      <c r="AS1717" s="171"/>
      <c r="AT1717" s="196"/>
      <c r="AU1717" s="196"/>
      <c r="AV1717" s="196"/>
      <c r="AW1717" s="196"/>
      <c r="AX1717" s="196"/>
      <c r="AY1717" s="196"/>
      <c r="AZ1717" s="196"/>
      <c r="BA1717" s="196"/>
      <c r="BB1717" s="196"/>
      <c r="BC1717" s="196"/>
      <c r="BD1717" s="196"/>
      <c r="BE1717" s="196"/>
      <c r="BF1717" s="196"/>
      <c r="BG1717" s="196"/>
      <c r="BH1717" s="196"/>
      <c r="BI1717" s="196"/>
      <c r="BJ1717" s="196"/>
      <c r="BK1717" s="196"/>
      <c r="BL1717" s="196"/>
      <c r="BM1717" s="196"/>
      <c r="BN1717" s="196"/>
      <c r="BO1717" s="196"/>
      <c r="BP1717" s="196"/>
      <c r="BQ1717" s="196"/>
      <c r="BR1717" s="196"/>
      <c r="BS1717" s="196"/>
      <c r="BT1717" s="196"/>
      <c r="BU1717" s="196"/>
      <c r="BV1717" s="196"/>
      <c r="BW1717" s="196"/>
      <c r="BX1717" s="196"/>
      <c r="BY1717" s="196"/>
      <c r="BZ1717" s="196"/>
      <c r="CA1717" s="196"/>
      <c r="CB1717" s="196"/>
      <c r="CC1717" s="196"/>
      <c r="CD1717" s="196"/>
    </row>
    <row r="1718" spans="4:82" x14ac:dyDescent="0.2">
      <c r="D1718" s="171"/>
      <c r="E1718" s="171"/>
      <c r="F1718" s="171"/>
      <c r="G1718" s="171"/>
      <c r="H1718" s="171"/>
      <c r="I1718" s="171"/>
      <c r="J1718" s="171"/>
      <c r="K1718" s="171"/>
      <c r="L1718" s="171"/>
      <c r="M1718" s="171"/>
      <c r="N1718" s="171"/>
      <c r="O1718" s="171"/>
      <c r="P1718" s="171"/>
      <c r="Q1718" s="171"/>
      <c r="R1718" s="171"/>
      <c r="S1718" s="171"/>
      <c r="T1718" s="171"/>
      <c r="U1718" s="171"/>
      <c r="V1718" s="171"/>
      <c r="W1718" s="171"/>
      <c r="X1718" s="171"/>
      <c r="Y1718" s="171"/>
      <c r="Z1718" s="171"/>
      <c r="AA1718" s="171"/>
      <c r="AB1718" s="171"/>
      <c r="AC1718" s="171"/>
      <c r="AD1718" s="171"/>
      <c r="AE1718" s="171"/>
      <c r="AF1718" s="171"/>
      <c r="AG1718" s="171"/>
      <c r="AH1718" s="171"/>
      <c r="AI1718" s="171"/>
      <c r="AJ1718" s="171"/>
      <c r="AK1718" s="171"/>
      <c r="AL1718" s="171"/>
      <c r="AM1718" s="171"/>
      <c r="AN1718" s="171"/>
      <c r="AO1718" s="171"/>
      <c r="AP1718" s="171"/>
      <c r="AQ1718" s="171"/>
      <c r="AR1718" s="171"/>
      <c r="AS1718" s="171"/>
      <c r="AT1718" s="196"/>
      <c r="AU1718" s="196"/>
      <c r="AV1718" s="196"/>
      <c r="AW1718" s="196"/>
      <c r="AX1718" s="196"/>
      <c r="AY1718" s="196"/>
      <c r="AZ1718" s="196"/>
      <c r="BA1718" s="196"/>
      <c r="BB1718" s="196"/>
      <c r="BC1718" s="196"/>
      <c r="BD1718" s="196"/>
      <c r="BE1718" s="196"/>
      <c r="BF1718" s="196"/>
      <c r="BG1718" s="196"/>
      <c r="BH1718" s="196"/>
      <c r="BI1718" s="196"/>
      <c r="BJ1718" s="196"/>
      <c r="BK1718" s="196"/>
      <c r="BL1718" s="196"/>
      <c r="BM1718" s="196"/>
      <c r="BN1718" s="196"/>
      <c r="BO1718" s="196"/>
      <c r="BP1718" s="196"/>
      <c r="BQ1718" s="196"/>
      <c r="BR1718" s="196"/>
      <c r="BS1718" s="196"/>
      <c r="BT1718" s="196"/>
      <c r="BU1718" s="196"/>
      <c r="BV1718" s="196"/>
      <c r="BW1718" s="196"/>
      <c r="BX1718" s="196"/>
      <c r="BY1718" s="196"/>
      <c r="BZ1718" s="196"/>
      <c r="CA1718" s="196"/>
      <c r="CB1718" s="196"/>
      <c r="CC1718" s="196"/>
      <c r="CD1718" s="196"/>
    </row>
    <row r="1719" spans="4:82" x14ac:dyDescent="0.2">
      <c r="D1719" s="171"/>
      <c r="E1719" s="171"/>
      <c r="F1719" s="171"/>
      <c r="G1719" s="171"/>
      <c r="H1719" s="171"/>
      <c r="I1719" s="171"/>
      <c r="J1719" s="171"/>
      <c r="K1719" s="171"/>
      <c r="L1719" s="171"/>
      <c r="M1719" s="171"/>
      <c r="N1719" s="171"/>
      <c r="O1719" s="171"/>
      <c r="P1719" s="171"/>
      <c r="Q1719" s="171"/>
      <c r="R1719" s="171"/>
      <c r="S1719" s="171"/>
      <c r="T1719" s="171"/>
      <c r="U1719" s="171"/>
      <c r="V1719" s="171"/>
      <c r="W1719" s="171"/>
      <c r="X1719" s="171"/>
      <c r="Y1719" s="171"/>
      <c r="Z1719" s="171"/>
      <c r="AA1719" s="171"/>
      <c r="AB1719" s="171"/>
      <c r="AC1719" s="171"/>
      <c r="AD1719" s="171"/>
      <c r="AE1719" s="171"/>
      <c r="AF1719" s="171"/>
      <c r="AG1719" s="171"/>
      <c r="AH1719" s="171"/>
      <c r="AI1719" s="171"/>
      <c r="AJ1719" s="171"/>
      <c r="AK1719" s="171"/>
      <c r="AL1719" s="171"/>
      <c r="AM1719" s="171"/>
      <c r="AN1719" s="171"/>
      <c r="AO1719" s="171"/>
      <c r="AP1719" s="171"/>
      <c r="AQ1719" s="171"/>
      <c r="AR1719" s="171"/>
      <c r="AS1719" s="171"/>
      <c r="AT1719" s="196"/>
      <c r="AU1719" s="196"/>
      <c r="AV1719" s="196"/>
      <c r="AW1719" s="196"/>
      <c r="AX1719" s="196"/>
      <c r="AY1719" s="196"/>
      <c r="AZ1719" s="196"/>
      <c r="BA1719" s="196"/>
      <c r="BB1719" s="196"/>
      <c r="BC1719" s="196"/>
      <c r="BD1719" s="196"/>
      <c r="BE1719" s="196"/>
      <c r="BF1719" s="196"/>
      <c r="BG1719" s="196"/>
      <c r="BH1719" s="196"/>
      <c r="BI1719" s="196"/>
      <c r="BJ1719" s="196"/>
      <c r="BK1719" s="196"/>
      <c r="BL1719" s="196"/>
      <c r="BM1719" s="196"/>
      <c r="BN1719" s="196"/>
      <c r="BO1719" s="196"/>
      <c r="BP1719" s="196"/>
      <c r="BQ1719" s="196"/>
      <c r="BR1719" s="196"/>
      <c r="BS1719" s="196"/>
      <c r="BT1719" s="196"/>
      <c r="BU1719" s="196"/>
      <c r="BV1719" s="196"/>
      <c r="BW1719" s="196"/>
      <c r="BX1719" s="196"/>
      <c r="BY1719" s="196"/>
      <c r="BZ1719" s="196"/>
      <c r="CA1719" s="196"/>
      <c r="CB1719" s="196"/>
      <c r="CC1719" s="196"/>
      <c r="CD1719" s="196"/>
    </row>
    <row r="1720" spans="4:82" x14ac:dyDescent="0.2">
      <c r="D1720" s="171"/>
      <c r="E1720" s="171"/>
      <c r="F1720" s="171"/>
      <c r="G1720" s="171"/>
      <c r="H1720" s="171"/>
      <c r="I1720" s="171"/>
      <c r="J1720" s="171"/>
      <c r="K1720" s="171"/>
      <c r="L1720" s="171"/>
      <c r="M1720" s="171"/>
      <c r="N1720" s="171"/>
      <c r="O1720" s="171"/>
      <c r="P1720" s="171"/>
      <c r="Q1720" s="171"/>
      <c r="R1720" s="171"/>
      <c r="S1720" s="171"/>
      <c r="T1720" s="171"/>
      <c r="U1720" s="171"/>
      <c r="V1720" s="171"/>
      <c r="W1720" s="171"/>
      <c r="X1720" s="171"/>
      <c r="Y1720" s="171"/>
      <c r="Z1720" s="171"/>
      <c r="AA1720" s="171"/>
      <c r="AB1720" s="171"/>
      <c r="AC1720" s="171"/>
      <c r="AD1720" s="171"/>
      <c r="AE1720" s="171"/>
      <c r="AF1720" s="171"/>
      <c r="AG1720" s="171"/>
      <c r="AH1720" s="171"/>
      <c r="AI1720" s="171"/>
      <c r="AJ1720" s="171"/>
      <c r="AK1720" s="171"/>
      <c r="AL1720" s="171"/>
      <c r="AM1720" s="171"/>
      <c r="AN1720" s="171"/>
      <c r="AO1720" s="171"/>
      <c r="AP1720" s="171"/>
      <c r="AQ1720" s="171"/>
      <c r="AR1720" s="171"/>
      <c r="AS1720" s="171"/>
      <c r="AT1720" s="196"/>
      <c r="AU1720" s="196"/>
      <c r="AV1720" s="196"/>
      <c r="AW1720" s="196"/>
      <c r="AX1720" s="196"/>
      <c r="AY1720" s="196"/>
      <c r="AZ1720" s="196"/>
      <c r="BA1720" s="196"/>
      <c r="BB1720" s="196"/>
      <c r="BC1720" s="196"/>
      <c r="BD1720" s="196"/>
      <c r="BE1720" s="196"/>
      <c r="BF1720" s="196"/>
      <c r="BG1720" s="196"/>
      <c r="BH1720" s="196"/>
      <c r="BI1720" s="196"/>
      <c r="BJ1720" s="196"/>
      <c r="BK1720" s="196"/>
      <c r="BL1720" s="196"/>
      <c r="BM1720" s="196"/>
      <c r="BN1720" s="196"/>
      <c r="BO1720" s="196"/>
      <c r="BP1720" s="196"/>
      <c r="BQ1720" s="196"/>
      <c r="BR1720" s="196"/>
      <c r="BS1720" s="196"/>
      <c r="BT1720" s="196"/>
      <c r="BU1720" s="196"/>
      <c r="BV1720" s="196"/>
      <c r="BW1720" s="196"/>
      <c r="BX1720" s="196"/>
      <c r="BY1720" s="196"/>
      <c r="BZ1720" s="196"/>
      <c r="CA1720" s="196"/>
      <c r="CB1720" s="196"/>
      <c r="CC1720" s="196"/>
      <c r="CD1720" s="196"/>
    </row>
    <row r="1721" spans="4:82" x14ac:dyDescent="0.2">
      <c r="D1721" s="171"/>
      <c r="E1721" s="171"/>
      <c r="F1721" s="171"/>
      <c r="G1721" s="171"/>
      <c r="H1721" s="171"/>
      <c r="I1721" s="171"/>
      <c r="J1721" s="171"/>
      <c r="K1721" s="171"/>
      <c r="L1721" s="171"/>
      <c r="M1721" s="171"/>
      <c r="N1721" s="171"/>
      <c r="O1721" s="171"/>
      <c r="P1721" s="171"/>
      <c r="Q1721" s="171"/>
      <c r="R1721" s="171"/>
      <c r="S1721" s="171"/>
      <c r="T1721" s="171"/>
      <c r="U1721" s="171"/>
      <c r="V1721" s="171"/>
      <c r="W1721" s="171"/>
      <c r="X1721" s="171"/>
      <c r="Y1721" s="171"/>
      <c r="Z1721" s="171"/>
      <c r="AA1721" s="171"/>
      <c r="AB1721" s="171"/>
      <c r="AC1721" s="171"/>
      <c r="AD1721" s="171"/>
      <c r="AE1721" s="171"/>
      <c r="AF1721" s="171"/>
      <c r="AG1721" s="171"/>
      <c r="AH1721" s="171"/>
      <c r="AI1721" s="171"/>
      <c r="AJ1721" s="171"/>
      <c r="AK1721" s="171"/>
      <c r="AL1721" s="171"/>
      <c r="AM1721" s="171"/>
      <c r="AN1721" s="171"/>
      <c r="AO1721" s="171"/>
      <c r="AP1721" s="171"/>
      <c r="AQ1721" s="171"/>
      <c r="AR1721" s="171"/>
      <c r="AS1721" s="171"/>
      <c r="AT1721" s="196"/>
      <c r="AU1721" s="196"/>
      <c r="AV1721" s="196"/>
      <c r="AW1721" s="196"/>
      <c r="AX1721" s="196"/>
      <c r="AY1721" s="196"/>
      <c r="AZ1721" s="196"/>
      <c r="BA1721" s="196"/>
      <c r="BB1721" s="196"/>
      <c r="BC1721" s="196"/>
      <c r="BD1721" s="196"/>
      <c r="BE1721" s="196"/>
      <c r="BF1721" s="196"/>
      <c r="BG1721" s="196"/>
      <c r="BH1721" s="196"/>
      <c r="BI1721" s="196"/>
      <c r="BJ1721" s="196"/>
      <c r="BK1721" s="196"/>
      <c r="BL1721" s="196"/>
      <c r="BM1721" s="196"/>
      <c r="BN1721" s="196"/>
      <c r="BO1721" s="196"/>
      <c r="BP1721" s="196"/>
      <c r="BQ1721" s="196"/>
      <c r="BR1721" s="196"/>
      <c r="BS1721" s="196"/>
      <c r="BT1721" s="196"/>
      <c r="BU1721" s="196"/>
      <c r="BV1721" s="196"/>
      <c r="BW1721" s="196"/>
      <c r="BX1721" s="196"/>
      <c r="BY1721" s="196"/>
      <c r="BZ1721" s="196"/>
      <c r="CA1721" s="196"/>
      <c r="CB1721" s="196"/>
      <c r="CC1721" s="196"/>
      <c r="CD1721" s="196"/>
    </row>
    <row r="1722" spans="4:82" x14ac:dyDescent="0.2">
      <c r="D1722" s="171"/>
      <c r="E1722" s="171"/>
      <c r="F1722" s="171"/>
      <c r="G1722" s="171"/>
      <c r="H1722" s="171"/>
      <c r="I1722" s="171"/>
      <c r="J1722" s="171"/>
      <c r="K1722" s="171"/>
      <c r="L1722" s="171"/>
      <c r="M1722" s="171"/>
      <c r="N1722" s="171"/>
      <c r="O1722" s="171"/>
      <c r="P1722" s="171"/>
      <c r="Q1722" s="171"/>
      <c r="R1722" s="171"/>
      <c r="S1722" s="171"/>
      <c r="T1722" s="171"/>
      <c r="U1722" s="171"/>
      <c r="V1722" s="171"/>
      <c r="W1722" s="171"/>
      <c r="X1722" s="171"/>
      <c r="Y1722" s="171"/>
      <c r="Z1722" s="171"/>
      <c r="AA1722" s="171"/>
      <c r="AB1722" s="171"/>
      <c r="AC1722" s="171"/>
      <c r="AD1722" s="171"/>
      <c r="AE1722" s="171"/>
      <c r="AF1722" s="171"/>
      <c r="AG1722" s="171"/>
      <c r="AH1722" s="171"/>
      <c r="AI1722" s="171"/>
      <c r="AJ1722" s="171"/>
      <c r="AK1722" s="171"/>
      <c r="AL1722" s="171"/>
      <c r="AM1722" s="171"/>
      <c r="AN1722" s="171"/>
      <c r="AO1722" s="171"/>
      <c r="AP1722" s="171"/>
      <c r="AQ1722" s="171"/>
      <c r="AR1722" s="171"/>
      <c r="AS1722" s="171"/>
      <c r="AT1722" s="196"/>
      <c r="AU1722" s="196"/>
      <c r="AV1722" s="196"/>
      <c r="AW1722" s="196"/>
      <c r="AX1722" s="196"/>
      <c r="AY1722" s="196"/>
      <c r="AZ1722" s="196"/>
      <c r="BA1722" s="196"/>
      <c r="BB1722" s="196"/>
      <c r="BC1722" s="196"/>
      <c r="BD1722" s="196"/>
      <c r="BE1722" s="196"/>
      <c r="BF1722" s="196"/>
      <c r="BG1722" s="196"/>
      <c r="BH1722" s="196"/>
      <c r="BI1722" s="196"/>
      <c r="BJ1722" s="196"/>
      <c r="BK1722" s="196"/>
      <c r="BL1722" s="196"/>
      <c r="BM1722" s="196"/>
      <c r="BN1722" s="196"/>
      <c r="BO1722" s="196"/>
      <c r="BP1722" s="196"/>
      <c r="BQ1722" s="196"/>
      <c r="BR1722" s="196"/>
      <c r="BS1722" s="196"/>
      <c r="BT1722" s="196"/>
      <c r="BU1722" s="196"/>
      <c r="BV1722" s="196"/>
      <c r="BW1722" s="196"/>
      <c r="BX1722" s="196"/>
      <c r="BY1722" s="196"/>
      <c r="BZ1722" s="196"/>
      <c r="CA1722" s="196"/>
      <c r="CB1722" s="196"/>
      <c r="CC1722" s="196"/>
      <c r="CD1722" s="196"/>
    </row>
    <row r="1723" spans="4:82" x14ac:dyDescent="0.2">
      <c r="D1723" s="171"/>
      <c r="E1723" s="171"/>
      <c r="F1723" s="171"/>
      <c r="G1723" s="171"/>
      <c r="H1723" s="171"/>
      <c r="I1723" s="171"/>
      <c r="J1723" s="171"/>
      <c r="K1723" s="171"/>
      <c r="L1723" s="171"/>
      <c r="M1723" s="171"/>
      <c r="N1723" s="171"/>
      <c r="O1723" s="171"/>
      <c r="P1723" s="171"/>
      <c r="Q1723" s="171"/>
      <c r="R1723" s="171"/>
      <c r="S1723" s="171"/>
      <c r="T1723" s="171"/>
      <c r="U1723" s="171"/>
      <c r="V1723" s="171"/>
      <c r="W1723" s="171"/>
      <c r="X1723" s="171"/>
      <c r="Y1723" s="171"/>
      <c r="Z1723" s="171"/>
      <c r="AA1723" s="171"/>
      <c r="AB1723" s="171"/>
      <c r="AC1723" s="171"/>
      <c r="AD1723" s="171"/>
      <c r="AE1723" s="171"/>
      <c r="AF1723" s="171"/>
      <c r="AG1723" s="171"/>
      <c r="AH1723" s="171"/>
      <c r="AI1723" s="171"/>
      <c r="AJ1723" s="171"/>
      <c r="AK1723" s="171"/>
      <c r="AL1723" s="171"/>
      <c r="AM1723" s="171"/>
      <c r="AN1723" s="171"/>
      <c r="AO1723" s="171"/>
      <c r="AP1723" s="171"/>
      <c r="AQ1723" s="171"/>
      <c r="AR1723" s="171"/>
      <c r="AS1723" s="171"/>
      <c r="AT1723" s="196"/>
      <c r="AU1723" s="196"/>
      <c r="AV1723" s="196"/>
      <c r="AW1723" s="196"/>
      <c r="AX1723" s="196"/>
      <c r="AY1723" s="196"/>
      <c r="AZ1723" s="196"/>
      <c r="BA1723" s="196"/>
      <c r="BB1723" s="196"/>
      <c r="BC1723" s="196"/>
      <c r="BD1723" s="196"/>
      <c r="BE1723" s="196"/>
      <c r="BF1723" s="196"/>
      <c r="BG1723" s="196"/>
      <c r="BH1723" s="196"/>
      <c r="BI1723" s="196"/>
      <c r="BJ1723" s="196"/>
      <c r="BK1723" s="196"/>
      <c r="BL1723" s="196"/>
      <c r="BM1723" s="196"/>
      <c r="BN1723" s="196"/>
      <c r="BO1723" s="196"/>
      <c r="BP1723" s="196"/>
      <c r="BQ1723" s="196"/>
      <c r="BR1723" s="196"/>
      <c r="BS1723" s="196"/>
      <c r="BT1723" s="196"/>
      <c r="BU1723" s="196"/>
      <c r="BV1723" s="196"/>
      <c r="BW1723" s="196"/>
      <c r="BX1723" s="196"/>
      <c r="BY1723" s="196"/>
      <c r="BZ1723" s="196"/>
      <c r="CA1723" s="196"/>
      <c r="CB1723" s="196"/>
      <c r="CC1723" s="196"/>
      <c r="CD1723" s="196"/>
    </row>
    <row r="1724" spans="4:82" x14ac:dyDescent="0.2">
      <c r="D1724" s="171"/>
      <c r="E1724" s="171"/>
      <c r="F1724" s="171"/>
      <c r="G1724" s="171"/>
      <c r="H1724" s="171"/>
      <c r="I1724" s="171"/>
      <c r="J1724" s="171"/>
      <c r="K1724" s="171"/>
      <c r="L1724" s="171"/>
      <c r="M1724" s="171"/>
      <c r="N1724" s="171"/>
      <c r="O1724" s="171"/>
      <c r="P1724" s="171"/>
      <c r="Q1724" s="171"/>
      <c r="R1724" s="171"/>
      <c r="S1724" s="171"/>
      <c r="T1724" s="171"/>
      <c r="U1724" s="171"/>
      <c r="V1724" s="171"/>
      <c r="W1724" s="171"/>
      <c r="X1724" s="171"/>
      <c r="Y1724" s="171"/>
      <c r="Z1724" s="171"/>
      <c r="AA1724" s="171"/>
      <c r="AB1724" s="171"/>
      <c r="AC1724" s="171"/>
      <c r="AD1724" s="171"/>
      <c r="AE1724" s="171"/>
      <c r="AF1724" s="171"/>
      <c r="AG1724" s="171"/>
      <c r="AH1724" s="171"/>
      <c r="AI1724" s="171"/>
      <c r="AJ1724" s="171"/>
      <c r="AK1724" s="171"/>
      <c r="AL1724" s="171"/>
      <c r="AM1724" s="171"/>
      <c r="AN1724" s="171"/>
      <c r="AO1724" s="171"/>
      <c r="AP1724" s="171"/>
      <c r="AQ1724" s="171"/>
      <c r="AR1724" s="171"/>
      <c r="AS1724" s="171"/>
      <c r="AT1724" s="196"/>
      <c r="AU1724" s="196"/>
      <c r="AV1724" s="196"/>
      <c r="AW1724" s="196"/>
      <c r="AX1724" s="196"/>
      <c r="AY1724" s="196"/>
      <c r="AZ1724" s="196"/>
      <c r="BA1724" s="196"/>
      <c r="BB1724" s="196"/>
      <c r="BC1724" s="196"/>
      <c r="BD1724" s="196"/>
      <c r="BE1724" s="196"/>
      <c r="BF1724" s="196"/>
      <c r="BG1724" s="196"/>
      <c r="BH1724" s="196"/>
      <c r="BI1724" s="196"/>
      <c r="BJ1724" s="196"/>
      <c r="BK1724" s="196"/>
      <c r="BL1724" s="196"/>
      <c r="BM1724" s="196"/>
      <c r="BN1724" s="196"/>
      <c r="BO1724" s="196"/>
      <c r="BP1724" s="196"/>
      <c r="BQ1724" s="196"/>
      <c r="BR1724" s="196"/>
      <c r="BS1724" s="196"/>
      <c r="BT1724" s="196"/>
      <c r="BU1724" s="196"/>
      <c r="BV1724" s="196"/>
      <c r="BW1724" s="196"/>
      <c r="BX1724" s="196"/>
      <c r="BY1724" s="196"/>
      <c r="BZ1724" s="196"/>
      <c r="CA1724" s="196"/>
      <c r="CB1724" s="196"/>
      <c r="CC1724" s="196"/>
      <c r="CD1724" s="196"/>
    </row>
    <row r="1725" spans="4:82" x14ac:dyDescent="0.2">
      <c r="D1725" s="171"/>
      <c r="E1725" s="171"/>
      <c r="F1725" s="171"/>
      <c r="G1725" s="171"/>
      <c r="H1725" s="171"/>
      <c r="I1725" s="171"/>
      <c r="J1725" s="171"/>
      <c r="K1725" s="171"/>
      <c r="L1725" s="171"/>
      <c r="M1725" s="171"/>
      <c r="N1725" s="171"/>
      <c r="O1725" s="171"/>
      <c r="P1725" s="171"/>
      <c r="Q1725" s="171"/>
      <c r="R1725" s="171"/>
      <c r="S1725" s="171"/>
      <c r="T1725" s="171"/>
      <c r="U1725" s="171"/>
      <c r="V1725" s="171"/>
      <c r="W1725" s="171"/>
      <c r="X1725" s="171"/>
      <c r="Y1725" s="171"/>
      <c r="Z1725" s="171"/>
      <c r="AA1725" s="171"/>
      <c r="AB1725" s="171"/>
      <c r="AC1725" s="171"/>
      <c r="AD1725" s="171"/>
      <c r="AE1725" s="171"/>
      <c r="AF1725" s="171"/>
      <c r="AG1725" s="171"/>
      <c r="AH1725" s="171"/>
      <c r="AI1725" s="171"/>
      <c r="AJ1725" s="171"/>
      <c r="AK1725" s="171"/>
      <c r="AL1725" s="171"/>
      <c r="AM1725" s="171"/>
      <c r="AN1725" s="171"/>
      <c r="AO1725" s="171"/>
      <c r="AP1725" s="171"/>
      <c r="AQ1725" s="171"/>
      <c r="AR1725" s="171"/>
      <c r="AS1725" s="171"/>
      <c r="AT1725" s="196"/>
      <c r="AU1725" s="196"/>
      <c r="AV1725" s="196"/>
      <c r="AW1725" s="196"/>
      <c r="AX1725" s="196"/>
      <c r="AY1725" s="196"/>
      <c r="AZ1725" s="196"/>
      <c r="BA1725" s="196"/>
      <c r="BB1725" s="196"/>
      <c r="BC1725" s="196"/>
      <c r="BD1725" s="196"/>
      <c r="BE1725" s="196"/>
      <c r="BF1725" s="196"/>
      <c r="BG1725" s="196"/>
      <c r="BH1725" s="196"/>
      <c r="BI1725" s="196"/>
      <c r="BJ1725" s="196"/>
      <c r="BK1725" s="196"/>
      <c r="BL1725" s="196"/>
      <c r="BM1725" s="196"/>
      <c r="BN1725" s="196"/>
      <c r="BO1725" s="196"/>
      <c r="BP1725" s="196"/>
      <c r="BQ1725" s="196"/>
      <c r="BR1725" s="196"/>
      <c r="BS1725" s="196"/>
      <c r="BT1725" s="196"/>
      <c r="BU1725" s="196"/>
      <c r="BV1725" s="196"/>
      <c r="BW1725" s="196"/>
      <c r="BX1725" s="196"/>
      <c r="BY1725" s="196"/>
      <c r="BZ1725" s="196"/>
      <c r="CA1725" s="196"/>
      <c r="CB1725" s="196"/>
      <c r="CC1725" s="196"/>
      <c r="CD1725" s="196"/>
    </row>
    <row r="1726" spans="4:82" x14ac:dyDescent="0.2">
      <c r="D1726" s="171"/>
      <c r="E1726" s="171"/>
      <c r="F1726" s="171"/>
      <c r="G1726" s="171"/>
      <c r="H1726" s="171"/>
      <c r="I1726" s="171"/>
      <c r="J1726" s="171"/>
      <c r="K1726" s="171"/>
      <c r="L1726" s="171"/>
      <c r="M1726" s="171"/>
      <c r="N1726" s="171"/>
      <c r="O1726" s="171"/>
      <c r="P1726" s="171"/>
      <c r="Q1726" s="171"/>
      <c r="R1726" s="171"/>
      <c r="S1726" s="171"/>
      <c r="T1726" s="171"/>
      <c r="U1726" s="171"/>
      <c r="V1726" s="171"/>
      <c r="W1726" s="171"/>
      <c r="X1726" s="171"/>
      <c r="Y1726" s="171"/>
      <c r="Z1726" s="171"/>
      <c r="AA1726" s="171"/>
      <c r="AB1726" s="171"/>
      <c r="AC1726" s="171"/>
      <c r="AD1726" s="171"/>
      <c r="AE1726" s="171"/>
      <c r="AF1726" s="171"/>
      <c r="AG1726" s="171"/>
      <c r="AH1726" s="171"/>
      <c r="AI1726" s="171"/>
      <c r="AJ1726" s="171"/>
      <c r="AK1726" s="171"/>
      <c r="AL1726" s="171"/>
      <c r="AM1726" s="171"/>
      <c r="AN1726" s="171"/>
      <c r="AO1726" s="171"/>
      <c r="AP1726" s="171"/>
      <c r="AQ1726" s="171"/>
      <c r="AR1726" s="171"/>
      <c r="AS1726" s="171"/>
      <c r="AT1726" s="196"/>
      <c r="AU1726" s="196"/>
      <c r="AV1726" s="196"/>
      <c r="AW1726" s="196"/>
      <c r="AX1726" s="196"/>
      <c r="AY1726" s="196"/>
      <c r="AZ1726" s="196"/>
      <c r="BA1726" s="196"/>
      <c r="BB1726" s="196"/>
      <c r="BC1726" s="196"/>
      <c r="BD1726" s="196"/>
      <c r="BE1726" s="196"/>
      <c r="BF1726" s="196"/>
      <c r="BG1726" s="196"/>
      <c r="BH1726" s="196"/>
      <c r="BI1726" s="196"/>
      <c r="BJ1726" s="196"/>
      <c r="BK1726" s="196"/>
      <c r="BL1726" s="196"/>
      <c r="BM1726" s="196"/>
      <c r="BN1726" s="196"/>
      <c r="BO1726" s="196"/>
      <c r="BP1726" s="196"/>
      <c r="BQ1726" s="196"/>
      <c r="BR1726" s="196"/>
      <c r="BS1726" s="196"/>
      <c r="BT1726" s="196"/>
      <c r="BU1726" s="196"/>
      <c r="BV1726" s="196"/>
      <c r="BW1726" s="196"/>
      <c r="BX1726" s="196"/>
      <c r="BY1726" s="196"/>
      <c r="BZ1726" s="196"/>
      <c r="CA1726" s="196"/>
      <c r="CB1726" s="196"/>
      <c r="CC1726" s="196"/>
      <c r="CD1726" s="196"/>
    </row>
    <row r="1727" spans="4:82" x14ac:dyDescent="0.2">
      <c r="D1727" s="171"/>
      <c r="E1727" s="171"/>
      <c r="F1727" s="171"/>
      <c r="G1727" s="171"/>
      <c r="H1727" s="171"/>
      <c r="I1727" s="171"/>
      <c r="J1727" s="171"/>
      <c r="K1727" s="171"/>
      <c r="L1727" s="171"/>
      <c r="M1727" s="171"/>
      <c r="N1727" s="171"/>
      <c r="O1727" s="171"/>
      <c r="P1727" s="171"/>
      <c r="Q1727" s="171"/>
      <c r="R1727" s="171"/>
      <c r="S1727" s="171"/>
      <c r="T1727" s="171"/>
      <c r="U1727" s="171"/>
      <c r="V1727" s="171"/>
      <c r="W1727" s="171"/>
      <c r="X1727" s="171"/>
      <c r="Y1727" s="171"/>
      <c r="Z1727" s="171"/>
      <c r="AA1727" s="171"/>
      <c r="AB1727" s="171"/>
      <c r="AC1727" s="171"/>
      <c r="AD1727" s="171"/>
      <c r="AE1727" s="171"/>
      <c r="AF1727" s="171"/>
      <c r="AG1727" s="171"/>
      <c r="AH1727" s="171"/>
      <c r="AI1727" s="171"/>
      <c r="AJ1727" s="171"/>
      <c r="AK1727" s="171"/>
      <c r="AL1727" s="171"/>
      <c r="AM1727" s="171"/>
      <c r="AN1727" s="171"/>
      <c r="AO1727" s="171"/>
      <c r="AP1727" s="171"/>
      <c r="AQ1727" s="171"/>
      <c r="AR1727" s="171"/>
      <c r="AS1727" s="171"/>
      <c r="AT1727" s="196"/>
      <c r="AU1727" s="196"/>
      <c r="AV1727" s="196"/>
      <c r="AW1727" s="196"/>
      <c r="AX1727" s="196"/>
      <c r="AY1727" s="196"/>
      <c r="AZ1727" s="196"/>
      <c r="BA1727" s="196"/>
      <c r="BB1727" s="196"/>
      <c r="BC1727" s="196"/>
      <c r="BD1727" s="196"/>
      <c r="BE1727" s="196"/>
      <c r="BF1727" s="196"/>
      <c r="BG1727" s="196"/>
      <c r="BH1727" s="196"/>
      <c r="BI1727" s="196"/>
      <c r="BJ1727" s="196"/>
      <c r="BK1727" s="196"/>
      <c r="BL1727" s="196"/>
      <c r="BM1727" s="196"/>
      <c r="BN1727" s="196"/>
      <c r="BO1727" s="196"/>
      <c r="BP1727" s="196"/>
      <c r="BQ1727" s="196"/>
      <c r="BR1727" s="196"/>
      <c r="BS1727" s="196"/>
      <c r="BT1727" s="196"/>
      <c r="BU1727" s="196"/>
      <c r="BV1727" s="196"/>
      <c r="BW1727" s="196"/>
      <c r="BX1727" s="196"/>
      <c r="BY1727" s="196"/>
      <c r="BZ1727" s="196"/>
      <c r="CA1727" s="196"/>
      <c r="CB1727" s="196"/>
      <c r="CC1727" s="196"/>
      <c r="CD1727" s="196"/>
    </row>
    <row r="1728" spans="4:82" x14ac:dyDescent="0.2">
      <c r="D1728" s="171"/>
      <c r="E1728" s="171"/>
      <c r="F1728" s="171"/>
      <c r="G1728" s="171"/>
      <c r="H1728" s="171"/>
      <c r="I1728" s="171"/>
      <c r="J1728" s="171"/>
      <c r="K1728" s="171"/>
      <c r="L1728" s="171"/>
      <c r="M1728" s="171"/>
      <c r="N1728" s="171"/>
      <c r="O1728" s="171"/>
      <c r="P1728" s="171"/>
      <c r="Q1728" s="171"/>
      <c r="R1728" s="171"/>
      <c r="S1728" s="171"/>
      <c r="T1728" s="171"/>
      <c r="U1728" s="171"/>
      <c r="V1728" s="171"/>
      <c r="W1728" s="171"/>
      <c r="X1728" s="171"/>
      <c r="Y1728" s="171"/>
      <c r="Z1728" s="171"/>
      <c r="AA1728" s="171"/>
      <c r="AB1728" s="171"/>
      <c r="AC1728" s="171"/>
      <c r="AD1728" s="171"/>
      <c r="AE1728" s="171"/>
      <c r="AF1728" s="171"/>
      <c r="AG1728" s="171"/>
      <c r="AH1728" s="171"/>
      <c r="AI1728" s="171"/>
      <c r="AJ1728" s="171"/>
      <c r="AK1728" s="171"/>
      <c r="AL1728" s="171"/>
      <c r="AM1728" s="171"/>
      <c r="AN1728" s="171"/>
      <c r="AO1728" s="171"/>
      <c r="AP1728" s="171"/>
      <c r="AQ1728" s="171"/>
      <c r="AR1728" s="171"/>
      <c r="AS1728" s="171"/>
      <c r="AT1728" s="196"/>
      <c r="AU1728" s="196"/>
      <c r="AV1728" s="196"/>
      <c r="AW1728" s="196"/>
      <c r="AX1728" s="196"/>
      <c r="AY1728" s="196"/>
      <c r="AZ1728" s="196"/>
      <c r="BA1728" s="196"/>
      <c r="BB1728" s="196"/>
      <c r="BC1728" s="196"/>
      <c r="BD1728" s="196"/>
      <c r="BE1728" s="196"/>
      <c r="BF1728" s="196"/>
      <c r="BG1728" s="196"/>
      <c r="BH1728" s="196"/>
      <c r="BI1728" s="196"/>
      <c r="BJ1728" s="196"/>
      <c r="BK1728" s="196"/>
      <c r="BL1728" s="196"/>
      <c r="BM1728" s="196"/>
      <c r="BN1728" s="196"/>
      <c r="BO1728" s="196"/>
      <c r="BP1728" s="196"/>
      <c r="BQ1728" s="196"/>
      <c r="BR1728" s="196"/>
      <c r="BS1728" s="196"/>
      <c r="BT1728" s="196"/>
      <c r="BU1728" s="196"/>
      <c r="BV1728" s="196"/>
      <c r="BW1728" s="196"/>
      <c r="BX1728" s="196"/>
      <c r="BY1728" s="196"/>
      <c r="BZ1728" s="196"/>
      <c r="CA1728" s="196"/>
      <c r="CB1728" s="196"/>
      <c r="CC1728" s="196"/>
      <c r="CD1728" s="196"/>
    </row>
    <row r="1729" spans="4:82" x14ac:dyDescent="0.2">
      <c r="D1729" s="171"/>
      <c r="E1729" s="171"/>
      <c r="F1729" s="171"/>
      <c r="G1729" s="171"/>
      <c r="H1729" s="171"/>
      <c r="I1729" s="171"/>
      <c r="J1729" s="171"/>
      <c r="K1729" s="171"/>
      <c r="L1729" s="171"/>
      <c r="M1729" s="171"/>
      <c r="N1729" s="171"/>
      <c r="O1729" s="171"/>
      <c r="P1729" s="171"/>
      <c r="Q1729" s="171"/>
      <c r="R1729" s="171"/>
      <c r="S1729" s="171"/>
      <c r="T1729" s="171"/>
      <c r="U1729" s="171"/>
      <c r="V1729" s="171"/>
      <c r="W1729" s="171"/>
      <c r="X1729" s="171"/>
      <c r="Y1729" s="171"/>
      <c r="Z1729" s="171"/>
      <c r="AA1729" s="171"/>
      <c r="AB1729" s="171"/>
      <c r="AC1729" s="171"/>
      <c r="AD1729" s="171"/>
      <c r="AE1729" s="171"/>
      <c r="AF1729" s="171"/>
      <c r="AG1729" s="171"/>
      <c r="AH1729" s="171"/>
      <c r="AI1729" s="171"/>
      <c r="AJ1729" s="171"/>
      <c r="AK1729" s="171"/>
      <c r="AL1729" s="171"/>
      <c r="AM1729" s="171"/>
      <c r="AN1729" s="171"/>
      <c r="AO1729" s="171"/>
      <c r="AP1729" s="171"/>
      <c r="AQ1729" s="171"/>
      <c r="AR1729" s="171"/>
      <c r="AS1729" s="171"/>
      <c r="AT1729" s="196"/>
      <c r="AU1729" s="196"/>
      <c r="AV1729" s="196"/>
      <c r="AW1729" s="196"/>
      <c r="AX1729" s="196"/>
      <c r="AY1729" s="196"/>
      <c r="AZ1729" s="196"/>
      <c r="BA1729" s="196"/>
      <c r="BB1729" s="196"/>
      <c r="BC1729" s="196"/>
      <c r="BD1729" s="196"/>
      <c r="BE1729" s="196"/>
      <c r="BF1729" s="196"/>
      <c r="BG1729" s="196"/>
      <c r="BH1729" s="196"/>
      <c r="BI1729" s="196"/>
      <c r="BJ1729" s="196"/>
      <c r="BK1729" s="196"/>
      <c r="BL1729" s="196"/>
      <c r="BM1729" s="196"/>
      <c r="BN1729" s="196"/>
      <c r="BO1729" s="196"/>
      <c r="BP1729" s="196"/>
      <c r="BQ1729" s="196"/>
      <c r="BR1729" s="196"/>
      <c r="BS1729" s="196"/>
      <c r="BT1729" s="196"/>
      <c r="BU1729" s="196"/>
      <c r="BV1729" s="196"/>
      <c r="BW1729" s="196"/>
      <c r="BX1729" s="196"/>
      <c r="BY1729" s="196"/>
      <c r="BZ1729" s="196"/>
      <c r="CA1729" s="196"/>
      <c r="CB1729" s="196"/>
      <c r="CC1729" s="196"/>
      <c r="CD1729" s="196"/>
    </row>
    <row r="1730" spans="4:82" x14ac:dyDescent="0.2">
      <c r="D1730" s="171"/>
      <c r="E1730" s="171"/>
      <c r="F1730" s="171"/>
      <c r="G1730" s="171"/>
      <c r="H1730" s="171"/>
      <c r="I1730" s="171"/>
      <c r="J1730" s="171"/>
      <c r="K1730" s="171"/>
      <c r="L1730" s="171"/>
      <c r="M1730" s="171"/>
      <c r="N1730" s="171"/>
      <c r="O1730" s="171"/>
      <c r="P1730" s="171"/>
      <c r="Q1730" s="171"/>
      <c r="R1730" s="171"/>
      <c r="S1730" s="171"/>
      <c r="T1730" s="171"/>
      <c r="U1730" s="171"/>
      <c r="V1730" s="171"/>
      <c r="W1730" s="171"/>
      <c r="X1730" s="171"/>
      <c r="Y1730" s="171"/>
      <c r="Z1730" s="171"/>
      <c r="AA1730" s="171"/>
      <c r="AB1730" s="171"/>
      <c r="AC1730" s="171"/>
      <c r="AD1730" s="171"/>
      <c r="AE1730" s="171"/>
      <c r="AF1730" s="171"/>
      <c r="AG1730" s="171"/>
      <c r="AH1730" s="171"/>
      <c r="AI1730" s="171"/>
      <c r="AJ1730" s="171"/>
      <c r="AK1730" s="171"/>
      <c r="AL1730" s="171"/>
      <c r="AM1730" s="171"/>
      <c r="AN1730" s="171"/>
      <c r="AO1730" s="171"/>
      <c r="AP1730" s="171"/>
      <c r="AQ1730" s="171"/>
      <c r="AR1730" s="171"/>
      <c r="AS1730" s="171"/>
      <c r="AT1730" s="196"/>
      <c r="AU1730" s="196"/>
      <c r="AV1730" s="196"/>
      <c r="AW1730" s="196"/>
      <c r="AX1730" s="196"/>
      <c r="AY1730" s="196"/>
      <c r="AZ1730" s="196"/>
      <c r="BA1730" s="196"/>
      <c r="BB1730" s="196"/>
      <c r="BC1730" s="196"/>
      <c r="BD1730" s="196"/>
      <c r="BE1730" s="196"/>
      <c r="BF1730" s="196"/>
      <c r="BG1730" s="196"/>
      <c r="BH1730" s="196"/>
      <c r="BI1730" s="196"/>
      <c r="BJ1730" s="196"/>
      <c r="BK1730" s="196"/>
      <c r="BL1730" s="196"/>
      <c r="BM1730" s="196"/>
      <c r="BN1730" s="196"/>
      <c r="BO1730" s="196"/>
      <c r="BP1730" s="196"/>
      <c r="BQ1730" s="196"/>
      <c r="BR1730" s="196"/>
      <c r="BS1730" s="196"/>
      <c r="BT1730" s="196"/>
      <c r="BU1730" s="196"/>
      <c r="BV1730" s="196"/>
      <c r="BW1730" s="196"/>
      <c r="BX1730" s="196"/>
      <c r="BY1730" s="196"/>
      <c r="BZ1730" s="196"/>
      <c r="CA1730" s="196"/>
      <c r="CB1730" s="196"/>
      <c r="CC1730" s="196"/>
      <c r="CD1730" s="196"/>
    </row>
    <row r="1731" spans="4:82" x14ac:dyDescent="0.2">
      <c r="D1731" s="171"/>
      <c r="E1731" s="171"/>
      <c r="F1731" s="171"/>
      <c r="G1731" s="171"/>
      <c r="H1731" s="171"/>
      <c r="I1731" s="171"/>
      <c r="J1731" s="171"/>
      <c r="K1731" s="171"/>
      <c r="L1731" s="171"/>
      <c r="M1731" s="171"/>
      <c r="N1731" s="171"/>
      <c r="O1731" s="171"/>
      <c r="P1731" s="171"/>
      <c r="Q1731" s="171"/>
      <c r="R1731" s="171"/>
      <c r="S1731" s="171"/>
      <c r="T1731" s="171"/>
      <c r="U1731" s="171"/>
      <c r="V1731" s="171"/>
      <c r="W1731" s="171"/>
      <c r="X1731" s="171"/>
      <c r="Y1731" s="171"/>
      <c r="Z1731" s="171"/>
      <c r="AA1731" s="171"/>
      <c r="AB1731" s="171"/>
      <c r="AC1731" s="171"/>
      <c r="AD1731" s="171"/>
      <c r="AE1731" s="171"/>
      <c r="AF1731" s="171"/>
      <c r="AG1731" s="171"/>
      <c r="AH1731" s="171"/>
      <c r="AI1731" s="171"/>
      <c r="AJ1731" s="171"/>
      <c r="AK1731" s="171"/>
      <c r="AL1731" s="171"/>
      <c r="AM1731" s="171"/>
      <c r="AN1731" s="171"/>
      <c r="AO1731" s="171"/>
      <c r="AP1731" s="171"/>
      <c r="AQ1731" s="171"/>
      <c r="AR1731" s="171"/>
      <c r="AS1731" s="171"/>
      <c r="AT1731" s="196"/>
      <c r="AU1731" s="196"/>
      <c r="AV1731" s="196"/>
      <c r="AW1731" s="196"/>
      <c r="AX1731" s="196"/>
      <c r="AY1731" s="196"/>
      <c r="AZ1731" s="196"/>
      <c r="BA1731" s="196"/>
      <c r="BB1731" s="196"/>
      <c r="BC1731" s="196"/>
      <c r="BD1731" s="196"/>
      <c r="BE1731" s="196"/>
      <c r="BF1731" s="196"/>
      <c r="BG1731" s="196"/>
      <c r="BH1731" s="196"/>
      <c r="BI1731" s="196"/>
      <c r="BJ1731" s="196"/>
      <c r="BK1731" s="196"/>
      <c r="BL1731" s="196"/>
      <c r="BM1731" s="196"/>
      <c r="BN1731" s="196"/>
      <c r="BO1731" s="196"/>
      <c r="BP1731" s="196"/>
      <c r="BQ1731" s="196"/>
      <c r="BR1731" s="196"/>
      <c r="BS1731" s="196"/>
      <c r="BT1731" s="196"/>
      <c r="BU1731" s="196"/>
      <c r="BV1731" s="196"/>
      <c r="BW1731" s="196"/>
      <c r="BX1731" s="196"/>
      <c r="BY1731" s="196"/>
      <c r="BZ1731" s="196"/>
      <c r="CA1731" s="196"/>
      <c r="CB1731" s="196"/>
      <c r="CC1731" s="196"/>
      <c r="CD1731" s="196"/>
    </row>
    <row r="1732" spans="4:82" x14ac:dyDescent="0.2">
      <c r="D1732" s="171"/>
      <c r="E1732" s="171"/>
      <c r="F1732" s="171"/>
      <c r="G1732" s="171"/>
      <c r="H1732" s="171"/>
      <c r="I1732" s="171"/>
      <c r="J1732" s="171"/>
      <c r="K1732" s="171"/>
      <c r="L1732" s="171"/>
      <c r="M1732" s="171"/>
      <c r="N1732" s="171"/>
      <c r="O1732" s="171"/>
      <c r="P1732" s="171"/>
      <c r="Q1732" s="171"/>
      <c r="R1732" s="171"/>
      <c r="S1732" s="171"/>
      <c r="T1732" s="171"/>
      <c r="U1732" s="171"/>
      <c r="V1732" s="171"/>
      <c r="W1732" s="171"/>
      <c r="X1732" s="171"/>
      <c r="Y1732" s="171"/>
      <c r="Z1732" s="171"/>
      <c r="AA1732" s="171"/>
      <c r="AB1732" s="171"/>
      <c r="AC1732" s="171"/>
      <c r="AD1732" s="171"/>
      <c r="AE1732" s="171"/>
      <c r="AF1732" s="171"/>
      <c r="AG1732" s="171"/>
      <c r="AH1732" s="171"/>
      <c r="AI1732" s="171"/>
      <c r="AJ1732" s="171"/>
      <c r="AK1732" s="171"/>
      <c r="AL1732" s="171"/>
      <c r="AM1732" s="171"/>
      <c r="AN1732" s="171"/>
      <c r="AO1732" s="171"/>
      <c r="AP1732" s="171"/>
      <c r="AQ1732" s="171"/>
      <c r="AR1732" s="171"/>
      <c r="AS1732" s="171"/>
      <c r="AT1732" s="196"/>
      <c r="AU1732" s="196"/>
      <c r="AV1732" s="196"/>
      <c r="AW1732" s="196"/>
      <c r="AX1732" s="196"/>
      <c r="AY1732" s="196"/>
      <c r="AZ1732" s="196"/>
      <c r="BA1732" s="196"/>
      <c r="BB1732" s="196"/>
      <c r="BC1732" s="196"/>
      <c r="BD1732" s="196"/>
      <c r="BE1732" s="196"/>
      <c r="BF1732" s="196"/>
      <c r="BG1732" s="196"/>
      <c r="BH1732" s="196"/>
      <c r="BI1732" s="196"/>
      <c r="BJ1732" s="196"/>
      <c r="BK1732" s="196"/>
      <c r="BL1732" s="196"/>
      <c r="BM1732" s="196"/>
      <c r="BN1732" s="196"/>
      <c r="BO1732" s="196"/>
      <c r="BP1732" s="196"/>
      <c r="BQ1732" s="196"/>
      <c r="BR1732" s="196"/>
      <c r="BS1732" s="196"/>
      <c r="BT1732" s="196"/>
      <c r="BU1732" s="196"/>
      <c r="BV1732" s="196"/>
      <c r="BW1732" s="196"/>
      <c r="BX1732" s="196"/>
      <c r="BY1732" s="196"/>
      <c r="BZ1732" s="196"/>
      <c r="CA1732" s="196"/>
      <c r="CB1732" s="196"/>
      <c r="CC1732" s="196"/>
      <c r="CD1732" s="196"/>
    </row>
    <row r="1733" spans="4:82" x14ac:dyDescent="0.2">
      <c r="D1733" s="171"/>
      <c r="E1733" s="171"/>
      <c r="F1733" s="171"/>
      <c r="G1733" s="171"/>
      <c r="H1733" s="171"/>
      <c r="I1733" s="171"/>
      <c r="J1733" s="171"/>
      <c r="K1733" s="171"/>
      <c r="L1733" s="171"/>
      <c r="M1733" s="171"/>
      <c r="N1733" s="171"/>
      <c r="O1733" s="171"/>
      <c r="P1733" s="171"/>
      <c r="Q1733" s="171"/>
      <c r="R1733" s="171"/>
      <c r="S1733" s="171"/>
      <c r="T1733" s="171"/>
      <c r="U1733" s="171"/>
      <c r="V1733" s="171"/>
      <c r="W1733" s="171"/>
      <c r="X1733" s="171"/>
      <c r="Y1733" s="171"/>
      <c r="Z1733" s="171"/>
      <c r="AA1733" s="171"/>
      <c r="AB1733" s="171"/>
      <c r="AC1733" s="171"/>
      <c r="AD1733" s="171"/>
      <c r="AE1733" s="171"/>
      <c r="AF1733" s="171"/>
      <c r="AG1733" s="171"/>
      <c r="AH1733" s="171"/>
      <c r="AI1733" s="171"/>
      <c r="AJ1733" s="171"/>
      <c r="AK1733" s="171"/>
      <c r="AL1733" s="171"/>
      <c r="AM1733" s="171"/>
      <c r="AN1733" s="171"/>
      <c r="AO1733" s="171"/>
      <c r="AP1733" s="171"/>
      <c r="AQ1733" s="171"/>
      <c r="AR1733" s="171"/>
      <c r="AS1733" s="171"/>
      <c r="AT1733" s="196"/>
      <c r="AU1733" s="196"/>
      <c r="AV1733" s="196"/>
      <c r="AW1733" s="196"/>
      <c r="AX1733" s="196"/>
      <c r="AY1733" s="196"/>
      <c r="AZ1733" s="196"/>
      <c r="BA1733" s="196"/>
      <c r="BB1733" s="196"/>
      <c r="BC1733" s="196"/>
      <c r="BD1733" s="196"/>
      <c r="BE1733" s="196"/>
      <c r="BF1733" s="196"/>
      <c r="BG1733" s="196"/>
      <c r="BH1733" s="196"/>
      <c r="BI1733" s="196"/>
      <c r="BJ1733" s="196"/>
      <c r="BK1733" s="196"/>
      <c r="BL1733" s="196"/>
      <c r="BM1733" s="196"/>
      <c r="BN1733" s="196"/>
      <c r="BO1733" s="196"/>
      <c r="BP1733" s="196"/>
      <c r="BQ1733" s="196"/>
      <c r="BR1733" s="196"/>
      <c r="BS1733" s="196"/>
      <c r="BT1733" s="196"/>
      <c r="BU1733" s="196"/>
      <c r="BV1733" s="196"/>
      <c r="BW1733" s="196"/>
      <c r="BX1733" s="196"/>
      <c r="BY1733" s="196"/>
      <c r="BZ1733" s="196"/>
      <c r="CA1733" s="196"/>
      <c r="CB1733" s="196"/>
      <c r="CC1733" s="196"/>
      <c r="CD1733" s="196"/>
    </row>
    <row r="1734" spans="4:82" x14ac:dyDescent="0.2">
      <c r="D1734" s="171"/>
      <c r="E1734" s="171"/>
      <c r="F1734" s="171"/>
      <c r="G1734" s="171"/>
      <c r="H1734" s="171"/>
      <c r="I1734" s="171"/>
      <c r="J1734" s="171"/>
      <c r="K1734" s="171"/>
      <c r="L1734" s="171"/>
      <c r="M1734" s="171"/>
      <c r="N1734" s="171"/>
      <c r="O1734" s="171"/>
      <c r="P1734" s="171"/>
      <c r="Q1734" s="171"/>
      <c r="R1734" s="171"/>
      <c r="S1734" s="171"/>
      <c r="T1734" s="171"/>
      <c r="U1734" s="171"/>
      <c r="V1734" s="171"/>
      <c r="W1734" s="171"/>
      <c r="X1734" s="171"/>
      <c r="Y1734" s="171"/>
      <c r="Z1734" s="171"/>
      <c r="AA1734" s="171"/>
      <c r="AB1734" s="171"/>
      <c r="AC1734" s="171"/>
      <c r="AD1734" s="171"/>
      <c r="AE1734" s="171"/>
      <c r="AF1734" s="171"/>
      <c r="AG1734" s="171"/>
      <c r="AH1734" s="171"/>
      <c r="AI1734" s="171"/>
      <c r="AJ1734" s="171"/>
      <c r="AK1734" s="171"/>
      <c r="AL1734" s="171"/>
      <c r="AM1734" s="171"/>
      <c r="AN1734" s="171"/>
      <c r="AO1734" s="171"/>
      <c r="AP1734" s="171"/>
      <c r="AQ1734" s="171"/>
      <c r="AR1734" s="171"/>
      <c r="AS1734" s="171"/>
      <c r="AT1734" s="196"/>
      <c r="AU1734" s="196"/>
      <c r="AV1734" s="196"/>
      <c r="AW1734" s="196"/>
      <c r="AX1734" s="196"/>
      <c r="AY1734" s="196"/>
      <c r="AZ1734" s="196"/>
      <c r="BA1734" s="196"/>
      <c r="BB1734" s="196"/>
      <c r="BC1734" s="196"/>
      <c r="BD1734" s="196"/>
      <c r="BE1734" s="196"/>
      <c r="BF1734" s="196"/>
      <c r="BG1734" s="196"/>
      <c r="BH1734" s="196"/>
      <c r="BI1734" s="196"/>
      <c r="BJ1734" s="196"/>
      <c r="BK1734" s="196"/>
      <c r="BL1734" s="196"/>
      <c r="BM1734" s="196"/>
      <c r="BN1734" s="196"/>
      <c r="BO1734" s="196"/>
      <c r="BP1734" s="196"/>
      <c r="BQ1734" s="196"/>
      <c r="BR1734" s="196"/>
      <c r="BS1734" s="196"/>
      <c r="BT1734" s="196"/>
      <c r="BU1734" s="196"/>
      <c r="BV1734" s="196"/>
      <c r="BW1734" s="196"/>
      <c r="BX1734" s="196"/>
      <c r="BY1734" s="196"/>
      <c r="BZ1734" s="196"/>
      <c r="CA1734" s="196"/>
      <c r="CB1734" s="196"/>
      <c r="CC1734" s="196"/>
      <c r="CD1734" s="196"/>
    </row>
    <row r="1735" spans="4:82" x14ac:dyDescent="0.2">
      <c r="D1735" s="171"/>
      <c r="E1735" s="171"/>
      <c r="F1735" s="171"/>
      <c r="G1735" s="171"/>
      <c r="H1735" s="171"/>
      <c r="I1735" s="171"/>
      <c r="J1735" s="171"/>
      <c r="K1735" s="171"/>
      <c r="L1735" s="171"/>
      <c r="M1735" s="171"/>
      <c r="N1735" s="171"/>
      <c r="O1735" s="171"/>
      <c r="P1735" s="171"/>
      <c r="Q1735" s="171"/>
      <c r="R1735" s="171"/>
      <c r="S1735" s="171"/>
      <c r="T1735" s="171"/>
      <c r="U1735" s="171"/>
      <c r="V1735" s="171"/>
      <c r="W1735" s="171"/>
      <c r="X1735" s="171"/>
      <c r="Y1735" s="171"/>
      <c r="Z1735" s="171"/>
      <c r="AA1735" s="171"/>
      <c r="AB1735" s="171"/>
      <c r="AC1735" s="171"/>
      <c r="AD1735" s="171"/>
      <c r="AE1735" s="171"/>
      <c r="AF1735" s="171"/>
      <c r="AG1735" s="171"/>
      <c r="AH1735" s="171"/>
      <c r="AI1735" s="171"/>
      <c r="AJ1735" s="171"/>
      <c r="AK1735" s="171"/>
      <c r="AL1735" s="171"/>
      <c r="AM1735" s="171"/>
      <c r="AN1735" s="171"/>
      <c r="AO1735" s="171"/>
      <c r="AP1735" s="171"/>
      <c r="AQ1735" s="171"/>
      <c r="AR1735" s="171"/>
      <c r="AS1735" s="171"/>
      <c r="AT1735" s="196"/>
      <c r="AU1735" s="196"/>
      <c r="AV1735" s="196"/>
      <c r="AW1735" s="196"/>
      <c r="AX1735" s="196"/>
      <c r="AY1735" s="196"/>
      <c r="AZ1735" s="196"/>
      <c r="BA1735" s="196"/>
      <c r="BB1735" s="196"/>
      <c r="BC1735" s="196"/>
      <c r="BD1735" s="196"/>
      <c r="BE1735" s="196"/>
      <c r="BF1735" s="196"/>
      <c r="BG1735" s="196"/>
      <c r="BH1735" s="196"/>
      <c r="BI1735" s="196"/>
      <c r="BJ1735" s="196"/>
      <c r="BK1735" s="196"/>
      <c r="BL1735" s="196"/>
      <c r="BM1735" s="196"/>
      <c r="BN1735" s="196"/>
      <c r="BO1735" s="196"/>
      <c r="BP1735" s="196"/>
      <c r="BQ1735" s="196"/>
      <c r="BR1735" s="196"/>
      <c r="BS1735" s="196"/>
      <c r="BT1735" s="196"/>
      <c r="BU1735" s="196"/>
      <c r="BV1735" s="196"/>
      <c r="BW1735" s="196"/>
      <c r="BX1735" s="196"/>
      <c r="BY1735" s="196"/>
      <c r="BZ1735" s="196"/>
      <c r="CA1735" s="196"/>
      <c r="CB1735" s="196"/>
      <c r="CC1735" s="196"/>
      <c r="CD1735" s="196"/>
    </row>
    <row r="1736" spans="4:82" x14ac:dyDescent="0.2">
      <c r="D1736" s="171"/>
      <c r="E1736" s="171"/>
      <c r="F1736" s="171"/>
      <c r="G1736" s="171"/>
      <c r="H1736" s="171"/>
      <c r="I1736" s="171"/>
      <c r="J1736" s="171"/>
      <c r="K1736" s="171"/>
      <c r="L1736" s="171"/>
      <c r="M1736" s="171"/>
      <c r="N1736" s="171"/>
      <c r="O1736" s="171"/>
      <c r="P1736" s="171"/>
      <c r="Q1736" s="171"/>
      <c r="R1736" s="171"/>
      <c r="S1736" s="171"/>
      <c r="T1736" s="171"/>
      <c r="U1736" s="171"/>
      <c r="V1736" s="171"/>
      <c r="W1736" s="171"/>
      <c r="X1736" s="171"/>
      <c r="Y1736" s="171"/>
      <c r="Z1736" s="171"/>
      <c r="AA1736" s="171"/>
      <c r="AB1736" s="171"/>
      <c r="AC1736" s="171"/>
      <c r="AD1736" s="171"/>
      <c r="AE1736" s="171"/>
      <c r="AF1736" s="171"/>
      <c r="AG1736" s="171"/>
      <c r="AH1736" s="171"/>
      <c r="AI1736" s="171"/>
      <c r="AJ1736" s="171"/>
      <c r="AK1736" s="171"/>
      <c r="AL1736" s="171"/>
      <c r="AM1736" s="171"/>
      <c r="AN1736" s="171"/>
      <c r="AO1736" s="171"/>
      <c r="AP1736" s="171"/>
      <c r="AQ1736" s="171"/>
      <c r="AR1736" s="171"/>
      <c r="AS1736" s="171"/>
      <c r="AT1736" s="196"/>
      <c r="AU1736" s="196"/>
      <c r="AV1736" s="196"/>
      <c r="AW1736" s="196"/>
      <c r="AX1736" s="196"/>
      <c r="AY1736" s="196"/>
      <c r="AZ1736" s="196"/>
      <c r="BA1736" s="196"/>
      <c r="BB1736" s="196"/>
      <c r="BC1736" s="196"/>
      <c r="BD1736" s="196"/>
      <c r="BE1736" s="196"/>
      <c r="BF1736" s="196"/>
      <c r="BG1736" s="196"/>
      <c r="BH1736" s="196"/>
      <c r="BI1736" s="196"/>
      <c r="BJ1736" s="196"/>
      <c r="BK1736" s="196"/>
      <c r="BL1736" s="196"/>
      <c r="BM1736" s="196"/>
      <c r="BN1736" s="196"/>
      <c r="BO1736" s="196"/>
      <c r="BP1736" s="196"/>
      <c r="BQ1736" s="196"/>
      <c r="BR1736" s="196"/>
      <c r="BS1736" s="196"/>
      <c r="BT1736" s="196"/>
      <c r="BU1736" s="196"/>
      <c r="BV1736" s="196"/>
      <c r="BW1736" s="196"/>
      <c r="BX1736" s="196"/>
      <c r="BY1736" s="196"/>
      <c r="BZ1736" s="196"/>
      <c r="CA1736" s="196"/>
      <c r="CB1736" s="196"/>
      <c r="CC1736" s="196"/>
      <c r="CD1736" s="196"/>
    </row>
    <row r="1737" spans="4:82" x14ac:dyDescent="0.2">
      <c r="D1737" s="171"/>
      <c r="E1737" s="171"/>
      <c r="F1737" s="171"/>
      <c r="G1737" s="171"/>
      <c r="H1737" s="171"/>
      <c r="I1737" s="171"/>
      <c r="J1737" s="171"/>
      <c r="K1737" s="171"/>
      <c r="L1737" s="171"/>
      <c r="M1737" s="171"/>
      <c r="N1737" s="171"/>
      <c r="O1737" s="171"/>
      <c r="P1737" s="171"/>
      <c r="Q1737" s="171"/>
      <c r="R1737" s="171"/>
      <c r="S1737" s="171"/>
      <c r="T1737" s="171"/>
      <c r="U1737" s="171"/>
      <c r="V1737" s="171"/>
      <c r="W1737" s="171"/>
      <c r="X1737" s="171"/>
      <c r="Y1737" s="171"/>
      <c r="Z1737" s="171"/>
      <c r="AA1737" s="171"/>
      <c r="AB1737" s="171"/>
      <c r="AC1737" s="171"/>
      <c r="AD1737" s="171"/>
      <c r="AE1737" s="171"/>
      <c r="AF1737" s="171"/>
      <c r="AG1737" s="171"/>
      <c r="AH1737" s="171"/>
      <c r="AI1737" s="171"/>
      <c r="AJ1737" s="171"/>
      <c r="AK1737" s="171"/>
      <c r="AL1737" s="171"/>
      <c r="AM1737" s="171"/>
      <c r="AN1737" s="171"/>
      <c r="AO1737" s="171"/>
      <c r="AP1737" s="171"/>
      <c r="AQ1737" s="171"/>
      <c r="AR1737" s="171"/>
      <c r="AS1737" s="171"/>
      <c r="AT1737" s="196"/>
      <c r="AU1737" s="196"/>
      <c r="AV1737" s="196"/>
      <c r="AW1737" s="196"/>
      <c r="AX1737" s="196"/>
      <c r="AY1737" s="196"/>
      <c r="AZ1737" s="196"/>
      <c r="BA1737" s="196"/>
      <c r="BB1737" s="196"/>
      <c r="BC1737" s="196"/>
      <c r="BD1737" s="196"/>
      <c r="BE1737" s="196"/>
      <c r="BF1737" s="196"/>
      <c r="BG1737" s="196"/>
      <c r="BH1737" s="196"/>
      <c r="BI1737" s="196"/>
      <c r="BJ1737" s="196"/>
      <c r="BK1737" s="196"/>
      <c r="BL1737" s="196"/>
      <c r="BM1737" s="196"/>
      <c r="BN1737" s="196"/>
      <c r="BO1737" s="196"/>
      <c r="BP1737" s="196"/>
      <c r="BQ1737" s="196"/>
      <c r="BR1737" s="196"/>
      <c r="BS1737" s="196"/>
      <c r="BT1737" s="196"/>
      <c r="BU1737" s="196"/>
      <c r="BV1737" s="196"/>
      <c r="BW1737" s="196"/>
      <c r="BX1737" s="196"/>
      <c r="BY1737" s="196"/>
      <c r="BZ1737" s="196"/>
      <c r="CA1737" s="196"/>
      <c r="CB1737" s="196"/>
      <c r="CC1737" s="196"/>
      <c r="CD1737" s="196"/>
    </row>
    <row r="1738" spans="4:82" x14ac:dyDescent="0.2">
      <c r="D1738" s="171"/>
      <c r="E1738" s="171"/>
      <c r="F1738" s="171"/>
      <c r="G1738" s="171"/>
      <c r="H1738" s="171"/>
      <c r="I1738" s="171"/>
      <c r="J1738" s="171"/>
      <c r="K1738" s="171"/>
      <c r="L1738" s="171"/>
      <c r="M1738" s="171"/>
      <c r="N1738" s="171"/>
      <c r="O1738" s="171"/>
      <c r="P1738" s="171"/>
      <c r="Q1738" s="171"/>
      <c r="R1738" s="171"/>
      <c r="S1738" s="171"/>
      <c r="T1738" s="171"/>
      <c r="U1738" s="171"/>
      <c r="V1738" s="171"/>
      <c r="W1738" s="171"/>
      <c r="X1738" s="171"/>
      <c r="Y1738" s="171"/>
      <c r="Z1738" s="171"/>
      <c r="AA1738" s="171"/>
      <c r="AB1738" s="171"/>
      <c r="AC1738" s="171"/>
      <c r="AD1738" s="171"/>
      <c r="AE1738" s="171"/>
      <c r="AF1738" s="171"/>
      <c r="AG1738" s="171"/>
      <c r="AH1738" s="171"/>
      <c r="AI1738" s="171"/>
      <c r="AJ1738" s="171"/>
      <c r="AK1738" s="171"/>
      <c r="AL1738" s="171"/>
      <c r="AM1738" s="171"/>
      <c r="AN1738" s="171"/>
      <c r="AO1738" s="171"/>
      <c r="AP1738" s="171"/>
      <c r="AQ1738" s="171"/>
      <c r="AR1738" s="171"/>
      <c r="AS1738" s="171"/>
      <c r="AT1738" s="196"/>
      <c r="AU1738" s="196"/>
      <c r="AV1738" s="196"/>
      <c r="AW1738" s="196"/>
      <c r="AX1738" s="196"/>
      <c r="AY1738" s="196"/>
      <c r="AZ1738" s="196"/>
      <c r="BA1738" s="196"/>
      <c r="BB1738" s="196"/>
      <c r="BC1738" s="196"/>
      <c r="BD1738" s="196"/>
      <c r="BE1738" s="196"/>
      <c r="BF1738" s="196"/>
      <c r="BG1738" s="196"/>
      <c r="BH1738" s="196"/>
      <c r="BI1738" s="196"/>
      <c r="BJ1738" s="196"/>
      <c r="BK1738" s="196"/>
      <c r="BL1738" s="196"/>
      <c r="BM1738" s="196"/>
      <c r="BN1738" s="196"/>
      <c r="BO1738" s="196"/>
      <c r="BP1738" s="196"/>
      <c r="BQ1738" s="196"/>
      <c r="BR1738" s="196"/>
      <c r="BS1738" s="196"/>
      <c r="BT1738" s="196"/>
      <c r="BU1738" s="196"/>
      <c r="BV1738" s="196"/>
      <c r="BW1738" s="196"/>
      <c r="BX1738" s="196"/>
      <c r="BY1738" s="196"/>
      <c r="BZ1738" s="196"/>
      <c r="CA1738" s="196"/>
      <c r="CB1738" s="196"/>
      <c r="CC1738" s="196"/>
      <c r="CD1738" s="196"/>
    </row>
    <row r="1739" spans="4:82" x14ac:dyDescent="0.2">
      <c r="D1739" s="171"/>
      <c r="E1739" s="171"/>
      <c r="F1739" s="171"/>
      <c r="G1739" s="171"/>
      <c r="H1739" s="171"/>
      <c r="I1739" s="171"/>
      <c r="J1739" s="171"/>
      <c r="K1739" s="171"/>
      <c r="L1739" s="171"/>
      <c r="M1739" s="171"/>
      <c r="N1739" s="171"/>
      <c r="O1739" s="171"/>
      <c r="P1739" s="171"/>
      <c r="Q1739" s="171"/>
      <c r="R1739" s="171"/>
      <c r="S1739" s="171"/>
      <c r="T1739" s="171"/>
      <c r="U1739" s="171"/>
      <c r="V1739" s="171"/>
      <c r="W1739" s="171"/>
      <c r="X1739" s="171"/>
      <c r="Y1739" s="171"/>
      <c r="Z1739" s="171"/>
      <c r="AA1739" s="171"/>
      <c r="AB1739" s="171"/>
      <c r="AC1739" s="171"/>
      <c r="AD1739" s="171"/>
      <c r="AE1739" s="171"/>
      <c r="AF1739" s="171"/>
      <c r="AG1739" s="171"/>
      <c r="AH1739" s="171"/>
      <c r="AI1739" s="171"/>
      <c r="AJ1739" s="171"/>
      <c r="AK1739" s="171"/>
      <c r="AL1739" s="171"/>
      <c r="AM1739" s="171"/>
      <c r="AN1739" s="171"/>
      <c r="AO1739" s="171"/>
      <c r="AP1739" s="171"/>
      <c r="AQ1739" s="171"/>
      <c r="AR1739" s="171"/>
      <c r="AS1739" s="171"/>
      <c r="AT1739" s="196"/>
      <c r="AU1739" s="196"/>
      <c r="AV1739" s="196"/>
      <c r="AW1739" s="196"/>
      <c r="AX1739" s="196"/>
      <c r="AY1739" s="196"/>
      <c r="AZ1739" s="196"/>
      <c r="BA1739" s="196"/>
      <c r="BB1739" s="196"/>
      <c r="BC1739" s="196"/>
      <c r="BD1739" s="196"/>
      <c r="BE1739" s="196"/>
      <c r="BF1739" s="196"/>
      <c r="BG1739" s="196"/>
      <c r="BH1739" s="196"/>
      <c r="BI1739" s="196"/>
      <c r="BJ1739" s="196"/>
      <c r="BK1739" s="196"/>
      <c r="BL1739" s="196"/>
      <c r="BM1739" s="196"/>
      <c r="BN1739" s="196"/>
      <c r="BO1739" s="196"/>
      <c r="BP1739" s="196"/>
      <c r="BQ1739" s="196"/>
      <c r="BR1739" s="196"/>
      <c r="BS1739" s="196"/>
      <c r="BT1739" s="196"/>
      <c r="BU1739" s="196"/>
      <c r="BV1739" s="196"/>
      <c r="BW1739" s="196"/>
      <c r="BX1739" s="196"/>
      <c r="BY1739" s="196"/>
      <c r="BZ1739" s="196"/>
      <c r="CA1739" s="196"/>
      <c r="CB1739" s="196"/>
      <c r="CC1739" s="196"/>
      <c r="CD1739" s="196"/>
    </row>
    <row r="1740" spans="4:82" x14ac:dyDescent="0.2">
      <c r="D1740" s="171"/>
      <c r="E1740" s="171"/>
      <c r="F1740" s="171"/>
      <c r="G1740" s="171"/>
      <c r="H1740" s="171"/>
      <c r="I1740" s="171"/>
      <c r="J1740" s="171"/>
      <c r="K1740" s="171"/>
      <c r="L1740" s="171"/>
      <c r="M1740" s="171"/>
      <c r="N1740" s="171"/>
      <c r="O1740" s="171"/>
      <c r="P1740" s="171"/>
      <c r="Q1740" s="171"/>
      <c r="R1740" s="171"/>
      <c r="S1740" s="171"/>
      <c r="T1740" s="171"/>
      <c r="U1740" s="171"/>
      <c r="V1740" s="171"/>
      <c r="W1740" s="171"/>
      <c r="X1740" s="171"/>
      <c r="Y1740" s="171"/>
      <c r="Z1740" s="171"/>
      <c r="AA1740" s="171"/>
      <c r="AB1740" s="171"/>
      <c r="AC1740" s="171"/>
      <c r="AD1740" s="171"/>
      <c r="AE1740" s="171"/>
      <c r="AF1740" s="171"/>
      <c r="AG1740" s="171"/>
      <c r="AH1740" s="171"/>
      <c r="AI1740" s="171"/>
      <c r="AJ1740" s="171"/>
      <c r="AK1740" s="171"/>
      <c r="AL1740" s="171"/>
      <c r="AM1740" s="171"/>
      <c r="AN1740" s="171"/>
      <c r="AO1740" s="171"/>
      <c r="AP1740" s="171"/>
      <c r="AQ1740" s="171"/>
      <c r="AR1740" s="171"/>
      <c r="AS1740" s="171"/>
      <c r="AT1740" s="196"/>
      <c r="AU1740" s="196"/>
      <c r="AV1740" s="196"/>
      <c r="AW1740" s="196"/>
      <c r="AX1740" s="196"/>
      <c r="AY1740" s="196"/>
      <c r="AZ1740" s="196"/>
      <c r="BA1740" s="196"/>
      <c r="BB1740" s="196"/>
      <c r="BC1740" s="196"/>
      <c r="BD1740" s="196"/>
      <c r="BE1740" s="196"/>
      <c r="BF1740" s="196"/>
      <c r="BG1740" s="196"/>
      <c r="BH1740" s="196"/>
      <c r="BI1740" s="196"/>
      <c r="BJ1740" s="196"/>
      <c r="BK1740" s="196"/>
      <c r="BL1740" s="196"/>
      <c r="BM1740" s="196"/>
      <c r="BN1740" s="196"/>
      <c r="BO1740" s="196"/>
      <c r="BP1740" s="196"/>
      <c r="BQ1740" s="196"/>
      <c r="BR1740" s="196"/>
      <c r="BS1740" s="196"/>
      <c r="BT1740" s="196"/>
      <c r="BU1740" s="196"/>
      <c r="BV1740" s="196"/>
      <c r="BW1740" s="196"/>
      <c r="BX1740" s="196"/>
      <c r="BY1740" s="196"/>
      <c r="BZ1740" s="196"/>
      <c r="CA1740" s="196"/>
      <c r="CB1740" s="196"/>
      <c r="CC1740" s="196"/>
      <c r="CD1740" s="196"/>
    </row>
    <row r="1741" spans="4:82" x14ac:dyDescent="0.2">
      <c r="D1741" s="171"/>
      <c r="E1741" s="171"/>
      <c r="F1741" s="171"/>
      <c r="G1741" s="171"/>
      <c r="H1741" s="171"/>
      <c r="I1741" s="171"/>
      <c r="J1741" s="171"/>
      <c r="K1741" s="171"/>
      <c r="L1741" s="171"/>
      <c r="M1741" s="171"/>
      <c r="N1741" s="171"/>
      <c r="O1741" s="171"/>
      <c r="P1741" s="171"/>
      <c r="Q1741" s="171"/>
      <c r="R1741" s="171"/>
      <c r="S1741" s="171"/>
      <c r="T1741" s="171"/>
      <c r="U1741" s="171"/>
      <c r="V1741" s="171"/>
      <c r="W1741" s="171"/>
      <c r="X1741" s="171"/>
      <c r="Y1741" s="171"/>
      <c r="Z1741" s="171"/>
      <c r="AA1741" s="171"/>
      <c r="AB1741" s="171"/>
      <c r="AC1741" s="171"/>
      <c r="AD1741" s="171"/>
      <c r="AE1741" s="171"/>
      <c r="AF1741" s="171"/>
      <c r="AG1741" s="171"/>
      <c r="AH1741" s="171"/>
      <c r="AI1741" s="171"/>
      <c r="AJ1741" s="171"/>
      <c r="AK1741" s="171"/>
      <c r="AL1741" s="171"/>
      <c r="AM1741" s="171"/>
      <c r="AN1741" s="171"/>
      <c r="AO1741" s="171"/>
      <c r="AP1741" s="171"/>
      <c r="AQ1741" s="171"/>
      <c r="AR1741" s="171"/>
      <c r="AS1741" s="171"/>
      <c r="AT1741" s="196"/>
      <c r="AU1741" s="196"/>
      <c r="AV1741" s="196"/>
      <c r="AW1741" s="196"/>
      <c r="AX1741" s="196"/>
      <c r="AY1741" s="196"/>
      <c r="AZ1741" s="196"/>
      <c r="BA1741" s="196"/>
      <c r="BB1741" s="196"/>
      <c r="BC1741" s="196"/>
      <c r="BD1741" s="196"/>
      <c r="BE1741" s="196"/>
      <c r="BF1741" s="196"/>
      <c r="BG1741" s="196"/>
      <c r="BH1741" s="196"/>
      <c r="BI1741" s="196"/>
      <c r="BJ1741" s="196"/>
      <c r="BK1741" s="196"/>
      <c r="BL1741" s="196"/>
      <c r="BM1741" s="196"/>
      <c r="BN1741" s="196"/>
      <c r="BO1741" s="196"/>
      <c r="BP1741" s="196"/>
      <c r="BQ1741" s="196"/>
      <c r="BR1741" s="196"/>
      <c r="BS1741" s="196"/>
      <c r="BT1741" s="196"/>
      <c r="BU1741" s="196"/>
      <c r="BV1741" s="196"/>
      <c r="BW1741" s="196"/>
      <c r="BX1741" s="196"/>
      <c r="BY1741" s="196"/>
      <c r="BZ1741" s="196"/>
      <c r="CA1741" s="196"/>
      <c r="CB1741" s="196"/>
      <c r="CC1741" s="196"/>
      <c r="CD1741" s="196"/>
    </row>
    <row r="1742" spans="4:82" x14ac:dyDescent="0.2">
      <c r="D1742" s="171"/>
      <c r="E1742" s="171"/>
      <c r="F1742" s="171"/>
      <c r="G1742" s="171"/>
      <c r="H1742" s="171"/>
      <c r="I1742" s="171"/>
      <c r="J1742" s="171"/>
      <c r="K1742" s="171"/>
      <c r="L1742" s="171"/>
      <c r="M1742" s="171"/>
      <c r="N1742" s="171"/>
      <c r="O1742" s="171"/>
      <c r="P1742" s="171"/>
      <c r="Q1742" s="171"/>
      <c r="R1742" s="171"/>
      <c r="S1742" s="171"/>
      <c r="T1742" s="171"/>
      <c r="U1742" s="171"/>
      <c r="V1742" s="171"/>
      <c r="W1742" s="171"/>
      <c r="X1742" s="171"/>
      <c r="Y1742" s="171"/>
      <c r="Z1742" s="171"/>
      <c r="AA1742" s="171"/>
      <c r="AB1742" s="171"/>
      <c r="AC1742" s="171"/>
      <c r="AD1742" s="171"/>
      <c r="AE1742" s="171"/>
      <c r="AF1742" s="171"/>
      <c r="AG1742" s="171"/>
      <c r="AH1742" s="171"/>
      <c r="AI1742" s="171"/>
      <c r="AJ1742" s="171"/>
      <c r="AK1742" s="171"/>
      <c r="AL1742" s="171"/>
      <c r="AM1742" s="171"/>
      <c r="AN1742" s="171"/>
      <c r="AO1742" s="171"/>
      <c r="AP1742" s="171"/>
      <c r="AQ1742" s="171"/>
      <c r="AR1742" s="171"/>
      <c r="AS1742" s="171"/>
      <c r="AT1742" s="196"/>
      <c r="AU1742" s="196"/>
      <c r="AV1742" s="196"/>
      <c r="AW1742" s="196"/>
      <c r="AX1742" s="196"/>
      <c r="AY1742" s="196"/>
      <c r="AZ1742" s="196"/>
      <c r="BA1742" s="196"/>
      <c r="BB1742" s="196"/>
      <c r="BC1742" s="196"/>
      <c r="BD1742" s="196"/>
      <c r="BE1742" s="196"/>
      <c r="BF1742" s="196"/>
      <c r="BG1742" s="196"/>
      <c r="BH1742" s="196"/>
      <c r="BI1742" s="196"/>
      <c r="BJ1742" s="196"/>
      <c r="BK1742" s="196"/>
      <c r="BL1742" s="196"/>
      <c r="BM1742" s="196"/>
      <c r="BN1742" s="196"/>
      <c r="BO1742" s="196"/>
      <c r="BP1742" s="196"/>
      <c r="BQ1742" s="196"/>
      <c r="BR1742" s="196"/>
      <c r="BS1742" s="196"/>
      <c r="BT1742" s="196"/>
      <c r="BU1742" s="196"/>
      <c r="BV1742" s="196"/>
      <c r="BW1742" s="196"/>
      <c r="BX1742" s="196"/>
      <c r="BY1742" s="196"/>
      <c r="BZ1742" s="196"/>
      <c r="CA1742" s="196"/>
      <c r="CB1742" s="196"/>
      <c r="CC1742" s="196"/>
      <c r="CD1742" s="196"/>
    </row>
    <row r="1743" spans="4:82" x14ac:dyDescent="0.2">
      <c r="D1743" s="171"/>
      <c r="E1743" s="171"/>
      <c r="F1743" s="171"/>
      <c r="G1743" s="171"/>
      <c r="H1743" s="171"/>
      <c r="I1743" s="171"/>
      <c r="J1743" s="171"/>
      <c r="K1743" s="171"/>
      <c r="L1743" s="171"/>
      <c r="M1743" s="171"/>
      <c r="N1743" s="171"/>
      <c r="O1743" s="171"/>
      <c r="P1743" s="171"/>
      <c r="Q1743" s="171"/>
      <c r="R1743" s="171"/>
      <c r="S1743" s="171"/>
      <c r="T1743" s="171"/>
      <c r="U1743" s="171"/>
      <c r="V1743" s="171"/>
      <c r="W1743" s="171"/>
      <c r="X1743" s="171"/>
      <c r="Y1743" s="171"/>
      <c r="Z1743" s="171"/>
      <c r="AA1743" s="171"/>
      <c r="AB1743" s="171"/>
      <c r="AC1743" s="171"/>
      <c r="AD1743" s="171"/>
      <c r="AE1743" s="171"/>
      <c r="AF1743" s="171"/>
      <c r="AG1743" s="171"/>
      <c r="AH1743" s="171"/>
      <c r="AI1743" s="171"/>
      <c r="AJ1743" s="171"/>
      <c r="AK1743" s="171"/>
      <c r="AL1743" s="171"/>
      <c r="AM1743" s="171"/>
      <c r="AN1743" s="171"/>
      <c r="AO1743" s="171"/>
      <c r="AP1743" s="171"/>
      <c r="AQ1743" s="171"/>
      <c r="AR1743" s="171"/>
      <c r="AS1743" s="171"/>
      <c r="AT1743" s="196"/>
      <c r="AU1743" s="196"/>
      <c r="AV1743" s="196"/>
      <c r="AW1743" s="196"/>
      <c r="AX1743" s="196"/>
      <c r="AY1743" s="196"/>
      <c r="AZ1743" s="196"/>
      <c r="BA1743" s="196"/>
      <c r="BB1743" s="196"/>
      <c r="BC1743" s="196"/>
      <c r="BD1743" s="196"/>
      <c r="BE1743" s="196"/>
      <c r="BF1743" s="196"/>
      <c r="BG1743" s="196"/>
      <c r="BH1743" s="196"/>
      <c r="BI1743" s="196"/>
      <c r="BJ1743" s="196"/>
      <c r="BK1743" s="196"/>
      <c r="BL1743" s="196"/>
      <c r="BM1743" s="196"/>
      <c r="BN1743" s="196"/>
      <c r="BO1743" s="196"/>
      <c r="BP1743" s="196"/>
      <c r="BQ1743" s="196"/>
      <c r="BR1743" s="196"/>
      <c r="BS1743" s="196"/>
      <c r="BT1743" s="196"/>
      <c r="BU1743" s="196"/>
      <c r="BV1743" s="196"/>
      <c r="BW1743" s="196"/>
      <c r="BX1743" s="196"/>
      <c r="BY1743" s="196"/>
      <c r="BZ1743" s="196"/>
      <c r="CA1743" s="196"/>
      <c r="CB1743" s="196"/>
      <c r="CC1743" s="196"/>
      <c r="CD1743" s="196"/>
    </row>
    <row r="1744" spans="4:82" x14ac:dyDescent="0.2">
      <c r="D1744" s="171"/>
      <c r="E1744" s="171"/>
      <c r="F1744" s="171"/>
      <c r="G1744" s="171"/>
      <c r="H1744" s="171"/>
      <c r="I1744" s="171"/>
      <c r="J1744" s="171"/>
      <c r="K1744" s="171"/>
      <c r="L1744" s="171"/>
      <c r="M1744" s="171"/>
      <c r="N1744" s="171"/>
      <c r="O1744" s="171"/>
      <c r="P1744" s="171"/>
      <c r="Q1744" s="171"/>
      <c r="R1744" s="171"/>
      <c r="S1744" s="171"/>
      <c r="T1744" s="171"/>
      <c r="U1744" s="171"/>
      <c r="V1744" s="171"/>
      <c r="W1744" s="171"/>
      <c r="X1744" s="171"/>
      <c r="Y1744" s="171"/>
      <c r="Z1744" s="171"/>
      <c r="AA1744" s="171"/>
      <c r="AB1744" s="171"/>
      <c r="AC1744" s="171"/>
      <c r="AD1744" s="171"/>
      <c r="AE1744" s="171"/>
      <c r="AF1744" s="171"/>
      <c r="AG1744" s="171"/>
      <c r="AH1744" s="171"/>
      <c r="AI1744" s="171"/>
      <c r="AJ1744" s="171"/>
      <c r="AK1744" s="171"/>
      <c r="AL1744" s="171"/>
      <c r="AM1744" s="171"/>
      <c r="AN1744" s="171"/>
      <c r="AO1744" s="171"/>
      <c r="AP1744" s="171"/>
      <c r="AQ1744" s="171"/>
      <c r="AR1744" s="171"/>
      <c r="AS1744" s="171"/>
      <c r="AT1744" s="196"/>
      <c r="AU1744" s="196"/>
      <c r="AV1744" s="196"/>
      <c r="AW1744" s="196"/>
      <c r="AX1744" s="196"/>
      <c r="AY1744" s="196"/>
      <c r="AZ1744" s="196"/>
      <c r="BA1744" s="196"/>
      <c r="BB1744" s="196"/>
      <c r="BC1744" s="196"/>
      <c r="BD1744" s="196"/>
      <c r="BE1744" s="196"/>
      <c r="BF1744" s="196"/>
      <c r="BG1744" s="196"/>
      <c r="BH1744" s="196"/>
      <c r="BI1744" s="196"/>
      <c r="BJ1744" s="196"/>
      <c r="BK1744" s="196"/>
      <c r="BL1744" s="196"/>
      <c r="BM1744" s="196"/>
      <c r="BN1744" s="196"/>
      <c r="BO1744" s="196"/>
      <c r="BP1744" s="196"/>
      <c r="BQ1744" s="196"/>
      <c r="BR1744" s="196"/>
      <c r="BS1744" s="196"/>
      <c r="BT1744" s="196"/>
      <c r="BU1744" s="196"/>
      <c r="BV1744" s="196"/>
      <c r="BW1744" s="196"/>
      <c r="BX1744" s="196"/>
      <c r="BY1744" s="196"/>
      <c r="BZ1744" s="196"/>
      <c r="CA1744" s="196"/>
      <c r="CB1744" s="196"/>
      <c r="CC1744" s="196"/>
      <c r="CD1744" s="196"/>
    </row>
    <row r="1745" spans="4:82" x14ac:dyDescent="0.2">
      <c r="D1745" s="171"/>
      <c r="E1745" s="171"/>
      <c r="F1745" s="171"/>
      <c r="G1745" s="171"/>
      <c r="H1745" s="171"/>
      <c r="I1745" s="171"/>
      <c r="J1745" s="171"/>
      <c r="K1745" s="171"/>
      <c r="L1745" s="171"/>
      <c r="M1745" s="171"/>
      <c r="N1745" s="171"/>
      <c r="O1745" s="171"/>
      <c r="P1745" s="171"/>
      <c r="Q1745" s="171"/>
      <c r="R1745" s="171"/>
      <c r="S1745" s="171"/>
      <c r="T1745" s="171"/>
      <c r="U1745" s="171"/>
      <c r="V1745" s="171"/>
      <c r="W1745" s="171"/>
      <c r="X1745" s="171"/>
      <c r="Y1745" s="171"/>
      <c r="Z1745" s="171"/>
      <c r="AA1745" s="171"/>
      <c r="AB1745" s="171"/>
      <c r="AC1745" s="171"/>
      <c r="AD1745" s="171"/>
      <c r="AE1745" s="171"/>
      <c r="AF1745" s="171"/>
      <c r="AG1745" s="171"/>
      <c r="AH1745" s="171"/>
      <c r="AI1745" s="171"/>
      <c r="AJ1745" s="171"/>
      <c r="AK1745" s="171"/>
      <c r="AL1745" s="171"/>
      <c r="AM1745" s="171"/>
      <c r="AN1745" s="171"/>
      <c r="AO1745" s="171"/>
      <c r="AP1745" s="171"/>
      <c r="AQ1745" s="171"/>
      <c r="AR1745" s="171"/>
      <c r="AS1745" s="171"/>
      <c r="AT1745" s="196"/>
      <c r="AU1745" s="196"/>
      <c r="AV1745" s="196"/>
      <c r="AW1745" s="196"/>
      <c r="AX1745" s="196"/>
      <c r="AY1745" s="196"/>
      <c r="AZ1745" s="196"/>
      <c r="BA1745" s="196"/>
      <c r="BB1745" s="196"/>
      <c r="BC1745" s="196"/>
      <c r="BD1745" s="196"/>
      <c r="BE1745" s="196"/>
      <c r="BF1745" s="196"/>
      <c r="BG1745" s="196"/>
      <c r="BH1745" s="196"/>
      <c r="BI1745" s="196"/>
      <c r="BJ1745" s="196"/>
      <c r="BK1745" s="196"/>
      <c r="BL1745" s="196"/>
      <c r="BM1745" s="196"/>
      <c r="BN1745" s="196"/>
      <c r="BO1745" s="196"/>
      <c r="BP1745" s="196"/>
      <c r="BQ1745" s="196"/>
      <c r="BR1745" s="196"/>
      <c r="BS1745" s="196"/>
      <c r="BT1745" s="196"/>
      <c r="BU1745" s="196"/>
      <c r="BV1745" s="196"/>
      <c r="BW1745" s="196"/>
      <c r="BX1745" s="196"/>
      <c r="BY1745" s="196"/>
      <c r="BZ1745" s="196"/>
      <c r="CA1745" s="196"/>
      <c r="CB1745" s="196"/>
      <c r="CC1745" s="196"/>
      <c r="CD1745" s="196"/>
    </row>
    <row r="1746" spans="4:82" x14ac:dyDescent="0.2">
      <c r="D1746" s="171"/>
      <c r="E1746" s="171"/>
      <c r="F1746" s="171"/>
      <c r="G1746" s="171"/>
      <c r="H1746" s="171"/>
      <c r="I1746" s="171"/>
      <c r="J1746" s="171"/>
      <c r="K1746" s="171"/>
      <c r="L1746" s="171"/>
      <c r="M1746" s="171"/>
      <c r="N1746" s="171"/>
      <c r="O1746" s="171"/>
      <c r="P1746" s="171"/>
      <c r="Q1746" s="171"/>
      <c r="R1746" s="171"/>
      <c r="S1746" s="171"/>
      <c r="T1746" s="171"/>
      <c r="U1746" s="171"/>
      <c r="V1746" s="171"/>
      <c r="W1746" s="171"/>
      <c r="X1746" s="171"/>
      <c r="Y1746" s="171"/>
      <c r="Z1746" s="171"/>
      <c r="AA1746" s="171"/>
      <c r="AB1746" s="171"/>
      <c r="AC1746" s="171"/>
      <c r="AD1746" s="171"/>
      <c r="AE1746" s="171"/>
      <c r="AF1746" s="171"/>
      <c r="AG1746" s="171"/>
      <c r="AH1746" s="171"/>
      <c r="AI1746" s="171"/>
      <c r="AJ1746" s="171"/>
      <c r="AK1746" s="171"/>
      <c r="AL1746" s="171"/>
      <c r="AM1746" s="171"/>
      <c r="AN1746" s="171"/>
      <c r="AO1746" s="171"/>
      <c r="AP1746" s="171"/>
      <c r="AQ1746" s="171"/>
      <c r="AR1746" s="171"/>
      <c r="AS1746" s="171"/>
      <c r="AT1746" s="196"/>
      <c r="AU1746" s="196"/>
      <c r="AV1746" s="196"/>
      <c r="AW1746" s="196"/>
      <c r="AX1746" s="196"/>
      <c r="AY1746" s="196"/>
      <c r="AZ1746" s="196"/>
      <c r="BA1746" s="196"/>
      <c r="BB1746" s="196"/>
      <c r="BC1746" s="196"/>
      <c r="BD1746" s="196"/>
      <c r="BE1746" s="196"/>
      <c r="BF1746" s="196"/>
      <c r="BG1746" s="196"/>
      <c r="BH1746" s="196"/>
      <c r="BI1746" s="196"/>
      <c r="BJ1746" s="196"/>
      <c r="BK1746" s="196"/>
      <c r="BL1746" s="196"/>
      <c r="BM1746" s="196"/>
      <c r="BN1746" s="196"/>
      <c r="BO1746" s="196"/>
      <c r="BP1746" s="196"/>
      <c r="BQ1746" s="196"/>
      <c r="BR1746" s="196"/>
      <c r="BS1746" s="196"/>
      <c r="BT1746" s="196"/>
      <c r="BU1746" s="196"/>
      <c r="BV1746" s="196"/>
      <c r="BW1746" s="196"/>
      <c r="BX1746" s="196"/>
      <c r="BY1746" s="196"/>
      <c r="BZ1746" s="196"/>
      <c r="CA1746" s="196"/>
      <c r="CB1746" s="196"/>
      <c r="CC1746" s="196"/>
      <c r="CD1746" s="196"/>
    </row>
    <row r="1747" spans="4:82" x14ac:dyDescent="0.2">
      <c r="D1747" s="171"/>
      <c r="E1747" s="171"/>
      <c r="F1747" s="171"/>
      <c r="G1747" s="171"/>
      <c r="H1747" s="171"/>
      <c r="I1747" s="171"/>
      <c r="J1747" s="171"/>
      <c r="K1747" s="171"/>
      <c r="L1747" s="171"/>
      <c r="M1747" s="171"/>
      <c r="N1747" s="171"/>
      <c r="O1747" s="171"/>
      <c r="P1747" s="171"/>
      <c r="Q1747" s="171"/>
      <c r="R1747" s="171"/>
      <c r="S1747" s="171"/>
      <c r="T1747" s="171"/>
      <c r="U1747" s="171"/>
      <c r="V1747" s="171"/>
      <c r="W1747" s="171"/>
      <c r="X1747" s="171"/>
      <c r="Y1747" s="171"/>
      <c r="Z1747" s="171"/>
      <c r="AA1747" s="171"/>
      <c r="AB1747" s="171"/>
      <c r="AC1747" s="171"/>
      <c r="AD1747" s="171"/>
      <c r="AE1747" s="171"/>
      <c r="AF1747" s="171"/>
      <c r="AG1747" s="171"/>
      <c r="AH1747" s="171"/>
      <c r="AI1747" s="171"/>
      <c r="AJ1747" s="171"/>
      <c r="AK1747" s="171"/>
      <c r="AL1747" s="171"/>
      <c r="AM1747" s="171"/>
      <c r="AN1747" s="171"/>
      <c r="AO1747" s="171"/>
      <c r="AP1747" s="171"/>
      <c r="AQ1747" s="171"/>
      <c r="AR1747" s="171"/>
      <c r="AS1747" s="171"/>
      <c r="AT1747" s="196"/>
      <c r="AU1747" s="196"/>
      <c r="AV1747" s="196"/>
      <c r="AW1747" s="196"/>
      <c r="AX1747" s="196"/>
      <c r="AY1747" s="196"/>
      <c r="AZ1747" s="196"/>
      <c r="BA1747" s="196"/>
      <c r="BB1747" s="196"/>
      <c r="BC1747" s="196"/>
      <c r="BD1747" s="196"/>
      <c r="BE1747" s="196"/>
      <c r="BF1747" s="196"/>
      <c r="BG1747" s="196"/>
      <c r="BH1747" s="196"/>
      <c r="BI1747" s="196"/>
      <c r="BJ1747" s="196"/>
      <c r="BK1747" s="196"/>
      <c r="BL1747" s="196"/>
      <c r="BM1747" s="196"/>
      <c r="BN1747" s="196"/>
      <c r="BO1747" s="196"/>
      <c r="BP1747" s="196"/>
      <c r="BQ1747" s="196"/>
      <c r="BR1747" s="196"/>
      <c r="BS1747" s="196"/>
      <c r="BT1747" s="196"/>
      <c r="BU1747" s="196"/>
      <c r="BV1747" s="196"/>
      <c r="BW1747" s="196"/>
      <c r="BX1747" s="196"/>
      <c r="BY1747" s="196"/>
      <c r="BZ1747" s="196"/>
      <c r="CA1747" s="196"/>
      <c r="CB1747" s="196"/>
      <c r="CC1747" s="196"/>
      <c r="CD1747" s="196"/>
    </row>
    <row r="1748" spans="4:82" x14ac:dyDescent="0.2">
      <c r="D1748" s="171"/>
      <c r="E1748" s="171"/>
      <c r="F1748" s="171"/>
      <c r="G1748" s="171"/>
      <c r="H1748" s="171"/>
      <c r="I1748" s="171"/>
      <c r="J1748" s="171"/>
      <c r="K1748" s="171"/>
      <c r="L1748" s="171"/>
      <c r="M1748" s="171"/>
      <c r="N1748" s="171"/>
      <c r="O1748" s="171"/>
      <c r="P1748" s="171"/>
      <c r="Q1748" s="171"/>
      <c r="R1748" s="171"/>
      <c r="S1748" s="171"/>
      <c r="T1748" s="171"/>
      <c r="U1748" s="171"/>
      <c r="V1748" s="171"/>
      <c r="W1748" s="171"/>
      <c r="X1748" s="171"/>
      <c r="Y1748" s="171"/>
      <c r="Z1748" s="171"/>
      <c r="AA1748" s="171"/>
      <c r="AB1748" s="171"/>
      <c r="AC1748" s="171"/>
      <c r="AD1748" s="171"/>
      <c r="AE1748" s="171"/>
      <c r="AF1748" s="171"/>
      <c r="AG1748" s="171"/>
      <c r="AH1748" s="171"/>
      <c r="AI1748" s="171"/>
      <c r="AJ1748" s="171"/>
      <c r="AK1748" s="171"/>
      <c r="AL1748" s="171"/>
      <c r="AM1748" s="171"/>
      <c r="AN1748" s="171"/>
      <c r="AO1748" s="171"/>
      <c r="AP1748" s="171"/>
      <c r="AQ1748" s="171"/>
      <c r="AR1748" s="171"/>
      <c r="AS1748" s="171"/>
      <c r="AT1748" s="196"/>
      <c r="AU1748" s="196"/>
      <c r="AV1748" s="196"/>
      <c r="AW1748" s="196"/>
      <c r="AX1748" s="196"/>
      <c r="AY1748" s="196"/>
      <c r="AZ1748" s="196"/>
      <c r="BA1748" s="196"/>
      <c r="BB1748" s="196"/>
      <c r="BC1748" s="196"/>
      <c r="BD1748" s="196"/>
      <c r="BE1748" s="196"/>
      <c r="BF1748" s="196"/>
      <c r="BG1748" s="196"/>
      <c r="BH1748" s="196"/>
      <c r="BI1748" s="196"/>
      <c r="BJ1748" s="196"/>
      <c r="BK1748" s="196"/>
      <c r="BL1748" s="196"/>
      <c r="BM1748" s="196"/>
      <c r="BN1748" s="196"/>
      <c r="BO1748" s="196"/>
      <c r="BP1748" s="196"/>
      <c r="BQ1748" s="196"/>
      <c r="BR1748" s="196"/>
      <c r="BS1748" s="196"/>
      <c r="BT1748" s="196"/>
      <c r="BU1748" s="196"/>
      <c r="BV1748" s="196"/>
      <c r="BW1748" s="196"/>
      <c r="BX1748" s="196"/>
      <c r="BY1748" s="196"/>
      <c r="BZ1748" s="196"/>
      <c r="CA1748" s="196"/>
      <c r="CB1748" s="196"/>
      <c r="CC1748" s="196"/>
      <c r="CD1748" s="196"/>
    </row>
    <row r="1749" spans="4:82" x14ac:dyDescent="0.2">
      <c r="D1749" s="171"/>
      <c r="E1749" s="171"/>
      <c r="F1749" s="171"/>
      <c r="G1749" s="171"/>
      <c r="H1749" s="171"/>
      <c r="I1749" s="171"/>
      <c r="J1749" s="171"/>
      <c r="K1749" s="171"/>
      <c r="L1749" s="171"/>
      <c r="M1749" s="171"/>
      <c r="N1749" s="171"/>
      <c r="O1749" s="171"/>
      <c r="P1749" s="171"/>
      <c r="Q1749" s="171"/>
      <c r="R1749" s="171"/>
      <c r="S1749" s="171"/>
      <c r="T1749" s="171"/>
      <c r="U1749" s="171"/>
      <c r="V1749" s="171"/>
      <c r="W1749" s="171"/>
      <c r="X1749" s="171"/>
      <c r="Y1749" s="171"/>
      <c r="Z1749" s="171"/>
      <c r="AA1749" s="171"/>
      <c r="AB1749" s="171"/>
      <c r="AC1749" s="171"/>
      <c r="AD1749" s="171"/>
      <c r="AE1749" s="171"/>
      <c r="AF1749" s="171"/>
      <c r="AG1749" s="171"/>
      <c r="AH1749" s="171"/>
      <c r="AI1749" s="171"/>
      <c r="AJ1749" s="171"/>
      <c r="AK1749" s="171"/>
      <c r="AL1749" s="171"/>
      <c r="AM1749" s="171"/>
      <c r="AN1749" s="171"/>
      <c r="AO1749" s="171"/>
      <c r="AP1749" s="171"/>
      <c r="AQ1749" s="171"/>
      <c r="AR1749" s="171"/>
      <c r="AS1749" s="171"/>
      <c r="AT1749" s="196"/>
      <c r="AU1749" s="196"/>
      <c r="AV1749" s="196"/>
      <c r="AW1749" s="196"/>
      <c r="AX1749" s="196"/>
      <c r="AY1749" s="196"/>
      <c r="AZ1749" s="196"/>
      <c r="BA1749" s="196"/>
      <c r="BB1749" s="196"/>
      <c r="BC1749" s="196"/>
      <c r="BD1749" s="196"/>
      <c r="BE1749" s="196"/>
      <c r="BF1749" s="196"/>
      <c r="BG1749" s="196"/>
      <c r="BH1749" s="196"/>
      <c r="BI1749" s="196"/>
      <c r="BJ1749" s="196"/>
      <c r="BK1749" s="196"/>
      <c r="BL1749" s="196"/>
      <c r="BM1749" s="196"/>
      <c r="BN1749" s="196"/>
      <c r="BO1749" s="196"/>
      <c r="BP1749" s="196"/>
      <c r="BQ1749" s="196"/>
      <c r="BR1749" s="196"/>
      <c r="BS1749" s="196"/>
      <c r="BT1749" s="196"/>
      <c r="BU1749" s="196"/>
      <c r="BV1749" s="196"/>
      <c r="BW1749" s="196"/>
      <c r="BX1749" s="196"/>
      <c r="BY1749" s="196"/>
      <c r="BZ1749" s="196"/>
      <c r="CA1749" s="196"/>
      <c r="CB1749" s="196"/>
      <c r="CC1749" s="196"/>
      <c r="CD1749" s="196"/>
    </row>
    <row r="1750" spans="4:82" x14ac:dyDescent="0.2">
      <c r="D1750" s="171"/>
      <c r="E1750" s="171"/>
      <c r="F1750" s="171"/>
      <c r="G1750" s="171"/>
      <c r="H1750" s="171"/>
      <c r="I1750" s="171"/>
      <c r="J1750" s="171"/>
      <c r="K1750" s="171"/>
      <c r="L1750" s="171"/>
      <c r="M1750" s="171"/>
      <c r="N1750" s="171"/>
      <c r="O1750" s="171"/>
      <c r="P1750" s="171"/>
      <c r="Q1750" s="171"/>
      <c r="R1750" s="171"/>
      <c r="S1750" s="171"/>
      <c r="T1750" s="171"/>
      <c r="U1750" s="171"/>
      <c r="V1750" s="171"/>
      <c r="W1750" s="171"/>
      <c r="X1750" s="171"/>
      <c r="Y1750" s="171"/>
      <c r="Z1750" s="171"/>
      <c r="AA1750" s="171"/>
      <c r="AB1750" s="171"/>
      <c r="AC1750" s="171"/>
      <c r="AD1750" s="171"/>
      <c r="AE1750" s="171"/>
      <c r="AF1750" s="171"/>
      <c r="AG1750" s="171"/>
      <c r="AH1750" s="171"/>
      <c r="AI1750" s="171"/>
      <c r="AJ1750" s="171"/>
      <c r="AK1750" s="171"/>
      <c r="AL1750" s="171"/>
      <c r="AM1750" s="171"/>
      <c r="AN1750" s="171"/>
      <c r="AO1750" s="171"/>
      <c r="AP1750" s="171"/>
      <c r="AQ1750" s="171"/>
      <c r="AR1750" s="171"/>
      <c r="AS1750" s="171"/>
      <c r="AT1750" s="196"/>
      <c r="AU1750" s="196"/>
      <c r="AV1750" s="196"/>
      <c r="AW1750" s="196"/>
      <c r="AX1750" s="196"/>
      <c r="AY1750" s="196"/>
      <c r="AZ1750" s="196"/>
      <c r="BA1750" s="196"/>
      <c r="BB1750" s="196"/>
      <c r="BC1750" s="196"/>
      <c r="BD1750" s="196"/>
      <c r="BE1750" s="196"/>
      <c r="BF1750" s="196"/>
      <c r="BG1750" s="196"/>
      <c r="BH1750" s="196"/>
      <c r="BI1750" s="196"/>
      <c r="BJ1750" s="196"/>
      <c r="BK1750" s="196"/>
      <c r="BL1750" s="196"/>
      <c r="BM1750" s="196"/>
      <c r="BN1750" s="196"/>
      <c r="BO1750" s="196"/>
      <c r="BP1750" s="196"/>
      <c r="BQ1750" s="196"/>
      <c r="BR1750" s="196"/>
      <c r="BS1750" s="196"/>
      <c r="BT1750" s="196"/>
      <c r="BU1750" s="196"/>
      <c r="BV1750" s="196"/>
      <c r="BW1750" s="196"/>
      <c r="BX1750" s="196"/>
      <c r="BY1750" s="196"/>
      <c r="BZ1750" s="196"/>
      <c r="CA1750" s="196"/>
      <c r="CB1750" s="196"/>
      <c r="CC1750" s="196"/>
      <c r="CD1750" s="196"/>
    </row>
    <row r="1751" spans="4:82" x14ac:dyDescent="0.2">
      <c r="D1751" s="171"/>
      <c r="E1751" s="171"/>
      <c r="F1751" s="171"/>
      <c r="G1751" s="171"/>
      <c r="H1751" s="171"/>
      <c r="I1751" s="171"/>
      <c r="J1751" s="171"/>
      <c r="K1751" s="171"/>
      <c r="L1751" s="171"/>
      <c r="M1751" s="171"/>
      <c r="N1751" s="171"/>
      <c r="O1751" s="171"/>
      <c r="P1751" s="171"/>
      <c r="Q1751" s="171"/>
      <c r="R1751" s="171"/>
      <c r="S1751" s="171"/>
      <c r="T1751" s="171"/>
      <c r="U1751" s="171"/>
      <c r="V1751" s="171"/>
      <c r="W1751" s="171"/>
      <c r="X1751" s="171"/>
      <c r="Y1751" s="171"/>
      <c r="Z1751" s="171"/>
      <c r="AA1751" s="171"/>
      <c r="AB1751" s="171"/>
      <c r="AC1751" s="171"/>
      <c r="AD1751" s="171"/>
      <c r="AE1751" s="171"/>
      <c r="AF1751" s="171"/>
      <c r="AG1751" s="171"/>
      <c r="AH1751" s="171"/>
      <c r="AI1751" s="171"/>
      <c r="AJ1751" s="171"/>
      <c r="AK1751" s="171"/>
      <c r="AL1751" s="171"/>
      <c r="AM1751" s="171"/>
      <c r="AN1751" s="171"/>
      <c r="AO1751" s="171"/>
      <c r="AP1751" s="171"/>
      <c r="AQ1751" s="171"/>
      <c r="AR1751" s="171"/>
      <c r="AS1751" s="171"/>
      <c r="AT1751" s="196"/>
      <c r="AU1751" s="196"/>
      <c r="AV1751" s="196"/>
      <c r="AW1751" s="196"/>
      <c r="AX1751" s="196"/>
      <c r="AY1751" s="196"/>
      <c r="AZ1751" s="196"/>
      <c r="BA1751" s="196"/>
      <c r="BB1751" s="196"/>
      <c r="BC1751" s="196"/>
      <c r="BD1751" s="196"/>
      <c r="BE1751" s="196"/>
      <c r="BF1751" s="196"/>
      <c r="BG1751" s="196"/>
      <c r="BH1751" s="196"/>
      <c r="BI1751" s="196"/>
      <c r="BJ1751" s="196"/>
      <c r="BK1751" s="196"/>
      <c r="BL1751" s="196"/>
      <c r="BM1751" s="196"/>
      <c r="BN1751" s="196"/>
      <c r="BO1751" s="196"/>
      <c r="BP1751" s="196"/>
      <c r="BQ1751" s="196"/>
      <c r="BR1751" s="196"/>
      <c r="BS1751" s="196"/>
      <c r="BT1751" s="196"/>
      <c r="BU1751" s="196"/>
      <c r="BV1751" s="196"/>
      <c r="BW1751" s="196"/>
      <c r="BX1751" s="196"/>
      <c r="BY1751" s="196"/>
      <c r="BZ1751" s="196"/>
      <c r="CA1751" s="196"/>
      <c r="CB1751" s="196"/>
      <c r="CC1751" s="196"/>
      <c r="CD1751" s="196"/>
    </row>
    <row r="1752" spans="4:82" x14ac:dyDescent="0.2">
      <c r="D1752" s="171"/>
      <c r="E1752" s="171"/>
      <c r="F1752" s="171"/>
      <c r="G1752" s="171"/>
      <c r="H1752" s="171"/>
      <c r="I1752" s="171"/>
      <c r="J1752" s="171"/>
      <c r="K1752" s="171"/>
      <c r="L1752" s="171"/>
      <c r="M1752" s="171"/>
      <c r="N1752" s="171"/>
      <c r="O1752" s="171"/>
      <c r="P1752" s="171"/>
      <c r="Q1752" s="171"/>
      <c r="R1752" s="171"/>
      <c r="S1752" s="171"/>
      <c r="T1752" s="171"/>
      <c r="U1752" s="171"/>
      <c r="V1752" s="171"/>
      <c r="W1752" s="171"/>
      <c r="X1752" s="171"/>
      <c r="Y1752" s="171"/>
      <c r="Z1752" s="171"/>
      <c r="AA1752" s="171"/>
      <c r="AB1752" s="171"/>
      <c r="AC1752" s="171"/>
      <c r="AD1752" s="171"/>
      <c r="AE1752" s="171"/>
      <c r="AF1752" s="171"/>
      <c r="AG1752" s="171"/>
      <c r="AH1752" s="171"/>
      <c r="AI1752" s="171"/>
      <c r="AJ1752" s="171"/>
      <c r="AK1752" s="171"/>
      <c r="AL1752" s="171"/>
      <c r="AM1752" s="171"/>
      <c r="AN1752" s="171"/>
      <c r="AO1752" s="171"/>
      <c r="AP1752" s="171"/>
      <c r="AQ1752" s="171"/>
      <c r="AR1752" s="171"/>
      <c r="AS1752" s="171"/>
      <c r="AT1752" s="196"/>
      <c r="AU1752" s="196"/>
      <c r="AV1752" s="196"/>
      <c r="AW1752" s="196"/>
      <c r="AX1752" s="196"/>
      <c r="AY1752" s="196"/>
      <c r="AZ1752" s="196"/>
      <c r="BA1752" s="196"/>
      <c r="BB1752" s="196"/>
      <c r="BC1752" s="196"/>
      <c r="BD1752" s="196"/>
      <c r="BE1752" s="196"/>
      <c r="BF1752" s="196"/>
      <c r="BG1752" s="196"/>
      <c r="BH1752" s="196"/>
      <c r="BI1752" s="196"/>
      <c r="BJ1752" s="196"/>
      <c r="BK1752" s="196"/>
      <c r="BL1752" s="196"/>
      <c r="BM1752" s="196"/>
      <c r="BN1752" s="196"/>
      <c r="BO1752" s="196"/>
      <c r="BP1752" s="196"/>
      <c r="BQ1752" s="196"/>
      <c r="BR1752" s="196"/>
      <c r="BS1752" s="196"/>
      <c r="BT1752" s="196"/>
      <c r="BU1752" s="196"/>
      <c r="BV1752" s="196"/>
      <c r="BW1752" s="196"/>
      <c r="BX1752" s="196"/>
      <c r="BY1752" s="196"/>
      <c r="BZ1752" s="196"/>
      <c r="CA1752" s="196"/>
      <c r="CB1752" s="196"/>
      <c r="CC1752" s="196"/>
      <c r="CD1752" s="196"/>
    </row>
    <row r="1753" spans="4:82" x14ac:dyDescent="0.2">
      <c r="D1753" s="171"/>
      <c r="E1753" s="171"/>
      <c r="F1753" s="171"/>
      <c r="G1753" s="171"/>
      <c r="H1753" s="171"/>
      <c r="I1753" s="171"/>
      <c r="J1753" s="171"/>
      <c r="K1753" s="171"/>
      <c r="L1753" s="171"/>
      <c r="M1753" s="171"/>
      <c r="N1753" s="171"/>
      <c r="O1753" s="171"/>
      <c r="P1753" s="171"/>
      <c r="Q1753" s="171"/>
      <c r="R1753" s="171"/>
      <c r="S1753" s="171"/>
      <c r="T1753" s="171"/>
      <c r="U1753" s="171"/>
      <c r="V1753" s="171"/>
      <c r="W1753" s="171"/>
      <c r="X1753" s="171"/>
      <c r="Y1753" s="171"/>
      <c r="Z1753" s="171"/>
      <c r="AA1753" s="171"/>
      <c r="AB1753" s="171"/>
      <c r="AC1753" s="171"/>
      <c r="AD1753" s="171"/>
      <c r="AE1753" s="171"/>
      <c r="AF1753" s="171"/>
      <c r="AG1753" s="171"/>
      <c r="AH1753" s="171"/>
      <c r="AI1753" s="171"/>
      <c r="AJ1753" s="171"/>
      <c r="AK1753" s="171"/>
      <c r="AL1753" s="171"/>
      <c r="AM1753" s="171"/>
      <c r="AN1753" s="171"/>
      <c r="AO1753" s="171"/>
      <c r="AP1753" s="171"/>
      <c r="AQ1753" s="171"/>
      <c r="AR1753" s="171"/>
      <c r="AS1753" s="171"/>
      <c r="AT1753" s="196"/>
      <c r="AU1753" s="196"/>
      <c r="AV1753" s="196"/>
      <c r="AW1753" s="196"/>
      <c r="AX1753" s="196"/>
      <c r="AY1753" s="196"/>
      <c r="AZ1753" s="196"/>
      <c r="BA1753" s="196"/>
      <c r="BB1753" s="196"/>
      <c r="BC1753" s="196"/>
      <c r="BD1753" s="196"/>
      <c r="BE1753" s="196"/>
      <c r="BF1753" s="196"/>
      <c r="BG1753" s="196"/>
      <c r="BH1753" s="196"/>
      <c r="BI1753" s="196"/>
      <c r="BJ1753" s="196"/>
      <c r="BK1753" s="196"/>
      <c r="BL1753" s="196"/>
      <c r="BM1753" s="196"/>
      <c r="BN1753" s="196"/>
      <c r="BO1753" s="196"/>
      <c r="BP1753" s="196"/>
      <c r="BQ1753" s="196"/>
      <c r="BR1753" s="196"/>
      <c r="BS1753" s="196"/>
      <c r="BT1753" s="196"/>
      <c r="BU1753" s="196"/>
      <c r="BV1753" s="196"/>
      <c r="BW1753" s="196"/>
      <c r="BX1753" s="196"/>
      <c r="BY1753" s="196"/>
      <c r="BZ1753" s="196"/>
      <c r="CA1753" s="196"/>
      <c r="CB1753" s="196"/>
      <c r="CC1753" s="196"/>
      <c r="CD1753" s="196"/>
    </row>
    <row r="1754" spans="4:82" x14ac:dyDescent="0.2">
      <c r="D1754" s="171"/>
      <c r="E1754" s="171"/>
      <c r="F1754" s="171"/>
      <c r="G1754" s="171"/>
      <c r="H1754" s="171"/>
      <c r="I1754" s="171"/>
      <c r="J1754" s="171"/>
      <c r="K1754" s="171"/>
      <c r="L1754" s="171"/>
      <c r="M1754" s="171"/>
      <c r="N1754" s="171"/>
      <c r="O1754" s="171"/>
      <c r="P1754" s="171"/>
      <c r="Q1754" s="171"/>
      <c r="R1754" s="171"/>
      <c r="S1754" s="171"/>
      <c r="T1754" s="171"/>
      <c r="U1754" s="171"/>
      <c r="V1754" s="171"/>
      <c r="W1754" s="171"/>
      <c r="X1754" s="171"/>
      <c r="Y1754" s="171"/>
      <c r="Z1754" s="171"/>
      <c r="AA1754" s="171"/>
      <c r="AB1754" s="171"/>
      <c r="AC1754" s="171"/>
      <c r="AD1754" s="171"/>
      <c r="AE1754" s="171"/>
      <c r="AF1754" s="171"/>
      <c r="AG1754" s="171"/>
      <c r="AH1754" s="171"/>
      <c r="AI1754" s="171"/>
      <c r="AJ1754" s="171"/>
      <c r="AK1754" s="171"/>
      <c r="AL1754" s="171"/>
      <c r="AM1754" s="171"/>
      <c r="AN1754" s="171"/>
      <c r="AO1754" s="171"/>
      <c r="AP1754" s="171"/>
      <c r="AQ1754" s="171"/>
      <c r="AR1754" s="171"/>
      <c r="AS1754" s="171"/>
      <c r="AT1754" s="196"/>
      <c r="AU1754" s="196"/>
      <c r="AV1754" s="196"/>
      <c r="AW1754" s="196"/>
      <c r="AX1754" s="196"/>
      <c r="AY1754" s="196"/>
      <c r="AZ1754" s="196"/>
      <c r="BA1754" s="196"/>
      <c r="BB1754" s="196"/>
      <c r="BC1754" s="196"/>
      <c r="BD1754" s="196"/>
      <c r="BE1754" s="196"/>
      <c r="BF1754" s="196"/>
      <c r="BG1754" s="196"/>
      <c r="BH1754" s="196"/>
      <c r="BI1754" s="196"/>
      <c r="BJ1754" s="196"/>
      <c r="BK1754" s="196"/>
      <c r="BL1754" s="196"/>
      <c r="BM1754" s="196"/>
      <c r="BN1754" s="196"/>
      <c r="BO1754" s="196"/>
      <c r="BP1754" s="196"/>
      <c r="BQ1754" s="196"/>
      <c r="BR1754" s="196"/>
      <c r="BS1754" s="196"/>
      <c r="BT1754" s="196"/>
      <c r="BU1754" s="196"/>
      <c r="BV1754" s="196"/>
      <c r="BW1754" s="196"/>
      <c r="BX1754" s="196"/>
      <c r="BY1754" s="196"/>
      <c r="BZ1754" s="196"/>
      <c r="CA1754" s="196"/>
      <c r="CB1754" s="196"/>
      <c r="CC1754" s="196"/>
      <c r="CD1754" s="196"/>
    </row>
    <row r="1755" spans="4:82" x14ac:dyDescent="0.2">
      <c r="D1755" s="171"/>
      <c r="E1755" s="171"/>
      <c r="F1755" s="171"/>
      <c r="G1755" s="171"/>
      <c r="H1755" s="171"/>
      <c r="I1755" s="171"/>
      <c r="J1755" s="171"/>
      <c r="K1755" s="171"/>
      <c r="L1755" s="171"/>
      <c r="M1755" s="171"/>
      <c r="N1755" s="171"/>
      <c r="O1755" s="171"/>
      <c r="P1755" s="171"/>
      <c r="Q1755" s="171"/>
      <c r="R1755" s="171"/>
      <c r="S1755" s="171"/>
      <c r="T1755" s="171"/>
      <c r="U1755" s="171"/>
      <c r="V1755" s="171"/>
      <c r="W1755" s="171"/>
      <c r="X1755" s="171"/>
      <c r="Y1755" s="171"/>
      <c r="Z1755" s="171"/>
      <c r="AA1755" s="171"/>
      <c r="AB1755" s="171"/>
      <c r="AC1755" s="171"/>
      <c r="AD1755" s="171"/>
      <c r="AE1755" s="171"/>
      <c r="AF1755" s="171"/>
      <c r="AG1755" s="171"/>
      <c r="AH1755" s="171"/>
      <c r="AI1755" s="171"/>
      <c r="AJ1755" s="171"/>
      <c r="AK1755" s="171"/>
      <c r="AL1755" s="171"/>
      <c r="AM1755" s="171"/>
      <c r="AN1755" s="171"/>
      <c r="AO1755" s="171"/>
      <c r="AP1755" s="171"/>
      <c r="AQ1755" s="171"/>
      <c r="AR1755" s="171"/>
      <c r="AS1755" s="171"/>
      <c r="AT1755" s="196"/>
      <c r="AU1755" s="196"/>
      <c r="AV1755" s="196"/>
      <c r="AW1755" s="196"/>
      <c r="AX1755" s="196"/>
      <c r="AY1755" s="196"/>
      <c r="AZ1755" s="196"/>
      <c r="BA1755" s="196"/>
      <c r="BB1755" s="196"/>
      <c r="BC1755" s="196"/>
      <c r="BD1755" s="196"/>
      <c r="BE1755" s="196"/>
      <c r="BF1755" s="196"/>
      <c r="BG1755" s="196"/>
      <c r="BH1755" s="196"/>
      <c r="BI1755" s="196"/>
      <c r="BJ1755" s="196"/>
      <c r="BK1755" s="196"/>
      <c r="BL1755" s="196"/>
      <c r="BM1755" s="196"/>
      <c r="BN1755" s="196"/>
      <c r="BO1755" s="196"/>
      <c r="BP1755" s="196"/>
      <c r="BQ1755" s="196"/>
      <c r="BR1755" s="196"/>
      <c r="BS1755" s="196"/>
      <c r="BT1755" s="196"/>
      <c r="BU1755" s="196"/>
      <c r="BV1755" s="196"/>
      <c r="BW1755" s="196"/>
      <c r="BX1755" s="196"/>
      <c r="BY1755" s="196"/>
      <c r="BZ1755" s="196"/>
      <c r="CA1755" s="196"/>
      <c r="CB1755" s="196"/>
      <c r="CC1755" s="196"/>
      <c r="CD1755" s="196"/>
    </row>
    <row r="1756" spans="4:82" x14ac:dyDescent="0.2">
      <c r="D1756" s="171"/>
      <c r="E1756" s="171"/>
      <c r="F1756" s="171"/>
      <c r="G1756" s="171"/>
      <c r="H1756" s="171"/>
      <c r="I1756" s="171"/>
      <c r="J1756" s="171"/>
      <c r="K1756" s="171"/>
      <c r="L1756" s="171"/>
      <c r="M1756" s="171"/>
      <c r="N1756" s="171"/>
      <c r="O1756" s="171"/>
      <c r="P1756" s="171"/>
      <c r="Q1756" s="171"/>
      <c r="R1756" s="171"/>
      <c r="S1756" s="171"/>
      <c r="T1756" s="171"/>
      <c r="U1756" s="171"/>
      <c r="V1756" s="171"/>
      <c r="W1756" s="171"/>
      <c r="X1756" s="171"/>
      <c r="Y1756" s="171"/>
      <c r="Z1756" s="171"/>
      <c r="AA1756" s="171"/>
      <c r="AB1756" s="171"/>
      <c r="AC1756" s="171"/>
      <c r="AD1756" s="171"/>
      <c r="AE1756" s="171"/>
      <c r="AF1756" s="171"/>
      <c r="AG1756" s="171"/>
      <c r="AH1756" s="171"/>
      <c r="AI1756" s="171"/>
      <c r="AJ1756" s="171"/>
      <c r="AK1756" s="171"/>
      <c r="AL1756" s="171"/>
      <c r="AM1756" s="171"/>
      <c r="AN1756" s="171"/>
      <c r="AO1756" s="171"/>
      <c r="AP1756" s="171"/>
      <c r="AQ1756" s="171"/>
      <c r="AR1756" s="171"/>
      <c r="AS1756" s="171"/>
      <c r="AT1756" s="196"/>
      <c r="AU1756" s="196"/>
      <c r="AV1756" s="196"/>
      <c r="AW1756" s="196"/>
      <c r="AX1756" s="196"/>
      <c r="AY1756" s="196"/>
      <c r="AZ1756" s="196"/>
      <c r="BA1756" s="196"/>
      <c r="BB1756" s="196"/>
      <c r="BC1756" s="196"/>
      <c r="BD1756" s="196"/>
      <c r="BE1756" s="196"/>
      <c r="BF1756" s="196"/>
      <c r="BG1756" s="196"/>
      <c r="BH1756" s="196"/>
      <c r="BI1756" s="196"/>
      <c r="BJ1756" s="196"/>
      <c r="BK1756" s="196"/>
      <c r="BL1756" s="196"/>
      <c r="BM1756" s="196"/>
      <c r="BN1756" s="196"/>
      <c r="BO1756" s="196"/>
      <c r="BP1756" s="196"/>
      <c r="BQ1756" s="196"/>
      <c r="BR1756" s="196"/>
      <c r="BS1756" s="196"/>
      <c r="BT1756" s="196"/>
      <c r="BU1756" s="196"/>
      <c r="BV1756" s="196"/>
      <c r="BW1756" s="196"/>
      <c r="BX1756" s="196"/>
      <c r="BY1756" s="196"/>
      <c r="BZ1756" s="196"/>
      <c r="CA1756" s="196"/>
      <c r="CB1756" s="196"/>
      <c r="CC1756" s="196"/>
      <c r="CD1756" s="196"/>
    </row>
    <row r="1757" spans="4:82" x14ac:dyDescent="0.2">
      <c r="D1757" s="171"/>
      <c r="E1757" s="171"/>
      <c r="F1757" s="171"/>
      <c r="G1757" s="171"/>
      <c r="H1757" s="171"/>
      <c r="I1757" s="171"/>
      <c r="J1757" s="171"/>
      <c r="K1757" s="171"/>
      <c r="L1757" s="171"/>
      <c r="M1757" s="171"/>
      <c r="N1757" s="171"/>
      <c r="O1757" s="171"/>
      <c r="P1757" s="171"/>
      <c r="Q1757" s="171"/>
      <c r="R1757" s="171"/>
      <c r="S1757" s="171"/>
      <c r="T1757" s="171"/>
      <c r="U1757" s="171"/>
      <c r="V1757" s="171"/>
      <c r="W1757" s="171"/>
      <c r="X1757" s="171"/>
      <c r="Y1757" s="171"/>
      <c r="Z1757" s="171"/>
      <c r="AA1757" s="171"/>
      <c r="AB1757" s="171"/>
      <c r="AC1757" s="171"/>
      <c r="AD1757" s="171"/>
      <c r="AE1757" s="171"/>
      <c r="AF1757" s="171"/>
      <c r="AG1757" s="171"/>
      <c r="AH1757" s="171"/>
      <c r="AI1757" s="171"/>
      <c r="AJ1757" s="171"/>
      <c r="AK1757" s="171"/>
      <c r="AL1757" s="171"/>
      <c r="AM1757" s="171"/>
      <c r="AN1757" s="171"/>
      <c r="AO1757" s="171"/>
      <c r="AP1757" s="171"/>
      <c r="AQ1757" s="171"/>
      <c r="AR1757" s="171"/>
      <c r="AS1757" s="171"/>
      <c r="AT1757" s="196"/>
      <c r="AU1757" s="196"/>
      <c r="AV1757" s="196"/>
      <c r="AW1757" s="196"/>
      <c r="AX1757" s="196"/>
      <c r="AY1757" s="196"/>
      <c r="AZ1757" s="196"/>
      <c r="BA1757" s="196"/>
      <c r="BB1757" s="196"/>
      <c r="BC1757" s="196"/>
      <c r="BD1757" s="196"/>
      <c r="BE1757" s="196"/>
      <c r="BF1757" s="196"/>
      <c r="BG1757" s="196"/>
      <c r="BH1757" s="196"/>
      <c r="BI1757" s="196"/>
      <c r="BJ1757" s="196"/>
      <c r="BK1757" s="196"/>
      <c r="BL1757" s="196"/>
      <c r="BM1757" s="196"/>
      <c r="BN1757" s="196"/>
      <c r="BO1757" s="196"/>
      <c r="BP1757" s="196"/>
      <c r="BQ1757" s="196"/>
      <c r="BR1757" s="196"/>
      <c r="BS1757" s="196"/>
      <c r="BT1757" s="196"/>
      <c r="BU1757" s="196"/>
      <c r="BV1757" s="196"/>
      <c r="BW1757" s="196"/>
      <c r="BX1757" s="196"/>
      <c r="BY1757" s="196"/>
      <c r="BZ1757" s="196"/>
      <c r="CA1757" s="196"/>
      <c r="CB1757" s="196"/>
      <c r="CC1757" s="196"/>
      <c r="CD1757" s="196"/>
    </row>
    <row r="1758" spans="4:82" x14ac:dyDescent="0.2">
      <c r="D1758" s="171"/>
      <c r="E1758" s="171"/>
      <c r="F1758" s="171"/>
      <c r="G1758" s="171"/>
      <c r="H1758" s="171"/>
      <c r="I1758" s="171"/>
      <c r="J1758" s="171"/>
      <c r="K1758" s="171"/>
      <c r="L1758" s="171"/>
      <c r="M1758" s="171"/>
      <c r="N1758" s="171"/>
      <c r="O1758" s="171"/>
      <c r="P1758" s="171"/>
      <c r="Q1758" s="171"/>
      <c r="R1758" s="171"/>
      <c r="S1758" s="171"/>
      <c r="T1758" s="171"/>
      <c r="U1758" s="171"/>
      <c r="V1758" s="171"/>
      <c r="W1758" s="171"/>
      <c r="X1758" s="171"/>
      <c r="Y1758" s="171"/>
      <c r="Z1758" s="171"/>
      <c r="AA1758" s="171"/>
      <c r="AB1758" s="171"/>
      <c r="AC1758" s="171"/>
      <c r="AD1758" s="171"/>
      <c r="AE1758" s="171"/>
      <c r="AF1758" s="171"/>
      <c r="AG1758" s="171"/>
      <c r="AH1758" s="171"/>
      <c r="AI1758" s="171"/>
      <c r="AJ1758" s="171"/>
      <c r="AK1758" s="171"/>
      <c r="AL1758" s="171"/>
      <c r="AM1758" s="171"/>
      <c r="AN1758" s="171"/>
      <c r="AO1758" s="171"/>
      <c r="AP1758" s="171"/>
      <c r="AQ1758" s="171"/>
      <c r="AR1758" s="171"/>
      <c r="AS1758" s="171"/>
      <c r="AT1758" s="196"/>
      <c r="AU1758" s="196"/>
      <c r="AV1758" s="196"/>
      <c r="AW1758" s="196"/>
      <c r="AX1758" s="196"/>
      <c r="AY1758" s="196"/>
      <c r="AZ1758" s="196"/>
      <c r="BA1758" s="196"/>
      <c r="BB1758" s="196"/>
      <c r="BC1758" s="196"/>
      <c r="BD1758" s="196"/>
      <c r="BE1758" s="196"/>
      <c r="BF1758" s="196"/>
      <c r="BG1758" s="196"/>
      <c r="BH1758" s="196"/>
      <c r="BI1758" s="196"/>
      <c r="BJ1758" s="196"/>
      <c r="BK1758" s="196"/>
      <c r="BL1758" s="196"/>
      <c r="BM1758" s="196"/>
      <c r="BN1758" s="196"/>
      <c r="BO1758" s="196"/>
      <c r="BP1758" s="196"/>
      <c r="BQ1758" s="196"/>
      <c r="BR1758" s="196"/>
      <c r="BS1758" s="196"/>
      <c r="BT1758" s="196"/>
      <c r="BU1758" s="196"/>
      <c r="BV1758" s="196"/>
      <c r="BW1758" s="196"/>
      <c r="BX1758" s="196"/>
      <c r="BY1758" s="196"/>
      <c r="BZ1758" s="196"/>
      <c r="CA1758" s="196"/>
      <c r="CB1758" s="196"/>
      <c r="CC1758" s="196"/>
      <c r="CD1758" s="196"/>
    </row>
    <row r="1759" spans="4:82" x14ac:dyDescent="0.2">
      <c r="D1759" s="171"/>
      <c r="E1759" s="171"/>
      <c r="F1759" s="171"/>
      <c r="G1759" s="171"/>
      <c r="H1759" s="171"/>
      <c r="I1759" s="171"/>
      <c r="J1759" s="171"/>
      <c r="K1759" s="171"/>
      <c r="L1759" s="171"/>
      <c r="M1759" s="171"/>
      <c r="N1759" s="171"/>
      <c r="O1759" s="171"/>
      <c r="P1759" s="171"/>
      <c r="Q1759" s="171"/>
      <c r="R1759" s="171"/>
      <c r="S1759" s="171"/>
      <c r="T1759" s="171"/>
      <c r="U1759" s="171"/>
      <c r="V1759" s="171"/>
      <c r="W1759" s="171"/>
      <c r="X1759" s="171"/>
      <c r="Y1759" s="171"/>
      <c r="Z1759" s="171"/>
      <c r="AA1759" s="171"/>
      <c r="AB1759" s="171"/>
      <c r="AC1759" s="171"/>
      <c r="AD1759" s="171"/>
      <c r="AE1759" s="171"/>
      <c r="AF1759" s="171"/>
      <c r="AG1759" s="171"/>
      <c r="AH1759" s="171"/>
      <c r="AI1759" s="171"/>
      <c r="AJ1759" s="171"/>
      <c r="AK1759" s="171"/>
      <c r="AL1759" s="171"/>
      <c r="AM1759" s="171"/>
      <c r="AN1759" s="171"/>
      <c r="AO1759" s="171"/>
      <c r="AP1759" s="171"/>
      <c r="AQ1759" s="171"/>
      <c r="AR1759" s="171"/>
      <c r="AS1759" s="171"/>
      <c r="AT1759" s="196"/>
      <c r="AU1759" s="196"/>
      <c r="AV1759" s="196"/>
      <c r="AW1759" s="196"/>
      <c r="AX1759" s="196"/>
      <c r="AY1759" s="196"/>
      <c r="AZ1759" s="196"/>
      <c r="BA1759" s="196"/>
      <c r="BB1759" s="196"/>
      <c r="BC1759" s="196"/>
      <c r="BD1759" s="196"/>
      <c r="BE1759" s="196"/>
      <c r="BF1759" s="196"/>
      <c r="BG1759" s="196"/>
      <c r="BH1759" s="196"/>
      <c r="BI1759" s="196"/>
      <c r="BJ1759" s="196"/>
      <c r="BK1759" s="196"/>
      <c r="BL1759" s="196"/>
      <c r="BM1759" s="196"/>
      <c r="BN1759" s="196"/>
      <c r="BO1759" s="196"/>
      <c r="BP1759" s="196"/>
      <c r="BQ1759" s="196"/>
      <c r="BR1759" s="196"/>
      <c r="BS1759" s="196"/>
      <c r="BT1759" s="196"/>
      <c r="BU1759" s="196"/>
      <c r="BV1759" s="196"/>
      <c r="BW1759" s="196"/>
      <c r="BX1759" s="196"/>
      <c r="BY1759" s="196"/>
      <c r="BZ1759" s="196"/>
      <c r="CA1759" s="196"/>
      <c r="CB1759" s="196"/>
      <c r="CC1759" s="196"/>
      <c r="CD1759" s="196"/>
    </row>
    <row r="1760" spans="4:82" x14ac:dyDescent="0.2">
      <c r="D1760" s="171"/>
      <c r="E1760" s="171"/>
      <c r="F1760" s="171"/>
      <c r="G1760" s="171"/>
      <c r="H1760" s="171"/>
      <c r="I1760" s="171"/>
      <c r="J1760" s="171"/>
      <c r="K1760" s="171"/>
      <c r="L1760" s="171"/>
      <c r="M1760" s="171"/>
      <c r="N1760" s="171"/>
      <c r="O1760" s="171"/>
      <c r="P1760" s="171"/>
      <c r="Q1760" s="171"/>
      <c r="R1760" s="171"/>
      <c r="S1760" s="171"/>
      <c r="T1760" s="171"/>
      <c r="U1760" s="171"/>
      <c r="V1760" s="171"/>
      <c r="W1760" s="171"/>
      <c r="X1760" s="171"/>
      <c r="Y1760" s="171"/>
      <c r="Z1760" s="171"/>
      <c r="AA1760" s="171"/>
      <c r="AB1760" s="171"/>
      <c r="AC1760" s="171"/>
      <c r="AD1760" s="171"/>
      <c r="AE1760" s="171"/>
      <c r="AF1760" s="171"/>
      <c r="AG1760" s="171"/>
      <c r="AH1760" s="171"/>
      <c r="AI1760" s="171"/>
      <c r="AJ1760" s="171"/>
      <c r="AK1760" s="171"/>
      <c r="AL1760" s="171"/>
      <c r="AM1760" s="171"/>
      <c r="AN1760" s="171"/>
      <c r="AO1760" s="171"/>
      <c r="AP1760" s="171"/>
      <c r="AQ1760" s="171"/>
      <c r="AR1760" s="171"/>
      <c r="AS1760" s="171"/>
      <c r="AT1760" s="196"/>
      <c r="AU1760" s="196"/>
      <c r="AV1760" s="196"/>
      <c r="AW1760" s="196"/>
      <c r="AX1760" s="196"/>
      <c r="AY1760" s="196"/>
      <c r="AZ1760" s="196"/>
      <c r="BA1760" s="196"/>
      <c r="BB1760" s="196"/>
      <c r="BC1760" s="196"/>
      <c r="BD1760" s="196"/>
      <c r="BE1760" s="196"/>
      <c r="BF1760" s="196"/>
      <c r="BG1760" s="196"/>
      <c r="BH1760" s="196"/>
      <c r="BI1760" s="196"/>
      <c r="BJ1760" s="196"/>
      <c r="BK1760" s="196"/>
      <c r="BL1760" s="196"/>
      <c r="BM1760" s="196"/>
      <c r="BN1760" s="196"/>
      <c r="BO1760" s="196"/>
      <c r="BP1760" s="196"/>
      <c r="BQ1760" s="196"/>
      <c r="BR1760" s="196"/>
      <c r="BS1760" s="196"/>
      <c r="BT1760" s="196"/>
      <c r="BU1760" s="196"/>
      <c r="BV1760" s="196"/>
      <c r="BW1760" s="196"/>
      <c r="BX1760" s="196"/>
      <c r="BY1760" s="196"/>
      <c r="BZ1760" s="196"/>
      <c r="CA1760" s="196"/>
      <c r="CB1760" s="196"/>
      <c r="CC1760" s="196"/>
      <c r="CD1760" s="196"/>
    </row>
    <row r="1761" spans="4:82" x14ac:dyDescent="0.2">
      <c r="D1761" s="171"/>
      <c r="E1761" s="171"/>
      <c r="F1761" s="171"/>
      <c r="G1761" s="171"/>
      <c r="H1761" s="171"/>
      <c r="I1761" s="171"/>
      <c r="J1761" s="171"/>
      <c r="K1761" s="171"/>
      <c r="L1761" s="171"/>
      <c r="M1761" s="171"/>
      <c r="N1761" s="171"/>
      <c r="O1761" s="171"/>
      <c r="P1761" s="171"/>
      <c r="Q1761" s="171"/>
      <c r="R1761" s="171"/>
      <c r="S1761" s="171"/>
      <c r="T1761" s="171"/>
      <c r="U1761" s="171"/>
      <c r="V1761" s="171"/>
      <c r="W1761" s="171"/>
      <c r="X1761" s="171"/>
      <c r="Y1761" s="171"/>
      <c r="Z1761" s="171"/>
      <c r="AA1761" s="171"/>
      <c r="AB1761" s="171"/>
      <c r="AC1761" s="171"/>
      <c r="AD1761" s="171"/>
      <c r="AE1761" s="171"/>
      <c r="AF1761" s="171"/>
      <c r="AG1761" s="171"/>
      <c r="AH1761" s="171"/>
      <c r="AI1761" s="171"/>
      <c r="AJ1761" s="171"/>
      <c r="AK1761" s="171"/>
      <c r="AL1761" s="171"/>
      <c r="AM1761" s="171"/>
      <c r="AN1761" s="171"/>
      <c r="AO1761" s="171"/>
      <c r="AP1761" s="171"/>
      <c r="AQ1761" s="171"/>
      <c r="AR1761" s="171"/>
      <c r="AS1761" s="171"/>
      <c r="AT1761" s="196"/>
      <c r="AU1761" s="196"/>
      <c r="AV1761" s="196"/>
      <c r="AW1761" s="196"/>
      <c r="AX1761" s="196"/>
      <c r="AY1761" s="196"/>
      <c r="AZ1761" s="196"/>
      <c r="BA1761" s="196"/>
      <c r="BB1761" s="196"/>
      <c r="BC1761" s="196"/>
      <c r="BD1761" s="196"/>
      <c r="BE1761" s="196"/>
      <c r="BF1761" s="196"/>
      <c r="BG1761" s="196"/>
      <c r="BH1761" s="196"/>
      <c r="BI1761" s="196"/>
      <c r="BJ1761" s="196"/>
      <c r="BK1761" s="196"/>
      <c r="BL1761" s="196"/>
      <c r="BM1761" s="196"/>
      <c r="BN1761" s="196"/>
      <c r="BO1761" s="196"/>
      <c r="BP1761" s="196"/>
      <c r="BQ1761" s="196"/>
      <c r="BR1761" s="196"/>
      <c r="BS1761" s="196"/>
      <c r="BT1761" s="196"/>
      <c r="BU1761" s="196"/>
      <c r="BV1761" s="196"/>
      <c r="BW1761" s="196"/>
      <c r="BX1761" s="196"/>
      <c r="BY1761" s="196"/>
      <c r="BZ1761" s="196"/>
      <c r="CA1761" s="196"/>
      <c r="CB1761" s="196"/>
      <c r="CC1761" s="196"/>
      <c r="CD1761" s="196"/>
    </row>
    <row r="1762" spans="4:82" x14ac:dyDescent="0.2">
      <c r="D1762" s="171"/>
      <c r="E1762" s="171"/>
      <c r="F1762" s="171"/>
      <c r="G1762" s="171"/>
      <c r="H1762" s="171"/>
      <c r="I1762" s="171"/>
      <c r="J1762" s="171"/>
      <c r="K1762" s="171"/>
      <c r="L1762" s="171"/>
      <c r="M1762" s="171"/>
      <c r="N1762" s="171"/>
      <c r="O1762" s="171"/>
      <c r="P1762" s="171"/>
      <c r="Q1762" s="171"/>
      <c r="R1762" s="171"/>
      <c r="S1762" s="171"/>
      <c r="T1762" s="171"/>
      <c r="U1762" s="171"/>
      <c r="V1762" s="171"/>
      <c r="W1762" s="171"/>
      <c r="X1762" s="171"/>
      <c r="Y1762" s="171"/>
      <c r="Z1762" s="171"/>
      <c r="AA1762" s="171"/>
      <c r="AB1762" s="171"/>
      <c r="AC1762" s="171"/>
      <c r="AD1762" s="171"/>
      <c r="AE1762" s="171"/>
      <c r="AF1762" s="171"/>
      <c r="AG1762" s="171"/>
      <c r="AH1762" s="171"/>
      <c r="AI1762" s="171"/>
      <c r="AJ1762" s="171"/>
      <c r="AK1762" s="171"/>
      <c r="AL1762" s="171"/>
      <c r="AM1762" s="171"/>
      <c r="AN1762" s="171"/>
      <c r="AO1762" s="171"/>
      <c r="AP1762" s="171"/>
      <c r="AQ1762" s="171"/>
      <c r="AR1762" s="171"/>
      <c r="AS1762" s="171"/>
      <c r="AT1762" s="196"/>
      <c r="AU1762" s="196"/>
      <c r="AV1762" s="196"/>
      <c r="AW1762" s="196"/>
      <c r="AX1762" s="196"/>
      <c r="AY1762" s="196"/>
      <c r="AZ1762" s="196"/>
      <c r="BA1762" s="196"/>
      <c r="BB1762" s="196"/>
      <c r="BC1762" s="196"/>
      <c r="BD1762" s="196"/>
      <c r="BE1762" s="196"/>
      <c r="BF1762" s="196"/>
      <c r="BG1762" s="196"/>
      <c r="BH1762" s="196"/>
      <c r="BI1762" s="196"/>
      <c r="BJ1762" s="196"/>
      <c r="BK1762" s="196"/>
      <c r="BL1762" s="196"/>
      <c r="BM1762" s="196"/>
      <c r="BN1762" s="196"/>
      <c r="BO1762" s="196"/>
      <c r="BP1762" s="196"/>
      <c r="BQ1762" s="196"/>
      <c r="BR1762" s="196"/>
      <c r="BS1762" s="196"/>
      <c r="BT1762" s="196"/>
      <c r="BU1762" s="196"/>
      <c r="BV1762" s="196"/>
      <c r="BW1762" s="196"/>
      <c r="BX1762" s="196"/>
      <c r="BY1762" s="196"/>
      <c r="BZ1762" s="196"/>
      <c r="CA1762" s="196"/>
      <c r="CB1762" s="196"/>
      <c r="CC1762" s="196"/>
      <c r="CD1762" s="196"/>
    </row>
    <row r="1763" spans="4:82" x14ac:dyDescent="0.2">
      <c r="D1763" s="171"/>
      <c r="E1763" s="171"/>
      <c r="F1763" s="171"/>
      <c r="G1763" s="171"/>
      <c r="H1763" s="171"/>
      <c r="I1763" s="171"/>
      <c r="J1763" s="171"/>
      <c r="K1763" s="171"/>
      <c r="L1763" s="171"/>
      <c r="M1763" s="171"/>
      <c r="N1763" s="171"/>
      <c r="O1763" s="171"/>
      <c r="P1763" s="171"/>
      <c r="Q1763" s="171"/>
      <c r="R1763" s="171"/>
      <c r="S1763" s="171"/>
      <c r="T1763" s="171"/>
      <c r="U1763" s="171"/>
      <c r="V1763" s="171"/>
      <c r="W1763" s="171"/>
      <c r="X1763" s="171"/>
      <c r="Y1763" s="171"/>
      <c r="Z1763" s="171"/>
      <c r="AA1763" s="171"/>
      <c r="AB1763" s="171"/>
      <c r="AC1763" s="171"/>
      <c r="AD1763" s="171"/>
      <c r="AE1763" s="171"/>
      <c r="AF1763" s="171"/>
      <c r="AG1763" s="171"/>
      <c r="AH1763" s="171"/>
      <c r="AI1763" s="171"/>
      <c r="AJ1763" s="171"/>
      <c r="AK1763" s="171"/>
      <c r="AL1763" s="171"/>
      <c r="AM1763" s="171"/>
      <c r="AN1763" s="171"/>
      <c r="AO1763" s="171"/>
      <c r="AP1763" s="171"/>
      <c r="AQ1763" s="171"/>
      <c r="AR1763" s="171"/>
      <c r="AS1763" s="171"/>
      <c r="AT1763" s="196"/>
      <c r="AU1763" s="196"/>
      <c r="AV1763" s="196"/>
      <c r="AW1763" s="196"/>
      <c r="AX1763" s="196"/>
      <c r="AY1763" s="196"/>
      <c r="AZ1763" s="196"/>
      <c r="BA1763" s="196"/>
      <c r="BB1763" s="196"/>
      <c r="BC1763" s="196"/>
      <c r="BD1763" s="196"/>
      <c r="BE1763" s="196"/>
      <c r="BF1763" s="196"/>
      <c r="BG1763" s="196"/>
      <c r="BH1763" s="196"/>
      <c r="BI1763" s="196"/>
      <c r="BJ1763" s="196"/>
      <c r="BK1763" s="196"/>
      <c r="BL1763" s="196"/>
      <c r="BM1763" s="196"/>
      <c r="BN1763" s="196"/>
      <c r="BO1763" s="196"/>
      <c r="BP1763" s="196"/>
      <c r="BQ1763" s="196"/>
      <c r="BR1763" s="196"/>
      <c r="BS1763" s="196"/>
      <c r="BT1763" s="196"/>
      <c r="BU1763" s="196"/>
      <c r="BV1763" s="196"/>
      <c r="BW1763" s="196"/>
      <c r="BX1763" s="196"/>
      <c r="BY1763" s="196"/>
      <c r="BZ1763" s="196"/>
      <c r="CA1763" s="196"/>
      <c r="CB1763" s="196"/>
      <c r="CC1763" s="196"/>
      <c r="CD1763" s="196"/>
    </row>
    <row r="1764" spans="4:82" x14ac:dyDescent="0.2">
      <c r="D1764" s="171"/>
      <c r="E1764" s="171"/>
      <c r="F1764" s="171"/>
      <c r="G1764" s="171"/>
      <c r="H1764" s="171"/>
      <c r="I1764" s="171"/>
      <c r="J1764" s="171"/>
      <c r="K1764" s="171"/>
      <c r="L1764" s="171"/>
      <c r="M1764" s="171"/>
      <c r="N1764" s="171"/>
      <c r="O1764" s="171"/>
      <c r="P1764" s="171"/>
      <c r="Q1764" s="171"/>
      <c r="R1764" s="171"/>
      <c r="S1764" s="171"/>
      <c r="T1764" s="171"/>
      <c r="U1764" s="171"/>
      <c r="V1764" s="171"/>
      <c r="W1764" s="171"/>
      <c r="X1764" s="171"/>
      <c r="Y1764" s="171"/>
      <c r="Z1764" s="171"/>
      <c r="AA1764" s="171"/>
      <c r="AB1764" s="171"/>
      <c r="AC1764" s="171"/>
      <c r="AD1764" s="171"/>
      <c r="AE1764" s="171"/>
      <c r="AF1764" s="171"/>
      <c r="AG1764" s="171"/>
      <c r="AH1764" s="171"/>
      <c r="AI1764" s="171"/>
      <c r="AJ1764" s="171"/>
      <c r="AK1764" s="171"/>
      <c r="AL1764" s="171"/>
      <c r="AM1764" s="171"/>
      <c r="AN1764" s="171"/>
      <c r="AO1764" s="171"/>
      <c r="AP1764" s="171"/>
      <c r="AQ1764" s="171"/>
      <c r="AR1764" s="171"/>
      <c r="AS1764" s="171"/>
      <c r="AT1764" s="196"/>
      <c r="AU1764" s="196"/>
      <c r="AV1764" s="196"/>
      <c r="AW1764" s="196"/>
      <c r="AX1764" s="196"/>
      <c r="AY1764" s="196"/>
      <c r="AZ1764" s="196"/>
      <c r="BA1764" s="196"/>
      <c r="BB1764" s="196"/>
      <c r="BC1764" s="196"/>
      <c r="BD1764" s="196"/>
      <c r="BE1764" s="196"/>
      <c r="BF1764" s="196"/>
      <c r="BG1764" s="196"/>
      <c r="BH1764" s="196"/>
      <c r="BI1764" s="196"/>
      <c r="BJ1764" s="196"/>
      <c r="BK1764" s="196"/>
      <c r="BL1764" s="196"/>
      <c r="BM1764" s="196"/>
      <c r="BN1764" s="196"/>
      <c r="BO1764" s="196"/>
      <c r="BP1764" s="196"/>
      <c r="BQ1764" s="196"/>
      <c r="BR1764" s="196"/>
      <c r="BS1764" s="196"/>
      <c r="BT1764" s="196"/>
      <c r="BU1764" s="196"/>
      <c r="BV1764" s="196"/>
      <c r="BW1764" s="196"/>
      <c r="BX1764" s="196"/>
      <c r="BY1764" s="196"/>
      <c r="BZ1764" s="196"/>
      <c r="CA1764" s="196"/>
      <c r="CB1764" s="196"/>
      <c r="CC1764" s="196"/>
      <c r="CD1764" s="196"/>
    </row>
    <row r="1765" spans="4:82" x14ac:dyDescent="0.2">
      <c r="D1765" s="171"/>
      <c r="E1765" s="171"/>
      <c r="F1765" s="171"/>
      <c r="G1765" s="171"/>
      <c r="H1765" s="171"/>
      <c r="I1765" s="171"/>
      <c r="J1765" s="171"/>
      <c r="K1765" s="171"/>
      <c r="L1765" s="171"/>
      <c r="M1765" s="171"/>
      <c r="N1765" s="171"/>
      <c r="O1765" s="171"/>
      <c r="P1765" s="171"/>
      <c r="Q1765" s="171"/>
      <c r="R1765" s="171"/>
      <c r="S1765" s="171"/>
      <c r="T1765" s="171"/>
      <c r="U1765" s="171"/>
      <c r="V1765" s="171"/>
      <c r="W1765" s="171"/>
      <c r="X1765" s="171"/>
      <c r="Y1765" s="171"/>
      <c r="Z1765" s="171"/>
      <c r="AA1765" s="171"/>
      <c r="AB1765" s="171"/>
      <c r="AC1765" s="171"/>
      <c r="AD1765" s="171"/>
      <c r="AE1765" s="171"/>
      <c r="AF1765" s="171"/>
      <c r="AG1765" s="171"/>
      <c r="AH1765" s="171"/>
      <c r="AI1765" s="171"/>
      <c r="AJ1765" s="171"/>
      <c r="AK1765" s="171"/>
      <c r="AL1765" s="171"/>
      <c r="AM1765" s="171"/>
      <c r="AN1765" s="171"/>
      <c r="AO1765" s="171"/>
      <c r="AP1765" s="171"/>
      <c r="AQ1765" s="171"/>
      <c r="AR1765" s="171"/>
      <c r="AS1765" s="171"/>
      <c r="AT1765" s="196"/>
      <c r="AU1765" s="196"/>
      <c r="AV1765" s="196"/>
      <c r="AW1765" s="196"/>
      <c r="AX1765" s="196"/>
      <c r="AY1765" s="196"/>
      <c r="AZ1765" s="196"/>
      <c r="BA1765" s="196"/>
      <c r="BB1765" s="196"/>
      <c r="BC1765" s="196"/>
      <c r="BD1765" s="196"/>
      <c r="BE1765" s="196"/>
      <c r="BF1765" s="196"/>
      <c r="BG1765" s="196"/>
      <c r="BH1765" s="196"/>
      <c r="BI1765" s="196"/>
      <c r="BJ1765" s="196"/>
      <c r="BK1765" s="196"/>
      <c r="BL1765" s="196"/>
      <c r="BM1765" s="196"/>
      <c r="BN1765" s="196"/>
      <c r="BO1765" s="196"/>
      <c r="BP1765" s="196"/>
      <c r="BQ1765" s="196"/>
      <c r="BR1765" s="196"/>
      <c r="BS1765" s="196"/>
      <c r="BT1765" s="196"/>
      <c r="BU1765" s="196"/>
      <c r="BV1765" s="196"/>
      <c r="BW1765" s="196"/>
      <c r="BX1765" s="196"/>
      <c r="BY1765" s="196"/>
      <c r="BZ1765" s="196"/>
      <c r="CA1765" s="196"/>
      <c r="CB1765" s="196"/>
      <c r="CC1765" s="196"/>
      <c r="CD1765" s="196"/>
    </row>
    <row r="1766" spans="4:82" x14ac:dyDescent="0.2">
      <c r="D1766" s="171"/>
      <c r="E1766" s="171"/>
      <c r="F1766" s="171"/>
      <c r="G1766" s="171"/>
      <c r="H1766" s="171"/>
      <c r="I1766" s="171"/>
      <c r="J1766" s="171"/>
      <c r="K1766" s="171"/>
      <c r="L1766" s="171"/>
      <c r="M1766" s="171"/>
      <c r="N1766" s="171"/>
      <c r="O1766" s="171"/>
      <c r="P1766" s="171"/>
      <c r="Q1766" s="171"/>
      <c r="R1766" s="171"/>
      <c r="S1766" s="171"/>
      <c r="T1766" s="171"/>
      <c r="U1766" s="171"/>
      <c r="V1766" s="171"/>
      <c r="W1766" s="171"/>
      <c r="X1766" s="171"/>
      <c r="Y1766" s="171"/>
      <c r="Z1766" s="171"/>
      <c r="AA1766" s="171"/>
      <c r="AB1766" s="171"/>
      <c r="AC1766" s="171"/>
      <c r="AD1766" s="171"/>
      <c r="AE1766" s="171"/>
      <c r="AF1766" s="171"/>
      <c r="AG1766" s="171"/>
      <c r="AH1766" s="171"/>
      <c r="AI1766" s="171"/>
      <c r="AJ1766" s="171"/>
      <c r="AK1766" s="171"/>
      <c r="AL1766" s="171"/>
      <c r="AM1766" s="171"/>
      <c r="AN1766" s="171"/>
      <c r="AO1766" s="171"/>
      <c r="AP1766" s="171"/>
      <c r="AQ1766" s="171"/>
      <c r="AR1766" s="171"/>
      <c r="AS1766" s="171"/>
      <c r="AT1766" s="196"/>
      <c r="AU1766" s="196"/>
      <c r="AV1766" s="196"/>
      <c r="AW1766" s="196"/>
      <c r="AX1766" s="196"/>
      <c r="AY1766" s="196"/>
      <c r="AZ1766" s="196"/>
      <c r="BA1766" s="196"/>
      <c r="BB1766" s="196"/>
      <c r="BC1766" s="196"/>
      <c r="BD1766" s="196"/>
      <c r="BE1766" s="196"/>
      <c r="BF1766" s="196"/>
      <c r="BG1766" s="196"/>
      <c r="BH1766" s="196"/>
      <c r="BI1766" s="196"/>
      <c r="BJ1766" s="196"/>
      <c r="BK1766" s="196"/>
      <c r="BL1766" s="196"/>
      <c r="BM1766" s="196"/>
      <c r="BN1766" s="196"/>
      <c r="BO1766" s="196"/>
      <c r="BP1766" s="196"/>
      <c r="BQ1766" s="196"/>
      <c r="BR1766" s="196"/>
      <c r="BS1766" s="196"/>
      <c r="BT1766" s="196"/>
      <c r="BU1766" s="196"/>
      <c r="BV1766" s="196"/>
      <c r="BW1766" s="196"/>
      <c r="BX1766" s="196"/>
      <c r="BY1766" s="196"/>
      <c r="BZ1766" s="196"/>
      <c r="CA1766" s="196"/>
      <c r="CB1766" s="196"/>
      <c r="CC1766" s="196"/>
      <c r="CD1766" s="196"/>
    </row>
    <row r="1767" spans="4:82" x14ac:dyDescent="0.2">
      <c r="D1767" s="171"/>
      <c r="E1767" s="171"/>
      <c r="F1767" s="171"/>
      <c r="G1767" s="171"/>
      <c r="H1767" s="171"/>
      <c r="I1767" s="171"/>
      <c r="J1767" s="171"/>
      <c r="K1767" s="171"/>
      <c r="L1767" s="171"/>
      <c r="M1767" s="171"/>
      <c r="N1767" s="171"/>
      <c r="O1767" s="171"/>
      <c r="P1767" s="171"/>
      <c r="Q1767" s="171"/>
      <c r="R1767" s="171"/>
      <c r="S1767" s="171"/>
      <c r="T1767" s="171"/>
      <c r="U1767" s="171"/>
      <c r="V1767" s="171"/>
      <c r="W1767" s="171"/>
      <c r="X1767" s="171"/>
      <c r="Y1767" s="171"/>
      <c r="Z1767" s="171"/>
      <c r="AA1767" s="171"/>
      <c r="AB1767" s="171"/>
      <c r="AC1767" s="171"/>
      <c r="AD1767" s="171"/>
      <c r="AE1767" s="171"/>
      <c r="AF1767" s="171"/>
      <c r="AG1767" s="171"/>
      <c r="AH1767" s="171"/>
      <c r="AI1767" s="171"/>
      <c r="AJ1767" s="171"/>
      <c r="AK1767" s="171"/>
      <c r="AL1767" s="171"/>
      <c r="AM1767" s="171"/>
      <c r="AN1767" s="171"/>
      <c r="AO1767" s="171"/>
      <c r="AP1767" s="171"/>
      <c r="AQ1767" s="171"/>
      <c r="AR1767" s="171"/>
      <c r="AS1767" s="171"/>
      <c r="AT1767" s="196"/>
      <c r="AU1767" s="196"/>
      <c r="AV1767" s="196"/>
      <c r="AW1767" s="196"/>
      <c r="AX1767" s="196"/>
      <c r="AY1767" s="196"/>
      <c r="AZ1767" s="196"/>
      <c r="BA1767" s="196"/>
      <c r="BB1767" s="196"/>
      <c r="BC1767" s="196"/>
      <c r="BD1767" s="196"/>
      <c r="BE1767" s="196"/>
      <c r="BF1767" s="196"/>
      <c r="BG1767" s="196"/>
      <c r="BH1767" s="196"/>
      <c r="BI1767" s="196"/>
      <c r="BJ1767" s="196"/>
      <c r="BK1767" s="196"/>
      <c r="BL1767" s="196"/>
      <c r="BM1767" s="196"/>
      <c r="BN1767" s="196"/>
      <c r="BO1767" s="196"/>
      <c r="BP1767" s="196"/>
      <c r="BQ1767" s="196"/>
      <c r="BR1767" s="196"/>
      <c r="BS1767" s="196"/>
      <c r="BT1767" s="196"/>
      <c r="BU1767" s="196"/>
      <c r="BV1767" s="196"/>
      <c r="BW1767" s="196"/>
      <c r="BX1767" s="196"/>
      <c r="BY1767" s="196"/>
      <c r="BZ1767" s="196"/>
      <c r="CA1767" s="196"/>
      <c r="CB1767" s="196"/>
      <c r="CC1767" s="196"/>
      <c r="CD1767" s="196"/>
    </row>
    <row r="1768" spans="4:82" x14ac:dyDescent="0.2">
      <c r="D1768" s="171"/>
      <c r="E1768" s="171"/>
      <c r="F1768" s="171"/>
      <c r="G1768" s="171"/>
      <c r="H1768" s="171"/>
      <c r="I1768" s="171"/>
      <c r="J1768" s="171"/>
      <c r="K1768" s="171"/>
      <c r="L1768" s="171"/>
      <c r="M1768" s="171"/>
      <c r="N1768" s="171"/>
      <c r="O1768" s="171"/>
      <c r="P1768" s="171"/>
      <c r="Q1768" s="171"/>
      <c r="R1768" s="171"/>
      <c r="S1768" s="171"/>
      <c r="T1768" s="171"/>
      <c r="U1768" s="171"/>
      <c r="V1768" s="171"/>
      <c r="W1768" s="171"/>
      <c r="X1768" s="171"/>
      <c r="Y1768" s="171"/>
      <c r="Z1768" s="171"/>
      <c r="AA1768" s="171"/>
      <c r="AB1768" s="171"/>
      <c r="AC1768" s="171"/>
      <c r="AD1768" s="171"/>
      <c r="AE1768" s="171"/>
      <c r="AF1768" s="171"/>
      <c r="AG1768" s="171"/>
      <c r="AH1768" s="171"/>
      <c r="AI1768" s="171"/>
      <c r="AJ1768" s="171"/>
      <c r="AK1768" s="171"/>
      <c r="AL1768" s="171"/>
      <c r="AM1768" s="171"/>
      <c r="AN1768" s="171"/>
      <c r="AO1768" s="171"/>
      <c r="AP1768" s="171"/>
      <c r="AQ1768" s="171"/>
      <c r="AR1768" s="171"/>
      <c r="AS1768" s="171"/>
      <c r="AT1768" s="196"/>
      <c r="AU1768" s="196"/>
      <c r="AV1768" s="196"/>
      <c r="AW1768" s="196"/>
      <c r="AX1768" s="196"/>
      <c r="AY1768" s="196"/>
      <c r="AZ1768" s="196"/>
      <c r="BA1768" s="196"/>
      <c r="BB1768" s="196"/>
      <c r="BC1768" s="196"/>
      <c r="BD1768" s="196"/>
      <c r="BE1768" s="196"/>
      <c r="BF1768" s="196"/>
      <c r="BG1768" s="196"/>
      <c r="BH1768" s="196"/>
      <c r="BI1768" s="196"/>
      <c r="BJ1768" s="196"/>
      <c r="BK1768" s="196"/>
      <c r="BL1768" s="196"/>
      <c r="BM1768" s="196"/>
      <c r="BN1768" s="196"/>
      <c r="BO1768" s="196"/>
      <c r="BP1768" s="196"/>
      <c r="BQ1768" s="196"/>
      <c r="BR1768" s="196"/>
      <c r="BS1768" s="196"/>
      <c r="BT1768" s="196"/>
      <c r="BU1768" s="196"/>
      <c r="BV1768" s="196"/>
      <c r="BW1768" s="196"/>
      <c r="BX1768" s="196"/>
      <c r="BY1768" s="196"/>
      <c r="BZ1768" s="196"/>
      <c r="CA1768" s="196"/>
      <c r="CB1768" s="196"/>
      <c r="CC1768" s="196"/>
      <c r="CD1768" s="196"/>
    </row>
    <row r="1769" spans="4:82" x14ac:dyDescent="0.2">
      <c r="D1769" s="171"/>
      <c r="E1769" s="171"/>
      <c r="F1769" s="171"/>
      <c r="G1769" s="171"/>
      <c r="H1769" s="171"/>
      <c r="I1769" s="171"/>
      <c r="J1769" s="171"/>
      <c r="K1769" s="171"/>
      <c r="L1769" s="171"/>
      <c r="M1769" s="171"/>
      <c r="N1769" s="171"/>
      <c r="O1769" s="171"/>
      <c r="P1769" s="171"/>
      <c r="Q1769" s="171"/>
      <c r="R1769" s="171"/>
      <c r="S1769" s="171"/>
      <c r="T1769" s="171"/>
      <c r="U1769" s="171"/>
      <c r="V1769" s="171"/>
      <c r="W1769" s="171"/>
      <c r="X1769" s="171"/>
      <c r="Y1769" s="171"/>
      <c r="Z1769" s="171"/>
      <c r="AA1769" s="171"/>
      <c r="AB1769" s="171"/>
      <c r="AC1769" s="171"/>
      <c r="AD1769" s="171"/>
      <c r="AE1769" s="171"/>
      <c r="AF1769" s="171"/>
      <c r="AG1769" s="171"/>
      <c r="AH1769" s="171"/>
      <c r="AI1769" s="171"/>
      <c r="AJ1769" s="171"/>
      <c r="AK1769" s="171"/>
      <c r="AL1769" s="171"/>
      <c r="AM1769" s="171"/>
      <c r="AN1769" s="171"/>
      <c r="AO1769" s="171"/>
      <c r="AP1769" s="171"/>
      <c r="AQ1769" s="171"/>
      <c r="AR1769" s="171"/>
      <c r="AS1769" s="171"/>
      <c r="AT1769" s="196"/>
      <c r="AU1769" s="196"/>
      <c r="AV1769" s="196"/>
      <c r="AW1769" s="196"/>
      <c r="AX1769" s="196"/>
      <c r="AY1769" s="196"/>
      <c r="AZ1769" s="196"/>
      <c r="BA1769" s="196"/>
      <c r="BB1769" s="196"/>
      <c r="BC1769" s="196"/>
      <c r="BD1769" s="196"/>
      <c r="BE1769" s="196"/>
      <c r="BF1769" s="196"/>
      <c r="BG1769" s="196"/>
      <c r="BH1769" s="196"/>
      <c r="BI1769" s="196"/>
      <c r="BJ1769" s="196"/>
      <c r="BK1769" s="196"/>
      <c r="BL1769" s="196"/>
      <c r="BM1769" s="196"/>
      <c r="BN1769" s="196"/>
      <c r="BO1769" s="196"/>
      <c r="BP1769" s="196"/>
      <c r="BQ1769" s="196"/>
      <c r="BR1769" s="196"/>
      <c r="BS1769" s="196"/>
      <c r="BT1769" s="196"/>
      <c r="BU1769" s="196"/>
      <c r="BV1769" s="196"/>
      <c r="BW1769" s="196"/>
      <c r="BX1769" s="196"/>
      <c r="BY1769" s="196"/>
      <c r="BZ1769" s="196"/>
      <c r="CA1769" s="196"/>
      <c r="CB1769" s="196"/>
      <c r="CC1769" s="196"/>
      <c r="CD1769" s="196"/>
    </row>
    <row r="1770" spans="4:82" x14ac:dyDescent="0.2">
      <c r="D1770" s="171"/>
      <c r="E1770" s="171"/>
      <c r="F1770" s="171"/>
      <c r="G1770" s="171"/>
      <c r="H1770" s="171"/>
      <c r="I1770" s="171"/>
      <c r="J1770" s="171"/>
      <c r="K1770" s="171"/>
      <c r="L1770" s="171"/>
      <c r="M1770" s="171"/>
      <c r="N1770" s="171"/>
      <c r="O1770" s="171"/>
      <c r="P1770" s="171"/>
      <c r="Q1770" s="171"/>
      <c r="R1770" s="171"/>
      <c r="S1770" s="171"/>
      <c r="T1770" s="171"/>
      <c r="U1770" s="171"/>
      <c r="V1770" s="171"/>
      <c r="W1770" s="171"/>
      <c r="X1770" s="171"/>
      <c r="Y1770" s="171"/>
      <c r="Z1770" s="171"/>
      <c r="AA1770" s="171"/>
      <c r="AB1770" s="171"/>
      <c r="AC1770" s="171"/>
      <c r="AD1770" s="171"/>
      <c r="AE1770" s="171"/>
      <c r="AF1770" s="171"/>
      <c r="AG1770" s="171"/>
      <c r="AH1770" s="171"/>
      <c r="AI1770" s="171"/>
      <c r="AJ1770" s="171"/>
      <c r="AK1770" s="171"/>
      <c r="AL1770" s="171"/>
      <c r="AM1770" s="171"/>
      <c r="AN1770" s="171"/>
      <c r="AO1770" s="171"/>
      <c r="AP1770" s="171"/>
      <c r="AQ1770" s="171"/>
      <c r="AR1770" s="171"/>
      <c r="AS1770" s="171"/>
      <c r="AT1770" s="196"/>
      <c r="AU1770" s="196"/>
      <c r="AV1770" s="196"/>
      <c r="AW1770" s="196"/>
      <c r="AX1770" s="196"/>
      <c r="AY1770" s="196"/>
      <c r="AZ1770" s="196"/>
      <c r="BA1770" s="196"/>
      <c r="BB1770" s="196"/>
      <c r="BC1770" s="196"/>
      <c r="BD1770" s="196"/>
      <c r="BE1770" s="196"/>
      <c r="BF1770" s="196"/>
      <c r="BG1770" s="196"/>
      <c r="BH1770" s="196"/>
      <c r="BI1770" s="196"/>
      <c r="BJ1770" s="196"/>
      <c r="BK1770" s="196"/>
      <c r="BL1770" s="196"/>
      <c r="BM1770" s="196"/>
      <c r="BN1770" s="196"/>
      <c r="BO1770" s="196"/>
      <c r="BP1770" s="196"/>
      <c r="BQ1770" s="196"/>
      <c r="BR1770" s="196"/>
      <c r="BS1770" s="196"/>
      <c r="BT1770" s="196"/>
      <c r="BU1770" s="196"/>
      <c r="BV1770" s="196"/>
      <c r="BW1770" s="196"/>
      <c r="BX1770" s="196"/>
      <c r="BY1770" s="196"/>
      <c r="BZ1770" s="196"/>
      <c r="CA1770" s="196"/>
      <c r="CB1770" s="196"/>
      <c r="CC1770" s="196"/>
      <c r="CD1770" s="196"/>
    </row>
    <row r="1771" spans="4:82" x14ac:dyDescent="0.2">
      <c r="D1771" s="171"/>
      <c r="E1771" s="171"/>
      <c r="F1771" s="171"/>
      <c r="G1771" s="171"/>
      <c r="H1771" s="171"/>
      <c r="I1771" s="171"/>
      <c r="J1771" s="171"/>
      <c r="K1771" s="171"/>
      <c r="L1771" s="171"/>
      <c r="M1771" s="171"/>
      <c r="N1771" s="171"/>
      <c r="O1771" s="171"/>
      <c r="P1771" s="171"/>
      <c r="Q1771" s="171"/>
      <c r="R1771" s="171"/>
      <c r="S1771" s="171"/>
      <c r="T1771" s="171"/>
      <c r="U1771" s="171"/>
      <c r="V1771" s="171"/>
      <c r="W1771" s="171"/>
      <c r="X1771" s="171"/>
      <c r="Y1771" s="171"/>
      <c r="Z1771" s="171"/>
      <c r="AA1771" s="171"/>
      <c r="AB1771" s="171"/>
      <c r="AC1771" s="171"/>
      <c r="AD1771" s="171"/>
      <c r="AE1771" s="171"/>
      <c r="AF1771" s="171"/>
      <c r="AG1771" s="171"/>
      <c r="AH1771" s="171"/>
      <c r="AI1771" s="171"/>
      <c r="AJ1771" s="171"/>
      <c r="AK1771" s="171"/>
      <c r="AL1771" s="171"/>
      <c r="AM1771" s="171"/>
      <c r="AN1771" s="171"/>
      <c r="AO1771" s="171"/>
      <c r="AP1771" s="171"/>
      <c r="AQ1771" s="171"/>
      <c r="AR1771" s="171"/>
      <c r="AS1771" s="171"/>
      <c r="AT1771" s="196"/>
      <c r="AU1771" s="196"/>
      <c r="AV1771" s="196"/>
      <c r="AW1771" s="196"/>
      <c r="AX1771" s="196"/>
      <c r="AY1771" s="196"/>
      <c r="AZ1771" s="196"/>
      <c r="BA1771" s="196"/>
      <c r="BB1771" s="196"/>
      <c r="BC1771" s="196"/>
      <c r="BD1771" s="196"/>
      <c r="BE1771" s="196"/>
      <c r="BF1771" s="196"/>
      <c r="BG1771" s="196"/>
      <c r="BH1771" s="196"/>
      <c r="BI1771" s="196"/>
      <c r="BJ1771" s="196"/>
      <c r="BK1771" s="196"/>
      <c r="BL1771" s="196"/>
      <c r="BM1771" s="196"/>
      <c r="BN1771" s="196"/>
      <c r="BO1771" s="196"/>
      <c r="BP1771" s="196"/>
      <c r="BQ1771" s="196"/>
      <c r="BR1771" s="196"/>
      <c r="BS1771" s="196"/>
      <c r="BT1771" s="196"/>
      <c r="BU1771" s="196"/>
      <c r="BV1771" s="196"/>
      <c r="BW1771" s="196"/>
      <c r="BX1771" s="196"/>
      <c r="BY1771" s="196"/>
      <c r="BZ1771" s="196"/>
      <c r="CA1771" s="196"/>
      <c r="CB1771" s="196"/>
      <c r="CC1771" s="196"/>
      <c r="CD1771" s="196"/>
    </row>
    <row r="1772" spans="4:82" x14ac:dyDescent="0.2">
      <c r="D1772" s="171"/>
      <c r="E1772" s="171"/>
      <c r="F1772" s="171"/>
      <c r="G1772" s="171"/>
      <c r="H1772" s="171"/>
      <c r="I1772" s="171"/>
      <c r="J1772" s="171"/>
      <c r="K1772" s="171"/>
      <c r="L1772" s="171"/>
      <c r="M1772" s="171"/>
      <c r="N1772" s="171"/>
      <c r="O1772" s="171"/>
      <c r="P1772" s="171"/>
      <c r="Q1772" s="171"/>
      <c r="R1772" s="171"/>
      <c r="S1772" s="171"/>
      <c r="T1772" s="171"/>
      <c r="U1772" s="171"/>
      <c r="V1772" s="171"/>
      <c r="W1772" s="171"/>
      <c r="X1772" s="171"/>
      <c r="Y1772" s="171"/>
      <c r="Z1772" s="171"/>
      <c r="AA1772" s="171"/>
      <c r="AB1772" s="171"/>
      <c r="AC1772" s="171"/>
      <c r="AD1772" s="171"/>
      <c r="AE1772" s="171"/>
      <c r="AF1772" s="171"/>
      <c r="AG1772" s="171"/>
      <c r="AH1772" s="171"/>
      <c r="AI1772" s="171"/>
      <c r="AJ1772" s="171"/>
      <c r="AK1772" s="171"/>
      <c r="AL1772" s="171"/>
      <c r="AM1772" s="171"/>
      <c r="AN1772" s="171"/>
      <c r="AO1772" s="171"/>
      <c r="AP1772" s="171"/>
      <c r="AQ1772" s="171"/>
      <c r="AR1772" s="171"/>
      <c r="AS1772" s="171"/>
      <c r="AT1772" s="196"/>
      <c r="AU1772" s="196"/>
      <c r="AV1772" s="196"/>
      <c r="AW1772" s="196"/>
      <c r="AX1772" s="196"/>
      <c r="AY1772" s="196"/>
      <c r="AZ1772" s="196"/>
      <c r="BA1772" s="196"/>
      <c r="BB1772" s="196"/>
      <c r="BC1772" s="196"/>
      <c r="BD1772" s="196"/>
      <c r="BE1772" s="196"/>
      <c r="BF1772" s="196"/>
      <c r="BG1772" s="196"/>
      <c r="BH1772" s="196"/>
      <c r="BI1772" s="196"/>
      <c r="BJ1772" s="196"/>
      <c r="BK1772" s="196"/>
      <c r="BL1772" s="196"/>
      <c r="BM1772" s="196"/>
      <c r="BN1772" s="196"/>
      <c r="BO1772" s="196"/>
      <c r="BP1772" s="196"/>
      <c r="BQ1772" s="196"/>
      <c r="BR1772" s="196"/>
      <c r="BS1772" s="196"/>
      <c r="BT1772" s="196"/>
      <c r="BU1772" s="196"/>
      <c r="BV1772" s="196"/>
      <c r="BW1772" s="196"/>
      <c r="BX1772" s="196"/>
      <c r="BY1772" s="196"/>
      <c r="BZ1772" s="196"/>
      <c r="CA1772" s="196"/>
      <c r="CB1772" s="196"/>
      <c r="CC1772" s="196"/>
      <c r="CD1772" s="196"/>
    </row>
    <row r="1773" spans="4:82" x14ac:dyDescent="0.2">
      <c r="D1773" s="171"/>
      <c r="E1773" s="171"/>
      <c r="F1773" s="171"/>
      <c r="G1773" s="171"/>
      <c r="H1773" s="171"/>
      <c r="I1773" s="171"/>
      <c r="J1773" s="171"/>
      <c r="K1773" s="171"/>
      <c r="L1773" s="171"/>
      <c r="M1773" s="171"/>
      <c r="N1773" s="171"/>
      <c r="O1773" s="171"/>
      <c r="P1773" s="171"/>
      <c r="Q1773" s="171"/>
      <c r="R1773" s="171"/>
      <c r="S1773" s="171"/>
      <c r="T1773" s="171"/>
      <c r="U1773" s="171"/>
      <c r="V1773" s="171"/>
      <c r="W1773" s="171"/>
      <c r="X1773" s="171"/>
      <c r="Y1773" s="171"/>
      <c r="Z1773" s="171"/>
      <c r="AA1773" s="171"/>
      <c r="AB1773" s="171"/>
      <c r="AC1773" s="171"/>
      <c r="AD1773" s="171"/>
      <c r="AE1773" s="171"/>
      <c r="AF1773" s="171"/>
      <c r="AG1773" s="171"/>
      <c r="AH1773" s="171"/>
      <c r="AI1773" s="171"/>
      <c r="AJ1773" s="171"/>
      <c r="AK1773" s="171"/>
      <c r="AL1773" s="171"/>
      <c r="AM1773" s="171"/>
      <c r="AN1773" s="171"/>
      <c r="AO1773" s="171"/>
      <c r="AP1773" s="171"/>
      <c r="AQ1773" s="171"/>
      <c r="AR1773" s="171"/>
      <c r="AS1773" s="171"/>
      <c r="AT1773" s="196"/>
      <c r="AU1773" s="196"/>
      <c r="AV1773" s="196"/>
      <c r="AW1773" s="196"/>
      <c r="AX1773" s="196"/>
      <c r="AY1773" s="196"/>
      <c r="AZ1773" s="196"/>
      <c r="BA1773" s="196"/>
      <c r="BB1773" s="196"/>
      <c r="BC1773" s="196"/>
      <c r="BD1773" s="196"/>
      <c r="BE1773" s="196"/>
      <c r="BF1773" s="196"/>
      <c r="BG1773" s="196"/>
      <c r="BH1773" s="196"/>
      <c r="BI1773" s="196"/>
      <c r="BJ1773" s="196"/>
      <c r="BK1773" s="196"/>
      <c r="BL1773" s="196"/>
      <c r="BM1773" s="196"/>
      <c r="BN1773" s="196"/>
      <c r="BO1773" s="196"/>
      <c r="BP1773" s="196"/>
      <c r="BQ1773" s="196"/>
      <c r="BR1773" s="196"/>
      <c r="BS1773" s="196"/>
      <c r="BT1773" s="196"/>
      <c r="BU1773" s="196"/>
      <c r="BV1773" s="196"/>
      <c r="BW1773" s="196"/>
      <c r="BX1773" s="196"/>
      <c r="BY1773" s="196"/>
      <c r="BZ1773" s="196"/>
      <c r="CA1773" s="196"/>
      <c r="CB1773" s="196"/>
      <c r="CC1773" s="196"/>
      <c r="CD1773" s="196"/>
    </row>
    <row r="1774" spans="4:82" x14ac:dyDescent="0.2">
      <c r="D1774" s="171"/>
      <c r="E1774" s="171"/>
      <c r="F1774" s="171"/>
      <c r="G1774" s="171"/>
      <c r="H1774" s="171"/>
      <c r="I1774" s="171"/>
      <c r="J1774" s="171"/>
      <c r="K1774" s="171"/>
      <c r="L1774" s="171"/>
      <c r="M1774" s="171"/>
      <c r="N1774" s="171"/>
      <c r="O1774" s="171"/>
      <c r="P1774" s="171"/>
      <c r="Q1774" s="171"/>
      <c r="R1774" s="171"/>
      <c r="S1774" s="171"/>
      <c r="T1774" s="171"/>
      <c r="U1774" s="171"/>
      <c r="V1774" s="171"/>
      <c r="W1774" s="171"/>
      <c r="X1774" s="171"/>
      <c r="Y1774" s="171"/>
      <c r="Z1774" s="171"/>
      <c r="AA1774" s="171"/>
      <c r="AB1774" s="171"/>
      <c r="AC1774" s="171"/>
      <c r="AD1774" s="171"/>
      <c r="AE1774" s="171"/>
      <c r="AF1774" s="171"/>
      <c r="AG1774" s="171"/>
      <c r="AH1774" s="171"/>
      <c r="AI1774" s="171"/>
      <c r="AJ1774" s="171"/>
      <c r="AK1774" s="171"/>
      <c r="AL1774" s="171"/>
      <c r="AM1774" s="171"/>
      <c r="AN1774" s="171"/>
      <c r="AO1774" s="171"/>
      <c r="AP1774" s="171"/>
      <c r="AQ1774" s="171"/>
      <c r="AR1774" s="171"/>
      <c r="AS1774" s="171"/>
      <c r="AT1774" s="196"/>
      <c r="AU1774" s="196"/>
      <c r="AV1774" s="196"/>
      <c r="AW1774" s="196"/>
      <c r="AX1774" s="196"/>
      <c r="AY1774" s="196"/>
      <c r="AZ1774" s="196"/>
      <c r="BA1774" s="196"/>
      <c r="BB1774" s="196"/>
      <c r="BC1774" s="196"/>
      <c r="BD1774" s="196"/>
      <c r="BE1774" s="196"/>
      <c r="BF1774" s="196"/>
      <c r="BG1774" s="196"/>
      <c r="BH1774" s="196"/>
      <c r="BI1774" s="196"/>
      <c r="BJ1774" s="196"/>
      <c r="BK1774" s="196"/>
      <c r="BL1774" s="196"/>
      <c r="BM1774" s="196"/>
      <c r="BN1774" s="196"/>
      <c r="BO1774" s="196"/>
      <c r="BP1774" s="196"/>
      <c r="BQ1774" s="196"/>
      <c r="BR1774" s="196"/>
      <c r="BS1774" s="196"/>
      <c r="BT1774" s="196"/>
      <c r="BU1774" s="196"/>
      <c r="BV1774" s="196"/>
      <c r="BW1774" s="196"/>
      <c r="BX1774" s="196"/>
      <c r="BY1774" s="196"/>
      <c r="BZ1774" s="196"/>
      <c r="CA1774" s="196"/>
      <c r="CB1774" s="196"/>
      <c r="CC1774" s="196"/>
      <c r="CD1774" s="196"/>
    </row>
    <row r="1775" spans="4:82" x14ac:dyDescent="0.2">
      <c r="D1775" s="171"/>
      <c r="E1775" s="171"/>
      <c r="F1775" s="171"/>
      <c r="G1775" s="171"/>
      <c r="H1775" s="171"/>
      <c r="I1775" s="171"/>
      <c r="J1775" s="171"/>
      <c r="K1775" s="171"/>
      <c r="L1775" s="171"/>
      <c r="M1775" s="171"/>
      <c r="N1775" s="171"/>
      <c r="O1775" s="171"/>
      <c r="P1775" s="171"/>
      <c r="Q1775" s="171"/>
      <c r="R1775" s="171"/>
      <c r="S1775" s="171"/>
      <c r="T1775" s="171"/>
      <c r="U1775" s="171"/>
      <c r="V1775" s="171"/>
      <c r="W1775" s="171"/>
      <c r="X1775" s="171"/>
      <c r="Y1775" s="171"/>
      <c r="Z1775" s="171"/>
      <c r="AA1775" s="171"/>
      <c r="AB1775" s="171"/>
      <c r="AC1775" s="171"/>
      <c r="AD1775" s="171"/>
      <c r="AE1775" s="171"/>
      <c r="AF1775" s="171"/>
      <c r="AG1775" s="171"/>
      <c r="AH1775" s="171"/>
      <c r="AI1775" s="171"/>
      <c r="AJ1775" s="171"/>
      <c r="AK1775" s="171"/>
      <c r="AL1775" s="171"/>
      <c r="AM1775" s="171"/>
      <c r="AN1775" s="171"/>
      <c r="AO1775" s="171"/>
      <c r="AP1775" s="171"/>
      <c r="AQ1775" s="171"/>
      <c r="AR1775" s="171"/>
      <c r="AS1775" s="171"/>
      <c r="AT1775" s="196"/>
      <c r="AU1775" s="196"/>
      <c r="AV1775" s="196"/>
      <c r="AW1775" s="196"/>
      <c r="AX1775" s="196"/>
      <c r="AY1775" s="196"/>
      <c r="AZ1775" s="196"/>
      <c r="BA1775" s="196"/>
      <c r="BB1775" s="196"/>
      <c r="BC1775" s="196"/>
      <c r="BD1775" s="196"/>
      <c r="BE1775" s="196"/>
      <c r="BF1775" s="196"/>
      <c r="BG1775" s="196"/>
      <c r="BH1775" s="196"/>
      <c r="BI1775" s="196"/>
      <c r="BJ1775" s="196"/>
      <c r="BK1775" s="196"/>
      <c r="BL1775" s="196"/>
      <c r="BM1775" s="196"/>
      <c r="BN1775" s="196"/>
      <c r="BO1775" s="196"/>
      <c r="BP1775" s="196"/>
      <c r="BQ1775" s="196"/>
      <c r="BR1775" s="196"/>
      <c r="BS1775" s="196"/>
      <c r="BT1775" s="196"/>
      <c r="BU1775" s="196"/>
      <c r="BV1775" s="196"/>
      <c r="BW1775" s="196"/>
      <c r="BX1775" s="196"/>
      <c r="BY1775" s="196"/>
      <c r="BZ1775" s="196"/>
      <c r="CA1775" s="196"/>
      <c r="CB1775" s="196"/>
      <c r="CC1775" s="196"/>
      <c r="CD1775" s="196"/>
    </row>
    <row r="1776" spans="4:82" x14ac:dyDescent="0.2">
      <c r="D1776" s="171"/>
      <c r="E1776" s="171"/>
      <c r="F1776" s="171"/>
      <c r="G1776" s="171"/>
      <c r="H1776" s="171"/>
      <c r="I1776" s="171"/>
      <c r="J1776" s="171"/>
      <c r="K1776" s="171"/>
      <c r="L1776" s="171"/>
      <c r="M1776" s="171"/>
      <c r="N1776" s="171"/>
      <c r="O1776" s="171"/>
      <c r="P1776" s="171"/>
      <c r="Q1776" s="171"/>
      <c r="R1776" s="171"/>
      <c r="S1776" s="171"/>
      <c r="T1776" s="171"/>
      <c r="U1776" s="171"/>
      <c r="V1776" s="171"/>
      <c r="W1776" s="171"/>
      <c r="X1776" s="171"/>
      <c r="Y1776" s="171"/>
      <c r="Z1776" s="171"/>
      <c r="AA1776" s="171"/>
      <c r="AB1776" s="171"/>
      <c r="AC1776" s="171"/>
      <c r="AD1776" s="171"/>
      <c r="AE1776" s="171"/>
      <c r="AF1776" s="171"/>
      <c r="AG1776" s="171"/>
      <c r="AH1776" s="171"/>
      <c r="AI1776" s="171"/>
      <c r="AJ1776" s="171"/>
      <c r="AK1776" s="171"/>
      <c r="AL1776" s="171"/>
      <c r="AM1776" s="171"/>
      <c r="AN1776" s="171"/>
      <c r="AO1776" s="171"/>
      <c r="AP1776" s="171"/>
      <c r="AQ1776" s="171"/>
      <c r="AR1776" s="171"/>
      <c r="AS1776" s="171"/>
      <c r="AT1776" s="196"/>
      <c r="AU1776" s="196"/>
      <c r="AV1776" s="196"/>
      <c r="AW1776" s="196"/>
      <c r="AX1776" s="196"/>
      <c r="AY1776" s="196"/>
      <c r="AZ1776" s="196"/>
      <c r="BA1776" s="196"/>
      <c r="BB1776" s="196"/>
      <c r="BC1776" s="196"/>
      <c r="BD1776" s="196"/>
      <c r="BE1776" s="196"/>
      <c r="BF1776" s="196"/>
      <c r="BG1776" s="196"/>
      <c r="BH1776" s="196"/>
      <c r="BI1776" s="196"/>
      <c r="BJ1776" s="196"/>
      <c r="BK1776" s="196"/>
      <c r="BL1776" s="196"/>
      <c r="BM1776" s="196"/>
      <c r="BN1776" s="196"/>
      <c r="BO1776" s="196"/>
      <c r="BP1776" s="196"/>
      <c r="BQ1776" s="196"/>
      <c r="BR1776" s="196"/>
      <c r="BS1776" s="196"/>
      <c r="BT1776" s="196"/>
      <c r="BU1776" s="196"/>
      <c r="BV1776" s="196"/>
      <c r="BW1776" s="196"/>
      <c r="BX1776" s="196"/>
      <c r="BY1776" s="196"/>
      <c r="BZ1776" s="196"/>
      <c r="CA1776" s="196"/>
      <c r="CB1776" s="196"/>
      <c r="CC1776" s="196"/>
      <c r="CD1776" s="196"/>
    </row>
    <row r="1777" spans="4:82" x14ac:dyDescent="0.2">
      <c r="D1777" s="171"/>
      <c r="E1777" s="171"/>
      <c r="F1777" s="171"/>
      <c r="G1777" s="171"/>
      <c r="H1777" s="171"/>
      <c r="I1777" s="171"/>
      <c r="J1777" s="171"/>
      <c r="K1777" s="171"/>
      <c r="L1777" s="171"/>
      <c r="M1777" s="171"/>
      <c r="N1777" s="171"/>
      <c r="O1777" s="171"/>
      <c r="P1777" s="171"/>
      <c r="Q1777" s="171"/>
      <c r="R1777" s="171"/>
      <c r="S1777" s="171"/>
      <c r="T1777" s="171"/>
      <c r="U1777" s="171"/>
      <c r="V1777" s="171"/>
      <c r="W1777" s="171"/>
      <c r="X1777" s="171"/>
      <c r="Y1777" s="171"/>
      <c r="Z1777" s="171"/>
      <c r="AA1777" s="171"/>
      <c r="AB1777" s="171"/>
      <c r="AC1777" s="171"/>
      <c r="AD1777" s="171"/>
      <c r="AE1777" s="171"/>
      <c r="AF1777" s="171"/>
      <c r="AG1777" s="171"/>
      <c r="AH1777" s="171"/>
      <c r="AI1777" s="171"/>
      <c r="AJ1777" s="171"/>
      <c r="AK1777" s="171"/>
      <c r="AL1777" s="171"/>
      <c r="AM1777" s="171"/>
      <c r="AN1777" s="171"/>
      <c r="AO1777" s="171"/>
      <c r="AP1777" s="171"/>
      <c r="AQ1777" s="171"/>
      <c r="AR1777" s="171"/>
      <c r="AS1777" s="171"/>
      <c r="AT1777" s="196"/>
      <c r="AU1777" s="196"/>
      <c r="AV1777" s="196"/>
      <c r="AW1777" s="196"/>
      <c r="AX1777" s="196"/>
      <c r="AY1777" s="196"/>
      <c r="AZ1777" s="196"/>
      <c r="BA1777" s="196"/>
      <c r="BB1777" s="196"/>
      <c r="BC1777" s="196"/>
      <c r="BD1777" s="196"/>
      <c r="BE1777" s="196"/>
      <c r="BF1777" s="196"/>
      <c r="BG1777" s="196"/>
      <c r="BH1777" s="196"/>
      <c r="BI1777" s="196"/>
      <c r="BJ1777" s="196"/>
      <c r="BK1777" s="196"/>
      <c r="BL1777" s="196"/>
      <c r="BM1777" s="196"/>
      <c r="BN1777" s="196"/>
      <c r="BO1777" s="196"/>
      <c r="BP1777" s="196"/>
      <c r="BQ1777" s="196"/>
      <c r="BR1777" s="196"/>
      <c r="BS1777" s="196"/>
      <c r="BT1777" s="196"/>
      <c r="BU1777" s="196"/>
      <c r="BV1777" s="196"/>
      <c r="BW1777" s="196"/>
      <c r="BX1777" s="196"/>
      <c r="BY1777" s="196"/>
      <c r="BZ1777" s="196"/>
      <c r="CA1777" s="196"/>
      <c r="CB1777" s="196"/>
      <c r="CC1777" s="196"/>
      <c r="CD1777" s="196"/>
    </row>
    <row r="1778" spans="4:82" x14ac:dyDescent="0.2">
      <c r="D1778" s="171"/>
      <c r="E1778" s="171"/>
      <c r="F1778" s="171"/>
      <c r="G1778" s="171"/>
      <c r="H1778" s="171"/>
      <c r="I1778" s="171"/>
      <c r="J1778" s="171"/>
      <c r="K1778" s="171"/>
      <c r="L1778" s="171"/>
      <c r="M1778" s="171"/>
      <c r="N1778" s="171"/>
      <c r="O1778" s="171"/>
      <c r="P1778" s="171"/>
      <c r="Q1778" s="171"/>
      <c r="R1778" s="171"/>
      <c r="S1778" s="171"/>
      <c r="T1778" s="171"/>
      <c r="U1778" s="171"/>
      <c r="V1778" s="171"/>
      <c r="W1778" s="171"/>
      <c r="X1778" s="171"/>
      <c r="Y1778" s="171"/>
      <c r="Z1778" s="171"/>
      <c r="AA1778" s="171"/>
      <c r="AB1778" s="171"/>
      <c r="AC1778" s="171"/>
      <c r="AD1778" s="171"/>
      <c r="AE1778" s="171"/>
      <c r="AF1778" s="171"/>
      <c r="AG1778" s="171"/>
      <c r="AH1778" s="171"/>
      <c r="AI1778" s="171"/>
      <c r="AJ1778" s="171"/>
      <c r="AK1778" s="171"/>
      <c r="AL1778" s="171"/>
      <c r="AM1778" s="171"/>
      <c r="AN1778" s="171"/>
      <c r="AO1778" s="171"/>
      <c r="AP1778" s="171"/>
      <c r="AQ1778" s="171"/>
      <c r="AR1778" s="171"/>
      <c r="AS1778" s="171"/>
      <c r="AT1778" s="196"/>
      <c r="AU1778" s="196"/>
      <c r="AV1778" s="196"/>
      <c r="AW1778" s="196"/>
      <c r="AX1778" s="196"/>
      <c r="AY1778" s="196"/>
      <c r="AZ1778" s="196"/>
      <c r="BA1778" s="196"/>
      <c r="BB1778" s="196"/>
      <c r="BC1778" s="196"/>
      <c r="BD1778" s="196"/>
      <c r="BE1778" s="196"/>
      <c r="BF1778" s="196"/>
      <c r="BG1778" s="196"/>
      <c r="BH1778" s="196"/>
      <c r="BI1778" s="196"/>
      <c r="BJ1778" s="196"/>
      <c r="BK1778" s="196"/>
      <c r="BL1778" s="196"/>
      <c r="BM1778" s="196"/>
      <c r="BN1778" s="196"/>
      <c r="BO1778" s="196"/>
      <c r="BP1778" s="196"/>
      <c r="BQ1778" s="196"/>
      <c r="BR1778" s="196"/>
      <c r="BS1778" s="196"/>
      <c r="BT1778" s="196"/>
      <c r="BU1778" s="196"/>
      <c r="BV1778" s="196"/>
      <c r="BW1778" s="196"/>
      <c r="BX1778" s="196"/>
      <c r="BY1778" s="196"/>
      <c r="BZ1778" s="196"/>
      <c r="CA1778" s="196"/>
      <c r="CB1778" s="196"/>
      <c r="CC1778" s="196"/>
      <c r="CD1778" s="196"/>
    </row>
    <row r="1779" spans="4:82" x14ac:dyDescent="0.2">
      <c r="D1779" s="171"/>
      <c r="E1779" s="171"/>
      <c r="F1779" s="171"/>
      <c r="G1779" s="171"/>
      <c r="H1779" s="171"/>
      <c r="I1779" s="171"/>
      <c r="J1779" s="171"/>
      <c r="K1779" s="171"/>
      <c r="L1779" s="171"/>
      <c r="M1779" s="171"/>
      <c r="N1779" s="171"/>
      <c r="O1779" s="171"/>
      <c r="P1779" s="171"/>
      <c r="Q1779" s="171"/>
      <c r="R1779" s="171"/>
      <c r="S1779" s="171"/>
      <c r="T1779" s="171"/>
      <c r="U1779" s="171"/>
      <c r="V1779" s="171"/>
      <c r="W1779" s="171"/>
      <c r="X1779" s="171"/>
      <c r="Y1779" s="171"/>
      <c r="Z1779" s="171"/>
      <c r="AA1779" s="171"/>
      <c r="AB1779" s="171"/>
      <c r="AC1779" s="171"/>
      <c r="AD1779" s="171"/>
      <c r="AE1779" s="171"/>
      <c r="AF1779" s="171"/>
      <c r="AG1779" s="171"/>
      <c r="AH1779" s="171"/>
      <c r="AI1779" s="171"/>
      <c r="AJ1779" s="171"/>
      <c r="AK1779" s="171"/>
      <c r="AL1779" s="171"/>
      <c r="AM1779" s="171"/>
      <c r="AN1779" s="171"/>
      <c r="AO1779" s="171"/>
      <c r="AP1779" s="171"/>
      <c r="AQ1779" s="171"/>
      <c r="AR1779" s="171"/>
      <c r="AS1779" s="171"/>
      <c r="AT1779" s="196"/>
      <c r="AU1779" s="196"/>
      <c r="AV1779" s="196"/>
      <c r="AW1779" s="196"/>
      <c r="AX1779" s="196"/>
      <c r="AY1779" s="196"/>
      <c r="AZ1779" s="196"/>
      <c r="BA1779" s="196"/>
      <c r="BB1779" s="196"/>
      <c r="BC1779" s="196"/>
      <c r="BD1779" s="196"/>
      <c r="BE1779" s="196"/>
      <c r="BF1779" s="196"/>
      <c r="BG1779" s="196"/>
      <c r="BH1779" s="196"/>
      <c r="BI1779" s="196"/>
      <c r="BJ1779" s="196"/>
      <c r="BK1779" s="196"/>
      <c r="BL1779" s="196"/>
      <c r="BM1779" s="196"/>
      <c r="BN1779" s="196"/>
      <c r="BO1779" s="196"/>
      <c r="BP1779" s="196"/>
      <c r="BQ1779" s="196"/>
      <c r="BR1779" s="196"/>
      <c r="BS1779" s="196"/>
      <c r="BT1779" s="196"/>
      <c r="BU1779" s="196"/>
      <c r="BV1779" s="196"/>
      <c r="BW1779" s="196"/>
      <c r="BX1779" s="196"/>
      <c r="BY1779" s="196"/>
      <c r="BZ1779" s="196"/>
      <c r="CA1779" s="196"/>
      <c r="CB1779" s="196"/>
      <c r="CC1779" s="196"/>
      <c r="CD1779" s="196"/>
    </row>
    <row r="1780" spans="4:82" x14ac:dyDescent="0.2">
      <c r="D1780" s="171"/>
      <c r="E1780" s="171"/>
      <c r="F1780" s="171"/>
      <c r="G1780" s="171"/>
      <c r="H1780" s="171"/>
      <c r="I1780" s="171"/>
      <c r="J1780" s="171"/>
      <c r="K1780" s="171"/>
      <c r="L1780" s="171"/>
      <c r="M1780" s="171"/>
      <c r="N1780" s="171"/>
      <c r="O1780" s="171"/>
      <c r="P1780" s="171"/>
      <c r="Q1780" s="171"/>
      <c r="R1780" s="171"/>
      <c r="S1780" s="171"/>
      <c r="T1780" s="171"/>
      <c r="U1780" s="171"/>
      <c r="V1780" s="171"/>
      <c r="W1780" s="171"/>
      <c r="X1780" s="171"/>
      <c r="Y1780" s="171"/>
      <c r="Z1780" s="171"/>
      <c r="AA1780" s="171"/>
      <c r="AB1780" s="171"/>
      <c r="AC1780" s="171"/>
      <c r="AD1780" s="171"/>
      <c r="AE1780" s="171"/>
      <c r="AF1780" s="171"/>
      <c r="AG1780" s="171"/>
      <c r="AH1780" s="171"/>
      <c r="AI1780" s="171"/>
      <c r="AJ1780" s="171"/>
      <c r="AK1780" s="171"/>
      <c r="AL1780" s="171"/>
      <c r="AM1780" s="171"/>
      <c r="AN1780" s="171"/>
      <c r="AO1780" s="171"/>
      <c r="AP1780" s="171"/>
      <c r="AQ1780" s="171"/>
      <c r="AR1780" s="171"/>
      <c r="AS1780" s="171"/>
      <c r="AT1780" s="196"/>
      <c r="AU1780" s="196"/>
      <c r="AV1780" s="196"/>
      <c r="AW1780" s="196"/>
      <c r="AX1780" s="196"/>
      <c r="AY1780" s="196"/>
      <c r="AZ1780" s="196"/>
      <c r="BA1780" s="196"/>
      <c r="BB1780" s="196"/>
      <c r="BC1780" s="196"/>
      <c r="BD1780" s="196"/>
      <c r="BE1780" s="196"/>
      <c r="BF1780" s="196"/>
      <c r="BG1780" s="196"/>
      <c r="BH1780" s="196"/>
      <c r="BI1780" s="196"/>
      <c r="BJ1780" s="196"/>
      <c r="BK1780" s="196"/>
      <c r="BL1780" s="196"/>
      <c r="BM1780" s="196"/>
      <c r="BN1780" s="196"/>
      <c r="BO1780" s="196"/>
      <c r="BP1780" s="196"/>
      <c r="BQ1780" s="196"/>
      <c r="BR1780" s="196"/>
      <c r="BS1780" s="196"/>
      <c r="BT1780" s="196"/>
      <c r="BU1780" s="196"/>
      <c r="BV1780" s="196"/>
      <c r="BW1780" s="196"/>
      <c r="BX1780" s="196"/>
      <c r="BY1780" s="196"/>
      <c r="BZ1780" s="196"/>
      <c r="CA1780" s="196"/>
      <c r="CB1780" s="196"/>
      <c r="CC1780" s="196"/>
      <c r="CD1780" s="196"/>
    </row>
    <row r="1781" spans="4:82" x14ac:dyDescent="0.2">
      <c r="D1781" s="171"/>
      <c r="E1781" s="171"/>
      <c r="F1781" s="171"/>
      <c r="G1781" s="171"/>
      <c r="H1781" s="171"/>
      <c r="I1781" s="171"/>
      <c r="J1781" s="171"/>
      <c r="K1781" s="171"/>
      <c r="L1781" s="171"/>
      <c r="M1781" s="171"/>
      <c r="N1781" s="171"/>
      <c r="O1781" s="171"/>
      <c r="P1781" s="171"/>
      <c r="Q1781" s="171"/>
      <c r="R1781" s="171"/>
      <c r="S1781" s="171"/>
      <c r="T1781" s="171"/>
      <c r="U1781" s="171"/>
      <c r="V1781" s="171"/>
      <c r="W1781" s="171"/>
      <c r="X1781" s="171"/>
      <c r="Y1781" s="171"/>
      <c r="Z1781" s="171"/>
      <c r="AA1781" s="171"/>
      <c r="AB1781" s="171"/>
      <c r="AC1781" s="171"/>
      <c r="AD1781" s="171"/>
      <c r="AE1781" s="171"/>
      <c r="AF1781" s="171"/>
      <c r="AG1781" s="171"/>
      <c r="AH1781" s="171"/>
      <c r="AI1781" s="171"/>
      <c r="AJ1781" s="171"/>
      <c r="AK1781" s="171"/>
      <c r="AL1781" s="171"/>
      <c r="AM1781" s="171"/>
      <c r="AN1781" s="171"/>
      <c r="AO1781" s="171"/>
      <c r="AP1781" s="171"/>
      <c r="AQ1781" s="171"/>
      <c r="AR1781" s="171"/>
      <c r="AS1781" s="171"/>
      <c r="AT1781" s="196"/>
      <c r="AU1781" s="196"/>
      <c r="AV1781" s="196"/>
      <c r="AW1781" s="196"/>
      <c r="AX1781" s="196"/>
      <c r="AY1781" s="196"/>
      <c r="AZ1781" s="196"/>
      <c r="BA1781" s="196"/>
      <c r="BB1781" s="196"/>
      <c r="BC1781" s="196"/>
      <c r="BD1781" s="196"/>
      <c r="BE1781" s="196"/>
      <c r="BF1781" s="196"/>
      <c r="BG1781" s="196"/>
      <c r="BH1781" s="196"/>
      <c r="BI1781" s="196"/>
      <c r="BJ1781" s="196"/>
      <c r="BK1781" s="196"/>
      <c r="BL1781" s="196"/>
      <c r="BM1781" s="196"/>
      <c r="BN1781" s="196"/>
      <c r="BO1781" s="196"/>
      <c r="BP1781" s="196"/>
      <c r="BQ1781" s="196"/>
      <c r="BR1781" s="196"/>
      <c r="BS1781" s="196"/>
      <c r="BT1781" s="196"/>
      <c r="BU1781" s="196"/>
      <c r="BV1781" s="196"/>
      <c r="BW1781" s="196"/>
      <c r="BX1781" s="196"/>
      <c r="BY1781" s="196"/>
      <c r="BZ1781" s="196"/>
      <c r="CA1781" s="196"/>
      <c r="CB1781" s="196"/>
      <c r="CC1781" s="196"/>
      <c r="CD1781" s="196"/>
    </row>
    <row r="1782" spans="4:82" x14ac:dyDescent="0.2">
      <c r="D1782" s="171"/>
      <c r="E1782" s="171"/>
      <c r="F1782" s="171"/>
      <c r="G1782" s="171"/>
      <c r="H1782" s="171"/>
      <c r="I1782" s="171"/>
      <c r="J1782" s="171"/>
      <c r="K1782" s="171"/>
      <c r="L1782" s="171"/>
      <c r="M1782" s="171"/>
      <c r="N1782" s="171"/>
      <c r="O1782" s="171"/>
      <c r="P1782" s="171"/>
      <c r="Q1782" s="171"/>
      <c r="R1782" s="171"/>
      <c r="S1782" s="171"/>
      <c r="T1782" s="171"/>
      <c r="U1782" s="171"/>
      <c r="V1782" s="171"/>
      <c r="W1782" s="171"/>
      <c r="X1782" s="171"/>
      <c r="Y1782" s="171"/>
      <c r="Z1782" s="171"/>
      <c r="AA1782" s="171"/>
      <c r="AB1782" s="171"/>
      <c r="AC1782" s="171"/>
      <c r="AD1782" s="171"/>
      <c r="AE1782" s="171"/>
      <c r="AF1782" s="171"/>
      <c r="AG1782" s="171"/>
      <c r="AH1782" s="171"/>
      <c r="AI1782" s="171"/>
      <c r="AJ1782" s="171"/>
      <c r="AK1782" s="171"/>
      <c r="AL1782" s="171"/>
      <c r="AM1782" s="171"/>
      <c r="AN1782" s="171"/>
      <c r="AO1782" s="171"/>
      <c r="AP1782" s="171"/>
      <c r="AQ1782" s="171"/>
      <c r="AR1782" s="171"/>
      <c r="AS1782" s="171"/>
      <c r="AT1782" s="196"/>
      <c r="AU1782" s="196"/>
      <c r="AV1782" s="196"/>
      <c r="AW1782" s="196"/>
      <c r="AX1782" s="196"/>
      <c r="AY1782" s="196"/>
      <c r="AZ1782" s="196"/>
      <c r="BA1782" s="196"/>
      <c r="BB1782" s="196"/>
      <c r="BC1782" s="196"/>
      <c r="BD1782" s="196"/>
      <c r="BE1782" s="196"/>
      <c r="BF1782" s="196"/>
      <c r="BG1782" s="196"/>
      <c r="BH1782" s="196"/>
      <c r="BI1782" s="196"/>
      <c r="BJ1782" s="196"/>
      <c r="BK1782" s="196"/>
      <c r="BL1782" s="196"/>
      <c r="BM1782" s="196"/>
      <c r="BN1782" s="196"/>
      <c r="BO1782" s="196"/>
      <c r="BP1782" s="196"/>
      <c r="BQ1782" s="196"/>
      <c r="BR1782" s="196"/>
      <c r="BS1782" s="196"/>
      <c r="BT1782" s="196"/>
      <c r="BU1782" s="196"/>
      <c r="BV1782" s="196"/>
      <c r="BW1782" s="196"/>
      <c r="BX1782" s="196"/>
      <c r="BY1782" s="196"/>
      <c r="BZ1782" s="196"/>
      <c r="CA1782" s="196"/>
      <c r="CB1782" s="196"/>
      <c r="CC1782" s="196"/>
      <c r="CD1782" s="196"/>
    </row>
    <row r="1783" spans="4:82" x14ac:dyDescent="0.2">
      <c r="D1783" s="171"/>
      <c r="E1783" s="171"/>
      <c r="F1783" s="171"/>
      <c r="G1783" s="171"/>
      <c r="H1783" s="171"/>
      <c r="I1783" s="171"/>
      <c r="J1783" s="171"/>
      <c r="K1783" s="171"/>
      <c r="L1783" s="171"/>
      <c r="M1783" s="171"/>
      <c r="N1783" s="171"/>
      <c r="O1783" s="171"/>
      <c r="P1783" s="171"/>
      <c r="Q1783" s="171"/>
      <c r="R1783" s="171"/>
      <c r="S1783" s="171"/>
      <c r="T1783" s="171"/>
      <c r="U1783" s="171"/>
      <c r="V1783" s="171"/>
      <c r="W1783" s="171"/>
      <c r="X1783" s="171"/>
      <c r="Y1783" s="171"/>
      <c r="Z1783" s="171"/>
      <c r="AA1783" s="171"/>
      <c r="AB1783" s="171"/>
      <c r="AC1783" s="171"/>
      <c r="AD1783" s="171"/>
      <c r="AE1783" s="171"/>
      <c r="AF1783" s="171"/>
      <c r="AG1783" s="171"/>
      <c r="AH1783" s="171"/>
      <c r="AI1783" s="171"/>
      <c r="AJ1783" s="171"/>
      <c r="AK1783" s="171"/>
      <c r="AL1783" s="171"/>
      <c r="AM1783" s="171"/>
      <c r="AN1783" s="171"/>
      <c r="AO1783" s="171"/>
      <c r="AP1783" s="171"/>
      <c r="AQ1783" s="171"/>
      <c r="AR1783" s="171"/>
      <c r="AS1783" s="171"/>
      <c r="AT1783" s="196"/>
      <c r="AU1783" s="196"/>
      <c r="AV1783" s="196"/>
      <c r="AW1783" s="196"/>
      <c r="AX1783" s="196"/>
      <c r="AY1783" s="196"/>
      <c r="AZ1783" s="196"/>
      <c r="BA1783" s="196"/>
      <c r="BB1783" s="196"/>
      <c r="BC1783" s="196"/>
      <c r="BD1783" s="196"/>
      <c r="BE1783" s="196"/>
      <c r="BF1783" s="196"/>
      <c r="BG1783" s="196"/>
      <c r="BH1783" s="196"/>
      <c r="BI1783" s="196"/>
      <c r="BJ1783" s="196"/>
      <c r="BK1783" s="196"/>
      <c r="BL1783" s="196"/>
      <c r="BM1783" s="196"/>
      <c r="BN1783" s="196"/>
      <c r="BO1783" s="196"/>
      <c r="BP1783" s="196"/>
      <c r="BQ1783" s="196"/>
      <c r="BR1783" s="196"/>
      <c r="BS1783" s="196"/>
      <c r="BT1783" s="196"/>
      <c r="BU1783" s="196"/>
      <c r="BV1783" s="196"/>
      <c r="BW1783" s="196"/>
      <c r="BX1783" s="196"/>
      <c r="BY1783" s="196"/>
      <c r="BZ1783" s="196"/>
      <c r="CA1783" s="196"/>
      <c r="CB1783" s="196"/>
      <c r="CC1783" s="196"/>
      <c r="CD1783" s="196"/>
    </row>
    <row r="1784" spans="4:82" x14ac:dyDescent="0.2">
      <c r="D1784" s="171"/>
      <c r="E1784" s="171"/>
      <c r="F1784" s="171"/>
      <c r="G1784" s="171"/>
      <c r="H1784" s="171"/>
      <c r="I1784" s="171"/>
      <c r="J1784" s="171"/>
      <c r="K1784" s="171"/>
      <c r="L1784" s="171"/>
      <c r="M1784" s="171"/>
      <c r="N1784" s="171"/>
      <c r="O1784" s="171"/>
      <c r="P1784" s="171"/>
      <c r="Q1784" s="171"/>
      <c r="R1784" s="171"/>
      <c r="S1784" s="171"/>
      <c r="T1784" s="171"/>
      <c r="U1784" s="171"/>
      <c r="V1784" s="171"/>
      <c r="W1784" s="171"/>
      <c r="X1784" s="171"/>
      <c r="Y1784" s="171"/>
      <c r="Z1784" s="171"/>
      <c r="AA1784" s="171"/>
      <c r="AB1784" s="171"/>
      <c r="AC1784" s="171"/>
      <c r="AD1784" s="171"/>
      <c r="AE1784" s="171"/>
      <c r="AF1784" s="171"/>
      <c r="AG1784" s="171"/>
      <c r="AH1784" s="171"/>
      <c r="AI1784" s="171"/>
      <c r="AJ1784" s="171"/>
      <c r="AK1784" s="171"/>
      <c r="AL1784" s="171"/>
      <c r="AM1784" s="171"/>
      <c r="AN1784" s="171"/>
      <c r="AO1784" s="171"/>
      <c r="AP1784" s="171"/>
      <c r="AQ1784" s="171"/>
      <c r="AR1784" s="171"/>
      <c r="AS1784" s="171"/>
      <c r="AT1784" s="196"/>
      <c r="AU1784" s="196"/>
      <c r="AV1784" s="196"/>
      <c r="AW1784" s="196"/>
      <c r="AX1784" s="196"/>
      <c r="AY1784" s="196"/>
      <c r="AZ1784" s="196"/>
      <c r="BA1784" s="196"/>
      <c r="BB1784" s="196"/>
      <c r="BC1784" s="196"/>
      <c r="BD1784" s="196"/>
      <c r="BE1784" s="196"/>
      <c r="BF1784" s="196"/>
      <c r="BG1784" s="196"/>
      <c r="BH1784" s="196"/>
      <c r="BI1784" s="196"/>
      <c r="BJ1784" s="196"/>
      <c r="BK1784" s="196"/>
      <c r="BL1784" s="196"/>
      <c r="BM1784" s="196"/>
      <c r="BN1784" s="196"/>
      <c r="BO1784" s="196"/>
      <c r="BP1784" s="196"/>
      <c r="BQ1784" s="196"/>
      <c r="BR1784" s="196"/>
      <c r="BS1784" s="196"/>
      <c r="BT1784" s="196"/>
      <c r="BU1784" s="196"/>
      <c r="BV1784" s="196"/>
      <c r="BW1784" s="196"/>
      <c r="BX1784" s="196"/>
      <c r="BY1784" s="196"/>
      <c r="BZ1784" s="196"/>
      <c r="CA1784" s="196"/>
      <c r="CB1784" s="196"/>
      <c r="CC1784" s="196"/>
      <c r="CD1784" s="196"/>
    </row>
    <row r="1785" spans="4:82" x14ac:dyDescent="0.2">
      <c r="D1785" s="171"/>
      <c r="E1785" s="171"/>
      <c r="F1785" s="171"/>
      <c r="G1785" s="171"/>
      <c r="H1785" s="171"/>
      <c r="I1785" s="171"/>
      <c r="J1785" s="171"/>
      <c r="K1785" s="171"/>
      <c r="L1785" s="171"/>
      <c r="M1785" s="171"/>
      <c r="N1785" s="171"/>
      <c r="O1785" s="171"/>
      <c r="P1785" s="171"/>
      <c r="Q1785" s="171"/>
      <c r="R1785" s="171"/>
      <c r="S1785" s="171"/>
      <c r="T1785" s="171"/>
      <c r="U1785" s="171"/>
      <c r="V1785" s="171"/>
      <c r="W1785" s="171"/>
      <c r="X1785" s="171"/>
      <c r="Y1785" s="171"/>
      <c r="Z1785" s="171"/>
      <c r="AA1785" s="171"/>
      <c r="AB1785" s="171"/>
      <c r="AC1785" s="171"/>
      <c r="AD1785" s="171"/>
      <c r="AE1785" s="171"/>
      <c r="AF1785" s="171"/>
      <c r="AG1785" s="171"/>
      <c r="AH1785" s="171"/>
      <c r="AI1785" s="171"/>
      <c r="AJ1785" s="171"/>
      <c r="AK1785" s="171"/>
      <c r="AL1785" s="171"/>
      <c r="AM1785" s="171"/>
      <c r="AN1785" s="171"/>
      <c r="AO1785" s="171"/>
      <c r="AP1785" s="171"/>
      <c r="AQ1785" s="171"/>
      <c r="AR1785" s="171"/>
      <c r="AS1785" s="171"/>
      <c r="AT1785" s="196"/>
      <c r="AU1785" s="196"/>
      <c r="AV1785" s="196"/>
      <c r="AW1785" s="196"/>
      <c r="AX1785" s="196"/>
      <c r="AY1785" s="196"/>
      <c r="AZ1785" s="196"/>
      <c r="BA1785" s="196"/>
      <c r="BB1785" s="196"/>
      <c r="BC1785" s="196"/>
      <c r="BD1785" s="196"/>
      <c r="BE1785" s="196"/>
      <c r="BF1785" s="196"/>
      <c r="BG1785" s="196"/>
      <c r="BH1785" s="196"/>
      <c r="BI1785" s="196"/>
      <c r="BJ1785" s="196"/>
      <c r="BK1785" s="196"/>
      <c r="BL1785" s="196"/>
      <c r="BM1785" s="196"/>
      <c r="BN1785" s="196"/>
      <c r="BO1785" s="196"/>
      <c r="BP1785" s="196"/>
      <c r="BQ1785" s="196"/>
      <c r="BR1785" s="196"/>
      <c r="BS1785" s="196"/>
      <c r="BT1785" s="196"/>
      <c r="BU1785" s="196"/>
      <c r="BV1785" s="196"/>
      <c r="BW1785" s="196"/>
      <c r="BX1785" s="196"/>
      <c r="BY1785" s="196"/>
      <c r="BZ1785" s="196"/>
      <c r="CA1785" s="196"/>
      <c r="CB1785" s="196"/>
      <c r="CC1785" s="196"/>
      <c r="CD1785" s="196"/>
    </row>
    <row r="1786" spans="4:82" x14ac:dyDescent="0.2">
      <c r="D1786" s="171"/>
      <c r="E1786" s="171"/>
      <c r="F1786" s="171"/>
      <c r="G1786" s="171"/>
      <c r="H1786" s="171"/>
      <c r="I1786" s="171"/>
      <c r="J1786" s="171"/>
      <c r="K1786" s="171"/>
      <c r="L1786" s="171"/>
      <c r="M1786" s="171"/>
      <c r="N1786" s="171"/>
      <c r="O1786" s="171"/>
      <c r="P1786" s="171"/>
      <c r="Q1786" s="171"/>
      <c r="R1786" s="171"/>
      <c r="S1786" s="171"/>
      <c r="T1786" s="171"/>
      <c r="U1786" s="171"/>
      <c r="V1786" s="171"/>
      <c r="W1786" s="171"/>
      <c r="X1786" s="171"/>
      <c r="Y1786" s="171"/>
      <c r="Z1786" s="171"/>
      <c r="AA1786" s="171"/>
      <c r="AB1786" s="171"/>
      <c r="AC1786" s="171"/>
      <c r="AD1786" s="171"/>
      <c r="AE1786" s="171"/>
      <c r="AF1786" s="171"/>
      <c r="AG1786" s="171"/>
      <c r="AH1786" s="171"/>
      <c r="AI1786" s="171"/>
      <c r="AJ1786" s="171"/>
      <c r="AK1786" s="171"/>
      <c r="AL1786" s="171"/>
      <c r="AM1786" s="171"/>
      <c r="AN1786" s="171"/>
      <c r="AO1786" s="171"/>
      <c r="AP1786" s="171"/>
      <c r="AQ1786" s="171"/>
      <c r="AR1786" s="171"/>
      <c r="AS1786" s="171"/>
      <c r="AT1786" s="196"/>
      <c r="AU1786" s="196"/>
      <c r="AV1786" s="196"/>
      <c r="AW1786" s="196"/>
      <c r="AX1786" s="196"/>
      <c r="AY1786" s="196"/>
      <c r="AZ1786" s="196"/>
      <c r="BA1786" s="196"/>
      <c r="BB1786" s="196"/>
      <c r="BC1786" s="196"/>
      <c r="BD1786" s="196"/>
      <c r="BE1786" s="196"/>
      <c r="BF1786" s="196"/>
      <c r="BG1786" s="196"/>
      <c r="BH1786" s="196"/>
      <c r="BI1786" s="196"/>
      <c r="BJ1786" s="196"/>
      <c r="BK1786" s="196"/>
      <c r="BL1786" s="196"/>
      <c r="BM1786" s="196"/>
      <c r="BN1786" s="196"/>
      <c r="BO1786" s="196"/>
      <c r="BP1786" s="196"/>
      <c r="BQ1786" s="196"/>
      <c r="BR1786" s="196"/>
      <c r="BS1786" s="196"/>
      <c r="BT1786" s="196"/>
      <c r="BU1786" s="196"/>
      <c r="BV1786" s="196"/>
      <c r="BW1786" s="196"/>
      <c r="BX1786" s="196"/>
      <c r="BY1786" s="196"/>
      <c r="BZ1786" s="196"/>
      <c r="CA1786" s="196"/>
      <c r="CB1786" s="196"/>
      <c r="CC1786" s="196"/>
      <c r="CD1786" s="196"/>
    </row>
    <row r="1787" spans="4:82" x14ac:dyDescent="0.2">
      <c r="D1787" s="171"/>
      <c r="E1787" s="171"/>
      <c r="F1787" s="171"/>
      <c r="G1787" s="171"/>
      <c r="H1787" s="171"/>
      <c r="I1787" s="171"/>
      <c r="J1787" s="171"/>
      <c r="K1787" s="171"/>
      <c r="L1787" s="171"/>
      <c r="M1787" s="171"/>
      <c r="N1787" s="171"/>
      <c r="O1787" s="171"/>
      <c r="P1787" s="171"/>
      <c r="Q1787" s="171"/>
      <c r="R1787" s="171"/>
      <c r="S1787" s="171"/>
      <c r="T1787" s="171"/>
      <c r="U1787" s="171"/>
      <c r="V1787" s="171"/>
      <c r="W1787" s="171"/>
      <c r="X1787" s="171"/>
      <c r="Y1787" s="171"/>
      <c r="Z1787" s="171"/>
      <c r="AA1787" s="171"/>
      <c r="AB1787" s="171"/>
      <c r="AC1787" s="171"/>
      <c r="AD1787" s="171"/>
      <c r="AE1787" s="171"/>
      <c r="AF1787" s="171"/>
      <c r="AG1787" s="171"/>
      <c r="AH1787" s="171"/>
      <c r="AI1787" s="171"/>
      <c r="AJ1787" s="171"/>
      <c r="AK1787" s="171"/>
      <c r="AL1787" s="171"/>
      <c r="AM1787" s="171"/>
      <c r="AN1787" s="171"/>
      <c r="AO1787" s="171"/>
      <c r="AP1787" s="171"/>
      <c r="AQ1787" s="171"/>
      <c r="AR1787" s="171"/>
      <c r="AS1787" s="171"/>
      <c r="AT1787" s="196"/>
      <c r="AU1787" s="196"/>
      <c r="AV1787" s="196"/>
      <c r="AW1787" s="196"/>
      <c r="AX1787" s="196"/>
      <c r="AY1787" s="196"/>
      <c r="AZ1787" s="196"/>
      <c r="BA1787" s="196"/>
      <c r="BB1787" s="196"/>
      <c r="BC1787" s="196"/>
      <c r="BD1787" s="196"/>
      <c r="BE1787" s="196"/>
      <c r="BF1787" s="196"/>
      <c r="BG1787" s="196"/>
      <c r="BH1787" s="196"/>
      <c r="BI1787" s="196"/>
      <c r="BJ1787" s="196"/>
      <c r="BK1787" s="196"/>
      <c r="BL1787" s="196"/>
      <c r="BM1787" s="196"/>
      <c r="BN1787" s="196"/>
      <c r="BO1787" s="196"/>
      <c r="BP1787" s="196"/>
      <c r="BQ1787" s="196"/>
      <c r="BR1787" s="196"/>
      <c r="BS1787" s="196"/>
      <c r="BT1787" s="196"/>
      <c r="BU1787" s="196"/>
      <c r="BV1787" s="196"/>
      <c r="BW1787" s="196"/>
      <c r="BX1787" s="196"/>
      <c r="BY1787" s="196"/>
      <c r="BZ1787" s="196"/>
      <c r="CA1787" s="196"/>
      <c r="CB1787" s="196"/>
      <c r="CC1787" s="196"/>
      <c r="CD1787" s="196"/>
    </row>
    <row r="1788" spans="4:82" x14ac:dyDescent="0.2">
      <c r="D1788" s="171"/>
      <c r="E1788" s="171"/>
      <c r="F1788" s="171"/>
      <c r="G1788" s="171"/>
      <c r="H1788" s="171"/>
      <c r="I1788" s="171"/>
      <c r="J1788" s="171"/>
      <c r="K1788" s="171"/>
      <c r="L1788" s="171"/>
      <c r="M1788" s="171"/>
      <c r="N1788" s="171"/>
      <c r="O1788" s="171"/>
      <c r="P1788" s="171"/>
      <c r="Q1788" s="171"/>
      <c r="R1788" s="171"/>
      <c r="S1788" s="171"/>
      <c r="T1788" s="171"/>
      <c r="U1788" s="171"/>
      <c r="V1788" s="171"/>
      <c r="W1788" s="171"/>
      <c r="X1788" s="171"/>
      <c r="Y1788" s="171"/>
      <c r="Z1788" s="171"/>
      <c r="AA1788" s="171"/>
      <c r="AB1788" s="171"/>
      <c r="AC1788" s="171"/>
      <c r="AD1788" s="171"/>
      <c r="AE1788" s="171"/>
      <c r="AF1788" s="171"/>
      <c r="AG1788" s="171"/>
      <c r="AH1788" s="171"/>
      <c r="AI1788" s="171"/>
      <c r="AJ1788" s="171"/>
      <c r="AK1788" s="171"/>
      <c r="AL1788" s="171"/>
      <c r="AM1788" s="171"/>
      <c r="AN1788" s="171"/>
      <c r="AO1788" s="171"/>
      <c r="AP1788" s="171"/>
      <c r="AQ1788" s="171"/>
      <c r="AR1788" s="171"/>
      <c r="AS1788" s="171"/>
      <c r="AT1788" s="196"/>
      <c r="AU1788" s="196"/>
      <c r="AV1788" s="196"/>
      <c r="AW1788" s="196"/>
      <c r="AX1788" s="196"/>
      <c r="AY1788" s="196"/>
      <c r="AZ1788" s="196"/>
      <c r="BA1788" s="196"/>
      <c r="BB1788" s="196"/>
      <c r="BC1788" s="196"/>
      <c r="BD1788" s="196"/>
      <c r="BE1788" s="196"/>
      <c r="BF1788" s="196"/>
      <c r="BG1788" s="196"/>
      <c r="BH1788" s="196"/>
      <c r="BI1788" s="196"/>
      <c r="BJ1788" s="196"/>
      <c r="BK1788" s="196"/>
      <c r="BL1788" s="196"/>
      <c r="BM1788" s="196"/>
      <c r="BN1788" s="196"/>
      <c r="BO1788" s="196"/>
      <c r="BP1788" s="196"/>
      <c r="BQ1788" s="196"/>
      <c r="BR1788" s="196"/>
      <c r="BS1788" s="196"/>
      <c r="BT1788" s="196"/>
      <c r="BU1788" s="196"/>
      <c r="BV1788" s="196"/>
      <c r="BW1788" s="196"/>
      <c r="BX1788" s="196"/>
      <c r="BY1788" s="196"/>
      <c r="BZ1788" s="196"/>
      <c r="CA1788" s="196"/>
      <c r="CB1788" s="196"/>
      <c r="CC1788" s="196"/>
      <c r="CD1788" s="196"/>
    </row>
    <row r="1789" spans="4:82" x14ac:dyDescent="0.2">
      <c r="D1789" s="171"/>
      <c r="E1789" s="171"/>
      <c r="F1789" s="171"/>
      <c r="G1789" s="171"/>
      <c r="H1789" s="171"/>
      <c r="I1789" s="171"/>
      <c r="J1789" s="171"/>
      <c r="K1789" s="171"/>
      <c r="L1789" s="171"/>
      <c r="M1789" s="171"/>
      <c r="N1789" s="171"/>
      <c r="O1789" s="171"/>
      <c r="P1789" s="171"/>
      <c r="Q1789" s="171"/>
      <c r="R1789" s="171"/>
      <c r="S1789" s="171"/>
      <c r="T1789" s="171"/>
      <c r="U1789" s="171"/>
      <c r="V1789" s="171"/>
      <c r="W1789" s="171"/>
      <c r="X1789" s="171"/>
      <c r="Y1789" s="171"/>
      <c r="Z1789" s="171"/>
      <c r="AA1789" s="171"/>
      <c r="AB1789" s="171"/>
      <c r="AC1789" s="171"/>
      <c r="AD1789" s="171"/>
      <c r="AE1789" s="171"/>
      <c r="AF1789" s="171"/>
      <c r="AG1789" s="171"/>
      <c r="AH1789" s="171"/>
      <c r="AI1789" s="171"/>
      <c r="AJ1789" s="171"/>
      <c r="AK1789" s="171"/>
      <c r="AL1789" s="171"/>
      <c r="AM1789" s="171"/>
      <c r="AN1789" s="171"/>
      <c r="AO1789" s="171"/>
      <c r="AP1789" s="171"/>
      <c r="AQ1789" s="171"/>
      <c r="AR1789" s="171"/>
      <c r="AS1789" s="171"/>
      <c r="AT1789" s="196"/>
      <c r="AU1789" s="196"/>
      <c r="AV1789" s="196"/>
      <c r="AW1789" s="196"/>
      <c r="AX1789" s="196"/>
      <c r="AY1789" s="196"/>
      <c r="AZ1789" s="196"/>
      <c r="BA1789" s="196"/>
      <c r="BB1789" s="196"/>
      <c r="BC1789" s="196"/>
      <c r="BD1789" s="196"/>
      <c r="BE1789" s="196"/>
      <c r="BF1789" s="196"/>
      <c r="BG1789" s="196"/>
      <c r="BH1789" s="196"/>
      <c r="BI1789" s="196"/>
      <c r="BJ1789" s="196"/>
      <c r="BK1789" s="196"/>
      <c r="BL1789" s="196"/>
      <c r="BM1789" s="196"/>
      <c r="BN1789" s="196"/>
      <c r="BO1789" s="196"/>
      <c r="BP1789" s="196"/>
      <c r="BQ1789" s="196"/>
      <c r="BR1789" s="196"/>
      <c r="BS1789" s="196"/>
      <c r="BT1789" s="196"/>
      <c r="BU1789" s="196"/>
      <c r="BV1789" s="196"/>
      <c r="BW1789" s="196"/>
      <c r="BX1789" s="196"/>
      <c r="BY1789" s="196"/>
      <c r="BZ1789" s="196"/>
      <c r="CA1789" s="196"/>
      <c r="CB1789" s="196"/>
      <c r="CC1789" s="196"/>
      <c r="CD1789" s="196"/>
    </row>
    <row r="1790" spans="4:82" x14ac:dyDescent="0.2">
      <c r="D1790" s="171"/>
      <c r="E1790" s="171"/>
      <c r="F1790" s="171"/>
      <c r="G1790" s="171"/>
      <c r="H1790" s="171"/>
      <c r="I1790" s="171"/>
      <c r="J1790" s="171"/>
      <c r="K1790" s="171"/>
      <c r="L1790" s="171"/>
      <c r="M1790" s="171"/>
      <c r="N1790" s="171"/>
      <c r="O1790" s="171"/>
      <c r="P1790" s="171"/>
      <c r="Q1790" s="171"/>
      <c r="R1790" s="171"/>
      <c r="S1790" s="171"/>
      <c r="T1790" s="171"/>
      <c r="U1790" s="171"/>
      <c r="V1790" s="171"/>
      <c r="W1790" s="171"/>
      <c r="X1790" s="171"/>
      <c r="Y1790" s="171"/>
      <c r="Z1790" s="171"/>
      <c r="AA1790" s="171"/>
      <c r="AB1790" s="171"/>
      <c r="AC1790" s="171"/>
      <c r="AD1790" s="171"/>
      <c r="AE1790" s="171"/>
      <c r="AF1790" s="171"/>
      <c r="AG1790" s="171"/>
      <c r="AH1790" s="171"/>
      <c r="AI1790" s="171"/>
      <c r="AJ1790" s="171"/>
      <c r="AK1790" s="171"/>
      <c r="AL1790" s="171"/>
      <c r="AM1790" s="171"/>
      <c r="AN1790" s="171"/>
      <c r="AO1790" s="171"/>
      <c r="AP1790" s="171"/>
      <c r="AQ1790" s="171"/>
      <c r="AR1790" s="171"/>
      <c r="AS1790" s="171"/>
      <c r="AT1790" s="196"/>
      <c r="AU1790" s="196"/>
      <c r="AV1790" s="196"/>
      <c r="AW1790" s="196"/>
      <c r="AX1790" s="196"/>
      <c r="AY1790" s="196"/>
      <c r="AZ1790" s="196"/>
      <c r="BA1790" s="196"/>
      <c r="BB1790" s="196"/>
      <c r="BC1790" s="196"/>
      <c r="BD1790" s="196"/>
      <c r="BE1790" s="196"/>
      <c r="BF1790" s="196"/>
      <c r="BG1790" s="196"/>
      <c r="BH1790" s="196"/>
      <c r="BI1790" s="196"/>
      <c r="BJ1790" s="196"/>
      <c r="BK1790" s="196"/>
      <c r="BL1790" s="196"/>
      <c r="BM1790" s="196"/>
      <c r="BN1790" s="196"/>
      <c r="BO1790" s="196"/>
      <c r="BP1790" s="196"/>
      <c r="BQ1790" s="196"/>
      <c r="BR1790" s="196"/>
      <c r="BS1790" s="196"/>
      <c r="BT1790" s="196"/>
      <c r="BU1790" s="196"/>
      <c r="BV1790" s="196"/>
      <c r="BW1790" s="196"/>
      <c r="BX1790" s="196"/>
      <c r="BY1790" s="196"/>
      <c r="BZ1790" s="196"/>
      <c r="CA1790" s="196"/>
      <c r="CB1790" s="196"/>
      <c r="CC1790" s="196"/>
      <c r="CD1790" s="196"/>
    </row>
    <row r="1791" spans="4:82" x14ac:dyDescent="0.2">
      <c r="D1791" s="171"/>
      <c r="E1791" s="171"/>
      <c r="F1791" s="171"/>
      <c r="G1791" s="171"/>
      <c r="H1791" s="171"/>
      <c r="I1791" s="171"/>
      <c r="J1791" s="171"/>
      <c r="K1791" s="171"/>
      <c r="L1791" s="171"/>
      <c r="M1791" s="171"/>
      <c r="N1791" s="171"/>
      <c r="O1791" s="171"/>
      <c r="P1791" s="171"/>
      <c r="Q1791" s="171"/>
      <c r="R1791" s="171"/>
      <c r="S1791" s="171"/>
      <c r="T1791" s="171"/>
      <c r="U1791" s="171"/>
      <c r="V1791" s="171"/>
      <c r="W1791" s="171"/>
      <c r="X1791" s="171"/>
      <c r="Y1791" s="171"/>
      <c r="Z1791" s="171"/>
      <c r="AA1791" s="171"/>
      <c r="AB1791" s="171"/>
      <c r="AC1791" s="171"/>
      <c r="AD1791" s="171"/>
      <c r="AE1791" s="171"/>
      <c r="AF1791" s="171"/>
      <c r="AG1791" s="171"/>
      <c r="AH1791" s="171"/>
      <c r="AI1791" s="171"/>
      <c r="AJ1791" s="171"/>
      <c r="AK1791" s="171"/>
      <c r="AL1791" s="171"/>
      <c r="AM1791" s="171"/>
      <c r="AN1791" s="171"/>
      <c r="AO1791" s="171"/>
      <c r="AP1791" s="171"/>
      <c r="AQ1791" s="171"/>
      <c r="AR1791" s="171"/>
      <c r="AS1791" s="171"/>
      <c r="AT1791" s="196"/>
      <c r="AU1791" s="196"/>
      <c r="AV1791" s="196"/>
      <c r="AW1791" s="196"/>
      <c r="AX1791" s="196"/>
      <c r="AY1791" s="196"/>
      <c r="AZ1791" s="196"/>
      <c r="BA1791" s="196"/>
      <c r="BB1791" s="196"/>
      <c r="BC1791" s="196"/>
      <c r="BD1791" s="196"/>
      <c r="BE1791" s="196"/>
      <c r="BF1791" s="196"/>
      <c r="BG1791" s="196"/>
      <c r="BH1791" s="196"/>
      <c r="BI1791" s="196"/>
      <c r="BJ1791" s="196"/>
      <c r="BK1791" s="196"/>
      <c r="BL1791" s="196"/>
      <c r="BM1791" s="196"/>
      <c r="BN1791" s="196"/>
      <c r="BO1791" s="196"/>
      <c r="BP1791" s="196"/>
      <c r="BQ1791" s="196"/>
      <c r="BR1791" s="196"/>
      <c r="BS1791" s="196"/>
      <c r="BT1791" s="196"/>
      <c r="BU1791" s="196"/>
      <c r="BV1791" s="196"/>
      <c r="BW1791" s="196"/>
      <c r="BX1791" s="196"/>
      <c r="BY1791" s="196"/>
      <c r="BZ1791" s="196"/>
      <c r="CA1791" s="196"/>
      <c r="CB1791" s="196"/>
      <c r="CC1791" s="196"/>
      <c r="CD1791" s="196"/>
    </row>
    <row r="1792" spans="4:82" x14ac:dyDescent="0.2">
      <c r="D1792" s="171"/>
      <c r="E1792" s="171"/>
      <c r="F1792" s="171"/>
      <c r="G1792" s="171"/>
      <c r="H1792" s="171"/>
      <c r="I1792" s="171"/>
      <c r="J1792" s="171"/>
      <c r="K1792" s="171"/>
      <c r="L1792" s="171"/>
      <c r="M1792" s="171"/>
      <c r="N1792" s="171"/>
      <c r="O1792" s="171"/>
      <c r="P1792" s="171"/>
      <c r="Q1792" s="171"/>
      <c r="R1792" s="171"/>
      <c r="S1792" s="171"/>
      <c r="T1792" s="171"/>
      <c r="U1792" s="171"/>
      <c r="V1792" s="171"/>
      <c r="W1792" s="171"/>
      <c r="X1792" s="171"/>
      <c r="Y1792" s="171"/>
      <c r="Z1792" s="171"/>
      <c r="AA1792" s="171"/>
      <c r="AB1792" s="171"/>
      <c r="AC1792" s="171"/>
      <c r="AD1792" s="171"/>
      <c r="AE1792" s="171"/>
      <c r="AF1792" s="171"/>
      <c r="AG1792" s="171"/>
      <c r="AH1792" s="171"/>
      <c r="AI1792" s="171"/>
      <c r="AJ1792" s="171"/>
      <c r="AK1792" s="171"/>
      <c r="AL1792" s="171"/>
      <c r="AM1792" s="171"/>
      <c r="AN1792" s="171"/>
      <c r="AO1792" s="171"/>
      <c r="AP1792" s="171"/>
      <c r="AQ1792" s="171"/>
      <c r="AR1792" s="171"/>
      <c r="AS1792" s="171"/>
      <c r="AT1792" s="196"/>
      <c r="AU1792" s="196"/>
      <c r="AV1792" s="196"/>
      <c r="AW1792" s="196"/>
      <c r="AX1792" s="196"/>
      <c r="AY1792" s="196"/>
      <c r="AZ1792" s="196"/>
      <c r="BA1792" s="196"/>
      <c r="BB1792" s="196"/>
      <c r="BC1792" s="196"/>
      <c r="BD1792" s="196"/>
      <c r="BE1792" s="196"/>
      <c r="BF1792" s="196"/>
      <c r="BG1792" s="196"/>
      <c r="BH1792" s="196"/>
      <c r="BI1792" s="196"/>
      <c r="BJ1792" s="196"/>
      <c r="BK1792" s="196"/>
      <c r="BL1792" s="196"/>
      <c r="BM1792" s="196"/>
      <c r="BN1792" s="196"/>
      <c r="BO1792" s="196"/>
      <c r="BP1792" s="196"/>
      <c r="BQ1792" s="196"/>
      <c r="BR1792" s="196"/>
      <c r="BS1792" s="196"/>
      <c r="BT1792" s="196"/>
      <c r="BU1792" s="196"/>
      <c r="BV1792" s="196"/>
      <c r="BW1792" s="196"/>
      <c r="BX1792" s="196"/>
      <c r="BY1792" s="196"/>
      <c r="BZ1792" s="196"/>
      <c r="CA1792" s="196"/>
      <c r="CB1792" s="196"/>
      <c r="CC1792" s="196"/>
      <c r="CD1792" s="196"/>
    </row>
    <row r="1793" spans="4:82" x14ac:dyDescent="0.2">
      <c r="D1793" s="171"/>
      <c r="E1793" s="171"/>
      <c r="F1793" s="171"/>
      <c r="G1793" s="171"/>
      <c r="H1793" s="171"/>
      <c r="I1793" s="171"/>
      <c r="J1793" s="171"/>
      <c r="K1793" s="171"/>
      <c r="L1793" s="171"/>
      <c r="M1793" s="171"/>
      <c r="N1793" s="171"/>
      <c r="O1793" s="171"/>
      <c r="P1793" s="171"/>
      <c r="Q1793" s="171"/>
      <c r="R1793" s="171"/>
      <c r="S1793" s="171"/>
      <c r="T1793" s="171"/>
      <c r="U1793" s="171"/>
      <c r="V1793" s="171"/>
      <c r="W1793" s="171"/>
      <c r="X1793" s="171"/>
      <c r="Y1793" s="171"/>
      <c r="Z1793" s="171"/>
      <c r="AA1793" s="171"/>
      <c r="AB1793" s="171"/>
      <c r="AC1793" s="171"/>
      <c r="AD1793" s="171"/>
      <c r="AE1793" s="171"/>
      <c r="AF1793" s="171"/>
      <c r="AG1793" s="171"/>
      <c r="AH1793" s="171"/>
      <c r="AI1793" s="171"/>
      <c r="AJ1793" s="171"/>
      <c r="AK1793" s="171"/>
      <c r="AL1793" s="171"/>
      <c r="AM1793" s="171"/>
      <c r="AN1793" s="171"/>
      <c r="AO1793" s="171"/>
      <c r="AP1793" s="171"/>
      <c r="AQ1793" s="171"/>
      <c r="AR1793" s="171"/>
      <c r="AS1793" s="171"/>
      <c r="AT1793" s="196"/>
      <c r="AU1793" s="196"/>
      <c r="AV1793" s="196"/>
      <c r="AW1793" s="196"/>
      <c r="AX1793" s="196"/>
      <c r="AY1793" s="196"/>
      <c r="AZ1793" s="196"/>
      <c r="BA1793" s="196"/>
      <c r="BB1793" s="196"/>
      <c r="BC1793" s="196"/>
      <c r="BD1793" s="196"/>
      <c r="BE1793" s="196"/>
      <c r="BF1793" s="196"/>
      <c r="BG1793" s="196"/>
      <c r="BH1793" s="196"/>
      <c r="BI1793" s="196"/>
      <c r="BJ1793" s="196"/>
      <c r="BK1793" s="196"/>
      <c r="BL1793" s="196"/>
      <c r="BM1793" s="196"/>
      <c r="BN1793" s="196"/>
      <c r="BO1793" s="196"/>
      <c r="BP1793" s="196"/>
      <c r="BQ1793" s="196"/>
      <c r="BR1793" s="196"/>
      <c r="BS1793" s="196"/>
      <c r="BT1793" s="196"/>
      <c r="BU1793" s="196"/>
      <c r="BV1793" s="196"/>
      <c r="BW1793" s="196"/>
      <c r="BX1793" s="196"/>
      <c r="BY1793" s="196"/>
      <c r="BZ1793" s="196"/>
      <c r="CA1793" s="196"/>
      <c r="CB1793" s="196"/>
      <c r="CC1793" s="196"/>
      <c r="CD1793" s="196"/>
    </row>
    <row r="1794" spans="4:82" x14ac:dyDescent="0.2">
      <c r="D1794" s="171"/>
      <c r="E1794" s="171"/>
      <c r="F1794" s="171"/>
      <c r="G1794" s="171"/>
      <c r="H1794" s="171"/>
      <c r="I1794" s="171"/>
      <c r="J1794" s="171"/>
      <c r="K1794" s="171"/>
      <c r="L1794" s="171"/>
      <c r="M1794" s="171"/>
      <c r="N1794" s="171"/>
      <c r="O1794" s="171"/>
      <c r="P1794" s="171"/>
      <c r="Q1794" s="171"/>
      <c r="R1794" s="171"/>
      <c r="S1794" s="171"/>
      <c r="T1794" s="171"/>
      <c r="U1794" s="171"/>
      <c r="V1794" s="171"/>
      <c r="W1794" s="171"/>
      <c r="X1794" s="171"/>
      <c r="Y1794" s="171"/>
      <c r="Z1794" s="171"/>
      <c r="AA1794" s="171"/>
      <c r="AB1794" s="171"/>
      <c r="AC1794" s="171"/>
      <c r="AD1794" s="171"/>
      <c r="AE1794" s="171"/>
      <c r="AF1794" s="171"/>
      <c r="AG1794" s="171"/>
      <c r="AH1794" s="171"/>
      <c r="AI1794" s="171"/>
      <c r="AJ1794" s="171"/>
      <c r="AK1794" s="171"/>
      <c r="AL1794" s="171"/>
      <c r="AM1794" s="171"/>
      <c r="AN1794" s="171"/>
      <c r="AO1794" s="171"/>
      <c r="AP1794" s="171"/>
      <c r="AQ1794" s="171"/>
      <c r="AR1794" s="171"/>
      <c r="AS1794" s="171"/>
      <c r="AT1794" s="196"/>
      <c r="AU1794" s="196"/>
      <c r="AV1794" s="196"/>
      <c r="AW1794" s="196"/>
      <c r="AX1794" s="196"/>
      <c r="AY1794" s="196"/>
      <c r="AZ1794" s="196"/>
      <c r="BA1794" s="196"/>
      <c r="BB1794" s="196"/>
      <c r="BC1794" s="196"/>
      <c r="BD1794" s="196"/>
      <c r="BE1794" s="196"/>
      <c r="BF1794" s="196"/>
      <c r="BG1794" s="196"/>
      <c r="BH1794" s="196"/>
      <c r="BI1794" s="196"/>
      <c r="BJ1794" s="196"/>
      <c r="BK1794" s="196"/>
      <c r="BL1794" s="196"/>
      <c r="BM1794" s="196"/>
      <c r="BN1794" s="196"/>
      <c r="BO1794" s="196"/>
      <c r="BP1794" s="196"/>
      <c r="BQ1794" s="196"/>
      <c r="BR1794" s="196"/>
      <c r="BS1794" s="196"/>
      <c r="BT1794" s="196"/>
      <c r="BU1794" s="196"/>
      <c r="BV1794" s="196"/>
      <c r="BW1794" s="196"/>
      <c r="BX1794" s="196"/>
      <c r="BY1794" s="196"/>
      <c r="BZ1794" s="196"/>
      <c r="CA1794" s="196"/>
      <c r="CB1794" s="196"/>
      <c r="CC1794" s="196"/>
      <c r="CD1794" s="196"/>
    </row>
    <row r="1795" spans="4:82" x14ac:dyDescent="0.2">
      <c r="D1795" s="171"/>
      <c r="E1795" s="171"/>
      <c r="F1795" s="171"/>
      <c r="G1795" s="171"/>
      <c r="H1795" s="171"/>
      <c r="I1795" s="171"/>
      <c r="J1795" s="171"/>
      <c r="K1795" s="171"/>
      <c r="L1795" s="171"/>
      <c r="M1795" s="171"/>
      <c r="N1795" s="171"/>
      <c r="O1795" s="171"/>
      <c r="P1795" s="171"/>
      <c r="Q1795" s="171"/>
      <c r="R1795" s="171"/>
      <c r="S1795" s="171"/>
      <c r="T1795" s="171"/>
      <c r="U1795" s="171"/>
      <c r="V1795" s="171"/>
      <c r="W1795" s="171"/>
      <c r="X1795" s="171"/>
      <c r="Y1795" s="171"/>
      <c r="Z1795" s="171"/>
      <c r="AA1795" s="171"/>
      <c r="AB1795" s="171"/>
      <c r="AC1795" s="171"/>
      <c r="AD1795" s="171"/>
      <c r="AE1795" s="171"/>
      <c r="AF1795" s="171"/>
      <c r="AG1795" s="171"/>
      <c r="AH1795" s="171"/>
      <c r="AI1795" s="171"/>
      <c r="AJ1795" s="171"/>
      <c r="AK1795" s="171"/>
      <c r="AL1795" s="171"/>
      <c r="AM1795" s="171"/>
      <c r="AN1795" s="171"/>
      <c r="AO1795" s="171"/>
      <c r="AP1795" s="171"/>
      <c r="AQ1795" s="171"/>
      <c r="AR1795" s="171"/>
      <c r="AS1795" s="171"/>
      <c r="AT1795" s="196"/>
      <c r="AU1795" s="196"/>
      <c r="AV1795" s="196"/>
      <c r="AW1795" s="196"/>
      <c r="AX1795" s="196"/>
      <c r="AY1795" s="196"/>
      <c r="AZ1795" s="196"/>
      <c r="BA1795" s="196"/>
      <c r="BB1795" s="196"/>
      <c r="BC1795" s="196"/>
      <c r="BD1795" s="196"/>
      <c r="BE1795" s="196"/>
      <c r="BF1795" s="196"/>
      <c r="BG1795" s="196"/>
      <c r="BH1795" s="196"/>
      <c r="BI1795" s="196"/>
      <c r="BJ1795" s="196"/>
      <c r="BK1795" s="196"/>
      <c r="BL1795" s="196"/>
      <c r="BM1795" s="196"/>
      <c r="BN1795" s="196"/>
      <c r="BO1795" s="196"/>
      <c r="BP1795" s="196"/>
      <c r="BQ1795" s="196"/>
      <c r="BR1795" s="196"/>
      <c r="BS1795" s="196"/>
      <c r="BT1795" s="196"/>
      <c r="BU1795" s="196"/>
      <c r="BV1795" s="196"/>
      <c r="BW1795" s="196"/>
      <c r="BX1795" s="196"/>
      <c r="BY1795" s="196"/>
      <c r="BZ1795" s="196"/>
      <c r="CA1795" s="196"/>
      <c r="CB1795" s="196"/>
      <c r="CC1795" s="196"/>
      <c r="CD1795" s="196"/>
    </row>
    <row r="1796" spans="4:82" x14ac:dyDescent="0.2">
      <c r="D1796" s="171"/>
      <c r="E1796" s="171"/>
      <c r="F1796" s="171"/>
      <c r="G1796" s="171"/>
      <c r="H1796" s="171"/>
      <c r="I1796" s="171"/>
      <c r="J1796" s="171"/>
      <c r="K1796" s="171"/>
      <c r="L1796" s="171"/>
      <c r="M1796" s="171"/>
      <c r="N1796" s="171"/>
      <c r="O1796" s="171"/>
      <c r="P1796" s="171"/>
      <c r="Q1796" s="171"/>
      <c r="R1796" s="171"/>
      <c r="S1796" s="171"/>
      <c r="T1796" s="171"/>
      <c r="U1796" s="171"/>
      <c r="V1796" s="171"/>
      <c r="W1796" s="171"/>
      <c r="X1796" s="171"/>
      <c r="Y1796" s="171"/>
      <c r="Z1796" s="171"/>
      <c r="AA1796" s="171"/>
      <c r="AB1796" s="171"/>
      <c r="AC1796" s="171"/>
      <c r="AD1796" s="171"/>
      <c r="AE1796" s="171"/>
      <c r="AF1796" s="171"/>
      <c r="AG1796" s="171"/>
      <c r="AH1796" s="171"/>
      <c r="AI1796" s="171"/>
      <c r="AJ1796" s="171"/>
      <c r="AK1796" s="171"/>
      <c r="AL1796" s="171"/>
      <c r="AM1796" s="171"/>
      <c r="AN1796" s="171"/>
      <c r="AO1796" s="171"/>
      <c r="AP1796" s="171"/>
      <c r="AQ1796" s="171"/>
      <c r="AR1796" s="171"/>
      <c r="AS1796" s="171"/>
      <c r="AT1796" s="196"/>
      <c r="AU1796" s="196"/>
      <c r="AV1796" s="196"/>
      <c r="AW1796" s="196"/>
      <c r="AX1796" s="196"/>
      <c r="AY1796" s="196"/>
      <c r="AZ1796" s="196"/>
      <c r="BA1796" s="196"/>
      <c r="BB1796" s="196"/>
      <c r="BC1796" s="196"/>
      <c r="BD1796" s="196"/>
      <c r="BE1796" s="196"/>
      <c r="BF1796" s="196"/>
      <c r="BG1796" s="196"/>
      <c r="BH1796" s="196"/>
      <c r="BI1796" s="196"/>
      <c r="BJ1796" s="196"/>
      <c r="BK1796" s="196"/>
      <c r="BL1796" s="196"/>
      <c r="BM1796" s="196"/>
      <c r="BN1796" s="196"/>
      <c r="BO1796" s="196"/>
      <c r="BP1796" s="196"/>
      <c r="BQ1796" s="196"/>
      <c r="BR1796" s="196"/>
      <c r="BS1796" s="196"/>
      <c r="BT1796" s="196"/>
      <c r="BU1796" s="196"/>
      <c r="BV1796" s="196"/>
      <c r="BW1796" s="196"/>
      <c r="BX1796" s="196"/>
      <c r="BY1796" s="196"/>
      <c r="BZ1796" s="196"/>
      <c r="CA1796" s="196"/>
      <c r="CB1796" s="196"/>
      <c r="CC1796" s="196"/>
      <c r="CD1796" s="196"/>
    </row>
    <row r="1797" spans="4:82" x14ac:dyDescent="0.2">
      <c r="D1797" s="171"/>
      <c r="E1797" s="171"/>
      <c r="F1797" s="171"/>
      <c r="G1797" s="171"/>
      <c r="H1797" s="171"/>
      <c r="I1797" s="171"/>
      <c r="J1797" s="171"/>
      <c r="K1797" s="171"/>
      <c r="L1797" s="171"/>
      <c r="M1797" s="171"/>
      <c r="N1797" s="171"/>
      <c r="O1797" s="171"/>
      <c r="P1797" s="171"/>
      <c r="Q1797" s="171"/>
      <c r="R1797" s="171"/>
      <c r="S1797" s="171"/>
      <c r="T1797" s="171"/>
      <c r="U1797" s="171"/>
      <c r="V1797" s="171"/>
      <c r="W1797" s="171"/>
      <c r="X1797" s="171"/>
      <c r="Y1797" s="171"/>
      <c r="Z1797" s="171"/>
      <c r="AA1797" s="171"/>
      <c r="AB1797" s="171"/>
      <c r="AC1797" s="171"/>
      <c r="AD1797" s="171"/>
      <c r="AE1797" s="171"/>
      <c r="AF1797" s="171"/>
      <c r="AG1797" s="171"/>
      <c r="AH1797" s="171"/>
      <c r="AI1797" s="171"/>
      <c r="AJ1797" s="171"/>
      <c r="AK1797" s="171"/>
      <c r="AL1797" s="171"/>
      <c r="AM1797" s="171"/>
      <c r="AN1797" s="171"/>
      <c r="AO1797" s="171"/>
      <c r="AP1797" s="171"/>
      <c r="AQ1797" s="171"/>
      <c r="AR1797" s="171"/>
      <c r="AS1797" s="171"/>
      <c r="AT1797" s="196"/>
      <c r="AU1797" s="196"/>
      <c r="AV1797" s="196"/>
      <c r="AW1797" s="196"/>
      <c r="AX1797" s="196"/>
      <c r="AY1797" s="196"/>
      <c r="AZ1797" s="196"/>
      <c r="BA1797" s="196"/>
      <c r="BB1797" s="196"/>
      <c r="BC1797" s="196"/>
      <c r="BD1797" s="196"/>
      <c r="BE1797" s="196"/>
      <c r="BF1797" s="196"/>
      <c r="BG1797" s="196"/>
      <c r="BH1797" s="196"/>
      <c r="BI1797" s="196"/>
      <c r="BJ1797" s="196"/>
      <c r="BK1797" s="196"/>
      <c r="BL1797" s="196"/>
      <c r="BM1797" s="196"/>
      <c r="BN1797" s="196"/>
      <c r="BO1797" s="196"/>
      <c r="BP1797" s="196"/>
      <c r="BQ1797" s="196"/>
      <c r="BR1797" s="196"/>
      <c r="BS1797" s="196"/>
      <c r="BT1797" s="196"/>
      <c r="BU1797" s="196"/>
      <c r="BV1797" s="196"/>
      <c r="BW1797" s="196"/>
      <c r="BX1797" s="196"/>
      <c r="BY1797" s="196"/>
      <c r="BZ1797" s="196"/>
      <c r="CA1797" s="196"/>
      <c r="CB1797" s="196"/>
      <c r="CC1797" s="196"/>
      <c r="CD1797" s="196"/>
    </row>
    <row r="1798" spans="4:82" x14ac:dyDescent="0.2">
      <c r="D1798" s="171"/>
      <c r="E1798" s="171"/>
      <c r="F1798" s="171"/>
      <c r="G1798" s="171"/>
      <c r="H1798" s="171"/>
      <c r="I1798" s="171"/>
      <c r="J1798" s="171"/>
      <c r="K1798" s="171"/>
      <c r="L1798" s="171"/>
      <c r="M1798" s="171"/>
      <c r="N1798" s="171"/>
      <c r="O1798" s="171"/>
      <c r="P1798" s="171"/>
      <c r="Q1798" s="171"/>
      <c r="R1798" s="171"/>
      <c r="S1798" s="171"/>
      <c r="T1798" s="171"/>
      <c r="U1798" s="171"/>
      <c r="V1798" s="171"/>
      <c r="W1798" s="171"/>
      <c r="X1798" s="171"/>
      <c r="Y1798" s="171"/>
      <c r="Z1798" s="171"/>
      <c r="AA1798" s="171"/>
      <c r="AB1798" s="171"/>
      <c r="AC1798" s="171"/>
      <c r="AD1798" s="171"/>
      <c r="AE1798" s="171"/>
      <c r="AF1798" s="171"/>
      <c r="AG1798" s="171"/>
      <c r="AH1798" s="171"/>
      <c r="AI1798" s="171"/>
      <c r="AJ1798" s="171"/>
      <c r="AK1798" s="171"/>
      <c r="AL1798" s="171"/>
      <c r="AM1798" s="171"/>
      <c r="AN1798" s="171"/>
      <c r="AO1798" s="171"/>
      <c r="AP1798" s="171"/>
      <c r="AQ1798" s="171"/>
      <c r="AR1798" s="171"/>
      <c r="AS1798" s="171"/>
      <c r="AT1798" s="196"/>
      <c r="AU1798" s="196"/>
      <c r="AV1798" s="196"/>
      <c r="AW1798" s="196"/>
      <c r="AX1798" s="196"/>
      <c r="AY1798" s="196"/>
      <c r="AZ1798" s="196"/>
      <c r="BA1798" s="196"/>
      <c r="BB1798" s="196"/>
      <c r="BC1798" s="196"/>
      <c r="BD1798" s="196"/>
      <c r="BE1798" s="196"/>
      <c r="BF1798" s="196"/>
      <c r="BG1798" s="196"/>
      <c r="BH1798" s="196"/>
      <c r="BI1798" s="196"/>
      <c r="BJ1798" s="196"/>
      <c r="BK1798" s="196"/>
      <c r="BL1798" s="196"/>
      <c r="BM1798" s="196"/>
      <c r="BN1798" s="196"/>
      <c r="BO1798" s="196"/>
      <c r="BP1798" s="196"/>
      <c r="BQ1798" s="196"/>
      <c r="BR1798" s="196"/>
      <c r="BS1798" s="196"/>
      <c r="BT1798" s="196"/>
      <c r="BU1798" s="196"/>
      <c r="BV1798" s="196"/>
      <c r="BW1798" s="196"/>
      <c r="BX1798" s="196"/>
      <c r="BY1798" s="196"/>
      <c r="BZ1798" s="196"/>
      <c r="CA1798" s="196"/>
      <c r="CB1798" s="196"/>
      <c r="CC1798" s="196"/>
      <c r="CD1798" s="196"/>
    </row>
    <row r="1799" spans="4:82" x14ac:dyDescent="0.2">
      <c r="D1799" s="171"/>
      <c r="E1799" s="171"/>
      <c r="F1799" s="171"/>
      <c r="G1799" s="171"/>
      <c r="H1799" s="171"/>
      <c r="I1799" s="171"/>
      <c r="J1799" s="171"/>
      <c r="K1799" s="171"/>
      <c r="L1799" s="171"/>
      <c r="M1799" s="171"/>
      <c r="N1799" s="171"/>
      <c r="O1799" s="171"/>
      <c r="P1799" s="171"/>
      <c r="Q1799" s="171"/>
      <c r="R1799" s="171"/>
      <c r="S1799" s="171"/>
      <c r="T1799" s="171"/>
      <c r="U1799" s="171"/>
      <c r="V1799" s="171"/>
      <c r="W1799" s="171"/>
      <c r="X1799" s="171"/>
      <c r="Y1799" s="171"/>
      <c r="Z1799" s="171"/>
      <c r="AA1799" s="171"/>
      <c r="AB1799" s="171"/>
      <c r="AC1799" s="171"/>
      <c r="AD1799" s="171"/>
      <c r="AE1799" s="171"/>
      <c r="AF1799" s="171"/>
      <c r="AG1799" s="171"/>
      <c r="AH1799" s="171"/>
      <c r="AI1799" s="171"/>
      <c r="AJ1799" s="171"/>
      <c r="AK1799" s="171"/>
      <c r="AL1799" s="171"/>
      <c r="AM1799" s="171"/>
      <c r="AN1799" s="171"/>
      <c r="AO1799" s="171"/>
      <c r="AP1799" s="171"/>
      <c r="AQ1799" s="171"/>
      <c r="AR1799" s="171"/>
      <c r="AS1799" s="171"/>
      <c r="AT1799" s="196"/>
      <c r="AU1799" s="196"/>
      <c r="AV1799" s="196"/>
      <c r="AW1799" s="196"/>
      <c r="AX1799" s="196"/>
      <c r="AY1799" s="196"/>
      <c r="AZ1799" s="196"/>
      <c r="BA1799" s="196"/>
      <c r="BB1799" s="196"/>
      <c r="BC1799" s="196"/>
      <c r="BD1799" s="196"/>
      <c r="BE1799" s="196"/>
      <c r="BF1799" s="196"/>
      <c r="BG1799" s="196"/>
      <c r="BH1799" s="196"/>
      <c r="BI1799" s="196"/>
      <c r="BJ1799" s="196"/>
      <c r="BK1799" s="196"/>
      <c r="BL1799" s="196"/>
      <c r="BM1799" s="196"/>
      <c r="BN1799" s="196"/>
      <c r="BO1799" s="196"/>
      <c r="BP1799" s="196"/>
      <c r="BQ1799" s="196"/>
      <c r="BR1799" s="196"/>
      <c r="BS1799" s="196"/>
      <c r="BT1799" s="196"/>
      <c r="BU1799" s="196"/>
      <c r="BV1799" s="196"/>
      <c r="BW1799" s="196"/>
      <c r="BX1799" s="196"/>
      <c r="BY1799" s="196"/>
      <c r="BZ1799" s="196"/>
      <c r="CA1799" s="196"/>
      <c r="CB1799" s="196"/>
      <c r="CC1799" s="196"/>
      <c r="CD1799" s="196"/>
    </row>
    <row r="1800" spans="4:82" x14ac:dyDescent="0.2">
      <c r="D1800" s="171"/>
      <c r="E1800" s="171"/>
      <c r="F1800" s="171"/>
      <c r="G1800" s="171"/>
      <c r="H1800" s="171"/>
      <c r="I1800" s="171"/>
      <c r="J1800" s="171"/>
      <c r="K1800" s="171"/>
      <c r="L1800" s="171"/>
      <c r="M1800" s="171"/>
      <c r="N1800" s="171"/>
      <c r="O1800" s="171"/>
      <c r="P1800" s="171"/>
      <c r="Q1800" s="171"/>
      <c r="R1800" s="171"/>
      <c r="S1800" s="171"/>
      <c r="T1800" s="171"/>
      <c r="U1800" s="171"/>
      <c r="V1800" s="171"/>
      <c r="W1800" s="171"/>
      <c r="X1800" s="171"/>
      <c r="Y1800" s="171"/>
      <c r="Z1800" s="171"/>
      <c r="AA1800" s="171"/>
      <c r="AB1800" s="171"/>
      <c r="AC1800" s="171"/>
      <c r="AD1800" s="171"/>
      <c r="AE1800" s="171"/>
      <c r="AF1800" s="171"/>
      <c r="AG1800" s="171"/>
      <c r="AH1800" s="171"/>
      <c r="AI1800" s="171"/>
      <c r="AJ1800" s="171"/>
      <c r="AK1800" s="171"/>
      <c r="AL1800" s="171"/>
      <c r="AM1800" s="171"/>
      <c r="AN1800" s="171"/>
      <c r="AO1800" s="171"/>
      <c r="AP1800" s="171"/>
      <c r="AQ1800" s="171"/>
      <c r="AR1800" s="171"/>
      <c r="AS1800" s="171"/>
      <c r="AT1800" s="196"/>
      <c r="AU1800" s="196"/>
      <c r="AV1800" s="196"/>
      <c r="AW1800" s="196"/>
      <c r="AX1800" s="196"/>
      <c r="AY1800" s="196"/>
      <c r="AZ1800" s="196"/>
      <c r="BA1800" s="196"/>
      <c r="BB1800" s="196"/>
      <c r="BC1800" s="196"/>
      <c r="BD1800" s="196"/>
      <c r="BE1800" s="196"/>
      <c r="BF1800" s="196"/>
      <c r="BG1800" s="196"/>
      <c r="BH1800" s="196"/>
      <c r="BI1800" s="196"/>
      <c r="BJ1800" s="196"/>
      <c r="BK1800" s="196"/>
      <c r="BL1800" s="196"/>
      <c r="BM1800" s="196"/>
      <c r="BN1800" s="196"/>
      <c r="BO1800" s="196"/>
      <c r="BP1800" s="196"/>
      <c r="BQ1800" s="196"/>
      <c r="BR1800" s="196"/>
      <c r="BS1800" s="196"/>
      <c r="BT1800" s="196"/>
      <c r="BU1800" s="196"/>
      <c r="BV1800" s="196"/>
      <c r="BW1800" s="196"/>
      <c r="BX1800" s="196"/>
      <c r="BY1800" s="196"/>
      <c r="BZ1800" s="196"/>
      <c r="CA1800" s="196"/>
      <c r="CB1800" s="196"/>
      <c r="CC1800" s="196"/>
      <c r="CD1800" s="196"/>
    </row>
    <row r="1801" spans="4:82" x14ac:dyDescent="0.2">
      <c r="D1801" s="171"/>
      <c r="E1801" s="171"/>
      <c r="F1801" s="171"/>
      <c r="G1801" s="171"/>
      <c r="H1801" s="171"/>
      <c r="I1801" s="171"/>
      <c r="J1801" s="171"/>
      <c r="K1801" s="171"/>
      <c r="L1801" s="171"/>
      <c r="M1801" s="171"/>
      <c r="N1801" s="171"/>
      <c r="O1801" s="171"/>
      <c r="P1801" s="171"/>
      <c r="Q1801" s="171"/>
      <c r="R1801" s="171"/>
      <c r="S1801" s="171"/>
      <c r="T1801" s="171"/>
      <c r="U1801" s="171"/>
      <c r="V1801" s="171"/>
      <c r="W1801" s="171"/>
      <c r="X1801" s="171"/>
      <c r="Y1801" s="171"/>
      <c r="Z1801" s="171"/>
      <c r="AA1801" s="171"/>
      <c r="AB1801" s="171"/>
      <c r="AC1801" s="171"/>
      <c r="AD1801" s="171"/>
      <c r="AE1801" s="171"/>
      <c r="AF1801" s="171"/>
      <c r="AG1801" s="171"/>
      <c r="AH1801" s="171"/>
      <c r="AI1801" s="171"/>
      <c r="AJ1801" s="171"/>
      <c r="AK1801" s="171"/>
      <c r="AL1801" s="171"/>
      <c r="AM1801" s="171"/>
      <c r="AN1801" s="171"/>
      <c r="AO1801" s="171"/>
      <c r="AP1801" s="171"/>
      <c r="AQ1801" s="171"/>
      <c r="AR1801" s="171"/>
      <c r="AS1801" s="171"/>
      <c r="AT1801" s="196"/>
      <c r="AU1801" s="196"/>
      <c r="AV1801" s="196"/>
      <c r="AW1801" s="196"/>
      <c r="AX1801" s="196"/>
      <c r="AY1801" s="196"/>
      <c r="AZ1801" s="196"/>
      <c r="BA1801" s="196"/>
      <c r="BB1801" s="196"/>
      <c r="BC1801" s="196"/>
      <c r="BD1801" s="196"/>
      <c r="BE1801" s="196"/>
      <c r="BF1801" s="196"/>
      <c r="BG1801" s="196"/>
      <c r="BH1801" s="196"/>
      <c r="BI1801" s="196"/>
      <c r="BJ1801" s="196"/>
      <c r="BK1801" s="196"/>
      <c r="BL1801" s="196"/>
      <c r="BM1801" s="196"/>
      <c r="BN1801" s="196"/>
      <c r="BO1801" s="196"/>
      <c r="BP1801" s="196"/>
      <c r="BQ1801" s="196"/>
      <c r="BR1801" s="196"/>
      <c r="BS1801" s="196"/>
      <c r="BT1801" s="196"/>
      <c r="BU1801" s="196"/>
      <c r="BV1801" s="196"/>
      <c r="BW1801" s="196"/>
      <c r="BX1801" s="196"/>
      <c r="BY1801" s="196"/>
      <c r="BZ1801" s="196"/>
      <c r="CA1801" s="196"/>
      <c r="CB1801" s="196"/>
      <c r="CC1801" s="196"/>
      <c r="CD1801" s="196"/>
    </row>
    <row r="1802" spans="4:82" x14ac:dyDescent="0.2">
      <c r="D1802" s="171"/>
      <c r="E1802" s="171"/>
      <c r="F1802" s="171"/>
      <c r="G1802" s="171"/>
      <c r="H1802" s="171"/>
      <c r="I1802" s="171"/>
      <c r="J1802" s="171"/>
      <c r="K1802" s="171"/>
      <c r="L1802" s="171"/>
      <c r="M1802" s="171"/>
      <c r="N1802" s="171"/>
      <c r="O1802" s="171"/>
      <c r="P1802" s="171"/>
      <c r="Q1802" s="171"/>
      <c r="R1802" s="171"/>
      <c r="S1802" s="171"/>
      <c r="T1802" s="171"/>
      <c r="U1802" s="171"/>
      <c r="V1802" s="171"/>
      <c r="W1802" s="171"/>
      <c r="X1802" s="171"/>
      <c r="Y1802" s="171"/>
      <c r="Z1802" s="171"/>
      <c r="AA1802" s="171"/>
      <c r="AB1802" s="171"/>
      <c r="AC1802" s="171"/>
      <c r="AD1802" s="171"/>
      <c r="AE1802" s="171"/>
      <c r="AF1802" s="171"/>
      <c r="AG1802" s="171"/>
      <c r="AH1802" s="171"/>
      <c r="AI1802" s="171"/>
      <c r="AJ1802" s="171"/>
      <c r="AK1802" s="171"/>
      <c r="AL1802" s="171"/>
      <c r="AM1802" s="171"/>
      <c r="AN1802" s="171"/>
      <c r="AO1802" s="171"/>
      <c r="AP1802" s="171"/>
      <c r="AQ1802" s="171"/>
      <c r="AR1802" s="171"/>
      <c r="AS1802" s="171"/>
      <c r="AT1802" s="196"/>
      <c r="AU1802" s="196"/>
      <c r="AV1802" s="196"/>
      <c r="AW1802" s="196"/>
      <c r="AX1802" s="196"/>
      <c r="AY1802" s="196"/>
      <c r="AZ1802" s="196"/>
      <c r="BA1802" s="196"/>
      <c r="BB1802" s="196"/>
      <c r="BC1802" s="196"/>
      <c r="BD1802" s="196"/>
      <c r="BE1802" s="196"/>
      <c r="BF1802" s="196"/>
      <c r="BG1802" s="196"/>
      <c r="BH1802" s="196"/>
      <c r="BI1802" s="196"/>
      <c r="BJ1802" s="196"/>
      <c r="BK1802" s="196"/>
      <c r="BL1802" s="196"/>
      <c r="BM1802" s="196"/>
      <c r="BN1802" s="196"/>
      <c r="BO1802" s="196"/>
      <c r="BP1802" s="196"/>
      <c r="BQ1802" s="196"/>
      <c r="BR1802" s="196"/>
      <c r="BS1802" s="196"/>
      <c r="BT1802" s="196"/>
      <c r="BU1802" s="196"/>
      <c r="BV1802" s="196"/>
      <c r="BW1802" s="196"/>
      <c r="BX1802" s="196"/>
      <c r="BY1802" s="196"/>
      <c r="BZ1802" s="196"/>
      <c r="CA1802" s="196"/>
      <c r="CB1802" s="196"/>
      <c r="CC1802" s="196"/>
      <c r="CD1802" s="196"/>
    </row>
    <row r="1803" spans="4:82" x14ac:dyDescent="0.2">
      <c r="D1803" s="171"/>
      <c r="E1803" s="171"/>
      <c r="F1803" s="171"/>
      <c r="G1803" s="171"/>
      <c r="H1803" s="171"/>
      <c r="I1803" s="171"/>
      <c r="J1803" s="171"/>
      <c r="K1803" s="171"/>
      <c r="L1803" s="171"/>
      <c r="M1803" s="171"/>
      <c r="N1803" s="171"/>
      <c r="O1803" s="171"/>
      <c r="P1803" s="171"/>
      <c r="Q1803" s="171"/>
      <c r="R1803" s="171"/>
      <c r="S1803" s="171"/>
      <c r="T1803" s="171"/>
      <c r="U1803" s="171"/>
      <c r="V1803" s="171"/>
      <c r="W1803" s="171"/>
      <c r="X1803" s="171"/>
      <c r="Y1803" s="171"/>
      <c r="Z1803" s="171"/>
      <c r="AA1803" s="171"/>
      <c r="AB1803" s="171"/>
      <c r="AC1803" s="171"/>
      <c r="AD1803" s="171"/>
      <c r="AE1803" s="171"/>
      <c r="AF1803" s="171"/>
      <c r="AG1803" s="171"/>
      <c r="AH1803" s="171"/>
      <c r="AI1803" s="171"/>
      <c r="AJ1803" s="171"/>
      <c r="AK1803" s="171"/>
      <c r="AL1803" s="171"/>
      <c r="AM1803" s="171"/>
      <c r="AN1803" s="171"/>
      <c r="AO1803" s="171"/>
      <c r="AP1803" s="171"/>
      <c r="AQ1803" s="171"/>
      <c r="AR1803" s="171"/>
      <c r="AS1803" s="171"/>
      <c r="AT1803" s="196"/>
      <c r="AU1803" s="196"/>
      <c r="AV1803" s="196"/>
      <c r="AW1803" s="196"/>
      <c r="AX1803" s="196"/>
      <c r="AY1803" s="196"/>
      <c r="AZ1803" s="196"/>
      <c r="BA1803" s="196"/>
      <c r="BB1803" s="196"/>
      <c r="BC1803" s="196"/>
      <c r="BD1803" s="196"/>
      <c r="BE1803" s="196"/>
      <c r="BF1803" s="196"/>
      <c r="BG1803" s="196"/>
      <c r="BH1803" s="196"/>
      <c r="BI1803" s="196"/>
      <c r="BJ1803" s="196"/>
      <c r="BK1803" s="196"/>
      <c r="BL1803" s="196"/>
      <c r="BM1803" s="196"/>
      <c r="BN1803" s="196"/>
      <c r="BO1803" s="196"/>
      <c r="BP1803" s="196"/>
      <c r="BQ1803" s="196"/>
      <c r="BR1803" s="196"/>
      <c r="BS1803" s="196"/>
      <c r="BT1803" s="196"/>
      <c r="BU1803" s="196"/>
      <c r="BV1803" s="196"/>
      <c r="BW1803" s="196"/>
      <c r="BX1803" s="196"/>
      <c r="BY1803" s="196"/>
      <c r="BZ1803" s="196"/>
      <c r="CA1803" s="196"/>
      <c r="CB1803" s="196"/>
      <c r="CC1803" s="196"/>
      <c r="CD1803" s="196"/>
    </row>
    <row r="1804" spans="4:82" x14ac:dyDescent="0.2">
      <c r="D1804" s="171"/>
      <c r="E1804" s="171"/>
      <c r="F1804" s="171"/>
      <c r="G1804" s="171"/>
      <c r="H1804" s="171"/>
      <c r="I1804" s="171"/>
      <c r="J1804" s="171"/>
      <c r="K1804" s="171"/>
      <c r="L1804" s="171"/>
      <c r="M1804" s="171"/>
      <c r="N1804" s="171"/>
      <c r="O1804" s="171"/>
      <c r="P1804" s="171"/>
      <c r="Q1804" s="171"/>
      <c r="R1804" s="171"/>
      <c r="S1804" s="171"/>
      <c r="T1804" s="171"/>
      <c r="U1804" s="171"/>
      <c r="V1804" s="171"/>
      <c r="W1804" s="171"/>
      <c r="X1804" s="171"/>
      <c r="Y1804" s="171"/>
      <c r="Z1804" s="171"/>
      <c r="AA1804" s="171"/>
      <c r="AB1804" s="171"/>
      <c r="AC1804" s="171"/>
      <c r="AD1804" s="171"/>
      <c r="AE1804" s="171"/>
      <c r="AF1804" s="171"/>
      <c r="AG1804" s="171"/>
      <c r="AH1804" s="171"/>
      <c r="AI1804" s="171"/>
      <c r="AJ1804" s="171"/>
      <c r="AK1804" s="171"/>
      <c r="AL1804" s="171"/>
      <c r="AM1804" s="171"/>
      <c r="AN1804" s="171"/>
      <c r="AO1804" s="171"/>
      <c r="AP1804" s="171"/>
      <c r="AQ1804" s="171"/>
      <c r="AR1804" s="171"/>
      <c r="AS1804" s="171"/>
      <c r="AT1804" s="196"/>
      <c r="AU1804" s="196"/>
      <c r="AV1804" s="196"/>
      <c r="AW1804" s="196"/>
      <c r="AX1804" s="196"/>
      <c r="AY1804" s="196"/>
      <c r="AZ1804" s="196"/>
      <c r="BA1804" s="196"/>
      <c r="BB1804" s="196"/>
      <c r="BC1804" s="196"/>
      <c r="BD1804" s="196"/>
      <c r="BE1804" s="196"/>
      <c r="BF1804" s="196"/>
      <c r="BG1804" s="196"/>
      <c r="BH1804" s="196"/>
      <c r="BI1804" s="196"/>
      <c r="BJ1804" s="196"/>
      <c r="BK1804" s="196"/>
      <c r="BL1804" s="196"/>
      <c r="BM1804" s="196"/>
      <c r="BN1804" s="196"/>
      <c r="BO1804" s="196"/>
      <c r="BP1804" s="196"/>
      <c r="BQ1804" s="196"/>
      <c r="BR1804" s="196"/>
      <c r="BS1804" s="196"/>
      <c r="BT1804" s="196"/>
      <c r="BU1804" s="196"/>
      <c r="BV1804" s="196"/>
      <c r="BW1804" s="196"/>
      <c r="BX1804" s="196"/>
      <c r="BY1804" s="196"/>
      <c r="BZ1804" s="196"/>
      <c r="CA1804" s="196"/>
      <c r="CB1804" s="196"/>
      <c r="CC1804" s="196"/>
      <c r="CD1804" s="196"/>
    </row>
    <row r="1805" spans="4:82" x14ac:dyDescent="0.2">
      <c r="D1805" s="171"/>
      <c r="E1805" s="171"/>
      <c r="F1805" s="171"/>
      <c r="G1805" s="171"/>
      <c r="H1805" s="171"/>
      <c r="I1805" s="171"/>
      <c r="J1805" s="171"/>
      <c r="K1805" s="171"/>
      <c r="L1805" s="171"/>
      <c r="M1805" s="171"/>
      <c r="N1805" s="171"/>
      <c r="O1805" s="171"/>
      <c r="P1805" s="171"/>
      <c r="Q1805" s="171"/>
      <c r="R1805" s="171"/>
      <c r="S1805" s="171"/>
      <c r="T1805" s="171"/>
      <c r="U1805" s="171"/>
      <c r="V1805" s="171"/>
      <c r="W1805" s="171"/>
      <c r="X1805" s="171"/>
      <c r="Y1805" s="171"/>
      <c r="Z1805" s="171"/>
      <c r="AA1805" s="171"/>
      <c r="AB1805" s="171"/>
      <c r="AC1805" s="171"/>
      <c r="AD1805" s="171"/>
      <c r="AE1805" s="171"/>
      <c r="AF1805" s="171"/>
      <c r="AG1805" s="171"/>
      <c r="AH1805" s="171"/>
      <c r="AI1805" s="171"/>
      <c r="AJ1805" s="171"/>
      <c r="AK1805" s="171"/>
      <c r="AL1805" s="171"/>
      <c r="AM1805" s="171"/>
      <c r="AN1805" s="171"/>
      <c r="AO1805" s="171"/>
      <c r="AP1805" s="171"/>
      <c r="AQ1805" s="171"/>
      <c r="AR1805" s="171"/>
      <c r="AS1805" s="171"/>
      <c r="AT1805" s="196"/>
      <c r="AU1805" s="196"/>
      <c r="AV1805" s="196"/>
      <c r="AW1805" s="196"/>
      <c r="AX1805" s="196"/>
      <c r="AY1805" s="196"/>
      <c r="AZ1805" s="196"/>
      <c r="BA1805" s="196"/>
      <c r="BB1805" s="196"/>
      <c r="BC1805" s="196"/>
      <c r="BD1805" s="196"/>
      <c r="BE1805" s="196"/>
      <c r="BF1805" s="196"/>
      <c r="BG1805" s="196"/>
      <c r="BH1805" s="196"/>
      <c r="BI1805" s="196"/>
      <c r="BJ1805" s="196"/>
      <c r="BK1805" s="196"/>
      <c r="BL1805" s="196"/>
      <c r="BM1805" s="196"/>
      <c r="BN1805" s="196"/>
      <c r="BO1805" s="196"/>
      <c r="BP1805" s="196"/>
      <c r="BQ1805" s="196"/>
      <c r="BR1805" s="196"/>
      <c r="BS1805" s="196"/>
      <c r="BT1805" s="196"/>
      <c r="BU1805" s="196"/>
      <c r="BV1805" s="196"/>
      <c r="BW1805" s="196"/>
      <c r="BX1805" s="196"/>
      <c r="BY1805" s="196"/>
      <c r="BZ1805" s="196"/>
      <c r="CA1805" s="196"/>
      <c r="CB1805" s="196"/>
      <c r="CC1805" s="196"/>
      <c r="CD1805" s="196"/>
    </row>
    <row r="1806" spans="4:82" x14ac:dyDescent="0.2">
      <c r="D1806" s="171"/>
      <c r="E1806" s="171"/>
      <c r="F1806" s="171"/>
      <c r="G1806" s="171"/>
      <c r="H1806" s="171"/>
      <c r="I1806" s="171"/>
      <c r="J1806" s="171"/>
      <c r="K1806" s="171"/>
      <c r="L1806" s="171"/>
      <c r="M1806" s="171"/>
      <c r="N1806" s="171"/>
      <c r="O1806" s="171"/>
      <c r="P1806" s="171"/>
      <c r="Q1806" s="171"/>
      <c r="R1806" s="171"/>
      <c r="S1806" s="171"/>
      <c r="T1806" s="171"/>
      <c r="U1806" s="171"/>
      <c r="V1806" s="171"/>
      <c r="W1806" s="171"/>
      <c r="X1806" s="171"/>
      <c r="Y1806" s="171"/>
      <c r="Z1806" s="171"/>
      <c r="AA1806" s="171"/>
      <c r="AB1806" s="171"/>
      <c r="AC1806" s="171"/>
      <c r="AD1806" s="171"/>
      <c r="AE1806" s="171"/>
      <c r="AF1806" s="171"/>
      <c r="AG1806" s="171"/>
      <c r="AH1806" s="171"/>
      <c r="AI1806" s="171"/>
      <c r="AJ1806" s="171"/>
      <c r="AK1806" s="171"/>
      <c r="AL1806" s="171"/>
      <c r="AM1806" s="171"/>
      <c r="AN1806" s="171"/>
      <c r="AO1806" s="171"/>
      <c r="AP1806" s="171"/>
      <c r="AQ1806" s="171"/>
      <c r="AR1806" s="171"/>
      <c r="AS1806" s="171"/>
      <c r="AT1806" s="196"/>
      <c r="AU1806" s="196"/>
      <c r="AV1806" s="196"/>
      <c r="AW1806" s="196"/>
      <c r="AX1806" s="196"/>
      <c r="AY1806" s="196"/>
      <c r="AZ1806" s="196"/>
      <c r="BA1806" s="196"/>
      <c r="BB1806" s="196"/>
      <c r="BC1806" s="196"/>
      <c r="BD1806" s="196"/>
      <c r="BE1806" s="196"/>
      <c r="BF1806" s="196"/>
      <c r="BG1806" s="196"/>
      <c r="BH1806" s="196"/>
      <c r="BI1806" s="196"/>
      <c r="BJ1806" s="196"/>
      <c r="BK1806" s="196"/>
      <c r="BL1806" s="196"/>
      <c r="BM1806" s="196"/>
      <c r="BN1806" s="196"/>
      <c r="BO1806" s="196"/>
      <c r="BP1806" s="196"/>
      <c r="BQ1806" s="196"/>
      <c r="BR1806" s="196"/>
      <c r="BS1806" s="196"/>
      <c r="BT1806" s="196"/>
      <c r="BU1806" s="196"/>
      <c r="BV1806" s="196"/>
      <c r="BW1806" s="196"/>
      <c r="BX1806" s="196"/>
      <c r="BY1806" s="196"/>
      <c r="BZ1806" s="196"/>
      <c r="CA1806" s="196"/>
      <c r="CB1806" s="196"/>
      <c r="CC1806" s="196"/>
      <c r="CD1806" s="196"/>
    </row>
    <row r="1807" spans="4:82" x14ac:dyDescent="0.2">
      <c r="D1807" s="171"/>
      <c r="E1807" s="171"/>
      <c r="F1807" s="171"/>
      <c r="G1807" s="171"/>
      <c r="H1807" s="171"/>
      <c r="I1807" s="171"/>
      <c r="J1807" s="171"/>
      <c r="K1807" s="171"/>
      <c r="L1807" s="171"/>
      <c r="M1807" s="171"/>
      <c r="N1807" s="171"/>
      <c r="O1807" s="171"/>
      <c r="P1807" s="171"/>
      <c r="Q1807" s="171"/>
      <c r="R1807" s="171"/>
      <c r="S1807" s="171"/>
      <c r="T1807" s="171"/>
      <c r="U1807" s="171"/>
      <c r="V1807" s="171"/>
      <c r="W1807" s="171"/>
      <c r="X1807" s="171"/>
      <c r="Y1807" s="171"/>
      <c r="Z1807" s="171"/>
      <c r="AA1807" s="171"/>
      <c r="AB1807" s="171"/>
      <c r="AC1807" s="171"/>
      <c r="AD1807" s="171"/>
      <c r="AE1807" s="171"/>
      <c r="AF1807" s="171"/>
      <c r="AG1807" s="171"/>
      <c r="AH1807" s="171"/>
      <c r="AI1807" s="171"/>
      <c r="AJ1807" s="171"/>
      <c r="AK1807" s="171"/>
      <c r="AL1807" s="171"/>
      <c r="AM1807" s="171"/>
      <c r="AN1807" s="171"/>
      <c r="AO1807" s="171"/>
      <c r="AP1807" s="171"/>
      <c r="AQ1807" s="171"/>
      <c r="AR1807" s="171"/>
      <c r="AS1807" s="171"/>
      <c r="AT1807" s="196"/>
      <c r="AU1807" s="196"/>
      <c r="AV1807" s="196"/>
      <c r="AW1807" s="196"/>
      <c r="AX1807" s="196"/>
      <c r="AY1807" s="196"/>
      <c r="AZ1807" s="196"/>
      <c r="BA1807" s="196"/>
      <c r="BB1807" s="196"/>
      <c r="BC1807" s="196"/>
      <c r="BD1807" s="196"/>
      <c r="BE1807" s="196"/>
      <c r="BF1807" s="196"/>
      <c r="BG1807" s="196"/>
      <c r="BH1807" s="196"/>
      <c r="BI1807" s="196"/>
      <c r="BJ1807" s="196"/>
      <c r="BK1807" s="196"/>
      <c r="BL1807" s="196"/>
      <c r="BM1807" s="196"/>
      <c r="BN1807" s="196"/>
      <c r="BO1807" s="196"/>
      <c r="BP1807" s="196"/>
      <c r="BQ1807" s="196"/>
      <c r="BR1807" s="196"/>
      <c r="BS1807" s="196"/>
      <c r="BT1807" s="196"/>
      <c r="BU1807" s="196"/>
      <c r="BV1807" s="196"/>
      <c r="BW1807" s="196"/>
      <c r="BX1807" s="196"/>
      <c r="BY1807" s="196"/>
      <c r="BZ1807" s="196"/>
      <c r="CA1807" s="196"/>
      <c r="CB1807" s="196"/>
      <c r="CC1807" s="196"/>
      <c r="CD1807" s="196"/>
    </row>
    <row r="1808" spans="4:82" x14ac:dyDescent="0.2">
      <c r="D1808" s="171"/>
      <c r="E1808" s="171"/>
      <c r="F1808" s="171"/>
      <c r="G1808" s="171"/>
      <c r="H1808" s="171"/>
      <c r="I1808" s="171"/>
      <c r="J1808" s="171"/>
      <c r="K1808" s="171"/>
      <c r="L1808" s="171"/>
      <c r="M1808" s="171"/>
      <c r="N1808" s="171"/>
      <c r="O1808" s="171"/>
      <c r="P1808" s="171"/>
      <c r="Q1808" s="171"/>
      <c r="R1808" s="171"/>
      <c r="S1808" s="171"/>
      <c r="T1808" s="171"/>
      <c r="U1808" s="171"/>
      <c r="V1808" s="171"/>
      <c r="W1808" s="171"/>
      <c r="X1808" s="171"/>
      <c r="Y1808" s="171"/>
      <c r="Z1808" s="171"/>
      <c r="AA1808" s="171"/>
      <c r="AB1808" s="171"/>
      <c r="AC1808" s="171"/>
      <c r="AD1808" s="171"/>
      <c r="AE1808" s="171"/>
      <c r="AF1808" s="171"/>
      <c r="AG1808" s="171"/>
      <c r="AH1808" s="171"/>
      <c r="AI1808" s="171"/>
      <c r="AJ1808" s="171"/>
      <c r="AK1808" s="171"/>
      <c r="AL1808" s="171"/>
      <c r="AM1808" s="171"/>
      <c r="AN1808" s="171"/>
      <c r="AO1808" s="171"/>
      <c r="AP1808" s="171"/>
      <c r="AQ1808" s="171"/>
      <c r="AR1808" s="171"/>
      <c r="AS1808" s="171"/>
      <c r="AT1808" s="196"/>
      <c r="AU1808" s="196"/>
      <c r="AV1808" s="196"/>
      <c r="AW1808" s="196"/>
      <c r="AX1808" s="196"/>
      <c r="AY1808" s="196"/>
      <c r="AZ1808" s="196"/>
      <c r="BA1808" s="196"/>
      <c r="BB1808" s="196"/>
      <c r="BC1808" s="196"/>
      <c r="BD1808" s="196"/>
      <c r="BE1808" s="196"/>
      <c r="BF1808" s="196"/>
      <c r="BG1808" s="196"/>
      <c r="BH1808" s="196"/>
      <c r="BI1808" s="196"/>
      <c r="BJ1808" s="196"/>
      <c r="BK1808" s="196"/>
      <c r="BL1808" s="196"/>
      <c r="BM1808" s="196"/>
      <c r="BN1808" s="196"/>
      <c r="BO1808" s="196"/>
      <c r="BP1808" s="196"/>
      <c r="BQ1808" s="196"/>
      <c r="BR1808" s="196"/>
      <c r="BS1808" s="196"/>
      <c r="BT1808" s="196"/>
      <c r="BU1808" s="196"/>
      <c r="BV1808" s="196"/>
      <c r="BW1808" s="196"/>
      <c r="BX1808" s="196"/>
      <c r="BY1808" s="196"/>
      <c r="BZ1808" s="196"/>
      <c r="CA1808" s="196"/>
      <c r="CB1808" s="196"/>
      <c r="CC1808" s="196"/>
      <c r="CD1808" s="196"/>
    </row>
    <row r="1809" spans="4:82" x14ac:dyDescent="0.2">
      <c r="D1809" s="171"/>
      <c r="E1809" s="171"/>
      <c r="F1809" s="171"/>
      <c r="G1809" s="171"/>
      <c r="H1809" s="171"/>
      <c r="I1809" s="171"/>
      <c r="J1809" s="171"/>
      <c r="K1809" s="171"/>
      <c r="L1809" s="171"/>
      <c r="M1809" s="171"/>
      <c r="N1809" s="171"/>
      <c r="O1809" s="171"/>
      <c r="P1809" s="171"/>
      <c r="Q1809" s="171"/>
      <c r="R1809" s="171"/>
      <c r="S1809" s="171"/>
      <c r="T1809" s="171"/>
      <c r="U1809" s="171"/>
      <c r="V1809" s="171"/>
      <c r="W1809" s="171"/>
      <c r="X1809" s="171"/>
      <c r="Y1809" s="171"/>
      <c r="Z1809" s="171"/>
      <c r="AA1809" s="171"/>
      <c r="AB1809" s="171"/>
      <c r="AC1809" s="171"/>
      <c r="AD1809" s="171"/>
      <c r="AE1809" s="171"/>
      <c r="AF1809" s="171"/>
      <c r="AG1809" s="171"/>
      <c r="AH1809" s="171"/>
      <c r="AI1809" s="171"/>
      <c r="AJ1809" s="171"/>
      <c r="AK1809" s="171"/>
      <c r="AL1809" s="171"/>
      <c r="AM1809" s="171"/>
      <c r="AN1809" s="171"/>
      <c r="AO1809" s="171"/>
      <c r="AP1809" s="171"/>
      <c r="AQ1809" s="171"/>
      <c r="AR1809" s="171"/>
      <c r="AS1809" s="171"/>
      <c r="AT1809" s="196"/>
      <c r="AU1809" s="196"/>
      <c r="AV1809" s="196"/>
      <c r="AW1809" s="196"/>
      <c r="AX1809" s="196"/>
      <c r="AY1809" s="196"/>
      <c r="AZ1809" s="196"/>
      <c r="BA1809" s="196"/>
      <c r="BB1809" s="196"/>
      <c r="BC1809" s="196"/>
      <c r="BD1809" s="196"/>
      <c r="BE1809" s="196"/>
      <c r="BF1809" s="196"/>
      <c r="BG1809" s="196"/>
      <c r="BH1809" s="196"/>
      <c r="BI1809" s="196"/>
      <c r="BJ1809" s="196"/>
      <c r="BK1809" s="196"/>
      <c r="BL1809" s="196"/>
      <c r="BM1809" s="196"/>
      <c r="BN1809" s="196"/>
      <c r="BO1809" s="196"/>
      <c r="BP1809" s="196"/>
      <c r="BQ1809" s="196"/>
      <c r="BR1809" s="196"/>
      <c r="BS1809" s="196"/>
      <c r="BT1809" s="196"/>
      <c r="BU1809" s="196"/>
      <c r="BV1809" s="196"/>
      <c r="BW1809" s="196"/>
      <c r="BX1809" s="196"/>
      <c r="BY1809" s="196"/>
      <c r="BZ1809" s="196"/>
      <c r="CA1809" s="196"/>
      <c r="CB1809" s="196"/>
      <c r="CC1809" s="196"/>
      <c r="CD1809" s="196"/>
    </row>
    <row r="1810" spans="4:82" x14ac:dyDescent="0.2">
      <c r="D1810" s="171"/>
      <c r="E1810" s="171"/>
      <c r="F1810" s="171"/>
      <c r="G1810" s="171"/>
      <c r="H1810" s="171"/>
      <c r="I1810" s="171"/>
      <c r="J1810" s="171"/>
      <c r="K1810" s="171"/>
      <c r="L1810" s="171"/>
      <c r="M1810" s="171"/>
      <c r="N1810" s="171"/>
      <c r="O1810" s="171"/>
      <c r="P1810" s="171"/>
      <c r="Q1810" s="171"/>
      <c r="R1810" s="171"/>
      <c r="S1810" s="171"/>
      <c r="T1810" s="171"/>
      <c r="U1810" s="171"/>
      <c r="V1810" s="171"/>
      <c r="W1810" s="171"/>
      <c r="X1810" s="171"/>
      <c r="Y1810" s="171"/>
      <c r="Z1810" s="171"/>
      <c r="AA1810" s="171"/>
      <c r="AB1810" s="171"/>
      <c r="AC1810" s="171"/>
      <c r="AD1810" s="171"/>
      <c r="AE1810" s="171"/>
      <c r="AF1810" s="171"/>
      <c r="AG1810" s="171"/>
      <c r="AH1810" s="171"/>
      <c r="AI1810" s="171"/>
      <c r="AJ1810" s="171"/>
      <c r="AK1810" s="171"/>
      <c r="AL1810" s="171"/>
      <c r="AM1810" s="171"/>
      <c r="AN1810" s="171"/>
      <c r="AO1810" s="171"/>
      <c r="AP1810" s="171"/>
      <c r="AQ1810" s="171"/>
      <c r="AR1810" s="171"/>
      <c r="AS1810" s="171"/>
      <c r="AT1810" s="196"/>
      <c r="AU1810" s="196"/>
      <c r="AV1810" s="196"/>
      <c r="AW1810" s="196"/>
      <c r="AX1810" s="196"/>
      <c r="AY1810" s="196"/>
      <c r="AZ1810" s="196"/>
      <c r="BA1810" s="196"/>
      <c r="BB1810" s="196"/>
      <c r="BC1810" s="196"/>
      <c r="BD1810" s="196"/>
      <c r="BE1810" s="196"/>
      <c r="BF1810" s="196"/>
      <c r="BG1810" s="196"/>
      <c r="BH1810" s="196"/>
      <c r="BI1810" s="196"/>
      <c r="BJ1810" s="196"/>
      <c r="BK1810" s="196"/>
      <c r="BL1810" s="196"/>
      <c r="BM1810" s="196"/>
      <c r="BN1810" s="196"/>
      <c r="BO1810" s="196"/>
      <c r="BP1810" s="196"/>
      <c r="BQ1810" s="196"/>
      <c r="BR1810" s="196"/>
      <c r="BS1810" s="196"/>
      <c r="BT1810" s="196"/>
      <c r="BU1810" s="196"/>
      <c r="BV1810" s="196"/>
      <c r="BW1810" s="196"/>
      <c r="BX1810" s="196"/>
      <c r="BY1810" s="196"/>
      <c r="BZ1810" s="196"/>
      <c r="CA1810" s="196"/>
      <c r="CB1810" s="196"/>
      <c r="CC1810" s="196"/>
      <c r="CD1810" s="196"/>
    </row>
    <row r="1811" spans="4:82" x14ac:dyDescent="0.2">
      <c r="D1811" s="171"/>
      <c r="E1811" s="171"/>
      <c r="F1811" s="171"/>
      <c r="G1811" s="171"/>
      <c r="H1811" s="171"/>
      <c r="I1811" s="171"/>
      <c r="J1811" s="171"/>
      <c r="K1811" s="171"/>
      <c r="L1811" s="171"/>
      <c r="M1811" s="171"/>
      <c r="N1811" s="171"/>
      <c r="O1811" s="171"/>
      <c r="P1811" s="171"/>
      <c r="Q1811" s="171"/>
      <c r="R1811" s="171"/>
      <c r="S1811" s="171"/>
      <c r="T1811" s="171"/>
      <c r="U1811" s="171"/>
      <c r="V1811" s="171"/>
      <c r="W1811" s="171"/>
      <c r="X1811" s="171"/>
      <c r="Y1811" s="171"/>
      <c r="Z1811" s="171"/>
      <c r="AA1811" s="171"/>
      <c r="AB1811" s="171"/>
      <c r="AC1811" s="171"/>
      <c r="AD1811" s="171"/>
      <c r="AE1811" s="171"/>
      <c r="AF1811" s="171"/>
      <c r="AG1811" s="171"/>
      <c r="AH1811" s="171"/>
      <c r="AI1811" s="171"/>
      <c r="AJ1811" s="171"/>
      <c r="AK1811" s="171"/>
      <c r="AL1811" s="171"/>
      <c r="AM1811" s="171"/>
      <c r="AN1811" s="171"/>
      <c r="AO1811" s="171"/>
      <c r="AP1811" s="171"/>
      <c r="AQ1811" s="171"/>
      <c r="AR1811" s="171"/>
      <c r="AS1811" s="171"/>
      <c r="AT1811" s="196"/>
      <c r="AU1811" s="196"/>
      <c r="AV1811" s="196"/>
      <c r="AW1811" s="196"/>
      <c r="AX1811" s="196"/>
      <c r="AY1811" s="196"/>
      <c r="AZ1811" s="196"/>
      <c r="BA1811" s="196"/>
      <c r="BB1811" s="196"/>
      <c r="BC1811" s="196"/>
      <c r="BD1811" s="196"/>
      <c r="BE1811" s="196"/>
      <c r="BF1811" s="196"/>
      <c r="BG1811" s="196"/>
      <c r="BH1811" s="196"/>
      <c r="BI1811" s="196"/>
      <c r="BJ1811" s="196"/>
      <c r="BK1811" s="196"/>
      <c r="BL1811" s="196"/>
      <c r="BM1811" s="196"/>
      <c r="BN1811" s="196"/>
      <c r="BO1811" s="196"/>
      <c r="BP1811" s="196"/>
      <c r="BQ1811" s="196"/>
      <c r="BR1811" s="196"/>
      <c r="BS1811" s="196"/>
      <c r="BT1811" s="196"/>
      <c r="BU1811" s="196"/>
      <c r="BV1811" s="196"/>
      <c r="BW1811" s="196"/>
      <c r="BX1811" s="196"/>
      <c r="BY1811" s="196"/>
      <c r="BZ1811" s="196"/>
      <c r="CA1811" s="196"/>
      <c r="CB1811" s="196"/>
      <c r="CC1811" s="196"/>
      <c r="CD1811" s="196"/>
    </row>
    <row r="1812" spans="4:82" x14ac:dyDescent="0.2">
      <c r="D1812" s="171"/>
      <c r="E1812" s="171"/>
      <c r="F1812" s="171"/>
      <c r="G1812" s="171"/>
      <c r="H1812" s="171"/>
      <c r="I1812" s="171"/>
      <c r="J1812" s="171"/>
      <c r="K1812" s="171"/>
      <c r="L1812" s="171"/>
      <c r="M1812" s="171"/>
      <c r="N1812" s="171"/>
      <c r="O1812" s="171"/>
      <c r="P1812" s="171"/>
      <c r="Q1812" s="171"/>
      <c r="R1812" s="171"/>
      <c r="S1812" s="171"/>
      <c r="T1812" s="171"/>
      <c r="U1812" s="171"/>
      <c r="V1812" s="171"/>
      <c r="W1812" s="171"/>
      <c r="X1812" s="171"/>
      <c r="Y1812" s="171"/>
      <c r="Z1812" s="171"/>
      <c r="AA1812" s="171"/>
      <c r="AB1812" s="171"/>
      <c r="AC1812" s="171"/>
      <c r="AD1812" s="171"/>
      <c r="AE1812" s="171"/>
      <c r="AF1812" s="171"/>
      <c r="AG1812" s="171"/>
      <c r="AH1812" s="171"/>
      <c r="AI1812" s="171"/>
      <c r="AJ1812" s="171"/>
      <c r="AK1812" s="171"/>
      <c r="AL1812" s="171"/>
      <c r="AM1812" s="171"/>
      <c r="AN1812" s="171"/>
      <c r="AO1812" s="171"/>
      <c r="AP1812" s="171"/>
      <c r="AQ1812" s="171"/>
      <c r="AR1812" s="171"/>
      <c r="AS1812" s="171"/>
      <c r="AT1812" s="196"/>
      <c r="AU1812" s="196"/>
      <c r="AV1812" s="196"/>
      <c r="AW1812" s="196"/>
      <c r="AX1812" s="196"/>
      <c r="AY1812" s="196"/>
      <c r="AZ1812" s="196"/>
      <c r="BA1812" s="196"/>
      <c r="BB1812" s="196"/>
      <c r="BC1812" s="196"/>
      <c r="BD1812" s="196"/>
      <c r="BE1812" s="196"/>
      <c r="BF1812" s="196"/>
      <c r="BG1812" s="196"/>
      <c r="BH1812" s="196"/>
      <c r="BI1812" s="196"/>
      <c r="BJ1812" s="196"/>
      <c r="BK1812" s="196"/>
      <c r="BL1812" s="196"/>
      <c r="BM1812" s="196"/>
      <c r="BN1812" s="196"/>
      <c r="BO1812" s="196"/>
      <c r="BP1812" s="196"/>
      <c r="BQ1812" s="196"/>
      <c r="BR1812" s="196"/>
      <c r="BS1812" s="196"/>
      <c r="BT1812" s="196"/>
      <c r="BU1812" s="196"/>
      <c r="BV1812" s="196"/>
      <c r="BW1812" s="196"/>
      <c r="BX1812" s="196"/>
      <c r="BY1812" s="196"/>
      <c r="BZ1812" s="196"/>
      <c r="CA1812" s="196"/>
      <c r="CB1812" s="196"/>
      <c r="CC1812" s="196"/>
      <c r="CD1812" s="196"/>
    </row>
    <row r="1813" spans="4:82" x14ac:dyDescent="0.2">
      <c r="D1813" s="171"/>
      <c r="E1813" s="171"/>
      <c r="F1813" s="171"/>
      <c r="G1813" s="171"/>
      <c r="H1813" s="171"/>
      <c r="I1813" s="171"/>
      <c r="J1813" s="171"/>
      <c r="K1813" s="171"/>
      <c r="L1813" s="171"/>
      <c r="M1813" s="171"/>
      <c r="N1813" s="171"/>
      <c r="O1813" s="171"/>
      <c r="P1813" s="171"/>
      <c r="Q1813" s="171"/>
      <c r="R1813" s="171"/>
      <c r="S1813" s="171"/>
      <c r="T1813" s="171"/>
      <c r="U1813" s="171"/>
      <c r="V1813" s="171"/>
      <c r="W1813" s="171"/>
      <c r="X1813" s="171"/>
      <c r="Y1813" s="171"/>
      <c r="Z1813" s="171"/>
      <c r="AA1813" s="171"/>
      <c r="AB1813" s="171"/>
      <c r="AC1813" s="171"/>
      <c r="AD1813" s="171"/>
      <c r="AE1813" s="171"/>
      <c r="AF1813" s="171"/>
      <c r="AG1813" s="171"/>
      <c r="AH1813" s="171"/>
      <c r="AI1813" s="171"/>
      <c r="AJ1813" s="171"/>
      <c r="AK1813" s="171"/>
      <c r="AL1813" s="171"/>
      <c r="AM1813" s="171"/>
      <c r="AN1813" s="171"/>
      <c r="AO1813" s="171"/>
      <c r="AP1813" s="171"/>
      <c r="AQ1813" s="171"/>
      <c r="AR1813" s="171"/>
      <c r="AS1813" s="171"/>
      <c r="AT1813" s="196"/>
      <c r="AU1813" s="196"/>
      <c r="AV1813" s="196"/>
      <c r="AW1813" s="196"/>
      <c r="AX1813" s="196"/>
      <c r="AY1813" s="196"/>
      <c r="AZ1813" s="196"/>
      <c r="BA1813" s="196"/>
      <c r="BB1813" s="196"/>
      <c r="BC1813" s="196"/>
      <c r="BD1813" s="196"/>
      <c r="BE1813" s="196"/>
      <c r="BF1813" s="196"/>
      <c r="BG1813" s="196"/>
      <c r="BH1813" s="196"/>
      <c r="BI1813" s="196"/>
      <c r="BJ1813" s="196"/>
      <c r="BK1813" s="196"/>
      <c r="BL1813" s="196"/>
      <c r="BM1813" s="196"/>
      <c r="BN1813" s="196"/>
      <c r="BO1813" s="196"/>
      <c r="BP1813" s="196"/>
      <c r="BQ1813" s="196"/>
      <c r="BR1813" s="196"/>
      <c r="BS1813" s="196"/>
      <c r="BT1813" s="196"/>
      <c r="BU1813" s="196"/>
      <c r="BV1813" s="196"/>
      <c r="BW1813" s="196"/>
      <c r="BX1813" s="196"/>
      <c r="BY1813" s="196"/>
      <c r="BZ1813" s="196"/>
      <c r="CA1813" s="196"/>
      <c r="CB1813" s="196"/>
      <c r="CC1813" s="196"/>
      <c r="CD1813" s="196"/>
    </row>
    <row r="1814" spans="4:82" x14ac:dyDescent="0.2">
      <c r="D1814" s="171"/>
      <c r="E1814" s="171"/>
      <c r="F1814" s="171"/>
      <c r="G1814" s="171"/>
      <c r="H1814" s="171"/>
      <c r="I1814" s="171"/>
      <c r="J1814" s="171"/>
      <c r="K1814" s="171"/>
      <c r="L1814" s="171"/>
      <c r="M1814" s="171"/>
      <c r="N1814" s="171"/>
      <c r="O1814" s="171"/>
      <c r="P1814" s="171"/>
      <c r="Q1814" s="171"/>
      <c r="R1814" s="171"/>
      <c r="S1814" s="171"/>
      <c r="T1814" s="171"/>
      <c r="U1814" s="171"/>
      <c r="V1814" s="171"/>
      <c r="W1814" s="171"/>
      <c r="X1814" s="171"/>
      <c r="Y1814" s="171"/>
      <c r="Z1814" s="171"/>
      <c r="AA1814" s="171"/>
      <c r="AB1814" s="171"/>
      <c r="AC1814" s="171"/>
      <c r="AD1814" s="171"/>
      <c r="AE1814" s="171"/>
      <c r="AF1814" s="171"/>
      <c r="AG1814" s="171"/>
      <c r="AH1814" s="171"/>
      <c r="AI1814" s="171"/>
      <c r="AJ1814" s="171"/>
      <c r="AK1814" s="171"/>
      <c r="AL1814" s="171"/>
      <c r="AM1814" s="171"/>
      <c r="AN1814" s="171"/>
      <c r="AO1814" s="171"/>
      <c r="AP1814" s="171"/>
      <c r="AQ1814" s="171"/>
      <c r="AR1814" s="171"/>
      <c r="AS1814" s="171"/>
      <c r="AT1814" s="196"/>
      <c r="AU1814" s="196"/>
      <c r="AV1814" s="196"/>
      <c r="AW1814" s="196"/>
      <c r="AX1814" s="196"/>
      <c r="AY1814" s="196"/>
      <c r="AZ1814" s="196"/>
      <c r="BA1814" s="196"/>
      <c r="BB1814" s="196"/>
      <c r="BC1814" s="196"/>
      <c r="BD1814" s="196"/>
      <c r="BE1814" s="196"/>
      <c r="BF1814" s="196"/>
      <c r="BG1814" s="196"/>
      <c r="BH1814" s="196"/>
      <c r="BI1814" s="196"/>
      <c r="BJ1814" s="196"/>
      <c r="BK1814" s="196"/>
      <c r="BL1814" s="196"/>
      <c r="BM1814" s="196"/>
      <c r="BN1814" s="196"/>
      <c r="BO1814" s="196"/>
      <c r="BP1814" s="196"/>
      <c r="BQ1814" s="196"/>
      <c r="BR1814" s="196"/>
      <c r="BS1814" s="196"/>
      <c r="BT1814" s="196"/>
      <c r="BU1814" s="196"/>
      <c r="BV1814" s="196"/>
      <c r="BW1814" s="196"/>
      <c r="BX1814" s="196"/>
      <c r="BY1814" s="196"/>
      <c r="BZ1814" s="196"/>
      <c r="CA1814" s="196"/>
      <c r="CB1814" s="196"/>
      <c r="CC1814" s="196"/>
      <c r="CD1814" s="196"/>
    </row>
    <row r="1815" spans="4:82" x14ac:dyDescent="0.2">
      <c r="D1815" s="171"/>
      <c r="E1815" s="171"/>
      <c r="F1815" s="171"/>
      <c r="G1815" s="171"/>
      <c r="H1815" s="171"/>
      <c r="I1815" s="171"/>
      <c r="J1815" s="171"/>
      <c r="K1815" s="171"/>
      <c r="L1815" s="171"/>
      <c r="M1815" s="171"/>
      <c r="N1815" s="171"/>
      <c r="O1815" s="171"/>
      <c r="P1815" s="171"/>
      <c r="Q1815" s="171"/>
      <c r="R1815" s="171"/>
      <c r="S1815" s="171"/>
      <c r="T1815" s="171"/>
      <c r="U1815" s="171"/>
      <c r="V1815" s="171"/>
      <c r="W1815" s="171"/>
      <c r="X1815" s="171"/>
      <c r="Y1815" s="171"/>
      <c r="Z1815" s="171"/>
      <c r="AA1815" s="171"/>
      <c r="AB1815" s="171"/>
      <c r="AC1815" s="171"/>
      <c r="AD1815" s="171"/>
      <c r="AE1815" s="171"/>
      <c r="AF1815" s="171"/>
      <c r="AG1815" s="171"/>
      <c r="AH1815" s="171"/>
      <c r="AI1815" s="171"/>
      <c r="AJ1815" s="171"/>
      <c r="AK1815" s="171"/>
      <c r="AL1815" s="171"/>
      <c r="AM1815" s="171"/>
      <c r="AN1815" s="171"/>
      <c r="AO1815" s="171"/>
      <c r="AP1815" s="171"/>
      <c r="AQ1815" s="171"/>
      <c r="AR1815" s="171"/>
      <c r="AS1815" s="171"/>
      <c r="AT1815" s="196"/>
      <c r="AU1815" s="196"/>
      <c r="AV1815" s="196"/>
      <c r="AW1815" s="196"/>
      <c r="AX1815" s="196"/>
      <c r="AY1815" s="196"/>
      <c r="AZ1815" s="196"/>
      <c r="BA1815" s="196"/>
      <c r="BB1815" s="196"/>
      <c r="BC1815" s="196"/>
      <c r="BD1815" s="196"/>
      <c r="BE1815" s="196"/>
      <c r="BF1815" s="196"/>
      <c r="BG1815" s="196"/>
      <c r="BH1815" s="196"/>
      <c r="BI1815" s="196"/>
      <c r="BJ1815" s="196"/>
      <c r="BK1815" s="196"/>
      <c r="BL1815" s="196"/>
      <c r="BM1815" s="196"/>
      <c r="BN1815" s="196"/>
      <c r="BO1815" s="196"/>
      <c r="BP1815" s="196"/>
      <c r="BQ1815" s="196"/>
      <c r="BR1815" s="196"/>
      <c r="BS1815" s="196"/>
      <c r="BT1815" s="196"/>
      <c r="BU1815" s="196"/>
      <c r="BV1815" s="196"/>
      <c r="BW1815" s="196"/>
      <c r="BX1815" s="196"/>
      <c r="BY1815" s="196"/>
      <c r="BZ1815" s="196"/>
      <c r="CA1815" s="196"/>
      <c r="CB1815" s="196"/>
      <c r="CC1815" s="196"/>
      <c r="CD1815" s="196"/>
    </row>
    <row r="1816" spans="4:82" x14ac:dyDescent="0.2">
      <c r="D1816" s="171"/>
      <c r="E1816" s="171"/>
      <c r="F1816" s="171"/>
      <c r="G1816" s="171"/>
      <c r="H1816" s="171"/>
      <c r="I1816" s="171"/>
      <c r="J1816" s="171"/>
      <c r="K1816" s="171"/>
      <c r="L1816" s="171"/>
      <c r="M1816" s="171"/>
      <c r="N1816" s="171"/>
      <c r="O1816" s="171"/>
      <c r="P1816" s="171"/>
      <c r="Q1816" s="171"/>
      <c r="R1816" s="171"/>
      <c r="S1816" s="171"/>
      <c r="T1816" s="171"/>
      <c r="U1816" s="171"/>
      <c r="V1816" s="171"/>
      <c r="W1816" s="171"/>
      <c r="X1816" s="171"/>
      <c r="Y1816" s="171"/>
      <c r="Z1816" s="171"/>
      <c r="AA1816" s="171"/>
      <c r="AB1816" s="171"/>
      <c r="AC1816" s="171"/>
      <c r="AD1816" s="171"/>
      <c r="AE1816" s="171"/>
      <c r="AF1816" s="171"/>
      <c r="AG1816" s="171"/>
      <c r="AH1816" s="171"/>
      <c r="AI1816" s="171"/>
      <c r="AJ1816" s="171"/>
      <c r="AK1816" s="171"/>
      <c r="AL1816" s="171"/>
      <c r="AM1816" s="171"/>
      <c r="AN1816" s="171"/>
      <c r="AO1816" s="171"/>
      <c r="AP1816" s="171"/>
      <c r="AQ1816" s="171"/>
      <c r="AR1816" s="171"/>
      <c r="AS1816" s="171"/>
      <c r="AT1816" s="196"/>
      <c r="AU1816" s="196"/>
      <c r="AV1816" s="196"/>
      <c r="AW1816" s="196"/>
      <c r="AX1816" s="196"/>
      <c r="AY1816" s="196"/>
      <c r="AZ1816" s="196"/>
      <c r="BA1816" s="196"/>
      <c r="BB1816" s="196"/>
      <c r="BC1816" s="196"/>
      <c r="BD1816" s="196"/>
      <c r="BE1816" s="196"/>
      <c r="BF1816" s="196"/>
      <c r="BG1816" s="196"/>
      <c r="BH1816" s="196"/>
      <c r="BI1816" s="196"/>
      <c r="BJ1816" s="196"/>
      <c r="BK1816" s="196"/>
      <c r="BL1816" s="196"/>
      <c r="BM1816" s="196"/>
      <c r="BN1816" s="196"/>
      <c r="BO1816" s="196"/>
      <c r="BP1816" s="196"/>
      <c r="BQ1816" s="196"/>
      <c r="BR1816" s="196"/>
      <c r="BS1816" s="196"/>
      <c r="BT1816" s="196"/>
      <c r="BU1816" s="196"/>
      <c r="BV1816" s="196"/>
      <c r="BW1816" s="196"/>
      <c r="BX1816" s="196"/>
      <c r="BY1816" s="196"/>
      <c r="BZ1816" s="196"/>
      <c r="CA1816" s="196"/>
      <c r="CB1816" s="196"/>
      <c r="CC1816" s="196"/>
      <c r="CD1816" s="196"/>
    </row>
    <row r="1817" spans="4:82" x14ac:dyDescent="0.2">
      <c r="D1817" s="171"/>
      <c r="E1817" s="171"/>
      <c r="F1817" s="171"/>
      <c r="G1817" s="171"/>
      <c r="H1817" s="171"/>
      <c r="I1817" s="171"/>
      <c r="J1817" s="171"/>
      <c r="K1817" s="171"/>
      <c r="L1817" s="171"/>
      <c r="M1817" s="171"/>
      <c r="N1817" s="171"/>
      <c r="O1817" s="171"/>
      <c r="P1817" s="171"/>
      <c r="Q1817" s="171"/>
      <c r="R1817" s="171"/>
      <c r="S1817" s="171"/>
      <c r="T1817" s="171"/>
      <c r="U1817" s="171"/>
      <c r="V1817" s="171"/>
      <c r="W1817" s="171"/>
      <c r="X1817" s="171"/>
      <c r="Y1817" s="171"/>
      <c r="Z1817" s="171"/>
      <c r="AA1817" s="171"/>
      <c r="AB1817" s="171"/>
      <c r="AC1817" s="171"/>
      <c r="AD1817" s="171"/>
      <c r="AE1817" s="171"/>
      <c r="AF1817" s="171"/>
      <c r="AG1817" s="171"/>
      <c r="AH1817" s="171"/>
      <c r="AI1817" s="171"/>
      <c r="AJ1817" s="171"/>
      <c r="AK1817" s="171"/>
      <c r="AL1817" s="171"/>
      <c r="AM1817" s="171"/>
      <c r="AN1817" s="171"/>
      <c r="AO1817" s="171"/>
      <c r="AP1817" s="171"/>
      <c r="AQ1817" s="171"/>
      <c r="AR1817" s="171"/>
      <c r="AS1817" s="171"/>
      <c r="AT1817" s="196"/>
      <c r="AU1817" s="196"/>
      <c r="AV1817" s="196"/>
      <c r="AW1817" s="196"/>
      <c r="AX1817" s="196"/>
      <c r="AY1817" s="196"/>
      <c r="AZ1817" s="196"/>
      <c r="BA1817" s="196"/>
      <c r="BB1817" s="196"/>
      <c r="BC1817" s="196"/>
      <c r="BD1817" s="196"/>
      <c r="BE1817" s="196"/>
      <c r="BF1817" s="196"/>
      <c r="BG1817" s="196"/>
      <c r="BH1817" s="196"/>
      <c r="BI1817" s="196"/>
      <c r="BJ1817" s="196"/>
      <c r="BK1817" s="196"/>
      <c r="BL1817" s="196"/>
      <c r="BM1817" s="196"/>
      <c r="BN1817" s="196"/>
      <c r="BO1817" s="196"/>
      <c r="BP1817" s="196"/>
      <c r="BQ1817" s="196"/>
      <c r="BR1817" s="196"/>
      <c r="BS1817" s="196"/>
      <c r="BT1817" s="196"/>
      <c r="BU1817" s="196"/>
      <c r="BV1817" s="196"/>
      <c r="BW1817" s="196"/>
      <c r="BX1817" s="196"/>
      <c r="BY1817" s="196"/>
      <c r="BZ1817" s="196"/>
      <c r="CA1817" s="196"/>
      <c r="CB1817" s="196"/>
      <c r="CC1817" s="196"/>
      <c r="CD1817" s="196"/>
    </row>
    <row r="1818" spans="4:82" x14ac:dyDescent="0.2">
      <c r="D1818" s="171"/>
      <c r="E1818" s="171"/>
      <c r="F1818" s="171"/>
      <c r="G1818" s="171"/>
      <c r="H1818" s="171"/>
      <c r="I1818" s="171"/>
      <c r="J1818" s="171"/>
      <c r="K1818" s="171"/>
      <c r="L1818" s="171"/>
      <c r="M1818" s="171"/>
      <c r="N1818" s="171"/>
      <c r="O1818" s="171"/>
      <c r="P1818" s="171"/>
      <c r="Q1818" s="171"/>
      <c r="R1818" s="171"/>
      <c r="S1818" s="171"/>
      <c r="T1818" s="171"/>
      <c r="U1818" s="171"/>
      <c r="V1818" s="171"/>
      <c r="W1818" s="171"/>
      <c r="X1818" s="171"/>
      <c r="Y1818" s="171"/>
      <c r="Z1818" s="171"/>
      <c r="AA1818" s="171"/>
      <c r="AB1818" s="171"/>
      <c r="AC1818" s="171"/>
      <c r="AD1818" s="171"/>
      <c r="AE1818" s="171"/>
      <c r="AF1818" s="171"/>
      <c r="AG1818" s="171"/>
      <c r="AH1818" s="171"/>
      <c r="AI1818" s="171"/>
      <c r="AJ1818" s="171"/>
      <c r="AK1818" s="171"/>
      <c r="AL1818" s="171"/>
      <c r="AM1818" s="171"/>
      <c r="AN1818" s="171"/>
      <c r="AO1818" s="171"/>
      <c r="AP1818" s="171"/>
      <c r="AQ1818" s="171"/>
      <c r="AR1818" s="171"/>
      <c r="AS1818" s="171"/>
      <c r="AT1818" s="196"/>
      <c r="AU1818" s="196"/>
      <c r="AV1818" s="196"/>
      <c r="AW1818" s="196"/>
      <c r="AX1818" s="196"/>
      <c r="AY1818" s="196"/>
      <c r="AZ1818" s="196"/>
      <c r="BA1818" s="196"/>
      <c r="BB1818" s="196"/>
      <c r="BC1818" s="196"/>
      <c r="BD1818" s="196"/>
      <c r="BE1818" s="196"/>
      <c r="BF1818" s="196"/>
      <c r="BG1818" s="196"/>
      <c r="BH1818" s="196"/>
      <c r="BI1818" s="196"/>
      <c r="BJ1818" s="196"/>
      <c r="BK1818" s="196"/>
      <c r="BL1818" s="196"/>
      <c r="BM1818" s="196"/>
      <c r="BN1818" s="196"/>
      <c r="BO1818" s="196"/>
      <c r="BP1818" s="196"/>
      <c r="BQ1818" s="196"/>
      <c r="BR1818" s="196"/>
      <c r="BS1818" s="196"/>
      <c r="BT1818" s="196"/>
      <c r="BU1818" s="196"/>
      <c r="BV1818" s="196"/>
      <c r="BW1818" s="196"/>
      <c r="BX1818" s="196"/>
      <c r="BY1818" s="196"/>
      <c r="BZ1818" s="196"/>
      <c r="CA1818" s="196"/>
      <c r="CB1818" s="196"/>
      <c r="CC1818" s="196"/>
      <c r="CD1818" s="196"/>
    </row>
    <row r="1819" spans="4:82" x14ac:dyDescent="0.2">
      <c r="D1819" s="171"/>
      <c r="E1819" s="171"/>
      <c r="F1819" s="171"/>
      <c r="G1819" s="171"/>
      <c r="H1819" s="171"/>
      <c r="I1819" s="171"/>
      <c r="J1819" s="171"/>
      <c r="K1819" s="171"/>
      <c r="L1819" s="171"/>
      <c r="M1819" s="171"/>
      <c r="N1819" s="171"/>
      <c r="O1819" s="171"/>
      <c r="P1819" s="171"/>
      <c r="Q1819" s="171"/>
      <c r="R1819" s="171"/>
      <c r="S1819" s="171"/>
      <c r="T1819" s="171"/>
      <c r="U1819" s="171"/>
      <c r="V1819" s="171"/>
      <c r="W1819" s="171"/>
      <c r="X1819" s="171"/>
      <c r="Y1819" s="171"/>
      <c r="Z1819" s="171"/>
      <c r="AA1819" s="171"/>
      <c r="AB1819" s="171"/>
      <c r="AC1819" s="171"/>
      <c r="AD1819" s="171"/>
      <c r="AE1819" s="171"/>
      <c r="AF1819" s="171"/>
      <c r="AG1819" s="171"/>
      <c r="AH1819" s="171"/>
      <c r="AI1819" s="171"/>
      <c r="AJ1819" s="171"/>
      <c r="AK1819" s="171"/>
      <c r="AL1819" s="171"/>
      <c r="AM1819" s="171"/>
      <c r="AN1819" s="171"/>
      <c r="AO1819" s="171"/>
      <c r="AP1819" s="171"/>
      <c r="AQ1819" s="171"/>
      <c r="AR1819" s="171"/>
      <c r="AS1819" s="171"/>
      <c r="AT1819" s="196"/>
      <c r="AU1819" s="196"/>
      <c r="AV1819" s="196"/>
      <c r="AW1819" s="196"/>
      <c r="AX1819" s="196"/>
      <c r="AY1819" s="196"/>
      <c r="AZ1819" s="196"/>
      <c r="BA1819" s="196"/>
      <c r="BB1819" s="196"/>
      <c r="BC1819" s="196"/>
      <c r="BD1819" s="196"/>
      <c r="BE1819" s="196"/>
      <c r="BF1819" s="196"/>
      <c r="BG1819" s="196"/>
      <c r="BH1819" s="196"/>
      <c r="BI1819" s="196"/>
      <c r="BJ1819" s="196"/>
      <c r="BK1819" s="196"/>
      <c r="BL1819" s="196"/>
      <c r="BM1819" s="196"/>
      <c r="BN1819" s="196"/>
      <c r="BO1819" s="196"/>
      <c r="BP1819" s="196"/>
      <c r="BQ1819" s="196"/>
      <c r="BR1819" s="196"/>
      <c r="BS1819" s="196"/>
      <c r="BT1819" s="196"/>
      <c r="BU1819" s="196"/>
      <c r="BV1819" s="196"/>
      <c r="BW1819" s="196"/>
      <c r="BX1819" s="196"/>
      <c r="BY1819" s="196"/>
      <c r="BZ1819" s="196"/>
      <c r="CA1819" s="196"/>
      <c r="CB1819" s="196"/>
      <c r="CC1819" s="196"/>
      <c r="CD1819" s="196"/>
    </row>
    <row r="1820" spans="4:82" x14ac:dyDescent="0.2">
      <c r="D1820" s="171"/>
      <c r="E1820" s="171"/>
      <c r="F1820" s="171"/>
      <c r="G1820" s="171"/>
      <c r="H1820" s="171"/>
      <c r="I1820" s="171"/>
      <c r="J1820" s="171"/>
      <c r="K1820" s="171"/>
      <c r="L1820" s="171"/>
      <c r="M1820" s="171"/>
      <c r="N1820" s="171"/>
      <c r="O1820" s="171"/>
      <c r="P1820" s="171"/>
      <c r="Q1820" s="171"/>
      <c r="R1820" s="171"/>
      <c r="S1820" s="171"/>
      <c r="T1820" s="171"/>
      <c r="U1820" s="171"/>
      <c r="V1820" s="171"/>
      <c r="W1820" s="171"/>
      <c r="X1820" s="171"/>
      <c r="Y1820" s="171"/>
      <c r="Z1820" s="171"/>
      <c r="AA1820" s="171"/>
      <c r="AB1820" s="171"/>
      <c r="AC1820" s="171"/>
      <c r="AD1820" s="171"/>
      <c r="AE1820" s="171"/>
      <c r="AF1820" s="171"/>
      <c r="AG1820" s="171"/>
      <c r="AH1820" s="171"/>
      <c r="AI1820" s="171"/>
      <c r="AJ1820" s="171"/>
      <c r="AK1820" s="171"/>
      <c r="AL1820" s="171"/>
      <c r="AM1820" s="171"/>
      <c r="AN1820" s="171"/>
      <c r="AO1820" s="171"/>
      <c r="AP1820" s="171"/>
      <c r="AQ1820" s="171"/>
      <c r="AR1820" s="171"/>
      <c r="AS1820" s="171"/>
      <c r="AT1820" s="196"/>
      <c r="AU1820" s="196"/>
      <c r="AV1820" s="196"/>
      <c r="AW1820" s="196"/>
      <c r="AX1820" s="196"/>
      <c r="AY1820" s="196"/>
      <c r="AZ1820" s="196"/>
      <c r="BA1820" s="196"/>
      <c r="BB1820" s="196"/>
      <c r="BC1820" s="196"/>
      <c r="BD1820" s="196"/>
      <c r="BE1820" s="196"/>
      <c r="BF1820" s="196"/>
      <c r="BG1820" s="196"/>
      <c r="BH1820" s="196"/>
      <c r="BI1820" s="196"/>
      <c r="BJ1820" s="196"/>
      <c r="BK1820" s="196"/>
      <c r="BL1820" s="196"/>
      <c r="BM1820" s="196"/>
      <c r="BN1820" s="196"/>
      <c r="BO1820" s="196"/>
      <c r="BP1820" s="196"/>
      <c r="BQ1820" s="196"/>
      <c r="BR1820" s="196"/>
      <c r="BS1820" s="196"/>
      <c r="BT1820" s="196"/>
      <c r="BU1820" s="196"/>
      <c r="BV1820" s="196"/>
      <c r="BW1820" s="196"/>
      <c r="BX1820" s="196"/>
      <c r="BY1820" s="196"/>
      <c r="BZ1820" s="196"/>
      <c r="CA1820" s="196"/>
      <c r="CB1820" s="196"/>
      <c r="CC1820" s="196"/>
      <c r="CD1820" s="196"/>
    </row>
    <row r="1821" spans="4:82" x14ac:dyDescent="0.2">
      <c r="D1821" s="171"/>
      <c r="E1821" s="171"/>
      <c r="F1821" s="171"/>
      <c r="G1821" s="171"/>
      <c r="H1821" s="171"/>
      <c r="I1821" s="171"/>
      <c r="J1821" s="171"/>
      <c r="K1821" s="171"/>
      <c r="L1821" s="171"/>
      <c r="M1821" s="171"/>
      <c r="N1821" s="171"/>
      <c r="O1821" s="171"/>
      <c r="P1821" s="171"/>
      <c r="Q1821" s="171"/>
      <c r="R1821" s="171"/>
      <c r="S1821" s="171"/>
      <c r="T1821" s="171"/>
      <c r="U1821" s="171"/>
      <c r="V1821" s="171"/>
      <c r="W1821" s="171"/>
      <c r="X1821" s="171"/>
      <c r="Y1821" s="171"/>
      <c r="Z1821" s="171"/>
      <c r="AA1821" s="171"/>
      <c r="AB1821" s="171"/>
      <c r="AC1821" s="171"/>
      <c r="AD1821" s="171"/>
      <c r="AE1821" s="171"/>
      <c r="AF1821" s="171"/>
      <c r="AG1821" s="171"/>
      <c r="AH1821" s="171"/>
      <c r="AI1821" s="171"/>
      <c r="AJ1821" s="171"/>
      <c r="AK1821" s="171"/>
      <c r="AL1821" s="171"/>
      <c r="AM1821" s="171"/>
      <c r="AN1821" s="171"/>
      <c r="AO1821" s="171"/>
      <c r="AP1821" s="171"/>
      <c r="AQ1821" s="171"/>
      <c r="AR1821" s="171"/>
      <c r="AS1821" s="171"/>
      <c r="AT1821" s="196"/>
      <c r="AU1821" s="196"/>
      <c r="AV1821" s="196"/>
      <c r="AW1821" s="196"/>
      <c r="AX1821" s="196"/>
      <c r="AY1821" s="196"/>
      <c r="AZ1821" s="196"/>
      <c r="BA1821" s="196"/>
      <c r="BB1821" s="196"/>
      <c r="BC1821" s="196"/>
      <c r="BD1821" s="196"/>
      <c r="BE1821" s="196"/>
      <c r="BF1821" s="196"/>
      <c r="BG1821" s="196"/>
      <c r="BH1821" s="196"/>
      <c r="BI1821" s="196"/>
      <c r="BJ1821" s="196"/>
      <c r="BK1821" s="196"/>
      <c r="BL1821" s="196"/>
      <c r="BM1821" s="196"/>
      <c r="BN1821" s="196"/>
      <c r="BO1821" s="196"/>
      <c r="BP1821" s="196"/>
      <c r="BQ1821" s="196"/>
      <c r="BR1821" s="196"/>
      <c r="BS1821" s="196"/>
      <c r="BT1821" s="196"/>
      <c r="BU1821" s="196"/>
      <c r="BV1821" s="196"/>
      <c r="BW1821" s="196"/>
      <c r="BX1821" s="196"/>
      <c r="BY1821" s="196"/>
      <c r="BZ1821" s="196"/>
      <c r="CA1821" s="196"/>
      <c r="CB1821" s="196"/>
      <c r="CC1821" s="196"/>
      <c r="CD1821" s="196"/>
    </row>
    <row r="1822" spans="4:82" x14ac:dyDescent="0.2">
      <c r="D1822" s="171"/>
      <c r="E1822" s="171"/>
      <c r="F1822" s="171"/>
      <c r="G1822" s="171"/>
      <c r="H1822" s="171"/>
      <c r="I1822" s="171"/>
      <c r="J1822" s="171"/>
      <c r="K1822" s="171"/>
      <c r="L1822" s="171"/>
      <c r="M1822" s="171"/>
      <c r="N1822" s="171"/>
      <c r="O1822" s="171"/>
      <c r="P1822" s="171"/>
      <c r="Q1822" s="171"/>
      <c r="R1822" s="171"/>
      <c r="S1822" s="171"/>
      <c r="T1822" s="171"/>
      <c r="U1822" s="171"/>
      <c r="V1822" s="171"/>
      <c r="W1822" s="171"/>
      <c r="X1822" s="171"/>
      <c r="Y1822" s="171"/>
      <c r="Z1822" s="171"/>
      <c r="AA1822" s="171"/>
      <c r="AB1822" s="171"/>
      <c r="AC1822" s="171"/>
      <c r="AD1822" s="171"/>
      <c r="AE1822" s="171"/>
      <c r="AF1822" s="171"/>
      <c r="AG1822" s="171"/>
      <c r="AH1822" s="171"/>
      <c r="AI1822" s="171"/>
      <c r="AJ1822" s="171"/>
      <c r="AK1822" s="171"/>
      <c r="AL1822" s="171"/>
      <c r="AM1822" s="171"/>
      <c r="AN1822" s="171"/>
      <c r="AO1822" s="171"/>
      <c r="AP1822" s="171"/>
      <c r="AQ1822" s="171"/>
      <c r="AR1822" s="171"/>
      <c r="AS1822" s="171"/>
      <c r="AT1822" s="196"/>
      <c r="AU1822" s="196"/>
      <c r="AV1822" s="196"/>
      <c r="AW1822" s="196"/>
      <c r="AX1822" s="196"/>
      <c r="AY1822" s="196"/>
      <c r="AZ1822" s="196"/>
      <c r="BA1822" s="196"/>
      <c r="BB1822" s="196"/>
      <c r="BC1822" s="196"/>
      <c r="BD1822" s="196"/>
      <c r="BE1822" s="196"/>
      <c r="BF1822" s="196"/>
      <c r="BG1822" s="196"/>
      <c r="BH1822" s="196"/>
      <c r="BI1822" s="196"/>
      <c r="BJ1822" s="196"/>
      <c r="BK1822" s="196"/>
      <c r="BL1822" s="196"/>
      <c r="BM1822" s="196"/>
      <c r="BN1822" s="196"/>
      <c r="BO1822" s="196"/>
      <c r="BP1822" s="196"/>
      <c r="BQ1822" s="196"/>
      <c r="BR1822" s="196"/>
      <c r="BS1822" s="196"/>
      <c r="BT1822" s="196"/>
      <c r="BU1822" s="196"/>
      <c r="BV1822" s="196"/>
      <c r="BW1822" s="196"/>
      <c r="BX1822" s="196"/>
      <c r="BY1822" s="196"/>
      <c r="BZ1822" s="196"/>
      <c r="CA1822" s="196"/>
      <c r="CB1822" s="196"/>
      <c r="CC1822" s="196"/>
      <c r="CD1822" s="196"/>
    </row>
    <row r="1823" spans="4:82" x14ac:dyDescent="0.2">
      <c r="D1823" s="171"/>
      <c r="E1823" s="171"/>
      <c r="F1823" s="171"/>
      <c r="G1823" s="171"/>
      <c r="H1823" s="171"/>
      <c r="I1823" s="171"/>
      <c r="J1823" s="171"/>
      <c r="K1823" s="171"/>
      <c r="L1823" s="171"/>
      <c r="M1823" s="171"/>
      <c r="N1823" s="171"/>
      <c r="O1823" s="171"/>
      <c r="P1823" s="171"/>
      <c r="Q1823" s="171"/>
      <c r="R1823" s="171"/>
      <c r="S1823" s="171"/>
      <c r="T1823" s="171"/>
      <c r="U1823" s="171"/>
      <c r="V1823" s="171"/>
      <c r="W1823" s="171"/>
      <c r="X1823" s="171"/>
      <c r="Y1823" s="171"/>
      <c r="Z1823" s="171"/>
      <c r="AA1823" s="171"/>
      <c r="AB1823" s="171"/>
      <c r="AC1823" s="171"/>
      <c r="AD1823" s="171"/>
      <c r="AE1823" s="171"/>
      <c r="AF1823" s="171"/>
      <c r="AG1823" s="171"/>
      <c r="AH1823" s="171"/>
      <c r="AI1823" s="171"/>
      <c r="AJ1823" s="171"/>
      <c r="AK1823" s="171"/>
      <c r="AL1823" s="171"/>
      <c r="AM1823" s="171"/>
      <c r="AN1823" s="171"/>
      <c r="AO1823" s="171"/>
      <c r="AP1823" s="171"/>
      <c r="AQ1823" s="171"/>
      <c r="AR1823" s="171"/>
      <c r="AS1823" s="171"/>
      <c r="AT1823" s="196"/>
      <c r="AU1823" s="196"/>
      <c r="AV1823" s="196"/>
      <c r="AW1823" s="196"/>
      <c r="AX1823" s="196"/>
      <c r="AY1823" s="196"/>
      <c r="AZ1823" s="196"/>
      <c r="BA1823" s="196"/>
      <c r="BB1823" s="196"/>
      <c r="BC1823" s="196"/>
      <c r="BD1823" s="196"/>
      <c r="BE1823" s="196"/>
      <c r="BF1823" s="196"/>
      <c r="BG1823" s="196"/>
      <c r="BH1823" s="196"/>
      <c r="BI1823" s="196"/>
      <c r="BJ1823" s="196"/>
      <c r="BK1823" s="196"/>
      <c r="BL1823" s="196"/>
      <c r="BM1823" s="196"/>
      <c r="BN1823" s="196"/>
      <c r="BO1823" s="196"/>
      <c r="BP1823" s="196"/>
      <c r="BQ1823" s="196"/>
      <c r="BR1823" s="196"/>
      <c r="BS1823" s="196"/>
      <c r="BT1823" s="196"/>
      <c r="BU1823" s="196"/>
      <c r="BV1823" s="196"/>
      <c r="BW1823" s="196"/>
      <c r="BX1823" s="196"/>
      <c r="BY1823" s="196"/>
      <c r="BZ1823" s="196"/>
      <c r="CA1823" s="196"/>
      <c r="CB1823" s="196"/>
      <c r="CC1823" s="196"/>
      <c r="CD1823" s="196"/>
    </row>
    <row r="1824" spans="4:82" x14ac:dyDescent="0.2">
      <c r="D1824" s="171"/>
      <c r="E1824" s="171"/>
      <c r="F1824" s="171"/>
      <c r="G1824" s="171"/>
      <c r="H1824" s="171"/>
      <c r="I1824" s="171"/>
      <c r="J1824" s="171"/>
      <c r="K1824" s="171"/>
      <c r="L1824" s="171"/>
      <c r="M1824" s="171"/>
      <c r="N1824" s="171"/>
      <c r="O1824" s="171"/>
      <c r="P1824" s="171"/>
      <c r="Q1824" s="171"/>
      <c r="R1824" s="171"/>
      <c r="S1824" s="171"/>
      <c r="T1824" s="171"/>
      <c r="U1824" s="171"/>
      <c r="V1824" s="171"/>
      <c r="W1824" s="171"/>
      <c r="X1824" s="171"/>
      <c r="Y1824" s="171"/>
      <c r="Z1824" s="171"/>
      <c r="AA1824" s="171"/>
      <c r="AB1824" s="171"/>
      <c r="AC1824" s="171"/>
      <c r="AD1824" s="171"/>
      <c r="AE1824" s="171"/>
      <c r="AF1824" s="171"/>
      <c r="AG1824" s="171"/>
      <c r="AH1824" s="171"/>
      <c r="AI1824" s="171"/>
      <c r="AJ1824" s="171"/>
      <c r="AK1824" s="171"/>
      <c r="AL1824" s="171"/>
      <c r="AM1824" s="171"/>
      <c r="AN1824" s="171"/>
      <c r="AO1824" s="171"/>
      <c r="AP1824" s="171"/>
      <c r="AQ1824" s="171"/>
      <c r="AR1824" s="171"/>
      <c r="AS1824" s="171"/>
      <c r="AT1824" s="196"/>
      <c r="AU1824" s="196"/>
      <c r="AV1824" s="196"/>
      <c r="AW1824" s="196"/>
      <c r="AX1824" s="196"/>
      <c r="AY1824" s="196"/>
      <c r="AZ1824" s="196"/>
      <c r="BA1824" s="196"/>
      <c r="BB1824" s="196"/>
      <c r="BC1824" s="196"/>
      <c r="BD1824" s="196"/>
      <c r="BE1824" s="196"/>
      <c r="BF1824" s="196"/>
      <c r="BG1824" s="196"/>
      <c r="BH1824" s="196"/>
      <c r="BI1824" s="196"/>
      <c r="BJ1824" s="196"/>
      <c r="BK1824" s="196"/>
      <c r="BL1824" s="196"/>
      <c r="BM1824" s="196"/>
      <c r="BN1824" s="196"/>
      <c r="BO1824" s="196"/>
      <c r="BP1824" s="196"/>
      <c r="BQ1824" s="196"/>
      <c r="BR1824" s="196"/>
      <c r="BS1824" s="196"/>
      <c r="BT1824" s="196"/>
      <c r="BU1824" s="196"/>
      <c r="BV1824" s="196"/>
      <c r="BW1824" s="196"/>
      <c r="BX1824" s="196"/>
      <c r="BY1824" s="196"/>
      <c r="BZ1824" s="196"/>
      <c r="CA1824" s="196"/>
      <c r="CB1824" s="196"/>
      <c r="CC1824" s="196"/>
      <c r="CD1824" s="196"/>
    </row>
    <row r="1825" spans="4:82" x14ac:dyDescent="0.2">
      <c r="D1825" s="171"/>
      <c r="E1825" s="171"/>
      <c r="F1825" s="171"/>
      <c r="G1825" s="171"/>
      <c r="H1825" s="171"/>
      <c r="I1825" s="171"/>
      <c r="J1825" s="171"/>
      <c r="K1825" s="171"/>
      <c r="L1825" s="171"/>
      <c r="M1825" s="171"/>
      <c r="N1825" s="171"/>
      <c r="O1825" s="171"/>
      <c r="P1825" s="171"/>
      <c r="Q1825" s="171"/>
      <c r="R1825" s="171"/>
      <c r="S1825" s="171"/>
      <c r="T1825" s="171"/>
      <c r="U1825" s="171"/>
      <c r="V1825" s="171"/>
      <c r="W1825" s="171"/>
      <c r="X1825" s="171"/>
      <c r="Y1825" s="171"/>
      <c r="Z1825" s="171"/>
      <c r="AA1825" s="171"/>
      <c r="AB1825" s="171"/>
      <c r="AC1825" s="171"/>
      <c r="AD1825" s="171"/>
      <c r="AE1825" s="171"/>
      <c r="AF1825" s="171"/>
      <c r="AG1825" s="171"/>
      <c r="AH1825" s="171"/>
      <c r="AI1825" s="171"/>
      <c r="AJ1825" s="171"/>
      <c r="AK1825" s="171"/>
      <c r="AL1825" s="171"/>
      <c r="AM1825" s="171"/>
      <c r="AN1825" s="171"/>
      <c r="AO1825" s="171"/>
      <c r="AP1825" s="171"/>
      <c r="AQ1825" s="171"/>
      <c r="AR1825" s="171"/>
      <c r="AS1825" s="171"/>
      <c r="AT1825" s="196"/>
      <c r="AU1825" s="196"/>
      <c r="AV1825" s="196"/>
      <c r="AW1825" s="196"/>
      <c r="AX1825" s="196"/>
      <c r="AY1825" s="196"/>
      <c r="AZ1825" s="196"/>
      <c r="BA1825" s="196"/>
      <c r="BB1825" s="196"/>
      <c r="BC1825" s="196"/>
      <c r="BD1825" s="196"/>
      <c r="BE1825" s="196"/>
      <c r="BF1825" s="196"/>
      <c r="BG1825" s="196"/>
      <c r="BH1825" s="196"/>
      <c r="BI1825" s="196"/>
      <c r="BJ1825" s="196"/>
      <c r="BK1825" s="196"/>
      <c r="BL1825" s="196"/>
      <c r="BM1825" s="196"/>
      <c r="BN1825" s="196"/>
      <c r="BO1825" s="196"/>
      <c r="BP1825" s="196"/>
      <c r="BQ1825" s="196"/>
      <c r="BR1825" s="196"/>
      <c r="BS1825" s="196"/>
      <c r="BT1825" s="196"/>
      <c r="BU1825" s="196"/>
      <c r="BV1825" s="196"/>
      <c r="BW1825" s="196"/>
      <c r="BX1825" s="196"/>
      <c r="BY1825" s="196"/>
      <c r="BZ1825" s="196"/>
      <c r="CA1825" s="196"/>
      <c r="CB1825" s="196"/>
      <c r="CC1825" s="196"/>
      <c r="CD1825" s="196"/>
    </row>
    <row r="1826" spans="4:82" x14ac:dyDescent="0.2">
      <c r="D1826" s="171"/>
      <c r="E1826" s="171"/>
      <c r="F1826" s="171"/>
      <c r="G1826" s="171"/>
      <c r="H1826" s="171"/>
      <c r="I1826" s="171"/>
      <c r="J1826" s="171"/>
      <c r="K1826" s="171"/>
      <c r="L1826" s="171"/>
      <c r="M1826" s="171"/>
      <c r="N1826" s="171"/>
      <c r="O1826" s="171"/>
      <c r="P1826" s="171"/>
      <c r="Q1826" s="171"/>
      <c r="R1826" s="171"/>
      <c r="S1826" s="171"/>
      <c r="T1826" s="171"/>
      <c r="U1826" s="171"/>
      <c r="V1826" s="171"/>
      <c r="W1826" s="171"/>
      <c r="X1826" s="171"/>
      <c r="Y1826" s="171"/>
      <c r="Z1826" s="171"/>
      <c r="AA1826" s="171"/>
      <c r="AB1826" s="171"/>
      <c r="AC1826" s="171"/>
      <c r="AD1826" s="171"/>
      <c r="AE1826" s="171"/>
      <c r="AF1826" s="171"/>
      <c r="AG1826" s="171"/>
      <c r="AH1826" s="171"/>
      <c r="AI1826" s="171"/>
      <c r="AJ1826" s="171"/>
      <c r="AK1826" s="171"/>
      <c r="AL1826" s="171"/>
      <c r="AM1826" s="171"/>
      <c r="AN1826" s="171"/>
      <c r="AO1826" s="171"/>
      <c r="AP1826" s="171"/>
      <c r="AQ1826" s="171"/>
      <c r="AR1826" s="171"/>
      <c r="AS1826" s="171"/>
      <c r="AT1826" s="196"/>
      <c r="AU1826" s="196"/>
      <c r="AV1826" s="196"/>
      <c r="AW1826" s="196"/>
      <c r="AX1826" s="196"/>
      <c r="AY1826" s="196"/>
      <c r="AZ1826" s="196"/>
      <c r="BA1826" s="196"/>
      <c r="BB1826" s="196"/>
      <c r="BC1826" s="196"/>
      <c r="BD1826" s="196"/>
      <c r="BE1826" s="196"/>
      <c r="BF1826" s="196"/>
      <c r="BG1826" s="196"/>
      <c r="BH1826" s="196"/>
      <c r="BI1826" s="196"/>
      <c r="BJ1826" s="196"/>
      <c r="BK1826" s="196"/>
      <c r="BL1826" s="196"/>
      <c r="BM1826" s="196"/>
      <c r="BN1826" s="196"/>
      <c r="BO1826" s="196"/>
      <c r="BP1826" s="196"/>
      <c r="BQ1826" s="196"/>
      <c r="BR1826" s="196"/>
      <c r="BS1826" s="196"/>
      <c r="BT1826" s="196"/>
      <c r="BU1826" s="196"/>
      <c r="BV1826" s="196"/>
      <c r="BW1826" s="196"/>
      <c r="BX1826" s="196"/>
      <c r="BY1826" s="196"/>
      <c r="BZ1826" s="196"/>
      <c r="CA1826" s="196"/>
      <c r="CB1826" s="196"/>
      <c r="CC1826" s="196"/>
      <c r="CD1826" s="196"/>
    </row>
    <row r="1827" spans="4:82" x14ac:dyDescent="0.2">
      <c r="D1827" s="171"/>
      <c r="E1827" s="171"/>
      <c r="F1827" s="171"/>
      <c r="G1827" s="171"/>
      <c r="H1827" s="171"/>
      <c r="I1827" s="171"/>
      <c r="J1827" s="171"/>
      <c r="K1827" s="171"/>
      <c r="L1827" s="171"/>
      <c r="M1827" s="171"/>
      <c r="N1827" s="171"/>
      <c r="O1827" s="171"/>
      <c r="P1827" s="171"/>
      <c r="Q1827" s="171"/>
      <c r="R1827" s="171"/>
      <c r="S1827" s="171"/>
      <c r="T1827" s="171"/>
      <c r="U1827" s="171"/>
      <c r="V1827" s="171"/>
      <c r="W1827" s="171"/>
      <c r="X1827" s="171"/>
      <c r="Y1827" s="171"/>
      <c r="Z1827" s="171"/>
      <c r="AA1827" s="171"/>
      <c r="AB1827" s="171"/>
      <c r="AC1827" s="171"/>
      <c r="AD1827" s="171"/>
      <c r="AE1827" s="171"/>
      <c r="AF1827" s="171"/>
      <c r="AG1827" s="171"/>
      <c r="AH1827" s="171"/>
      <c r="AI1827" s="171"/>
      <c r="AJ1827" s="171"/>
      <c r="AK1827" s="171"/>
      <c r="AL1827" s="171"/>
      <c r="AM1827" s="171"/>
      <c r="AN1827" s="171"/>
      <c r="AO1827" s="171"/>
      <c r="AP1827" s="171"/>
      <c r="AQ1827" s="171"/>
      <c r="AR1827" s="171"/>
      <c r="AS1827" s="171"/>
      <c r="AT1827" s="196"/>
      <c r="AU1827" s="196"/>
      <c r="AV1827" s="196"/>
      <c r="AW1827" s="196"/>
      <c r="AX1827" s="196"/>
      <c r="AY1827" s="196"/>
      <c r="AZ1827" s="196"/>
      <c r="BA1827" s="196"/>
      <c r="BB1827" s="196"/>
      <c r="BC1827" s="196"/>
      <c r="BD1827" s="196"/>
      <c r="BE1827" s="196"/>
      <c r="BF1827" s="196"/>
      <c r="BG1827" s="196"/>
      <c r="BH1827" s="196"/>
      <c r="BI1827" s="196"/>
      <c r="BJ1827" s="196"/>
      <c r="BK1827" s="196"/>
      <c r="BL1827" s="196"/>
      <c r="BM1827" s="196"/>
      <c r="BN1827" s="196"/>
      <c r="BO1827" s="196"/>
      <c r="BP1827" s="196"/>
      <c r="BQ1827" s="196"/>
      <c r="BR1827" s="196"/>
      <c r="BS1827" s="196"/>
      <c r="BT1827" s="196"/>
      <c r="BU1827" s="196"/>
      <c r="BV1827" s="196"/>
      <c r="BW1827" s="196"/>
      <c r="BX1827" s="196"/>
      <c r="BY1827" s="196"/>
      <c r="BZ1827" s="196"/>
      <c r="CA1827" s="196"/>
      <c r="CB1827" s="196"/>
      <c r="CC1827" s="196"/>
      <c r="CD1827" s="196"/>
    </row>
    <row r="1828" spans="4:82" x14ac:dyDescent="0.2">
      <c r="D1828" s="171"/>
      <c r="E1828" s="171"/>
      <c r="F1828" s="171"/>
      <c r="G1828" s="171"/>
      <c r="H1828" s="171"/>
      <c r="I1828" s="171"/>
      <c r="J1828" s="171"/>
      <c r="K1828" s="171"/>
      <c r="L1828" s="171"/>
      <c r="M1828" s="171"/>
      <c r="N1828" s="171"/>
      <c r="O1828" s="171"/>
      <c r="P1828" s="171"/>
      <c r="Q1828" s="171"/>
      <c r="R1828" s="171"/>
      <c r="S1828" s="171"/>
      <c r="T1828" s="171"/>
      <c r="U1828" s="171"/>
      <c r="V1828" s="171"/>
      <c r="W1828" s="171"/>
      <c r="X1828" s="171"/>
      <c r="Y1828" s="171"/>
      <c r="Z1828" s="171"/>
      <c r="AA1828" s="171"/>
      <c r="AB1828" s="171"/>
      <c r="AC1828" s="171"/>
      <c r="AD1828" s="171"/>
      <c r="AE1828" s="171"/>
      <c r="AF1828" s="171"/>
      <c r="AG1828" s="171"/>
      <c r="AH1828" s="171"/>
      <c r="AI1828" s="171"/>
      <c r="AJ1828" s="171"/>
      <c r="AK1828" s="171"/>
      <c r="AL1828" s="171"/>
      <c r="AM1828" s="171"/>
      <c r="AN1828" s="171"/>
      <c r="AO1828" s="171"/>
      <c r="AP1828" s="171"/>
      <c r="AQ1828" s="171"/>
      <c r="AR1828" s="171"/>
      <c r="AS1828" s="171"/>
      <c r="AT1828" s="196"/>
      <c r="AU1828" s="196"/>
      <c r="AV1828" s="196"/>
      <c r="AW1828" s="196"/>
      <c r="AX1828" s="196"/>
      <c r="AY1828" s="196"/>
      <c r="AZ1828" s="196"/>
      <c r="BA1828" s="196"/>
      <c r="BB1828" s="196"/>
      <c r="BC1828" s="196"/>
      <c r="BD1828" s="196"/>
      <c r="BE1828" s="196"/>
      <c r="BF1828" s="196"/>
      <c r="BG1828" s="196"/>
      <c r="BH1828" s="196"/>
      <c r="BI1828" s="196"/>
      <c r="BJ1828" s="196"/>
      <c r="BK1828" s="196"/>
      <c r="BL1828" s="196"/>
      <c r="BM1828" s="196"/>
      <c r="BN1828" s="196"/>
      <c r="BO1828" s="196"/>
      <c r="BP1828" s="196"/>
      <c r="BQ1828" s="196"/>
      <c r="BR1828" s="196"/>
      <c r="BS1828" s="196"/>
      <c r="BT1828" s="196"/>
      <c r="BU1828" s="196"/>
      <c r="BV1828" s="196"/>
      <c r="BW1828" s="196"/>
      <c r="BX1828" s="196"/>
      <c r="BY1828" s="196"/>
      <c r="BZ1828" s="196"/>
      <c r="CA1828" s="196"/>
      <c r="CB1828" s="196"/>
      <c r="CC1828" s="196"/>
      <c r="CD1828" s="196"/>
    </row>
    <row r="1829" spans="4:82" x14ac:dyDescent="0.2">
      <c r="D1829" s="171"/>
      <c r="E1829" s="171"/>
      <c r="F1829" s="171"/>
      <c r="G1829" s="171"/>
      <c r="H1829" s="171"/>
      <c r="I1829" s="171"/>
      <c r="J1829" s="171"/>
      <c r="K1829" s="171"/>
      <c r="L1829" s="171"/>
      <c r="M1829" s="171"/>
      <c r="N1829" s="171"/>
      <c r="O1829" s="171"/>
      <c r="P1829" s="171"/>
      <c r="Q1829" s="171"/>
      <c r="R1829" s="171"/>
      <c r="S1829" s="171"/>
      <c r="T1829" s="171"/>
      <c r="U1829" s="171"/>
      <c r="V1829" s="171"/>
      <c r="W1829" s="171"/>
      <c r="X1829" s="171"/>
      <c r="Y1829" s="171"/>
      <c r="Z1829" s="171"/>
      <c r="AA1829" s="171"/>
      <c r="AB1829" s="171"/>
      <c r="AC1829" s="171"/>
      <c r="AD1829" s="171"/>
      <c r="AE1829" s="171"/>
      <c r="AF1829" s="171"/>
      <c r="AG1829" s="171"/>
      <c r="AH1829" s="171"/>
      <c r="AI1829" s="171"/>
      <c r="AJ1829" s="171"/>
      <c r="AK1829" s="171"/>
      <c r="AL1829" s="171"/>
      <c r="AM1829" s="171"/>
      <c r="AN1829" s="171"/>
      <c r="AO1829" s="171"/>
      <c r="AP1829" s="171"/>
      <c r="AQ1829" s="171"/>
      <c r="AR1829" s="171"/>
      <c r="AS1829" s="171"/>
      <c r="AT1829" s="196"/>
      <c r="AU1829" s="196"/>
      <c r="AV1829" s="196"/>
      <c r="AW1829" s="196"/>
      <c r="AX1829" s="196"/>
      <c r="AY1829" s="196"/>
      <c r="AZ1829" s="196"/>
      <c r="BA1829" s="196"/>
      <c r="BB1829" s="196"/>
      <c r="BC1829" s="196"/>
      <c r="BD1829" s="196"/>
      <c r="BE1829" s="196"/>
      <c r="BF1829" s="196"/>
      <c r="BG1829" s="196"/>
      <c r="BH1829" s="196"/>
      <c r="BI1829" s="196"/>
      <c r="BJ1829" s="196"/>
      <c r="BK1829" s="196"/>
      <c r="BL1829" s="196"/>
      <c r="BM1829" s="196"/>
      <c r="BN1829" s="196"/>
      <c r="BO1829" s="196"/>
      <c r="BP1829" s="196"/>
      <c r="BQ1829" s="196"/>
      <c r="BR1829" s="196"/>
      <c r="BS1829" s="196"/>
      <c r="BT1829" s="196"/>
      <c r="BU1829" s="196"/>
      <c r="BV1829" s="196"/>
      <c r="BW1829" s="196"/>
      <c r="BX1829" s="196"/>
      <c r="BY1829" s="196"/>
      <c r="BZ1829" s="196"/>
      <c r="CA1829" s="196"/>
      <c r="CB1829" s="196"/>
      <c r="CC1829" s="196"/>
      <c r="CD1829" s="196"/>
    </row>
    <row r="1830" spans="4:82" x14ac:dyDescent="0.2">
      <c r="D1830" s="171"/>
      <c r="E1830" s="171"/>
      <c r="F1830" s="171"/>
      <c r="G1830" s="171"/>
      <c r="H1830" s="171"/>
      <c r="I1830" s="171"/>
      <c r="J1830" s="171"/>
      <c r="K1830" s="171"/>
      <c r="L1830" s="171"/>
      <c r="M1830" s="171"/>
      <c r="N1830" s="171"/>
      <c r="O1830" s="171"/>
      <c r="P1830" s="171"/>
      <c r="Q1830" s="171"/>
      <c r="R1830" s="171"/>
      <c r="S1830" s="171"/>
      <c r="T1830" s="171"/>
      <c r="U1830" s="171"/>
      <c r="V1830" s="171"/>
      <c r="W1830" s="171"/>
      <c r="X1830" s="171"/>
      <c r="Y1830" s="171"/>
      <c r="Z1830" s="171"/>
      <c r="AA1830" s="171"/>
      <c r="AB1830" s="171"/>
      <c r="AC1830" s="171"/>
      <c r="AD1830" s="171"/>
      <c r="AE1830" s="171"/>
      <c r="AF1830" s="171"/>
      <c r="AG1830" s="171"/>
      <c r="AH1830" s="171"/>
      <c r="AI1830" s="171"/>
      <c r="AJ1830" s="171"/>
      <c r="AK1830" s="171"/>
      <c r="AL1830" s="171"/>
      <c r="AM1830" s="171"/>
      <c r="AN1830" s="171"/>
      <c r="AO1830" s="171"/>
      <c r="AP1830" s="171"/>
      <c r="AQ1830" s="171"/>
      <c r="AR1830" s="171"/>
      <c r="AS1830" s="171"/>
      <c r="AT1830" s="196"/>
      <c r="AU1830" s="196"/>
      <c r="AV1830" s="196"/>
      <c r="AW1830" s="196"/>
      <c r="AX1830" s="196"/>
      <c r="AY1830" s="196"/>
      <c r="AZ1830" s="196"/>
      <c r="BA1830" s="196"/>
      <c r="BB1830" s="196"/>
      <c r="BC1830" s="196"/>
      <c r="BD1830" s="196"/>
      <c r="BE1830" s="196"/>
      <c r="BF1830" s="196"/>
      <c r="BG1830" s="196"/>
      <c r="BH1830" s="196"/>
      <c r="BI1830" s="196"/>
      <c r="BJ1830" s="196"/>
      <c r="BK1830" s="196"/>
      <c r="BL1830" s="196"/>
      <c r="BM1830" s="196"/>
      <c r="BN1830" s="196"/>
      <c r="BO1830" s="196"/>
      <c r="BP1830" s="196"/>
      <c r="BQ1830" s="196"/>
      <c r="BR1830" s="196"/>
      <c r="BS1830" s="196"/>
      <c r="BT1830" s="196"/>
      <c r="BU1830" s="196"/>
      <c r="BV1830" s="196"/>
      <c r="BW1830" s="196"/>
      <c r="BX1830" s="196"/>
      <c r="BY1830" s="196"/>
      <c r="BZ1830" s="196"/>
      <c r="CA1830" s="196"/>
      <c r="CB1830" s="196"/>
      <c r="CC1830" s="196"/>
      <c r="CD1830" s="196"/>
    </row>
    <row r="1831" spans="4:82" x14ac:dyDescent="0.2">
      <c r="D1831" s="171"/>
      <c r="E1831" s="171"/>
      <c r="F1831" s="171"/>
      <c r="G1831" s="171"/>
      <c r="H1831" s="171"/>
      <c r="I1831" s="171"/>
      <c r="J1831" s="171"/>
      <c r="K1831" s="171"/>
      <c r="L1831" s="171"/>
      <c r="M1831" s="171"/>
      <c r="N1831" s="171"/>
      <c r="O1831" s="171"/>
      <c r="P1831" s="171"/>
      <c r="Q1831" s="171"/>
      <c r="R1831" s="171"/>
      <c r="S1831" s="171"/>
      <c r="T1831" s="171"/>
      <c r="U1831" s="171"/>
      <c r="V1831" s="171"/>
      <c r="W1831" s="171"/>
      <c r="X1831" s="171"/>
      <c r="Y1831" s="171"/>
      <c r="Z1831" s="171"/>
      <c r="AA1831" s="171"/>
      <c r="AB1831" s="171"/>
      <c r="AC1831" s="171"/>
      <c r="AD1831" s="171"/>
      <c r="AE1831" s="171"/>
      <c r="AF1831" s="171"/>
      <c r="AG1831" s="171"/>
      <c r="AH1831" s="171"/>
      <c r="AI1831" s="171"/>
      <c r="AJ1831" s="171"/>
      <c r="AK1831" s="171"/>
      <c r="AL1831" s="171"/>
      <c r="AM1831" s="171"/>
      <c r="AN1831" s="171"/>
      <c r="AO1831" s="171"/>
      <c r="AP1831" s="171"/>
      <c r="AQ1831" s="171"/>
      <c r="AR1831" s="171"/>
      <c r="AS1831" s="171"/>
      <c r="AT1831" s="196"/>
      <c r="AU1831" s="196"/>
      <c r="AV1831" s="196"/>
      <c r="AW1831" s="196"/>
      <c r="AX1831" s="196"/>
      <c r="AY1831" s="196"/>
      <c r="AZ1831" s="196"/>
      <c r="BA1831" s="196"/>
      <c r="BB1831" s="196"/>
      <c r="BC1831" s="196"/>
      <c r="BD1831" s="196"/>
      <c r="BE1831" s="196"/>
      <c r="BF1831" s="196"/>
      <c r="BG1831" s="196"/>
      <c r="BH1831" s="196"/>
      <c r="BI1831" s="196"/>
      <c r="BJ1831" s="196"/>
      <c r="BK1831" s="196"/>
      <c r="BL1831" s="196"/>
      <c r="BM1831" s="196"/>
      <c r="BN1831" s="196"/>
      <c r="BO1831" s="196"/>
      <c r="BP1831" s="196"/>
      <c r="BQ1831" s="196"/>
      <c r="BR1831" s="196"/>
      <c r="BS1831" s="196"/>
      <c r="BT1831" s="196"/>
      <c r="BU1831" s="196"/>
      <c r="BV1831" s="196"/>
      <c r="BW1831" s="196"/>
      <c r="BX1831" s="196"/>
      <c r="BY1831" s="196"/>
      <c r="BZ1831" s="196"/>
      <c r="CA1831" s="196"/>
      <c r="CB1831" s="196"/>
      <c r="CC1831" s="196"/>
      <c r="CD1831" s="196"/>
    </row>
    <row r="1832" spans="4:82" x14ac:dyDescent="0.2">
      <c r="D1832" s="171"/>
      <c r="E1832" s="171"/>
      <c r="F1832" s="171"/>
      <c r="G1832" s="171"/>
      <c r="H1832" s="171"/>
      <c r="I1832" s="171"/>
      <c r="J1832" s="171"/>
      <c r="K1832" s="171"/>
      <c r="L1832" s="171"/>
      <c r="M1832" s="171"/>
      <c r="N1832" s="171"/>
      <c r="O1832" s="171"/>
      <c r="P1832" s="171"/>
      <c r="Q1832" s="171"/>
      <c r="R1832" s="171"/>
      <c r="S1832" s="171"/>
      <c r="T1832" s="171"/>
      <c r="U1832" s="171"/>
      <c r="V1832" s="171"/>
      <c r="W1832" s="171"/>
      <c r="X1832" s="171"/>
      <c r="Y1832" s="171"/>
      <c r="Z1832" s="171"/>
      <c r="AA1832" s="171"/>
      <c r="AB1832" s="171"/>
      <c r="AC1832" s="171"/>
      <c r="AD1832" s="171"/>
      <c r="AE1832" s="171"/>
      <c r="AF1832" s="171"/>
      <c r="AG1832" s="171"/>
      <c r="AH1832" s="171"/>
      <c r="AI1832" s="171"/>
      <c r="AJ1832" s="171"/>
      <c r="AK1832" s="171"/>
      <c r="AL1832" s="171"/>
      <c r="AM1832" s="171"/>
      <c r="AN1832" s="171"/>
      <c r="AO1832" s="171"/>
      <c r="AP1832" s="171"/>
      <c r="AQ1832" s="171"/>
      <c r="AR1832" s="171"/>
      <c r="AS1832" s="171"/>
      <c r="AT1832" s="196"/>
      <c r="AU1832" s="196"/>
      <c r="AV1832" s="196"/>
      <c r="AW1832" s="196"/>
      <c r="AX1832" s="196"/>
      <c r="AY1832" s="196"/>
      <c r="AZ1832" s="196"/>
      <c r="BA1832" s="196"/>
      <c r="BB1832" s="196"/>
      <c r="BC1832" s="196"/>
      <c r="BD1832" s="196"/>
      <c r="BE1832" s="196"/>
      <c r="BF1832" s="196"/>
      <c r="BG1832" s="196"/>
      <c r="BH1832" s="196"/>
      <c r="BI1832" s="196"/>
      <c r="BJ1832" s="196"/>
      <c r="BK1832" s="196"/>
      <c r="BL1832" s="196"/>
      <c r="BM1832" s="196"/>
      <c r="BN1832" s="196"/>
      <c r="BO1832" s="196"/>
      <c r="BP1832" s="196"/>
      <c r="BQ1832" s="196"/>
      <c r="BR1832" s="196"/>
      <c r="BS1832" s="196"/>
      <c r="BT1832" s="196"/>
      <c r="BU1832" s="196"/>
      <c r="BV1832" s="196"/>
      <c r="BW1832" s="196"/>
      <c r="BX1832" s="196"/>
      <c r="BY1832" s="196"/>
      <c r="BZ1832" s="196"/>
      <c r="CA1832" s="196"/>
      <c r="CB1832" s="196"/>
      <c r="CC1832" s="196"/>
      <c r="CD1832" s="196"/>
    </row>
    <row r="1833" spans="4:82" x14ac:dyDescent="0.2">
      <c r="D1833" s="171"/>
      <c r="E1833" s="171"/>
      <c r="F1833" s="171"/>
      <c r="G1833" s="171"/>
      <c r="H1833" s="171"/>
      <c r="I1833" s="171"/>
      <c r="J1833" s="171"/>
      <c r="K1833" s="171"/>
      <c r="L1833" s="171"/>
      <c r="M1833" s="171"/>
      <c r="N1833" s="171"/>
      <c r="O1833" s="171"/>
      <c r="P1833" s="171"/>
      <c r="Q1833" s="171"/>
      <c r="R1833" s="171"/>
      <c r="S1833" s="171"/>
      <c r="T1833" s="171"/>
      <c r="U1833" s="171"/>
      <c r="V1833" s="171"/>
      <c r="W1833" s="171"/>
      <c r="X1833" s="171"/>
      <c r="Y1833" s="171"/>
      <c r="Z1833" s="171"/>
      <c r="AA1833" s="171"/>
      <c r="AB1833" s="171"/>
      <c r="AC1833" s="171"/>
      <c r="AD1833" s="171"/>
      <c r="AE1833" s="171"/>
      <c r="AF1833" s="171"/>
      <c r="AG1833" s="171"/>
      <c r="AH1833" s="171"/>
      <c r="AI1833" s="171"/>
      <c r="AJ1833" s="171"/>
      <c r="AK1833" s="171"/>
      <c r="AL1833" s="171"/>
      <c r="AM1833" s="171"/>
      <c r="AN1833" s="171"/>
      <c r="AO1833" s="171"/>
      <c r="AP1833" s="171"/>
      <c r="AQ1833" s="171"/>
      <c r="AR1833" s="171"/>
      <c r="AS1833" s="171"/>
      <c r="AT1833" s="196"/>
      <c r="AU1833" s="196"/>
      <c r="AV1833" s="196"/>
      <c r="AW1833" s="196"/>
      <c r="AX1833" s="196"/>
      <c r="AY1833" s="196"/>
      <c r="AZ1833" s="196"/>
      <c r="BA1833" s="196"/>
      <c r="BB1833" s="196"/>
      <c r="BC1833" s="196"/>
      <c r="BD1833" s="196"/>
      <c r="BE1833" s="196"/>
      <c r="BF1833" s="196"/>
      <c r="BG1833" s="196"/>
      <c r="BH1833" s="196"/>
      <c r="BI1833" s="196"/>
      <c r="BJ1833" s="196"/>
      <c r="BK1833" s="196"/>
      <c r="BL1833" s="196"/>
      <c r="BM1833" s="196"/>
      <c r="BN1833" s="196"/>
      <c r="BO1833" s="196"/>
      <c r="BP1833" s="196"/>
      <c r="BQ1833" s="196"/>
      <c r="BR1833" s="196"/>
      <c r="BS1833" s="196"/>
      <c r="BT1833" s="196"/>
      <c r="BU1833" s="196"/>
      <c r="BV1833" s="196"/>
      <c r="BW1833" s="196"/>
      <c r="BX1833" s="196"/>
      <c r="BY1833" s="196"/>
      <c r="BZ1833" s="196"/>
      <c r="CA1833" s="196"/>
      <c r="CB1833" s="196"/>
      <c r="CC1833" s="196"/>
      <c r="CD1833" s="196"/>
    </row>
    <row r="1834" spans="4:82" x14ac:dyDescent="0.2">
      <c r="D1834" s="171"/>
      <c r="E1834" s="171"/>
      <c r="F1834" s="171"/>
      <c r="G1834" s="171"/>
      <c r="H1834" s="171"/>
      <c r="I1834" s="171"/>
      <c r="J1834" s="171"/>
      <c r="K1834" s="171"/>
      <c r="L1834" s="171"/>
      <c r="M1834" s="171"/>
      <c r="N1834" s="171"/>
      <c r="O1834" s="171"/>
      <c r="P1834" s="171"/>
      <c r="Q1834" s="171"/>
      <c r="R1834" s="171"/>
      <c r="S1834" s="171"/>
      <c r="T1834" s="171"/>
      <c r="U1834" s="171"/>
      <c r="V1834" s="171"/>
      <c r="W1834" s="171"/>
      <c r="X1834" s="171"/>
      <c r="Y1834" s="171"/>
      <c r="Z1834" s="171"/>
      <c r="AA1834" s="171"/>
      <c r="AB1834" s="171"/>
      <c r="AC1834" s="171"/>
      <c r="AD1834" s="171"/>
      <c r="AE1834" s="171"/>
      <c r="AF1834" s="171"/>
      <c r="AG1834" s="171"/>
      <c r="AH1834" s="171"/>
      <c r="AI1834" s="171"/>
      <c r="AJ1834" s="171"/>
      <c r="AK1834" s="171"/>
      <c r="AL1834" s="171"/>
      <c r="AM1834" s="171"/>
      <c r="AN1834" s="171"/>
      <c r="AO1834" s="171"/>
      <c r="AP1834" s="171"/>
      <c r="AQ1834" s="171"/>
      <c r="AR1834" s="171"/>
      <c r="AS1834" s="171"/>
      <c r="AT1834" s="196"/>
      <c r="AU1834" s="196"/>
      <c r="AV1834" s="196"/>
      <c r="AW1834" s="196"/>
      <c r="AX1834" s="196"/>
      <c r="AY1834" s="196"/>
      <c r="AZ1834" s="196"/>
      <c r="BA1834" s="196"/>
      <c r="BB1834" s="196"/>
      <c r="BC1834" s="196"/>
      <c r="BD1834" s="196"/>
      <c r="BE1834" s="196"/>
      <c r="BF1834" s="196"/>
      <c r="BG1834" s="196"/>
      <c r="BH1834" s="196"/>
      <c r="BI1834" s="196"/>
      <c r="BJ1834" s="196"/>
      <c r="BK1834" s="196"/>
      <c r="BL1834" s="196"/>
      <c r="BM1834" s="196"/>
      <c r="BN1834" s="196"/>
      <c r="BO1834" s="196"/>
      <c r="BP1834" s="196"/>
      <c r="BQ1834" s="196"/>
      <c r="BR1834" s="196"/>
      <c r="BS1834" s="196"/>
      <c r="BT1834" s="196"/>
      <c r="BU1834" s="196"/>
      <c r="BV1834" s="196"/>
      <c r="BW1834" s="196"/>
      <c r="BX1834" s="196"/>
      <c r="BY1834" s="196"/>
      <c r="BZ1834" s="196"/>
      <c r="CA1834" s="196"/>
      <c r="CB1834" s="196"/>
      <c r="CC1834" s="196"/>
      <c r="CD1834" s="196"/>
    </row>
    <row r="1835" spans="4:82" x14ac:dyDescent="0.2">
      <c r="D1835" s="171"/>
      <c r="E1835" s="171"/>
      <c r="F1835" s="171"/>
      <c r="G1835" s="171"/>
      <c r="H1835" s="171"/>
      <c r="I1835" s="171"/>
      <c r="J1835" s="171"/>
      <c r="K1835" s="171"/>
      <c r="L1835" s="171"/>
      <c r="M1835" s="171"/>
      <c r="N1835" s="171"/>
      <c r="O1835" s="171"/>
      <c r="P1835" s="171"/>
      <c r="Q1835" s="171"/>
      <c r="R1835" s="171"/>
      <c r="S1835" s="171"/>
      <c r="T1835" s="171"/>
      <c r="U1835" s="171"/>
      <c r="V1835" s="171"/>
      <c r="W1835" s="171"/>
      <c r="X1835" s="171"/>
      <c r="Y1835" s="171"/>
      <c r="Z1835" s="171"/>
      <c r="AA1835" s="171"/>
      <c r="AB1835" s="171"/>
      <c r="AC1835" s="171"/>
      <c r="AD1835" s="171"/>
      <c r="AE1835" s="171"/>
      <c r="AF1835" s="171"/>
      <c r="AG1835" s="171"/>
      <c r="AH1835" s="171"/>
      <c r="AI1835" s="171"/>
      <c r="AJ1835" s="171"/>
      <c r="AK1835" s="171"/>
      <c r="AL1835" s="171"/>
      <c r="AM1835" s="171"/>
      <c r="AN1835" s="171"/>
      <c r="AO1835" s="171"/>
      <c r="AP1835" s="171"/>
      <c r="AQ1835" s="171"/>
      <c r="AR1835" s="171"/>
      <c r="AS1835" s="171"/>
      <c r="AT1835" s="196"/>
      <c r="AU1835" s="196"/>
      <c r="AV1835" s="196"/>
      <c r="AW1835" s="196"/>
      <c r="AX1835" s="196"/>
      <c r="AY1835" s="196"/>
      <c r="AZ1835" s="196"/>
      <c r="BA1835" s="196"/>
      <c r="BB1835" s="196"/>
      <c r="BC1835" s="196"/>
      <c r="BD1835" s="196"/>
      <c r="BE1835" s="196"/>
      <c r="BF1835" s="196"/>
      <c r="BG1835" s="196"/>
      <c r="BH1835" s="196"/>
      <c r="BI1835" s="196"/>
      <c r="BJ1835" s="196"/>
      <c r="BK1835" s="196"/>
      <c r="BL1835" s="196"/>
      <c r="BM1835" s="196"/>
      <c r="BN1835" s="196"/>
      <c r="BO1835" s="196"/>
      <c r="BP1835" s="196"/>
      <c r="BQ1835" s="196"/>
      <c r="BR1835" s="196"/>
      <c r="BS1835" s="196"/>
      <c r="BT1835" s="196"/>
      <c r="BU1835" s="196"/>
      <c r="BV1835" s="196"/>
      <c r="BW1835" s="196"/>
      <c r="BX1835" s="196"/>
      <c r="BY1835" s="196"/>
      <c r="BZ1835" s="196"/>
      <c r="CA1835" s="196"/>
      <c r="CB1835" s="196"/>
      <c r="CC1835" s="196"/>
      <c r="CD1835" s="196"/>
    </row>
    <row r="1836" spans="4:82" x14ac:dyDescent="0.2">
      <c r="D1836" s="171"/>
      <c r="E1836" s="171"/>
      <c r="F1836" s="171"/>
      <c r="G1836" s="171"/>
      <c r="H1836" s="171"/>
      <c r="I1836" s="171"/>
      <c r="J1836" s="171"/>
      <c r="K1836" s="171"/>
      <c r="L1836" s="171"/>
      <c r="M1836" s="171"/>
      <c r="N1836" s="171"/>
      <c r="O1836" s="171"/>
      <c r="P1836" s="171"/>
      <c r="Q1836" s="171"/>
      <c r="R1836" s="171"/>
      <c r="S1836" s="171"/>
      <c r="T1836" s="171"/>
      <c r="U1836" s="171"/>
      <c r="V1836" s="171"/>
      <c r="W1836" s="171"/>
      <c r="X1836" s="171"/>
      <c r="Y1836" s="171"/>
      <c r="Z1836" s="171"/>
      <c r="AA1836" s="171"/>
      <c r="AB1836" s="171"/>
      <c r="AC1836" s="171"/>
      <c r="AD1836" s="171"/>
      <c r="AE1836" s="171"/>
      <c r="AF1836" s="171"/>
      <c r="AG1836" s="171"/>
      <c r="AH1836" s="171"/>
      <c r="AI1836" s="171"/>
      <c r="AJ1836" s="171"/>
      <c r="AK1836" s="171"/>
      <c r="AL1836" s="171"/>
      <c r="AM1836" s="171"/>
      <c r="AN1836" s="171"/>
      <c r="AO1836" s="171"/>
      <c r="AP1836" s="171"/>
      <c r="AQ1836" s="171"/>
      <c r="AR1836" s="171"/>
      <c r="AS1836" s="171"/>
      <c r="AT1836" s="196"/>
      <c r="AU1836" s="196"/>
      <c r="AV1836" s="196"/>
      <c r="AW1836" s="196"/>
      <c r="AX1836" s="196"/>
      <c r="AY1836" s="196"/>
      <c r="AZ1836" s="196"/>
      <c r="BA1836" s="196"/>
      <c r="BB1836" s="196"/>
      <c r="BC1836" s="196"/>
      <c r="BD1836" s="196"/>
      <c r="BE1836" s="196"/>
      <c r="BF1836" s="196"/>
      <c r="BG1836" s="196"/>
      <c r="BH1836" s="196"/>
      <c r="BI1836" s="196"/>
      <c r="BJ1836" s="196"/>
      <c r="BK1836" s="196"/>
      <c r="BL1836" s="196"/>
      <c r="BM1836" s="196"/>
      <c r="BN1836" s="196"/>
      <c r="BO1836" s="196"/>
      <c r="BP1836" s="196"/>
      <c r="BQ1836" s="196"/>
      <c r="BR1836" s="196"/>
      <c r="BS1836" s="196"/>
      <c r="BT1836" s="196"/>
      <c r="BU1836" s="196"/>
      <c r="BV1836" s="196"/>
      <c r="BW1836" s="196"/>
      <c r="BX1836" s="196"/>
      <c r="BY1836" s="196"/>
      <c r="BZ1836" s="196"/>
      <c r="CA1836" s="196"/>
      <c r="CB1836" s="196"/>
      <c r="CC1836" s="196"/>
      <c r="CD1836" s="196"/>
    </row>
    <row r="1837" spans="4:82" x14ac:dyDescent="0.2">
      <c r="D1837" s="171"/>
      <c r="E1837" s="171"/>
      <c r="F1837" s="171"/>
      <c r="G1837" s="171"/>
      <c r="H1837" s="171"/>
      <c r="I1837" s="171"/>
      <c r="J1837" s="171"/>
      <c r="K1837" s="171"/>
      <c r="L1837" s="171"/>
      <c r="M1837" s="171"/>
      <c r="N1837" s="171"/>
      <c r="O1837" s="171"/>
      <c r="P1837" s="171"/>
      <c r="Q1837" s="171"/>
      <c r="R1837" s="171"/>
      <c r="S1837" s="171"/>
      <c r="T1837" s="171"/>
      <c r="U1837" s="171"/>
      <c r="V1837" s="171"/>
      <c r="W1837" s="171"/>
      <c r="X1837" s="171"/>
      <c r="Y1837" s="171"/>
      <c r="Z1837" s="171"/>
      <c r="AA1837" s="171"/>
      <c r="AB1837" s="171"/>
      <c r="AC1837" s="171"/>
      <c r="AD1837" s="171"/>
      <c r="AE1837" s="171"/>
      <c r="AF1837" s="171"/>
      <c r="AG1837" s="171"/>
      <c r="AH1837" s="171"/>
      <c r="AI1837" s="171"/>
      <c r="AJ1837" s="171"/>
      <c r="AK1837" s="171"/>
      <c r="AL1837" s="171"/>
      <c r="AM1837" s="171"/>
      <c r="AN1837" s="171"/>
      <c r="AO1837" s="171"/>
      <c r="AP1837" s="171"/>
      <c r="AQ1837" s="171"/>
      <c r="AR1837" s="171"/>
      <c r="AS1837" s="171"/>
      <c r="AT1837" s="196"/>
      <c r="AU1837" s="196"/>
      <c r="AV1837" s="196"/>
      <c r="AW1837" s="196"/>
      <c r="AX1837" s="196"/>
      <c r="AY1837" s="196"/>
      <c r="AZ1837" s="196"/>
      <c r="BA1837" s="196"/>
      <c r="BB1837" s="196"/>
      <c r="BC1837" s="196"/>
      <c r="BD1837" s="196"/>
      <c r="BE1837" s="196"/>
      <c r="BF1837" s="196"/>
      <c r="BG1837" s="196"/>
      <c r="BH1837" s="196"/>
      <c r="BI1837" s="196"/>
      <c r="BJ1837" s="196"/>
      <c r="BK1837" s="196"/>
      <c r="BL1837" s="196"/>
      <c r="BM1837" s="196"/>
      <c r="BN1837" s="196"/>
      <c r="BO1837" s="196"/>
      <c r="BP1837" s="196"/>
      <c r="BQ1837" s="196"/>
      <c r="BR1837" s="196"/>
      <c r="BS1837" s="196"/>
      <c r="BT1837" s="196"/>
      <c r="BU1837" s="196"/>
      <c r="BV1837" s="196"/>
      <c r="BW1837" s="196"/>
      <c r="BX1837" s="196"/>
      <c r="BY1837" s="196"/>
      <c r="BZ1837" s="196"/>
      <c r="CA1837" s="196"/>
      <c r="CB1837" s="196"/>
      <c r="CC1837" s="196"/>
      <c r="CD1837" s="196"/>
    </row>
    <row r="1838" spans="4:82" x14ac:dyDescent="0.2">
      <c r="D1838" s="171"/>
      <c r="E1838" s="171"/>
      <c r="F1838" s="171"/>
      <c r="G1838" s="171"/>
      <c r="H1838" s="171"/>
      <c r="I1838" s="171"/>
      <c r="J1838" s="171"/>
      <c r="K1838" s="171"/>
      <c r="L1838" s="171"/>
      <c r="M1838" s="171"/>
      <c r="N1838" s="171"/>
      <c r="O1838" s="171"/>
      <c r="P1838" s="171"/>
      <c r="Q1838" s="171"/>
      <c r="R1838" s="171"/>
      <c r="S1838" s="171"/>
      <c r="T1838" s="171"/>
      <c r="U1838" s="171"/>
      <c r="V1838" s="171"/>
      <c r="W1838" s="171"/>
      <c r="X1838" s="171"/>
      <c r="Y1838" s="171"/>
      <c r="Z1838" s="171"/>
      <c r="AA1838" s="171"/>
      <c r="AB1838" s="171"/>
      <c r="AC1838" s="171"/>
      <c r="AD1838" s="171"/>
      <c r="AE1838" s="171"/>
      <c r="AF1838" s="171"/>
      <c r="AG1838" s="171"/>
      <c r="AH1838" s="171"/>
      <c r="AI1838" s="171"/>
      <c r="AJ1838" s="171"/>
      <c r="AK1838" s="171"/>
      <c r="AL1838" s="171"/>
      <c r="AM1838" s="171"/>
      <c r="AN1838" s="171"/>
      <c r="AO1838" s="171"/>
      <c r="AP1838" s="171"/>
      <c r="AQ1838" s="171"/>
      <c r="AR1838" s="171"/>
      <c r="AS1838" s="171"/>
      <c r="AT1838" s="196"/>
      <c r="AU1838" s="196"/>
      <c r="AV1838" s="196"/>
      <c r="AW1838" s="196"/>
      <c r="AX1838" s="196"/>
      <c r="AY1838" s="196"/>
      <c r="AZ1838" s="196"/>
      <c r="BA1838" s="196"/>
      <c r="BB1838" s="196"/>
      <c r="BC1838" s="196"/>
      <c r="BD1838" s="196"/>
      <c r="BE1838" s="196"/>
      <c r="BF1838" s="196"/>
      <c r="BG1838" s="196"/>
      <c r="BH1838" s="196"/>
      <c r="BI1838" s="196"/>
      <c r="BJ1838" s="196"/>
      <c r="BK1838" s="196"/>
      <c r="BL1838" s="196"/>
      <c r="BM1838" s="196"/>
      <c r="BN1838" s="196"/>
      <c r="BO1838" s="196"/>
      <c r="BP1838" s="196"/>
      <c r="BQ1838" s="196"/>
      <c r="BR1838" s="196"/>
      <c r="BS1838" s="196"/>
      <c r="BT1838" s="196"/>
      <c r="BU1838" s="196"/>
      <c r="BV1838" s="196"/>
      <c r="BW1838" s="196"/>
      <c r="BX1838" s="196"/>
      <c r="BY1838" s="196"/>
      <c r="BZ1838" s="196"/>
      <c r="CA1838" s="196"/>
      <c r="CB1838" s="196"/>
      <c r="CC1838" s="196"/>
      <c r="CD1838" s="196"/>
    </row>
    <row r="1839" spans="4:82" x14ac:dyDescent="0.2">
      <c r="D1839" s="171"/>
      <c r="E1839" s="171"/>
      <c r="F1839" s="171"/>
      <c r="G1839" s="171"/>
      <c r="H1839" s="171"/>
      <c r="I1839" s="171"/>
      <c r="J1839" s="171"/>
      <c r="K1839" s="171"/>
      <c r="L1839" s="171"/>
      <c r="M1839" s="171"/>
      <c r="N1839" s="171"/>
      <c r="O1839" s="171"/>
      <c r="P1839" s="171"/>
      <c r="Q1839" s="171"/>
      <c r="R1839" s="171"/>
      <c r="S1839" s="171"/>
      <c r="T1839" s="171"/>
      <c r="U1839" s="171"/>
      <c r="V1839" s="171"/>
      <c r="W1839" s="171"/>
      <c r="X1839" s="171"/>
      <c r="Y1839" s="171"/>
      <c r="Z1839" s="171"/>
      <c r="AA1839" s="171"/>
      <c r="AB1839" s="171"/>
      <c r="AC1839" s="171"/>
      <c r="AD1839" s="171"/>
      <c r="AE1839" s="171"/>
      <c r="AF1839" s="171"/>
      <c r="AG1839" s="171"/>
      <c r="AH1839" s="171"/>
      <c r="AI1839" s="171"/>
      <c r="AJ1839" s="171"/>
      <c r="AK1839" s="171"/>
      <c r="AL1839" s="171"/>
      <c r="AM1839" s="171"/>
      <c r="AN1839" s="171"/>
      <c r="AO1839" s="171"/>
      <c r="AP1839" s="171"/>
      <c r="AQ1839" s="171"/>
      <c r="AR1839" s="171"/>
      <c r="AS1839" s="171"/>
      <c r="AT1839" s="196"/>
      <c r="AU1839" s="196"/>
      <c r="AV1839" s="196"/>
      <c r="AW1839" s="196"/>
      <c r="AX1839" s="196"/>
      <c r="AY1839" s="196"/>
      <c r="AZ1839" s="196"/>
      <c r="BA1839" s="196"/>
      <c r="BB1839" s="196"/>
      <c r="BC1839" s="196"/>
      <c r="BD1839" s="196"/>
      <c r="BE1839" s="196"/>
      <c r="BF1839" s="196"/>
      <c r="BG1839" s="196"/>
      <c r="BH1839" s="196"/>
      <c r="BI1839" s="196"/>
      <c r="BJ1839" s="196"/>
      <c r="BK1839" s="196"/>
      <c r="BL1839" s="196"/>
      <c r="BM1839" s="196"/>
      <c r="BN1839" s="196"/>
      <c r="BO1839" s="196"/>
      <c r="BP1839" s="196"/>
      <c r="BQ1839" s="196"/>
      <c r="BR1839" s="196"/>
      <c r="BS1839" s="196"/>
      <c r="BT1839" s="196"/>
      <c r="BU1839" s="196"/>
      <c r="BV1839" s="196"/>
      <c r="BW1839" s="196"/>
      <c r="BX1839" s="196"/>
      <c r="BY1839" s="196"/>
      <c r="BZ1839" s="196"/>
      <c r="CA1839" s="196"/>
      <c r="CB1839" s="196"/>
      <c r="CC1839" s="196"/>
      <c r="CD1839" s="196"/>
    </row>
    <row r="1840" spans="4:82" x14ac:dyDescent="0.2">
      <c r="D1840" s="171"/>
      <c r="E1840" s="171"/>
      <c r="F1840" s="171"/>
      <c r="G1840" s="171"/>
      <c r="H1840" s="171"/>
      <c r="I1840" s="171"/>
      <c r="J1840" s="171"/>
      <c r="K1840" s="171"/>
      <c r="L1840" s="171"/>
      <c r="M1840" s="171"/>
      <c r="N1840" s="171"/>
      <c r="O1840" s="171"/>
      <c r="P1840" s="171"/>
      <c r="Q1840" s="171"/>
      <c r="R1840" s="171"/>
      <c r="S1840" s="171"/>
      <c r="T1840" s="171"/>
      <c r="U1840" s="171"/>
      <c r="V1840" s="171"/>
      <c r="W1840" s="171"/>
      <c r="X1840" s="171"/>
      <c r="Y1840" s="171"/>
      <c r="Z1840" s="171"/>
      <c r="AA1840" s="171"/>
      <c r="AB1840" s="171"/>
      <c r="AC1840" s="171"/>
      <c r="AD1840" s="171"/>
      <c r="AE1840" s="171"/>
      <c r="AF1840" s="171"/>
      <c r="AG1840" s="171"/>
      <c r="AH1840" s="171"/>
      <c r="AI1840" s="171"/>
      <c r="AJ1840" s="171"/>
      <c r="AK1840" s="171"/>
      <c r="AL1840" s="171"/>
      <c r="AM1840" s="171"/>
      <c r="AN1840" s="171"/>
      <c r="AO1840" s="171"/>
      <c r="AP1840" s="171"/>
      <c r="AQ1840" s="171"/>
      <c r="AR1840" s="171"/>
      <c r="AS1840" s="171"/>
      <c r="AT1840" s="196"/>
      <c r="AU1840" s="196"/>
      <c r="AV1840" s="196"/>
      <c r="AW1840" s="196"/>
      <c r="AX1840" s="196"/>
      <c r="AY1840" s="196"/>
      <c r="AZ1840" s="196"/>
      <c r="BA1840" s="196"/>
      <c r="BB1840" s="196"/>
      <c r="BC1840" s="196"/>
      <c r="BD1840" s="196"/>
      <c r="BE1840" s="196"/>
      <c r="BF1840" s="196"/>
      <c r="BG1840" s="196"/>
      <c r="BH1840" s="196"/>
      <c r="BI1840" s="196"/>
      <c r="BJ1840" s="196"/>
      <c r="BK1840" s="196"/>
      <c r="BL1840" s="196"/>
      <c r="BM1840" s="196"/>
      <c r="BN1840" s="196"/>
      <c r="BO1840" s="196"/>
      <c r="BP1840" s="196"/>
      <c r="BQ1840" s="196"/>
      <c r="BR1840" s="196"/>
      <c r="BS1840" s="196"/>
      <c r="BT1840" s="196"/>
      <c r="BU1840" s="196"/>
      <c r="BV1840" s="196"/>
      <c r="BW1840" s="196"/>
      <c r="BX1840" s="196"/>
      <c r="BY1840" s="196"/>
      <c r="BZ1840" s="196"/>
      <c r="CA1840" s="196"/>
      <c r="CB1840" s="196"/>
      <c r="CC1840" s="196"/>
      <c r="CD1840" s="196"/>
    </row>
    <row r="1841" spans="4:82" x14ac:dyDescent="0.2">
      <c r="D1841" s="171"/>
      <c r="E1841" s="171"/>
      <c r="F1841" s="171"/>
      <c r="G1841" s="171"/>
      <c r="H1841" s="171"/>
      <c r="I1841" s="171"/>
      <c r="J1841" s="171"/>
      <c r="K1841" s="171"/>
      <c r="L1841" s="171"/>
      <c r="M1841" s="171"/>
      <c r="N1841" s="171"/>
      <c r="O1841" s="171"/>
      <c r="P1841" s="171"/>
      <c r="Q1841" s="171"/>
      <c r="R1841" s="171"/>
      <c r="S1841" s="171"/>
      <c r="T1841" s="171"/>
      <c r="U1841" s="171"/>
      <c r="V1841" s="171"/>
      <c r="W1841" s="171"/>
      <c r="X1841" s="171"/>
      <c r="Y1841" s="171"/>
      <c r="Z1841" s="171"/>
      <c r="AA1841" s="171"/>
      <c r="AB1841" s="171"/>
      <c r="AC1841" s="171"/>
      <c r="AD1841" s="171"/>
      <c r="AE1841" s="171"/>
      <c r="AF1841" s="171"/>
      <c r="AG1841" s="171"/>
      <c r="AH1841" s="171"/>
      <c r="AI1841" s="171"/>
      <c r="AJ1841" s="171"/>
      <c r="AK1841" s="171"/>
      <c r="AL1841" s="171"/>
      <c r="AM1841" s="171"/>
      <c r="AN1841" s="171"/>
      <c r="AO1841" s="171"/>
      <c r="AP1841" s="171"/>
      <c r="AQ1841" s="171"/>
      <c r="AR1841" s="171"/>
      <c r="AS1841" s="171"/>
      <c r="AT1841" s="196"/>
      <c r="AU1841" s="196"/>
      <c r="AV1841" s="196"/>
      <c r="AW1841" s="196"/>
      <c r="AX1841" s="196"/>
      <c r="AY1841" s="196"/>
      <c r="AZ1841" s="196"/>
      <c r="BA1841" s="196"/>
      <c r="BB1841" s="196"/>
      <c r="BC1841" s="196"/>
      <c r="BD1841" s="196"/>
      <c r="BE1841" s="196"/>
      <c r="BF1841" s="196"/>
      <c r="BG1841" s="196"/>
      <c r="BH1841" s="196"/>
      <c r="BI1841" s="196"/>
      <c r="BJ1841" s="196"/>
      <c r="BK1841" s="196"/>
      <c r="BL1841" s="196"/>
      <c r="BM1841" s="196"/>
      <c r="BN1841" s="196"/>
      <c r="BO1841" s="196"/>
      <c r="BP1841" s="196"/>
      <c r="BQ1841" s="196"/>
      <c r="BR1841" s="196"/>
      <c r="BS1841" s="196"/>
      <c r="BT1841" s="196"/>
      <c r="BU1841" s="196"/>
      <c r="BV1841" s="196"/>
      <c r="BW1841" s="196"/>
      <c r="BX1841" s="196"/>
      <c r="BY1841" s="196"/>
      <c r="BZ1841" s="196"/>
      <c r="CA1841" s="196"/>
      <c r="CB1841" s="196"/>
      <c r="CC1841" s="196"/>
      <c r="CD1841" s="196"/>
    </row>
    <row r="1842" spans="4:82" x14ac:dyDescent="0.2">
      <c r="D1842" s="171"/>
      <c r="E1842" s="171"/>
      <c r="F1842" s="171"/>
      <c r="G1842" s="171"/>
      <c r="H1842" s="171"/>
      <c r="I1842" s="171"/>
      <c r="J1842" s="171"/>
      <c r="K1842" s="171"/>
      <c r="L1842" s="171"/>
      <c r="M1842" s="171"/>
      <c r="N1842" s="171"/>
      <c r="O1842" s="171"/>
      <c r="P1842" s="171"/>
      <c r="Q1842" s="171"/>
      <c r="R1842" s="171"/>
      <c r="S1842" s="171"/>
      <c r="T1842" s="171"/>
      <c r="U1842" s="171"/>
      <c r="V1842" s="171"/>
      <c r="W1842" s="171"/>
      <c r="X1842" s="171"/>
      <c r="Y1842" s="171"/>
      <c r="Z1842" s="171"/>
      <c r="AA1842" s="171"/>
      <c r="AB1842" s="171"/>
      <c r="AC1842" s="171"/>
      <c r="AD1842" s="171"/>
      <c r="AE1842" s="171"/>
      <c r="AF1842" s="171"/>
      <c r="AG1842" s="171"/>
      <c r="AH1842" s="171"/>
      <c r="AI1842" s="171"/>
      <c r="AJ1842" s="171"/>
      <c r="AK1842" s="171"/>
      <c r="AL1842" s="171"/>
      <c r="AM1842" s="171"/>
      <c r="AN1842" s="171"/>
      <c r="AO1842" s="171"/>
      <c r="AP1842" s="171"/>
      <c r="AQ1842" s="171"/>
      <c r="AR1842" s="171"/>
      <c r="AS1842" s="171"/>
      <c r="AT1842" s="196"/>
      <c r="AU1842" s="196"/>
      <c r="AV1842" s="196"/>
      <c r="AW1842" s="196"/>
      <c r="AX1842" s="196"/>
      <c r="AY1842" s="196"/>
      <c r="AZ1842" s="196"/>
      <c r="BA1842" s="196"/>
      <c r="BB1842" s="196"/>
      <c r="BC1842" s="196"/>
      <c r="BD1842" s="196"/>
      <c r="BE1842" s="196"/>
      <c r="BF1842" s="196"/>
      <c r="BG1842" s="196"/>
      <c r="BH1842" s="196"/>
      <c r="BI1842" s="196"/>
      <c r="BJ1842" s="196"/>
      <c r="BK1842" s="196"/>
      <c r="BL1842" s="196"/>
      <c r="BM1842" s="196"/>
      <c r="BN1842" s="196"/>
      <c r="BO1842" s="196"/>
      <c r="BP1842" s="196"/>
      <c r="BQ1842" s="196"/>
      <c r="BR1842" s="196"/>
      <c r="BS1842" s="196"/>
      <c r="BT1842" s="196"/>
      <c r="BU1842" s="196"/>
      <c r="BV1842" s="196"/>
      <c r="BW1842" s="196"/>
      <c r="BX1842" s="196"/>
      <c r="BY1842" s="196"/>
      <c r="BZ1842" s="196"/>
      <c r="CA1842" s="196"/>
      <c r="CB1842" s="196"/>
      <c r="CC1842" s="196"/>
      <c r="CD1842" s="196"/>
    </row>
    <row r="1843" spans="4:82" x14ac:dyDescent="0.2">
      <c r="D1843" s="171"/>
      <c r="E1843" s="171"/>
      <c r="F1843" s="171"/>
      <c r="G1843" s="171"/>
      <c r="H1843" s="171"/>
      <c r="I1843" s="171"/>
      <c r="J1843" s="171"/>
      <c r="K1843" s="171"/>
      <c r="L1843" s="171"/>
      <c r="M1843" s="171"/>
      <c r="N1843" s="171"/>
      <c r="O1843" s="171"/>
      <c r="P1843" s="171"/>
      <c r="Q1843" s="171"/>
      <c r="R1843" s="171"/>
      <c r="S1843" s="171"/>
      <c r="T1843" s="171"/>
      <c r="U1843" s="171"/>
      <c r="V1843" s="171"/>
      <c r="W1843" s="171"/>
      <c r="X1843" s="171"/>
      <c r="Y1843" s="171"/>
      <c r="Z1843" s="171"/>
      <c r="AA1843" s="171"/>
      <c r="AB1843" s="171"/>
      <c r="AC1843" s="171"/>
      <c r="AD1843" s="171"/>
      <c r="AE1843" s="171"/>
      <c r="AF1843" s="171"/>
      <c r="AG1843" s="171"/>
      <c r="AH1843" s="171"/>
      <c r="AI1843" s="171"/>
      <c r="AJ1843" s="171"/>
      <c r="AK1843" s="171"/>
      <c r="AL1843" s="171"/>
      <c r="AM1843" s="171"/>
      <c r="AN1843" s="171"/>
      <c r="AO1843" s="171"/>
      <c r="AP1843" s="171"/>
      <c r="AQ1843" s="171"/>
      <c r="AR1843" s="171"/>
      <c r="AS1843" s="171"/>
      <c r="AT1843" s="196"/>
      <c r="AU1843" s="196"/>
      <c r="AV1843" s="196"/>
      <c r="AW1843" s="196"/>
      <c r="AX1843" s="196"/>
      <c r="AY1843" s="196"/>
      <c r="AZ1843" s="196"/>
      <c r="BA1843" s="196"/>
      <c r="BB1843" s="196"/>
      <c r="BC1843" s="196"/>
      <c r="BD1843" s="196"/>
      <c r="BE1843" s="196"/>
      <c r="BF1843" s="196"/>
      <c r="BG1843" s="196"/>
      <c r="BH1843" s="196"/>
      <c r="BI1843" s="196"/>
      <c r="BJ1843" s="196"/>
      <c r="BK1843" s="196"/>
      <c r="BL1843" s="196"/>
      <c r="BM1843" s="196"/>
      <c r="BN1843" s="196"/>
      <c r="BO1843" s="196"/>
      <c r="BP1843" s="196"/>
      <c r="BQ1843" s="196"/>
      <c r="BR1843" s="196"/>
      <c r="BS1843" s="196"/>
      <c r="BT1843" s="196"/>
      <c r="BU1843" s="196"/>
      <c r="BV1843" s="196"/>
      <c r="BW1843" s="196"/>
      <c r="BX1843" s="196"/>
      <c r="BY1843" s="196"/>
      <c r="BZ1843" s="196"/>
      <c r="CA1843" s="196"/>
      <c r="CB1843" s="196"/>
      <c r="CC1843" s="196"/>
      <c r="CD1843" s="196"/>
    </row>
    <row r="1844" spans="4:82" x14ac:dyDescent="0.2">
      <c r="D1844" s="171"/>
      <c r="E1844" s="171"/>
      <c r="F1844" s="171"/>
      <c r="G1844" s="171"/>
      <c r="H1844" s="171"/>
      <c r="I1844" s="171"/>
      <c r="J1844" s="171"/>
      <c r="K1844" s="171"/>
      <c r="L1844" s="171"/>
      <c r="M1844" s="171"/>
      <c r="N1844" s="171"/>
      <c r="O1844" s="171"/>
      <c r="P1844" s="171"/>
      <c r="Q1844" s="171"/>
      <c r="R1844" s="171"/>
      <c r="S1844" s="171"/>
      <c r="T1844" s="171"/>
      <c r="U1844" s="171"/>
      <c r="V1844" s="171"/>
      <c r="W1844" s="171"/>
      <c r="X1844" s="171"/>
      <c r="Y1844" s="171"/>
      <c r="Z1844" s="171"/>
      <c r="AA1844" s="171"/>
      <c r="AB1844" s="171"/>
      <c r="AC1844" s="171"/>
      <c r="AD1844" s="171"/>
      <c r="AE1844" s="171"/>
      <c r="AF1844" s="171"/>
      <c r="AG1844" s="171"/>
      <c r="AH1844" s="171"/>
      <c r="AI1844" s="171"/>
      <c r="AJ1844" s="171"/>
      <c r="AK1844" s="171"/>
      <c r="AL1844" s="171"/>
      <c r="AM1844" s="171"/>
      <c r="AN1844" s="171"/>
      <c r="AO1844" s="171"/>
      <c r="AP1844" s="171"/>
      <c r="AQ1844" s="171"/>
      <c r="AR1844" s="171"/>
      <c r="AS1844" s="171"/>
      <c r="AT1844" s="196"/>
      <c r="AU1844" s="196"/>
      <c r="AV1844" s="196"/>
      <c r="AW1844" s="196"/>
      <c r="AX1844" s="196"/>
      <c r="AY1844" s="196"/>
      <c r="AZ1844" s="196"/>
      <c r="BA1844" s="196"/>
      <c r="BB1844" s="196"/>
      <c r="BC1844" s="196"/>
      <c r="BD1844" s="196"/>
      <c r="BE1844" s="196"/>
      <c r="BF1844" s="196"/>
      <c r="BG1844" s="196"/>
      <c r="BH1844" s="196"/>
      <c r="BI1844" s="196"/>
      <c r="BJ1844" s="196"/>
      <c r="BK1844" s="196"/>
      <c r="BL1844" s="196"/>
      <c r="BM1844" s="196"/>
      <c r="BN1844" s="196"/>
      <c r="BO1844" s="196"/>
      <c r="BP1844" s="196"/>
      <c r="BQ1844" s="196"/>
      <c r="BR1844" s="196"/>
      <c r="BS1844" s="196"/>
      <c r="BT1844" s="196"/>
      <c r="BU1844" s="196"/>
      <c r="BV1844" s="196"/>
      <c r="BW1844" s="196"/>
      <c r="BX1844" s="196"/>
      <c r="BY1844" s="196"/>
      <c r="BZ1844" s="196"/>
      <c r="CA1844" s="196"/>
      <c r="CB1844" s="196"/>
      <c r="CC1844" s="196"/>
      <c r="CD1844" s="196"/>
    </row>
    <row r="1845" spans="4:82" x14ac:dyDescent="0.2">
      <c r="D1845" s="171"/>
      <c r="E1845" s="171"/>
      <c r="F1845" s="171"/>
      <c r="G1845" s="171"/>
      <c r="H1845" s="171"/>
      <c r="I1845" s="171"/>
      <c r="J1845" s="171"/>
      <c r="K1845" s="171"/>
      <c r="L1845" s="171"/>
      <c r="M1845" s="171"/>
      <c r="N1845" s="171"/>
      <c r="O1845" s="171"/>
      <c r="P1845" s="171"/>
      <c r="Q1845" s="171"/>
      <c r="R1845" s="171"/>
      <c r="S1845" s="171"/>
      <c r="T1845" s="171"/>
      <c r="U1845" s="171"/>
      <c r="V1845" s="171"/>
      <c r="W1845" s="171"/>
      <c r="X1845" s="171"/>
      <c r="Y1845" s="171"/>
      <c r="Z1845" s="171"/>
      <c r="AA1845" s="171"/>
      <c r="AB1845" s="171"/>
      <c r="AC1845" s="171"/>
      <c r="AD1845" s="171"/>
      <c r="AE1845" s="171"/>
      <c r="AF1845" s="171"/>
      <c r="AG1845" s="171"/>
      <c r="AH1845" s="171"/>
      <c r="AI1845" s="171"/>
      <c r="AJ1845" s="171"/>
      <c r="AK1845" s="171"/>
      <c r="AL1845" s="171"/>
      <c r="AM1845" s="171"/>
      <c r="AN1845" s="171"/>
      <c r="AO1845" s="171"/>
      <c r="AP1845" s="171"/>
      <c r="AQ1845" s="171"/>
      <c r="AR1845" s="171"/>
      <c r="AS1845" s="171"/>
      <c r="AT1845" s="196"/>
      <c r="AU1845" s="196"/>
      <c r="AV1845" s="196"/>
      <c r="AW1845" s="196"/>
      <c r="AX1845" s="196"/>
      <c r="AY1845" s="196"/>
      <c r="AZ1845" s="196"/>
      <c r="BA1845" s="196"/>
      <c r="BB1845" s="196"/>
      <c r="BC1845" s="196"/>
      <c r="BD1845" s="196"/>
      <c r="BE1845" s="196"/>
      <c r="BF1845" s="196"/>
      <c r="BG1845" s="196"/>
      <c r="BH1845" s="196"/>
      <c r="BI1845" s="196"/>
      <c r="BJ1845" s="196"/>
      <c r="BK1845" s="196"/>
      <c r="BL1845" s="196"/>
      <c r="BM1845" s="196"/>
      <c r="BN1845" s="196"/>
      <c r="BO1845" s="196"/>
      <c r="BP1845" s="196"/>
      <c r="BQ1845" s="196"/>
      <c r="BR1845" s="196"/>
      <c r="BS1845" s="196"/>
      <c r="BT1845" s="196"/>
      <c r="BU1845" s="196"/>
      <c r="BV1845" s="196"/>
      <c r="BW1845" s="196"/>
      <c r="BX1845" s="196"/>
      <c r="BY1845" s="196"/>
      <c r="BZ1845" s="196"/>
      <c r="CA1845" s="196"/>
      <c r="CB1845" s="196"/>
      <c r="CC1845" s="196"/>
      <c r="CD1845" s="196"/>
    </row>
    <row r="1846" spans="4:82" x14ac:dyDescent="0.2">
      <c r="D1846" s="171"/>
      <c r="E1846" s="171"/>
      <c r="F1846" s="171"/>
      <c r="G1846" s="171"/>
      <c r="H1846" s="171"/>
      <c r="I1846" s="171"/>
      <c r="J1846" s="171"/>
      <c r="K1846" s="171"/>
      <c r="L1846" s="171"/>
      <c r="M1846" s="171"/>
      <c r="N1846" s="171"/>
      <c r="O1846" s="171"/>
      <c r="P1846" s="171"/>
      <c r="Q1846" s="171"/>
      <c r="R1846" s="171"/>
      <c r="S1846" s="171"/>
      <c r="T1846" s="171"/>
      <c r="U1846" s="171"/>
      <c r="V1846" s="171"/>
      <c r="W1846" s="171"/>
      <c r="X1846" s="171"/>
      <c r="Y1846" s="171"/>
      <c r="Z1846" s="171"/>
      <c r="AA1846" s="171"/>
      <c r="AB1846" s="171"/>
      <c r="AC1846" s="171"/>
      <c r="AD1846" s="171"/>
      <c r="AE1846" s="171"/>
      <c r="AF1846" s="171"/>
      <c r="AG1846" s="171"/>
      <c r="AH1846" s="171"/>
      <c r="AI1846" s="171"/>
      <c r="AJ1846" s="171"/>
      <c r="AK1846" s="171"/>
      <c r="AL1846" s="171"/>
      <c r="AM1846" s="171"/>
      <c r="AN1846" s="171"/>
      <c r="AO1846" s="171"/>
      <c r="AP1846" s="171"/>
      <c r="AQ1846" s="171"/>
      <c r="AR1846" s="171"/>
      <c r="AS1846" s="171"/>
      <c r="AT1846" s="196"/>
      <c r="AU1846" s="196"/>
      <c r="AV1846" s="196"/>
      <c r="AW1846" s="196"/>
      <c r="AX1846" s="196"/>
      <c r="AY1846" s="196"/>
      <c r="AZ1846" s="196"/>
      <c r="BA1846" s="196"/>
      <c r="BB1846" s="196"/>
      <c r="BC1846" s="196"/>
      <c r="BD1846" s="196"/>
      <c r="BE1846" s="196"/>
      <c r="BF1846" s="196"/>
      <c r="BG1846" s="196"/>
      <c r="BH1846" s="196"/>
      <c r="BI1846" s="196"/>
      <c r="BJ1846" s="196"/>
      <c r="BK1846" s="196"/>
      <c r="BL1846" s="196"/>
      <c r="BM1846" s="196"/>
      <c r="BN1846" s="196"/>
      <c r="BO1846" s="196"/>
      <c r="BP1846" s="196"/>
      <c r="BQ1846" s="196"/>
      <c r="BR1846" s="196"/>
      <c r="BS1846" s="196"/>
      <c r="BT1846" s="196"/>
      <c r="BU1846" s="196"/>
      <c r="BV1846" s="196"/>
      <c r="BW1846" s="196"/>
      <c r="BX1846" s="196"/>
      <c r="BY1846" s="196"/>
      <c r="BZ1846" s="196"/>
      <c r="CA1846" s="196"/>
      <c r="CB1846" s="196"/>
      <c r="CC1846" s="196"/>
      <c r="CD1846" s="196"/>
    </row>
    <row r="1847" spans="4:82" x14ac:dyDescent="0.2">
      <c r="D1847" s="171"/>
      <c r="E1847" s="171"/>
      <c r="F1847" s="171"/>
      <c r="G1847" s="171"/>
      <c r="H1847" s="171"/>
      <c r="I1847" s="171"/>
      <c r="J1847" s="171"/>
      <c r="K1847" s="171"/>
      <c r="L1847" s="171"/>
      <c r="M1847" s="171"/>
      <c r="N1847" s="171"/>
      <c r="O1847" s="171"/>
      <c r="P1847" s="171"/>
      <c r="Q1847" s="171"/>
      <c r="R1847" s="171"/>
      <c r="S1847" s="171"/>
      <c r="T1847" s="171"/>
      <c r="U1847" s="171"/>
      <c r="V1847" s="171"/>
      <c r="W1847" s="171"/>
      <c r="X1847" s="171"/>
      <c r="Y1847" s="171"/>
      <c r="Z1847" s="171"/>
      <c r="AA1847" s="171"/>
      <c r="AB1847" s="171"/>
      <c r="AC1847" s="171"/>
      <c r="AD1847" s="171"/>
      <c r="AE1847" s="171"/>
      <c r="AF1847" s="171"/>
      <c r="AG1847" s="171"/>
      <c r="AH1847" s="171"/>
      <c r="AI1847" s="171"/>
      <c r="AJ1847" s="171"/>
      <c r="AK1847" s="171"/>
      <c r="AL1847" s="171"/>
      <c r="AM1847" s="171"/>
      <c r="AN1847" s="171"/>
      <c r="AO1847" s="171"/>
      <c r="AP1847" s="171"/>
      <c r="AQ1847" s="171"/>
      <c r="AR1847" s="171"/>
      <c r="AS1847" s="171"/>
      <c r="AT1847" s="196"/>
      <c r="AU1847" s="196"/>
      <c r="AV1847" s="196"/>
      <c r="AW1847" s="196"/>
      <c r="AX1847" s="196"/>
      <c r="AY1847" s="196"/>
      <c r="AZ1847" s="196"/>
      <c r="BA1847" s="196"/>
      <c r="BB1847" s="196"/>
      <c r="BC1847" s="196"/>
      <c r="BD1847" s="196"/>
      <c r="BE1847" s="196"/>
      <c r="BF1847" s="196"/>
      <c r="BG1847" s="196"/>
      <c r="BH1847" s="196"/>
      <c r="BI1847" s="196"/>
      <c r="BJ1847" s="196"/>
      <c r="BK1847" s="196"/>
      <c r="BL1847" s="196"/>
      <c r="BM1847" s="196"/>
      <c r="BN1847" s="196"/>
      <c r="BO1847" s="196"/>
      <c r="BP1847" s="196"/>
      <c r="BQ1847" s="196"/>
      <c r="BR1847" s="196"/>
      <c r="BS1847" s="196"/>
      <c r="BT1847" s="196"/>
      <c r="BU1847" s="196"/>
      <c r="BV1847" s="196"/>
      <c r="BW1847" s="196"/>
      <c r="BX1847" s="196"/>
      <c r="BY1847" s="196"/>
      <c r="BZ1847" s="196"/>
      <c r="CA1847" s="196"/>
      <c r="CB1847" s="196"/>
      <c r="CC1847" s="196"/>
      <c r="CD1847" s="196"/>
    </row>
    <row r="1848" spans="4:82" x14ac:dyDescent="0.2">
      <c r="D1848" s="171"/>
      <c r="E1848" s="171"/>
      <c r="F1848" s="171"/>
      <c r="G1848" s="171"/>
      <c r="H1848" s="171"/>
      <c r="I1848" s="171"/>
      <c r="J1848" s="171"/>
      <c r="K1848" s="171"/>
      <c r="L1848" s="171"/>
      <c r="M1848" s="171"/>
      <c r="N1848" s="171"/>
      <c r="O1848" s="171"/>
      <c r="P1848" s="171"/>
      <c r="Q1848" s="171"/>
      <c r="R1848" s="171"/>
      <c r="S1848" s="171"/>
      <c r="T1848" s="171"/>
      <c r="U1848" s="171"/>
      <c r="V1848" s="171"/>
      <c r="W1848" s="171"/>
      <c r="X1848" s="171"/>
      <c r="Y1848" s="171"/>
      <c r="Z1848" s="171"/>
      <c r="AA1848" s="171"/>
      <c r="AB1848" s="171"/>
      <c r="AC1848" s="171"/>
      <c r="AD1848" s="171"/>
      <c r="AE1848" s="171"/>
      <c r="AF1848" s="171"/>
      <c r="AG1848" s="171"/>
      <c r="AH1848" s="171"/>
      <c r="AI1848" s="171"/>
      <c r="AJ1848" s="171"/>
      <c r="AK1848" s="171"/>
      <c r="AL1848" s="171"/>
      <c r="AM1848" s="171"/>
      <c r="AN1848" s="171"/>
      <c r="AO1848" s="171"/>
      <c r="AP1848" s="171"/>
      <c r="AQ1848" s="171"/>
      <c r="AR1848" s="171"/>
      <c r="AS1848" s="171"/>
      <c r="AT1848" s="196"/>
      <c r="AU1848" s="196"/>
      <c r="AV1848" s="196"/>
      <c r="AW1848" s="196"/>
      <c r="AX1848" s="196"/>
      <c r="AY1848" s="196"/>
      <c r="AZ1848" s="196"/>
      <c r="BA1848" s="196"/>
      <c r="BB1848" s="196"/>
      <c r="BC1848" s="196"/>
      <c r="BD1848" s="196"/>
      <c r="BE1848" s="196"/>
      <c r="BF1848" s="196"/>
      <c r="BG1848" s="196"/>
      <c r="BH1848" s="196"/>
      <c r="BI1848" s="196"/>
      <c r="BJ1848" s="196"/>
      <c r="BK1848" s="196"/>
      <c r="BL1848" s="196"/>
      <c r="BM1848" s="196"/>
      <c r="BN1848" s="196"/>
      <c r="BO1848" s="196"/>
      <c r="BP1848" s="196"/>
      <c r="BQ1848" s="196"/>
      <c r="BR1848" s="196"/>
      <c r="BS1848" s="196"/>
      <c r="BT1848" s="196"/>
      <c r="BU1848" s="196"/>
      <c r="BV1848" s="196"/>
      <c r="BW1848" s="196"/>
      <c r="BX1848" s="196"/>
      <c r="BY1848" s="196"/>
      <c r="BZ1848" s="196"/>
      <c r="CA1848" s="196"/>
      <c r="CB1848" s="196"/>
      <c r="CC1848" s="196"/>
      <c r="CD1848" s="196"/>
    </row>
    <row r="1849" spans="4:82" x14ac:dyDescent="0.2">
      <c r="D1849" s="171"/>
      <c r="E1849" s="171"/>
      <c r="F1849" s="171"/>
      <c r="G1849" s="171"/>
      <c r="H1849" s="171"/>
      <c r="I1849" s="171"/>
      <c r="J1849" s="171"/>
      <c r="K1849" s="171"/>
      <c r="L1849" s="171"/>
      <c r="M1849" s="171"/>
      <c r="N1849" s="171"/>
      <c r="O1849" s="171"/>
      <c r="P1849" s="171"/>
      <c r="Q1849" s="171"/>
      <c r="R1849" s="171"/>
      <c r="S1849" s="171"/>
      <c r="T1849" s="171"/>
      <c r="U1849" s="171"/>
      <c r="V1849" s="171"/>
      <c r="W1849" s="171"/>
      <c r="X1849" s="171"/>
      <c r="Y1849" s="171"/>
      <c r="Z1849" s="171"/>
      <c r="AA1849" s="171"/>
      <c r="AB1849" s="171"/>
      <c r="AC1849" s="171"/>
      <c r="AD1849" s="171"/>
      <c r="AE1849" s="171"/>
      <c r="AF1849" s="171"/>
      <c r="AG1849" s="171"/>
      <c r="AH1849" s="171"/>
      <c r="AI1849" s="171"/>
      <c r="AJ1849" s="171"/>
      <c r="AK1849" s="171"/>
      <c r="AL1849" s="171"/>
      <c r="AM1849" s="171"/>
      <c r="AN1849" s="171"/>
      <c r="AO1849" s="171"/>
      <c r="AP1849" s="171"/>
      <c r="AQ1849" s="171"/>
      <c r="AR1849" s="171"/>
      <c r="AS1849" s="171"/>
      <c r="AT1849" s="196"/>
      <c r="AU1849" s="196"/>
      <c r="AV1849" s="196"/>
      <c r="AW1849" s="196"/>
      <c r="AX1849" s="196"/>
      <c r="AY1849" s="196"/>
      <c r="AZ1849" s="196"/>
      <c r="BA1849" s="196"/>
      <c r="BB1849" s="196"/>
      <c r="BC1849" s="196"/>
      <c r="BD1849" s="196"/>
      <c r="BE1849" s="196"/>
      <c r="BF1849" s="196"/>
      <c r="BG1849" s="196"/>
      <c r="BH1849" s="196"/>
      <c r="BI1849" s="196"/>
      <c r="BJ1849" s="196"/>
      <c r="BK1849" s="196"/>
      <c r="BL1849" s="196"/>
      <c r="BM1849" s="196"/>
      <c r="BN1849" s="196"/>
      <c r="BO1849" s="196"/>
      <c r="BP1849" s="196"/>
      <c r="BQ1849" s="196"/>
      <c r="BR1849" s="196"/>
      <c r="BS1849" s="196"/>
      <c r="BT1849" s="196"/>
      <c r="BU1849" s="196"/>
      <c r="BV1849" s="196"/>
      <c r="BW1849" s="196"/>
      <c r="BX1849" s="196"/>
      <c r="BY1849" s="196"/>
      <c r="BZ1849" s="196"/>
      <c r="CA1849" s="196"/>
      <c r="CB1849" s="196"/>
      <c r="CC1849" s="196"/>
      <c r="CD1849" s="196"/>
    </row>
    <row r="1850" spans="4:82" x14ac:dyDescent="0.2">
      <c r="D1850" s="171"/>
      <c r="E1850" s="171"/>
      <c r="F1850" s="171"/>
      <c r="G1850" s="171"/>
      <c r="H1850" s="171"/>
      <c r="I1850" s="171"/>
      <c r="J1850" s="171"/>
      <c r="K1850" s="171"/>
      <c r="L1850" s="171"/>
      <c r="M1850" s="171"/>
      <c r="N1850" s="171"/>
      <c r="O1850" s="171"/>
      <c r="P1850" s="171"/>
      <c r="Q1850" s="171"/>
      <c r="R1850" s="171"/>
      <c r="S1850" s="171"/>
      <c r="T1850" s="171"/>
      <c r="U1850" s="171"/>
      <c r="V1850" s="171"/>
      <c r="W1850" s="171"/>
      <c r="X1850" s="171"/>
      <c r="Y1850" s="171"/>
      <c r="Z1850" s="171"/>
      <c r="AA1850" s="171"/>
      <c r="AB1850" s="171"/>
      <c r="AC1850" s="171"/>
      <c r="AD1850" s="171"/>
      <c r="AE1850" s="171"/>
      <c r="AF1850" s="171"/>
      <c r="AG1850" s="171"/>
      <c r="AH1850" s="171"/>
      <c r="AI1850" s="171"/>
      <c r="AJ1850" s="171"/>
      <c r="AK1850" s="171"/>
      <c r="AL1850" s="171"/>
      <c r="AM1850" s="171"/>
      <c r="AN1850" s="171"/>
      <c r="AO1850" s="171"/>
      <c r="AP1850" s="171"/>
      <c r="AQ1850" s="171"/>
      <c r="AR1850" s="171"/>
      <c r="AS1850" s="171"/>
      <c r="AT1850" s="196"/>
      <c r="AU1850" s="196"/>
      <c r="AV1850" s="196"/>
      <c r="AW1850" s="196"/>
      <c r="AX1850" s="196"/>
      <c r="AY1850" s="196"/>
      <c r="AZ1850" s="196"/>
      <c r="BA1850" s="196"/>
      <c r="BB1850" s="196"/>
      <c r="BC1850" s="196"/>
      <c r="BD1850" s="196"/>
      <c r="BE1850" s="196"/>
      <c r="BF1850" s="196"/>
      <c r="BG1850" s="196"/>
      <c r="BH1850" s="196"/>
      <c r="BI1850" s="196"/>
      <c r="BJ1850" s="196"/>
      <c r="BK1850" s="196"/>
      <c r="BL1850" s="196"/>
      <c r="BM1850" s="196"/>
      <c r="BN1850" s="196"/>
      <c r="BO1850" s="196"/>
      <c r="BP1850" s="196"/>
      <c r="BQ1850" s="196"/>
      <c r="BR1850" s="196"/>
      <c r="BS1850" s="196"/>
      <c r="BT1850" s="196"/>
      <c r="BU1850" s="196"/>
      <c r="BV1850" s="196"/>
      <c r="BW1850" s="196"/>
      <c r="BX1850" s="196"/>
      <c r="BY1850" s="196"/>
      <c r="BZ1850" s="196"/>
      <c r="CA1850" s="196"/>
      <c r="CB1850" s="196"/>
      <c r="CC1850" s="196"/>
      <c r="CD1850" s="196"/>
    </row>
    <row r="1851" spans="4:82" x14ac:dyDescent="0.2">
      <c r="D1851" s="171"/>
      <c r="E1851" s="171"/>
      <c r="F1851" s="171"/>
      <c r="G1851" s="171"/>
      <c r="H1851" s="171"/>
      <c r="I1851" s="171"/>
      <c r="J1851" s="171"/>
      <c r="K1851" s="171"/>
      <c r="L1851" s="171"/>
      <c r="M1851" s="171"/>
      <c r="N1851" s="171"/>
      <c r="O1851" s="171"/>
      <c r="P1851" s="171"/>
      <c r="Q1851" s="171"/>
      <c r="R1851" s="171"/>
      <c r="S1851" s="171"/>
      <c r="T1851" s="171"/>
      <c r="U1851" s="171"/>
      <c r="V1851" s="171"/>
      <c r="W1851" s="171"/>
      <c r="X1851" s="171"/>
      <c r="Y1851" s="171"/>
      <c r="Z1851" s="171"/>
      <c r="AA1851" s="171"/>
      <c r="AB1851" s="171"/>
      <c r="AC1851" s="171"/>
      <c r="AD1851" s="171"/>
      <c r="AE1851" s="171"/>
      <c r="AF1851" s="171"/>
      <c r="AG1851" s="171"/>
      <c r="AH1851" s="171"/>
      <c r="AI1851" s="171"/>
      <c r="AJ1851" s="171"/>
      <c r="AK1851" s="171"/>
      <c r="AL1851" s="171"/>
      <c r="AM1851" s="171"/>
      <c r="AN1851" s="171"/>
      <c r="AO1851" s="171"/>
      <c r="AP1851" s="171"/>
      <c r="AQ1851" s="171"/>
      <c r="AR1851" s="171"/>
      <c r="AS1851" s="171"/>
      <c r="AT1851" s="196"/>
      <c r="AU1851" s="196"/>
      <c r="AV1851" s="196"/>
      <c r="AW1851" s="196"/>
      <c r="AX1851" s="196"/>
      <c r="AY1851" s="196"/>
      <c r="AZ1851" s="196"/>
      <c r="BA1851" s="196"/>
      <c r="BB1851" s="196"/>
      <c r="BC1851" s="196"/>
      <c r="BD1851" s="196"/>
      <c r="BE1851" s="196"/>
      <c r="BF1851" s="196"/>
      <c r="BG1851" s="196"/>
      <c r="BH1851" s="196"/>
      <c r="BI1851" s="196"/>
      <c r="BJ1851" s="196"/>
      <c r="BK1851" s="196"/>
      <c r="BL1851" s="196"/>
      <c r="BM1851" s="196"/>
      <c r="BN1851" s="196"/>
      <c r="BO1851" s="196"/>
      <c r="BP1851" s="196"/>
      <c r="BQ1851" s="196"/>
      <c r="BR1851" s="196"/>
      <c r="BS1851" s="196"/>
      <c r="BT1851" s="196"/>
      <c r="BU1851" s="196"/>
      <c r="BV1851" s="196"/>
      <c r="BW1851" s="196"/>
      <c r="BX1851" s="196"/>
      <c r="BY1851" s="196"/>
      <c r="BZ1851" s="196"/>
      <c r="CA1851" s="196"/>
      <c r="CB1851" s="196"/>
      <c r="CC1851" s="196"/>
      <c r="CD1851" s="196"/>
    </row>
    <row r="1852" spans="4:82" x14ac:dyDescent="0.2">
      <c r="D1852" s="171"/>
      <c r="E1852" s="171"/>
      <c r="F1852" s="171"/>
      <c r="G1852" s="171"/>
      <c r="H1852" s="171"/>
      <c r="I1852" s="171"/>
      <c r="J1852" s="171"/>
      <c r="K1852" s="171"/>
      <c r="L1852" s="171"/>
      <c r="M1852" s="171"/>
      <c r="N1852" s="171"/>
      <c r="O1852" s="171"/>
      <c r="P1852" s="171"/>
      <c r="Q1852" s="171"/>
      <c r="R1852" s="171"/>
      <c r="S1852" s="171"/>
      <c r="T1852" s="171"/>
      <c r="U1852" s="171"/>
      <c r="V1852" s="171"/>
      <c r="W1852" s="171"/>
      <c r="X1852" s="171"/>
      <c r="Y1852" s="171"/>
      <c r="Z1852" s="171"/>
      <c r="AA1852" s="171"/>
      <c r="AB1852" s="171"/>
      <c r="AC1852" s="171"/>
      <c r="AD1852" s="171"/>
      <c r="AE1852" s="171"/>
      <c r="AF1852" s="171"/>
      <c r="AG1852" s="171"/>
      <c r="AH1852" s="171"/>
      <c r="AI1852" s="171"/>
      <c r="AJ1852" s="171"/>
      <c r="AK1852" s="171"/>
      <c r="AL1852" s="171"/>
      <c r="AM1852" s="171"/>
      <c r="AN1852" s="171"/>
      <c r="AO1852" s="171"/>
      <c r="AP1852" s="171"/>
      <c r="AQ1852" s="171"/>
      <c r="AR1852" s="171"/>
      <c r="AS1852" s="171"/>
      <c r="AT1852" s="196"/>
      <c r="AU1852" s="196"/>
      <c r="AV1852" s="196"/>
      <c r="AW1852" s="196"/>
      <c r="AX1852" s="196"/>
      <c r="AY1852" s="196"/>
      <c r="AZ1852" s="196"/>
      <c r="BA1852" s="196"/>
      <c r="BB1852" s="196"/>
      <c r="BC1852" s="196"/>
      <c r="BD1852" s="196"/>
      <c r="BE1852" s="196"/>
      <c r="BF1852" s="196"/>
      <c r="BG1852" s="196"/>
      <c r="BH1852" s="196"/>
      <c r="BI1852" s="196"/>
      <c r="BJ1852" s="196"/>
      <c r="BK1852" s="196"/>
      <c r="BL1852" s="196"/>
      <c r="BM1852" s="196"/>
      <c r="BN1852" s="196"/>
      <c r="BO1852" s="196"/>
      <c r="BP1852" s="196"/>
      <c r="BQ1852" s="196"/>
      <c r="BR1852" s="196"/>
      <c r="BS1852" s="196"/>
      <c r="BT1852" s="196"/>
      <c r="BU1852" s="196"/>
      <c r="BV1852" s="196"/>
      <c r="BW1852" s="196"/>
      <c r="BX1852" s="196"/>
      <c r="BY1852" s="196"/>
      <c r="BZ1852" s="196"/>
      <c r="CA1852" s="196"/>
      <c r="CB1852" s="196"/>
      <c r="CC1852" s="196"/>
      <c r="CD1852" s="196"/>
    </row>
    <row r="1853" spans="4:82" x14ac:dyDescent="0.2">
      <c r="D1853" s="171"/>
      <c r="E1853" s="171"/>
      <c r="F1853" s="171"/>
      <c r="G1853" s="171"/>
      <c r="H1853" s="171"/>
      <c r="I1853" s="171"/>
      <c r="J1853" s="171"/>
      <c r="K1853" s="171"/>
      <c r="L1853" s="171"/>
      <c r="M1853" s="171"/>
      <c r="N1853" s="171"/>
      <c r="O1853" s="171"/>
      <c r="P1853" s="171"/>
      <c r="Q1853" s="171"/>
      <c r="R1853" s="171"/>
      <c r="S1853" s="171"/>
      <c r="T1853" s="171"/>
      <c r="U1853" s="171"/>
      <c r="V1853" s="171"/>
      <c r="W1853" s="171"/>
      <c r="X1853" s="171"/>
      <c r="Y1853" s="171"/>
      <c r="Z1853" s="171"/>
      <c r="AA1853" s="171"/>
      <c r="AB1853" s="171"/>
      <c r="AC1853" s="171"/>
      <c r="AD1853" s="171"/>
      <c r="AE1853" s="171"/>
      <c r="AF1853" s="171"/>
      <c r="AG1853" s="171"/>
      <c r="AH1853" s="171"/>
      <c r="AI1853" s="171"/>
      <c r="AJ1853" s="171"/>
      <c r="AK1853" s="171"/>
      <c r="AL1853" s="171"/>
      <c r="AM1853" s="171"/>
      <c r="AN1853" s="171"/>
      <c r="AO1853" s="171"/>
      <c r="AP1853" s="171"/>
      <c r="AQ1853" s="171"/>
      <c r="AR1853" s="171"/>
      <c r="AS1853" s="171"/>
      <c r="AT1853" s="196"/>
      <c r="AU1853" s="196"/>
      <c r="AV1853" s="196"/>
      <c r="AW1853" s="196"/>
      <c r="AX1853" s="196"/>
      <c r="AY1853" s="196"/>
      <c r="AZ1853" s="196"/>
      <c r="BA1853" s="196"/>
      <c r="BB1853" s="196"/>
      <c r="BC1853" s="196"/>
      <c r="BD1853" s="196"/>
      <c r="BE1853" s="196"/>
      <c r="BF1853" s="196"/>
      <c r="BG1853" s="196"/>
      <c r="BH1853" s="196"/>
      <c r="BI1853" s="196"/>
      <c r="BJ1853" s="196"/>
      <c r="BK1853" s="196"/>
      <c r="BL1853" s="196"/>
      <c r="BM1853" s="196"/>
      <c r="BN1853" s="196"/>
      <c r="BO1853" s="196"/>
      <c r="BP1853" s="196"/>
      <c r="BQ1853" s="196"/>
      <c r="BR1853" s="196"/>
      <c r="BS1853" s="196"/>
      <c r="BT1853" s="196"/>
      <c r="BU1853" s="196"/>
      <c r="BV1853" s="196"/>
      <c r="BW1853" s="196"/>
      <c r="BX1853" s="196"/>
      <c r="BY1853" s="196"/>
      <c r="BZ1853" s="196"/>
      <c r="CA1853" s="196"/>
      <c r="CB1853" s="196"/>
      <c r="CC1853" s="196"/>
      <c r="CD1853" s="196"/>
    </row>
    <row r="1854" spans="4:82" x14ac:dyDescent="0.2">
      <c r="D1854" s="171"/>
      <c r="E1854" s="171"/>
      <c r="F1854" s="171"/>
      <c r="G1854" s="171"/>
      <c r="H1854" s="171"/>
      <c r="I1854" s="171"/>
      <c r="J1854" s="171"/>
      <c r="K1854" s="171"/>
      <c r="L1854" s="171"/>
      <c r="M1854" s="171"/>
      <c r="N1854" s="171"/>
      <c r="O1854" s="171"/>
      <c r="P1854" s="171"/>
      <c r="Q1854" s="171"/>
      <c r="R1854" s="171"/>
      <c r="S1854" s="171"/>
      <c r="T1854" s="171"/>
      <c r="U1854" s="171"/>
      <c r="V1854" s="171"/>
      <c r="W1854" s="171"/>
      <c r="X1854" s="171"/>
      <c r="Y1854" s="171"/>
      <c r="Z1854" s="171"/>
      <c r="AA1854" s="171"/>
      <c r="AB1854" s="171"/>
      <c r="AC1854" s="171"/>
      <c r="AD1854" s="171"/>
      <c r="AE1854" s="171"/>
      <c r="AF1854" s="171"/>
      <c r="AG1854" s="171"/>
      <c r="AH1854" s="171"/>
      <c r="AI1854" s="171"/>
      <c r="AJ1854" s="171"/>
      <c r="AK1854" s="171"/>
      <c r="AL1854" s="171"/>
      <c r="AM1854" s="171"/>
      <c r="AN1854" s="171"/>
      <c r="AO1854" s="171"/>
      <c r="AP1854" s="171"/>
      <c r="AQ1854" s="171"/>
      <c r="AR1854" s="171"/>
      <c r="AS1854" s="171"/>
      <c r="AT1854" s="196"/>
      <c r="AU1854" s="196"/>
      <c r="AV1854" s="196"/>
      <c r="AW1854" s="196"/>
      <c r="AX1854" s="196"/>
      <c r="AY1854" s="196"/>
      <c r="AZ1854" s="196"/>
      <c r="BA1854" s="196"/>
      <c r="BB1854" s="196"/>
      <c r="BC1854" s="196"/>
      <c r="BD1854" s="196"/>
      <c r="BE1854" s="196"/>
      <c r="BF1854" s="196"/>
      <c r="BG1854" s="196"/>
      <c r="BH1854" s="196"/>
      <c r="BI1854" s="196"/>
      <c r="BJ1854" s="196"/>
      <c r="BK1854" s="196"/>
      <c r="BL1854" s="196"/>
      <c r="BM1854" s="196"/>
      <c r="BN1854" s="196"/>
      <c r="BO1854" s="196"/>
      <c r="BP1854" s="196"/>
      <c r="BQ1854" s="196"/>
      <c r="BR1854" s="196"/>
      <c r="BS1854" s="196"/>
      <c r="BT1854" s="196"/>
      <c r="BU1854" s="196"/>
      <c r="BV1854" s="196"/>
      <c r="BW1854" s="196"/>
      <c r="BX1854" s="196"/>
      <c r="BY1854" s="196"/>
      <c r="BZ1854" s="196"/>
      <c r="CA1854" s="196"/>
      <c r="CB1854" s="196"/>
      <c r="CC1854" s="196"/>
      <c r="CD1854" s="196"/>
    </row>
    <row r="1855" spans="4:82" x14ac:dyDescent="0.2">
      <c r="D1855" s="171"/>
      <c r="E1855" s="171"/>
      <c r="F1855" s="171"/>
      <c r="G1855" s="171"/>
      <c r="H1855" s="171"/>
      <c r="I1855" s="171"/>
      <c r="J1855" s="171"/>
      <c r="K1855" s="171"/>
      <c r="L1855" s="171"/>
      <c r="M1855" s="171"/>
      <c r="N1855" s="171"/>
      <c r="O1855" s="171"/>
      <c r="P1855" s="171"/>
      <c r="Q1855" s="171"/>
      <c r="R1855" s="171"/>
      <c r="S1855" s="171"/>
      <c r="T1855" s="171"/>
      <c r="U1855" s="171"/>
      <c r="V1855" s="171"/>
      <c r="W1855" s="171"/>
      <c r="X1855" s="171"/>
      <c r="Y1855" s="171"/>
      <c r="Z1855" s="171"/>
      <c r="AA1855" s="171"/>
      <c r="AB1855" s="171"/>
      <c r="AC1855" s="171"/>
      <c r="AD1855" s="171"/>
      <c r="AE1855" s="171"/>
      <c r="AF1855" s="171"/>
      <c r="AG1855" s="171"/>
      <c r="AH1855" s="171"/>
      <c r="AI1855" s="171"/>
      <c r="AJ1855" s="171"/>
      <c r="AK1855" s="171"/>
      <c r="AL1855" s="171"/>
      <c r="AM1855" s="171"/>
      <c r="AN1855" s="171"/>
      <c r="AO1855" s="171"/>
      <c r="AP1855" s="171"/>
      <c r="AQ1855" s="171"/>
      <c r="AR1855" s="171"/>
      <c r="AS1855" s="171"/>
      <c r="AT1855" s="196"/>
      <c r="AU1855" s="196"/>
      <c r="AV1855" s="196"/>
      <c r="AW1855" s="196"/>
      <c r="AX1855" s="196"/>
      <c r="AY1855" s="196"/>
      <c r="AZ1855" s="196"/>
      <c r="BA1855" s="196"/>
      <c r="BB1855" s="196"/>
      <c r="BC1855" s="196"/>
      <c r="BD1855" s="196"/>
      <c r="BE1855" s="196"/>
      <c r="BF1855" s="196"/>
      <c r="BG1855" s="196"/>
      <c r="BH1855" s="196"/>
      <c r="BI1855" s="196"/>
      <c r="BJ1855" s="196"/>
      <c r="BK1855" s="196"/>
      <c r="BL1855" s="196"/>
      <c r="BM1855" s="196"/>
      <c r="BN1855" s="196"/>
      <c r="BO1855" s="196"/>
      <c r="BP1855" s="196"/>
      <c r="BQ1855" s="196"/>
      <c r="BR1855" s="196"/>
      <c r="BS1855" s="196"/>
      <c r="BT1855" s="196"/>
      <c r="BU1855" s="196"/>
      <c r="BV1855" s="196"/>
      <c r="BW1855" s="196"/>
      <c r="BX1855" s="196"/>
      <c r="BY1855" s="196"/>
      <c r="BZ1855" s="196"/>
      <c r="CA1855" s="196"/>
      <c r="CB1855" s="196"/>
      <c r="CC1855" s="196"/>
      <c r="CD1855" s="196"/>
    </row>
    <row r="1856" spans="4:82" x14ac:dyDescent="0.2">
      <c r="D1856" s="171"/>
      <c r="E1856" s="171"/>
      <c r="F1856" s="171"/>
      <c r="G1856" s="171"/>
      <c r="H1856" s="171"/>
      <c r="I1856" s="171"/>
      <c r="J1856" s="171"/>
      <c r="K1856" s="171"/>
      <c r="L1856" s="171"/>
      <c r="M1856" s="171"/>
      <c r="N1856" s="171"/>
      <c r="O1856" s="171"/>
      <c r="P1856" s="171"/>
      <c r="Q1856" s="171"/>
      <c r="R1856" s="171"/>
      <c r="S1856" s="171"/>
      <c r="T1856" s="171"/>
      <c r="U1856" s="171"/>
      <c r="V1856" s="171"/>
      <c r="W1856" s="171"/>
      <c r="X1856" s="171"/>
      <c r="Y1856" s="171"/>
      <c r="Z1856" s="171"/>
      <c r="AA1856" s="171"/>
      <c r="AB1856" s="171"/>
      <c r="AC1856" s="171"/>
      <c r="AD1856" s="171"/>
      <c r="AE1856" s="171"/>
      <c r="AF1856" s="171"/>
      <c r="AG1856" s="171"/>
      <c r="AH1856" s="171"/>
      <c r="AI1856" s="171"/>
      <c r="AJ1856" s="171"/>
      <c r="AK1856" s="171"/>
      <c r="AL1856" s="171"/>
      <c r="AM1856" s="171"/>
      <c r="AN1856" s="171"/>
      <c r="AO1856" s="171"/>
      <c r="AP1856" s="171"/>
      <c r="AQ1856" s="171"/>
      <c r="AR1856" s="171"/>
      <c r="AS1856" s="171"/>
      <c r="AT1856" s="196"/>
      <c r="AU1856" s="196"/>
      <c r="AV1856" s="196"/>
      <c r="AW1856" s="196"/>
      <c r="AX1856" s="196"/>
      <c r="AY1856" s="196"/>
      <c r="AZ1856" s="196"/>
      <c r="BA1856" s="196"/>
      <c r="BB1856" s="196"/>
      <c r="BC1856" s="196"/>
      <c r="BD1856" s="196"/>
      <c r="BE1856" s="196"/>
      <c r="BF1856" s="196"/>
      <c r="BG1856" s="196"/>
      <c r="BH1856" s="196"/>
      <c r="BI1856" s="196"/>
      <c r="BJ1856" s="196"/>
      <c r="BK1856" s="196"/>
      <c r="BL1856" s="196"/>
      <c r="BM1856" s="196"/>
      <c r="BN1856" s="196"/>
      <c r="BO1856" s="196"/>
      <c r="BP1856" s="196"/>
      <c r="BQ1856" s="196"/>
      <c r="BR1856" s="196"/>
      <c r="BS1856" s="196"/>
      <c r="BT1856" s="196"/>
      <c r="BU1856" s="196"/>
      <c r="BV1856" s="196"/>
      <c r="BW1856" s="196"/>
      <c r="BX1856" s="196"/>
      <c r="BY1856" s="196"/>
      <c r="BZ1856" s="196"/>
      <c r="CA1856" s="196"/>
      <c r="CB1856" s="196"/>
      <c r="CC1856" s="196"/>
      <c r="CD1856" s="196"/>
    </row>
    <row r="1857" spans="4:82" x14ac:dyDescent="0.2">
      <c r="D1857" s="171"/>
      <c r="E1857" s="171"/>
      <c r="F1857" s="171"/>
      <c r="G1857" s="171"/>
      <c r="H1857" s="171"/>
      <c r="I1857" s="171"/>
      <c r="J1857" s="171"/>
      <c r="K1857" s="171"/>
      <c r="L1857" s="171"/>
      <c r="M1857" s="171"/>
      <c r="N1857" s="171"/>
      <c r="O1857" s="171"/>
      <c r="P1857" s="171"/>
      <c r="Q1857" s="171"/>
      <c r="R1857" s="171"/>
      <c r="S1857" s="171"/>
      <c r="T1857" s="171"/>
      <c r="U1857" s="171"/>
      <c r="V1857" s="171"/>
      <c r="W1857" s="171"/>
      <c r="X1857" s="171"/>
      <c r="Y1857" s="171"/>
      <c r="Z1857" s="171"/>
      <c r="AA1857" s="171"/>
      <c r="AB1857" s="171"/>
      <c r="AC1857" s="171"/>
      <c r="AD1857" s="171"/>
      <c r="AE1857" s="171"/>
      <c r="AF1857" s="171"/>
      <c r="AG1857" s="171"/>
      <c r="AH1857" s="171"/>
      <c r="AI1857" s="171"/>
      <c r="AJ1857" s="171"/>
      <c r="AK1857" s="171"/>
      <c r="AL1857" s="171"/>
      <c r="AM1857" s="171"/>
      <c r="AN1857" s="171"/>
      <c r="AO1857" s="171"/>
      <c r="AP1857" s="171"/>
      <c r="AQ1857" s="171"/>
      <c r="AR1857" s="171"/>
      <c r="AS1857" s="171"/>
      <c r="AT1857" s="196"/>
      <c r="AU1857" s="196"/>
      <c r="AV1857" s="196"/>
      <c r="AW1857" s="196"/>
      <c r="AX1857" s="196"/>
      <c r="AY1857" s="196"/>
      <c r="AZ1857" s="196"/>
      <c r="BA1857" s="196"/>
      <c r="BB1857" s="196"/>
      <c r="BC1857" s="196"/>
      <c r="BD1857" s="196"/>
      <c r="BE1857" s="196"/>
      <c r="BF1857" s="196"/>
      <c r="BG1857" s="196"/>
      <c r="BH1857" s="196"/>
      <c r="BI1857" s="196"/>
      <c r="BJ1857" s="196"/>
      <c r="BK1857" s="196"/>
      <c r="BL1857" s="196"/>
      <c r="BM1857" s="196"/>
      <c r="BN1857" s="196"/>
      <c r="BO1857" s="196"/>
      <c r="BP1857" s="196"/>
      <c r="BQ1857" s="196"/>
      <c r="BR1857" s="196"/>
      <c r="BS1857" s="196"/>
      <c r="BT1857" s="196"/>
      <c r="BU1857" s="196"/>
      <c r="BV1857" s="196"/>
      <c r="BW1857" s="196"/>
      <c r="BX1857" s="196"/>
      <c r="BY1857" s="196"/>
      <c r="BZ1857" s="196"/>
      <c r="CA1857" s="196"/>
      <c r="CB1857" s="196"/>
      <c r="CC1857" s="196"/>
      <c r="CD1857" s="196"/>
    </row>
    <row r="1858" spans="4:82" x14ac:dyDescent="0.2">
      <c r="D1858" s="171"/>
      <c r="E1858" s="171"/>
      <c r="F1858" s="171"/>
      <c r="G1858" s="171"/>
      <c r="H1858" s="171"/>
      <c r="I1858" s="171"/>
      <c r="J1858" s="171"/>
      <c r="K1858" s="171"/>
      <c r="L1858" s="171"/>
      <c r="M1858" s="171"/>
      <c r="N1858" s="171"/>
      <c r="O1858" s="171"/>
      <c r="P1858" s="171"/>
      <c r="Q1858" s="171"/>
      <c r="R1858" s="171"/>
      <c r="S1858" s="171"/>
      <c r="T1858" s="171"/>
      <c r="U1858" s="171"/>
      <c r="V1858" s="171"/>
      <c r="W1858" s="171"/>
      <c r="X1858" s="171"/>
      <c r="Y1858" s="171"/>
      <c r="Z1858" s="171"/>
      <c r="AA1858" s="171"/>
      <c r="AB1858" s="171"/>
      <c r="AC1858" s="171"/>
      <c r="AD1858" s="171"/>
      <c r="AE1858" s="171"/>
      <c r="AF1858" s="171"/>
      <c r="AG1858" s="171"/>
      <c r="AH1858" s="171"/>
      <c r="AI1858" s="171"/>
      <c r="AJ1858" s="171"/>
      <c r="AK1858" s="171"/>
      <c r="AL1858" s="171"/>
      <c r="AM1858" s="171"/>
      <c r="AN1858" s="171"/>
      <c r="AO1858" s="171"/>
      <c r="AP1858" s="171"/>
      <c r="AQ1858" s="171"/>
      <c r="AR1858" s="171"/>
      <c r="AS1858" s="171"/>
      <c r="AT1858" s="196"/>
      <c r="AU1858" s="196"/>
      <c r="AV1858" s="196"/>
      <c r="AW1858" s="196"/>
      <c r="AX1858" s="196"/>
      <c r="AY1858" s="196"/>
      <c r="AZ1858" s="196"/>
      <c r="BA1858" s="196"/>
      <c r="BB1858" s="196"/>
      <c r="BC1858" s="196"/>
      <c r="BD1858" s="196"/>
      <c r="BE1858" s="196"/>
      <c r="BF1858" s="196"/>
      <c r="BG1858" s="196"/>
      <c r="BH1858" s="196"/>
      <c r="BI1858" s="196"/>
      <c r="BJ1858" s="196"/>
      <c r="BK1858" s="196"/>
      <c r="BL1858" s="196"/>
      <c r="BM1858" s="196"/>
      <c r="BN1858" s="196"/>
      <c r="BO1858" s="196"/>
      <c r="BP1858" s="196"/>
      <c r="BQ1858" s="196"/>
      <c r="BR1858" s="196"/>
      <c r="BS1858" s="196"/>
      <c r="BT1858" s="196"/>
      <c r="BU1858" s="196"/>
      <c r="BV1858" s="196"/>
      <c r="BW1858" s="196"/>
      <c r="BX1858" s="196"/>
      <c r="BY1858" s="196"/>
      <c r="BZ1858" s="196"/>
      <c r="CA1858" s="196"/>
      <c r="CB1858" s="196"/>
      <c r="CC1858" s="196"/>
      <c r="CD1858" s="196"/>
    </row>
    <row r="1859" spans="4:82" x14ac:dyDescent="0.2">
      <c r="D1859" s="171"/>
      <c r="E1859" s="171"/>
      <c r="F1859" s="171"/>
      <c r="G1859" s="171"/>
      <c r="H1859" s="171"/>
      <c r="I1859" s="171"/>
      <c r="J1859" s="171"/>
      <c r="K1859" s="171"/>
      <c r="L1859" s="171"/>
      <c r="M1859" s="171"/>
      <c r="N1859" s="171"/>
      <c r="O1859" s="171"/>
      <c r="P1859" s="171"/>
      <c r="Q1859" s="171"/>
      <c r="R1859" s="171"/>
      <c r="S1859" s="171"/>
      <c r="T1859" s="171"/>
      <c r="U1859" s="171"/>
      <c r="V1859" s="171"/>
      <c r="W1859" s="171"/>
      <c r="X1859" s="171"/>
      <c r="Y1859" s="171"/>
      <c r="Z1859" s="171"/>
      <c r="AA1859" s="171"/>
      <c r="AB1859" s="171"/>
      <c r="AC1859" s="171"/>
      <c r="AD1859" s="171"/>
      <c r="AE1859" s="171"/>
      <c r="AF1859" s="171"/>
      <c r="AG1859" s="171"/>
      <c r="AH1859" s="171"/>
      <c r="AI1859" s="171"/>
      <c r="AJ1859" s="171"/>
      <c r="AK1859" s="171"/>
      <c r="AL1859" s="171"/>
      <c r="AM1859" s="171"/>
      <c r="AN1859" s="171"/>
      <c r="AO1859" s="171"/>
      <c r="AP1859" s="171"/>
      <c r="AQ1859" s="171"/>
      <c r="AR1859" s="171"/>
      <c r="AS1859" s="171"/>
      <c r="AT1859" s="196"/>
      <c r="AU1859" s="196"/>
      <c r="AV1859" s="196"/>
      <c r="AW1859" s="196"/>
      <c r="AX1859" s="196"/>
      <c r="AY1859" s="196"/>
      <c r="AZ1859" s="196"/>
      <c r="BA1859" s="196"/>
      <c r="BB1859" s="196"/>
      <c r="BC1859" s="196"/>
      <c r="BD1859" s="196"/>
      <c r="BE1859" s="196"/>
      <c r="BF1859" s="196"/>
      <c r="BG1859" s="196"/>
      <c r="BH1859" s="196"/>
      <c r="BI1859" s="196"/>
      <c r="BJ1859" s="196"/>
      <c r="BK1859" s="196"/>
      <c r="BL1859" s="196"/>
      <c r="BM1859" s="196"/>
      <c r="BN1859" s="196"/>
      <c r="BO1859" s="196"/>
      <c r="BP1859" s="196"/>
      <c r="BQ1859" s="196"/>
      <c r="BR1859" s="196"/>
      <c r="BS1859" s="196"/>
      <c r="BT1859" s="196"/>
      <c r="BU1859" s="196"/>
      <c r="BV1859" s="196"/>
      <c r="BW1859" s="196"/>
      <c r="BX1859" s="196"/>
      <c r="BY1859" s="196"/>
      <c r="BZ1859" s="196"/>
      <c r="CA1859" s="196"/>
      <c r="CB1859" s="196"/>
      <c r="CC1859" s="196"/>
      <c r="CD1859" s="196"/>
    </row>
    <row r="1860" spans="4:82" x14ac:dyDescent="0.2">
      <c r="D1860" s="171"/>
      <c r="E1860" s="171"/>
      <c r="F1860" s="171"/>
      <c r="G1860" s="171"/>
      <c r="H1860" s="171"/>
      <c r="I1860" s="171"/>
      <c r="J1860" s="171"/>
      <c r="K1860" s="171"/>
      <c r="L1860" s="171"/>
      <c r="M1860" s="171"/>
      <c r="N1860" s="171"/>
      <c r="O1860" s="171"/>
      <c r="P1860" s="171"/>
      <c r="Q1860" s="171"/>
      <c r="R1860" s="171"/>
      <c r="S1860" s="171"/>
      <c r="T1860" s="171"/>
      <c r="U1860" s="171"/>
      <c r="V1860" s="171"/>
      <c r="W1860" s="171"/>
      <c r="X1860" s="171"/>
      <c r="Y1860" s="171"/>
      <c r="Z1860" s="171"/>
      <c r="AA1860" s="171"/>
      <c r="AB1860" s="171"/>
      <c r="AC1860" s="171"/>
      <c r="AD1860" s="171"/>
      <c r="AE1860" s="171"/>
      <c r="AF1860" s="171"/>
      <c r="AG1860" s="171"/>
      <c r="AH1860" s="171"/>
      <c r="AI1860" s="171"/>
      <c r="AJ1860" s="171"/>
      <c r="AK1860" s="171"/>
      <c r="AL1860" s="171"/>
      <c r="AM1860" s="171"/>
      <c r="AN1860" s="171"/>
      <c r="AO1860" s="171"/>
      <c r="AP1860" s="171"/>
      <c r="AQ1860" s="171"/>
      <c r="AR1860" s="171"/>
      <c r="AS1860" s="171"/>
      <c r="AT1860" s="196"/>
      <c r="AU1860" s="196"/>
      <c r="AV1860" s="196"/>
      <c r="AW1860" s="196"/>
      <c r="AX1860" s="196"/>
      <c r="AY1860" s="196"/>
      <c r="AZ1860" s="196"/>
      <c r="BA1860" s="196"/>
      <c r="BB1860" s="196"/>
      <c r="BC1860" s="196"/>
      <c r="BD1860" s="196"/>
      <c r="BE1860" s="196"/>
      <c r="BF1860" s="196"/>
      <c r="BG1860" s="196"/>
      <c r="BH1860" s="196"/>
      <c r="BI1860" s="196"/>
      <c r="BJ1860" s="196"/>
      <c r="BK1860" s="196"/>
      <c r="BL1860" s="196"/>
      <c r="BM1860" s="196"/>
      <c r="BN1860" s="196"/>
      <c r="BO1860" s="196"/>
      <c r="BP1860" s="196"/>
      <c r="BQ1860" s="196"/>
      <c r="BR1860" s="196"/>
      <c r="BS1860" s="196"/>
      <c r="BT1860" s="196"/>
      <c r="BU1860" s="196"/>
      <c r="BV1860" s="196"/>
      <c r="BW1860" s="196"/>
      <c r="BX1860" s="196"/>
      <c r="BY1860" s="196"/>
      <c r="BZ1860" s="196"/>
      <c r="CA1860" s="196"/>
      <c r="CB1860" s="196"/>
      <c r="CC1860" s="196"/>
      <c r="CD1860" s="196"/>
    </row>
    <row r="1861" spans="4:82" x14ac:dyDescent="0.2">
      <c r="D1861" s="171"/>
      <c r="E1861" s="171"/>
      <c r="F1861" s="171"/>
      <c r="G1861" s="171"/>
      <c r="H1861" s="171"/>
      <c r="I1861" s="171"/>
      <c r="J1861" s="171"/>
      <c r="K1861" s="171"/>
      <c r="L1861" s="171"/>
      <c r="M1861" s="171"/>
      <c r="N1861" s="171"/>
      <c r="O1861" s="171"/>
      <c r="P1861" s="171"/>
      <c r="Q1861" s="171"/>
      <c r="R1861" s="171"/>
      <c r="S1861" s="171"/>
      <c r="T1861" s="171"/>
      <c r="U1861" s="171"/>
      <c r="V1861" s="171"/>
      <c r="W1861" s="171"/>
      <c r="X1861" s="171"/>
      <c r="Y1861" s="171"/>
      <c r="Z1861" s="171"/>
      <c r="AA1861" s="171"/>
      <c r="AB1861" s="171"/>
      <c r="AC1861" s="171"/>
      <c r="AD1861" s="171"/>
      <c r="AE1861" s="171"/>
      <c r="AF1861" s="171"/>
      <c r="AG1861" s="171"/>
      <c r="AH1861" s="171"/>
      <c r="AI1861" s="171"/>
      <c r="AJ1861" s="171"/>
      <c r="AK1861" s="171"/>
      <c r="AL1861" s="171"/>
      <c r="AM1861" s="171"/>
      <c r="AN1861" s="171"/>
      <c r="AO1861" s="171"/>
      <c r="AP1861" s="171"/>
      <c r="AQ1861" s="171"/>
      <c r="AR1861" s="171"/>
      <c r="AS1861" s="171"/>
      <c r="AT1861" s="196"/>
      <c r="AU1861" s="196"/>
      <c r="AV1861" s="196"/>
      <c r="AW1861" s="196"/>
      <c r="AX1861" s="196"/>
      <c r="AY1861" s="196"/>
      <c r="AZ1861" s="196"/>
      <c r="BA1861" s="196"/>
      <c r="BB1861" s="196"/>
      <c r="BC1861" s="196"/>
      <c r="BD1861" s="196"/>
      <c r="BE1861" s="196"/>
      <c r="BF1861" s="196"/>
      <c r="BG1861" s="196"/>
      <c r="BH1861" s="196"/>
      <c r="BI1861" s="196"/>
      <c r="BJ1861" s="196"/>
      <c r="BK1861" s="196"/>
      <c r="BL1861" s="196"/>
      <c r="BM1861" s="196"/>
      <c r="BN1861" s="196"/>
      <c r="BO1861" s="196"/>
      <c r="BP1861" s="196"/>
      <c r="BQ1861" s="196"/>
      <c r="BR1861" s="196"/>
      <c r="BS1861" s="196"/>
      <c r="BT1861" s="196"/>
      <c r="BU1861" s="196"/>
      <c r="BV1861" s="196"/>
      <c r="BW1861" s="196"/>
      <c r="BX1861" s="196"/>
      <c r="BY1861" s="196"/>
      <c r="BZ1861" s="196"/>
      <c r="CA1861" s="196"/>
      <c r="CB1861" s="196"/>
      <c r="CC1861" s="196"/>
      <c r="CD1861" s="196"/>
    </row>
    <row r="1862" spans="4:82" x14ac:dyDescent="0.2">
      <c r="D1862" s="171"/>
      <c r="E1862" s="171"/>
      <c r="F1862" s="171"/>
      <c r="G1862" s="171"/>
      <c r="H1862" s="171"/>
      <c r="I1862" s="171"/>
      <c r="J1862" s="171"/>
      <c r="K1862" s="171"/>
      <c r="L1862" s="171"/>
      <c r="M1862" s="171"/>
      <c r="N1862" s="171"/>
      <c r="O1862" s="171"/>
      <c r="P1862" s="171"/>
      <c r="Q1862" s="171"/>
      <c r="R1862" s="171"/>
      <c r="S1862" s="171"/>
      <c r="T1862" s="171"/>
      <c r="U1862" s="171"/>
      <c r="V1862" s="171"/>
      <c r="W1862" s="171"/>
      <c r="X1862" s="171"/>
      <c r="Y1862" s="171"/>
      <c r="Z1862" s="171"/>
      <c r="AA1862" s="171"/>
      <c r="AB1862" s="171"/>
      <c r="AC1862" s="171"/>
      <c r="AD1862" s="171"/>
      <c r="AE1862" s="171"/>
      <c r="AF1862" s="171"/>
      <c r="AG1862" s="171"/>
      <c r="AH1862" s="171"/>
      <c r="AI1862" s="171"/>
      <c r="AJ1862" s="171"/>
      <c r="AK1862" s="171"/>
      <c r="AL1862" s="171"/>
      <c r="AM1862" s="171"/>
      <c r="AN1862" s="171"/>
      <c r="AO1862" s="171"/>
      <c r="AP1862" s="171"/>
      <c r="AQ1862" s="171"/>
      <c r="AR1862" s="171"/>
      <c r="AS1862" s="171"/>
      <c r="AT1862" s="196"/>
      <c r="AU1862" s="196"/>
      <c r="AV1862" s="196"/>
      <c r="AW1862" s="196"/>
      <c r="AX1862" s="196"/>
      <c r="AY1862" s="196"/>
      <c r="AZ1862" s="196"/>
      <c r="BA1862" s="196"/>
      <c r="BB1862" s="196"/>
      <c r="BC1862" s="196"/>
      <c r="BD1862" s="196"/>
      <c r="BE1862" s="196"/>
      <c r="BF1862" s="196"/>
      <c r="BG1862" s="196"/>
      <c r="BH1862" s="196"/>
      <c r="BI1862" s="196"/>
      <c r="BJ1862" s="196"/>
      <c r="BK1862" s="196"/>
      <c r="BL1862" s="196"/>
      <c r="BM1862" s="196"/>
      <c r="BN1862" s="196"/>
      <c r="BO1862" s="196"/>
      <c r="BP1862" s="196"/>
      <c r="BQ1862" s="196"/>
      <c r="BR1862" s="196"/>
      <c r="BS1862" s="196"/>
      <c r="BT1862" s="196"/>
      <c r="BU1862" s="196"/>
      <c r="BV1862" s="196"/>
      <c r="BW1862" s="196"/>
      <c r="BX1862" s="196"/>
      <c r="BY1862" s="196"/>
      <c r="BZ1862" s="196"/>
      <c r="CA1862" s="196"/>
      <c r="CB1862" s="196"/>
      <c r="CC1862" s="196"/>
      <c r="CD1862" s="196"/>
    </row>
    <row r="1863" spans="4:82" x14ac:dyDescent="0.2">
      <c r="D1863" s="171"/>
      <c r="E1863" s="171"/>
      <c r="F1863" s="171"/>
      <c r="G1863" s="171"/>
      <c r="H1863" s="171"/>
      <c r="I1863" s="171"/>
      <c r="J1863" s="171"/>
      <c r="K1863" s="171"/>
      <c r="L1863" s="171"/>
      <c r="M1863" s="171"/>
      <c r="N1863" s="171"/>
      <c r="O1863" s="171"/>
      <c r="P1863" s="171"/>
      <c r="Q1863" s="171"/>
      <c r="R1863" s="171"/>
      <c r="S1863" s="171"/>
      <c r="T1863" s="171"/>
      <c r="U1863" s="171"/>
      <c r="V1863" s="171"/>
      <c r="W1863" s="171"/>
      <c r="X1863" s="171"/>
      <c r="Y1863" s="171"/>
      <c r="Z1863" s="171"/>
      <c r="AA1863" s="171"/>
      <c r="AB1863" s="171"/>
      <c r="AC1863" s="171"/>
      <c r="AD1863" s="171"/>
      <c r="AE1863" s="171"/>
      <c r="AF1863" s="171"/>
      <c r="AG1863" s="171"/>
      <c r="AH1863" s="171"/>
      <c r="AI1863" s="171"/>
      <c r="AJ1863" s="171"/>
      <c r="AK1863" s="171"/>
      <c r="AL1863" s="171"/>
      <c r="AM1863" s="171"/>
      <c r="AN1863" s="171"/>
      <c r="AO1863" s="171"/>
      <c r="AP1863" s="171"/>
      <c r="AQ1863" s="171"/>
      <c r="AR1863" s="171"/>
      <c r="AS1863" s="171"/>
      <c r="AT1863" s="196"/>
      <c r="AU1863" s="196"/>
      <c r="AV1863" s="196"/>
      <c r="AW1863" s="196"/>
      <c r="AX1863" s="196"/>
      <c r="AY1863" s="196"/>
      <c r="AZ1863" s="196"/>
      <c r="BA1863" s="196"/>
      <c r="BB1863" s="196"/>
      <c r="BC1863" s="196"/>
      <c r="BD1863" s="196"/>
      <c r="BE1863" s="196"/>
      <c r="BF1863" s="196"/>
      <c r="BG1863" s="196"/>
      <c r="BH1863" s="196"/>
      <c r="BI1863" s="196"/>
      <c r="BJ1863" s="196"/>
      <c r="BK1863" s="196"/>
      <c r="BL1863" s="196"/>
      <c r="BM1863" s="196"/>
      <c r="BN1863" s="196"/>
      <c r="BO1863" s="196"/>
      <c r="BP1863" s="196"/>
      <c r="BQ1863" s="196"/>
      <c r="BR1863" s="196"/>
      <c r="BS1863" s="196"/>
      <c r="BT1863" s="196"/>
      <c r="BU1863" s="196"/>
      <c r="BV1863" s="196"/>
      <c r="BW1863" s="196"/>
      <c r="BX1863" s="196"/>
      <c r="BY1863" s="196"/>
      <c r="BZ1863" s="196"/>
      <c r="CA1863" s="196"/>
      <c r="CB1863" s="196"/>
      <c r="CC1863" s="196"/>
      <c r="CD1863" s="196"/>
    </row>
    <row r="1864" spans="4:82" x14ac:dyDescent="0.2">
      <c r="D1864" s="171"/>
      <c r="E1864" s="171"/>
      <c r="F1864" s="171"/>
      <c r="G1864" s="171"/>
      <c r="H1864" s="171"/>
      <c r="I1864" s="171"/>
      <c r="J1864" s="171"/>
      <c r="K1864" s="171"/>
      <c r="L1864" s="171"/>
      <c r="M1864" s="171"/>
      <c r="N1864" s="171"/>
      <c r="O1864" s="171"/>
      <c r="P1864" s="171"/>
      <c r="Q1864" s="171"/>
      <c r="R1864" s="171"/>
      <c r="S1864" s="171"/>
      <c r="T1864" s="171"/>
      <c r="U1864" s="171"/>
      <c r="V1864" s="171"/>
      <c r="W1864" s="171"/>
      <c r="X1864" s="171"/>
      <c r="Y1864" s="171"/>
      <c r="Z1864" s="171"/>
      <c r="AA1864" s="171"/>
      <c r="AB1864" s="171"/>
      <c r="AC1864" s="171"/>
      <c r="AD1864" s="171"/>
      <c r="AE1864" s="171"/>
      <c r="AF1864" s="171"/>
      <c r="AG1864" s="171"/>
      <c r="AH1864" s="171"/>
      <c r="AI1864" s="171"/>
      <c r="AJ1864" s="171"/>
      <c r="AK1864" s="171"/>
      <c r="AL1864" s="171"/>
      <c r="AM1864" s="171"/>
      <c r="AN1864" s="171"/>
      <c r="AO1864" s="171"/>
      <c r="AP1864" s="171"/>
      <c r="AQ1864" s="171"/>
      <c r="AR1864" s="171"/>
      <c r="AS1864" s="171"/>
      <c r="AT1864" s="196"/>
      <c r="AU1864" s="196"/>
      <c r="AV1864" s="196"/>
      <c r="AW1864" s="196"/>
      <c r="AX1864" s="196"/>
      <c r="AY1864" s="196"/>
      <c r="AZ1864" s="196"/>
      <c r="BA1864" s="196"/>
      <c r="BB1864" s="196"/>
      <c r="BC1864" s="196"/>
      <c r="BD1864" s="196"/>
      <c r="BE1864" s="196"/>
      <c r="BF1864" s="196"/>
      <c r="BG1864" s="196"/>
      <c r="BH1864" s="196"/>
      <c r="BI1864" s="196"/>
      <c r="BJ1864" s="196"/>
      <c r="BK1864" s="196"/>
      <c r="BL1864" s="196"/>
      <c r="BM1864" s="196"/>
      <c r="BN1864" s="196"/>
      <c r="BO1864" s="196"/>
      <c r="BP1864" s="196"/>
      <c r="BQ1864" s="196"/>
      <c r="BR1864" s="196"/>
      <c r="BS1864" s="196"/>
      <c r="BT1864" s="196"/>
      <c r="BU1864" s="196"/>
      <c r="BV1864" s="196"/>
      <c r="BW1864" s="196"/>
      <c r="BX1864" s="196"/>
      <c r="BY1864" s="196"/>
      <c r="BZ1864" s="196"/>
      <c r="CA1864" s="196"/>
      <c r="CB1864" s="196"/>
      <c r="CC1864" s="196"/>
      <c r="CD1864" s="196"/>
    </row>
    <row r="1865" spans="4:82" x14ac:dyDescent="0.2">
      <c r="D1865" s="171"/>
      <c r="E1865" s="171"/>
      <c r="F1865" s="171"/>
      <c r="G1865" s="171"/>
      <c r="H1865" s="171"/>
      <c r="I1865" s="171"/>
      <c r="J1865" s="171"/>
      <c r="K1865" s="171"/>
      <c r="L1865" s="171"/>
      <c r="M1865" s="171"/>
      <c r="N1865" s="171"/>
      <c r="O1865" s="171"/>
      <c r="P1865" s="171"/>
      <c r="Q1865" s="171"/>
      <c r="R1865" s="171"/>
      <c r="S1865" s="171"/>
      <c r="T1865" s="171"/>
      <c r="U1865" s="171"/>
      <c r="V1865" s="171"/>
      <c r="W1865" s="171"/>
      <c r="X1865" s="171"/>
      <c r="Y1865" s="171"/>
      <c r="Z1865" s="171"/>
      <c r="AA1865" s="171"/>
      <c r="AB1865" s="171"/>
      <c r="AC1865" s="171"/>
      <c r="AD1865" s="171"/>
      <c r="AE1865" s="171"/>
      <c r="AF1865" s="171"/>
      <c r="AG1865" s="171"/>
      <c r="AH1865" s="171"/>
      <c r="AI1865" s="171"/>
      <c r="AJ1865" s="171"/>
      <c r="AK1865" s="171"/>
      <c r="AL1865" s="171"/>
      <c r="AM1865" s="171"/>
      <c r="AN1865" s="171"/>
      <c r="AO1865" s="171"/>
      <c r="AP1865" s="171"/>
      <c r="AQ1865" s="171"/>
      <c r="AR1865" s="171"/>
      <c r="AS1865" s="171"/>
      <c r="AT1865" s="196"/>
      <c r="AU1865" s="196"/>
      <c r="AV1865" s="196"/>
      <c r="AW1865" s="196"/>
      <c r="AX1865" s="196"/>
      <c r="AY1865" s="196"/>
      <c r="AZ1865" s="196"/>
      <c r="BA1865" s="196"/>
      <c r="BB1865" s="196"/>
      <c r="BC1865" s="196"/>
      <c r="BD1865" s="196"/>
      <c r="BE1865" s="196"/>
      <c r="BF1865" s="196"/>
      <c r="BG1865" s="196"/>
      <c r="BH1865" s="196"/>
      <c r="BI1865" s="196"/>
      <c r="BJ1865" s="196"/>
      <c r="BK1865" s="196"/>
      <c r="BL1865" s="196"/>
      <c r="BM1865" s="196"/>
      <c r="BN1865" s="196"/>
      <c r="BO1865" s="196"/>
      <c r="BP1865" s="196"/>
      <c r="BQ1865" s="196"/>
      <c r="BR1865" s="196"/>
      <c r="BS1865" s="196"/>
      <c r="BT1865" s="196"/>
      <c r="BU1865" s="196"/>
      <c r="BV1865" s="196"/>
      <c r="BW1865" s="196"/>
      <c r="BX1865" s="196"/>
      <c r="BY1865" s="196"/>
      <c r="BZ1865" s="196"/>
      <c r="CA1865" s="196"/>
      <c r="CB1865" s="196"/>
      <c r="CC1865" s="196"/>
      <c r="CD1865" s="196"/>
    </row>
    <row r="1866" spans="4:82" x14ac:dyDescent="0.2">
      <c r="D1866" s="171"/>
      <c r="E1866" s="171"/>
      <c r="F1866" s="171"/>
      <c r="G1866" s="171"/>
      <c r="H1866" s="171"/>
      <c r="I1866" s="171"/>
      <c r="J1866" s="171"/>
      <c r="K1866" s="171"/>
      <c r="L1866" s="171"/>
      <c r="M1866" s="171"/>
      <c r="N1866" s="171"/>
      <c r="O1866" s="171"/>
      <c r="P1866" s="171"/>
      <c r="Q1866" s="171"/>
      <c r="R1866" s="171"/>
      <c r="S1866" s="171"/>
      <c r="T1866" s="171"/>
      <c r="U1866" s="171"/>
      <c r="V1866" s="171"/>
      <c r="W1866" s="171"/>
      <c r="X1866" s="171"/>
      <c r="Y1866" s="171"/>
      <c r="Z1866" s="171"/>
      <c r="AA1866" s="171"/>
      <c r="AB1866" s="171"/>
      <c r="AC1866" s="171"/>
      <c r="AD1866" s="171"/>
      <c r="AE1866" s="171"/>
      <c r="AF1866" s="171"/>
      <c r="AG1866" s="171"/>
      <c r="AH1866" s="171"/>
      <c r="AI1866" s="171"/>
      <c r="AJ1866" s="171"/>
      <c r="AK1866" s="171"/>
      <c r="AL1866" s="171"/>
      <c r="AM1866" s="171"/>
      <c r="AN1866" s="171"/>
      <c r="AO1866" s="171"/>
      <c r="AP1866" s="171"/>
      <c r="AQ1866" s="171"/>
      <c r="AR1866" s="171"/>
      <c r="AS1866" s="171"/>
      <c r="AT1866" s="196"/>
      <c r="AU1866" s="196"/>
      <c r="AV1866" s="196"/>
      <c r="AW1866" s="196"/>
      <c r="AX1866" s="196"/>
      <c r="AY1866" s="196"/>
      <c r="AZ1866" s="196"/>
      <c r="BA1866" s="196"/>
      <c r="BB1866" s="196"/>
      <c r="BC1866" s="196"/>
      <c r="BD1866" s="196"/>
      <c r="BE1866" s="196"/>
      <c r="BF1866" s="196"/>
      <c r="BG1866" s="196"/>
      <c r="BH1866" s="196"/>
      <c r="BI1866" s="196"/>
      <c r="BJ1866" s="196"/>
      <c r="BK1866" s="196"/>
      <c r="BL1866" s="196"/>
      <c r="BM1866" s="196"/>
      <c r="BN1866" s="196"/>
      <c r="BO1866" s="196"/>
      <c r="BP1866" s="196"/>
      <c r="BQ1866" s="196"/>
      <c r="BR1866" s="196"/>
      <c r="BS1866" s="196"/>
      <c r="BT1866" s="196"/>
      <c r="BU1866" s="196"/>
      <c r="BV1866" s="196"/>
      <c r="BW1866" s="196"/>
      <c r="BX1866" s="196"/>
      <c r="BY1866" s="196"/>
      <c r="BZ1866" s="196"/>
      <c r="CA1866" s="196"/>
      <c r="CB1866" s="196"/>
      <c r="CC1866" s="196"/>
      <c r="CD1866" s="196"/>
    </row>
    <row r="1867" spans="4:82" x14ac:dyDescent="0.2">
      <c r="D1867" s="171"/>
      <c r="E1867" s="171"/>
      <c r="F1867" s="171"/>
      <c r="G1867" s="171"/>
      <c r="H1867" s="171"/>
      <c r="I1867" s="171"/>
      <c r="J1867" s="171"/>
      <c r="K1867" s="171"/>
      <c r="L1867" s="171"/>
      <c r="M1867" s="171"/>
      <c r="N1867" s="171"/>
      <c r="O1867" s="171"/>
      <c r="P1867" s="171"/>
      <c r="Q1867" s="171"/>
      <c r="R1867" s="171"/>
      <c r="S1867" s="171"/>
      <c r="T1867" s="171"/>
      <c r="U1867" s="171"/>
      <c r="V1867" s="171"/>
      <c r="W1867" s="171"/>
      <c r="X1867" s="171"/>
      <c r="Y1867" s="171"/>
      <c r="Z1867" s="171"/>
      <c r="AA1867" s="171"/>
      <c r="AB1867" s="171"/>
      <c r="AC1867" s="171"/>
      <c r="AD1867" s="171"/>
      <c r="AE1867" s="171"/>
      <c r="AF1867" s="171"/>
      <c r="AG1867" s="171"/>
      <c r="AH1867" s="171"/>
      <c r="AI1867" s="171"/>
      <c r="AJ1867" s="171"/>
      <c r="AK1867" s="171"/>
      <c r="AL1867" s="171"/>
      <c r="AM1867" s="171"/>
      <c r="AN1867" s="171"/>
      <c r="AO1867" s="171"/>
      <c r="AP1867" s="171"/>
      <c r="AQ1867" s="171"/>
      <c r="AR1867" s="171"/>
      <c r="AS1867" s="171"/>
      <c r="AT1867" s="196"/>
      <c r="AU1867" s="196"/>
      <c r="AV1867" s="196"/>
      <c r="AW1867" s="196"/>
      <c r="AX1867" s="196"/>
      <c r="AY1867" s="196"/>
      <c r="AZ1867" s="196"/>
      <c r="BA1867" s="196"/>
      <c r="BB1867" s="196"/>
      <c r="BC1867" s="196"/>
      <c r="BD1867" s="196"/>
      <c r="BE1867" s="196"/>
      <c r="BF1867" s="196"/>
      <c r="BG1867" s="196"/>
      <c r="BH1867" s="196"/>
      <c r="BI1867" s="196"/>
      <c r="BJ1867" s="196"/>
      <c r="BK1867" s="196"/>
      <c r="BL1867" s="196"/>
      <c r="BM1867" s="196"/>
      <c r="BN1867" s="196"/>
      <c r="BO1867" s="196"/>
      <c r="BP1867" s="196"/>
      <c r="BQ1867" s="196"/>
      <c r="BR1867" s="196"/>
      <c r="BS1867" s="196"/>
      <c r="BT1867" s="196"/>
      <c r="BU1867" s="196"/>
      <c r="BV1867" s="196"/>
      <c r="BW1867" s="196"/>
      <c r="BX1867" s="196"/>
      <c r="BY1867" s="196"/>
      <c r="BZ1867" s="196"/>
      <c r="CA1867" s="196"/>
      <c r="CB1867" s="196"/>
      <c r="CC1867" s="196"/>
      <c r="CD1867" s="196"/>
    </row>
    <row r="1868" spans="4:82" x14ac:dyDescent="0.2">
      <c r="D1868" s="171"/>
      <c r="E1868" s="171"/>
      <c r="F1868" s="171"/>
      <c r="G1868" s="171"/>
      <c r="H1868" s="171"/>
      <c r="I1868" s="171"/>
      <c r="J1868" s="171"/>
      <c r="K1868" s="171"/>
      <c r="L1868" s="171"/>
      <c r="M1868" s="171"/>
      <c r="N1868" s="171"/>
      <c r="O1868" s="171"/>
      <c r="P1868" s="171"/>
      <c r="Q1868" s="171"/>
      <c r="R1868" s="171"/>
      <c r="S1868" s="171"/>
      <c r="T1868" s="171"/>
      <c r="U1868" s="171"/>
      <c r="V1868" s="171"/>
      <c r="W1868" s="171"/>
      <c r="X1868" s="171"/>
      <c r="Y1868" s="171"/>
      <c r="Z1868" s="171"/>
      <c r="AA1868" s="171"/>
      <c r="AB1868" s="171"/>
      <c r="AC1868" s="171"/>
      <c r="AD1868" s="171"/>
      <c r="AE1868" s="171"/>
      <c r="AF1868" s="171"/>
      <c r="AG1868" s="171"/>
      <c r="AH1868" s="171"/>
      <c r="AI1868" s="171"/>
      <c r="AJ1868" s="171"/>
      <c r="AK1868" s="171"/>
      <c r="AL1868" s="171"/>
      <c r="AM1868" s="171"/>
      <c r="AN1868" s="171"/>
      <c r="AO1868" s="171"/>
      <c r="AP1868" s="171"/>
      <c r="AQ1868" s="171"/>
      <c r="AR1868" s="171"/>
      <c r="AS1868" s="171"/>
      <c r="AT1868" s="196"/>
      <c r="AU1868" s="196"/>
      <c r="AV1868" s="196"/>
      <c r="AW1868" s="196"/>
      <c r="AX1868" s="196"/>
      <c r="AY1868" s="196"/>
      <c r="AZ1868" s="196"/>
      <c r="BA1868" s="196"/>
      <c r="BB1868" s="196"/>
      <c r="BC1868" s="196"/>
      <c r="BD1868" s="196"/>
      <c r="BE1868" s="196"/>
      <c r="BF1868" s="196"/>
      <c r="BG1868" s="196"/>
      <c r="BH1868" s="196"/>
      <c r="BI1868" s="196"/>
      <c r="BJ1868" s="196"/>
      <c r="BK1868" s="196"/>
      <c r="BL1868" s="196"/>
      <c r="BM1868" s="196"/>
      <c r="BN1868" s="196"/>
      <c r="BO1868" s="196"/>
      <c r="BP1868" s="196"/>
      <c r="BQ1868" s="196"/>
      <c r="BR1868" s="196"/>
      <c r="BS1868" s="196"/>
      <c r="BT1868" s="196"/>
      <c r="BU1868" s="196"/>
      <c r="BV1868" s="196"/>
      <c r="BW1868" s="196"/>
      <c r="BX1868" s="196"/>
      <c r="BY1868" s="196"/>
      <c r="BZ1868" s="196"/>
      <c r="CA1868" s="196"/>
      <c r="CB1868" s="196"/>
      <c r="CC1868" s="196"/>
      <c r="CD1868" s="196"/>
    </row>
    <row r="1869" spans="4:82" x14ac:dyDescent="0.2">
      <c r="D1869" s="171"/>
      <c r="E1869" s="171"/>
      <c r="F1869" s="171"/>
      <c r="G1869" s="171"/>
      <c r="H1869" s="171"/>
      <c r="I1869" s="171"/>
      <c r="J1869" s="171"/>
      <c r="K1869" s="171"/>
      <c r="L1869" s="171"/>
      <c r="M1869" s="171"/>
      <c r="N1869" s="171"/>
      <c r="O1869" s="171"/>
      <c r="P1869" s="171"/>
      <c r="Q1869" s="171"/>
      <c r="R1869" s="171"/>
      <c r="S1869" s="171"/>
      <c r="T1869" s="171"/>
      <c r="U1869" s="171"/>
      <c r="V1869" s="171"/>
      <c r="W1869" s="171"/>
      <c r="X1869" s="171"/>
      <c r="Y1869" s="171"/>
      <c r="Z1869" s="171"/>
      <c r="AA1869" s="171"/>
      <c r="AB1869" s="171"/>
      <c r="AC1869" s="171"/>
      <c r="AD1869" s="171"/>
      <c r="AE1869" s="171"/>
      <c r="AF1869" s="171"/>
      <c r="AG1869" s="171"/>
      <c r="AH1869" s="171"/>
      <c r="AI1869" s="171"/>
      <c r="AJ1869" s="171"/>
      <c r="AK1869" s="171"/>
      <c r="AL1869" s="171"/>
      <c r="AM1869" s="171"/>
      <c r="AN1869" s="171"/>
      <c r="AO1869" s="171"/>
      <c r="AP1869" s="171"/>
      <c r="AQ1869" s="171"/>
      <c r="AR1869" s="171"/>
      <c r="AS1869" s="171"/>
      <c r="AT1869" s="196"/>
      <c r="AU1869" s="196"/>
      <c r="AV1869" s="196"/>
      <c r="AW1869" s="196"/>
      <c r="AX1869" s="196"/>
      <c r="AY1869" s="196"/>
      <c r="AZ1869" s="196"/>
      <c r="BA1869" s="196"/>
      <c r="BB1869" s="196"/>
      <c r="BC1869" s="196"/>
      <c r="BD1869" s="196"/>
      <c r="BE1869" s="196"/>
      <c r="BF1869" s="196"/>
      <c r="BG1869" s="196"/>
      <c r="BH1869" s="196"/>
      <c r="BI1869" s="196"/>
      <c r="BJ1869" s="196"/>
      <c r="BK1869" s="196"/>
      <c r="BL1869" s="196"/>
      <c r="BM1869" s="196"/>
      <c r="BN1869" s="196"/>
      <c r="BO1869" s="196"/>
      <c r="BP1869" s="196"/>
      <c r="BQ1869" s="196"/>
      <c r="BR1869" s="196"/>
      <c r="BS1869" s="196"/>
      <c r="BT1869" s="196"/>
      <c r="BU1869" s="196"/>
      <c r="BV1869" s="196"/>
      <c r="BW1869" s="196"/>
      <c r="BX1869" s="196"/>
      <c r="BY1869" s="196"/>
      <c r="BZ1869" s="196"/>
      <c r="CA1869" s="196"/>
      <c r="CB1869" s="196"/>
      <c r="CC1869" s="196"/>
      <c r="CD1869" s="196"/>
    </row>
    <row r="1870" spans="4:82" x14ac:dyDescent="0.2">
      <c r="D1870" s="171"/>
      <c r="E1870" s="171"/>
      <c r="F1870" s="171"/>
      <c r="G1870" s="171"/>
      <c r="H1870" s="171"/>
      <c r="I1870" s="171"/>
      <c r="J1870" s="171"/>
      <c r="K1870" s="171"/>
      <c r="L1870" s="171"/>
      <c r="M1870" s="171"/>
      <c r="N1870" s="171"/>
      <c r="O1870" s="171"/>
      <c r="P1870" s="171"/>
      <c r="Q1870" s="171"/>
      <c r="R1870" s="171"/>
      <c r="S1870" s="171"/>
      <c r="T1870" s="171"/>
      <c r="U1870" s="171"/>
      <c r="V1870" s="171"/>
      <c r="W1870" s="171"/>
      <c r="X1870" s="171"/>
      <c r="Y1870" s="171"/>
      <c r="Z1870" s="171"/>
      <c r="AA1870" s="171"/>
      <c r="AB1870" s="171"/>
      <c r="AC1870" s="171"/>
      <c r="AD1870" s="171"/>
      <c r="AE1870" s="171"/>
      <c r="AF1870" s="171"/>
      <c r="AG1870" s="171"/>
      <c r="AH1870" s="171"/>
      <c r="AI1870" s="171"/>
      <c r="AJ1870" s="171"/>
      <c r="AK1870" s="171"/>
      <c r="AL1870" s="171"/>
      <c r="AM1870" s="171"/>
      <c r="AN1870" s="171"/>
      <c r="AO1870" s="171"/>
      <c r="AP1870" s="171"/>
      <c r="AQ1870" s="171"/>
      <c r="AR1870" s="171"/>
      <c r="AS1870" s="171"/>
      <c r="AT1870" s="196"/>
      <c r="AU1870" s="196"/>
      <c r="AV1870" s="196"/>
      <c r="AW1870" s="196"/>
      <c r="AX1870" s="196"/>
      <c r="AY1870" s="196"/>
      <c r="AZ1870" s="196"/>
      <c r="BA1870" s="196"/>
      <c r="BB1870" s="196"/>
      <c r="BC1870" s="196"/>
      <c r="BD1870" s="196"/>
      <c r="BE1870" s="196"/>
      <c r="BF1870" s="196"/>
      <c r="BG1870" s="196"/>
      <c r="BH1870" s="196"/>
      <c r="BI1870" s="196"/>
      <c r="BJ1870" s="196"/>
      <c r="BK1870" s="196"/>
      <c r="BL1870" s="196"/>
      <c r="BM1870" s="196"/>
      <c r="BN1870" s="196"/>
      <c r="BO1870" s="196"/>
      <c r="BP1870" s="196"/>
      <c r="BQ1870" s="196"/>
      <c r="BR1870" s="196"/>
      <c r="BS1870" s="196"/>
      <c r="BT1870" s="196"/>
      <c r="BU1870" s="196"/>
      <c r="BV1870" s="196"/>
      <c r="BW1870" s="196"/>
      <c r="BX1870" s="196"/>
      <c r="BY1870" s="196"/>
      <c r="BZ1870" s="196"/>
      <c r="CA1870" s="196"/>
      <c r="CB1870" s="196"/>
      <c r="CC1870" s="196"/>
      <c r="CD1870" s="196"/>
    </row>
    <row r="1871" spans="4:82" x14ac:dyDescent="0.2">
      <c r="D1871" s="171"/>
      <c r="E1871" s="171"/>
      <c r="F1871" s="171"/>
      <c r="G1871" s="171"/>
      <c r="H1871" s="171"/>
      <c r="I1871" s="171"/>
      <c r="J1871" s="171"/>
      <c r="K1871" s="171"/>
      <c r="L1871" s="171"/>
      <c r="M1871" s="171"/>
      <c r="N1871" s="171"/>
      <c r="O1871" s="171"/>
      <c r="P1871" s="171"/>
      <c r="Q1871" s="171"/>
      <c r="R1871" s="171"/>
      <c r="S1871" s="171"/>
      <c r="T1871" s="171"/>
      <c r="U1871" s="171"/>
      <c r="V1871" s="171"/>
      <c r="W1871" s="171"/>
      <c r="X1871" s="171"/>
      <c r="Y1871" s="171"/>
      <c r="Z1871" s="171"/>
      <c r="AA1871" s="171"/>
      <c r="AB1871" s="171"/>
      <c r="AC1871" s="171"/>
      <c r="AD1871" s="171"/>
      <c r="AE1871" s="171"/>
      <c r="AF1871" s="171"/>
      <c r="AG1871" s="171"/>
      <c r="AH1871" s="171"/>
      <c r="AI1871" s="171"/>
      <c r="AJ1871" s="171"/>
      <c r="AK1871" s="171"/>
      <c r="AL1871" s="171"/>
      <c r="AM1871" s="171"/>
      <c r="AN1871" s="171"/>
      <c r="AO1871" s="171"/>
      <c r="AP1871" s="171"/>
      <c r="AQ1871" s="171"/>
      <c r="AR1871" s="171"/>
      <c r="AS1871" s="171"/>
      <c r="AT1871" s="196"/>
      <c r="AU1871" s="196"/>
      <c r="AV1871" s="196"/>
      <c r="AW1871" s="196"/>
      <c r="AX1871" s="196"/>
      <c r="AY1871" s="196"/>
      <c r="AZ1871" s="196"/>
      <c r="BA1871" s="196"/>
      <c r="BB1871" s="196"/>
      <c r="BC1871" s="196"/>
      <c r="BD1871" s="196"/>
      <c r="BE1871" s="196"/>
      <c r="BF1871" s="196"/>
      <c r="BG1871" s="196"/>
      <c r="BH1871" s="196"/>
      <c r="BI1871" s="196"/>
      <c r="BJ1871" s="196"/>
      <c r="BK1871" s="196"/>
      <c r="BL1871" s="196"/>
      <c r="BM1871" s="196"/>
      <c r="BN1871" s="196"/>
      <c r="BO1871" s="196"/>
      <c r="BP1871" s="196"/>
      <c r="BQ1871" s="196"/>
      <c r="BR1871" s="196"/>
      <c r="BS1871" s="196"/>
      <c r="BT1871" s="196"/>
      <c r="BU1871" s="196"/>
      <c r="BV1871" s="196"/>
      <c r="BW1871" s="196"/>
      <c r="BX1871" s="196"/>
      <c r="BY1871" s="196"/>
      <c r="BZ1871" s="196"/>
      <c r="CA1871" s="196"/>
      <c r="CB1871" s="196"/>
      <c r="CC1871" s="196"/>
      <c r="CD1871" s="196"/>
    </row>
    <row r="1872" spans="4:82" x14ac:dyDescent="0.2">
      <c r="D1872" s="171"/>
      <c r="E1872" s="171"/>
      <c r="F1872" s="171"/>
      <c r="G1872" s="171"/>
      <c r="H1872" s="171"/>
      <c r="I1872" s="171"/>
      <c r="J1872" s="171"/>
      <c r="K1872" s="171"/>
      <c r="L1872" s="171"/>
      <c r="M1872" s="171"/>
      <c r="N1872" s="171"/>
      <c r="O1872" s="171"/>
      <c r="P1872" s="171"/>
      <c r="Q1872" s="171"/>
      <c r="R1872" s="171"/>
      <c r="S1872" s="171"/>
      <c r="T1872" s="171"/>
      <c r="U1872" s="171"/>
      <c r="V1872" s="171"/>
      <c r="W1872" s="171"/>
      <c r="X1872" s="171"/>
      <c r="Y1872" s="171"/>
      <c r="Z1872" s="171"/>
      <c r="AA1872" s="171"/>
      <c r="AB1872" s="171"/>
      <c r="AC1872" s="171"/>
      <c r="AD1872" s="171"/>
      <c r="AE1872" s="171"/>
      <c r="AF1872" s="171"/>
      <c r="AG1872" s="171"/>
      <c r="AH1872" s="171"/>
      <c r="AI1872" s="171"/>
      <c r="AJ1872" s="171"/>
      <c r="AK1872" s="171"/>
      <c r="AL1872" s="171"/>
      <c r="AM1872" s="171"/>
      <c r="AN1872" s="171"/>
      <c r="AO1872" s="171"/>
      <c r="AP1872" s="171"/>
      <c r="AQ1872" s="171"/>
      <c r="AR1872" s="171"/>
      <c r="AS1872" s="171"/>
      <c r="AT1872" s="196"/>
      <c r="AU1872" s="196"/>
      <c r="AV1872" s="196"/>
      <c r="AW1872" s="196"/>
      <c r="AX1872" s="196"/>
      <c r="AY1872" s="196"/>
      <c r="AZ1872" s="196"/>
      <c r="BA1872" s="196"/>
      <c r="BB1872" s="196"/>
      <c r="BC1872" s="196"/>
      <c r="BD1872" s="196"/>
      <c r="BE1872" s="196"/>
      <c r="BF1872" s="196"/>
      <c r="BG1872" s="196"/>
      <c r="BH1872" s="196"/>
      <c r="BI1872" s="196"/>
      <c r="BJ1872" s="196"/>
      <c r="BK1872" s="196"/>
      <c r="BL1872" s="196"/>
      <c r="BM1872" s="196"/>
      <c r="BN1872" s="196"/>
      <c r="BO1872" s="196"/>
      <c r="BP1872" s="196"/>
      <c r="BQ1872" s="196"/>
      <c r="BR1872" s="196"/>
      <c r="BS1872" s="196"/>
      <c r="BT1872" s="196"/>
      <c r="BU1872" s="196"/>
      <c r="BV1872" s="196"/>
      <c r="BW1872" s="196"/>
      <c r="BX1872" s="196"/>
      <c r="BY1872" s="196"/>
      <c r="BZ1872" s="196"/>
      <c r="CA1872" s="196"/>
      <c r="CB1872" s="196"/>
      <c r="CC1872" s="196"/>
      <c r="CD1872" s="196"/>
    </row>
    <row r="1873" spans="4:82" x14ac:dyDescent="0.2">
      <c r="D1873" s="171"/>
      <c r="E1873" s="171"/>
      <c r="F1873" s="171"/>
      <c r="G1873" s="171"/>
      <c r="H1873" s="171"/>
      <c r="I1873" s="171"/>
      <c r="J1873" s="171"/>
      <c r="K1873" s="171"/>
      <c r="L1873" s="171"/>
      <c r="M1873" s="171"/>
      <c r="N1873" s="171"/>
      <c r="O1873" s="171"/>
      <c r="P1873" s="171"/>
      <c r="Q1873" s="171"/>
      <c r="R1873" s="171"/>
      <c r="S1873" s="171"/>
      <c r="T1873" s="171"/>
      <c r="U1873" s="171"/>
      <c r="V1873" s="171"/>
      <c r="W1873" s="171"/>
      <c r="X1873" s="171"/>
      <c r="Y1873" s="171"/>
      <c r="Z1873" s="171"/>
      <c r="AA1873" s="171"/>
      <c r="AB1873" s="171"/>
      <c r="AC1873" s="171"/>
      <c r="AD1873" s="171"/>
      <c r="AE1873" s="171"/>
      <c r="AF1873" s="171"/>
      <c r="AG1873" s="171"/>
      <c r="AH1873" s="171"/>
      <c r="AI1873" s="171"/>
      <c r="AJ1873" s="171"/>
      <c r="AK1873" s="171"/>
      <c r="AL1873" s="171"/>
      <c r="AM1873" s="171"/>
      <c r="AN1873" s="171"/>
      <c r="AO1873" s="171"/>
      <c r="AP1873" s="171"/>
      <c r="AQ1873" s="171"/>
      <c r="AR1873" s="171"/>
      <c r="AS1873" s="171"/>
      <c r="AT1873" s="196"/>
      <c r="AU1873" s="196"/>
      <c r="AV1873" s="196"/>
      <c r="AW1873" s="196"/>
      <c r="AX1873" s="196"/>
      <c r="AY1873" s="196"/>
      <c r="AZ1873" s="196"/>
      <c r="BA1873" s="196"/>
      <c r="BB1873" s="196"/>
      <c r="BC1873" s="196"/>
      <c r="BD1873" s="196"/>
      <c r="BE1873" s="196"/>
      <c r="BF1873" s="196"/>
      <c r="BG1873" s="196"/>
      <c r="BH1873" s="196"/>
      <c r="BI1873" s="196"/>
      <c r="BJ1873" s="196"/>
      <c r="BK1873" s="196"/>
      <c r="BL1873" s="196"/>
      <c r="BM1873" s="196"/>
      <c r="BN1873" s="196"/>
      <c r="BO1873" s="196"/>
      <c r="BP1873" s="196"/>
      <c r="BQ1873" s="196"/>
      <c r="BR1873" s="196"/>
      <c r="BS1873" s="196"/>
      <c r="BT1873" s="196"/>
      <c r="BU1873" s="196"/>
      <c r="BV1873" s="196"/>
      <c r="BW1873" s="196"/>
      <c r="BX1873" s="196"/>
      <c r="BY1873" s="196"/>
      <c r="BZ1873" s="196"/>
      <c r="CA1873" s="196"/>
      <c r="CB1873" s="196"/>
      <c r="CC1873" s="196"/>
      <c r="CD1873" s="196"/>
    </row>
    <row r="1874" spans="4:82" x14ac:dyDescent="0.2">
      <c r="D1874" s="171"/>
      <c r="E1874" s="171"/>
      <c r="F1874" s="171"/>
      <c r="G1874" s="171"/>
      <c r="H1874" s="171"/>
      <c r="I1874" s="171"/>
      <c r="J1874" s="171"/>
      <c r="K1874" s="171"/>
      <c r="L1874" s="171"/>
      <c r="M1874" s="171"/>
      <c r="N1874" s="171"/>
      <c r="O1874" s="171"/>
      <c r="P1874" s="171"/>
      <c r="Q1874" s="171"/>
      <c r="R1874" s="171"/>
      <c r="S1874" s="171"/>
      <c r="T1874" s="171"/>
      <c r="U1874" s="171"/>
      <c r="V1874" s="171"/>
      <c r="W1874" s="171"/>
      <c r="X1874" s="171"/>
      <c r="Y1874" s="171"/>
      <c r="Z1874" s="171"/>
      <c r="AA1874" s="171"/>
      <c r="AB1874" s="171"/>
      <c r="AC1874" s="171"/>
      <c r="AD1874" s="171"/>
      <c r="AE1874" s="171"/>
      <c r="AF1874" s="171"/>
      <c r="AG1874" s="171"/>
      <c r="AH1874" s="171"/>
      <c r="AI1874" s="171"/>
      <c r="AJ1874" s="171"/>
      <c r="AK1874" s="171"/>
      <c r="AL1874" s="171"/>
      <c r="AM1874" s="171"/>
      <c r="AN1874" s="171"/>
      <c r="AO1874" s="171"/>
      <c r="AP1874" s="171"/>
      <c r="AQ1874" s="171"/>
      <c r="AR1874" s="171"/>
      <c r="AS1874" s="171"/>
      <c r="AT1874" s="196"/>
      <c r="AU1874" s="196"/>
      <c r="AV1874" s="196"/>
      <c r="AW1874" s="196"/>
      <c r="AX1874" s="196"/>
      <c r="AY1874" s="196"/>
      <c r="AZ1874" s="196"/>
      <c r="BA1874" s="196"/>
      <c r="BB1874" s="196"/>
      <c r="BC1874" s="196"/>
      <c r="BD1874" s="196"/>
      <c r="BE1874" s="196"/>
      <c r="BF1874" s="196"/>
      <c r="BG1874" s="196"/>
      <c r="BH1874" s="196"/>
      <c r="BI1874" s="196"/>
      <c r="BJ1874" s="196"/>
      <c r="BK1874" s="196"/>
      <c r="BL1874" s="196"/>
      <c r="BM1874" s="196"/>
      <c r="BN1874" s="196"/>
      <c r="BO1874" s="196"/>
      <c r="BP1874" s="196"/>
      <c r="BQ1874" s="196"/>
      <c r="BR1874" s="196"/>
      <c r="BS1874" s="196"/>
      <c r="BT1874" s="196"/>
      <c r="BU1874" s="196"/>
      <c r="BV1874" s="196"/>
      <c r="BW1874" s="196"/>
      <c r="BX1874" s="196"/>
      <c r="BY1874" s="196"/>
      <c r="BZ1874" s="196"/>
      <c r="CA1874" s="196"/>
      <c r="CB1874" s="196"/>
      <c r="CC1874" s="196"/>
      <c r="CD1874" s="196"/>
    </row>
    <row r="1875" spans="4:82" x14ac:dyDescent="0.2">
      <c r="D1875" s="171"/>
      <c r="E1875" s="171"/>
      <c r="F1875" s="171"/>
      <c r="G1875" s="171"/>
      <c r="H1875" s="171"/>
      <c r="I1875" s="171"/>
      <c r="J1875" s="171"/>
      <c r="K1875" s="171"/>
      <c r="L1875" s="171"/>
      <c r="M1875" s="171"/>
      <c r="N1875" s="171"/>
      <c r="O1875" s="171"/>
      <c r="P1875" s="171"/>
      <c r="Q1875" s="171"/>
      <c r="R1875" s="171"/>
      <c r="S1875" s="171"/>
      <c r="T1875" s="171"/>
      <c r="U1875" s="171"/>
      <c r="V1875" s="171"/>
      <c r="W1875" s="171"/>
      <c r="X1875" s="171"/>
      <c r="Y1875" s="171"/>
      <c r="Z1875" s="171"/>
      <c r="AA1875" s="171"/>
      <c r="AB1875" s="171"/>
      <c r="AC1875" s="171"/>
      <c r="AD1875" s="171"/>
      <c r="AE1875" s="171"/>
      <c r="AF1875" s="171"/>
      <c r="AG1875" s="171"/>
      <c r="AH1875" s="171"/>
      <c r="AI1875" s="171"/>
      <c r="AJ1875" s="171"/>
      <c r="AK1875" s="171"/>
      <c r="AL1875" s="171"/>
      <c r="AM1875" s="171"/>
      <c r="AN1875" s="171"/>
      <c r="AO1875" s="171"/>
      <c r="AP1875" s="171"/>
      <c r="AQ1875" s="171"/>
      <c r="AR1875" s="171"/>
      <c r="AS1875" s="171"/>
      <c r="AT1875" s="196"/>
      <c r="AU1875" s="196"/>
      <c r="AV1875" s="196"/>
      <c r="AW1875" s="196"/>
      <c r="AX1875" s="196"/>
      <c r="AY1875" s="196"/>
      <c r="AZ1875" s="196"/>
      <c r="BA1875" s="196"/>
      <c r="BB1875" s="196"/>
      <c r="BC1875" s="196"/>
      <c r="BD1875" s="196"/>
      <c r="BE1875" s="196"/>
      <c r="BF1875" s="196"/>
      <c r="BG1875" s="196"/>
      <c r="BH1875" s="196"/>
      <c r="BI1875" s="196"/>
      <c r="BJ1875" s="196"/>
      <c r="BK1875" s="196"/>
      <c r="BL1875" s="196"/>
      <c r="BM1875" s="196"/>
      <c r="BN1875" s="196"/>
      <c r="BO1875" s="196"/>
      <c r="BP1875" s="196"/>
      <c r="BQ1875" s="196"/>
      <c r="BR1875" s="196"/>
      <c r="BS1875" s="196"/>
      <c r="BT1875" s="196"/>
      <c r="BU1875" s="196"/>
      <c r="BV1875" s="196"/>
      <c r="BW1875" s="196"/>
      <c r="BX1875" s="196"/>
      <c r="BY1875" s="196"/>
      <c r="BZ1875" s="196"/>
      <c r="CA1875" s="196"/>
      <c r="CB1875" s="196"/>
      <c r="CC1875" s="196"/>
      <c r="CD1875" s="196"/>
    </row>
    <row r="1876" spans="4:82" x14ac:dyDescent="0.2">
      <c r="D1876" s="171"/>
      <c r="E1876" s="171"/>
      <c r="F1876" s="171"/>
      <c r="G1876" s="171"/>
      <c r="H1876" s="171"/>
      <c r="I1876" s="171"/>
      <c r="J1876" s="171"/>
      <c r="K1876" s="171"/>
      <c r="L1876" s="171"/>
      <c r="M1876" s="171"/>
      <c r="N1876" s="171"/>
      <c r="O1876" s="171"/>
      <c r="P1876" s="171"/>
      <c r="Q1876" s="171"/>
      <c r="R1876" s="171"/>
      <c r="S1876" s="171"/>
      <c r="T1876" s="171"/>
      <c r="U1876" s="171"/>
      <c r="V1876" s="171"/>
      <c r="W1876" s="171"/>
      <c r="X1876" s="171"/>
      <c r="Y1876" s="171"/>
      <c r="Z1876" s="171"/>
      <c r="AA1876" s="171"/>
      <c r="AB1876" s="171"/>
      <c r="AC1876" s="171"/>
      <c r="AD1876" s="171"/>
      <c r="AE1876" s="171"/>
      <c r="AF1876" s="171"/>
      <c r="AG1876" s="171"/>
      <c r="AH1876" s="171"/>
      <c r="AI1876" s="171"/>
      <c r="AJ1876" s="171"/>
      <c r="AK1876" s="171"/>
      <c r="AL1876" s="171"/>
      <c r="AM1876" s="171"/>
      <c r="AN1876" s="171"/>
      <c r="AO1876" s="171"/>
      <c r="AP1876" s="171"/>
      <c r="AQ1876" s="171"/>
      <c r="AR1876" s="171"/>
      <c r="AS1876" s="171"/>
      <c r="AT1876" s="196"/>
      <c r="AU1876" s="196"/>
      <c r="AV1876" s="196"/>
      <c r="AW1876" s="196"/>
      <c r="AX1876" s="196"/>
      <c r="AY1876" s="196"/>
      <c r="AZ1876" s="196"/>
      <c r="BA1876" s="196"/>
      <c r="BB1876" s="196"/>
      <c r="BC1876" s="196"/>
      <c r="BD1876" s="196"/>
      <c r="BE1876" s="196"/>
      <c r="BF1876" s="196"/>
      <c r="BG1876" s="196"/>
      <c r="BH1876" s="196"/>
      <c r="BI1876" s="196"/>
      <c r="BJ1876" s="196"/>
      <c r="BK1876" s="196"/>
      <c r="BL1876" s="196"/>
      <c r="BM1876" s="196"/>
      <c r="BN1876" s="196"/>
      <c r="BO1876" s="196"/>
      <c r="BP1876" s="196"/>
      <c r="BQ1876" s="196"/>
      <c r="BR1876" s="196"/>
      <c r="BS1876" s="196"/>
      <c r="BT1876" s="196"/>
      <c r="BU1876" s="196"/>
      <c r="BV1876" s="196"/>
      <c r="BW1876" s="196"/>
      <c r="BX1876" s="196"/>
      <c r="BY1876" s="196"/>
      <c r="BZ1876" s="196"/>
      <c r="CA1876" s="196"/>
      <c r="CB1876" s="196"/>
      <c r="CC1876" s="196"/>
      <c r="CD1876" s="196"/>
    </row>
    <row r="1877" spans="4:82" x14ac:dyDescent="0.2">
      <c r="D1877" s="171"/>
      <c r="E1877" s="171"/>
      <c r="F1877" s="171"/>
      <c r="G1877" s="171"/>
      <c r="H1877" s="171"/>
      <c r="I1877" s="171"/>
      <c r="J1877" s="171"/>
      <c r="K1877" s="171"/>
      <c r="L1877" s="171"/>
      <c r="M1877" s="171"/>
      <c r="N1877" s="171"/>
      <c r="O1877" s="171"/>
      <c r="P1877" s="171"/>
      <c r="Q1877" s="171"/>
      <c r="R1877" s="171"/>
      <c r="S1877" s="171"/>
      <c r="T1877" s="171"/>
      <c r="U1877" s="171"/>
      <c r="V1877" s="171"/>
      <c r="W1877" s="171"/>
      <c r="X1877" s="171"/>
      <c r="Y1877" s="171"/>
      <c r="Z1877" s="171"/>
      <c r="AA1877" s="171"/>
      <c r="AB1877" s="171"/>
      <c r="AC1877" s="171"/>
      <c r="AD1877" s="171"/>
      <c r="AE1877" s="171"/>
      <c r="AF1877" s="171"/>
      <c r="AG1877" s="171"/>
      <c r="AH1877" s="171"/>
      <c r="AI1877" s="171"/>
      <c r="AJ1877" s="171"/>
      <c r="AK1877" s="171"/>
      <c r="AL1877" s="171"/>
      <c r="AM1877" s="171"/>
      <c r="AN1877" s="171"/>
      <c r="AO1877" s="171"/>
      <c r="AP1877" s="171"/>
      <c r="AQ1877" s="171"/>
      <c r="AR1877" s="171"/>
      <c r="AS1877" s="171"/>
      <c r="AT1877" s="196"/>
      <c r="AU1877" s="196"/>
      <c r="AV1877" s="196"/>
      <c r="AW1877" s="196"/>
      <c r="AX1877" s="196"/>
      <c r="AY1877" s="196"/>
      <c r="AZ1877" s="196"/>
      <c r="BA1877" s="196"/>
      <c r="BB1877" s="196"/>
      <c r="BC1877" s="196"/>
      <c r="BD1877" s="196"/>
      <c r="BE1877" s="196"/>
      <c r="BF1877" s="196"/>
      <c r="BG1877" s="196"/>
      <c r="BH1877" s="196"/>
      <c r="BI1877" s="196"/>
      <c r="BJ1877" s="196"/>
      <c r="BK1877" s="196"/>
      <c r="BL1877" s="196"/>
      <c r="BM1877" s="196"/>
      <c r="BN1877" s="196"/>
      <c r="BO1877" s="196"/>
      <c r="BP1877" s="196"/>
      <c r="BQ1877" s="196"/>
      <c r="BR1877" s="196"/>
      <c r="BS1877" s="196"/>
      <c r="BT1877" s="196"/>
      <c r="BU1877" s="196"/>
      <c r="BV1877" s="196"/>
      <c r="BW1877" s="196"/>
      <c r="BX1877" s="196"/>
      <c r="BY1877" s="196"/>
      <c r="BZ1877" s="196"/>
      <c r="CA1877" s="196"/>
      <c r="CB1877" s="196"/>
      <c r="CC1877" s="196"/>
      <c r="CD1877" s="196"/>
    </row>
    <row r="1878" spans="4:82" x14ac:dyDescent="0.2">
      <c r="D1878" s="171"/>
      <c r="E1878" s="171"/>
      <c r="F1878" s="171"/>
      <c r="G1878" s="171"/>
      <c r="H1878" s="171"/>
      <c r="I1878" s="171"/>
      <c r="J1878" s="171"/>
      <c r="K1878" s="171"/>
      <c r="L1878" s="171"/>
      <c r="M1878" s="171"/>
      <c r="N1878" s="171"/>
      <c r="O1878" s="171"/>
      <c r="P1878" s="171"/>
      <c r="Q1878" s="171"/>
      <c r="R1878" s="171"/>
      <c r="S1878" s="171"/>
      <c r="T1878" s="171"/>
      <c r="U1878" s="171"/>
      <c r="V1878" s="171"/>
      <c r="W1878" s="171"/>
      <c r="X1878" s="171"/>
      <c r="Y1878" s="171"/>
      <c r="Z1878" s="171"/>
      <c r="AA1878" s="171"/>
      <c r="AB1878" s="171"/>
      <c r="AC1878" s="171"/>
      <c r="AD1878" s="171"/>
      <c r="AE1878" s="171"/>
      <c r="AF1878" s="171"/>
      <c r="AG1878" s="171"/>
      <c r="AH1878" s="171"/>
      <c r="AI1878" s="171"/>
      <c r="AJ1878" s="171"/>
      <c r="AK1878" s="171"/>
      <c r="AL1878" s="171"/>
      <c r="AM1878" s="171"/>
      <c r="AN1878" s="171"/>
      <c r="AO1878" s="171"/>
      <c r="AP1878" s="171"/>
      <c r="AQ1878" s="171"/>
      <c r="AR1878" s="171"/>
      <c r="AS1878" s="171"/>
      <c r="AT1878" s="196"/>
      <c r="AU1878" s="196"/>
      <c r="AV1878" s="196"/>
      <c r="AW1878" s="196"/>
      <c r="AX1878" s="196"/>
      <c r="AY1878" s="196"/>
      <c r="AZ1878" s="196"/>
      <c r="BA1878" s="196"/>
      <c r="BB1878" s="196"/>
      <c r="BC1878" s="196"/>
      <c r="BD1878" s="196"/>
      <c r="BE1878" s="196"/>
      <c r="BF1878" s="196"/>
      <c r="BG1878" s="196"/>
      <c r="BH1878" s="196"/>
      <c r="BI1878" s="196"/>
      <c r="BJ1878" s="196"/>
      <c r="BK1878" s="196"/>
      <c r="BL1878" s="196"/>
      <c r="BM1878" s="196"/>
      <c r="BN1878" s="196"/>
      <c r="BO1878" s="196"/>
      <c r="BP1878" s="196"/>
      <c r="BQ1878" s="196"/>
      <c r="BR1878" s="196"/>
      <c r="BS1878" s="196"/>
      <c r="BT1878" s="196"/>
      <c r="BU1878" s="196"/>
      <c r="BV1878" s="196"/>
      <c r="BW1878" s="196"/>
      <c r="BX1878" s="196"/>
      <c r="BY1878" s="196"/>
      <c r="BZ1878" s="196"/>
      <c r="CA1878" s="196"/>
      <c r="CB1878" s="196"/>
      <c r="CC1878" s="196"/>
      <c r="CD1878" s="196"/>
    </row>
    <row r="1879" spans="4:82" x14ac:dyDescent="0.2">
      <c r="D1879" s="171"/>
      <c r="E1879" s="171"/>
      <c r="F1879" s="171"/>
      <c r="G1879" s="171"/>
      <c r="H1879" s="171"/>
      <c r="I1879" s="171"/>
      <c r="J1879" s="171"/>
      <c r="K1879" s="171"/>
      <c r="L1879" s="171"/>
      <c r="M1879" s="171"/>
      <c r="N1879" s="171"/>
      <c r="O1879" s="171"/>
      <c r="P1879" s="171"/>
      <c r="Q1879" s="171"/>
      <c r="R1879" s="171"/>
      <c r="S1879" s="171"/>
      <c r="T1879" s="171"/>
      <c r="U1879" s="171"/>
      <c r="V1879" s="171"/>
      <c r="W1879" s="171"/>
      <c r="X1879" s="171"/>
      <c r="Y1879" s="171"/>
      <c r="Z1879" s="171"/>
      <c r="AA1879" s="171"/>
      <c r="AB1879" s="171"/>
      <c r="AC1879" s="171"/>
      <c r="AD1879" s="171"/>
      <c r="AE1879" s="171"/>
      <c r="AF1879" s="171"/>
      <c r="AG1879" s="171"/>
      <c r="AH1879" s="171"/>
      <c r="AI1879" s="171"/>
      <c r="AJ1879" s="171"/>
      <c r="AK1879" s="171"/>
      <c r="AL1879" s="171"/>
      <c r="AM1879" s="171"/>
      <c r="AN1879" s="171"/>
      <c r="AO1879" s="171"/>
      <c r="AP1879" s="171"/>
      <c r="AQ1879" s="171"/>
      <c r="AR1879" s="171"/>
      <c r="AS1879" s="171"/>
      <c r="AT1879" s="196"/>
      <c r="AU1879" s="196"/>
      <c r="AV1879" s="196"/>
      <c r="AW1879" s="196"/>
      <c r="AX1879" s="196"/>
      <c r="AY1879" s="196"/>
      <c r="AZ1879" s="196"/>
      <c r="BA1879" s="196"/>
      <c r="BB1879" s="196"/>
      <c r="BC1879" s="196"/>
      <c r="BD1879" s="196"/>
      <c r="BE1879" s="196"/>
      <c r="BF1879" s="196"/>
      <c r="BG1879" s="196"/>
      <c r="BH1879" s="196"/>
      <c r="BI1879" s="196"/>
      <c r="BJ1879" s="196"/>
      <c r="BK1879" s="196"/>
      <c r="BL1879" s="196"/>
      <c r="BM1879" s="196"/>
      <c r="BN1879" s="196"/>
      <c r="BO1879" s="196"/>
      <c r="BP1879" s="196"/>
      <c r="BQ1879" s="196"/>
      <c r="BR1879" s="196"/>
      <c r="BS1879" s="196"/>
      <c r="BT1879" s="196"/>
      <c r="BU1879" s="196"/>
      <c r="BV1879" s="196"/>
      <c r="BW1879" s="196"/>
      <c r="BX1879" s="196"/>
      <c r="BY1879" s="196"/>
      <c r="BZ1879" s="196"/>
      <c r="CA1879" s="196"/>
      <c r="CB1879" s="196"/>
      <c r="CC1879" s="196"/>
      <c r="CD1879" s="196"/>
    </row>
    <row r="1880" spans="4:82" x14ac:dyDescent="0.2">
      <c r="D1880" s="171"/>
      <c r="E1880" s="171"/>
      <c r="F1880" s="171"/>
      <c r="G1880" s="171"/>
      <c r="H1880" s="171"/>
      <c r="I1880" s="171"/>
      <c r="J1880" s="171"/>
      <c r="K1880" s="171"/>
      <c r="L1880" s="171"/>
      <c r="M1880" s="171"/>
      <c r="N1880" s="171"/>
      <c r="O1880" s="171"/>
      <c r="P1880" s="171"/>
      <c r="Q1880" s="171"/>
      <c r="R1880" s="171"/>
      <c r="S1880" s="171"/>
      <c r="T1880" s="171"/>
      <c r="U1880" s="171"/>
      <c r="V1880" s="171"/>
      <c r="W1880" s="171"/>
      <c r="X1880" s="171"/>
      <c r="Y1880" s="171"/>
      <c r="Z1880" s="171"/>
      <c r="AA1880" s="171"/>
      <c r="AB1880" s="171"/>
      <c r="AC1880" s="171"/>
      <c r="AD1880" s="171"/>
      <c r="AE1880" s="171"/>
      <c r="AF1880" s="171"/>
      <c r="AG1880" s="171"/>
      <c r="AH1880" s="171"/>
      <c r="AI1880" s="171"/>
      <c r="AJ1880" s="171"/>
      <c r="AK1880" s="171"/>
      <c r="AL1880" s="171"/>
      <c r="AM1880" s="171"/>
      <c r="AN1880" s="171"/>
      <c r="AO1880" s="171"/>
      <c r="AP1880" s="171"/>
      <c r="AQ1880" s="171"/>
      <c r="AR1880" s="171"/>
      <c r="AS1880" s="171"/>
      <c r="AT1880" s="196"/>
      <c r="AU1880" s="196"/>
      <c r="AV1880" s="196"/>
      <c r="AW1880" s="196"/>
      <c r="AX1880" s="196"/>
      <c r="AY1880" s="196"/>
      <c r="AZ1880" s="196"/>
      <c r="BA1880" s="196"/>
      <c r="BB1880" s="196"/>
      <c r="BC1880" s="196"/>
      <c r="BD1880" s="196"/>
      <c r="BE1880" s="196"/>
      <c r="BF1880" s="196"/>
      <c r="BG1880" s="196"/>
      <c r="BH1880" s="196"/>
      <c r="BI1880" s="196"/>
      <c r="BJ1880" s="196"/>
      <c r="BK1880" s="196"/>
      <c r="BL1880" s="196"/>
      <c r="BM1880" s="196"/>
      <c r="BN1880" s="196"/>
      <c r="BO1880" s="196"/>
      <c r="BP1880" s="196"/>
      <c r="BQ1880" s="196"/>
      <c r="BR1880" s="196"/>
      <c r="BS1880" s="196"/>
      <c r="BT1880" s="196"/>
      <c r="BU1880" s="196"/>
      <c r="BV1880" s="196"/>
      <c r="BW1880" s="196"/>
      <c r="BX1880" s="196"/>
      <c r="BY1880" s="196"/>
      <c r="BZ1880" s="196"/>
      <c r="CA1880" s="196"/>
      <c r="CB1880" s="196"/>
      <c r="CC1880" s="196"/>
      <c r="CD1880" s="196"/>
    </row>
    <row r="1881" spans="4:82" x14ac:dyDescent="0.2">
      <c r="D1881" s="171"/>
      <c r="E1881" s="171"/>
      <c r="F1881" s="171"/>
      <c r="G1881" s="171"/>
      <c r="H1881" s="171"/>
      <c r="I1881" s="171"/>
      <c r="J1881" s="171"/>
      <c r="K1881" s="171"/>
      <c r="L1881" s="171"/>
      <c r="M1881" s="171"/>
      <c r="N1881" s="171"/>
      <c r="O1881" s="171"/>
      <c r="P1881" s="171"/>
      <c r="Q1881" s="171"/>
      <c r="R1881" s="171"/>
      <c r="S1881" s="171"/>
      <c r="T1881" s="171"/>
      <c r="U1881" s="171"/>
      <c r="V1881" s="171"/>
      <c r="W1881" s="171"/>
      <c r="X1881" s="171"/>
      <c r="Y1881" s="171"/>
      <c r="Z1881" s="171"/>
      <c r="AA1881" s="171"/>
      <c r="AB1881" s="171"/>
      <c r="AC1881" s="171"/>
      <c r="AD1881" s="171"/>
      <c r="AE1881" s="171"/>
      <c r="AF1881" s="171"/>
      <c r="AG1881" s="171"/>
      <c r="AH1881" s="171"/>
      <c r="AI1881" s="171"/>
      <c r="AJ1881" s="171"/>
      <c r="AK1881" s="171"/>
      <c r="AL1881" s="171"/>
      <c r="AM1881" s="171"/>
      <c r="AN1881" s="171"/>
      <c r="AO1881" s="171"/>
      <c r="AP1881" s="171"/>
      <c r="AQ1881" s="171"/>
      <c r="AR1881" s="171"/>
      <c r="AS1881" s="171"/>
      <c r="AT1881" s="196"/>
      <c r="AU1881" s="196"/>
      <c r="AV1881" s="196"/>
      <c r="AW1881" s="196"/>
      <c r="AX1881" s="196"/>
      <c r="AY1881" s="196"/>
      <c r="AZ1881" s="196"/>
      <c r="BA1881" s="196"/>
      <c r="BB1881" s="196"/>
      <c r="BC1881" s="196"/>
      <c r="BD1881" s="196"/>
      <c r="BE1881" s="196"/>
      <c r="BF1881" s="196"/>
      <c r="BG1881" s="196"/>
      <c r="BH1881" s="196"/>
      <c r="BI1881" s="196"/>
      <c r="BJ1881" s="196"/>
      <c r="BK1881" s="196"/>
      <c r="BL1881" s="196"/>
      <c r="BM1881" s="196"/>
      <c r="BN1881" s="196"/>
      <c r="BO1881" s="196"/>
      <c r="BP1881" s="196"/>
      <c r="BQ1881" s="196"/>
      <c r="BR1881" s="196"/>
      <c r="BS1881" s="196"/>
      <c r="BT1881" s="196"/>
      <c r="BU1881" s="196"/>
      <c r="BV1881" s="196"/>
      <c r="BW1881" s="196"/>
      <c r="BX1881" s="196"/>
      <c r="BY1881" s="196"/>
      <c r="BZ1881" s="196"/>
      <c r="CA1881" s="196"/>
      <c r="CB1881" s="196"/>
      <c r="CC1881" s="196"/>
      <c r="CD1881" s="196"/>
    </row>
    <row r="1882" spans="4:82" x14ac:dyDescent="0.2">
      <c r="D1882" s="171"/>
      <c r="E1882" s="171"/>
      <c r="F1882" s="171"/>
      <c r="G1882" s="171"/>
      <c r="H1882" s="171"/>
      <c r="I1882" s="171"/>
      <c r="J1882" s="171"/>
      <c r="K1882" s="171"/>
      <c r="L1882" s="171"/>
      <c r="M1882" s="171"/>
      <c r="N1882" s="171"/>
      <c r="O1882" s="171"/>
      <c r="P1882" s="171"/>
      <c r="Q1882" s="171"/>
      <c r="R1882" s="171"/>
      <c r="S1882" s="171"/>
      <c r="T1882" s="171"/>
      <c r="U1882" s="171"/>
      <c r="V1882" s="171"/>
      <c r="W1882" s="171"/>
      <c r="X1882" s="171"/>
      <c r="Y1882" s="171"/>
      <c r="Z1882" s="171"/>
      <c r="AA1882" s="171"/>
      <c r="AB1882" s="171"/>
      <c r="AC1882" s="171"/>
      <c r="AD1882" s="171"/>
      <c r="AE1882" s="171"/>
      <c r="AF1882" s="171"/>
      <c r="AG1882" s="171"/>
      <c r="AH1882" s="171"/>
      <c r="AI1882" s="171"/>
      <c r="AJ1882" s="171"/>
      <c r="AK1882" s="171"/>
      <c r="AL1882" s="171"/>
      <c r="AM1882" s="171"/>
      <c r="AN1882" s="171"/>
      <c r="AO1882" s="171"/>
      <c r="AP1882" s="171"/>
      <c r="AQ1882" s="171"/>
      <c r="AR1882" s="171"/>
      <c r="AS1882" s="171"/>
      <c r="AT1882" s="196"/>
      <c r="AU1882" s="196"/>
      <c r="AV1882" s="196"/>
      <c r="AW1882" s="196"/>
      <c r="AX1882" s="196"/>
      <c r="AY1882" s="196"/>
      <c r="AZ1882" s="196"/>
      <c r="BA1882" s="196"/>
      <c r="BB1882" s="196"/>
      <c r="BC1882" s="196"/>
      <c r="BD1882" s="196"/>
      <c r="BE1882" s="196"/>
      <c r="BF1882" s="196"/>
      <c r="BG1882" s="196"/>
      <c r="BH1882" s="196"/>
      <c r="BI1882" s="196"/>
      <c r="BJ1882" s="196"/>
      <c r="BK1882" s="196"/>
      <c r="BL1882" s="196"/>
      <c r="BM1882" s="196"/>
      <c r="BN1882" s="196"/>
      <c r="BO1882" s="196"/>
      <c r="BP1882" s="196"/>
      <c r="BQ1882" s="196"/>
      <c r="BR1882" s="196"/>
      <c r="BS1882" s="196"/>
      <c r="BT1882" s="196"/>
      <c r="BU1882" s="196"/>
      <c r="BV1882" s="196"/>
      <c r="BW1882" s="196"/>
      <c r="BX1882" s="196"/>
      <c r="BY1882" s="196"/>
      <c r="BZ1882" s="196"/>
      <c r="CA1882" s="196"/>
      <c r="CB1882" s="196"/>
      <c r="CC1882" s="196"/>
      <c r="CD1882" s="196"/>
    </row>
    <row r="1883" spans="4:82" x14ac:dyDescent="0.2">
      <c r="D1883" s="171"/>
      <c r="E1883" s="171"/>
      <c r="F1883" s="171"/>
      <c r="G1883" s="171"/>
      <c r="H1883" s="171"/>
      <c r="I1883" s="171"/>
      <c r="J1883" s="171"/>
      <c r="K1883" s="171"/>
      <c r="L1883" s="171"/>
      <c r="M1883" s="171"/>
      <c r="N1883" s="171"/>
      <c r="O1883" s="171"/>
      <c r="P1883" s="171"/>
      <c r="Q1883" s="171"/>
      <c r="R1883" s="171"/>
      <c r="S1883" s="171"/>
      <c r="T1883" s="171"/>
      <c r="U1883" s="171"/>
      <c r="V1883" s="171"/>
      <c r="W1883" s="171"/>
      <c r="X1883" s="171"/>
      <c r="Y1883" s="171"/>
      <c r="Z1883" s="171"/>
      <c r="AA1883" s="171"/>
      <c r="AB1883" s="171"/>
      <c r="AC1883" s="171"/>
      <c r="AD1883" s="171"/>
      <c r="AE1883" s="171"/>
      <c r="AF1883" s="171"/>
      <c r="AG1883" s="171"/>
      <c r="AH1883" s="171"/>
      <c r="AI1883" s="171"/>
      <c r="AJ1883" s="171"/>
      <c r="AK1883" s="171"/>
      <c r="AL1883" s="171"/>
      <c r="AM1883" s="171"/>
      <c r="AN1883" s="171"/>
      <c r="AO1883" s="171"/>
      <c r="AP1883" s="171"/>
      <c r="AQ1883" s="171"/>
      <c r="AR1883" s="171"/>
      <c r="AS1883" s="171"/>
      <c r="AT1883" s="196"/>
      <c r="AU1883" s="196"/>
      <c r="AV1883" s="196"/>
      <c r="AW1883" s="196"/>
      <c r="AX1883" s="196"/>
      <c r="AY1883" s="196"/>
      <c r="AZ1883" s="196"/>
      <c r="BA1883" s="196"/>
      <c r="BB1883" s="196"/>
      <c r="BC1883" s="196"/>
      <c r="BD1883" s="196"/>
      <c r="BE1883" s="196"/>
      <c r="BF1883" s="196"/>
      <c r="BG1883" s="196"/>
      <c r="BH1883" s="196"/>
      <c r="BI1883" s="196"/>
      <c r="BJ1883" s="196"/>
      <c r="BK1883" s="196"/>
      <c r="BL1883" s="196"/>
      <c r="BM1883" s="196"/>
      <c r="BN1883" s="196"/>
      <c r="BO1883" s="196"/>
      <c r="BP1883" s="196"/>
      <c r="BQ1883" s="196"/>
      <c r="BR1883" s="196"/>
      <c r="BS1883" s="196"/>
      <c r="BT1883" s="196"/>
      <c r="BU1883" s="196"/>
      <c r="BV1883" s="196"/>
      <c r="BW1883" s="196"/>
      <c r="BX1883" s="196"/>
      <c r="BY1883" s="196"/>
      <c r="BZ1883" s="196"/>
      <c r="CA1883" s="196"/>
      <c r="CB1883" s="196"/>
      <c r="CC1883" s="196"/>
      <c r="CD1883" s="196"/>
    </row>
    <row r="1884" spans="4:82" x14ac:dyDescent="0.2">
      <c r="D1884" s="171"/>
      <c r="E1884" s="171"/>
      <c r="F1884" s="171"/>
      <c r="G1884" s="171"/>
      <c r="H1884" s="171"/>
      <c r="I1884" s="171"/>
      <c r="J1884" s="171"/>
      <c r="K1884" s="171"/>
      <c r="L1884" s="171"/>
      <c r="M1884" s="171"/>
      <c r="N1884" s="171"/>
      <c r="O1884" s="171"/>
      <c r="P1884" s="171"/>
      <c r="Q1884" s="171"/>
      <c r="R1884" s="171"/>
      <c r="S1884" s="171"/>
      <c r="T1884" s="171"/>
      <c r="U1884" s="171"/>
      <c r="V1884" s="171"/>
      <c r="W1884" s="171"/>
      <c r="X1884" s="171"/>
      <c r="Y1884" s="171"/>
      <c r="Z1884" s="171"/>
      <c r="AA1884" s="171"/>
      <c r="AB1884" s="171"/>
      <c r="AC1884" s="171"/>
      <c r="AD1884" s="171"/>
      <c r="AE1884" s="171"/>
      <c r="AF1884" s="171"/>
      <c r="AG1884" s="171"/>
      <c r="AH1884" s="171"/>
      <c r="AI1884" s="171"/>
      <c r="AJ1884" s="171"/>
      <c r="AK1884" s="171"/>
      <c r="AL1884" s="171"/>
      <c r="AM1884" s="171"/>
      <c r="AN1884" s="171"/>
      <c r="AO1884" s="171"/>
      <c r="AP1884" s="171"/>
      <c r="AQ1884" s="171"/>
      <c r="AR1884" s="171"/>
      <c r="AS1884" s="171"/>
      <c r="AT1884" s="196"/>
      <c r="AU1884" s="196"/>
      <c r="AV1884" s="196"/>
      <c r="AW1884" s="196"/>
      <c r="AX1884" s="196"/>
      <c r="AY1884" s="196"/>
      <c r="AZ1884" s="196"/>
      <c r="BA1884" s="196"/>
      <c r="BB1884" s="196"/>
      <c r="BC1884" s="196"/>
      <c r="BD1884" s="196"/>
      <c r="BE1884" s="196"/>
      <c r="BF1884" s="196"/>
      <c r="BG1884" s="196"/>
      <c r="BH1884" s="196"/>
      <c r="BI1884" s="196"/>
      <c r="BJ1884" s="196"/>
      <c r="BK1884" s="196"/>
      <c r="BL1884" s="196"/>
      <c r="BM1884" s="196"/>
      <c r="BN1884" s="196"/>
      <c r="BO1884" s="196"/>
      <c r="BP1884" s="196"/>
      <c r="BQ1884" s="196"/>
      <c r="BR1884" s="196"/>
      <c r="BS1884" s="196"/>
      <c r="BT1884" s="196"/>
      <c r="BU1884" s="196"/>
      <c r="BV1884" s="196"/>
      <c r="BW1884" s="196"/>
      <c r="BX1884" s="196"/>
      <c r="BY1884" s="196"/>
      <c r="BZ1884" s="196"/>
      <c r="CA1884" s="196"/>
      <c r="CB1884" s="196"/>
      <c r="CC1884" s="196"/>
      <c r="CD1884" s="196"/>
    </row>
    <row r="1885" spans="4:82" x14ac:dyDescent="0.2">
      <c r="D1885" s="171"/>
      <c r="E1885" s="171"/>
      <c r="F1885" s="171"/>
      <c r="G1885" s="171"/>
      <c r="H1885" s="171"/>
      <c r="I1885" s="171"/>
      <c r="J1885" s="171"/>
      <c r="K1885" s="171"/>
      <c r="L1885" s="171"/>
      <c r="M1885" s="171"/>
      <c r="N1885" s="171"/>
      <c r="O1885" s="171"/>
      <c r="P1885" s="171"/>
      <c r="Q1885" s="171"/>
      <c r="R1885" s="171"/>
      <c r="S1885" s="171"/>
      <c r="T1885" s="171"/>
      <c r="U1885" s="171"/>
      <c r="V1885" s="171"/>
      <c r="W1885" s="171"/>
      <c r="X1885" s="171"/>
      <c r="Y1885" s="171"/>
      <c r="Z1885" s="171"/>
      <c r="AA1885" s="171"/>
      <c r="AB1885" s="171"/>
      <c r="AC1885" s="171"/>
      <c r="AD1885" s="171"/>
      <c r="AE1885" s="171"/>
      <c r="AF1885" s="171"/>
      <c r="AG1885" s="171"/>
      <c r="AH1885" s="171"/>
      <c r="AI1885" s="171"/>
      <c r="AJ1885" s="171"/>
      <c r="AK1885" s="171"/>
      <c r="AL1885" s="171"/>
      <c r="AM1885" s="171"/>
      <c r="AN1885" s="171"/>
      <c r="AO1885" s="171"/>
      <c r="AP1885" s="171"/>
      <c r="AQ1885" s="171"/>
      <c r="AR1885" s="171"/>
      <c r="AS1885" s="171"/>
      <c r="AT1885" s="196"/>
      <c r="AU1885" s="196"/>
      <c r="AV1885" s="196"/>
      <c r="AW1885" s="196"/>
      <c r="AX1885" s="196"/>
      <c r="AY1885" s="196"/>
      <c r="AZ1885" s="196"/>
      <c r="BA1885" s="196"/>
      <c r="BB1885" s="196"/>
      <c r="BC1885" s="196"/>
      <c r="BD1885" s="196"/>
      <c r="BE1885" s="196"/>
      <c r="BF1885" s="196"/>
      <c r="BG1885" s="196"/>
      <c r="BH1885" s="196"/>
      <c r="BI1885" s="196"/>
      <c r="BJ1885" s="196"/>
      <c r="BK1885" s="196"/>
      <c r="BL1885" s="196"/>
      <c r="BM1885" s="196"/>
      <c r="BN1885" s="196"/>
      <c r="BO1885" s="196"/>
      <c r="BP1885" s="196"/>
      <c r="BQ1885" s="196"/>
      <c r="BR1885" s="196"/>
      <c r="BS1885" s="196"/>
      <c r="BT1885" s="196"/>
      <c r="BU1885" s="196"/>
      <c r="BV1885" s="196"/>
      <c r="BW1885" s="196"/>
      <c r="BX1885" s="196"/>
      <c r="BY1885" s="196"/>
      <c r="BZ1885" s="196"/>
      <c r="CA1885" s="196"/>
      <c r="CB1885" s="196"/>
      <c r="CC1885" s="196"/>
      <c r="CD1885" s="196"/>
    </row>
    <row r="1886" spans="4:82" x14ac:dyDescent="0.2">
      <c r="D1886" s="171"/>
      <c r="E1886" s="171"/>
      <c r="F1886" s="171"/>
      <c r="G1886" s="171"/>
      <c r="H1886" s="171"/>
      <c r="I1886" s="171"/>
      <c r="J1886" s="171"/>
      <c r="K1886" s="171"/>
      <c r="L1886" s="171"/>
      <c r="M1886" s="171"/>
      <c r="N1886" s="171"/>
      <c r="O1886" s="171"/>
      <c r="P1886" s="171"/>
      <c r="Q1886" s="171"/>
      <c r="R1886" s="171"/>
      <c r="S1886" s="171"/>
      <c r="T1886" s="171"/>
      <c r="U1886" s="171"/>
      <c r="V1886" s="171"/>
      <c r="W1886" s="171"/>
      <c r="X1886" s="171"/>
      <c r="Y1886" s="171"/>
      <c r="Z1886" s="171"/>
      <c r="AA1886" s="171"/>
      <c r="AB1886" s="171"/>
      <c r="AC1886" s="171"/>
      <c r="AD1886" s="171"/>
      <c r="AE1886" s="171"/>
      <c r="AF1886" s="171"/>
      <c r="AG1886" s="171"/>
      <c r="AH1886" s="171"/>
      <c r="AI1886" s="171"/>
      <c r="AJ1886" s="171"/>
      <c r="AK1886" s="171"/>
      <c r="AL1886" s="171"/>
      <c r="AM1886" s="171"/>
      <c r="AN1886" s="171"/>
      <c r="AO1886" s="171"/>
      <c r="AP1886" s="171"/>
      <c r="AQ1886" s="171"/>
      <c r="AR1886" s="171"/>
      <c r="AS1886" s="171"/>
      <c r="AT1886" s="196"/>
      <c r="AU1886" s="196"/>
      <c r="AV1886" s="196"/>
      <c r="AW1886" s="196"/>
      <c r="AX1886" s="196"/>
      <c r="AY1886" s="196"/>
      <c r="AZ1886" s="196"/>
      <c r="BA1886" s="196"/>
      <c r="BB1886" s="196"/>
      <c r="BC1886" s="196"/>
      <c r="BD1886" s="196"/>
      <c r="BE1886" s="196"/>
      <c r="BF1886" s="196"/>
      <c r="BG1886" s="196"/>
      <c r="BH1886" s="196"/>
      <c r="BI1886" s="196"/>
      <c r="BJ1886" s="196"/>
      <c r="BK1886" s="196"/>
      <c r="BL1886" s="196"/>
      <c r="BM1886" s="196"/>
      <c r="BN1886" s="196"/>
      <c r="BO1886" s="196"/>
      <c r="BP1886" s="196"/>
      <c r="BQ1886" s="196"/>
      <c r="BR1886" s="196"/>
      <c r="BS1886" s="196"/>
      <c r="BT1886" s="196"/>
      <c r="BU1886" s="196"/>
      <c r="BV1886" s="196"/>
      <c r="BW1886" s="196"/>
      <c r="BX1886" s="196"/>
      <c r="BY1886" s="196"/>
      <c r="BZ1886" s="196"/>
      <c r="CA1886" s="196"/>
      <c r="CB1886" s="196"/>
      <c r="CC1886" s="196"/>
      <c r="CD1886" s="196"/>
    </row>
    <row r="1887" spans="4:82" x14ac:dyDescent="0.2">
      <c r="D1887" s="171"/>
      <c r="E1887" s="171"/>
      <c r="F1887" s="171"/>
      <c r="G1887" s="171"/>
      <c r="H1887" s="171"/>
      <c r="I1887" s="171"/>
      <c r="J1887" s="171"/>
      <c r="K1887" s="171"/>
      <c r="L1887" s="171"/>
      <c r="M1887" s="171"/>
      <c r="N1887" s="171"/>
      <c r="O1887" s="171"/>
      <c r="P1887" s="171"/>
      <c r="Q1887" s="171"/>
      <c r="R1887" s="171"/>
      <c r="S1887" s="171"/>
      <c r="T1887" s="171"/>
      <c r="U1887" s="171"/>
      <c r="V1887" s="171"/>
      <c r="W1887" s="171"/>
      <c r="X1887" s="171"/>
      <c r="Y1887" s="171"/>
      <c r="Z1887" s="171"/>
      <c r="AA1887" s="171"/>
      <c r="AB1887" s="171"/>
      <c r="AC1887" s="171"/>
      <c r="AD1887" s="171"/>
      <c r="AE1887" s="171"/>
      <c r="AF1887" s="171"/>
      <c r="AG1887" s="171"/>
      <c r="AH1887" s="171"/>
      <c r="AI1887" s="171"/>
      <c r="AJ1887" s="171"/>
      <c r="AK1887" s="171"/>
      <c r="AL1887" s="171"/>
      <c r="AM1887" s="171"/>
      <c r="AN1887" s="171"/>
      <c r="AO1887" s="171"/>
      <c r="AP1887" s="171"/>
      <c r="AQ1887" s="171"/>
      <c r="AR1887" s="171"/>
      <c r="AS1887" s="171"/>
      <c r="AT1887" s="196"/>
      <c r="AU1887" s="196"/>
      <c r="AV1887" s="196"/>
      <c r="AW1887" s="196"/>
      <c r="AX1887" s="196"/>
      <c r="AY1887" s="196"/>
      <c r="AZ1887" s="196"/>
      <c r="BA1887" s="196"/>
      <c r="BB1887" s="196"/>
      <c r="BC1887" s="196"/>
      <c r="BD1887" s="196"/>
      <c r="BE1887" s="196"/>
      <c r="BF1887" s="196"/>
      <c r="BG1887" s="196"/>
      <c r="BH1887" s="196"/>
      <c r="BI1887" s="196"/>
      <c r="BJ1887" s="196"/>
      <c r="BK1887" s="196"/>
      <c r="BL1887" s="196"/>
      <c r="BM1887" s="196"/>
      <c r="BN1887" s="196"/>
      <c r="BO1887" s="196"/>
      <c r="BP1887" s="196"/>
      <c r="BQ1887" s="196"/>
      <c r="BR1887" s="196"/>
      <c r="BS1887" s="196"/>
      <c r="BT1887" s="196"/>
      <c r="BU1887" s="196"/>
      <c r="BV1887" s="196"/>
      <c r="BW1887" s="196"/>
      <c r="BX1887" s="196"/>
      <c r="BY1887" s="196"/>
      <c r="BZ1887" s="196"/>
      <c r="CA1887" s="196"/>
      <c r="CB1887" s="196"/>
      <c r="CC1887" s="196"/>
      <c r="CD1887" s="196"/>
    </row>
    <row r="1888" spans="4:82" x14ac:dyDescent="0.2">
      <c r="D1888" s="171"/>
      <c r="E1888" s="171"/>
      <c r="F1888" s="171"/>
      <c r="G1888" s="171"/>
      <c r="H1888" s="171"/>
      <c r="I1888" s="171"/>
      <c r="J1888" s="171"/>
      <c r="K1888" s="171"/>
      <c r="L1888" s="171"/>
      <c r="M1888" s="171"/>
      <c r="N1888" s="171"/>
      <c r="O1888" s="171"/>
      <c r="P1888" s="171"/>
      <c r="Q1888" s="171"/>
      <c r="R1888" s="171"/>
      <c r="S1888" s="171"/>
      <c r="T1888" s="171"/>
      <c r="U1888" s="171"/>
      <c r="V1888" s="171"/>
      <c r="W1888" s="171"/>
      <c r="X1888" s="171"/>
      <c r="Y1888" s="171"/>
      <c r="Z1888" s="171"/>
      <c r="AA1888" s="171"/>
      <c r="AB1888" s="171"/>
      <c r="AC1888" s="171"/>
      <c r="AD1888" s="171"/>
      <c r="AE1888" s="171"/>
      <c r="AF1888" s="171"/>
      <c r="AG1888" s="171"/>
      <c r="AH1888" s="171"/>
      <c r="AI1888" s="171"/>
      <c r="AJ1888" s="171"/>
      <c r="AK1888" s="171"/>
      <c r="AL1888" s="171"/>
      <c r="AM1888" s="171"/>
      <c r="AN1888" s="171"/>
      <c r="AO1888" s="171"/>
      <c r="AP1888" s="171"/>
      <c r="AQ1888" s="171"/>
      <c r="AR1888" s="171"/>
      <c r="AS1888" s="171"/>
      <c r="AT1888" s="196"/>
      <c r="AU1888" s="196"/>
      <c r="AV1888" s="196"/>
      <c r="AW1888" s="196"/>
      <c r="AX1888" s="196"/>
      <c r="AY1888" s="196"/>
      <c r="AZ1888" s="196"/>
      <c r="BA1888" s="196"/>
      <c r="BB1888" s="196"/>
      <c r="BC1888" s="196"/>
      <c r="BD1888" s="196"/>
      <c r="BE1888" s="196"/>
      <c r="BF1888" s="196"/>
      <c r="BG1888" s="196"/>
      <c r="BH1888" s="196"/>
      <c r="BI1888" s="196"/>
      <c r="BJ1888" s="196"/>
      <c r="BK1888" s="196"/>
      <c r="BL1888" s="196"/>
      <c r="BM1888" s="196"/>
      <c r="BN1888" s="196"/>
      <c r="BO1888" s="196"/>
      <c r="BP1888" s="196"/>
      <c r="BQ1888" s="196"/>
      <c r="BR1888" s="196"/>
      <c r="BS1888" s="196"/>
      <c r="BT1888" s="196"/>
      <c r="BU1888" s="196"/>
      <c r="BV1888" s="196"/>
      <c r="BW1888" s="196"/>
      <c r="BX1888" s="196"/>
      <c r="BY1888" s="196"/>
      <c r="BZ1888" s="196"/>
      <c r="CA1888" s="196"/>
      <c r="CB1888" s="196"/>
      <c r="CC1888" s="196"/>
      <c r="CD1888" s="196"/>
    </row>
    <row r="1889" spans="4:82" x14ac:dyDescent="0.2">
      <c r="D1889" s="171"/>
      <c r="E1889" s="171"/>
      <c r="F1889" s="171"/>
      <c r="G1889" s="171"/>
      <c r="H1889" s="171"/>
      <c r="I1889" s="171"/>
      <c r="J1889" s="171"/>
      <c r="K1889" s="171"/>
      <c r="L1889" s="171"/>
      <c r="M1889" s="171"/>
      <c r="N1889" s="171"/>
      <c r="O1889" s="171"/>
      <c r="P1889" s="171"/>
      <c r="Q1889" s="171"/>
      <c r="R1889" s="171"/>
      <c r="S1889" s="171"/>
      <c r="T1889" s="171"/>
      <c r="U1889" s="171"/>
      <c r="V1889" s="171"/>
      <c r="W1889" s="171"/>
      <c r="X1889" s="171"/>
      <c r="Y1889" s="171"/>
      <c r="Z1889" s="171"/>
      <c r="AA1889" s="171"/>
      <c r="AB1889" s="171"/>
      <c r="AC1889" s="171"/>
      <c r="AD1889" s="171"/>
      <c r="AE1889" s="171"/>
      <c r="AF1889" s="171"/>
      <c r="AG1889" s="171"/>
      <c r="AH1889" s="171"/>
      <c r="AI1889" s="171"/>
      <c r="AJ1889" s="171"/>
      <c r="AK1889" s="171"/>
      <c r="AL1889" s="171"/>
      <c r="AM1889" s="171"/>
      <c r="AN1889" s="171"/>
      <c r="AO1889" s="171"/>
      <c r="AP1889" s="171"/>
      <c r="AQ1889" s="171"/>
      <c r="AR1889" s="171"/>
      <c r="AS1889" s="171"/>
      <c r="AT1889" s="196"/>
      <c r="AU1889" s="196"/>
      <c r="AV1889" s="196"/>
      <c r="AW1889" s="196"/>
      <c r="AX1889" s="196"/>
      <c r="AY1889" s="196"/>
      <c r="AZ1889" s="196"/>
      <c r="BA1889" s="196"/>
      <c r="BB1889" s="196"/>
      <c r="BC1889" s="196"/>
      <c r="BD1889" s="196"/>
      <c r="BE1889" s="196"/>
      <c r="BF1889" s="196"/>
      <c r="BG1889" s="196"/>
      <c r="BH1889" s="196"/>
      <c r="BI1889" s="196"/>
      <c r="BJ1889" s="196"/>
      <c r="BK1889" s="196"/>
      <c r="BL1889" s="196"/>
      <c r="BM1889" s="196"/>
      <c r="BN1889" s="196"/>
      <c r="BO1889" s="196"/>
      <c r="BP1889" s="196"/>
      <c r="BQ1889" s="196"/>
      <c r="BR1889" s="196"/>
      <c r="BS1889" s="196"/>
      <c r="BT1889" s="196"/>
      <c r="BU1889" s="196"/>
      <c r="BV1889" s="196"/>
      <c r="BW1889" s="196"/>
      <c r="BX1889" s="196"/>
      <c r="BY1889" s="196"/>
      <c r="BZ1889" s="196"/>
      <c r="CA1889" s="196"/>
      <c r="CB1889" s="196"/>
      <c r="CC1889" s="196"/>
      <c r="CD1889" s="196"/>
    </row>
    <row r="1890" spans="4:82" x14ac:dyDescent="0.2">
      <c r="D1890" s="171"/>
      <c r="E1890" s="171"/>
      <c r="F1890" s="171"/>
      <c r="G1890" s="171"/>
      <c r="H1890" s="171"/>
      <c r="I1890" s="171"/>
      <c r="J1890" s="171"/>
      <c r="K1890" s="171"/>
      <c r="L1890" s="171"/>
      <c r="M1890" s="171"/>
      <c r="N1890" s="171"/>
      <c r="O1890" s="171"/>
      <c r="P1890" s="171"/>
      <c r="Q1890" s="171"/>
      <c r="R1890" s="171"/>
      <c r="S1890" s="171"/>
      <c r="T1890" s="171"/>
      <c r="U1890" s="171"/>
      <c r="V1890" s="171"/>
      <c r="W1890" s="171"/>
      <c r="X1890" s="171"/>
      <c r="Y1890" s="171"/>
      <c r="Z1890" s="171"/>
      <c r="AA1890" s="171"/>
      <c r="AB1890" s="171"/>
      <c r="AC1890" s="171"/>
      <c r="AD1890" s="171"/>
      <c r="AE1890" s="171"/>
      <c r="AF1890" s="171"/>
      <c r="AG1890" s="171"/>
      <c r="AH1890" s="171"/>
      <c r="AI1890" s="171"/>
      <c r="AJ1890" s="171"/>
      <c r="AK1890" s="171"/>
      <c r="AL1890" s="171"/>
      <c r="AM1890" s="171"/>
      <c r="AN1890" s="171"/>
      <c r="AO1890" s="171"/>
      <c r="AP1890" s="171"/>
      <c r="AQ1890" s="171"/>
      <c r="AR1890" s="171"/>
      <c r="AS1890" s="171"/>
      <c r="AT1890" s="196"/>
      <c r="AU1890" s="196"/>
      <c r="AV1890" s="196"/>
      <c r="AW1890" s="196"/>
      <c r="AX1890" s="196"/>
      <c r="AY1890" s="196"/>
      <c r="AZ1890" s="196"/>
      <c r="BA1890" s="196"/>
      <c r="BB1890" s="196"/>
      <c r="BC1890" s="196"/>
      <c r="BD1890" s="196"/>
      <c r="BE1890" s="196"/>
      <c r="BF1890" s="196"/>
      <c r="BG1890" s="196"/>
      <c r="BH1890" s="196"/>
      <c r="BI1890" s="196"/>
      <c r="BJ1890" s="196"/>
      <c r="BK1890" s="196"/>
      <c r="BL1890" s="196"/>
      <c r="BM1890" s="196"/>
      <c r="BN1890" s="196"/>
      <c r="BO1890" s="196"/>
      <c r="BP1890" s="196"/>
      <c r="BQ1890" s="196"/>
      <c r="BR1890" s="196"/>
      <c r="BS1890" s="196"/>
      <c r="BT1890" s="196"/>
      <c r="BU1890" s="196"/>
      <c r="BV1890" s="196"/>
      <c r="BW1890" s="196"/>
      <c r="BX1890" s="196"/>
      <c r="BY1890" s="196"/>
      <c r="BZ1890" s="196"/>
      <c r="CA1890" s="196"/>
      <c r="CB1890" s="196"/>
      <c r="CC1890" s="196"/>
      <c r="CD1890" s="196"/>
    </row>
    <row r="1891" spans="4:82" x14ac:dyDescent="0.2">
      <c r="D1891" s="171"/>
      <c r="E1891" s="171"/>
      <c r="F1891" s="171"/>
      <c r="G1891" s="171"/>
      <c r="H1891" s="171"/>
      <c r="I1891" s="171"/>
      <c r="J1891" s="171"/>
      <c r="K1891" s="171"/>
      <c r="L1891" s="171"/>
      <c r="M1891" s="171"/>
      <c r="N1891" s="171"/>
      <c r="O1891" s="171"/>
      <c r="P1891" s="171"/>
      <c r="Q1891" s="171"/>
      <c r="R1891" s="171"/>
      <c r="S1891" s="171"/>
      <c r="T1891" s="171"/>
      <c r="U1891" s="171"/>
      <c r="V1891" s="171"/>
      <c r="W1891" s="171"/>
      <c r="X1891" s="171"/>
      <c r="Y1891" s="171"/>
      <c r="Z1891" s="171"/>
      <c r="AA1891" s="171"/>
      <c r="AB1891" s="171"/>
      <c r="AC1891" s="171"/>
      <c r="AD1891" s="171"/>
      <c r="AE1891" s="171"/>
      <c r="AF1891" s="171"/>
      <c r="AG1891" s="171"/>
      <c r="AH1891" s="171"/>
      <c r="AI1891" s="171"/>
      <c r="AJ1891" s="171"/>
      <c r="AK1891" s="171"/>
      <c r="AL1891" s="171"/>
      <c r="AM1891" s="171"/>
      <c r="AN1891" s="171"/>
      <c r="AO1891" s="171"/>
      <c r="AP1891" s="171"/>
      <c r="AQ1891" s="171"/>
      <c r="AR1891" s="171"/>
      <c r="AS1891" s="171"/>
      <c r="AT1891" s="196"/>
      <c r="AU1891" s="196"/>
      <c r="AV1891" s="196"/>
      <c r="AW1891" s="196"/>
      <c r="AX1891" s="196"/>
      <c r="AY1891" s="196"/>
      <c r="AZ1891" s="196"/>
      <c r="BA1891" s="196"/>
      <c r="BB1891" s="196"/>
      <c r="BC1891" s="196"/>
      <c r="BD1891" s="196"/>
      <c r="BE1891" s="196"/>
      <c r="BF1891" s="196"/>
      <c r="BG1891" s="196"/>
      <c r="BH1891" s="196"/>
      <c r="BI1891" s="196"/>
      <c r="BJ1891" s="196"/>
      <c r="BK1891" s="196"/>
      <c r="BL1891" s="196"/>
      <c r="BM1891" s="196"/>
      <c r="BN1891" s="196"/>
      <c r="BO1891" s="196"/>
      <c r="BP1891" s="196"/>
      <c r="BQ1891" s="196"/>
      <c r="BR1891" s="196"/>
      <c r="BS1891" s="196"/>
      <c r="BT1891" s="196"/>
      <c r="BU1891" s="196"/>
      <c r="BV1891" s="196"/>
      <c r="BW1891" s="196"/>
      <c r="BX1891" s="196"/>
      <c r="BY1891" s="196"/>
      <c r="BZ1891" s="196"/>
      <c r="CA1891" s="196"/>
      <c r="CB1891" s="196"/>
      <c r="CC1891" s="196"/>
      <c r="CD1891" s="196"/>
    </row>
    <row r="1892" spans="4:82" x14ac:dyDescent="0.2">
      <c r="D1892" s="171"/>
      <c r="E1892" s="171"/>
      <c r="F1892" s="171"/>
      <c r="G1892" s="171"/>
      <c r="H1892" s="171"/>
      <c r="I1892" s="171"/>
      <c r="J1892" s="171"/>
      <c r="K1892" s="171"/>
      <c r="L1892" s="171"/>
      <c r="M1892" s="171"/>
      <c r="N1892" s="171"/>
      <c r="O1892" s="171"/>
      <c r="P1892" s="171"/>
      <c r="Q1892" s="171"/>
      <c r="R1892" s="171"/>
      <c r="S1892" s="171"/>
      <c r="T1892" s="171"/>
      <c r="U1892" s="171"/>
      <c r="V1892" s="171"/>
      <c r="W1892" s="171"/>
      <c r="X1892" s="171"/>
      <c r="Y1892" s="171"/>
      <c r="Z1892" s="171"/>
      <c r="AA1892" s="171"/>
      <c r="AB1892" s="171"/>
      <c r="AC1892" s="171"/>
      <c r="AD1892" s="171"/>
      <c r="AE1892" s="171"/>
      <c r="AF1892" s="171"/>
      <c r="AG1892" s="171"/>
      <c r="AH1892" s="171"/>
      <c r="AI1892" s="171"/>
      <c r="AJ1892" s="171"/>
      <c r="AK1892" s="171"/>
      <c r="AL1892" s="171"/>
      <c r="AM1892" s="171"/>
      <c r="AN1892" s="171"/>
      <c r="AO1892" s="171"/>
      <c r="AP1892" s="171"/>
      <c r="AQ1892" s="171"/>
      <c r="AR1892" s="171"/>
      <c r="AS1892" s="171"/>
      <c r="AT1892" s="196"/>
      <c r="AU1892" s="196"/>
      <c r="AV1892" s="196"/>
      <c r="AW1892" s="196"/>
      <c r="AX1892" s="196"/>
      <c r="AY1892" s="196"/>
      <c r="AZ1892" s="196"/>
      <c r="BA1892" s="196"/>
      <c r="BB1892" s="196"/>
      <c r="BC1892" s="196"/>
      <c r="BD1892" s="196"/>
      <c r="BE1892" s="196"/>
      <c r="BF1892" s="196"/>
      <c r="BG1892" s="196"/>
      <c r="BH1892" s="196"/>
      <c r="BI1892" s="196"/>
      <c r="BJ1892" s="196"/>
      <c r="BK1892" s="196"/>
      <c r="BL1892" s="196"/>
      <c r="BM1892" s="196"/>
      <c r="BN1892" s="196"/>
      <c r="BO1892" s="196"/>
      <c r="BP1892" s="196"/>
      <c r="BQ1892" s="196"/>
      <c r="BR1892" s="196"/>
      <c r="BS1892" s="196"/>
      <c r="BT1892" s="196"/>
      <c r="BU1892" s="196"/>
      <c r="BV1892" s="196"/>
      <c r="BW1892" s="196"/>
      <c r="BX1892" s="196"/>
      <c r="BY1892" s="196"/>
      <c r="BZ1892" s="196"/>
      <c r="CA1892" s="196"/>
      <c r="CB1892" s="196"/>
      <c r="CC1892" s="196"/>
      <c r="CD1892" s="196"/>
    </row>
    <row r="1893" spans="4:82" x14ac:dyDescent="0.2">
      <c r="D1893" s="171"/>
      <c r="E1893" s="171"/>
      <c r="F1893" s="171"/>
      <c r="G1893" s="171"/>
      <c r="H1893" s="171"/>
      <c r="I1893" s="171"/>
      <c r="J1893" s="171"/>
      <c r="K1893" s="171"/>
      <c r="L1893" s="171"/>
      <c r="M1893" s="171"/>
      <c r="N1893" s="171"/>
      <c r="O1893" s="171"/>
      <c r="P1893" s="171"/>
      <c r="Q1893" s="171"/>
      <c r="R1893" s="171"/>
      <c r="S1893" s="171"/>
      <c r="T1893" s="171"/>
      <c r="U1893" s="171"/>
      <c r="V1893" s="171"/>
      <c r="W1893" s="171"/>
      <c r="X1893" s="171"/>
      <c r="Y1893" s="171"/>
      <c r="Z1893" s="171"/>
      <c r="AA1893" s="171"/>
      <c r="AB1893" s="171"/>
      <c r="AC1893" s="171"/>
      <c r="AD1893" s="171"/>
      <c r="AE1893" s="171"/>
      <c r="AF1893" s="171"/>
      <c r="AG1893" s="171"/>
      <c r="AH1893" s="171"/>
      <c r="AI1893" s="171"/>
      <c r="AJ1893" s="171"/>
      <c r="AK1893" s="171"/>
      <c r="AL1893" s="171"/>
      <c r="AM1893" s="171"/>
      <c r="AN1893" s="171"/>
      <c r="AO1893" s="171"/>
      <c r="AP1893" s="171"/>
      <c r="AQ1893" s="171"/>
      <c r="AR1893" s="171"/>
      <c r="AS1893" s="171"/>
      <c r="AT1893" s="196"/>
      <c r="AU1893" s="196"/>
      <c r="AV1893" s="196"/>
      <c r="AW1893" s="196"/>
      <c r="AX1893" s="196"/>
      <c r="AY1893" s="196"/>
      <c r="AZ1893" s="196"/>
      <c r="BA1893" s="196"/>
      <c r="BB1893" s="196"/>
      <c r="BC1893" s="196"/>
      <c r="BD1893" s="196"/>
      <c r="BE1893" s="196"/>
      <c r="BF1893" s="196"/>
      <c r="BG1893" s="196"/>
      <c r="BH1893" s="196"/>
      <c r="BI1893" s="196"/>
      <c r="BJ1893" s="196"/>
      <c r="BK1893" s="196"/>
      <c r="BL1893" s="196"/>
      <c r="BM1893" s="196"/>
      <c r="BN1893" s="196"/>
      <c r="BO1893" s="196"/>
      <c r="BP1893" s="196"/>
      <c r="BQ1893" s="196"/>
      <c r="BR1893" s="196"/>
      <c r="BS1893" s="196"/>
      <c r="BT1893" s="196"/>
      <c r="BU1893" s="196"/>
      <c r="BV1893" s="196"/>
      <c r="BW1893" s="196"/>
      <c r="BX1893" s="196"/>
      <c r="BY1893" s="196"/>
      <c r="BZ1893" s="196"/>
      <c r="CA1893" s="196"/>
      <c r="CB1893" s="196"/>
      <c r="CC1893" s="196"/>
      <c r="CD1893" s="196"/>
    </row>
    <row r="1894" spans="4:82" x14ac:dyDescent="0.2">
      <c r="D1894" s="171"/>
      <c r="E1894" s="171"/>
      <c r="F1894" s="171"/>
      <c r="G1894" s="171"/>
      <c r="H1894" s="171"/>
      <c r="I1894" s="171"/>
      <c r="J1894" s="171"/>
      <c r="K1894" s="171"/>
      <c r="L1894" s="171"/>
      <c r="M1894" s="171"/>
      <c r="N1894" s="171"/>
      <c r="O1894" s="171"/>
      <c r="P1894" s="171"/>
      <c r="Q1894" s="171"/>
      <c r="R1894" s="171"/>
      <c r="S1894" s="171"/>
      <c r="T1894" s="171"/>
      <c r="U1894" s="171"/>
      <c r="V1894" s="171"/>
      <c r="W1894" s="171"/>
      <c r="X1894" s="171"/>
      <c r="Y1894" s="171"/>
      <c r="Z1894" s="171"/>
      <c r="AA1894" s="171"/>
      <c r="AB1894" s="171"/>
      <c r="AC1894" s="171"/>
      <c r="AD1894" s="171"/>
      <c r="AE1894" s="171"/>
      <c r="AF1894" s="171"/>
      <c r="AG1894" s="171"/>
      <c r="AH1894" s="171"/>
      <c r="AI1894" s="171"/>
      <c r="AJ1894" s="171"/>
      <c r="AK1894" s="171"/>
      <c r="AL1894" s="171"/>
      <c r="AM1894" s="171"/>
      <c r="AN1894" s="171"/>
      <c r="AO1894" s="171"/>
      <c r="AP1894" s="171"/>
      <c r="AQ1894" s="171"/>
      <c r="AR1894" s="171"/>
      <c r="AS1894" s="171"/>
      <c r="AT1894" s="196"/>
      <c r="AU1894" s="196"/>
      <c r="AV1894" s="196"/>
      <c r="AW1894" s="196"/>
      <c r="AX1894" s="196"/>
      <c r="AY1894" s="196"/>
      <c r="AZ1894" s="196"/>
      <c r="BA1894" s="196"/>
      <c r="BB1894" s="196"/>
      <c r="BC1894" s="196"/>
      <c r="BD1894" s="196"/>
      <c r="BE1894" s="196"/>
      <c r="BF1894" s="196"/>
      <c r="BG1894" s="196"/>
      <c r="BH1894" s="196"/>
      <c r="BI1894" s="196"/>
      <c r="BJ1894" s="196"/>
      <c r="BK1894" s="196"/>
      <c r="BL1894" s="196"/>
      <c r="BM1894" s="196"/>
      <c r="BN1894" s="196"/>
      <c r="BO1894" s="196"/>
      <c r="BP1894" s="196"/>
      <c r="BQ1894" s="196"/>
      <c r="BR1894" s="196"/>
      <c r="BS1894" s="196"/>
      <c r="BT1894" s="196"/>
      <c r="BU1894" s="196"/>
      <c r="BV1894" s="196"/>
      <c r="BW1894" s="196"/>
      <c r="BX1894" s="196"/>
      <c r="BY1894" s="196"/>
      <c r="BZ1894" s="196"/>
      <c r="CA1894" s="196"/>
      <c r="CB1894" s="196"/>
      <c r="CC1894" s="196"/>
      <c r="CD1894" s="196"/>
    </row>
    <row r="1895" spans="4:82" x14ac:dyDescent="0.2">
      <c r="D1895" s="171"/>
      <c r="E1895" s="171"/>
      <c r="F1895" s="171"/>
      <c r="G1895" s="171"/>
      <c r="H1895" s="171"/>
      <c r="I1895" s="171"/>
      <c r="J1895" s="171"/>
      <c r="K1895" s="171"/>
      <c r="L1895" s="171"/>
      <c r="M1895" s="171"/>
      <c r="N1895" s="171"/>
      <c r="O1895" s="171"/>
      <c r="P1895" s="171"/>
      <c r="Q1895" s="171"/>
      <c r="R1895" s="171"/>
      <c r="S1895" s="171"/>
      <c r="T1895" s="171"/>
      <c r="U1895" s="171"/>
      <c r="V1895" s="171"/>
      <c r="W1895" s="171"/>
      <c r="X1895" s="171"/>
      <c r="Y1895" s="171"/>
      <c r="Z1895" s="171"/>
      <c r="AA1895" s="171"/>
      <c r="AB1895" s="171"/>
      <c r="AC1895" s="171"/>
      <c r="AD1895" s="171"/>
      <c r="AE1895" s="171"/>
      <c r="AF1895" s="171"/>
      <c r="AG1895" s="171"/>
      <c r="AH1895" s="171"/>
      <c r="AI1895" s="171"/>
      <c r="AJ1895" s="171"/>
      <c r="AK1895" s="171"/>
      <c r="AL1895" s="171"/>
      <c r="AM1895" s="171"/>
      <c r="AN1895" s="171"/>
      <c r="AO1895" s="171"/>
      <c r="AP1895" s="171"/>
      <c r="AQ1895" s="171"/>
      <c r="AR1895" s="171"/>
      <c r="AS1895" s="171"/>
      <c r="AT1895" s="196"/>
      <c r="AU1895" s="196"/>
      <c r="AV1895" s="196"/>
      <c r="AW1895" s="196"/>
      <c r="AX1895" s="196"/>
      <c r="AY1895" s="196"/>
      <c r="AZ1895" s="196"/>
      <c r="BA1895" s="196"/>
      <c r="BB1895" s="196"/>
      <c r="BC1895" s="196"/>
      <c r="BD1895" s="196"/>
      <c r="BE1895" s="196"/>
      <c r="BF1895" s="196"/>
      <c r="BG1895" s="196"/>
      <c r="BH1895" s="196"/>
      <c r="BI1895" s="196"/>
      <c r="BJ1895" s="196"/>
      <c r="BK1895" s="196"/>
      <c r="BL1895" s="196"/>
      <c r="BM1895" s="196"/>
      <c r="BN1895" s="196"/>
      <c r="BO1895" s="196"/>
      <c r="BP1895" s="196"/>
      <c r="BQ1895" s="196"/>
      <c r="BR1895" s="196"/>
      <c r="BS1895" s="196"/>
      <c r="BT1895" s="196"/>
      <c r="BU1895" s="196"/>
      <c r="BV1895" s="196"/>
      <c r="BW1895" s="196"/>
      <c r="BX1895" s="196"/>
      <c r="BY1895" s="196"/>
      <c r="BZ1895" s="196"/>
      <c r="CA1895" s="196"/>
      <c r="CB1895" s="196"/>
      <c r="CC1895" s="196"/>
      <c r="CD1895" s="196"/>
    </row>
    <row r="1896" spans="4:82" x14ac:dyDescent="0.2">
      <c r="D1896" s="171"/>
      <c r="E1896" s="171"/>
      <c r="F1896" s="171"/>
      <c r="G1896" s="171"/>
      <c r="H1896" s="171"/>
      <c r="I1896" s="171"/>
      <c r="J1896" s="171"/>
      <c r="K1896" s="171"/>
      <c r="L1896" s="171"/>
      <c r="M1896" s="171"/>
      <c r="N1896" s="171"/>
      <c r="O1896" s="171"/>
      <c r="P1896" s="171"/>
      <c r="Q1896" s="171"/>
      <c r="R1896" s="171"/>
      <c r="S1896" s="171"/>
      <c r="T1896" s="171"/>
      <c r="U1896" s="171"/>
      <c r="V1896" s="171"/>
      <c r="W1896" s="171"/>
      <c r="X1896" s="171"/>
      <c r="Y1896" s="171"/>
      <c r="Z1896" s="171"/>
      <c r="AA1896" s="171"/>
      <c r="AB1896" s="171"/>
      <c r="AC1896" s="171"/>
      <c r="AD1896" s="171"/>
      <c r="AE1896" s="171"/>
      <c r="AF1896" s="171"/>
      <c r="AG1896" s="171"/>
      <c r="AH1896" s="171"/>
      <c r="AI1896" s="171"/>
      <c r="AJ1896" s="171"/>
      <c r="AK1896" s="171"/>
      <c r="AL1896" s="171"/>
      <c r="AM1896" s="171"/>
      <c r="AN1896" s="171"/>
      <c r="AO1896" s="171"/>
      <c r="AP1896" s="171"/>
      <c r="AQ1896" s="171"/>
      <c r="AR1896" s="171"/>
      <c r="AS1896" s="171"/>
      <c r="AT1896" s="196"/>
      <c r="AU1896" s="196"/>
      <c r="AV1896" s="196"/>
      <c r="AW1896" s="196"/>
      <c r="AX1896" s="196"/>
      <c r="AY1896" s="196"/>
      <c r="AZ1896" s="196"/>
      <c r="BA1896" s="196"/>
      <c r="BB1896" s="196"/>
      <c r="BC1896" s="196"/>
      <c r="BD1896" s="196"/>
      <c r="BE1896" s="196"/>
      <c r="BF1896" s="196"/>
      <c r="BG1896" s="196"/>
      <c r="BH1896" s="196"/>
      <c r="BI1896" s="196"/>
      <c r="BJ1896" s="196"/>
      <c r="BK1896" s="196"/>
      <c r="BL1896" s="196"/>
      <c r="BM1896" s="196"/>
      <c r="BN1896" s="196"/>
      <c r="BO1896" s="196"/>
      <c r="BP1896" s="196"/>
      <c r="BQ1896" s="196"/>
      <c r="BR1896" s="196"/>
      <c r="BS1896" s="196"/>
      <c r="BT1896" s="196"/>
      <c r="BU1896" s="196"/>
      <c r="BV1896" s="196"/>
      <c r="BW1896" s="196"/>
      <c r="BX1896" s="196"/>
      <c r="BY1896" s="196"/>
      <c r="BZ1896" s="196"/>
      <c r="CA1896" s="196"/>
      <c r="CB1896" s="196"/>
      <c r="CC1896" s="196"/>
      <c r="CD1896" s="196"/>
    </row>
    <row r="1897" spans="4:82" x14ac:dyDescent="0.2">
      <c r="D1897" s="171"/>
      <c r="E1897" s="171"/>
      <c r="F1897" s="171"/>
      <c r="G1897" s="171"/>
      <c r="H1897" s="171"/>
      <c r="I1897" s="171"/>
      <c r="J1897" s="171"/>
      <c r="K1897" s="171"/>
      <c r="L1897" s="171"/>
      <c r="M1897" s="171"/>
      <c r="N1897" s="171"/>
      <c r="O1897" s="171"/>
      <c r="P1897" s="171"/>
      <c r="Q1897" s="171"/>
      <c r="R1897" s="171"/>
      <c r="S1897" s="171"/>
      <c r="T1897" s="171"/>
      <c r="U1897" s="171"/>
      <c r="V1897" s="171"/>
      <c r="W1897" s="171"/>
      <c r="X1897" s="171"/>
      <c r="Y1897" s="171"/>
      <c r="Z1897" s="171"/>
      <c r="AA1897" s="171"/>
      <c r="AB1897" s="171"/>
      <c r="AC1897" s="171"/>
      <c r="AD1897" s="171"/>
      <c r="AE1897" s="171"/>
      <c r="AF1897" s="171"/>
      <c r="AG1897" s="171"/>
      <c r="AH1897" s="171"/>
      <c r="AI1897" s="171"/>
      <c r="AJ1897" s="171"/>
      <c r="AK1897" s="171"/>
      <c r="AL1897" s="171"/>
      <c r="AM1897" s="171"/>
      <c r="AN1897" s="171"/>
      <c r="AO1897" s="171"/>
      <c r="AP1897" s="171"/>
      <c r="AQ1897" s="171"/>
      <c r="AR1897" s="171"/>
      <c r="AS1897" s="171"/>
      <c r="AT1897" s="196"/>
      <c r="AU1897" s="196"/>
      <c r="AV1897" s="196"/>
      <c r="AW1897" s="196"/>
      <c r="AX1897" s="196"/>
      <c r="AY1897" s="196"/>
      <c r="AZ1897" s="196"/>
      <c r="BA1897" s="196"/>
      <c r="BB1897" s="196"/>
      <c r="BC1897" s="196"/>
      <c r="BD1897" s="196"/>
      <c r="BE1897" s="196"/>
      <c r="BF1897" s="196"/>
      <c r="BG1897" s="196"/>
      <c r="BH1897" s="196"/>
      <c r="BI1897" s="196"/>
      <c r="BJ1897" s="196"/>
      <c r="BK1897" s="196"/>
      <c r="BL1897" s="196"/>
      <c r="BM1897" s="196"/>
      <c r="BN1897" s="196"/>
      <c r="BO1897" s="196"/>
      <c r="BP1897" s="196"/>
      <c r="BQ1897" s="196"/>
      <c r="BR1897" s="196"/>
      <c r="BS1897" s="196"/>
      <c r="BT1897" s="196"/>
      <c r="BU1897" s="196"/>
      <c r="BV1897" s="196"/>
      <c r="BW1897" s="196"/>
      <c r="BX1897" s="196"/>
      <c r="BY1897" s="196"/>
      <c r="BZ1897" s="196"/>
      <c r="CA1897" s="196"/>
      <c r="CB1897" s="196"/>
      <c r="CC1897" s="196"/>
      <c r="CD1897" s="196"/>
    </row>
    <row r="1898" spans="4:82" x14ac:dyDescent="0.2">
      <c r="D1898" s="171"/>
      <c r="E1898" s="171"/>
      <c r="F1898" s="171"/>
      <c r="G1898" s="171"/>
      <c r="H1898" s="171"/>
      <c r="I1898" s="171"/>
      <c r="J1898" s="171"/>
      <c r="K1898" s="171"/>
      <c r="L1898" s="171"/>
      <c r="M1898" s="171"/>
      <c r="N1898" s="171"/>
      <c r="O1898" s="171"/>
      <c r="P1898" s="171"/>
      <c r="Q1898" s="171"/>
      <c r="R1898" s="171"/>
      <c r="S1898" s="171"/>
      <c r="T1898" s="171"/>
      <c r="U1898" s="171"/>
      <c r="V1898" s="171"/>
      <c r="W1898" s="171"/>
      <c r="X1898" s="171"/>
      <c r="Y1898" s="171"/>
      <c r="Z1898" s="171"/>
      <c r="AA1898" s="171"/>
      <c r="AB1898" s="171"/>
      <c r="AC1898" s="171"/>
      <c r="AD1898" s="171"/>
      <c r="AE1898" s="171"/>
      <c r="AF1898" s="171"/>
      <c r="AG1898" s="171"/>
      <c r="AH1898" s="171"/>
      <c r="AI1898" s="171"/>
      <c r="AJ1898" s="171"/>
      <c r="AK1898" s="171"/>
      <c r="AL1898" s="171"/>
      <c r="AM1898" s="171"/>
      <c r="AN1898" s="171"/>
      <c r="AO1898" s="171"/>
      <c r="AP1898" s="171"/>
      <c r="AQ1898" s="171"/>
      <c r="AR1898" s="171"/>
      <c r="AS1898" s="171"/>
      <c r="AT1898" s="196"/>
      <c r="AU1898" s="196"/>
      <c r="AV1898" s="196"/>
      <c r="AW1898" s="196"/>
      <c r="AX1898" s="196"/>
      <c r="AY1898" s="196"/>
      <c r="AZ1898" s="196"/>
      <c r="BA1898" s="196"/>
      <c r="BB1898" s="196"/>
      <c r="BC1898" s="196"/>
      <c r="BD1898" s="196"/>
      <c r="BE1898" s="196"/>
      <c r="BF1898" s="196"/>
      <c r="BG1898" s="196"/>
      <c r="BH1898" s="196"/>
      <c r="BI1898" s="196"/>
      <c r="BJ1898" s="196"/>
      <c r="BK1898" s="196"/>
      <c r="BL1898" s="196"/>
      <c r="BM1898" s="196"/>
      <c r="BN1898" s="196"/>
      <c r="BO1898" s="196"/>
      <c r="BP1898" s="196"/>
      <c r="BQ1898" s="196"/>
      <c r="BR1898" s="196"/>
      <c r="BS1898" s="196"/>
      <c r="BT1898" s="196"/>
      <c r="BU1898" s="196"/>
      <c r="BV1898" s="196"/>
      <c r="BW1898" s="196"/>
      <c r="BX1898" s="196"/>
      <c r="BY1898" s="196"/>
      <c r="BZ1898" s="196"/>
      <c r="CA1898" s="196"/>
      <c r="CB1898" s="196"/>
      <c r="CC1898" s="196"/>
      <c r="CD1898" s="196"/>
    </row>
    <row r="1899" spans="4:82" x14ac:dyDescent="0.2">
      <c r="D1899" s="171"/>
      <c r="E1899" s="171"/>
      <c r="F1899" s="171"/>
      <c r="G1899" s="171"/>
      <c r="H1899" s="171"/>
      <c r="I1899" s="171"/>
      <c r="J1899" s="171"/>
      <c r="K1899" s="171"/>
      <c r="L1899" s="171"/>
      <c r="M1899" s="171"/>
      <c r="N1899" s="171"/>
      <c r="O1899" s="171"/>
      <c r="P1899" s="171"/>
      <c r="Q1899" s="171"/>
      <c r="R1899" s="171"/>
      <c r="S1899" s="171"/>
      <c r="T1899" s="171"/>
      <c r="U1899" s="171"/>
      <c r="V1899" s="171"/>
      <c r="W1899" s="171"/>
      <c r="X1899" s="171"/>
      <c r="Y1899" s="171"/>
      <c r="Z1899" s="171"/>
      <c r="AA1899" s="171"/>
      <c r="AB1899" s="171"/>
      <c r="AC1899" s="171"/>
      <c r="AD1899" s="171"/>
      <c r="AE1899" s="171"/>
      <c r="AF1899" s="171"/>
      <c r="AG1899" s="171"/>
      <c r="AH1899" s="171"/>
      <c r="AI1899" s="171"/>
      <c r="AJ1899" s="171"/>
      <c r="AK1899" s="171"/>
      <c r="AL1899" s="171"/>
      <c r="AM1899" s="171"/>
      <c r="AN1899" s="171"/>
      <c r="AO1899" s="171"/>
      <c r="AP1899" s="171"/>
      <c r="AQ1899" s="171"/>
      <c r="AR1899" s="171"/>
      <c r="AS1899" s="171"/>
      <c r="AT1899" s="196"/>
      <c r="AU1899" s="196"/>
      <c r="AV1899" s="196"/>
      <c r="AW1899" s="196"/>
      <c r="AX1899" s="196"/>
      <c r="AY1899" s="196"/>
      <c r="AZ1899" s="196"/>
      <c r="BA1899" s="196"/>
      <c r="BB1899" s="196"/>
      <c r="BC1899" s="196"/>
      <c r="BD1899" s="196"/>
      <c r="BE1899" s="196"/>
      <c r="BF1899" s="196"/>
      <c r="BG1899" s="196"/>
      <c r="BH1899" s="196"/>
      <c r="BI1899" s="196"/>
      <c r="BJ1899" s="196"/>
      <c r="BK1899" s="196"/>
      <c r="BL1899" s="196"/>
      <c r="BM1899" s="196"/>
      <c r="BN1899" s="196"/>
      <c r="BO1899" s="196"/>
      <c r="BP1899" s="196"/>
      <c r="BQ1899" s="196"/>
      <c r="BR1899" s="196"/>
      <c r="BS1899" s="196"/>
      <c r="BT1899" s="196"/>
      <c r="BU1899" s="196"/>
      <c r="BV1899" s="196"/>
      <c r="BW1899" s="196"/>
      <c r="BX1899" s="196"/>
      <c r="BY1899" s="196"/>
      <c r="BZ1899" s="196"/>
      <c r="CA1899" s="196"/>
      <c r="CB1899" s="196"/>
      <c r="CC1899" s="196"/>
      <c r="CD1899" s="196"/>
    </row>
    <row r="1900" spans="4:82" x14ac:dyDescent="0.2">
      <c r="D1900" s="171"/>
      <c r="E1900" s="171"/>
      <c r="F1900" s="171"/>
      <c r="G1900" s="171"/>
      <c r="H1900" s="171"/>
      <c r="I1900" s="171"/>
      <c r="J1900" s="171"/>
      <c r="K1900" s="171"/>
      <c r="L1900" s="171"/>
      <c r="M1900" s="171"/>
      <c r="N1900" s="171"/>
      <c r="O1900" s="171"/>
      <c r="P1900" s="171"/>
      <c r="Q1900" s="171"/>
      <c r="R1900" s="171"/>
      <c r="S1900" s="171"/>
      <c r="T1900" s="171"/>
      <c r="U1900" s="171"/>
      <c r="V1900" s="171"/>
      <c r="W1900" s="171"/>
      <c r="X1900" s="171"/>
      <c r="Y1900" s="171"/>
      <c r="Z1900" s="171"/>
      <c r="AA1900" s="171"/>
      <c r="AB1900" s="171"/>
      <c r="AC1900" s="171"/>
      <c r="AD1900" s="171"/>
      <c r="AE1900" s="171"/>
      <c r="AF1900" s="171"/>
      <c r="AG1900" s="171"/>
      <c r="AH1900" s="171"/>
      <c r="AI1900" s="171"/>
      <c r="AJ1900" s="171"/>
      <c r="AK1900" s="171"/>
      <c r="AL1900" s="171"/>
      <c r="AM1900" s="171"/>
      <c r="AN1900" s="171"/>
      <c r="AO1900" s="171"/>
      <c r="AP1900" s="171"/>
      <c r="AQ1900" s="171"/>
      <c r="AR1900" s="171"/>
      <c r="AS1900" s="171"/>
      <c r="AT1900" s="196"/>
      <c r="AU1900" s="196"/>
      <c r="AV1900" s="196"/>
      <c r="AW1900" s="196"/>
      <c r="AX1900" s="196"/>
      <c r="AY1900" s="196"/>
      <c r="AZ1900" s="196"/>
      <c r="BA1900" s="196"/>
      <c r="BB1900" s="196"/>
      <c r="BC1900" s="196"/>
      <c r="BD1900" s="196"/>
      <c r="BE1900" s="196"/>
      <c r="BF1900" s="196"/>
      <c r="BG1900" s="196"/>
      <c r="BH1900" s="196"/>
      <c r="BI1900" s="196"/>
      <c r="BJ1900" s="196"/>
      <c r="BK1900" s="196"/>
      <c r="BL1900" s="196"/>
      <c r="BM1900" s="196"/>
      <c r="BN1900" s="196"/>
      <c r="BO1900" s="196"/>
      <c r="BP1900" s="196"/>
      <c r="BQ1900" s="196"/>
      <c r="BR1900" s="196"/>
      <c r="BS1900" s="196"/>
      <c r="BT1900" s="196"/>
      <c r="BU1900" s="196"/>
      <c r="BV1900" s="196"/>
      <c r="BW1900" s="196"/>
      <c r="BX1900" s="196"/>
      <c r="BY1900" s="196"/>
      <c r="BZ1900" s="196"/>
      <c r="CA1900" s="196"/>
      <c r="CB1900" s="196"/>
      <c r="CC1900" s="196"/>
      <c r="CD1900" s="196"/>
    </row>
    <row r="1901" spans="4:82" x14ac:dyDescent="0.2">
      <c r="D1901" s="171"/>
      <c r="E1901" s="171"/>
      <c r="F1901" s="171"/>
      <c r="G1901" s="171"/>
      <c r="H1901" s="171"/>
      <c r="I1901" s="171"/>
      <c r="J1901" s="171"/>
      <c r="K1901" s="171"/>
      <c r="L1901" s="171"/>
      <c r="M1901" s="171"/>
      <c r="N1901" s="171"/>
      <c r="O1901" s="171"/>
      <c r="P1901" s="171"/>
      <c r="Q1901" s="171"/>
      <c r="R1901" s="171"/>
      <c r="S1901" s="171"/>
      <c r="T1901" s="171"/>
      <c r="U1901" s="171"/>
      <c r="V1901" s="171"/>
      <c r="W1901" s="171"/>
      <c r="X1901" s="171"/>
      <c r="Y1901" s="171"/>
      <c r="Z1901" s="171"/>
      <c r="AA1901" s="171"/>
      <c r="AB1901" s="171"/>
      <c r="AC1901" s="171"/>
      <c r="AD1901" s="171"/>
      <c r="AE1901" s="171"/>
      <c r="AF1901" s="171"/>
      <c r="AG1901" s="171"/>
      <c r="AH1901" s="171"/>
      <c r="AI1901" s="171"/>
      <c r="AJ1901" s="171"/>
      <c r="AK1901" s="171"/>
      <c r="AL1901" s="171"/>
      <c r="AM1901" s="171"/>
      <c r="AN1901" s="171"/>
      <c r="AO1901" s="171"/>
      <c r="AP1901" s="171"/>
      <c r="AQ1901" s="171"/>
      <c r="AR1901" s="171"/>
      <c r="AS1901" s="171"/>
      <c r="AT1901" s="196"/>
      <c r="AU1901" s="196"/>
      <c r="AV1901" s="196"/>
      <c r="AW1901" s="196"/>
      <c r="AX1901" s="196"/>
      <c r="AY1901" s="196"/>
      <c r="AZ1901" s="196"/>
      <c r="BA1901" s="196"/>
      <c r="BB1901" s="196"/>
      <c r="BC1901" s="196"/>
      <c r="BD1901" s="196"/>
      <c r="BE1901" s="196"/>
      <c r="BF1901" s="196"/>
      <c r="BG1901" s="196"/>
      <c r="BH1901" s="196"/>
      <c r="BI1901" s="196"/>
      <c r="BJ1901" s="196"/>
      <c r="BK1901" s="196"/>
      <c r="BL1901" s="196"/>
      <c r="BM1901" s="196"/>
      <c r="BN1901" s="196"/>
      <c r="BO1901" s="196"/>
      <c r="BP1901" s="196"/>
      <c r="BQ1901" s="196"/>
      <c r="BR1901" s="196"/>
      <c r="BS1901" s="196"/>
      <c r="BT1901" s="196"/>
      <c r="BU1901" s="196"/>
      <c r="BV1901" s="196"/>
      <c r="BW1901" s="196"/>
      <c r="BX1901" s="196"/>
      <c r="BY1901" s="196"/>
      <c r="BZ1901" s="196"/>
      <c r="CA1901" s="196"/>
      <c r="CB1901" s="196"/>
      <c r="CC1901" s="196"/>
      <c r="CD1901" s="196"/>
    </row>
    <row r="1902" spans="4:82" x14ac:dyDescent="0.2">
      <c r="D1902" s="171"/>
      <c r="E1902" s="171"/>
      <c r="F1902" s="171"/>
      <c r="G1902" s="171"/>
      <c r="H1902" s="171"/>
      <c r="I1902" s="171"/>
      <c r="J1902" s="171"/>
      <c r="K1902" s="171"/>
      <c r="L1902" s="171"/>
      <c r="M1902" s="171"/>
      <c r="N1902" s="171"/>
      <c r="O1902" s="171"/>
      <c r="P1902" s="171"/>
      <c r="Q1902" s="171"/>
      <c r="R1902" s="171"/>
      <c r="S1902" s="171"/>
      <c r="T1902" s="171"/>
      <c r="U1902" s="171"/>
      <c r="V1902" s="171"/>
      <c r="W1902" s="171"/>
      <c r="X1902" s="171"/>
      <c r="Y1902" s="171"/>
      <c r="Z1902" s="171"/>
      <c r="AA1902" s="171"/>
      <c r="AB1902" s="171"/>
      <c r="AC1902" s="171"/>
      <c r="AD1902" s="171"/>
      <c r="AE1902" s="171"/>
      <c r="AF1902" s="171"/>
      <c r="AG1902" s="171"/>
      <c r="AH1902" s="171"/>
      <c r="AI1902" s="171"/>
      <c r="AJ1902" s="171"/>
      <c r="AK1902" s="171"/>
      <c r="AL1902" s="171"/>
      <c r="AM1902" s="171"/>
      <c r="AN1902" s="171"/>
      <c r="AO1902" s="171"/>
      <c r="AP1902" s="171"/>
      <c r="AQ1902" s="171"/>
      <c r="AR1902" s="171"/>
      <c r="AS1902" s="171"/>
      <c r="AT1902" s="196"/>
      <c r="AU1902" s="196"/>
      <c r="AV1902" s="196"/>
      <c r="AW1902" s="196"/>
      <c r="AX1902" s="196"/>
      <c r="AY1902" s="196"/>
      <c r="AZ1902" s="196"/>
      <c r="BA1902" s="196"/>
      <c r="BB1902" s="196"/>
      <c r="BC1902" s="196"/>
      <c r="BD1902" s="196"/>
      <c r="BE1902" s="196"/>
      <c r="BF1902" s="196"/>
      <c r="BG1902" s="196"/>
      <c r="BH1902" s="196"/>
      <c r="BI1902" s="196"/>
      <c r="BJ1902" s="196"/>
      <c r="BK1902" s="196"/>
      <c r="BL1902" s="196"/>
      <c r="BM1902" s="196"/>
      <c r="BN1902" s="196"/>
      <c r="BO1902" s="196"/>
      <c r="BP1902" s="196"/>
      <c r="BQ1902" s="196"/>
      <c r="BR1902" s="196"/>
      <c r="BS1902" s="196"/>
      <c r="BT1902" s="196"/>
      <c r="BU1902" s="196"/>
      <c r="BV1902" s="196"/>
      <c r="BW1902" s="196"/>
      <c r="BX1902" s="196"/>
      <c r="BY1902" s="196"/>
      <c r="BZ1902" s="196"/>
      <c r="CA1902" s="196"/>
      <c r="CB1902" s="196"/>
      <c r="CC1902" s="196"/>
      <c r="CD1902" s="196"/>
    </row>
    <row r="1903" spans="4:82" x14ac:dyDescent="0.2">
      <c r="D1903" s="171"/>
      <c r="E1903" s="171"/>
      <c r="F1903" s="171"/>
      <c r="G1903" s="171"/>
      <c r="H1903" s="171"/>
      <c r="I1903" s="171"/>
      <c r="J1903" s="171"/>
      <c r="K1903" s="171"/>
      <c r="L1903" s="171"/>
      <c r="M1903" s="171"/>
      <c r="N1903" s="171"/>
      <c r="O1903" s="171"/>
      <c r="P1903" s="171"/>
      <c r="Q1903" s="171"/>
      <c r="R1903" s="171"/>
      <c r="S1903" s="171"/>
      <c r="T1903" s="171"/>
      <c r="U1903" s="171"/>
      <c r="V1903" s="171"/>
      <c r="W1903" s="171"/>
      <c r="X1903" s="171"/>
      <c r="Y1903" s="171"/>
      <c r="Z1903" s="171"/>
      <c r="AA1903" s="171"/>
      <c r="AB1903" s="171"/>
      <c r="AC1903" s="171"/>
      <c r="AD1903" s="171"/>
      <c r="AE1903" s="171"/>
      <c r="AF1903" s="171"/>
      <c r="AG1903" s="171"/>
      <c r="AH1903" s="171"/>
      <c r="AI1903" s="171"/>
      <c r="AJ1903" s="171"/>
      <c r="AK1903" s="171"/>
      <c r="AL1903" s="171"/>
      <c r="AM1903" s="171"/>
      <c r="AN1903" s="171"/>
      <c r="AO1903" s="171"/>
      <c r="AP1903" s="171"/>
      <c r="AQ1903" s="171"/>
      <c r="AR1903" s="171"/>
      <c r="AS1903" s="171"/>
      <c r="AT1903" s="196"/>
      <c r="AU1903" s="196"/>
      <c r="AV1903" s="196"/>
      <c r="AW1903" s="196"/>
      <c r="AX1903" s="196"/>
      <c r="AY1903" s="196"/>
      <c r="AZ1903" s="196"/>
      <c r="BA1903" s="196"/>
      <c r="BB1903" s="196"/>
      <c r="BC1903" s="196"/>
      <c r="BD1903" s="196"/>
      <c r="BE1903" s="196"/>
      <c r="BF1903" s="196"/>
      <c r="BG1903" s="196"/>
      <c r="BH1903" s="196"/>
      <c r="BI1903" s="196"/>
      <c r="BJ1903" s="196"/>
      <c r="BK1903" s="196"/>
      <c r="BL1903" s="196"/>
      <c r="BM1903" s="196"/>
      <c r="BN1903" s="196"/>
      <c r="BO1903" s="196"/>
      <c r="BP1903" s="196"/>
      <c r="BQ1903" s="196"/>
      <c r="BR1903" s="196"/>
      <c r="BS1903" s="196"/>
      <c r="BT1903" s="196"/>
      <c r="BU1903" s="196"/>
      <c r="BV1903" s="196"/>
      <c r="BW1903" s="196"/>
      <c r="BX1903" s="196"/>
      <c r="BY1903" s="196"/>
      <c r="BZ1903" s="196"/>
      <c r="CA1903" s="196"/>
      <c r="CB1903" s="196"/>
      <c r="CC1903" s="196"/>
      <c r="CD1903" s="196"/>
    </row>
    <row r="1904" spans="4:82" x14ac:dyDescent="0.2">
      <c r="D1904" s="171"/>
      <c r="E1904" s="171"/>
      <c r="F1904" s="171"/>
      <c r="G1904" s="171"/>
      <c r="H1904" s="171"/>
      <c r="I1904" s="171"/>
      <c r="J1904" s="171"/>
      <c r="K1904" s="171"/>
      <c r="L1904" s="171"/>
      <c r="M1904" s="171"/>
      <c r="N1904" s="171"/>
      <c r="O1904" s="171"/>
      <c r="P1904" s="171"/>
      <c r="Q1904" s="171"/>
      <c r="R1904" s="171"/>
      <c r="S1904" s="171"/>
      <c r="T1904" s="171"/>
      <c r="U1904" s="171"/>
      <c r="V1904" s="171"/>
      <c r="W1904" s="171"/>
      <c r="X1904" s="171"/>
      <c r="Y1904" s="171"/>
      <c r="Z1904" s="171"/>
      <c r="AA1904" s="171"/>
      <c r="AB1904" s="171"/>
      <c r="AC1904" s="171"/>
      <c r="AD1904" s="171"/>
      <c r="AE1904" s="171"/>
      <c r="AF1904" s="171"/>
      <c r="AG1904" s="171"/>
      <c r="AH1904" s="171"/>
      <c r="AI1904" s="171"/>
      <c r="AJ1904" s="171"/>
      <c r="AK1904" s="171"/>
      <c r="AL1904" s="171"/>
      <c r="AM1904" s="171"/>
      <c r="AN1904" s="171"/>
      <c r="AO1904" s="171"/>
      <c r="AP1904" s="171"/>
      <c r="AQ1904" s="171"/>
      <c r="AR1904" s="171"/>
      <c r="AS1904" s="171"/>
      <c r="AT1904" s="196"/>
      <c r="AU1904" s="196"/>
      <c r="AV1904" s="196"/>
      <c r="AW1904" s="196"/>
      <c r="AX1904" s="196"/>
      <c r="AY1904" s="196"/>
      <c r="AZ1904" s="196"/>
      <c r="BA1904" s="196"/>
      <c r="BB1904" s="196"/>
      <c r="BC1904" s="196"/>
      <c r="BD1904" s="196"/>
      <c r="BE1904" s="196"/>
      <c r="BF1904" s="196"/>
      <c r="BG1904" s="196"/>
      <c r="BH1904" s="196"/>
      <c r="BI1904" s="196"/>
      <c r="BJ1904" s="196"/>
      <c r="BK1904" s="196"/>
      <c r="BL1904" s="196"/>
      <c r="BM1904" s="196"/>
      <c r="BN1904" s="196"/>
      <c r="BO1904" s="196"/>
      <c r="BP1904" s="196"/>
      <c r="BQ1904" s="196"/>
      <c r="BR1904" s="196"/>
      <c r="BS1904" s="196"/>
      <c r="BT1904" s="196"/>
      <c r="BU1904" s="196"/>
      <c r="BV1904" s="196"/>
      <c r="BW1904" s="196"/>
      <c r="BX1904" s="196"/>
      <c r="BY1904" s="196"/>
      <c r="BZ1904" s="196"/>
      <c r="CA1904" s="196"/>
      <c r="CB1904" s="196"/>
      <c r="CC1904" s="196"/>
      <c r="CD1904" s="196"/>
    </row>
    <row r="1905" spans="4:82" x14ac:dyDescent="0.2">
      <c r="D1905" s="171"/>
      <c r="E1905" s="171"/>
      <c r="F1905" s="171"/>
      <c r="G1905" s="171"/>
      <c r="H1905" s="171"/>
      <c r="I1905" s="171"/>
      <c r="J1905" s="171"/>
      <c r="K1905" s="171"/>
      <c r="L1905" s="171"/>
      <c r="M1905" s="171"/>
      <c r="N1905" s="171"/>
      <c r="O1905" s="171"/>
      <c r="P1905" s="171"/>
      <c r="Q1905" s="171"/>
      <c r="R1905" s="171"/>
      <c r="S1905" s="171"/>
      <c r="T1905" s="171"/>
      <c r="U1905" s="171"/>
      <c r="V1905" s="171"/>
      <c r="W1905" s="171"/>
      <c r="X1905" s="171"/>
      <c r="Y1905" s="171"/>
      <c r="Z1905" s="171"/>
      <c r="AA1905" s="171"/>
      <c r="AB1905" s="171"/>
      <c r="AC1905" s="171"/>
      <c r="AD1905" s="171"/>
      <c r="AE1905" s="171"/>
      <c r="AF1905" s="171"/>
      <c r="AG1905" s="171"/>
      <c r="AH1905" s="171"/>
      <c r="AI1905" s="171"/>
      <c r="AJ1905" s="171"/>
      <c r="AK1905" s="171"/>
      <c r="AL1905" s="171"/>
      <c r="AM1905" s="171"/>
      <c r="AN1905" s="171"/>
      <c r="AO1905" s="171"/>
      <c r="AP1905" s="171"/>
      <c r="AQ1905" s="171"/>
      <c r="AR1905" s="171"/>
      <c r="AS1905" s="171"/>
      <c r="AT1905" s="196"/>
      <c r="AU1905" s="196"/>
      <c r="AV1905" s="196"/>
      <c r="AW1905" s="196"/>
      <c r="AX1905" s="196"/>
      <c r="AY1905" s="196"/>
      <c r="AZ1905" s="196"/>
      <c r="BA1905" s="196"/>
      <c r="BB1905" s="196"/>
      <c r="BC1905" s="196"/>
      <c r="BD1905" s="196"/>
      <c r="BE1905" s="196"/>
      <c r="BF1905" s="196"/>
      <c r="BG1905" s="196"/>
      <c r="BH1905" s="196"/>
      <c r="BI1905" s="196"/>
      <c r="BJ1905" s="196"/>
      <c r="BK1905" s="196"/>
      <c r="BL1905" s="196"/>
      <c r="BM1905" s="196"/>
      <c r="BN1905" s="196"/>
      <c r="BO1905" s="196"/>
      <c r="BP1905" s="196"/>
      <c r="BQ1905" s="196"/>
      <c r="BR1905" s="196"/>
      <c r="BS1905" s="196"/>
      <c r="BT1905" s="196"/>
      <c r="BU1905" s="196"/>
      <c r="BV1905" s="196"/>
      <c r="BW1905" s="196"/>
      <c r="BX1905" s="196"/>
      <c r="BY1905" s="196"/>
      <c r="BZ1905" s="196"/>
      <c r="CA1905" s="196"/>
      <c r="CB1905" s="196"/>
      <c r="CC1905" s="196"/>
      <c r="CD1905" s="196"/>
    </row>
    <row r="1906" spans="4:82" x14ac:dyDescent="0.2">
      <c r="D1906" s="171"/>
      <c r="E1906" s="171"/>
      <c r="F1906" s="171"/>
      <c r="G1906" s="171"/>
      <c r="H1906" s="171"/>
      <c r="I1906" s="171"/>
      <c r="J1906" s="171"/>
      <c r="K1906" s="171"/>
      <c r="L1906" s="171"/>
      <c r="M1906" s="171"/>
      <c r="N1906" s="171"/>
      <c r="O1906" s="171"/>
      <c r="P1906" s="171"/>
      <c r="Q1906" s="171"/>
      <c r="R1906" s="171"/>
      <c r="S1906" s="171"/>
      <c r="T1906" s="171"/>
      <c r="U1906" s="171"/>
      <c r="V1906" s="171"/>
      <c r="W1906" s="171"/>
      <c r="X1906" s="171"/>
      <c r="Y1906" s="171"/>
      <c r="Z1906" s="171"/>
      <c r="AA1906" s="171"/>
      <c r="AB1906" s="171"/>
      <c r="AC1906" s="171"/>
      <c r="AD1906" s="171"/>
      <c r="AE1906" s="171"/>
      <c r="AF1906" s="171"/>
      <c r="AG1906" s="171"/>
      <c r="AH1906" s="171"/>
      <c r="AI1906" s="171"/>
      <c r="AJ1906" s="171"/>
      <c r="AK1906" s="171"/>
      <c r="AL1906" s="171"/>
      <c r="AM1906" s="171"/>
      <c r="AN1906" s="171"/>
      <c r="AO1906" s="171"/>
      <c r="AP1906" s="171"/>
      <c r="AQ1906" s="171"/>
      <c r="AR1906" s="171"/>
      <c r="AS1906" s="171"/>
      <c r="AT1906" s="196"/>
      <c r="AU1906" s="196"/>
      <c r="AV1906" s="196"/>
      <c r="AW1906" s="196"/>
      <c r="AX1906" s="196"/>
      <c r="AY1906" s="196"/>
      <c r="AZ1906" s="196"/>
      <c r="BA1906" s="196"/>
      <c r="BB1906" s="196"/>
      <c r="BC1906" s="196"/>
      <c r="BD1906" s="196"/>
      <c r="BE1906" s="196"/>
      <c r="BF1906" s="196"/>
      <c r="BG1906" s="196"/>
      <c r="BH1906" s="196"/>
      <c r="BI1906" s="196"/>
      <c r="BJ1906" s="196"/>
      <c r="BK1906" s="196"/>
      <c r="BL1906" s="196"/>
      <c r="BM1906" s="196"/>
      <c r="BN1906" s="196"/>
      <c r="BO1906" s="196"/>
      <c r="BP1906" s="196"/>
      <c r="BQ1906" s="196"/>
      <c r="BR1906" s="196"/>
      <c r="BS1906" s="196"/>
      <c r="BT1906" s="196"/>
      <c r="BU1906" s="196"/>
      <c r="BV1906" s="196"/>
      <c r="BW1906" s="196"/>
      <c r="BX1906" s="196"/>
      <c r="BY1906" s="196"/>
      <c r="BZ1906" s="196"/>
      <c r="CA1906" s="196"/>
      <c r="CB1906" s="196"/>
      <c r="CC1906" s="196"/>
      <c r="CD1906" s="196"/>
    </row>
    <row r="1907" spans="4:82" x14ac:dyDescent="0.2">
      <c r="D1907" s="171"/>
      <c r="E1907" s="171"/>
      <c r="F1907" s="171"/>
      <c r="G1907" s="171"/>
      <c r="H1907" s="171"/>
      <c r="I1907" s="171"/>
      <c r="J1907" s="171"/>
      <c r="K1907" s="171"/>
      <c r="L1907" s="171"/>
      <c r="M1907" s="171"/>
      <c r="N1907" s="171"/>
      <c r="O1907" s="171"/>
      <c r="P1907" s="171"/>
      <c r="Q1907" s="171"/>
      <c r="R1907" s="171"/>
      <c r="S1907" s="171"/>
      <c r="T1907" s="171"/>
      <c r="U1907" s="171"/>
      <c r="V1907" s="171"/>
      <c r="W1907" s="171"/>
      <c r="X1907" s="171"/>
      <c r="Y1907" s="171"/>
      <c r="Z1907" s="171"/>
      <c r="AA1907" s="171"/>
      <c r="AB1907" s="171"/>
      <c r="AC1907" s="171"/>
      <c r="AD1907" s="171"/>
      <c r="AE1907" s="171"/>
      <c r="AF1907" s="171"/>
      <c r="AG1907" s="171"/>
      <c r="AH1907" s="171"/>
      <c r="AI1907" s="171"/>
      <c r="AJ1907" s="171"/>
      <c r="AK1907" s="171"/>
      <c r="AL1907" s="171"/>
      <c r="AM1907" s="171"/>
      <c r="AN1907" s="171"/>
      <c r="AO1907" s="171"/>
      <c r="AP1907" s="171"/>
      <c r="AQ1907" s="171"/>
      <c r="AR1907" s="171"/>
      <c r="AS1907" s="171"/>
      <c r="AT1907" s="196"/>
      <c r="AU1907" s="196"/>
      <c r="AV1907" s="196"/>
      <c r="AW1907" s="196"/>
      <c r="AX1907" s="196"/>
      <c r="AY1907" s="196"/>
      <c r="AZ1907" s="196"/>
      <c r="BA1907" s="196"/>
      <c r="BB1907" s="196"/>
      <c r="BC1907" s="196"/>
      <c r="BD1907" s="196"/>
      <c r="BE1907" s="196"/>
      <c r="BF1907" s="196"/>
      <c r="BG1907" s="196"/>
      <c r="BH1907" s="196"/>
      <c r="BI1907" s="196"/>
      <c r="BJ1907" s="196"/>
      <c r="BK1907" s="196"/>
      <c r="BL1907" s="196"/>
      <c r="BM1907" s="196"/>
      <c r="BN1907" s="196"/>
      <c r="BO1907" s="196"/>
      <c r="BP1907" s="196"/>
      <c r="BQ1907" s="196"/>
      <c r="BR1907" s="196"/>
      <c r="BS1907" s="196"/>
      <c r="BT1907" s="196"/>
      <c r="BU1907" s="196"/>
      <c r="BV1907" s="196"/>
      <c r="BW1907" s="196"/>
      <c r="BX1907" s="196"/>
      <c r="BY1907" s="196"/>
      <c r="BZ1907" s="196"/>
      <c r="CA1907" s="196"/>
      <c r="CB1907" s="196"/>
      <c r="CC1907" s="196"/>
      <c r="CD1907" s="196"/>
    </row>
    <row r="1908" spans="4:82" x14ac:dyDescent="0.2">
      <c r="D1908" s="171"/>
      <c r="E1908" s="171"/>
      <c r="F1908" s="171"/>
      <c r="G1908" s="171"/>
      <c r="H1908" s="171"/>
      <c r="I1908" s="171"/>
      <c r="J1908" s="171"/>
      <c r="K1908" s="171"/>
      <c r="L1908" s="171"/>
      <c r="M1908" s="171"/>
      <c r="N1908" s="171"/>
      <c r="O1908" s="171"/>
      <c r="P1908" s="171"/>
      <c r="Q1908" s="171"/>
      <c r="R1908" s="171"/>
      <c r="S1908" s="171"/>
      <c r="T1908" s="171"/>
      <c r="U1908" s="171"/>
      <c r="V1908" s="171"/>
      <c r="W1908" s="171"/>
      <c r="X1908" s="171"/>
      <c r="Y1908" s="171"/>
      <c r="Z1908" s="171"/>
      <c r="AA1908" s="171"/>
      <c r="AB1908" s="171"/>
      <c r="AC1908" s="171"/>
      <c r="AD1908" s="171"/>
      <c r="AE1908" s="171"/>
      <c r="AF1908" s="171"/>
      <c r="AG1908" s="171"/>
      <c r="AH1908" s="171"/>
      <c r="AI1908" s="171"/>
      <c r="AJ1908" s="171"/>
      <c r="AK1908" s="171"/>
      <c r="AL1908" s="171"/>
      <c r="AM1908" s="171"/>
      <c r="AN1908" s="171"/>
      <c r="AO1908" s="171"/>
      <c r="AP1908" s="171"/>
      <c r="AQ1908" s="171"/>
      <c r="AR1908" s="171"/>
      <c r="AS1908" s="171"/>
      <c r="AT1908" s="196"/>
      <c r="AU1908" s="196"/>
      <c r="AV1908" s="196"/>
      <c r="AW1908" s="196"/>
      <c r="AX1908" s="196"/>
      <c r="AY1908" s="196"/>
      <c r="AZ1908" s="196"/>
      <c r="BA1908" s="196"/>
      <c r="BB1908" s="196"/>
      <c r="BC1908" s="196"/>
      <c r="BD1908" s="196"/>
      <c r="BE1908" s="196"/>
      <c r="BF1908" s="196"/>
      <c r="BG1908" s="196"/>
      <c r="BH1908" s="196"/>
      <c r="BI1908" s="196"/>
      <c r="BJ1908" s="196"/>
      <c r="BK1908" s="196"/>
      <c r="BL1908" s="196"/>
      <c r="BM1908" s="196"/>
      <c r="BN1908" s="196"/>
      <c r="BO1908" s="196"/>
      <c r="BP1908" s="196"/>
      <c r="BQ1908" s="196"/>
      <c r="BR1908" s="196"/>
      <c r="BS1908" s="196"/>
      <c r="BT1908" s="196"/>
      <c r="BU1908" s="196"/>
      <c r="BV1908" s="196"/>
      <c r="BW1908" s="196"/>
      <c r="BX1908" s="196"/>
      <c r="BY1908" s="196"/>
      <c r="BZ1908" s="196"/>
      <c r="CA1908" s="196"/>
      <c r="CB1908" s="196"/>
      <c r="CC1908" s="196"/>
      <c r="CD1908" s="196"/>
    </row>
    <row r="1909" spans="4:82" x14ac:dyDescent="0.2">
      <c r="D1909" s="171"/>
      <c r="E1909" s="171"/>
      <c r="F1909" s="171"/>
      <c r="G1909" s="171"/>
      <c r="H1909" s="171"/>
      <c r="I1909" s="171"/>
      <c r="J1909" s="171"/>
      <c r="K1909" s="171"/>
      <c r="L1909" s="171"/>
      <c r="M1909" s="171"/>
      <c r="N1909" s="171"/>
      <c r="O1909" s="171"/>
      <c r="P1909" s="171"/>
      <c r="Q1909" s="171"/>
      <c r="R1909" s="171"/>
      <c r="S1909" s="171"/>
      <c r="T1909" s="171"/>
      <c r="U1909" s="171"/>
      <c r="V1909" s="171"/>
      <c r="W1909" s="171"/>
      <c r="X1909" s="171"/>
      <c r="Y1909" s="171"/>
      <c r="Z1909" s="171"/>
      <c r="AA1909" s="171"/>
      <c r="AB1909" s="171"/>
      <c r="AC1909" s="171"/>
      <c r="AD1909" s="171"/>
      <c r="AE1909" s="171"/>
      <c r="AF1909" s="171"/>
      <c r="AG1909" s="171"/>
      <c r="AH1909" s="171"/>
      <c r="AI1909" s="171"/>
      <c r="AJ1909" s="171"/>
      <c r="AK1909" s="171"/>
      <c r="AL1909" s="171"/>
      <c r="AM1909" s="171"/>
      <c r="AN1909" s="171"/>
      <c r="AO1909" s="171"/>
      <c r="AP1909" s="171"/>
      <c r="AQ1909" s="171"/>
      <c r="AR1909" s="171"/>
      <c r="AS1909" s="171"/>
      <c r="AT1909" s="196"/>
      <c r="AU1909" s="196"/>
      <c r="AV1909" s="196"/>
      <c r="AW1909" s="196"/>
      <c r="AX1909" s="196"/>
      <c r="AY1909" s="196"/>
      <c r="AZ1909" s="196"/>
      <c r="BA1909" s="196"/>
      <c r="BB1909" s="196"/>
      <c r="BC1909" s="196"/>
      <c r="BD1909" s="196"/>
      <c r="BE1909" s="196"/>
      <c r="BF1909" s="196"/>
      <c r="BG1909" s="196"/>
      <c r="BH1909" s="196"/>
      <c r="BI1909" s="196"/>
      <c r="BJ1909" s="196"/>
      <c r="BK1909" s="196"/>
      <c r="BL1909" s="196"/>
      <c r="BM1909" s="196"/>
      <c r="BN1909" s="196"/>
      <c r="BO1909" s="196"/>
      <c r="BP1909" s="196"/>
      <c r="BQ1909" s="196"/>
      <c r="BR1909" s="196"/>
      <c r="BS1909" s="196"/>
      <c r="BT1909" s="196"/>
      <c r="BU1909" s="196"/>
      <c r="BV1909" s="196"/>
      <c r="BW1909" s="196"/>
      <c r="BX1909" s="196"/>
      <c r="BY1909" s="196"/>
      <c r="BZ1909" s="196"/>
      <c r="CA1909" s="196"/>
      <c r="CB1909" s="196"/>
      <c r="CC1909" s="196"/>
      <c r="CD1909" s="196"/>
    </row>
    <row r="1910" spans="4:82" x14ac:dyDescent="0.2">
      <c r="D1910" s="171"/>
      <c r="E1910" s="171"/>
      <c r="F1910" s="171"/>
      <c r="G1910" s="171"/>
      <c r="H1910" s="171"/>
      <c r="I1910" s="171"/>
      <c r="J1910" s="171"/>
      <c r="K1910" s="171"/>
      <c r="L1910" s="171"/>
      <c r="M1910" s="171"/>
      <c r="N1910" s="171"/>
      <c r="O1910" s="171"/>
      <c r="P1910" s="171"/>
      <c r="Q1910" s="171"/>
      <c r="R1910" s="171"/>
      <c r="S1910" s="171"/>
      <c r="T1910" s="171"/>
      <c r="U1910" s="171"/>
      <c r="V1910" s="171"/>
      <c r="W1910" s="171"/>
      <c r="X1910" s="171"/>
      <c r="Y1910" s="171"/>
      <c r="Z1910" s="171"/>
      <c r="AA1910" s="171"/>
      <c r="AB1910" s="171"/>
      <c r="AC1910" s="171"/>
      <c r="AD1910" s="171"/>
      <c r="AE1910" s="171"/>
      <c r="AF1910" s="171"/>
      <c r="AG1910" s="171"/>
      <c r="AH1910" s="171"/>
      <c r="AI1910" s="171"/>
      <c r="AJ1910" s="171"/>
      <c r="AK1910" s="171"/>
      <c r="AL1910" s="171"/>
      <c r="AM1910" s="171"/>
      <c r="AN1910" s="171"/>
      <c r="AO1910" s="171"/>
      <c r="AP1910" s="171"/>
      <c r="AQ1910" s="171"/>
      <c r="AR1910" s="171"/>
      <c r="AS1910" s="171"/>
      <c r="AT1910" s="196"/>
      <c r="AU1910" s="196"/>
      <c r="AV1910" s="196"/>
      <c r="AW1910" s="196"/>
      <c r="AX1910" s="196"/>
      <c r="AY1910" s="196"/>
      <c r="AZ1910" s="196"/>
      <c r="BA1910" s="196"/>
      <c r="BB1910" s="196"/>
      <c r="BC1910" s="196"/>
      <c r="BD1910" s="196"/>
      <c r="BE1910" s="196"/>
      <c r="BF1910" s="196"/>
      <c r="BG1910" s="196"/>
      <c r="BH1910" s="196"/>
      <c r="BI1910" s="196"/>
      <c r="BJ1910" s="196"/>
      <c r="BK1910" s="196"/>
      <c r="BL1910" s="196"/>
      <c r="BM1910" s="196"/>
      <c r="BN1910" s="196"/>
      <c r="BO1910" s="196"/>
      <c r="BP1910" s="196"/>
      <c r="BQ1910" s="196"/>
      <c r="BR1910" s="196"/>
      <c r="BS1910" s="196"/>
      <c r="BT1910" s="196"/>
      <c r="BU1910" s="196"/>
      <c r="BV1910" s="196"/>
      <c r="BW1910" s="196"/>
      <c r="BX1910" s="196"/>
      <c r="BY1910" s="196"/>
      <c r="BZ1910" s="196"/>
      <c r="CA1910" s="196"/>
      <c r="CB1910" s="196"/>
      <c r="CC1910" s="196"/>
      <c r="CD1910" s="196"/>
    </row>
    <row r="1911" spans="4:82" x14ac:dyDescent="0.2">
      <c r="D1911" s="171"/>
      <c r="E1911" s="171"/>
      <c r="F1911" s="171"/>
      <c r="G1911" s="171"/>
      <c r="H1911" s="171"/>
      <c r="I1911" s="171"/>
      <c r="J1911" s="171"/>
      <c r="K1911" s="171"/>
      <c r="L1911" s="171"/>
      <c r="M1911" s="171"/>
      <c r="N1911" s="171"/>
      <c r="O1911" s="171"/>
      <c r="P1911" s="171"/>
      <c r="Q1911" s="171"/>
      <c r="R1911" s="171"/>
      <c r="S1911" s="171"/>
      <c r="T1911" s="171"/>
      <c r="U1911" s="171"/>
      <c r="V1911" s="171"/>
      <c r="W1911" s="171"/>
      <c r="X1911" s="171"/>
      <c r="Y1911" s="171"/>
      <c r="Z1911" s="171"/>
      <c r="AA1911" s="171"/>
      <c r="AB1911" s="171"/>
      <c r="AC1911" s="171"/>
      <c r="AD1911" s="171"/>
      <c r="AE1911" s="171"/>
      <c r="AF1911" s="171"/>
      <c r="AG1911" s="171"/>
      <c r="AH1911" s="171"/>
      <c r="AI1911" s="171"/>
      <c r="AJ1911" s="171"/>
      <c r="AK1911" s="171"/>
      <c r="AL1911" s="171"/>
      <c r="AM1911" s="171"/>
      <c r="AN1911" s="171"/>
      <c r="AO1911" s="171"/>
      <c r="AP1911" s="171"/>
      <c r="AQ1911" s="171"/>
      <c r="AR1911" s="171"/>
      <c r="AS1911" s="171"/>
      <c r="AT1911" s="196"/>
      <c r="AU1911" s="196"/>
      <c r="AV1911" s="196"/>
      <c r="AW1911" s="196"/>
      <c r="AX1911" s="196"/>
      <c r="AY1911" s="196"/>
      <c r="AZ1911" s="196"/>
      <c r="BA1911" s="196"/>
      <c r="BB1911" s="196"/>
      <c r="BC1911" s="196"/>
      <c r="BD1911" s="196"/>
      <c r="BE1911" s="196"/>
      <c r="BF1911" s="196"/>
      <c r="BG1911" s="196"/>
      <c r="BH1911" s="196"/>
      <c r="BI1911" s="196"/>
      <c r="BJ1911" s="196"/>
      <c r="BK1911" s="196"/>
      <c r="BL1911" s="196"/>
      <c r="BM1911" s="196"/>
      <c r="BN1911" s="196"/>
      <c r="BO1911" s="196"/>
      <c r="BP1911" s="196"/>
      <c r="BQ1911" s="196"/>
      <c r="BR1911" s="196"/>
      <c r="BS1911" s="196"/>
      <c r="BT1911" s="196"/>
      <c r="BU1911" s="196"/>
      <c r="BV1911" s="196"/>
      <c r="BW1911" s="196"/>
      <c r="BX1911" s="196"/>
      <c r="BY1911" s="196"/>
      <c r="BZ1911" s="196"/>
      <c r="CA1911" s="196"/>
      <c r="CB1911" s="196"/>
      <c r="CC1911" s="196"/>
      <c r="CD1911" s="196"/>
    </row>
    <row r="1912" spans="4:82" x14ac:dyDescent="0.2">
      <c r="D1912" s="171"/>
      <c r="E1912" s="171"/>
      <c r="F1912" s="171"/>
      <c r="G1912" s="171"/>
      <c r="H1912" s="171"/>
      <c r="I1912" s="171"/>
      <c r="J1912" s="171"/>
      <c r="K1912" s="171"/>
      <c r="L1912" s="171"/>
      <c r="M1912" s="171"/>
      <c r="N1912" s="171"/>
      <c r="O1912" s="171"/>
      <c r="P1912" s="171"/>
      <c r="Q1912" s="171"/>
      <c r="R1912" s="171"/>
      <c r="S1912" s="171"/>
      <c r="T1912" s="171"/>
      <c r="U1912" s="171"/>
      <c r="V1912" s="171"/>
      <c r="W1912" s="171"/>
      <c r="X1912" s="171"/>
      <c r="Y1912" s="171"/>
      <c r="Z1912" s="171"/>
      <c r="AA1912" s="171"/>
      <c r="AB1912" s="171"/>
      <c r="AC1912" s="171"/>
      <c r="AD1912" s="171"/>
      <c r="AE1912" s="171"/>
      <c r="AF1912" s="171"/>
      <c r="AG1912" s="171"/>
      <c r="AH1912" s="171"/>
      <c r="AI1912" s="171"/>
      <c r="AJ1912" s="171"/>
      <c r="AK1912" s="171"/>
      <c r="AL1912" s="171"/>
      <c r="AM1912" s="171"/>
      <c r="AN1912" s="171"/>
      <c r="AO1912" s="171"/>
      <c r="AP1912" s="171"/>
      <c r="AQ1912" s="171"/>
      <c r="AR1912" s="171"/>
      <c r="AS1912" s="171"/>
      <c r="AT1912" s="196"/>
      <c r="AU1912" s="196"/>
      <c r="AV1912" s="196"/>
      <c r="AW1912" s="196"/>
      <c r="AX1912" s="196"/>
      <c r="AY1912" s="196"/>
      <c r="AZ1912" s="196"/>
      <c r="BA1912" s="196"/>
      <c r="BB1912" s="196"/>
      <c r="BC1912" s="196"/>
      <c r="BD1912" s="196"/>
      <c r="BE1912" s="196"/>
      <c r="BF1912" s="196"/>
      <c r="BG1912" s="196"/>
      <c r="BH1912" s="196"/>
      <c r="BI1912" s="196"/>
      <c r="BJ1912" s="196"/>
      <c r="BK1912" s="196"/>
      <c r="BL1912" s="196"/>
      <c r="BM1912" s="196"/>
      <c r="BN1912" s="196"/>
      <c r="BO1912" s="196"/>
      <c r="BP1912" s="196"/>
      <c r="BQ1912" s="196"/>
      <c r="BR1912" s="196"/>
      <c r="BS1912" s="196"/>
      <c r="BT1912" s="196"/>
      <c r="BU1912" s="196"/>
      <c r="BV1912" s="196"/>
      <c r="BW1912" s="196"/>
      <c r="BX1912" s="196"/>
      <c r="BY1912" s="196"/>
      <c r="BZ1912" s="196"/>
      <c r="CA1912" s="196"/>
      <c r="CB1912" s="196"/>
      <c r="CC1912" s="196"/>
      <c r="CD1912" s="196"/>
    </row>
    <row r="1913" spans="4:82" x14ac:dyDescent="0.2">
      <c r="D1913" s="171"/>
      <c r="E1913" s="171"/>
      <c r="F1913" s="171"/>
      <c r="G1913" s="171"/>
      <c r="H1913" s="171"/>
      <c r="I1913" s="171"/>
      <c r="J1913" s="171"/>
      <c r="K1913" s="171"/>
      <c r="L1913" s="171"/>
      <c r="M1913" s="171"/>
      <c r="N1913" s="171"/>
      <c r="O1913" s="171"/>
      <c r="P1913" s="171"/>
      <c r="Q1913" s="171"/>
      <c r="R1913" s="171"/>
      <c r="S1913" s="171"/>
      <c r="T1913" s="171"/>
      <c r="U1913" s="171"/>
      <c r="V1913" s="171"/>
      <c r="W1913" s="171"/>
      <c r="X1913" s="171"/>
      <c r="Y1913" s="171"/>
      <c r="Z1913" s="171"/>
      <c r="AA1913" s="171"/>
      <c r="AB1913" s="171"/>
      <c r="AC1913" s="171"/>
      <c r="AD1913" s="171"/>
      <c r="AE1913" s="171"/>
      <c r="AF1913" s="171"/>
      <c r="AG1913" s="171"/>
      <c r="AH1913" s="171"/>
      <c r="AI1913" s="171"/>
      <c r="AJ1913" s="171"/>
      <c r="AK1913" s="171"/>
      <c r="AL1913" s="171"/>
      <c r="AM1913" s="171"/>
      <c r="AN1913" s="171"/>
      <c r="AO1913" s="171"/>
      <c r="AP1913" s="171"/>
      <c r="AQ1913" s="171"/>
      <c r="AR1913" s="171"/>
      <c r="AS1913" s="171"/>
      <c r="AT1913" s="196"/>
      <c r="AU1913" s="196"/>
      <c r="AV1913" s="196"/>
      <c r="AW1913" s="196"/>
      <c r="AX1913" s="196"/>
      <c r="AY1913" s="196"/>
      <c r="AZ1913" s="196"/>
      <c r="BA1913" s="196"/>
      <c r="BB1913" s="196"/>
      <c r="BC1913" s="196"/>
      <c r="BD1913" s="196"/>
      <c r="BE1913" s="196"/>
      <c r="BF1913" s="196"/>
      <c r="BG1913" s="196"/>
      <c r="BH1913" s="196"/>
      <c r="BI1913" s="196"/>
      <c r="BJ1913" s="196"/>
      <c r="BK1913" s="196"/>
      <c r="BL1913" s="196"/>
      <c r="BM1913" s="196"/>
      <c r="BN1913" s="196"/>
      <c r="BO1913" s="196"/>
      <c r="BP1913" s="196"/>
      <c r="BQ1913" s="196"/>
      <c r="BR1913" s="196"/>
      <c r="BS1913" s="196"/>
      <c r="BT1913" s="196"/>
      <c r="BU1913" s="196"/>
      <c r="BV1913" s="196"/>
      <c r="BW1913" s="196"/>
      <c r="BX1913" s="196"/>
      <c r="BY1913" s="196"/>
      <c r="BZ1913" s="196"/>
      <c r="CA1913" s="196"/>
      <c r="CB1913" s="196"/>
      <c r="CC1913" s="196"/>
      <c r="CD1913" s="196"/>
    </row>
    <row r="1914" spans="4:82" x14ac:dyDescent="0.2">
      <c r="D1914" s="171"/>
      <c r="E1914" s="171"/>
      <c r="F1914" s="171"/>
      <c r="G1914" s="171"/>
      <c r="H1914" s="171"/>
      <c r="I1914" s="171"/>
      <c r="J1914" s="171"/>
      <c r="K1914" s="171"/>
      <c r="L1914" s="171"/>
      <c r="M1914" s="171"/>
      <c r="N1914" s="171"/>
      <c r="O1914" s="171"/>
      <c r="P1914" s="171"/>
      <c r="Q1914" s="171"/>
      <c r="R1914" s="171"/>
      <c r="S1914" s="171"/>
      <c r="T1914" s="171"/>
      <c r="U1914" s="171"/>
      <c r="V1914" s="171"/>
      <c r="W1914" s="171"/>
      <c r="X1914" s="171"/>
      <c r="Y1914" s="171"/>
      <c r="Z1914" s="171"/>
      <c r="AA1914" s="171"/>
      <c r="AB1914" s="171"/>
      <c r="AC1914" s="171"/>
      <c r="AD1914" s="171"/>
      <c r="AE1914" s="171"/>
      <c r="AF1914" s="171"/>
      <c r="AG1914" s="171"/>
      <c r="AH1914" s="171"/>
      <c r="AI1914" s="171"/>
      <c r="AJ1914" s="171"/>
      <c r="AK1914" s="171"/>
      <c r="AL1914" s="171"/>
      <c r="AM1914" s="171"/>
      <c r="AN1914" s="171"/>
      <c r="AO1914" s="171"/>
      <c r="AP1914" s="171"/>
      <c r="AQ1914" s="171"/>
      <c r="AR1914" s="171"/>
      <c r="AS1914" s="171"/>
      <c r="AT1914" s="196"/>
      <c r="AU1914" s="196"/>
      <c r="AV1914" s="196"/>
      <c r="AW1914" s="196"/>
      <c r="AX1914" s="196"/>
      <c r="AY1914" s="196"/>
      <c r="AZ1914" s="196"/>
      <c r="BA1914" s="196"/>
      <c r="BB1914" s="196"/>
      <c r="BC1914" s="196"/>
      <c r="BD1914" s="196"/>
      <c r="BE1914" s="196"/>
      <c r="BF1914" s="196"/>
      <c r="BG1914" s="196"/>
      <c r="BH1914" s="196"/>
      <c r="BI1914" s="196"/>
      <c r="BJ1914" s="196"/>
      <c r="BK1914" s="196"/>
      <c r="BL1914" s="196"/>
      <c r="BM1914" s="196"/>
      <c r="BN1914" s="196"/>
      <c r="BO1914" s="196"/>
      <c r="BP1914" s="196"/>
      <c r="BQ1914" s="196"/>
      <c r="BR1914" s="196"/>
      <c r="BS1914" s="196"/>
      <c r="BT1914" s="196"/>
      <c r="BU1914" s="196"/>
      <c r="BV1914" s="196"/>
      <c r="BW1914" s="196"/>
      <c r="BX1914" s="196"/>
      <c r="BY1914" s="196"/>
      <c r="BZ1914" s="196"/>
      <c r="CA1914" s="196"/>
      <c r="CB1914" s="196"/>
      <c r="CC1914" s="196"/>
      <c r="CD1914" s="196"/>
    </row>
    <row r="1915" spans="4:82" x14ac:dyDescent="0.2">
      <c r="D1915" s="171"/>
      <c r="E1915" s="171"/>
      <c r="F1915" s="171"/>
      <c r="G1915" s="171"/>
      <c r="H1915" s="171"/>
      <c r="I1915" s="171"/>
      <c r="J1915" s="171"/>
      <c r="K1915" s="171"/>
      <c r="L1915" s="171"/>
      <c r="M1915" s="171"/>
      <c r="N1915" s="171"/>
      <c r="O1915" s="171"/>
      <c r="P1915" s="171"/>
      <c r="Q1915" s="171"/>
      <c r="R1915" s="171"/>
      <c r="S1915" s="171"/>
      <c r="T1915" s="171"/>
      <c r="U1915" s="171"/>
      <c r="V1915" s="171"/>
      <c r="W1915" s="171"/>
      <c r="X1915" s="171"/>
      <c r="Y1915" s="171"/>
      <c r="Z1915" s="171"/>
      <c r="AA1915" s="171"/>
      <c r="AB1915" s="171"/>
      <c r="AC1915" s="171"/>
      <c r="AD1915" s="171"/>
      <c r="AE1915" s="171"/>
      <c r="AF1915" s="171"/>
      <c r="AG1915" s="171"/>
      <c r="AH1915" s="171"/>
      <c r="AI1915" s="171"/>
      <c r="AJ1915" s="171"/>
      <c r="AK1915" s="171"/>
      <c r="AL1915" s="171"/>
      <c r="AM1915" s="171"/>
      <c r="AN1915" s="171"/>
      <c r="AO1915" s="171"/>
      <c r="AP1915" s="171"/>
      <c r="AQ1915" s="171"/>
      <c r="AR1915" s="171"/>
      <c r="AS1915" s="171"/>
      <c r="AT1915" s="196"/>
      <c r="AU1915" s="196"/>
      <c r="AV1915" s="196"/>
      <c r="AW1915" s="196"/>
      <c r="AX1915" s="196"/>
      <c r="AY1915" s="196"/>
      <c r="AZ1915" s="196"/>
      <c r="BA1915" s="196"/>
      <c r="BB1915" s="196"/>
      <c r="BC1915" s="196"/>
      <c r="BD1915" s="196"/>
      <c r="BE1915" s="196"/>
      <c r="BF1915" s="196"/>
      <c r="BG1915" s="196"/>
      <c r="BH1915" s="196"/>
      <c r="BI1915" s="196"/>
      <c r="BJ1915" s="196"/>
      <c r="BK1915" s="196"/>
      <c r="BL1915" s="196"/>
      <c r="BM1915" s="196"/>
      <c r="BN1915" s="196"/>
      <c r="BO1915" s="196"/>
      <c r="BP1915" s="196"/>
      <c r="BQ1915" s="196"/>
      <c r="BR1915" s="196"/>
      <c r="BS1915" s="196"/>
      <c r="BT1915" s="196"/>
      <c r="BU1915" s="196"/>
      <c r="BV1915" s="196"/>
      <c r="BW1915" s="196"/>
      <c r="BX1915" s="196"/>
      <c r="BY1915" s="196"/>
      <c r="BZ1915" s="196"/>
      <c r="CA1915" s="196"/>
      <c r="CB1915" s="196"/>
      <c r="CC1915" s="196"/>
      <c r="CD1915" s="196"/>
    </row>
    <row r="1916" spans="4:82" x14ac:dyDescent="0.2">
      <c r="D1916" s="171"/>
      <c r="E1916" s="171"/>
      <c r="F1916" s="171"/>
      <c r="G1916" s="171"/>
      <c r="H1916" s="171"/>
      <c r="I1916" s="171"/>
      <c r="J1916" s="171"/>
      <c r="K1916" s="171"/>
      <c r="L1916" s="171"/>
      <c r="M1916" s="171"/>
      <c r="N1916" s="171"/>
      <c r="O1916" s="171"/>
      <c r="P1916" s="171"/>
      <c r="Q1916" s="171"/>
      <c r="R1916" s="171"/>
      <c r="S1916" s="171"/>
      <c r="T1916" s="171"/>
      <c r="U1916" s="171"/>
      <c r="V1916" s="171"/>
      <c r="W1916" s="171"/>
      <c r="X1916" s="171"/>
      <c r="Y1916" s="171"/>
      <c r="Z1916" s="171"/>
      <c r="AA1916" s="171"/>
      <c r="AB1916" s="171"/>
      <c r="AC1916" s="171"/>
      <c r="AD1916" s="171"/>
      <c r="AE1916" s="171"/>
      <c r="AF1916" s="171"/>
      <c r="AG1916" s="171"/>
      <c r="AH1916" s="171"/>
      <c r="AI1916" s="171"/>
      <c r="AJ1916" s="171"/>
      <c r="AK1916" s="171"/>
      <c r="AL1916" s="171"/>
      <c r="AM1916" s="171"/>
      <c r="AN1916" s="171"/>
      <c r="AO1916" s="171"/>
      <c r="AP1916" s="171"/>
      <c r="AQ1916" s="171"/>
      <c r="AR1916" s="171"/>
      <c r="AS1916" s="171"/>
      <c r="AT1916" s="196"/>
      <c r="AU1916" s="196"/>
      <c r="AV1916" s="196"/>
      <c r="AW1916" s="196"/>
      <c r="AX1916" s="196"/>
      <c r="AY1916" s="196"/>
      <c r="AZ1916" s="196"/>
      <c r="BA1916" s="196"/>
      <c r="BB1916" s="196"/>
      <c r="BC1916" s="196"/>
      <c r="BD1916" s="196"/>
      <c r="BE1916" s="196"/>
      <c r="BF1916" s="196"/>
      <c r="BG1916" s="196"/>
      <c r="BH1916" s="196"/>
      <c r="BI1916" s="196"/>
      <c r="BJ1916" s="196"/>
      <c r="BK1916" s="196"/>
      <c r="BL1916" s="196"/>
      <c r="BM1916" s="196"/>
      <c r="BN1916" s="196"/>
      <c r="BO1916" s="196"/>
      <c r="BP1916" s="196"/>
      <c r="BQ1916" s="196"/>
      <c r="BR1916" s="196"/>
      <c r="BS1916" s="196"/>
      <c r="BT1916" s="196"/>
      <c r="BU1916" s="196"/>
      <c r="BV1916" s="196"/>
      <c r="BW1916" s="196"/>
      <c r="BX1916" s="196"/>
      <c r="BY1916" s="196"/>
      <c r="BZ1916" s="196"/>
      <c r="CA1916" s="196"/>
      <c r="CB1916" s="196"/>
      <c r="CC1916" s="196"/>
      <c r="CD1916" s="196"/>
    </row>
    <row r="1917" spans="4:82" x14ac:dyDescent="0.2">
      <c r="D1917" s="171"/>
      <c r="E1917" s="171"/>
      <c r="F1917" s="171"/>
      <c r="G1917" s="171"/>
      <c r="H1917" s="171"/>
      <c r="I1917" s="171"/>
      <c r="J1917" s="171"/>
      <c r="K1917" s="171"/>
      <c r="L1917" s="171"/>
      <c r="M1917" s="171"/>
      <c r="N1917" s="171"/>
      <c r="O1917" s="171"/>
      <c r="P1917" s="171"/>
      <c r="Q1917" s="171"/>
      <c r="R1917" s="171"/>
      <c r="S1917" s="171"/>
      <c r="T1917" s="171"/>
      <c r="U1917" s="171"/>
      <c r="V1917" s="171"/>
      <c r="W1917" s="171"/>
      <c r="X1917" s="171"/>
      <c r="Y1917" s="171"/>
      <c r="Z1917" s="171"/>
      <c r="AA1917" s="171"/>
      <c r="AB1917" s="171"/>
      <c r="AC1917" s="171"/>
      <c r="AD1917" s="171"/>
      <c r="AE1917" s="171"/>
      <c r="AF1917" s="171"/>
      <c r="AG1917" s="171"/>
      <c r="AH1917" s="171"/>
      <c r="AI1917" s="171"/>
      <c r="AJ1917" s="171"/>
      <c r="AK1917" s="171"/>
      <c r="AL1917" s="171"/>
      <c r="AM1917" s="171"/>
      <c r="AN1917" s="171"/>
      <c r="AO1917" s="171"/>
      <c r="AP1917" s="171"/>
      <c r="AQ1917" s="171"/>
      <c r="AR1917" s="171"/>
      <c r="AS1917" s="171"/>
      <c r="AT1917" s="196"/>
      <c r="AU1917" s="196"/>
      <c r="AV1917" s="196"/>
      <c r="AW1917" s="196"/>
      <c r="AX1917" s="196"/>
      <c r="AY1917" s="196"/>
      <c r="AZ1917" s="196"/>
      <c r="BA1917" s="196"/>
      <c r="BB1917" s="196"/>
      <c r="BC1917" s="196"/>
      <c r="BD1917" s="196"/>
      <c r="BE1917" s="196"/>
      <c r="BF1917" s="196"/>
      <c r="BG1917" s="196"/>
      <c r="BH1917" s="196"/>
      <c r="BI1917" s="196"/>
      <c r="BJ1917" s="196"/>
      <c r="BK1917" s="196"/>
      <c r="BL1917" s="196"/>
      <c r="BM1917" s="196"/>
      <c r="BN1917" s="196"/>
      <c r="BO1917" s="196"/>
      <c r="BP1917" s="196"/>
      <c r="BQ1917" s="196"/>
      <c r="BR1917" s="196"/>
      <c r="BS1917" s="196"/>
      <c r="BT1917" s="196"/>
      <c r="BU1917" s="196"/>
      <c r="BV1917" s="196"/>
      <c r="BW1917" s="196"/>
      <c r="BX1917" s="196"/>
      <c r="BY1917" s="196"/>
      <c r="BZ1917" s="196"/>
      <c r="CA1917" s="196"/>
      <c r="CB1917" s="196"/>
      <c r="CC1917" s="196"/>
      <c r="CD1917" s="196"/>
    </row>
    <row r="1918" spans="4:82" x14ac:dyDescent="0.2">
      <c r="D1918" s="171"/>
      <c r="E1918" s="171"/>
      <c r="F1918" s="171"/>
      <c r="G1918" s="171"/>
      <c r="H1918" s="171"/>
      <c r="I1918" s="171"/>
      <c r="J1918" s="171"/>
      <c r="K1918" s="171"/>
      <c r="L1918" s="171"/>
      <c r="M1918" s="171"/>
      <c r="N1918" s="171"/>
      <c r="O1918" s="171"/>
      <c r="P1918" s="171"/>
      <c r="Q1918" s="171"/>
      <c r="R1918" s="171"/>
      <c r="S1918" s="171"/>
      <c r="T1918" s="171"/>
      <c r="U1918" s="171"/>
      <c r="V1918" s="171"/>
      <c r="W1918" s="171"/>
      <c r="X1918" s="171"/>
      <c r="Y1918" s="171"/>
      <c r="Z1918" s="171"/>
      <c r="AA1918" s="171"/>
      <c r="AB1918" s="171"/>
      <c r="AC1918" s="171"/>
      <c r="AD1918" s="171"/>
      <c r="AE1918" s="171"/>
      <c r="AF1918" s="171"/>
      <c r="AG1918" s="171"/>
      <c r="AH1918" s="171"/>
      <c r="AI1918" s="171"/>
      <c r="AJ1918" s="171"/>
      <c r="AK1918" s="171"/>
      <c r="AL1918" s="171"/>
      <c r="AM1918" s="171"/>
      <c r="AN1918" s="171"/>
      <c r="AO1918" s="171"/>
      <c r="AP1918" s="171"/>
      <c r="AQ1918" s="171"/>
      <c r="AR1918" s="171"/>
      <c r="AS1918" s="171"/>
      <c r="AT1918" s="196"/>
      <c r="AU1918" s="196"/>
      <c r="AV1918" s="196"/>
      <c r="AW1918" s="196"/>
      <c r="AX1918" s="196"/>
      <c r="AY1918" s="196"/>
      <c r="AZ1918" s="196"/>
      <c r="BA1918" s="196"/>
      <c r="BB1918" s="196"/>
      <c r="BC1918" s="196"/>
      <c r="BD1918" s="196"/>
      <c r="BE1918" s="196"/>
      <c r="BF1918" s="196"/>
      <c r="BG1918" s="196"/>
      <c r="BH1918" s="196"/>
      <c r="BI1918" s="196"/>
      <c r="BJ1918" s="196"/>
      <c r="BK1918" s="196"/>
      <c r="BL1918" s="196"/>
      <c r="BM1918" s="196"/>
      <c r="BN1918" s="196"/>
      <c r="BO1918" s="196"/>
      <c r="BP1918" s="196"/>
      <c r="BQ1918" s="196"/>
      <c r="BR1918" s="196"/>
      <c r="BS1918" s="196"/>
      <c r="BT1918" s="196"/>
      <c r="BU1918" s="196"/>
      <c r="BV1918" s="196"/>
      <c r="BW1918" s="196"/>
      <c r="BX1918" s="196"/>
      <c r="BY1918" s="196"/>
      <c r="BZ1918" s="196"/>
      <c r="CA1918" s="196"/>
      <c r="CB1918" s="196"/>
      <c r="CC1918" s="196"/>
      <c r="CD1918" s="196"/>
    </row>
    <row r="1919" spans="4:82" x14ac:dyDescent="0.2">
      <c r="D1919" s="171"/>
      <c r="E1919" s="171"/>
      <c r="F1919" s="171"/>
      <c r="G1919" s="171"/>
      <c r="H1919" s="171"/>
      <c r="I1919" s="171"/>
      <c r="J1919" s="171"/>
      <c r="K1919" s="171"/>
      <c r="L1919" s="171"/>
      <c r="M1919" s="171"/>
      <c r="N1919" s="171"/>
      <c r="O1919" s="171"/>
      <c r="P1919" s="171"/>
      <c r="Q1919" s="171"/>
      <c r="R1919" s="171"/>
      <c r="S1919" s="171"/>
      <c r="T1919" s="171"/>
      <c r="U1919" s="171"/>
      <c r="V1919" s="171"/>
      <c r="W1919" s="171"/>
      <c r="X1919" s="171"/>
      <c r="Y1919" s="171"/>
      <c r="Z1919" s="171"/>
      <c r="AA1919" s="171"/>
      <c r="AB1919" s="171"/>
      <c r="AC1919" s="171"/>
      <c r="AD1919" s="171"/>
      <c r="AE1919" s="171"/>
      <c r="AF1919" s="171"/>
      <c r="AG1919" s="171"/>
      <c r="AH1919" s="171"/>
      <c r="AI1919" s="171"/>
      <c r="AJ1919" s="171"/>
      <c r="AK1919" s="171"/>
      <c r="AL1919" s="171"/>
      <c r="AM1919" s="171"/>
      <c r="AN1919" s="171"/>
      <c r="AO1919" s="171"/>
      <c r="AP1919" s="171"/>
      <c r="AQ1919" s="171"/>
      <c r="AR1919" s="171"/>
      <c r="AS1919" s="171"/>
      <c r="AT1919" s="196"/>
      <c r="AU1919" s="196"/>
      <c r="AV1919" s="196"/>
      <c r="AW1919" s="196"/>
      <c r="AX1919" s="196"/>
      <c r="AY1919" s="196"/>
      <c r="AZ1919" s="196"/>
      <c r="BA1919" s="196"/>
      <c r="BB1919" s="196"/>
      <c r="BC1919" s="196"/>
      <c r="BD1919" s="196"/>
      <c r="BE1919" s="196"/>
      <c r="BF1919" s="196"/>
      <c r="BG1919" s="196"/>
      <c r="BH1919" s="196"/>
      <c r="BI1919" s="196"/>
      <c r="BJ1919" s="196"/>
      <c r="BK1919" s="196"/>
      <c r="BL1919" s="196"/>
      <c r="BM1919" s="196"/>
      <c r="BN1919" s="196"/>
      <c r="BO1919" s="196"/>
      <c r="BP1919" s="196"/>
      <c r="BQ1919" s="196"/>
      <c r="BR1919" s="196"/>
      <c r="BS1919" s="196"/>
      <c r="BT1919" s="196"/>
      <c r="BU1919" s="196"/>
      <c r="BV1919" s="196"/>
      <c r="BW1919" s="196"/>
      <c r="BX1919" s="196"/>
      <c r="BY1919" s="196"/>
      <c r="BZ1919" s="196"/>
      <c r="CA1919" s="196"/>
      <c r="CB1919" s="196"/>
      <c r="CC1919" s="196"/>
      <c r="CD1919" s="196"/>
    </row>
    <row r="1920" spans="4:82" x14ac:dyDescent="0.2">
      <c r="D1920" s="171"/>
      <c r="E1920" s="171"/>
      <c r="F1920" s="171"/>
      <c r="G1920" s="171"/>
      <c r="H1920" s="171"/>
      <c r="I1920" s="171"/>
      <c r="J1920" s="171"/>
      <c r="K1920" s="171"/>
      <c r="L1920" s="171"/>
      <c r="M1920" s="171"/>
      <c r="N1920" s="171"/>
      <c r="O1920" s="171"/>
      <c r="P1920" s="171"/>
      <c r="Q1920" s="171"/>
      <c r="R1920" s="171"/>
      <c r="S1920" s="171"/>
      <c r="T1920" s="171"/>
      <c r="U1920" s="171"/>
      <c r="V1920" s="171"/>
      <c r="W1920" s="171"/>
      <c r="X1920" s="171"/>
      <c r="Y1920" s="171"/>
      <c r="Z1920" s="171"/>
      <c r="AA1920" s="171"/>
      <c r="AB1920" s="171"/>
      <c r="AC1920" s="171"/>
      <c r="AD1920" s="171"/>
      <c r="AE1920" s="171"/>
      <c r="AF1920" s="171"/>
      <c r="AG1920" s="171"/>
      <c r="AH1920" s="171"/>
      <c r="AI1920" s="171"/>
      <c r="AJ1920" s="171"/>
      <c r="AK1920" s="171"/>
      <c r="AL1920" s="171"/>
      <c r="AM1920" s="171"/>
      <c r="AN1920" s="171"/>
      <c r="AO1920" s="171"/>
      <c r="AP1920" s="171"/>
      <c r="AQ1920" s="171"/>
      <c r="AR1920" s="171"/>
      <c r="AS1920" s="171"/>
      <c r="AT1920" s="196"/>
      <c r="AU1920" s="196"/>
      <c r="AV1920" s="196"/>
      <c r="AW1920" s="196"/>
      <c r="AX1920" s="196"/>
      <c r="AY1920" s="196"/>
      <c r="AZ1920" s="196"/>
      <c r="BA1920" s="196"/>
      <c r="BB1920" s="196"/>
      <c r="BC1920" s="196"/>
      <c r="BD1920" s="196"/>
      <c r="BE1920" s="196"/>
      <c r="BF1920" s="196"/>
      <c r="BG1920" s="196"/>
      <c r="BH1920" s="196"/>
      <c r="BI1920" s="196"/>
      <c r="BJ1920" s="196"/>
      <c r="BK1920" s="196"/>
      <c r="BL1920" s="196"/>
      <c r="BM1920" s="196"/>
      <c r="BN1920" s="196"/>
      <c r="BO1920" s="196"/>
      <c r="BP1920" s="196"/>
      <c r="BQ1920" s="196"/>
      <c r="BR1920" s="196"/>
      <c r="BS1920" s="196"/>
      <c r="BT1920" s="196"/>
      <c r="BU1920" s="196"/>
      <c r="BV1920" s="196"/>
      <c r="BW1920" s="196"/>
      <c r="BX1920" s="196"/>
      <c r="BY1920" s="196"/>
      <c r="BZ1920" s="196"/>
      <c r="CA1920" s="196"/>
      <c r="CB1920" s="196"/>
      <c r="CC1920" s="196"/>
      <c r="CD1920" s="196"/>
    </row>
    <row r="1921" spans="4:82" x14ac:dyDescent="0.2">
      <c r="D1921" s="171"/>
      <c r="E1921" s="171"/>
      <c r="F1921" s="171"/>
      <c r="G1921" s="171"/>
      <c r="H1921" s="171"/>
      <c r="I1921" s="171"/>
      <c r="J1921" s="171"/>
      <c r="K1921" s="171"/>
      <c r="L1921" s="171"/>
      <c r="M1921" s="171"/>
      <c r="N1921" s="171"/>
      <c r="O1921" s="171"/>
      <c r="P1921" s="171"/>
      <c r="Q1921" s="171"/>
      <c r="R1921" s="171"/>
      <c r="S1921" s="171"/>
      <c r="T1921" s="171"/>
      <c r="U1921" s="171"/>
      <c r="V1921" s="171"/>
      <c r="W1921" s="171"/>
      <c r="X1921" s="171"/>
      <c r="Y1921" s="171"/>
      <c r="Z1921" s="171"/>
      <c r="AA1921" s="171"/>
      <c r="AB1921" s="171"/>
      <c r="AC1921" s="171"/>
      <c r="AD1921" s="171"/>
      <c r="AE1921" s="171"/>
      <c r="AF1921" s="171"/>
      <c r="AG1921" s="171"/>
      <c r="AH1921" s="171"/>
      <c r="AI1921" s="171"/>
      <c r="AJ1921" s="171"/>
      <c r="AK1921" s="171"/>
      <c r="AL1921" s="171"/>
      <c r="AM1921" s="171"/>
      <c r="AN1921" s="171"/>
      <c r="AO1921" s="171"/>
      <c r="AP1921" s="171"/>
      <c r="AQ1921" s="171"/>
      <c r="AR1921" s="171"/>
      <c r="AS1921" s="171"/>
      <c r="AT1921" s="196"/>
      <c r="AU1921" s="196"/>
      <c r="AV1921" s="196"/>
      <c r="AW1921" s="196"/>
      <c r="AX1921" s="196"/>
      <c r="AY1921" s="196"/>
      <c r="AZ1921" s="196"/>
      <c r="BA1921" s="196"/>
      <c r="BB1921" s="196"/>
      <c r="BC1921" s="196"/>
      <c r="BD1921" s="196"/>
      <c r="BE1921" s="196"/>
      <c r="BF1921" s="196"/>
      <c r="BG1921" s="196"/>
      <c r="BH1921" s="196"/>
      <c r="BI1921" s="196"/>
      <c r="BJ1921" s="196"/>
      <c r="BK1921" s="196"/>
      <c r="BL1921" s="196"/>
      <c r="BM1921" s="196"/>
      <c r="BN1921" s="196"/>
      <c r="BO1921" s="196"/>
      <c r="BP1921" s="196"/>
      <c r="BQ1921" s="196"/>
      <c r="BR1921" s="196"/>
      <c r="BS1921" s="196"/>
      <c r="BT1921" s="196"/>
      <c r="BU1921" s="196"/>
      <c r="BV1921" s="196"/>
      <c r="BW1921" s="196"/>
      <c r="BX1921" s="196"/>
      <c r="BY1921" s="196"/>
      <c r="BZ1921" s="196"/>
      <c r="CA1921" s="196"/>
      <c r="CB1921" s="196"/>
      <c r="CC1921" s="196"/>
      <c r="CD1921" s="196"/>
    </row>
    <row r="1922" spans="4:82" x14ac:dyDescent="0.2">
      <c r="D1922" s="171"/>
      <c r="E1922" s="171"/>
      <c r="F1922" s="171"/>
      <c r="G1922" s="171"/>
      <c r="H1922" s="171"/>
      <c r="I1922" s="171"/>
      <c r="J1922" s="171"/>
      <c r="K1922" s="171"/>
      <c r="L1922" s="171"/>
      <c r="M1922" s="171"/>
      <c r="N1922" s="171"/>
      <c r="O1922" s="171"/>
      <c r="P1922" s="171"/>
      <c r="Q1922" s="171"/>
      <c r="R1922" s="171"/>
      <c r="S1922" s="171"/>
      <c r="T1922" s="171"/>
      <c r="U1922" s="171"/>
      <c r="V1922" s="171"/>
      <c r="W1922" s="171"/>
      <c r="X1922" s="171"/>
      <c r="Y1922" s="171"/>
      <c r="Z1922" s="171"/>
      <c r="AA1922" s="171"/>
      <c r="AB1922" s="171"/>
      <c r="AC1922" s="171"/>
      <c r="AD1922" s="171"/>
      <c r="AE1922" s="171"/>
      <c r="AF1922" s="171"/>
      <c r="AG1922" s="171"/>
      <c r="AH1922" s="171"/>
      <c r="AI1922" s="171"/>
      <c r="AJ1922" s="171"/>
      <c r="AK1922" s="171"/>
      <c r="AL1922" s="171"/>
      <c r="AM1922" s="171"/>
      <c r="AN1922" s="171"/>
      <c r="AO1922" s="171"/>
      <c r="AP1922" s="171"/>
      <c r="AQ1922" s="171"/>
      <c r="AR1922" s="171"/>
      <c r="AS1922" s="171"/>
      <c r="AT1922" s="196"/>
      <c r="AU1922" s="196"/>
      <c r="AV1922" s="196"/>
      <c r="AW1922" s="196"/>
      <c r="AX1922" s="196"/>
      <c r="AY1922" s="196"/>
      <c r="AZ1922" s="196"/>
      <c r="BA1922" s="196"/>
      <c r="BB1922" s="196"/>
      <c r="BC1922" s="196"/>
      <c r="BD1922" s="196"/>
      <c r="BE1922" s="196"/>
      <c r="BF1922" s="196"/>
      <c r="BG1922" s="196"/>
      <c r="BH1922" s="196"/>
      <c r="BI1922" s="196"/>
      <c r="BJ1922" s="196"/>
      <c r="BK1922" s="196"/>
      <c r="BL1922" s="196"/>
      <c r="BM1922" s="196"/>
      <c r="BN1922" s="196"/>
      <c r="BO1922" s="196"/>
      <c r="BP1922" s="196"/>
      <c r="BQ1922" s="196"/>
      <c r="BR1922" s="196"/>
      <c r="BS1922" s="196"/>
      <c r="BT1922" s="196"/>
      <c r="BU1922" s="196"/>
      <c r="BV1922" s="196"/>
      <c r="BW1922" s="196"/>
      <c r="BX1922" s="196"/>
      <c r="BY1922" s="196"/>
      <c r="BZ1922" s="196"/>
      <c r="CA1922" s="196"/>
      <c r="CB1922" s="196"/>
      <c r="CC1922" s="196"/>
      <c r="CD1922" s="196"/>
    </row>
    <row r="1923" spans="4:82" x14ac:dyDescent="0.2">
      <c r="D1923" s="171"/>
      <c r="E1923" s="171"/>
      <c r="F1923" s="171"/>
      <c r="G1923" s="171"/>
      <c r="H1923" s="171"/>
      <c r="I1923" s="171"/>
      <c r="J1923" s="171"/>
      <c r="K1923" s="171"/>
      <c r="L1923" s="171"/>
      <c r="M1923" s="171"/>
      <c r="N1923" s="171"/>
      <c r="O1923" s="171"/>
      <c r="P1923" s="171"/>
      <c r="Q1923" s="171"/>
      <c r="R1923" s="171"/>
      <c r="S1923" s="171"/>
      <c r="T1923" s="171"/>
      <c r="U1923" s="171"/>
      <c r="V1923" s="171"/>
      <c r="W1923" s="171"/>
      <c r="X1923" s="171"/>
      <c r="Y1923" s="171"/>
      <c r="Z1923" s="171"/>
      <c r="AA1923" s="171"/>
      <c r="AB1923" s="171"/>
      <c r="AC1923" s="171"/>
      <c r="AD1923" s="171"/>
      <c r="AE1923" s="171"/>
      <c r="AF1923" s="171"/>
      <c r="AG1923" s="171"/>
      <c r="AH1923" s="171"/>
      <c r="AI1923" s="171"/>
      <c r="AJ1923" s="171"/>
      <c r="AK1923" s="171"/>
      <c r="AL1923" s="171"/>
      <c r="AM1923" s="171"/>
      <c r="AN1923" s="171"/>
      <c r="AO1923" s="171"/>
      <c r="AP1923" s="171"/>
      <c r="AQ1923" s="171"/>
      <c r="AR1923" s="171"/>
      <c r="AS1923" s="171"/>
      <c r="AT1923" s="196"/>
      <c r="AU1923" s="196"/>
      <c r="AV1923" s="196"/>
      <c r="AW1923" s="196"/>
      <c r="AX1923" s="196"/>
      <c r="AY1923" s="196"/>
      <c r="AZ1923" s="196"/>
      <c r="BA1923" s="196"/>
      <c r="BB1923" s="196"/>
      <c r="BC1923" s="196"/>
      <c r="BD1923" s="196"/>
      <c r="BE1923" s="196"/>
      <c r="BF1923" s="196"/>
      <c r="BG1923" s="196"/>
      <c r="BH1923" s="196"/>
      <c r="BI1923" s="196"/>
      <c r="BJ1923" s="196"/>
      <c r="BK1923" s="196"/>
      <c r="BL1923" s="196"/>
      <c r="BM1923" s="196"/>
      <c r="BN1923" s="196"/>
      <c r="BO1923" s="196"/>
      <c r="BP1923" s="196"/>
      <c r="BQ1923" s="196"/>
      <c r="BR1923" s="196"/>
      <c r="BS1923" s="196"/>
      <c r="BT1923" s="196"/>
      <c r="BU1923" s="196"/>
      <c r="BV1923" s="196"/>
      <c r="BW1923" s="196"/>
      <c r="BX1923" s="196"/>
      <c r="BY1923" s="196"/>
      <c r="BZ1923" s="196"/>
      <c r="CA1923" s="196"/>
      <c r="CB1923" s="196"/>
      <c r="CC1923" s="196"/>
      <c r="CD1923" s="196"/>
    </row>
    <row r="1924" spans="4:82" x14ac:dyDescent="0.2">
      <c r="D1924" s="171"/>
      <c r="E1924" s="171"/>
      <c r="F1924" s="171"/>
      <c r="G1924" s="171"/>
      <c r="H1924" s="171"/>
      <c r="I1924" s="171"/>
      <c r="J1924" s="171"/>
      <c r="K1924" s="171"/>
      <c r="L1924" s="171"/>
      <c r="M1924" s="171"/>
      <c r="N1924" s="171"/>
      <c r="O1924" s="171"/>
      <c r="P1924" s="171"/>
      <c r="Q1924" s="171"/>
      <c r="R1924" s="171"/>
      <c r="S1924" s="171"/>
      <c r="T1924" s="171"/>
      <c r="U1924" s="171"/>
      <c r="V1924" s="171"/>
      <c r="W1924" s="171"/>
      <c r="X1924" s="171"/>
      <c r="Y1924" s="171"/>
      <c r="Z1924" s="171"/>
      <c r="AA1924" s="171"/>
      <c r="AB1924" s="171"/>
      <c r="AC1924" s="171"/>
      <c r="AD1924" s="171"/>
      <c r="AE1924" s="171"/>
      <c r="AF1924" s="171"/>
      <c r="AG1924" s="171"/>
      <c r="AH1924" s="171"/>
      <c r="AI1924" s="171"/>
      <c r="AJ1924" s="171"/>
      <c r="AK1924" s="171"/>
      <c r="AL1924" s="171"/>
      <c r="AM1924" s="171"/>
      <c r="AN1924" s="171"/>
      <c r="AO1924" s="171"/>
      <c r="AP1924" s="171"/>
      <c r="AQ1924" s="171"/>
      <c r="AR1924" s="171"/>
      <c r="AS1924" s="171"/>
      <c r="AT1924" s="196"/>
      <c r="AU1924" s="196"/>
      <c r="AV1924" s="196"/>
      <c r="AW1924" s="196"/>
      <c r="AX1924" s="196"/>
      <c r="AY1924" s="196"/>
      <c r="AZ1924" s="196"/>
      <c r="BA1924" s="196"/>
      <c r="BB1924" s="196"/>
      <c r="BC1924" s="196"/>
      <c r="BD1924" s="196"/>
      <c r="BE1924" s="196"/>
      <c r="BF1924" s="196"/>
      <c r="BG1924" s="196"/>
      <c r="BH1924" s="196"/>
      <c r="BI1924" s="196"/>
      <c r="BJ1924" s="196"/>
      <c r="BK1924" s="196"/>
      <c r="BL1924" s="196"/>
      <c r="BM1924" s="196"/>
      <c r="BN1924" s="196"/>
      <c r="BO1924" s="196"/>
      <c r="BP1924" s="196"/>
      <c r="BQ1924" s="196"/>
      <c r="BR1924" s="196"/>
      <c r="BS1924" s="196"/>
      <c r="BT1924" s="196"/>
      <c r="BU1924" s="196"/>
      <c r="BV1924" s="196"/>
      <c r="BW1924" s="196"/>
      <c r="BX1924" s="196"/>
      <c r="BY1924" s="196"/>
      <c r="BZ1924" s="196"/>
      <c r="CA1924" s="196"/>
      <c r="CB1924" s="196"/>
      <c r="CC1924" s="196"/>
      <c r="CD1924" s="196"/>
    </row>
    <row r="1925" spans="4:82" x14ac:dyDescent="0.2">
      <c r="D1925" s="171"/>
      <c r="E1925" s="171"/>
      <c r="F1925" s="171"/>
      <c r="G1925" s="171"/>
      <c r="H1925" s="171"/>
      <c r="I1925" s="171"/>
      <c r="J1925" s="171"/>
      <c r="K1925" s="171"/>
      <c r="L1925" s="171"/>
      <c r="M1925" s="171"/>
      <c r="N1925" s="171"/>
      <c r="O1925" s="171"/>
      <c r="P1925" s="171"/>
      <c r="Q1925" s="171"/>
      <c r="R1925" s="171"/>
      <c r="S1925" s="171"/>
      <c r="T1925" s="171"/>
      <c r="U1925" s="171"/>
      <c r="V1925" s="171"/>
      <c r="W1925" s="171"/>
      <c r="X1925" s="171"/>
      <c r="Y1925" s="171"/>
      <c r="Z1925" s="171"/>
      <c r="AA1925" s="171"/>
      <c r="AB1925" s="171"/>
      <c r="AC1925" s="171"/>
      <c r="AD1925" s="171"/>
      <c r="AE1925" s="171"/>
      <c r="AF1925" s="171"/>
      <c r="AG1925" s="171"/>
      <c r="AH1925" s="171"/>
      <c r="AI1925" s="171"/>
      <c r="AJ1925" s="171"/>
      <c r="AK1925" s="171"/>
      <c r="AL1925" s="171"/>
      <c r="AM1925" s="171"/>
      <c r="AN1925" s="171"/>
      <c r="AO1925" s="171"/>
      <c r="AP1925" s="171"/>
      <c r="AQ1925" s="171"/>
      <c r="AR1925" s="171"/>
      <c r="AS1925" s="171"/>
      <c r="AT1925" s="196"/>
      <c r="AU1925" s="196"/>
      <c r="AV1925" s="196"/>
      <c r="AW1925" s="196"/>
      <c r="AX1925" s="196"/>
      <c r="AY1925" s="196"/>
      <c r="AZ1925" s="196"/>
      <c r="BA1925" s="196"/>
      <c r="BB1925" s="196"/>
      <c r="BC1925" s="196"/>
      <c r="BD1925" s="196"/>
      <c r="BE1925" s="196"/>
      <c r="BF1925" s="196"/>
      <c r="BG1925" s="196"/>
      <c r="BH1925" s="196"/>
      <c r="BI1925" s="196"/>
      <c r="BJ1925" s="196"/>
      <c r="BK1925" s="196"/>
      <c r="BL1925" s="196"/>
      <c r="BM1925" s="196"/>
      <c r="BN1925" s="196"/>
      <c r="BO1925" s="196"/>
      <c r="BP1925" s="196"/>
      <c r="BQ1925" s="196"/>
      <c r="BR1925" s="196"/>
      <c r="BS1925" s="196"/>
      <c r="BT1925" s="196"/>
      <c r="BU1925" s="196"/>
      <c r="BV1925" s="196"/>
      <c r="BW1925" s="196"/>
      <c r="BX1925" s="196"/>
      <c r="BY1925" s="196"/>
      <c r="BZ1925" s="196"/>
      <c r="CA1925" s="196"/>
      <c r="CB1925" s="196"/>
      <c r="CC1925" s="196"/>
      <c r="CD1925" s="196"/>
    </row>
    <row r="1926" spans="4:82" x14ac:dyDescent="0.2">
      <c r="D1926" s="171"/>
      <c r="E1926" s="171"/>
      <c r="F1926" s="171"/>
      <c r="G1926" s="171"/>
      <c r="H1926" s="171"/>
      <c r="I1926" s="171"/>
      <c r="J1926" s="171"/>
      <c r="K1926" s="171"/>
      <c r="L1926" s="171"/>
      <c r="M1926" s="171"/>
      <c r="N1926" s="171"/>
      <c r="O1926" s="171"/>
      <c r="P1926" s="171"/>
      <c r="Q1926" s="171"/>
      <c r="R1926" s="171"/>
      <c r="S1926" s="171"/>
      <c r="T1926" s="171"/>
      <c r="U1926" s="171"/>
      <c r="V1926" s="171"/>
      <c r="W1926" s="171"/>
      <c r="X1926" s="171"/>
      <c r="Y1926" s="171"/>
      <c r="Z1926" s="171"/>
      <c r="AA1926" s="171"/>
      <c r="AB1926" s="171"/>
      <c r="AC1926" s="171"/>
      <c r="AD1926" s="171"/>
      <c r="AE1926" s="171"/>
      <c r="AF1926" s="171"/>
      <c r="AG1926" s="171"/>
      <c r="AH1926" s="171"/>
      <c r="AI1926" s="171"/>
      <c r="AJ1926" s="171"/>
      <c r="AK1926" s="171"/>
      <c r="AL1926" s="171"/>
      <c r="AM1926" s="171"/>
      <c r="AN1926" s="171"/>
      <c r="AO1926" s="171"/>
      <c r="AP1926" s="171"/>
      <c r="AQ1926" s="171"/>
      <c r="AR1926" s="171"/>
      <c r="AS1926" s="171"/>
      <c r="AT1926" s="196"/>
      <c r="AU1926" s="196"/>
      <c r="AV1926" s="196"/>
      <c r="AW1926" s="196"/>
      <c r="AX1926" s="196"/>
      <c r="AY1926" s="196"/>
      <c r="AZ1926" s="196"/>
      <c r="BA1926" s="196"/>
      <c r="BB1926" s="196"/>
      <c r="BC1926" s="196"/>
      <c r="BD1926" s="196"/>
      <c r="BE1926" s="196"/>
      <c r="BF1926" s="196"/>
      <c r="BG1926" s="196"/>
      <c r="BH1926" s="196"/>
      <c r="BI1926" s="196"/>
      <c r="BJ1926" s="196"/>
      <c r="BK1926" s="196"/>
      <c r="BL1926" s="196"/>
      <c r="BM1926" s="196"/>
      <c r="BN1926" s="196"/>
      <c r="BO1926" s="196"/>
      <c r="BP1926" s="196"/>
      <c r="BQ1926" s="196"/>
      <c r="BR1926" s="196"/>
      <c r="BS1926" s="196"/>
      <c r="BT1926" s="196"/>
      <c r="BU1926" s="196"/>
      <c r="BV1926" s="196"/>
      <c r="BW1926" s="196"/>
      <c r="BX1926" s="196"/>
      <c r="BY1926" s="196"/>
      <c r="BZ1926" s="196"/>
      <c r="CA1926" s="196"/>
      <c r="CB1926" s="196"/>
      <c r="CC1926" s="196"/>
      <c r="CD1926" s="196"/>
    </row>
    <row r="1927" spans="4:82" x14ac:dyDescent="0.2">
      <c r="D1927" s="171"/>
      <c r="E1927" s="171"/>
      <c r="F1927" s="171"/>
      <c r="G1927" s="171"/>
      <c r="H1927" s="171"/>
      <c r="I1927" s="171"/>
      <c r="J1927" s="171"/>
      <c r="K1927" s="171"/>
      <c r="L1927" s="171"/>
      <c r="M1927" s="171"/>
      <c r="N1927" s="171"/>
      <c r="O1927" s="171"/>
      <c r="P1927" s="171"/>
      <c r="Q1927" s="171"/>
      <c r="R1927" s="171"/>
      <c r="S1927" s="171"/>
      <c r="T1927" s="171"/>
      <c r="U1927" s="171"/>
      <c r="V1927" s="171"/>
      <c r="W1927" s="171"/>
      <c r="X1927" s="171"/>
      <c r="Y1927" s="171"/>
      <c r="Z1927" s="171"/>
      <c r="AA1927" s="171"/>
      <c r="AB1927" s="171"/>
      <c r="AC1927" s="171"/>
      <c r="AD1927" s="171"/>
      <c r="AE1927" s="171"/>
      <c r="AF1927" s="171"/>
      <c r="AG1927" s="171"/>
      <c r="AH1927" s="171"/>
      <c r="AI1927" s="171"/>
      <c r="AJ1927" s="171"/>
      <c r="AK1927" s="171"/>
      <c r="AL1927" s="171"/>
      <c r="AM1927" s="171"/>
      <c r="AN1927" s="171"/>
      <c r="AO1927" s="171"/>
      <c r="AP1927" s="171"/>
      <c r="AQ1927" s="171"/>
      <c r="AR1927" s="171"/>
      <c r="AS1927" s="171"/>
      <c r="AT1927" s="196"/>
      <c r="AU1927" s="196"/>
      <c r="AV1927" s="196"/>
      <c r="AW1927" s="196"/>
      <c r="AX1927" s="196"/>
      <c r="AY1927" s="196"/>
      <c r="AZ1927" s="196"/>
      <c r="BA1927" s="196"/>
      <c r="BB1927" s="196"/>
      <c r="BC1927" s="196"/>
      <c r="BD1927" s="196"/>
      <c r="BE1927" s="196"/>
      <c r="BF1927" s="196"/>
      <c r="BG1927" s="196"/>
      <c r="BH1927" s="196"/>
      <c r="BI1927" s="196"/>
      <c r="BJ1927" s="196"/>
      <c r="BK1927" s="196"/>
      <c r="BL1927" s="196"/>
      <c r="BM1927" s="196"/>
      <c r="BN1927" s="196"/>
      <c r="BO1927" s="196"/>
      <c r="BP1927" s="196"/>
      <c r="BQ1927" s="196"/>
      <c r="BR1927" s="196"/>
      <c r="BS1927" s="196"/>
      <c r="BT1927" s="196"/>
      <c r="BU1927" s="196"/>
      <c r="BV1927" s="196"/>
      <c r="BW1927" s="196"/>
      <c r="BX1927" s="196"/>
      <c r="BY1927" s="196"/>
      <c r="BZ1927" s="196"/>
      <c r="CA1927" s="196"/>
      <c r="CB1927" s="196"/>
      <c r="CC1927" s="196"/>
      <c r="CD1927" s="196"/>
    </row>
    <row r="1928" spans="4:82" x14ac:dyDescent="0.2">
      <c r="D1928" s="171"/>
      <c r="E1928" s="171"/>
      <c r="F1928" s="171"/>
      <c r="G1928" s="171"/>
      <c r="H1928" s="171"/>
      <c r="I1928" s="171"/>
      <c r="J1928" s="171"/>
      <c r="K1928" s="171"/>
      <c r="L1928" s="171"/>
      <c r="M1928" s="171"/>
      <c r="N1928" s="171"/>
      <c r="O1928" s="171"/>
      <c r="P1928" s="171"/>
      <c r="Q1928" s="171"/>
      <c r="R1928" s="171"/>
      <c r="S1928" s="171"/>
      <c r="T1928" s="171"/>
      <c r="U1928" s="171"/>
      <c r="V1928" s="171"/>
      <c r="W1928" s="171"/>
      <c r="X1928" s="171"/>
      <c r="Y1928" s="171"/>
      <c r="Z1928" s="171"/>
      <c r="AA1928" s="171"/>
      <c r="AB1928" s="171"/>
      <c r="AC1928" s="171"/>
      <c r="AD1928" s="171"/>
      <c r="AE1928" s="171"/>
      <c r="AF1928" s="171"/>
      <c r="AG1928" s="171"/>
      <c r="AH1928" s="171"/>
      <c r="AI1928" s="171"/>
      <c r="AJ1928" s="171"/>
      <c r="AK1928" s="171"/>
      <c r="AL1928" s="171"/>
      <c r="AM1928" s="171"/>
      <c r="AN1928" s="171"/>
      <c r="AO1928" s="171"/>
      <c r="AP1928" s="171"/>
      <c r="AQ1928" s="171"/>
      <c r="AR1928" s="171"/>
      <c r="AS1928" s="171"/>
      <c r="AT1928" s="196"/>
      <c r="AU1928" s="196"/>
      <c r="AV1928" s="196"/>
      <c r="AW1928" s="196"/>
      <c r="AX1928" s="196"/>
      <c r="AY1928" s="196"/>
      <c r="AZ1928" s="196"/>
      <c r="BA1928" s="196"/>
      <c r="BB1928" s="196"/>
      <c r="BC1928" s="196"/>
      <c r="BD1928" s="196"/>
      <c r="BE1928" s="196"/>
      <c r="BF1928" s="196"/>
      <c r="BG1928" s="196"/>
      <c r="BH1928" s="196"/>
      <c r="BI1928" s="196"/>
      <c r="BJ1928" s="196"/>
      <c r="BK1928" s="196"/>
      <c r="BL1928" s="196"/>
      <c r="BM1928" s="196"/>
      <c r="BN1928" s="196"/>
      <c r="BO1928" s="196"/>
      <c r="BP1928" s="196"/>
      <c r="BQ1928" s="196"/>
      <c r="BR1928" s="196"/>
      <c r="BS1928" s="196"/>
      <c r="BT1928" s="196"/>
      <c r="BU1928" s="196"/>
      <c r="BV1928" s="196"/>
      <c r="BW1928" s="196"/>
      <c r="BX1928" s="196"/>
      <c r="BY1928" s="196"/>
      <c r="BZ1928" s="196"/>
      <c r="CA1928" s="196"/>
      <c r="CB1928" s="196"/>
      <c r="CC1928" s="196"/>
      <c r="CD1928" s="196"/>
    </row>
    <row r="1929" spans="4:82" x14ac:dyDescent="0.2">
      <c r="D1929" s="171"/>
      <c r="E1929" s="171"/>
      <c r="F1929" s="171"/>
      <c r="G1929" s="171"/>
      <c r="H1929" s="171"/>
      <c r="I1929" s="171"/>
      <c r="J1929" s="171"/>
      <c r="K1929" s="171"/>
      <c r="L1929" s="171"/>
      <c r="M1929" s="171"/>
      <c r="N1929" s="171"/>
      <c r="O1929" s="171"/>
      <c r="P1929" s="171"/>
      <c r="Q1929" s="171"/>
      <c r="R1929" s="171"/>
      <c r="S1929" s="171"/>
      <c r="T1929" s="171"/>
      <c r="U1929" s="171"/>
      <c r="V1929" s="171"/>
      <c r="W1929" s="171"/>
      <c r="X1929" s="171"/>
      <c r="Y1929" s="171"/>
      <c r="Z1929" s="171"/>
      <c r="AA1929" s="171"/>
      <c r="AB1929" s="171"/>
      <c r="AC1929" s="171"/>
      <c r="AD1929" s="171"/>
      <c r="AE1929" s="171"/>
      <c r="AF1929" s="171"/>
      <c r="AG1929" s="171"/>
      <c r="AH1929" s="171"/>
      <c r="AI1929" s="171"/>
      <c r="AJ1929" s="171"/>
      <c r="AK1929" s="171"/>
      <c r="AL1929" s="171"/>
      <c r="AM1929" s="171"/>
      <c r="AN1929" s="171"/>
      <c r="AO1929" s="171"/>
      <c r="AP1929" s="171"/>
      <c r="AQ1929" s="171"/>
      <c r="AR1929" s="171"/>
      <c r="AS1929" s="171"/>
      <c r="AT1929" s="196"/>
      <c r="AU1929" s="196"/>
      <c r="AV1929" s="196"/>
      <c r="AW1929" s="196"/>
      <c r="AX1929" s="196"/>
      <c r="AY1929" s="196"/>
      <c r="AZ1929" s="196"/>
      <c r="BA1929" s="196"/>
      <c r="BB1929" s="196"/>
      <c r="BC1929" s="196"/>
      <c r="BD1929" s="196"/>
      <c r="BE1929" s="196"/>
      <c r="BF1929" s="196"/>
      <c r="BG1929" s="196"/>
      <c r="BH1929" s="196"/>
      <c r="BI1929" s="196"/>
      <c r="BJ1929" s="196"/>
      <c r="BK1929" s="196"/>
      <c r="BL1929" s="196"/>
      <c r="BM1929" s="196"/>
      <c r="BN1929" s="196"/>
      <c r="BO1929" s="196"/>
      <c r="BP1929" s="196"/>
      <c r="BQ1929" s="196"/>
      <c r="BR1929" s="196"/>
      <c r="BS1929" s="196"/>
      <c r="BT1929" s="196"/>
      <c r="BU1929" s="196"/>
      <c r="BV1929" s="196"/>
      <c r="BW1929" s="196"/>
      <c r="BX1929" s="196"/>
      <c r="BY1929" s="196"/>
      <c r="BZ1929" s="196"/>
      <c r="CA1929" s="196"/>
      <c r="CB1929" s="196"/>
      <c r="CC1929" s="196"/>
      <c r="CD1929" s="196"/>
    </row>
    <row r="1930" spans="4:82" x14ac:dyDescent="0.2">
      <c r="D1930" s="171"/>
      <c r="E1930" s="171"/>
      <c r="F1930" s="171"/>
      <c r="G1930" s="171"/>
      <c r="H1930" s="171"/>
      <c r="I1930" s="171"/>
      <c r="J1930" s="171"/>
      <c r="K1930" s="171"/>
      <c r="L1930" s="171"/>
      <c r="M1930" s="171"/>
      <c r="N1930" s="171"/>
      <c r="O1930" s="171"/>
      <c r="P1930" s="171"/>
      <c r="Q1930" s="171"/>
      <c r="R1930" s="171"/>
      <c r="S1930" s="171"/>
      <c r="T1930" s="171"/>
      <c r="U1930" s="171"/>
      <c r="V1930" s="171"/>
      <c r="W1930" s="171"/>
      <c r="X1930" s="171"/>
      <c r="Y1930" s="171"/>
      <c r="Z1930" s="171"/>
      <c r="AA1930" s="171"/>
      <c r="AB1930" s="171"/>
      <c r="AC1930" s="171"/>
      <c r="AD1930" s="171"/>
      <c r="AE1930" s="171"/>
      <c r="AF1930" s="171"/>
      <c r="AG1930" s="171"/>
      <c r="AH1930" s="171"/>
      <c r="AI1930" s="171"/>
      <c r="AJ1930" s="171"/>
      <c r="AK1930" s="171"/>
      <c r="AL1930" s="171"/>
      <c r="AM1930" s="171"/>
      <c r="AN1930" s="171"/>
      <c r="AO1930" s="171"/>
      <c r="AP1930" s="171"/>
      <c r="AQ1930" s="171"/>
      <c r="AR1930" s="171"/>
      <c r="AS1930" s="171"/>
      <c r="AT1930" s="196"/>
      <c r="AU1930" s="196"/>
      <c r="AV1930" s="196"/>
      <c r="AW1930" s="196"/>
      <c r="AX1930" s="196"/>
      <c r="AY1930" s="196"/>
      <c r="AZ1930" s="196"/>
      <c r="BA1930" s="196"/>
      <c r="BB1930" s="196"/>
      <c r="BC1930" s="196"/>
      <c r="BD1930" s="196"/>
      <c r="BE1930" s="196"/>
      <c r="BF1930" s="196"/>
      <c r="BG1930" s="196"/>
      <c r="BH1930" s="196"/>
      <c r="BI1930" s="196"/>
      <c r="BJ1930" s="196"/>
      <c r="BK1930" s="196"/>
      <c r="BL1930" s="196"/>
      <c r="BM1930" s="196"/>
      <c r="BN1930" s="196"/>
      <c r="BO1930" s="196"/>
      <c r="BP1930" s="196"/>
      <c r="BQ1930" s="196"/>
      <c r="BR1930" s="196"/>
      <c r="BS1930" s="196"/>
      <c r="BT1930" s="196"/>
      <c r="BU1930" s="196"/>
      <c r="BV1930" s="196"/>
      <c r="BW1930" s="196"/>
      <c r="BX1930" s="196"/>
      <c r="BY1930" s="196"/>
      <c r="BZ1930" s="196"/>
      <c r="CA1930" s="196"/>
      <c r="CB1930" s="196"/>
      <c r="CC1930" s="196"/>
      <c r="CD1930" s="196"/>
    </row>
    <row r="1931" spans="4:82" x14ac:dyDescent="0.2">
      <c r="D1931" s="171"/>
      <c r="E1931" s="171"/>
      <c r="F1931" s="171"/>
      <c r="G1931" s="171"/>
      <c r="H1931" s="171"/>
      <c r="I1931" s="171"/>
      <c r="J1931" s="171"/>
      <c r="K1931" s="171"/>
      <c r="L1931" s="171"/>
      <c r="M1931" s="171"/>
      <c r="N1931" s="171"/>
      <c r="O1931" s="171"/>
      <c r="P1931" s="171"/>
      <c r="Q1931" s="171"/>
      <c r="R1931" s="171"/>
      <c r="S1931" s="171"/>
      <c r="T1931" s="171"/>
      <c r="U1931" s="171"/>
      <c r="V1931" s="171"/>
      <c r="W1931" s="171"/>
      <c r="X1931" s="171"/>
      <c r="Y1931" s="171"/>
      <c r="Z1931" s="171"/>
      <c r="AA1931" s="171"/>
      <c r="AB1931" s="171"/>
      <c r="AC1931" s="171"/>
      <c r="AD1931" s="171"/>
      <c r="AE1931" s="171"/>
      <c r="AF1931" s="171"/>
      <c r="AG1931" s="171"/>
      <c r="AH1931" s="171"/>
      <c r="AI1931" s="171"/>
      <c r="AJ1931" s="171"/>
      <c r="AK1931" s="171"/>
      <c r="AL1931" s="171"/>
      <c r="AM1931" s="171"/>
      <c r="AN1931" s="171"/>
      <c r="AO1931" s="171"/>
      <c r="AP1931" s="171"/>
      <c r="AQ1931" s="171"/>
      <c r="AR1931" s="171"/>
      <c r="AS1931" s="171"/>
      <c r="AT1931" s="196"/>
      <c r="AU1931" s="196"/>
      <c r="AV1931" s="196"/>
      <c r="AW1931" s="196"/>
      <c r="AX1931" s="196"/>
      <c r="AY1931" s="196"/>
      <c r="AZ1931" s="196"/>
      <c r="BA1931" s="196"/>
      <c r="BB1931" s="196"/>
      <c r="BC1931" s="196"/>
      <c r="BD1931" s="196"/>
      <c r="BE1931" s="196"/>
      <c r="BF1931" s="196"/>
      <c r="BG1931" s="196"/>
      <c r="BH1931" s="196"/>
      <c r="BI1931" s="196"/>
      <c r="BJ1931" s="196"/>
      <c r="BK1931" s="196"/>
      <c r="BL1931" s="196"/>
      <c r="BM1931" s="196"/>
      <c r="BN1931" s="196"/>
      <c r="BO1931" s="196"/>
      <c r="BP1931" s="196"/>
      <c r="BQ1931" s="196"/>
      <c r="BR1931" s="196"/>
      <c r="BS1931" s="196"/>
      <c r="BT1931" s="196"/>
      <c r="BU1931" s="196"/>
      <c r="BV1931" s="196"/>
      <c r="BW1931" s="196"/>
      <c r="BX1931" s="196"/>
      <c r="BY1931" s="196"/>
      <c r="BZ1931" s="196"/>
      <c r="CA1931" s="196"/>
      <c r="CB1931" s="196"/>
      <c r="CC1931" s="196"/>
      <c r="CD1931" s="196"/>
    </row>
    <row r="1932" spans="4:82" x14ac:dyDescent="0.2">
      <c r="D1932" s="171"/>
      <c r="E1932" s="171"/>
      <c r="F1932" s="171"/>
      <c r="G1932" s="171"/>
      <c r="H1932" s="171"/>
      <c r="I1932" s="171"/>
      <c r="J1932" s="171"/>
      <c r="K1932" s="171"/>
      <c r="L1932" s="171"/>
      <c r="M1932" s="171"/>
      <c r="N1932" s="171"/>
      <c r="O1932" s="171"/>
      <c r="P1932" s="171"/>
      <c r="Q1932" s="171"/>
      <c r="R1932" s="171"/>
      <c r="S1932" s="171"/>
      <c r="T1932" s="171"/>
      <c r="U1932" s="171"/>
      <c r="V1932" s="171"/>
      <c r="W1932" s="171"/>
      <c r="X1932" s="171"/>
      <c r="Y1932" s="171"/>
      <c r="Z1932" s="171"/>
      <c r="AA1932" s="171"/>
      <c r="AB1932" s="171"/>
      <c r="AC1932" s="171"/>
      <c r="AD1932" s="171"/>
      <c r="AE1932" s="171"/>
      <c r="AF1932" s="171"/>
      <c r="AG1932" s="171"/>
      <c r="AH1932" s="171"/>
      <c r="AI1932" s="171"/>
      <c r="AJ1932" s="171"/>
      <c r="AK1932" s="171"/>
      <c r="AL1932" s="171"/>
      <c r="AM1932" s="171"/>
      <c r="AN1932" s="171"/>
      <c r="AO1932" s="171"/>
      <c r="AP1932" s="171"/>
      <c r="AQ1932" s="171"/>
      <c r="AR1932" s="171"/>
      <c r="AS1932" s="171"/>
      <c r="AT1932" s="196"/>
      <c r="AU1932" s="196"/>
      <c r="AV1932" s="196"/>
      <c r="AW1932" s="196"/>
      <c r="AX1932" s="196"/>
      <c r="AY1932" s="196"/>
      <c r="AZ1932" s="196"/>
      <c r="BA1932" s="196"/>
      <c r="BB1932" s="196"/>
      <c r="BC1932" s="196"/>
      <c r="BD1932" s="196"/>
      <c r="BE1932" s="196"/>
      <c r="BF1932" s="196"/>
      <c r="BG1932" s="196"/>
      <c r="BH1932" s="196"/>
      <c r="BI1932" s="196"/>
      <c r="BJ1932" s="196"/>
      <c r="BK1932" s="196"/>
      <c r="BL1932" s="196"/>
      <c r="BM1932" s="196"/>
      <c r="BN1932" s="196"/>
      <c r="BO1932" s="196"/>
      <c r="BP1932" s="196"/>
      <c r="BQ1932" s="196"/>
      <c r="BR1932" s="196"/>
      <c r="BS1932" s="196"/>
      <c r="BT1932" s="196"/>
      <c r="BU1932" s="196"/>
      <c r="BV1932" s="196"/>
      <c r="BW1932" s="196"/>
      <c r="BX1932" s="196"/>
      <c r="BY1932" s="196"/>
      <c r="BZ1932" s="196"/>
      <c r="CA1932" s="196"/>
      <c r="CB1932" s="196"/>
      <c r="CC1932" s="196"/>
      <c r="CD1932" s="196"/>
    </row>
    <row r="1933" spans="4:82" x14ac:dyDescent="0.2">
      <c r="D1933" s="171"/>
      <c r="E1933" s="171"/>
      <c r="F1933" s="171"/>
      <c r="G1933" s="171"/>
      <c r="H1933" s="171"/>
      <c r="I1933" s="171"/>
      <c r="J1933" s="171"/>
      <c r="K1933" s="171"/>
      <c r="L1933" s="171"/>
      <c r="M1933" s="171"/>
      <c r="N1933" s="171"/>
      <c r="O1933" s="171"/>
      <c r="P1933" s="171"/>
      <c r="Q1933" s="171"/>
      <c r="R1933" s="171"/>
      <c r="S1933" s="171"/>
      <c r="T1933" s="171"/>
      <c r="U1933" s="171"/>
      <c r="V1933" s="171"/>
      <c r="W1933" s="171"/>
      <c r="X1933" s="171"/>
      <c r="Y1933" s="171"/>
      <c r="Z1933" s="171"/>
      <c r="AA1933" s="171"/>
      <c r="AB1933" s="171"/>
      <c r="AC1933" s="171"/>
      <c r="AD1933" s="171"/>
      <c r="AE1933" s="171"/>
      <c r="AF1933" s="171"/>
      <c r="AG1933" s="171"/>
      <c r="AH1933" s="171"/>
      <c r="AI1933" s="171"/>
      <c r="AJ1933" s="171"/>
      <c r="AK1933" s="171"/>
      <c r="AL1933" s="171"/>
      <c r="AM1933" s="171"/>
      <c r="AN1933" s="171"/>
      <c r="AO1933" s="171"/>
      <c r="AP1933" s="171"/>
      <c r="AQ1933" s="171"/>
      <c r="AR1933" s="171"/>
      <c r="AS1933" s="171"/>
      <c r="AT1933" s="196"/>
      <c r="AU1933" s="196"/>
      <c r="AV1933" s="196"/>
      <c r="AW1933" s="196"/>
      <c r="AX1933" s="196"/>
      <c r="AY1933" s="196"/>
      <c r="AZ1933" s="196"/>
      <c r="BA1933" s="196"/>
      <c r="BB1933" s="196"/>
      <c r="BC1933" s="196"/>
      <c r="BD1933" s="196"/>
      <c r="BE1933" s="196"/>
      <c r="BF1933" s="196"/>
      <c r="BG1933" s="196"/>
      <c r="BH1933" s="196"/>
      <c r="BI1933" s="196"/>
      <c r="BJ1933" s="196"/>
      <c r="BK1933" s="196"/>
      <c r="BL1933" s="196"/>
      <c r="BM1933" s="196"/>
      <c r="BN1933" s="196"/>
      <c r="BO1933" s="196"/>
      <c r="BP1933" s="196"/>
      <c r="BQ1933" s="196"/>
      <c r="BR1933" s="196"/>
      <c r="BS1933" s="196"/>
      <c r="BT1933" s="196"/>
      <c r="BU1933" s="196"/>
      <c r="BV1933" s="196"/>
      <c r="BW1933" s="196"/>
      <c r="BX1933" s="196"/>
      <c r="BY1933" s="196"/>
      <c r="BZ1933" s="196"/>
      <c r="CA1933" s="196"/>
      <c r="CB1933" s="196"/>
      <c r="CC1933" s="196"/>
      <c r="CD1933" s="196"/>
    </row>
    <row r="1934" spans="4:82" x14ac:dyDescent="0.2">
      <c r="D1934" s="171"/>
      <c r="E1934" s="171"/>
      <c r="F1934" s="171"/>
      <c r="G1934" s="171"/>
      <c r="H1934" s="171"/>
      <c r="I1934" s="171"/>
      <c r="J1934" s="171"/>
      <c r="K1934" s="171"/>
      <c r="L1934" s="171"/>
      <c r="M1934" s="171"/>
      <c r="N1934" s="171"/>
      <c r="O1934" s="171"/>
      <c r="P1934" s="171"/>
      <c r="Q1934" s="171"/>
      <c r="R1934" s="171"/>
      <c r="S1934" s="171"/>
      <c r="T1934" s="171"/>
      <c r="U1934" s="171"/>
      <c r="V1934" s="171"/>
      <c r="W1934" s="171"/>
      <c r="X1934" s="171"/>
      <c r="Y1934" s="171"/>
      <c r="Z1934" s="171"/>
      <c r="AA1934" s="171"/>
      <c r="AB1934" s="171"/>
      <c r="AC1934" s="171"/>
      <c r="AD1934" s="171"/>
      <c r="AE1934" s="171"/>
      <c r="AF1934" s="171"/>
      <c r="AG1934" s="171"/>
      <c r="AH1934" s="171"/>
      <c r="AI1934" s="171"/>
      <c r="AJ1934" s="171"/>
      <c r="AK1934" s="171"/>
      <c r="AL1934" s="171"/>
      <c r="AM1934" s="171"/>
      <c r="AN1934" s="171"/>
      <c r="AO1934" s="171"/>
      <c r="AP1934" s="171"/>
      <c r="AQ1934" s="171"/>
      <c r="AR1934" s="171"/>
      <c r="AS1934" s="171"/>
      <c r="AT1934" s="196"/>
      <c r="AU1934" s="196"/>
      <c r="AV1934" s="196"/>
      <c r="AW1934" s="196"/>
      <c r="AX1934" s="196"/>
      <c r="AY1934" s="196"/>
      <c r="AZ1934" s="196"/>
      <c r="BA1934" s="196"/>
      <c r="BB1934" s="196"/>
      <c r="BC1934" s="196"/>
      <c r="BD1934" s="196"/>
      <c r="BE1934" s="196"/>
      <c r="BF1934" s="196"/>
      <c r="BG1934" s="196"/>
      <c r="BH1934" s="196"/>
      <c r="BI1934" s="196"/>
      <c r="BJ1934" s="196"/>
      <c r="BK1934" s="196"/>
      <c r="BL1934" s="196"/>
      <c r="BM1934" s="196"/>
      <c r="BN1934" s="196"/>
      <c r="BO1934" s="196"/>
      <c r="BP1934" s="196"/>
      <c r="BQ1934" s="196"/>
      <c r="BR1934" s="196"/>
      <c r="BS1934" s="196"/>
      <c r="BT1934" s="196"/>
      <c r="BU1934" s="196"/>
      <c r="BV1934" s="196"/>
      <c r="BW1934" s="196"/>
      <c r="BX1934" s="196"/>
      <c r="BY1934" s="196"/>
      <c r="BZ1934" s="196"/>
      <c r="CA1934" s="196"/>
      <c r="CB1934" s="196"/>
      <c r="CC1934" s="196"/>
      <c r="CD1934" s="196"/>
    </row>
    <row r="1935" spans="4:82" x14ac:dyDescent="0.2">
      <c r="D1935" s="171"/>
      <c r="E1935" s="171"/>
      <c r="F1935" s="171"/>
      <c r="G1935" s="171"/>
      <c r="H1935" s="171"/>
      <c r="I1935" s="171"/>
      <c r="J1935" s="171"/>
      <c r="K1935" s="171"/>
      <c r="L1935" s="171"/>
      <c r="M1935" s="171"/>
      <c r="N1935" s="171"/>
      <c r="O1935" s="171"/>
      <c r="P1935" s="171"/>
      <c r="Q1935" s="171"/>
      <c r="R1935" s="171"/>
      <c r="S1935" s="171"/>
      <c r="T1935" s="171"/>
      <c r="U1935" s="171"/>
      <c r="V1935" s="171"/>
      <c r="W1935" s="171"/>
      <c r="X1935" s="171"/>
      <c r="Y1935" s="171"/>
      <c r="Z1935" s="171"/>
      <c r="AA1935" s="171"/>
      <c r="AB1935" s="171"/>
      <c r="AC1935" s="171"/>
      <c r="AD1935" s="171"/>
      <c r="AE1935" s="171"/>
      <c r="AF1935" s="171"/>
      <c r="AG1935" s="171"/>
      <c r="AH1935" s="171"/>
      <c r="AI1935" s="171"/>
      <c r="AJ1935" s="171"/>
      <c r="AK1935" s="171"/>
      <c r="AL1935" s="171"/>
      <c r="AM1935" s="171"/>
      <c r="AN1935" s="171"/>
      <c r="AO1935" s="171"/>
      <c r="AP1935" s="171"/>
      <c r="AQ1935" s="171"/>
      <c r="AR1935" s="171"/>
      <c r="AS1935" s="171"/>
      <c r="AT1935" s="196"/>
      <c r="AU1935" s="196"/>
      <c r="AV1935" s="196"/>
      <c r="AW1935" s="196"/>
      <c r="AX1935" s="196"/>
      <c r="AY1935" s="196"/>
      <c r="AZ1935" s="196"/>
      <c r="BA1935" s="196"/>
      <c r="BB1935" s="196"/>
      <c r="BC1935" s="196"/>
      <c r="BD1935" s="196"/>
      <c r="BE1935" s="196"/>
      <c r="BF1935" s="196"/>
      <c r="BG1935" s="196"/>
      <c r="BH1935" s="196"/>
      <c r="BI1935" s="196"/>
      <c r="BJ1935" s="196"/>
      <c r="BK1935" s="196"/>
      <c r="BL1935" s="196"/>
      <c r="BM1935" s="196"/>
      <c r="BN1935" s="196"/>
      <c r="BO1935" s="196"/>
      <c r="BP1935" s="196"/>
      <c r="BQ1935" s="196"/>
      <c r="BR1935" s="196"/>
      <c r="BS1935" s="196"/>
      <c r="BT1935" s="196"/>
      <c r="BU1935" s="196"/>
      <c r="BV1935" s="196"/>
      <c r="BW1935" s="196"/>
      <c r="BX1935" s="196"/>
      <c r="BY1935" s="196"/>
      <c r="BZ1935" s="196"/>
      <c r="CA1935" s="196"/>
      <c r="CB1935" s="196"/>
      <c r="CC1935" s="196"/>
      <c r="CD1935" s="196"/>
    </row>
    <row r="1936" spans="4:82" x14ac:dyDescent="0.2">
      <c r="D1936" s="171"/>
      <c r="E1936" s="171"/>
      <c r="F1936" s="171"/>
      <c r="G1936" s="171"/>
      <c r="H1936" s="171"/>
      <c r="I1936" s="171"/>
      <c r="J1936" s="171"/>
      <c r="K1936" s="171"/>
      <c r="L1936" s="171"/>
      <c r="M1936" s="171"/>
      <c r="N1936" s="171"/>
      <c r="O1936" s="171"/>
      <c r="P1936" s="171"/>
      <c r="Q1936" s="171"/>
      <c r="R1936" s="171"/>
      <c r="S1936" s="171"/>
      <c r="T1936" s="171"/>
      <c r="U1936" s="171"/>
      <c r="V1936" s="171"/>
      <c r="W1936" s="171"/>
      <c r="X1936" s="171"/>
      <c r="Y1936" s="171"/>
      <c r="Z1936" s="171"/>
      <c r="AA1936" s="171"/>
      <c r="AB1936" s="171"/>
      <c r="AC1936" s="171"/>
      <c r="AD1936" s="171"/>
      <c r="AE1936" s="171"/>
      <c r="AF1936" s="171"/>
      <c r="AG1936" s="171"/>
      <c r="AH1936" s="171"/>
      <c r="AI1936" s="171"/>
      <c r="AJ1936" s="171"/>
      <c r="AK1936" s="171"/>
      <c r="AL1936" s="171"/>
      <c r="AM1936" s="171"/>
      <c r="AN1936" s="171"/>
      <c r="AO1936" s="171"/>
      <c r="AP1936" s="171"/>
      <c r="AQ1936" s="171"/>
      <c r="AR1936" s="171"/>
      <c r="AS1936" s="171"/>
      <c r="AT1936" s="196"/>
      <c r="AU1936" s="196"/>
      <c r="AV1936" s="196"/>
      <c r="AW1936" s="196"/>
      <c r="AX1936" s="196"/>
      <c r="AY1936" s="196"/>
      <c r="AZ1936" s="196"/>
      <c r="BA1936" s="196"/>
      <c r="BB1936" s="196"/>
      <c r="BC1936" s="196"/>
      <c r="BD1936" s="196"/>
      <c r="BE1936" s="196"/>
      <c r="BF1936" s="196"/>
      <c r="BG1936" s="196"/>
      <c r="BH1936" s="196"/>
      <c r="BI1936" s="196"/>
      <c r="BJ1936" s="196"/>
      <c r="BK1936" s="196"/>
      <c r="BL1936" s="196"/>
      <c r="BM1936" s="196"/>
      <c r="BN1936" s="196"/>
      <c r="BO1936" s="196"/>
      <c r="BP1936" s="196"/>
      <c r="BQ1936" s="196"/>
      <c r="BR1936" s="196"/>
      <c r="BS1936" s="196"/>
      <c r="BT1936" s="196"/>
      <c r="BU1936" s="196"/>
      <c r="BV1936" s="196"/>
      <c r="BW1936" s="196"/>
      <c r="BX1936" s="196"/>
      <c r="BY1936" s="196"/>
      <c r="BZ1936" s="196"/>
      <c r="CA1936" s="196"/>
      <c r="CB1936" s="196"/>
      <c r="CC1936" s="196"/>
      <c r="CD1936" s="196"/>
    </row>
    <row r="1937" spans="4:82" x14ac:dyDescent="0.2">
      <c r="D1937" s="171"/>
      <c r="E1937" s="171"/>
      <c r="F1937" s="171"/>
      <c r="G1937" s="171"/>
      <c r="H1937" s="171"/>
      <c r="I1937" s="171"/>
      <c r="J1937" s="171"/>
      <c r="K1937" s="171"/>
      <c r="L1937" s="171"/>
      <c r="M1937" s="171"/>
      <c r="N1937" s="171"/>
      <c r="O1937" s="171"/>
      <c r="P1937" s="171"/>
      <c r="Q1937" s="171"/>
      <c r="R1937" s="171"/>
      <c r="S1937" s="171"/>
      <c r="T1937" s="171"/>
      <c r="U1937" s="171"/>
      <c r="V1937" s="171"/>
      <c r="W1937" s="171"/>
      <c r="X1937" s="171"/>
      <c r="Y1937" s="171"/>
      <c r="Z1937" s="171"/>
      <c r="AA1937" s="171"/>
      <c r="AB1937" s="171"/>
      <c r="AC1937" s="171"/>
      <c r="AD1937" s="171"/>
      <c r="AE1937" s="171"/>
      <c r="AF1937" s="171"/>
      <c r="AG1937" s="171"/>
      <c r="AH1937" s="171"/>
      <c r="AI1937" s="171"/>
      <c r="AJ1937" s="171"/>
      <c r="AK1937" s="171"/>
      <c r="AL1937" s="171"/>
      <c r="AM1937" s="171"/>
      <c r="AN1937" s="171"/>
      <c r="AO1937" s="171"/>
      <c r="AP1937" s="171"/>
      <c r="AQ1937" s="171"/>
      <c r="AR1937" s="171"/>
      <c r="AS1937" s="171"/>
      <c r="AT1937" s="196"/>
      <c r="AU1937" s="196"/>
      <c r="AV1937" s="196"/>
      <c r="AW1937" s="196"/>
      <c r="AX1937" s="196"/>
      <c r="AY1937" s="196"/>
      <c r="AZ1937" s="196"/>
      <c r="BA1937" s="196"/>
      <c r="BB1937" s="196"/>
      <c r="BC1937" s="196"/>
      <c r="BD1937" s="196"/>
      <c r="BE1937" s="196"/>
      <c r="BF1937" s="196"/>
      <c r="BG1937" s="196"/>
      <c r="BH1937" s="196"/>
      <c r="BI1937" s="196"/>
      <c r="BJ1937" s="196"/>
      <c r="BK1937" s="196"/>
      <c r="BL1937" s="196"/>
      <c r="BM1937" s="196"/>
      <c r="BN1937" s="196"/>
      <c r="BO1937" s="196"/>
      <c r="BP1937" s="196"/>
      <c r="BQ1937" s="196"/>
      <c r="BR1937" s="196"/>
      <c r="BS1937" s="196"/>
      <c r="BT1937" s="196"/>
      <c r="BU1937" s="196"/>
      <c r="BV1937" s="196"/>
      <c r="BW1937" s="196"/>
      <c r="BX1937" s="196"/>
      <c r="BY1937" s="196"/>
      <c r="BZ1937" s="196"/>
      <c r="CA1937" s="196"/>
      <c r="CB1937" s="196"/>
      <c r="CC1937" s="196"/>
      <c r="CD1937" s="196"/>
    </row>
    <row r="1938" spans="4:82" x14ac:dyDescent="0.2">
      <c r="D1938" s="171"/>
      <c r="E1938" s="171"/>
      <c r="F1938" s="171"/>
      <c r="G1938" s="171"/>
      <c r="H1938" s="171"/>
      <c r="I1938" s="171"/>
      <c r="J1938" s="171"/>
      <c r="K1938" s="171"/>
      <c r="L1938" s="171"/>
      <c r="M1938" s="171"/>
      <c r="N1938" s="171"/>
      <c r="O1938" s="171"/>
      <c r="P1938" s="171"/>
      <c r="Q1938" s="171"/>
      <c r="R1938" s="171"/>
      <c r="S1938" s="171"/>
      <c r="T1938" s="171"/>
      <c r="U1938" s="171"/>
      <c r="V1938" s="171"/>
      <c r="W1938" s="171"/>
      <c r="X1938" s="171"/>
      <c r="Y1938" s="171"/>
      <c r="Z1938" s="171"/>
      <c r="AA1938" s="171"/>
      <c r="AB1938" s="171"/>
      <c r="AC1938" s="171"/>
      <c r="AD1938" s="171"/>
      <c r="AE1938" s="171"/>
      <c r="AF1938" s="171"/>
      <c r="AG1938" s="171"/>
      <c r="AH1938" s="171"/>
      <c r="AI1938" s="171"/>
      <c r="AJ1938" s="171"/>
      <c r="AK1938" s="171"/>
      <c r="AL1938" s="171"/>
      <c r="AM1938" s="171"/>
      <c r="AN1938" s="171"/>
      <c r="AO1938" s="171"/>
      <c r="AP1938" s="171"/>
      <c r="AQ1938" s="171"/>
      <c r="AR1938" s="171"/>
      <c r="AS1938" s="171"/>
      <c r="AT1938" s="196"/>
      <c r="AU1938" s="196"/>
      <c r="AV1938" s="196"/>
      <c r="AW1938" s="196"/>
      <c r="AX1938" s="196"/>
      <c r="AY1938" s="196"/>
      <c r="AZ1938" s="196"/>
      <c r="BA1938" s="196"/>
      <c r="BB1938" s="196"/>
      <c r="BC1938" s="196"/>
      <c r="BD1938" s="196"/>
      <c r="BE1938" s="196"/>
      <c r="BF1938" s="196"/>
      <c r="BG1938" s="196"/>
      <c r="BH1938" s="196"/>
      <c r="BI1938" s="196"/>
      <c r="BJ1938" s="196"/>
      <c r="BK1938" s="196"/>
      <c r="BL1938" s="196"/>
      <c r="BM1938" s="196"/>
      <c r="BN1938" s="196"/>
      <c r="BO1938" s="196"/>
      <c r="BP1938" s="196"/>
      <c r="BQ1938" s="196"/>
      <c r="BR1938" s="196"/>
      <c r="BS1938" s="196"/>
      <c r="BT1938" s="196"/>
      <c r="BU1938" s="196"/>
      <c r="BV1938" s="196"/>
      <c r="BW1938" s="196"/>
      <c r="BX1938" s="196"/>
      <c r="BY1938" s="196"/>
      <c r="BZ1938" s="196"/>
      <c r="CA1938" s="196"/>
      <c r="CB1938" s="196"/>
      <c r="CC1938" s="196"/>
      <c r="CD1938" s="196"/>
    </row>
    <row r="1939" spans="4:82" x14ac:dyDescent="0.2">
      <c r="D1939" s="171"/>
      <c r="E1939" s="171"/>
      <c r="F1939" s="171"/>
      <c r="G1939" s="171"/>
      <c r="H1939" s="171"/>
      <c r="I1939" s="171"/>
      <c r="J1939" s="171"/>
      <c r="K1939" s="171"/>
      <c r="L1939" s="171"/>
      <c r="M1939" s="171"/>
      <c r="N1939" s="171"/>
      <c r="O1939" s="171"/>
      <c r="P1939" s="171"/>
      <c r="Q1939" s="171"/>
      <c r="R1939" s="171"/>
      <c r="S1939" s="171"/>
      <c r="T1939" s="171"/>
      <c r="U1939" s="171"/>
      <c r="V1939" s="171"/>
      <c r="W1939" s="171"/>
      <c r="X1939" s="171"/>
      <c r="Y1939" s="171"/>
      <c r="Z1939" s="171"/>
      <c r="AA1939" s="171"/>
      <c r="AB1939" s="171"/>
      <c r="AC1939" s="171"/>
      <c r="AD1939" s="171"/>
      <c r="AE1939" s="171"/>
      <c r="AF1939" s="171"/>
      <c r="AG1939" s="171"/>
      <c r="AH1939" s="171"/>
      <c r="AI1939" s="171"/>
      <c r="AJ1939" s="171"/>
      <c r="AK1939" s="171"/>
      <c r="AL1939" s="171"/>
      <c r="AM1939" s="171"/>
      <c r="AN1939" s="171"/>
      <c r="AO1939" s="171"/>
      <c r="AP1939" s="171"/>
      <c r="AQ1939" s="171"/>
      <c r="AR1939" s="171"/>
      <c r="AS1939" s="171"/>
      <c r="AT1939" s="196"/>
      <c r="AU1939" s="196"/>
      <c r="AV1939" s="196"/>
      <c r="AW1939" s="196"/>
      <c r="AX1939" s="196"/>
      <c r="AY1939" s="196"/>
      <c r="AZ1939" s="196"/>
      <c r="BA1939" s="196"/>
      <c r="BB1939" s="196"/>
      <c r="BC1939" s="196"/>
      <c r="BD1939" s="196"/>
      <c r="BE1939" s="196"/>
      <c r="BF1939" s="196"/>
      <c r="BG1939" s="196"/>
      <c r="BH1939" s="196"/>
      <c r="BI1939" s="196"/>
      <c r="BJ1939" s="196"/>
      <c r="BK1939" s="196"/>
      <c r="BL1939" s="196"/>
      <c r="BM1939" s="196"/>
      <c r="BN1939" s="196"/>
      <c r="BO1939" s="196"/>
      <c r="BP1939" s="196"/>
      <c r="BQ1939" s="196"/>
      <c r="BR1939" s="196"/>
      <c r="BS1939" s="196"/>
      <c r="BT1939" s="196"/>
      <c r="BU1939" s="196"/>
      <c r="BV1939" s="196"/>
      <c r="BW1939" s="196"/>
      <c r="BX1939" s="196"/>
      <c r="BY1939" s="196"/>
      <c r="BZ1939" s="196"/>
      <c r="CA1939" s="196"/>
      <c r="CB1939" s="196"/>
      <c r="CC1939" s="196"/>
      <c r="CD1939" s="196"/>
    </row>
    <row r="1940" spans="4:82" x14ac:dyDescent="0.2">
      <c r="D1940" s="171"/>
      <c r="E1940" s="171"/>
      <c r="F1940" s="171"/>
      <c r="G1940" s="171"/>
      <c r="H1940" s="171"/>
      <c r="I1940" s="171"/>
      <c r="J1940" s="171"/>
      <c r="K1940" s="171"/>
      <c r="L1940" s="171"/>
      <c r="M1940" s="171"/>
      <c r="N1940" s="171"/>
      <c r="O1940" s="171"/>
      <c r="P1940" s="171"/>
      <c r="Q1940" s="171"/>
      <c r="R1940" s="171"/>
      <c r="S1940" s="171"/>
      <c r="T1940" s="171"/>
      <c r="U1940" s="171"/>
      <c r="V1940" s="171"/>
      <c r="W1940" s="171"/>
      <c r="X1940" s="171"/>
      <c r="Y1940" s="171"/>
      <c r="Z1940" s="171"/>
      <c r="AA1940" s="171"/>
      <c r="AB1940" s="171"/>
      <c r="AC1940" s="171"/>
      <c r="AD1940" s="171"/>
      <c r="AE1940" s="171"/>
      <c r="AF1940" s="171"/>
      <c r="AG1940" s="171"/>
      <c r="AH1940" s="171"/>
      <c r="AI1940" s="171"/>
      <c r="AJ1940" s="171"/>
      <c r="AK1940" s="171"/>
      <c r="AL1940" s="171"/>
      <c r="AM1940" s="171"/>
      <c r="AN1940" s="171"/>
      <c r="AO1940" s="171"/>
      <c r="AP1940" s="171"/>
      <c r="AQ1940" s="171"/>
      <c r="AR1940" s="171"/>
      <c r="AS1940" s="171"/>
      <c r="AT1940" s="196"/>
      <c r="AU1940" s="196"/>
      <c r="AV1940" s="196"/>
      <c r="AW1940" s="196"/>
      <c r="AX1940" s="196"/>
      <c r="AY1940" s="196"/>
      <c r="AZ1940" s="196"/>
      <c r="BA1940" s="196"/>
      <c r="BB1940" s="196"/>
      <c r="BC1940" s="196"/>
      <c r="BD1940" s="196"/>
      <c r="BE1940" s="196"/>
      <c r="BF1940" s="196"/>
      <c r="BG1940" s="196"/>
      <c r="BH1940" s="196"/>
      <c r="BI1940" s="196"/>
      <c r="BJ1940" s="196"/>
      <c r="BK1940" s="196"/>
      <c r="BL1940" s="196"/>
      <c r="BM1940" s="196"/>
      <c r="BN1940" s="196"/>
      <c r="BO1940" s="196"/>
      <c r="BP1940" s="196"/>
      <c r="BQ1940" s="196"/>
      <c r="BR1940" s="196"/>
      <c r="BS1940" s="196"/>
      <c r="BT1940" s="196"/>
      <c r="BU1940" s="196"/>
      <c r="BV1940" s="196"/>
      <c r="BW1940" s="196"/>
      <c r="BX1940" s="196"/>
      <c r="BY1940" s="196"/>
      <c r="BZ1940" s="196"/>
      <c r="CA1940" s="196"/>
      <c r="CB1940" s="196"/>
      <c r="CC1940" s="196"/>
      <c r="CD1940" s="196"/>
    </row>
    <row r="1941" spans="4:82" x14ac:dyDescent="0.2">
      <c r="D1941" s="171"/>
      <c r="E1941" s="171"/>
      <c r="F1941" s="171"/>
      <c r="G1941" s="171"/>
      <c r="H1941" s="171"/>
      <c r="I1941" s="171"/>
      <c r="J1941" s="171"/>
      <c r="K1941" s="171"/>
      <c r="L1941" s="171"/>
      <c r="M1941" s="171"/>
      <c r="N1941" s="171"/>
      <c r="O1941" s="171"/>
      <c r="P1941" s="171"/>
      <c r="Q1941" s="171"/>
      <c r="R1941" s="171"/>
      <c r="S1941" s="171"/>
      <c r="T1941" s="171"/>
      <c r="U1941" s="171"/>
      <c r="V1941" s="171"/>
      <c r="W1941" s="171"/>
      <c r="X1941" s="171"/>
      <c r="Y1941" s="171"/>
      <c r="Z1941" s="171"/>
      <c r="AA1941" s="171"/>
      <c r="AB1941" s="171"/>
      <c r="AC1941" s="171"/>
      <c r="AD1941" s="171"/>
      <c r="AE1941" s="171"/>
      <c r="AF1941" s="171"/>
      <c r="AG1941" s="171"/>
      <c r="AH1941" s="171"/>
      <c r="AI1941" s="171"/>
      <c r="AJ1941" s="171"/>
      <c r="AK1941" s="171"/>
      <c r="AL1941" s="171"/>
      <c r="AM1941" s="171"/>
      <c r="AN1941" s="171"/>
      <c r="AO1941" s="171"/>
      <c r="AP1941" s="171"/>
      <c r="AQ1941" s="171"/>
      <c r="AR1941" s="171"/>
      <c r="AS1941" s="171"/>
      <c r="AT1941" s="196"/>
      <c r="AU1941" s="196"/>
      <c r="AV1941" s="196"/>
      <c r="AW1941" s="196"/>
      <c r="AX1941" s="196"/>
      <c r="AY1941" s="196"/>
      <c r="AZ1941" s="196"/>
      <c r="BA1941" s="196"/>
      <c r="BB1941" s="196"/>
      <c r="BC1941" s="196"/>
      <c r="BD1941" s="196"/>
      <c r="BE1941" s="196"/>
      <c r="BF1941" s="196"/>
      <c r="BG1941" s="196"/>
      <c r="BH1941" s="196"/>
      <c r="BI1941" s="196"/>
      <c r="BJ1941" s="196"/>
      <c r="BK1941" s="196"/>
      <c r="BL1941" s="196"/>
      <c r="BM1941" s="196"/>
      <c r="BN1941" s="196"/>
      <c r="BO1941" s="196"/>
      <c r="BP1941" s="196"/>
      <c r="BQ1941" s="196"/>
      <c r="BR1941" s="196"/>
      <c r="BS1941" s="196"/>
      <c r="BT1941" s="196"/>
      <c r="BU1941" s="196"/>
      <c r="BV1941" s="196"/>
      <c r="BW1941" s="196"/>
      <c r="BX1941" s="196"/>
      <c r="BY1941" s="196"/>
      <c r="BZ1941" s="196"/>
      <c r="CA1941" s="196"/>
      <c r="CB1941" s="196"/>
      <c r="CC1941" s="196"/>
      <c r="CD1941" s="196"/>
    </row>
    <row r="1942" spans="4:82" x14ac:dyDescent="0.2">
      <c r="D1942" s="171"/>
      <c r="E1942" s="171"/>
      <c r="F1942" s="171"/>
      <c r="G1942" s="171"/>
      <c r="H1942" s="171"/>
      <c r="I1942" s="171"/>
      <c r="J1942" s="171"/>
      <c r="K1942" s="171"/>
      <c r="L1942" s="171"/>
      <c r="M1942" s="171"/>
      <c r="N1942" s="171"/>
      <c r="O1942" s="171"/>
      <c r="P1942" s="171"/>
      <c r="Q1942" s="171"/>
      <c r="R1942" s="171"/>
      <c r="S1942" s="171"/>
      <c r="T1942" s="171"/>
      <c r="U1942" s="171"/>
      <c r="V1942" s="171"/>
      <c r="W1942" s="171"/>
      <c r="X1942" s="171"/>
      <c r="Y1942" s="171"/>
      <c r="Z1942" s="171"/>
      <c r="AA1942" s="171"/>
      <c r="AB1942" s="171"/>
      <c r="AC1942" s="171"/>
      <c r="AD1942" s="171"/>
      <c r="AE1942" s="171"/>
      <c r="AF1942" s="171"/>
      <c r="AG1942" s="171"/>
      <c r="AH1942" s="171"/>
      <c r="AI1942" s="171"/>
      <c r="AJ1942" s="171"/>
      <c r="AK1942" s="171"/>
      <c r="AL1942" s="171"/>
      <c r="AM1942" s="171"/>
      <c r="AN1942" s="171"/>
      <c r="AO1942" s="171"/>
      <c r="AP1942" s="171"/>
      <c r="AQ1942" s="171"/>
      <c r="AR1942" s="171"/>
      <c r="AS1942" s="171"/>
      <c r="AT1942" s="196"/>
      <c r="AU1942" s="196"/>
      <c r="AV1942" s="196"/>
      <c r="AW1942" s="196"/>
      <c r="AX1942" s="196"/>
      <c r="AY1942" s="196"/>
      <c r="AZ1942" s="196"/>
      <c r="BA1942" s="196"/>
      <c r="BB1942" s="196"/>
      <c r="BC1942" s="196"/>
      <c r="BD1942" s="196"/>
      <c r="BE1942" s="196"/>
      <c r="BF1942" s="196"/>
      <c r="BG1942" s="196"/>
      <c r="BH1942" s="196"/>
      <c r="BI1942" s="196"/>
      <c r="BJ1942" s="196"/>
      <c r="BK1942" s="196"/>
      <c r="BL1942" s="196"/>
      <c r="BM1942" s="196"/>
      <c r="BN1942" s="196"/>
      <c r="BO1942" s="196"/>
      <c r="BP1942" s="196"/>
      <c r="BQ1942" s="196"/>
      <c r="BR1942" s="196"/>
      <c r="BS1942" s="196"/>
      <c r="BT1942" s="196"/>
      <c r="BU1942" s="196"/>
      <c r="BV1942" s="196"/>
      <c r="BW1942" s="196"/>
      <c r="BX1942" s="196"/>
      <c r="BY1942" s="196"/>
      <c r="BZ1942" s="196"/>
      <c r="CA1942" s="196"/>
      <c r="CB1942" s="196"/>
      <c r="CC1942" s="196"/>
      <c r="CD1942" s="196"/>
    </row>
    <row r="1943" spans="4:82" x14ac:dyDescent="0.2">
      <c r="D1943" s="171"/>
      <c r="E1943" s="171"/>
      <c r="F1943" s="171"/>
      <c r="G1943" s="171"/>
      <c r="H1943" s="171"/>
      <c r="I1943" s="171"/>
      <c r="J1943" s="171"/>
      <c r="K1943" s="171"/>
      <c r="L1943" s="171"/>
      <c r="M1943" s="171"/>
      <c r="N1943" s="171"/>
      <c r="O1943" s="171"/>
      <c r="P1943" s="171"/>
      <c r="Q1943" s="171"/>
      <c r="R1943" s="171"/>
      <c r="S1943" s="171"/>
      <c r="T1943" s="171"/>
      <c r="U1943" s="171"/>
      <c r="V1943" s="171"/>
      <c r="W1943" s="171"/>
      <c r="X1943" s="171"/>
      <c r="Y1943" s="171"/>
      <c r="Z1943" s="171"/>
      <c r="AA1943" s="171"/>
      <c r="AB1943" s="171"/>
      <c r="AC1943" s="171"/>
      <c r="AD1943" s="171"/>
      <c r="AE1943" s="171"/>
      <c r="AF1943" s="171"/>
      <c r="AG1943" s="171"/>
      <c r="AH1943" s="171"/>
      <c r="AI1943" s="171"/>
      <c r="AJ1943" s="171"/>
      <c r="AK1943" s="171"/>
      <c r="AL1943" s="171"/>
      <c r="AM1943" s="171"/>
      <c r="AN1943" s="171"/>
      <c r="AO1943" s="171"/>
      <c r="AP1943" s="171"/>
      <c r="AQ1943" s="171"/>
      <c r="AR1943" s="171"/>
      <c r="AS1943" s="171"/>
      <c r="AT1943" s="196"/>
      <c r="AU1943" s="196"/>
      <c r="AV1943" s="196"/>
      <c r="AW1943" s="196"/>
      <c r="AX1943" s="196"/>
      <c r="AY1943" s="196"/>
      <c r="AZ1943" s="196"/>
      <c r="BA1943" s="196"/>
      <c r="BB1943" s="196"/>
      <c r="BC1943" s="196"/>
      <c r="BD1943" s="196"/>
      <c r="BE1943" s="196"/>
      <c r="BF1943" s="196"/>
      <c r="BG1943" s="196"/>
      <c r="BH1943" s="196"/>
      <c r="BI1943" s="196"/>
      <c r="BJ1943" s="196"/>
      <c r="BK1943" s="196"/>
      <c r="BL1943" s="196"/>
      <c r="BM1943" s="196"/>
      <c r="BN1943" s="196"/>
      <c r="BO1943" s="196"/>
      <c r="BP1943" s="196"/>
      <c r="BQ1943" s="196"/>
      <c r="BR1943" s="196"/>
      <c r="BS1943" s="196"/>
      <c r="BT1943" s="196"/>
      <c r="BU1943" s="196"/>
      <c r="BV1943" s="196"/>
      <c r="BW1943" s="196"/>
      <c r="BX1943" s="196"/>
      <c r="BY1943" s="196"/>
      <c r="BZ1943" s="196"/>
      <c r="CA1943" s="196"/>
      <c r="CB1943" s="196"/>
      <c r="CC1943" s="196"/>
      <c r="CD1943" s="196"/>
    </row>
    <row r="1944" spans="4:82" x14ac:dyDescent="0.2">
      <c r="D1944" s="171"/>
      <c r="E1944" s="171"/>
      <c r="F1944" s="171"/>
      <c r="G1944" s="171"/>
      <c r="H1944" s="171"/>
      <c r="I1944" s="171"/>
      <c r="J1944" s="171"/>
      <c r="K1944" s="171"/>
      <c r="L1944" s="171"/>
      <c r="M1944" s="171"/>
      <c r="N1944" s="171"/>
      <c r="O1944" s="171"/>
      <c r="P1944" s="171"/>
      <c r="Q1944" s="171"/>
      <c r="R1944" s="171"/>
      <c r="S1944" s="171"/>
      <c r="T1944" s="171"/>
      <c r="U1944" s="171"/>
      <c r="V1944" s="171"/>
      <c r="W1944" s="171"/>
      <c r="X1944" s="171"/>
      <c r="Y1944" s="171"/>
      <c r="Z1944" s="171"/>
      <c r="AA1944" s="171"/>
      <c r="AB1944" s="171"/>
      <c r="AC1944" s="171"/>
      <c r="AD1944" s="171"/>
      <c r="AE1944" s="171"/>
      <c r="AF1944" s="171"/>
      <c r="AG1944" s="171"/>
      <c r="AH1944" s="171"/>
      <c r="AI1944" s="171"/>
      <c r="AJ1944" s="171"/>
      <c r="AK1944" s="171"/>
      <c r="AL1944" s="171"/>
      <c r="AM1944" s="171"/>
      <c r="AN1944" s="171"/>
      <c r="AO1944" s="171"/>
      <c r="AP1944" s="171"/>
      <c r="AQ1944" s="171"/>
      <c r="AR1944" s="171"/>
      <c r="AS1944" s="171"/>
      <c r="AT1944" s="196"/>
      <c r="AU1944" s="196"/>
      <c r="AV1944" s="196"/>
      <c r="AW1944" s="196"/>
      <c r="AX1944" s="196"/>
      <c r="AY1944" s="196"/>
      <c r="AZ1944" s="196"/>
      <c r="BA1944" s="196"/>
      <c r="BB1944" s="196"/>
      <c r="BC1944" s="196"/>
      <c r="BD1944" s="196"/>
      <c r="BE1944" s="196"/>
      <c r="BF1944" s="196"/>
      <c r="BG1944" s="196"/>
      <c r="BH1944" s="196"/>
      <c r="BI1944" s="196"/>
      <c r="BJ1944" s="196"/>
      <c r="BK1944" s="196"/>
      <c r="BL1944" s="196"/>
      <c r="BM1944" s="196"/>
      <c r="BN1944" s="196"/>
      <c r="BO1944" s="196"/>
      <c r="BP1944" s="196"/>
      <c r="BQ1944" s="196"/>
      <c r="BR1944" s="196"/>
      <c r="BS1944" s="196"/>
      <c r="BT1944" s="196"/>
      <c r="BU1944" s="196"/>
      <c r="BV1944" s="196"/>
      <c r="BW1944" s="196"/>
      <c r="BX1944" s="196"/>
      <c r="BY1944" s="196"/>
      <c r="BZ1944" s="196"/>
      <c r="CA1944" s="196"/>
      <c r="CB1944" s="196"/>
      <c r="CC1944" s="196"/>
      <c r="CD1944" s="196"/>
    </row>
    <row r="1945" spans="4:82" x14ac:dyDescent="0.2">
      <c r="D1945" s="171"/>
      <c r="E1945" s="171"/>
      <c r="F1945" s="171"/>
      <c r="G1945" s="171"/>
      <c r="H1945" s="171"/>
      <c r="I1945" s="171"/>
      <c r="J1945" s="171"/>
      <c r="K1945" s="171"/>
      <c r="L1945" s="171"/>
      <c r="M1945" s="171"/>
      <c r="N1945" s="171"/>
      <c r="O1945" s="171"/>
      <c r="P1945" s="171"/>
      <c r="Q1945" s="171"/>
      <c r="R1945" s="171"/>
      <c r="S1945" s="171"/>
      <c r="T1945" s="171"/>
      <c r="U1945" s="171"/>
      <c r="V1945" s="171"/>
      <c r="W1945" s="171"/>
      <c r="X1945" s="171"/>
      <c r="Y1945" s="171"/>
      <c r="Z1945" s="171"/>
      <c r="AA1945" s="171"/>
      <c r="AB1945" s="171"/>
      <c r="AC1945" s="171"/>
      <c r="AD1945" s="171"/>
      <c r="AE1945" s="171"/>
      <c r="AF1945" s="171"/>
      <c r="AG1945" s="171"/>
      <c r="AH1945" s="171"/>
      <c r="AI1945" s="171"/>
      <c r="AJ1945" s="171"/>
      <c r="AK1945" s="171"/>
      <c r="AL1945" s="171"/>
      <c r="AM1945" s="171"/>
      <c r="AN1945" s="171"/>
      <c r="AO1945" s="171"/>
      <c r="AP1945" s="171"/>
      <c r="AQ1945" s="171"/>
      <c r="AR1945" s="171"/>
      <c r="AS1945" s="171"/>
      <c r="AT1945" s="196"/>
      <c r="AU1945" s="196"/>
      <c r="AV1945" s="196"/>
      <c r="AW1945" s="196"/>
      <c r="AX1945" s="196"/>
      <c r="AY1945" s="196"/>
      <c r="AZ1945" s="196"/>
      <c r="BA1945" s="196"/>
      <c r="BB1945" s="196"/>
      <c r="BC1945" s="196"/>
      <c r="BD1945" s="196"/>
      <c r="BE1945" s="196"/>
      <c r="BF1945" s="196"/>
      <c r="BG1945" s="196"/>
      <c r="BH1945" s="196"/>
      <c r="BI1945" s="196"/>
      <c r="BJ1945" s="196"/>
      <c r="BK1945" s="196"/>
      <c r="BL1945" s="196"/>
      <c r="BM1945" s="196"/>
      <c r="BN1945" s="196"/>
      <c r="BO1945" s="196"/>
      <c r="BP1945" s="196"/>
      <c r="BQ1945" s="196"/>
      <c r="BR1945" s="196"/>
      <c r="BS1945" s="196"/>
      <c r="BT1945" s="196"/>
      <c r="BU1945" s="196"/>
      <c r="BV1945" s="196"/>
      <c r="BW1945" s="196"/>
      <c r="BX1945" s="196"/>
      <c r="BY1945" s="196"/>
      <c r="BZ1945" s="196"/>
      <c r="CA1945" s="196"/>
      <c r="CB1945" s="196"/>
      <c r="CC1945" s="196"/>
      <c r="CD1945" s="196"/>
    </row>
    <row r="1946" spans="4:82" x14ac:dyDescent="0.2">
      <c r="D1946" s="171"/>
      <c r="E1946" s="171"/>
      <c r="F1946" s="171"/>
      <c r="G1946" s="171"/>
      <c r="H1946" s="171"/>
      <c r="I1946" s="171"/>
      <c r="J1946" s="171"/>
      <c r="K1946" s="171"/>
      <c r="L1946" s="171"/>
      <c r="M1946" s="171"/>
      <c r="N1946" s="171"/>
      <c r="O1946" s="171"/>
      <c r="P1946" s="171"/>
      <c r="Q1946" s="171"/>
      <c r="R1946" s="171"/>
      <c r="S1946" s="171"/>
      <c r="T1946" s="171"/>
      <c r="U1946" s="171"/>
      <c r="V1946" s="171"/>
      <c r="W1946" s="171"/>
      <c r="X1946" s="171"/>
      <c r="Y1946" s="171"/>
      <c r="Z1946" s="171"/>
      <c r="AA1946" s="171"/>
      <c r="AB1946" s="171"/>
      <c r="AC1946" s="171"/>
      <c r="AD1946" s="171"/>
      <c r="AE1946" s="171"/>
      <c r="AF1946" s="171"/>
      <c r="AG1946" s="171"/>
      <c r="AH1946" s="171"/>
      <c r="AI1946" s="171"/>
      <c r="AJ1946" s="171"/>
      <c r="AK1946" s="171"/>
      <c r="AL1946" s="171"/>
      <c r="AM1946" s="171"/>
      <c r="AN1946" s="171"/>
      <c r="AO1946" s="171"/>
      <c r="AP1946" s="171"/>
      <c r="AQ1946" s="171"/>
      <c r="AR1946" s="171"/>
      <c r="AS1946" s="171"/>
      <c r="AT1946" s="196"/>
      <c r="AU1946" s="196"/>
      <c r="AV1946" s="196"/>
      <c r="AW1946" s="196"/>
      <c r="AX1946" s="196"/>
      <c r="AY1946" s="196"/>
      <c r="AZ1946" s="196"/>
      <c r="BA1946" s="196"/>
      <c r="BB1946" s="196"/>
      <c r="BC1946" s="196"/>
      <c r="BD1946" s="196"/>
      <c r="BE1946" s="196"/>
      <c r="BF1946" s="196"/>
      <c r="BG1946" s="196"/>
      <c r="BH1946" s="196"/>
      <c r="BI1946" s="196"/>
      <c r="BJ1946" s="196"/>
      <c r="BK1946" s="196"/>
      <c r="BL1946" s="196"/>
      <c r="BM1946" s="196"/>
      <c r="BN1946" s="196"/>
      <c r="BO1946" s="196"/>
      <c r="BP1946" s="196"/>
      <c r="BQ1946" s="196"/>
      <c r="BR1946" s="196"/>
      <c r="BS1946" s="196"/>
      <c r="BT1946" s="196"/>
      <c r="BU1946" s="196"/>
      <c r="BV1946" s="196"/>
      <c r="BW1946" s="196"/>
      <c r="BX1946" s="196"/>
      <c r="BY1946" s="196"/>
      <c r="BZ1946" s="196"/>
      <c r="CA1946" s="196"/>
      <c r="CB1946" s="196"/>
      <c r="CC1946" s="196"/>
      <c r="CD1946" s="196"/>
    </row>
    <row r="1947" spans="4:82" x14ac:dyDescent="0.2">
      <c r="D1947" s="171"/>
      <c r="E1947" s="171"/>
      <c r="F1947" s="171"/>
      <c r="G1947" s="171"/>
      <c r="H1947" s="171"/>
      <c r="I1947" s="171"/>
      <c r="J1947" s="171"/>
      <c r="K1947" s="171"/>
      <c r="L1947" s="171"/>
      <c r="M1947" s="171"/>
      <c r="N1947" s="171"/>
      <c r="O1947" s="171"/>
      <c r="P1947" s="171"/>
      <c r="Q1947" s="171"/>
      <c r="R1947" s="171"/>
      <c r="S1947" s="171"/>
      <c r="T1947" s="171"/>
      <c r="U1947" s="171"/>
      <c r="V1947" s="171"/>
      <c r="W1947" s="171"/>
      <c r="X1947" s="171"/>
      <c r="Y1947" s="171"/>
      <c r="Z1947" s="171"/>
      <c r="AA1947" s="171"/>
      <c r="AB1947" s="171"/>
      <c r="AC1947" s="171"/>
      <c r="AD1947" s="171"/>
      <c r="AE1947" s="171"/>
      <c r="AF1947" s="171"/>
      <c r="AG1947" s="171"/>
      <c r="AH1947" s="171"/>
      <c r="AI1947" s="171"/>
      <c r="AJ1947" s="171"/>
      <c r="AK1947" s="171"/>
      <c r="AL1947" s="171"/>
      <c r="AM1947" s="171"/>
      <c r="AN1947" s="171"/>
      <c r="AO1947" s="171"/>
      <c r="AP1947" s="171"/>
      <c r="AQ1947" s="171"/>
      <c r="AR1947" s="171"/>
      <c r="AS1947" s="171"/>
      <c r="AT1947" s="196"/>
      <c r="AU1947" s="196"/>
      <c r="AV1947" s="196"/>
      <c r="AW1947" s="196"/>
      <c r="AX1947" s="196"/>
      <c r="AY1947" s="196"/>
      <c r="AZ1947" s="196"/>
      <c r="BA1947" s="196"/>
      <c r="BB1947" s="196"/>
      <c r="BC1947" s="196"/>
      <c r="BD1947" s="196"/>
      <c r="BE1947" s="196"/>
      <c r="BF1947" s="196"/>
      <c r="BG1947" s="196"/>
      <c r="BH1947" s="196"/>
      <c r="BI1947" s="196"/>
      <c r="BJ1947" s="196"/>
      <c r="BK1947" s="196"/>
      <c r="BL1947" s="196"/>
      <c r="BM1947" s="196"/>
      <c r="BN1947" s="196"/>
      <c r="BO1947" s="196"/>
      <c r="BP1947" s="196"/>
      <c r="BQ1947" s="196"/>
      <c r="BR1947" s="196"/>
      <c r="BS1947" s="196"/>
      <c r="BT1947" s="196"/>
      <c r="BU1947" s="196"/>
      <c r="BV1947" s="196"/>
      <c r="BW1947" s="196"/>
      <c r="BX1947" s="196"/>
      <c r="BY1947" s="196"/>
      <c r="BZ1947" s="196"/>
      <c r="CA1947" s="196"/>
      <c r="CB1947" s="196"/>
      <c r="CC1947" s="196"/>
      <c r="CD1947" s="196"/>
    </row>
    <row r="1948" spans="4:82" x14ac:dyDescent="0.2">
      <c r="D1948" s="171"/>
      <c r="E1948" s="171"/>
      <c r="F1948" s="171"/>
      <c r="G1948" s="171"/>
      <c r="H1948" s="171"/>
      <c r="I1948" s="171"/>
      <c r="J1948" s="171"/>
      <c r="K1948" s="171"/>
      <c r="L1948" s="171"/>
      <c r="M1948" s="171"/>
      <c r="N1948" s="171"/>
      <c r="O1948" s="171"/>
      <c r="P1948" s="171"/>
      <c r="Q1948" s="171"/>
      <c r="R1948" s="171"/>
      <c r="S1948" s="171"/>
      <c r="T1948" s="171"/>
      <c r="U1948" s="171"/>
      <c r="V1948" s="171"/>
      <c r="W1948" s="171"/>
      <c r="X1948" s="171"/>
      <c r="Y1948" s="171"/>
      <c r="Z1948" s="171"/>
      <c r="AA1948" s="171"/>
      <c r="AB1948" s="171"/>
      <c r="AC1948" s="171"/>
      <c r="AD1948" s="171"/>
      <c r="AE1948" s="171"/>
      <c r="AF1948" s="171"/>
      <c r="AG1948" s="171"/>
      <c r="AH1948" s="171"/>
      <c r="AI1948" s="171"/>
      <c r="AJ1948" s="171"/>
      <c r="AK1948" s="171"/>
      <c r="AL1948" s="171"/>
      <c r="AM1948" s="171"/>
      <c r="AN1948" s="171"/>
      <c r="AO1948" s="171"/>
      <c r="AP1948" s="171"/>
      <c r="AQ1948" s="171"/>
      <c r="AR1948" s="171"/>
      <c r="AS1948" s="171"/>
      <c r="AT1948" s="196"/>
      <c r="AU1948" s="196"/>
      <c r="AV1948" s="196"/>
      <c r="AW1948" s="196"/>
      <c r="AX1948" s="196"/>
      <c r="AY1948" s="196"/>
      <c r="AZ1948" s="196"/>
      <c r="BA1948" s="196"/>
      <c r="BB1948" s="196"/>
      <c r="BC1948" s="196"/>
      <c r="BD1948" s="196"/>
      <c r="BE1948" s="196"/>
      <c r="BF1948" s="196"/>
      <c r="BG1948" s="196"/>
      <c r="BH1948" s="196"/>
      <c r="BI1948" s="196"/>
      <c r="BJ1948" s="196"/>
      <c r="BK1948" s="196"/>
      <c r="BL1948" s="196"/>
      <c r="BM1948" s="196"/>
      <c r="BN1948" s="196"/>
      <c r="BO1948" s="196"/>
      <c r="BP1948" s="196"/>
      <c r="BQ1948" s="196"/>
      <c r="BR1948" s="196"/>
      <c r="BS1948" s="196"/>
      <c r="BT1948" s="196"/>
      <c r="BU1948" s="196"/>
      <c r="BV1948" s="196"/>
      <c r="BW1948" s="196"/>
      <c r="BX1948" s="196"/>
      <c r="BY1948" s="196"/>
      <c r="BZ1948" s="196"/>
      <c r="CA1948" s="196"/>
      <c r="CB1948" s="196"/>
      <c r="CC1948" s="196"/>
      <c r="CD1948" s="196"/>
    </row>
    <row r="1949" spans="4:82" x14ac:dyDescent="0.2">
      <c r="D1949" s="171"/>
      <c r="E1949" s="171"/>
      <c r="F1949" s="171"/>
      <c r="G1949" s="171"/>
      <c r="H1949" s="171"/>
      <c r="I1949" s="171"/>
      <c r="J1949" s="171"/>
      <c r="K1949" s="171"/>
      <c r="L1949" s="171"/>
      <c r="M1949" s="171"/>
      <c r="N1949" s="171"/>
      <c r="O1949" s="171"/>
      <c r="P1949" s="171"/>
      <c r="Q1949" s="171"/>
      <c r="R1949" s="171"/>
      <c r="S1949" s="171"/>
      <c r="T1949" s="171"/>
      <c r="U1949" s="171"/>
      <c r="V1949" s="171"/>
      <c r="W1949" s="171"/>
      <c r="X1949" s="171"/>
      <c r="Y1949" s="171"/>
      <c r="Z1949" s="171"/>
      <c r="AA1949" s="171"/>
      <c r="AB1949" s="171"/>
      <c r="AC1949" s="171"/>
      <c r="AD1949" s="171"/>
      <c r="AE1949" s="171"/>
      <c r="AF1949" s="171"/>
      <c r="AG1949" s="171"/>
      <c r="AH1949" s="171"/>
      <c r="AI1949" s="171"/>
      <c r="AJ1949" s="171"/>
      <c r="AK1949" s="171"/>
      <c r="AL1949" s="171"/>
      <c r="AM1949" s="171"/>
      <c r="AN1949" s="171"/>
      <c r="AO1949" s="171"/>
      <c r="AP1949" s="171"/>
      <c r="AQ1949" s="171"/>
      <c r="AR1949" s="171"/>
      <c r="AS1949" s="171"/>
      <c r="AT1949" s="196"/>
      <c r="AU1949" s="196"/>
      <c r="AV1949" s="196"/>
      <c r="AW1949" s="196"/>
      <c r="AX1949" s="196"/>
      <c r="AY1949" s="196"/>
      <c r="AZ1949" s="196"/>
      <c r="BA1949" s="196"/>
      <c r="BB1949" s="196"/>
      <c r="BC1949" s="196"/>
      <c r="BD1949" s="196"/>
      <c r="BE1949" s="196"/>
      <c r="BF1949" s="196"/>
      <c r="BG1949" s="196"/>
      <c r="BH1949" s="196"/>
      <c r="BI1949" s="196"/>
      <c r="BJ1949" s="196"/>
      <c r="BK1949" s="196"/>
      <c r="BL1949" s="196"/>
      <c r="BM1949" s="196"/>
      <c r="BN1949" s="196"/>
      <c r="BO1949" s="196"/>
      <c r="BP1949" s="196"/>
      <c r="BQ1949" s="196"/>
      <c r="BR1949" s="196"/>
      <c r="BS1949" s="196"/>
      <c r="BT1949" s="196"/>
      <c r="BU1949" s="196"/>
      <c r="BV1949" s="196"/>
      <c r="BW1949" s="196"/>
      <c r="BX1949" s="196"/>
      <c r="BY1949" s="196"/>
      <c r="BZ1949" s="196"/>
      <c r="CA1949" s="196"/>
      <c r="CB1949" s="196"/>
      <c r="CC1949" s="196"/>
      <c r="CD1949" s="196"/>
    </row>
    <row r="1950" spans="4:82" x14ac:dyDescent="0.2">
      <c r="D1950" s="171"/>
      <c r="E1950" s="171"/>
      <c r="F1950" s="171"/>
      <c r="G1950" s="171"/>
      <c r="H1950" s="171"/>
      <c r="I1950" s="171"/>
      <c r="J1950" s="171"/>
      <c r="K1950" s="171"/>
      <c r="L1950" s="171"/>
      <c r="M1950" s="171"/>
      <c r="N1950" s="171"/>
      <c r="O1950" s="171"/>
      <c r="P1950" s="171"/>
      <c r="Q1950" s="171"/>
      <c r="R1950" s="171"/>
      <c r="S1950" s="171"/>
      <c r="T1950" s="171"/>
      <c r="U1950" s="171"/>
      <c r="V1950" s="171"/>
      <c r="W1950" s="171"/>
      <c r="X1950" s="171"/>
      <c r="Y1950" s="171"/>
      <c r="Z1950" s="171"/>
      <c r="AA1950" s="171"/>
      <c r="AB1950" s="171"/>
      <c r="AC1950" s="171"/>
      <c r="AD1950" s="171"/>
      <c r="AE1950" s="171"/>
      <c r="AF1950" s="171"/>
      <c r="AG1950" s="171"/>
      <c r="AH1950" s="171"/>
      <c r="AI1950" s="171"/>
      <c r="AJ1950" s="171"/>
      <c r="AK1950" s="171"/>
      <c r="AL1950" s="171"/>
      <c r="AM1950" s="171"/>
      <c r="AN1950" s="171"/>
      <c r="AO1950" s="171"/>
      <c r="AP1950" s="171"/>
      <c r="AQ1950" s="171"/>
      <c r="AR1950" s="171"/>
      <c r="AS1950" s="171"/>
      <c r="AT1950" s="196"/>
      <c r="AU1950" s="196"/>
      <c r="AV1950" s="196"/>
      <c r="AW1950" s="196"/>
      <c r="AX1950" s="196"/>
      <c r="AY1950" s="196"/>
      <c r="AZ1950" s="196"/>
      <c r="BA1950" s="196"/>
      <c r="BB1950" s="196"/>
      <c r="BC1950" s="196"/>
      <c r="BD1950" s="196"/>
      <c r="BE1950" s="196"/>
      <c r="BF1950" s="196"/>
      <c r="BG1950" s="196"/>
      <c r="BH1950" s="196"/>
      <c r="BI1950" s="196"/>
      <c r="BJ1950" s="196"/>
      <c r="BK1950" s="196"/>
      <c r="BL1950" s="196"/>
      <c r="BM1950" s="196"/>
      <c r="BN1950" s="196"/>
      <c r="BO1950" s="196"/>
      <c r="BP1950" s="196"/>
      <c r="BQ1950" s="196"/>
      <c r="BR1950" s="196"/>
      <c r="BS1950" s="196"/>
      <c r="BT1950" s="196"/>
      <c r="BU1950" s="196"/>
      <c r="BV1950" s="196"/>
      <c r="BW1950" s="196"/>
      <c r="BX1950" s="196"/>
      <c r="BY1950" s="196"/>
      <c r="BZ1950" s="196"/>
      <c r="CA1950" s="196"/>
      <c r="CB1950" s="196"/>
      <c r="CC1950" s="196"/>
      <c r="CD1950" s="196"/>
    </row>
    <row r="1951" spans="4:82" x14ac:dyDescent="0.2">
      <c r="D1951" s="171"/>
      <c r="E1951" s="171"/>
      <c r="F1951" s="171"/>
      <c r="G1951" s="171"/>
      <c r="H1951" s="171"/>
      <c r="I1951" s="171"/>
      <c r="J1951" s="171"/>
      <c r="K1951" s="171"/>
      <c r="L1951" s="171"/>
      <c r="M1951" s="171"/>
      <c r="N1951" s="171"/>
      <c r="O1951" s="171"/>
      <c r="P1951" s="171"/>
      <c r="Q1951" s="171"/>
      <c r="R1951" s="171"/>
      <c r="S1951" s="171"/>
      <c r="T1951" s="171"/>
      <c r="U1951" s="171"/>
      <c r="V1951" s="171"/>
      <c r="W1951" s="171"/>
      <c r="X1951" s="171"/>
      <c r="Y1951" s="171"/>
      <c r="Z1951" s="171"/>
      <c r="AA1951" s="171"/>
      <c r="AB1951" s="171"/>
      <c r="AC1951" s="171"/>
      <c r="AD1951" s="171"/>
      <c r="AE1951" s="171"/>
      <c r="AF1951" s="171"/>
      <c r="AG1951" s="171"/>
      <c r="AH1951" s="171"/>
      <c r="AI1951" s="171"/>
      <c r="AJ1951" s="171"/>
      <c r="AK1951" s="171"/>
      <c r="AL1951" s="171"/>
      <c r="AM1951" s="171"/>
      <c r="AN1951" s="171"/>
      <c r="AO1951" s="171"/>
      <c r="AP1951" s="171"/>
      <c r="AQ1951" s="171"/>
      <c r="AR1951" s="171"/>
      <c r="AS1951" s="171"/>
      <c r="AT1951" s="196"/>
      <c r="AU1951" s="196"/>
      <c r="AV1951" s="196"/>
      <c r="AW1951" s="196"/>
      <c r="AX1951" s="196"/>
      <c r="AY1951" s="196"/>
      <c r="AZ1951" s="196"/>
      <c r="BA1951" s="196"/>
      <c r="BB1951" s="196"/>
      <c r="BC1951" s="196"/>
      <c r="BD1951" s="196"/>
      <c r="BE1951" s="196"/>
      <c r="BF1951" s="196"/>
      <c r="BG1951" s="196"/>
      <c r="BH1951" s="196"/>
      <c r="BI1951" s="196"/>
      <c r="BJ1951" s="196"/>
      <c r="BK1951" s="196"/>
      <c r="BL1951" s="196"/>
      <c r="BM1951" s="196"/>
      <c r="BN1951" s="196"/>
      <c r="BO1951" s="196"/>
      <c r="BP1951" s="196"/>
      <c r="BQ1951" s="196"/>
      <c r="BR1951" s="196"/>
      <c r="BS1951" s="196"/>
      <c r="BT1951" s="196"/>
      <c r="BU1951" s="196"/>
      <c r="BV1951" s="196"/>
      <c r="BW1951" s="196"/>
      <c r="BX1951" s="196"/>
      <c r="BY1951" s="196"/>
      <c r="BZ1951" s="196"/>
      <c r="CA1951" s="196"/>
      <c r="CB1951" s="196"/>
      <c r="CC1951" s="196"/>
      <c r="CD1951" s="196"/>
    </row>
    <row r="1952" spans="4:82" x14ac:dyDescent="0.2">
      <c r="D1952" s="171"/>
      <c r="E1952" s="171"/>
      <c r="F1952" s="171"/>
      <c r="G1952" s="171"/>
      <c r="H1952" s="171"/>
      <c r="I1952" s="171"/>
      <c r="J1952" s="171"/>
      <c r="K1952" s="171"/>
      <c r="L1952" s="171"/>
      <c r="M1952" s="171"/>
      <c r="N1952" s="171"/>
      <c r="O1952" s="171"/>
      <c r="P1952" s="171"/>
      <c r="Q1952" s="171"/>
      <c r="R1952" s="171"/>
      <c r="S1952" s="171"/>
      <c r="T1952" s="171"/>
      <c r="U1952" s="171"/>
      <c r="V1952" s="171"/>
      <c r="W1952" s="171"/>
      <c r="X1952" s="171"/>
      <c r="Y1952" s="171"/>
      <c r="Z1952" s="171"/>
      <c r="AA1952" s="171"/>
      <c r="AB1952" s="171"/>
      <c r="AC1952" s="171"/>
      <c r="AD1952" s="171"/>
      <c r="AE1952" s="171"/>
      <c r="AF1952" s="171"/>
      <c r="AG1952" s="171"/>
      <c r="AH1952" s="171"/>
      <c r="AI1952" s="171"/>
      <c r="AJ1952" s="171"/>
      <c r="AK1952" s="171"/>
      <c r="AL1952" s="171"/>
      <c r="AM1952" s="171"/>
      <c r="AN1952" s="171"/>
      <c r="AO1952" s="171"/>
      <c r="AP1952" s="171"/>
      <c r="AQ1952" s="171"/>
      <c r="AR1952" s="171"/>
      <c r="AS1952" s="171"/>
      <c r="AT1952" s="196"/>
      <c r="AU1952" s="196"/>
      <c r="AV1952" s="196"/>
      <c r="AW1952" s="196"/>
      <c r="AX1952" s="196"/>
      <c r="AY1952" s="196"/>
      <c r="AZ1952" s="196"/>
      <c r="BA1952" s="196"/>
      <c r="BB1952" s="196"/>
      <c r="BC1952" s="196"/>
      <c r="BD1952" s="196"/>
      <c r="BE1952" s="196"/>
      <c r="BF1952" s="196"/>
      <c r="BG1952" s="196"/>
      <c r="BH1952" s="196"/>
      <c r="BI1952" s="196"/>
      <c r="BJ1952" s="196"/>
      <c r="BK1952" s="196"/>
      <c r="BL1952" s="196"/>
      <c r="BM1952" s="196"/>
      <c r="BN1952" s="196"/>
      <c r="BO1952" s="196"/>
      <c r="BP1952" s="196"/>
      <c r="BQ1952" s="196"/>
      <c r="BR1952" s="196"/>
      <c r="BS1952" s="196"/>
      <c r="BT1952" s="196"/>
      <c r="BU1952" s="196"/>
      <c r="BV1952" s="196"/>
      <c r="BW1952" s="196"/>
      <c r="BX1952" s="196"/>
      <c r="BY1952" s="196"/>
      <c r="BZ1952" s="196"/>
      <c r="CA1952" s="196"/>
      <c r="CB1952" s="196"/>
      <c r="CC1952" s="196"/>
      <c r="CD1952" s="196"/>
    </row>
    <row r="1953" spans="4:82" x14ac:dyDescent="0.2">
      <c r="D1953" s="171"/>
      <c r="E1953" s="171"/>
      <c r="F1953" s="171"/>
      <c r="G1953" s="171"/>
      <c r="H1953" s="171"/>
      <c r="I1953" s="171"/>
      <c r="J1953" s="171"/>
      <c r="K1953" s="171"/>
      <c r="L1953" s="171"/>
      <c r="M1953" s="171"/>
      <c r="N1953" s="171"/>
      <c r="O1953" s="171"/>
      <c r="P1953" s="171"/>
      <c r="Q1953" s="171"/>
      <c r="R1953" s="171"/>
      <c r="S1953" s="171"/>
      <c r="T1953" s="171"/>
      <c r="U1953" s="171"/>
      <c r="V1953" s="171"/>
      <c r="W1953" s="171"/>
      <c r="X1953" s="171"/>
      <c r="Y1953" s="171"/>
      <c r="Z1953" s="171"/>
      <c r="AA1953" s="171"/>
      <c r="AB1953" s="171"/>
      <c r="AC1953" s="171"/>
      <c r="AD1953" s="171"/>
      <c r="AE1953" s="171"/>
      <c r="AF1953" s="171"/>
      <c r="AG1953" s="171"/>
      <c r="AH1953" s="171"/>
      <c r="AI1953" s="171"/>
      <c r="AJ1953" s="171"/>
      <c r="AK1953" s="171"/>
      <c r="AL1953" s="171"/>
      <c r="AM1953" s="171"/>
      <c r="AN1953" s="171"/>
      <c r="AO1953" s="171"/>
      <c r="AP1953" s="171"/>
      <c r="AQ1953" s="171"/>
      <c r="AR1953" s="171"/>
      <c r="AS1953" s="171"/>
      <c r="AT1953" s="196"/>
      <c r="AU1953" s="196"/>
      <c r="AV1953" s="196"/>
      <c r="AW1953" s="196"/>
      <c r="AX1953" s="196"/>
      <c r="AY1953" s="196"/>
      <c r="AZ1953" s="196"/>
      <c r="BA1953" s="196"/>
      <c r="BB1953" s="196"/>
      <c r="BC1953" s="196"/>
      <c r="BD1953" s="196"/>
      <c r="BE1953" s="196"/>
      <c r="BF1953" s="196"/>
      <c r="BG1953" s="196"/>
      <c r="BH1953" s="196"/>
      <c r="BI1953" s="196"/>
      <c r="BJ1953" s="196"/>
      <c r="BK1953" s="196"/>
      <c r="BL1953" s="196"/>
      <c r="BM1953" s="196"/>
      <c r="BN1953" s="196"/>
      <c r="BO1953" s="196"/>
      <c r="BP1953" s="196"/>
      <c r="BQ1953" s="196"/>
      <c r="BR1953" s="196"/>
      <c r="BS1953" s="196"/>
      <c r="BT1953" s="196"/>
      <c r="BU1953" s="196"/>
      <c r="BV1953" s="196"/>
      <c r="BW1953" s="196"/>
      <c r="BX1953" s="196"/>
      <c r="BY1953" s="196"/>
      <c r="BZ1953" s="196"/>
      <c r="CA1953" s="196"/>
      <c r="CB1953" s="196"/>
      <c r="CC1953" s="196"/>
      <c r="CD1953" s="196"/>
    </row>
    <row r="1954" spans="4:82" x14ac:dyDescent="0.2">
      <c r="D1954" s="171"/>
      <c r="E1954" s="171"/>
      <c r="F1954" s="171"/>
      <c r="G1954" s="171"/>
      <c r="H1954" s="171"/>
      <c r="I1954" s="171"/>
      <c r="J1954" s="171"/>
      <c r="K1954" s="171"/>
      <c r="L1954" s="171"/>
      <c r="M1954" s="171"/>
      <c r="N1954" s="171"/>
      <c r="O1954" s="171"/>
      <c r="P1954" s="171"/>
      <c r="Q1954" s="171"/>
      <c r="R1954" s="171"/>
      <c r="S1954" s="171"/>
      <c r="T1954" s="171"/>
      <c r="U1954" s="171"/>
      <c r="V1954" s="171"/>
      <c r="W1954" s="171"/>
      <c r="X1954" s="171"/>
      <c r="Y1954" s="171"/>
      <c r="Z1954" s="171"/>
      <c r="AA1954" s="171"/>
      <c r="AB1954" s="171"/>
      <c r="AC1954" s="171"/>
      <c r="AD1954" s="171"/>
      <c r="AE1954" s="171"/>
      <c r="AF1954" s="171"/>
      <c r="AG1954" s="171"/>
      <c r="AH1954" s="171"/>
      <c r="AI1954" s="171"/>
      <c r="AJ1954" s="171"/>
      <c r="AK1954" s="171"/>
      <c r="AL1954" s="171"/>
      <c r="AM1954" s="171"/>
      <c r="AN1954" s="171"/>
      <c r="AO1954" s="171"/>
      <c r="AP1954" s="171"/>
      <c r="AQ1954" s="171"/>
      <c r="AR1954" s="171"/>
      <c r="AS1954" s="171"/>
      <c r="AT1954" s="196"/>
      <c r="AU1954" s="196"/>
      <c r="AV1954" s="196"/>
      <c r="AW1954" s="196"/>
      <c r="AX1954" s="196"/>
      <c r="AY1954" s="196"/>
      <c r="AZ1954" s="196"/>
      <c r="BA1954" s="196"/>
      <c r="BB1954" s="196"/>
      <c r="BC1954" s="196"/>
      <c r="BD1954" s="196"/>
      <c r="BE1954" s="196"/>
      <c r="BF1954" s="196"/>
      <c r="BG1954" s="196"/>
      <c r="BH1954" s="196"/>
      <c r="BI1954" s="196"/>
      <c r="BJ1954" s="196"/>
      <c r="BK1954" s="196"/>
      <c r="BL1954" s="196"/>
      <c r="BM1954" s="196"/>
      <c r="BN1954" s="196"/>
      <c r="BO1954" s="196"/>
      <c r="BP1954" s="196"/>
      <c r="BQ1954" s="196"/>
      <c r="BR1954" s="196"/>
      <c r="BS1954" s="196"/>
      <c r="BT1954" s="196"/>
      <c r="BU1954" s="196"/>
      <c r="BV1954" s="196"/>
      <c r="BW1954" s="196"/>
      <c r="BX1954" s="196"/>
      <c r="BY1954" s="196"/>
      <c r="BZ1954" s="196"/>
      <c r="CA1954" s="196"/>
      <c r="CB1954" s="196"/>
      <c r="CC1954" s="196"/>
      <c r="CD1954" s="196"/>
    </row>
    <row r="1955" spans="4:82" x14ac:dyDescent="0.2">
      <c r="D1955" s="171"/>
      <c r="E1955" s="171"/>
      <c r="F1955" s="171"/>
      <c r="G1955" s="171"/>
      <c r="H1955" s="171"/>
      <c r="I1955" s="171"/>
      <c r="J1955" s="171"/>
      <c r="K1955" s="171"/>
      <c r="L1955" s="171"/>
      <c r="M1955" s="171"/>
      <c r="N1955" s="171"/>
      <c r="O1955" s="171"/>
      <c r="P1955" s="171"/>
      <c r="Q1955" s="171"/>
      <c r="R1955" s="171"/>
      <c r="S1955" s="171"/>
      <c r="T1955" s="171"/>
      <c r="U1955" s="171"/>
      <c r="V1955" s="171"/>
      <c r="W1955" s="171"/>
      <c r="X1955" s="171"/>
      <c r="Y1955" s="171"/>
      <c r="Z1955" s="171"/>
      <c r="AA1955" s="171"/>
      <c r="AB1955" s="171"/>
      <c r="AC1955" s="171"/>
      <c r="AD1955" s="171"/>
      <c r="AE1955" s="171"/>
      <c r="AF1955" s="171"/>
      <c r="AG1955" s="171"/>
      <c r="AH1955" s="171"/>
      <c r="AI1955" s="171"/>
      <c r="AJ1955" s="171"/>
      <c r="AK1955" s="171"/>
      <c r="AL1955" s="171"/>
      <c r="AM1955" s="171"/>
      <c r="AN1955" s="171"/>
      <c r="AO1955" s="171"/>
      <c r="AP1955" s="171"/>
      <c r="AQ1955" s="171"/>
      <c r="AR1955" s="171"/>
      <c r="AS1955" s="171"/>
      <c r="AT1955" s="196"/>
      <c r="AU1955" s="196"/>
      <c r="AV1955" s="196"/>
      <c r="AW1955" s="196"/>
      <c r="AX1955" s="196"/>
      <c r="AY1955" s="196"/>
      <c r="AZ1955" s="196"/>
      <c r="BA1955" s="196"/>
      <c r="BB1955" s="196"/>
      <c r="BC1955" s="196"/>
      <c r="BD1955" s="196"/>
      <c r="BE1955" s="196"/>
      <c r="BF1955" s="196"/>
      <c r="BG1955" s="196"/>
      <c r="BH1955" s="196"/>
      <c r="BI1955" s="196"/>
      <c r="BJ1955" s="196"/>
      <c r="BK1955" s="196"/>
      <c r="BL1955" s="196"/>
      <c r="BM1955" s="196"/>
      <c r="BN1955" s="196"/>
      <c r="BO1955" s="196"/>
      <c r="BP1955" s="196"/>
      <c r="BQ1955" s="196"/>
      <c r="BR1955" s="196"/>
      <c r="BS1955" s="196"/>
      <c r="BT1955" s="196"/>
      <c r="BU1955" s="196"/>
      <c r="BV1955" s="196"/>
      <c r="BW1955" s="196"/>
      <c r="BX1955" s="196"/>
      <c r="BY1955" s="196"/>
      <c r="BZ1955" s="196"/>
      <c r="CA1955" s="196"/>
      <c r="CB1955" s="196"/>
      <c r="CC1955" s="196"/>
      <c r="CD1955" s="196"/>
    </row>
    <row r="1956" spans="4:82" x14ac:dyDescent="0.2">
      <c r="D1956" s="171"/>
      <c r="E1956" s="171"/>
      <c r="F1956" s="171"/>
      <c r="G1956" s="171"/>
      <c r="H1956" s="171"/>
      <c r="I1956" s="171"/>
      <c r="J1956" s="171"/>
      <c r="K1956" s="171"/>
      <c r="L1956" s="171"/>
      <c r="M1956" s="171"/>
      <c r="N1956" s="171"/>
      <c r="O1956" s="171"/>
      <c r="P1956" s="171"/>
      <c r="Q1956" s="171"/>
      <c r="R1956" s="171"/>
      <c r="S1956" s="171"/>
      <c r="T1956" s="171"/>
      <c r="U1956" s="171"/>
      <c r="V1956" s="171"/>
      <c r="W1956" s="171"/>
      <c r="X1956" s="171"/>
      <c r="Y1956" s="171"/>
      <c r="Z1956" s="171"/>
      <c r="AA1956" s="171"/>
      <c r="AB1956" s="171"/>
      <c r="AC1956" s="171"/>
      <c r="AD1956" s="171"/>
      <c r="AE1956" s="171"/>
      <c r="AF1956" s="171"/>
      <c r="AG1956" s="171"/>
      <c r="AH1956" s="171"/>
      <c r="AI1956" s="171"/>
      <c r="AJ1956" s="171"/>
      <c r="AK1956" s="171"/>
      <c r="AL1956" s="171"/>
      <c r="AM1956" s="171"/>
      <c r="AN1956" s="171"/>
      <c r="AO1956" s="171"/>
      <c r="AP1956" s="171"/>
      <c r="AQ1956" s="171"/>
      <c r="AR1956" s="171"/>
      <c r="AS1956" s="171"/>
      <c r="AT1956" s="196"/>
      <c r="AU1956" s="196"/>
      <c r="AV1956" s="196"/>
      <c r="AW1956" s="196"/>
      <c r="AX1956" s="196"/>
      <c r="AY1956" s="196"/>
      <c r="AZ1956" s="196"/>
      <c r="BA1956" s="196"/>
      <c r="BB1956" s="196"/>
      <c r="BC1956" s="196"/>
      <c r="BD1956" s="196"/>
      <c r="BE1956" s="196"/>
      <c r="BF1956" s="196"/>
      <c r="BG1956" s="196"/>
      <c r="BH1956" s="196"/>
      <c r="BI1956" s="196"/>
      <c r="BJ1956" s="196"/>
      <c r="BK1956" s="196"/>
      <c r="BL1956" s="196"/>
      <c r="BM1956" s="196"/>
      <c r="BN1956" s="196"/>
      <c r="BO1956" s="196"/>
      <c r="BP1956" s="196"/>
      <c r="BQ1956" s="196"/>
      <c r="BR1956" s="196"/>
      <c r="BS1956" s="196"/>
      <c r="BT1956" s="196"/>
      <c r="BU1956" s="196"/>
      <c r="BV1956" s="196"/>
      <c r="BW1956" s="196"/>
      <c r="BX1956" s="196"/>
      <c r="BY1956" s="196"/>
      <c r="BZ1956" s="196"/>
      <c r="CA1956" s="196"/>
      <c r="CB1956" s="196"/>
      <c r="CC1956" s="196"/>
      <c r="CD1956" s="196"/>
    </row>
    <row r="1957" spans="4:82" x14ac:dyDescent="0.2">
      <c r="D1957" s="171"/>
      <c r="E1957" s="171"/>
      <c r="F1957" s="171"/>
      <c r="G1957" s="171"/>
      <c r="H1957" s="171"/>
      <c r="I1957" s="171"/>
      <c r="J1957" s="171"/>
      <c r="K1957" s="171"/>
      <c r="L1957" s="171"/>
      <c r="M1957" s="171"/>
      <c r="N1957" s="171"/>
      <c r="O1957" s="171"/>
      <c r="P1957" s="171"/>
      <c r="Q1957" s="171"/>
      <c r="R1957" s="171"/>
      <c r="S1957" s="171"/>
      <c r="T1957" s="171"/>
      <c r="U1957" s="171"/>
      <c r="V1957" s="171"/>
      <c r="W1957" s="171"/>
      <c r="X1957" s="171"/>
      <c r="Y1957" s="171"/>
      <c r="Z1957" s="171"/>
      <c r="AA1957" s="171"/>
      <c r="AB1957" s="171"/>
      <c r="AC1957" s="171"/>
      <c r="AD1957" s="171"/>
      <c r="AE1957" s="171"/>
      <c r="AF1957" s="171"/>
      <c r="AG1957" s="171"/>
      <c r="AH1957" s="171"/>
      <c r="AI1957" s="171"/>
      <c r="AJ1957" s="171"/>
      <c r="AK1957" s="171"/>
      <c r="AL1957" s="171"/>
      <c r="AM1957" s="171"/>
      <c r="AN1957" s="171"/>
      <c r="AO1957" s="171"/>
      <c r="AP1957" s="171"/>
      <c r="AQ1957" s="171"/>
      <c r="AR1957" s="171"/>
      <c r="AS1957" s="171"/>
      <c r="AT1957" s="196"/>
      <c r="AU1957" s="196"/>
      <c r="AV1957" s="196"/>
      <c r="AW1957" s="196"/>
      <c r="AX1957" s="196"/>
      <c r="AY1957" s="196"/>
      <c r="AZ1957" s="196"/>
      <c r="BA1957" s="196"/>
      <c r="BB1957" s="196"/>
      <c r="BC1957" s="196"/>
      <c r="BD1957" s="196"/>
      <c r="BE1957" s="196"/>
      <c r="BF1957" s="196"/>
      <c r="BG1957" s="196"/>
      <c r="BH1957" s="196"/>
      <c r="BI1957" s="196"/>
      <c r="BJ1957" s="196"/>
      <c r="BK1957" s="196"/>
      <c r="BL1957" s="196"/>
      <c r="BM1957" s="196"/>
      <c r="BN1957" s="196"/>
      <c r="BO1957" s="196"/>
      <c r="BP1957" s="196"/>
      <c r="BQ1957" s="196"/>
      <c r="BR1957" s="196"/>
      <c r="BS1957" s="196"/>
      <c r="BT1957" s="196"/>
      <c r="BU1957" s="196"/>
      <c r="BV1957" s="196"/>
      <c r="BW1957" s="196"/>
      <c r="BX1957" s="196"/>
      <c r="BY1957" s="196"/>
      <c r="BZ1957" s="196"/>
      <c r="CA1957" s="196"/>
      <c r="CB1957" s="196"/>
      <c r="CC1957" s="196"/>
      <c r="CD1957" s="196"/>
    </row>
    <row r="1958" spans="4:82" x14ac:dyDescent="0.2">
      <c r="D1958" s="171"/>
      <c r="E1958" s="171"/>
      <c r="F1958" s="171"/>
      <c r="G1958" s="171"/>
      <c r="H1958" s="171"/>
      <c r="I1958" s="171"/>
      <c r="J1958" s="171"/>
      <c r="K1958" s="171"/>
      <c r="L1958" s="171"/>
      <c r="M1958" s="171"/>
      <c r="N1958" s="171"/>
      <c r="O1958" s="171"/>
      <c r="P1958" s="171"/>
      <c r="Q1958" s="171"/>
      <c r="R1958" s="171"/>
      <c r="S1958" s="171"/>
      <c r="T1958" s="171"/>
      <c r="U1958" s="171"/>
      <c r="V1958" s="171"/>
      <c r="W1958" s="171"/>
      <c r="X1958" s="171"/>
      <c r="Y1958" s="171"/>
      <c r="Z1958" s="171"/>
      <c r="AA1958" s="171"/>
      <c r="AB1958" s="171"/>
      <c r="AC1958" s="171"/>
      <c r="AD1958" s="171"/>
      <c r="AE1958" s="171"/>
      <c r="AF1958" s="171"/>
      <c r="AG1958" s="171"/>
      <c r="AH1958" s="171"/>
      <c r="AI1958" s="171"/>
      <c r="AJ1958" s="171"/>
      <c r="AK1958" s="171"/>
      <c r="AL1958" s="171"/>
      <c r="AM1958" s="171"/>
      <c r="AN1958" s="171"/>
      <c r="AO1958" s="171"/>
      <c r="AP1958" s="171"/>
      <c r="AQ1958" s="171"/>
      <c r="AR1958" s="171"/>
      <c r="AS1958" s="171"/>
      <c r="AT1958" s="196"/>
      <c r="AU1958" s="196"/>
      <c r="AV1958" s="196"/>
      <c r="AW1958" s="196"/>
      <c r="AX1958" s="196"/>
      <c r="AY1958" s="196"/>
      <c r="AZ1958" s="196"/>
      <c r="BA1958" s="196"/>
      <c r="BB1958" s="196"/>
      <c r="BC1958" s="196"/>
      <c r="BD1958" s="196"/>
      <c r="BE1958" s="196"/>
      <c r="BF1958" s="196"/>
      <c r="BG1958" s="196"/>
      <c r="BH1958" s="196"/>
      <c r="BI1958" s="196"/>
      <c r="BJ1958" s="196"/>
      <c r="BK1958" s="196"/>
      <c r="BL1958" s="196"/>
      <c r="BM1958" s="196"/>
      <c r="BN1958" s="196"/>
      <c r="BO1958" s="196"/>
      <c r="BP1958" s="196"/>
      <c r="BQ1958" s="196"/>
      <c r="BR1958" s="196"/>
      <c r="BS1958" s="196"/>
      <c r="BT1958" s="196"/>
      <c r="BU1958" s="196"/>
      <c r="BV1958" s="196"/>
      <c r="BW1958" s="196"/>
      <c r="BX1958" s="196"/>
      <c r="BY1958" s="196"/>
      <c r="BZ1958" s="196"/>
      <c r="CA1958" s="196"/>
      <c r="CB1958" s="196"/>
      <c r="CC1958" s="196"/>
      <c r="CD1958" s="196"/>
    </row>
    <row r="1959" spans="4:82" x14ac:dyDescent="0.2">
      <c r="D1959" s="171"/>
      <c r="E1959" s="171"/>
      <c r="F1959" s="171"/>
      <c r="G1959" s="171"/>
      <c r="H1959" s="171"/>
      <c r="I1959" s="171"/>
      <c r="J1959" s="171"/>
      <c r="K1959" s="171"/>
      <c r="L1959" s="171"/>
      <c r="M1959" s="171"/>
      <c r="N1959" s="171"/>
      <c r="O1959" s="171"/>
      <c r="P1959" s="171"/>
      <c r="Q1959" s="171"/>
      <c r="R1959" s="171"/>
      <c r="S1959" s="171"/>
      <c r="T1959" s="171"/>
      <c r="U1959" s="171"/>
      <c r="V1959" s="171"/>
      <c r="W1959" s="171"/>
      <c r="X1959" s="171"/>
      <c r="Y1959" s="171"/>
      <c r="Z1959" s="171"/>
      <c r="AA1959" s="171"/>
      <c r="AB1959" s="171"/>
      <c r="AC1959" s="171"/>
      <c r="AD1959" s="171"/>
      <c r="AE1959" s="171"/>
      <c r="AF1959" s="171"/>
      <c r="AG1959" s="171"/>
      <c r="AH1959" s="171"/>
      <c r="AI1959" s="171"/>
      <c r="AJ1959" s="171"/>
      <c r="AK1959" s="171"/>
      <c r="AL1959" s="171"/>
      <c r="AM1959" s="171"/>
      <c r="AN1959" s="171"/>
      <c r="AO1959" s="171"/>
      <c r="AP1959" s="171"/>
      <c r="AQ1959" s="171"/>
      <c r="AR1959" s="171"/>
      <c r="AS1959" s="171"/>
      <c r="AT1959" s="196"/>
      <c r="AU1959" s="196"/>
      <c r="AV1959" s="196"/>
      <c r="AW1959" s="196"/>
      <c r="AX1959" s="196"/>
      <c r="AY1959" s="196"/>
      <c r="AZ1959" s="196"/>
      <c r="BA1959" s="196"/>
      <c r="BB1959" s="196"/>
      <c r="BC1959" s="196"/>
      <c r="BD1959" s="196"/>
      <c r="BE1959" s="196"/>
      <c r="BF1959" s="196"/>
      <c r="BG1959" s="196"/>
      <c r="BH1959" s="196"/>
      <c r="BI1959" s="196"/>
      <c r="BJ1959" s="196"/>
      <c r="BK1959" s="196"/>
      <c r="BL1959" s="196"/>
      <c r="BM1959" s="196"/>
      <c r="BN1959" s="196"/>
      <c r="BO1959" s="196"/>
      <c r="BP1959" s="196"/>
      <c r="BQ1959" s="196"/>
      <c r="BR1959" s="196"/>
      <c r="BS1959" s="196"/>
      <c r="BT1959" s="196"/>
      <c r="BU1959" s="196"/>
      <c r="BV1959" s="196"/>
      <c r="BW1959" s="196"/>
      <c r="BX1959" s="196"/>
      <c r="BY1959" s="196"/>
      <c r="BZ1959" s="196"/>
      <c r="CA1959" s="196"/>
      <c r="CB1959" s="196"/>
      <c r="CC1959" s="196"/>
      <c r="CD1959" s="196"/>
    </row>
    <row r="1960" spans="4:82" x14ac:dyDescent="0.2">
      <c r="D1960" s="171"/>
      <c r="E1960" s="171"/>
      <c r="F1960" s="171"/>
      <c r="G1960" s="171"/>
      <c r="H1960" s="171"/>
      <c r="I1960" s="171"/>
      <c r="J1960" s="171"/>
      <c r="K1960" s="171"/>
      <c r="L1960" s="171"/>
      <c r="M1960" s="171"/>
      <c r="N1960" s="171"/>
      <c r="O1960" s="171"/>
      <c r="P1960" s="171"/>
      <c r="Q1960" s="171"/>
      <c r="R1960" s="171"/>
      <c r="S1960" s="171"/>
      <c r="T1960" s="171"/>
      <c r="U1960" s="171"/>
      <c r="V1960" s="171"/>
      <c r="W1960" s="171"/>
      <c r="X1960" s="171"/>
      <c r="Y1960" s="171"/>
      <c r="Z1960" s="171"/>
      <c r="AA1960" s="171"/>
      <c r="AB1960" s="171"/>
      <c r="AC1960" s="171"/>
      <c r="AD1960" s="171"/>
      <c r="AE1960" s="171"/>
      <c r="AF1960" s="171"/>
      <c r="AG1960" s="171"/>
      <c r="AH1960" s="171"/>
      <c r="AI1960" s="171"/>
      <c r="AJ1960" s="171"/>
      <c r="AK1960" s="171"/>
      <c r="AL1960" s="171"/>
      <c r="AM1960" s="171"/>
      <c r="AN1960" s="171"/>
      <c r="AO1960" s="171"/>
      <c r="AP1960" s="171"/>
      <c r="AQ1960" s="171"/>
      <c r="AR1960" s="171"/>
      <c r="AS1960" s="171"/>
      <c r="AT1960" s="196"/>
      <c r="AU1960" s="196"/>
      <c r="AV1960" s="196"/>
      <c r="AW1960" s="196"/>
      <c r="AX1960" s="196"/>
      <c r="AY1960" s="196"/>
      <c r="AZ1960" s="196"/>
      <c r="BA1960" s="196"/>
      <c r="BB1960" s="196"/>
      <c r="BC1960" s="196"/>
      <c r="BD1960" s="196"/>
      <c r="BE1960" s="196"/>
      <c r="BF1960" s="196"/>
      <c r="BG1960" s="196"/>
      <c r="BH1960" s="196"/>
      <c r="BI1960" s="196"/>
      <c r="BJ1960" s="196"/>
      <c r="BK1960" s="196"/>
      <c r="BL1960" s="196"/>
      <c r="BM1960" s="196"/>
      <c r="BN1960" s="196"/>
      <c r="BO1960" s="196"/>
      <c r="BP1960" s="196"/>
      <c r="BQ1960" s="196"/>
      <c r="BR1960" s="196"/>
      <c r="BS1960" s="196"/>
      <c r="BT1960" s="196"/>
      <c r="BU1960" s="196"/>
      <c r="BV1960" s="196"/>
      <c r="BW1960" s="196"/>
      <c r="BX1960" s="196"/>
      <c r="BY1960" s="196"/>
      <c r="BZ1960" s="196"/>
      <c r="CA1960" s="196"/>
      <c r="CB1960" s="196"/>
      <c r="CC1960" s="196"/>
      <c r="CD1960" s="196"/>
    </row>
    <row r="1961" spans="4:82" x14ac:dyDescent="0.2">
      <c r="D1961" s="171"/>
      <c r="E1961" s="171"/>
      <c r="F1961" s="171"/>
      <c r="G1961" s="171"/>
      <c r="H1961" s="171"/>
      <c r="I1961" s="171"/>
      <c r="J1961" s="171"/>
      <c r="K1961" s="171"/>
      <c r="L1961" s="171"/>
      <c r="M1961" s="171"/>
      <c r="N1961" s="171"/>
      <c r="O1961" s="171"/>
      <c r="P1961" s="171"/>
      <c r="Q1961" s="171"/>
      <c r="R1961" s="171"/>
      <c r="S1961" s="171"/>
      <c r="T1961" s="171"/>
      <c r="U1961" s="171"/>
      <c r="V1961" s="171"/>
      <c r="W1961" s="171"/>
      <c r="X1961" s="171"/>
      <c r="Y1961" s="171"/>
      <c r="Z1961" s="171"/>
      <c r="AA1961" s="171"/>
      <c r="AB1961" s="171"/>
      <c r="AC1961" s="171"/>
      <c r="AD1961" s="171"/>
      <c r="AE1961" s="171"/>
      <c r="AF1961" s="171"/>
      <c r="AG1961" s="171"/>
      <c r="AH1961" s="171"/>
      <c r="AI1961" s="171"/>
      <c r="AJ1961" s="171"/>
      <c r="AK1961" s="171"/>
      <c r="AL1961" s="171"/>
      <c r="AM1961" s="171"/>
      <c r="AN1961" s="171"/>
      <c r="AO1961" s="171"/>
      <c r="AP1961" s="171"/>
      <c r="AQ1961" s="171"/>
      <c r="AR1961" s="171"/>
      <c r="AS1961" s="171"/>
      <c r="AT1961" s="196"/>
      <c r="AU1961" s="196"/>
      <c r="AV1961" s="196"/>
      <c r="AW1961" s="196"/>
      <c r="AX1961" s="196"/>
      <c r="AY1961" s="196"/>
      <c r="AZ1961" s="196"/>
      <c r="BA1961" s="196"/>
      <c r="BB1961" s="196"/>
      <c r="BC1961" s="196"/>
      <c r="BD1961" s="196"/>
      <c r="BE1961" s="196"/>
      <c r="BF1961" s="196"/>
      <c r="BG1961" s="196"/>
      <c r="BH1961" s="196"/>
      <c r="BI1961" s="196"/>
      <c r="BJ1961" s="196"/>
      <c r="BK1961" s="196"/>
      <c r="BL1961" s="196"/>
      <c r="BM1961" s="196"/>
      <c r="BN1961" s="196"/>
      <c r="BO1961" s="196"/>
      <c r="BP1961" s="196"/>
      <c r="BQ1961" s="196"/>
      <c r="BR1961" s="196"/>
      <c r="BS1961" s="196"/>
      <c r="BT1961" s="196"/>
      <c r="BU1961" s="196"/>
      <c r="BV1961" s="196"/>
      <c r="BW1961" s="196"/>
      <c r="BX1961" s="196"/>
      <c r="BY1961" s="196"/>
      <c r="BZ1961" s="196"/>
      <c r="CA1961" s="196"/>
      <c r="CB1961" s="196"/>
      <c r="CC1961" s="196"/>
      <c r="CD1961" s="196"/>
    </row>
    <row r="1962" spans="4:82" x14ac:dyDescent="0.2">
      <c r="D1962" s="171"/>
      <c r="E1962" s="171"/>
      <c r="F1962" s="171"/>
      <c r="G1962" s="171"/>
      <c r="H1962" s="171"/>
      <c r="I1962" s="171"/>
      <c r="J1962" s="171"/>
      <c r="K1962" s="171"/>
      <c r="L1962" s="171"/>
      <c r="M1962" s="171"/>
      <c r="N1962" s="171"/>
      <c r="O1962" s="171"/>
      <c r="P1962" s="171"/>
      <c r="Q1962" s="171"/>
      <c r="R1962" s="171"/>
      <c r="S1962" s="171"/>
      <c r="T1962" s="171"/>
      <c r="U1962" s="171"/>
      <c r="V1962" s="171"/>
      <c r="W1962" s="171"/>
      <c r="X1962" s="171"/>
      <c r="Y1962" s="171"/>
      <c r="Z1962" s="171"/>
      <c r="AA1962" s="171"/>
      <c r="AB1962" s="171"/>
      <c r="AC1962" s="171"/>
      <c r="AD1962" s="171"/>
      <c r="AE1962" s="171"/>
      <c r="AF1962" s="171"/>
      <c r="AG1962" s="171"/>
      <c r="AH1962" s="171"/>
      <c r="AI1962" s="171"/>
      <c r="AJ1962" s="171"/>
      <c r="AK1962" s="171"/>
      <c r="AL1962" s="171"/>
      <c r="AM1962" s="171"/>
      <c r="AN1962" s="171"/>
      <c r="AO1962" s="171"/>
      <c r="AP1962" s="171"/>
      <c r="AQ1962" s="171"/>
      <c r="AR1962" s="171"/>
      <c r="AS1962" s="171"/>
      <c r="AT1962" s="196"/>
      <c r="AU1962" s="196"/>
      <c r="AV1962" s="196"/>
      <c r="AW1962" s="196"/>
      <c r="AX1962" s="196"/>
      <c r="AY1962" s="196"/>
      <c r="AZ1962" s="196"/>
      <c r="BA1962" s="196"/>
      <c r="BB1962" s="196"/>
      <c r="BC1962" s="196"/>
      <c r="BD1962" s="196"/>
      <c r="BE1962" s="196"/>
      <c r="BF1962" s="196"/>
      <c r="BG1962" s="196"/>
      <c r="BH1962" s="196"/>
      <c r="BI1962" s="196"/>
      <c r="BJ1962" s="196"/>
      <c r="BK1962" s="196"/>
      <c r="BL1962" s="196"/>
      <c r="BM1962" s="196"/>
      <c r="BN1962" s="196"/>
      <c r="BO1962" s="196"/>
      <c r="BP1962" s="196"/>
      <c r="BQ1962" s="196"/>
      <c r="BR1962" s="196"/>
      <c r="BS1962" s="196"/>
      <c r="BT1962" s="196"/>
      <c r="BU1962" s="196"/>
      <c r="BV1962" s="196"/>
      <c r="BW1962" s="196"/>
      <c r="BX1962" s="196"/>
      <c r="BY1962" s="196"/>
      <c r="BZ1962" s="196"/>
      <c r="CA1962" s="196"/>
      <c r="CB1962" s="196"/>
      <c r="CC1962" s="196"/>
      <c r="CD1962" s="196"/>
    </row>
    <row r="1963" spans="4:82" x14ac:dyDescent="0.2">
      <c r="D1963" s="171"/>
      <c r="E1963" s="171"/>
      <c r="F1963" s="171"/>
      <c r="G1963" s="171"/>
      <c r="H1963" s="171"/>
      <c r="I1963" s="171"/>
      <c r="J1963" s="171"/>
      <c r="K1963" s="171"/>
      <c r="L1963" s="171"/>
      <c r="M1963" s="171"/>
      <c r="N1963" s="171"/>
      <c r="O1963" s="171"/>
      <c r="P1963" s="171"/>
      <c r="Q1963" s="171"/>
      <c r="R1963" s="171"/>
      <c r="S1963" s="171"/>
      <c r="T1963" s="171"/>
      <c r="U1963" s="171"/>
      <c r="V1963" s="171"/>
      <c r="W1963" s="171"/>
      <c r="X1963" s="171"/>
      <c r="Y1963" s="171"/>
      <c r="Z1963" s="171"/>
      <c r="AA1963" s="171"/>
      <c r="AB1963" s="171"/>
      <c r="AC1963" s="171"/>
      <c r="AD1963" s="171"/>
      <c r="AE1963" s="171"/>
      <c r="AF1963" s="171"/>
      <c r="AG1963" s="171"/>
      <c r="AH1963" s="171"/>
      <c r="AI1963" s="171"/>
      <c r="AJ1963" s="171"/>
      <c r="AK1963" s="171"/>
      <c r="AL1963" s="171"/>
      <c r="AM1963" s="171"/>
      <c r="AN1963" s="171"/>
      <c r="AO1963" s="171"/>
      <c r="AP1963" s="171"/>
      <c r="AQ1963" s="171"/>
      <c r="AR1963" s="171"/>
      <c r="AS1963" s="171"/>
      <c r="AT1963" s="196"/>
      <c r="AU1963" s="196"/>
      <c r="AV1963" s="196"/>
      <c r="AW1963" s="196"/>
      <c r="AX1963" s="196"/>
      <c r="AY1963" s="196"/>
      <c r="AZ1963" s="196"/>
      <c r="BA1963" s="196"/>
      <c r="BB1963" s="196"/>
      <c r="BC1963" s="196"/>
      <c r="BD1963" s="196"/>
      <c r="BE1963" s="196"/>
      <c r="BF1963" s="196"/>
      <c r="BG1963" s="196"/>
      <c r="BH1963" s="196"/>
      <c r="BI1963" s="196"/>
      <c r="BJ1963" s="196"/>
      <c r="BK1963" s="196"/>
      <c r="BL1963" s="196"/>
      <c r="BM1963" s="196"/>
      <c r="BN1963" s="196"/>
      <c r="BO1963" s="196"/>
      <c r="BP1963" s="196"/>
      <c r="BQ1963" s="196"/>
      <c r="BR1963" s="196"/>
      <c r="BS1963" s="196"/>
      <c r="BT1963" s="196"/>
      <c r="BU1963" s="196"/>
      <c r="BV1963" s="196"/>
      <c r="BW1963" s="196"/>
      <c r="BX1963" s="196"/>
      <c r="BY1963" s="196"/>
      <c r="BZ1963" s="196"/>
      <c r="CA1963" s="196"/>
      <c r="CB1963" s="196"/>
      <c r="CC1963" s="196"/>
      <c r="CD1963" s="196"/>
    </row>
    <row r="1964" spans="4:82" x14ac:dyDescent="0.2">
      <c r="D1964" s="171"/>
      <c r="E1964" s="171"/>
      <c r="F1964" s="171"/>
      <c r="G1964" s="171"/>
      <c r="H1964" s="171"/>
      <c r="I1964" s="171"/>
      <c r="J1964" s="171"/>
      <c r="K1964" s="171"/>
      <c r="L1964" s="171"/>
      <c r="M1964" s="171"/>
      <c r="N1964" s="171"/>
      <c r="O1964" s="171"/>
      <c r="P1964" s="171"/>
      <c r="Q1964" s="171"/>
      <c r="R1964" s="171"/>
      <c r="S1964" s="171"/>
      <c r="T1964" s="171"/>
      <c r="U1964" s="171"/>
      <c r="V1964" s="171"/>
      <c r="W1964" s="171"/>
      <c r="X1964" s="171"/>
      <c r="Y1964" s="171"/>
      <c r="Z1964" s="171"/>
      <c r="AA1964" s="171"/>
      <c r="AB1964" s="171"/>
      <c r="AC1964" s="171"/>
      <c r="AD1964" s="171"/>
      <c r="AE1964" s="171"/>
      <c r="AF1964" s="171"/>
      <c r="AG1964" s="171"/>
      <c r="AH1964" s="171"/>
      <c r="AI1964" s="171"/>
      <c r="AJ1964" s="171"/>
      <c r="AK1964" s="171"/>
      <c r="AL1964" s="171"/>
      <c r="AM1964" s="171"/>
      <c r="AN1964" s="171"/>
      <c r="AO1964" s="171"/>
      <c r="AP1964" s="171"/>
      <c r="AQ1964" s="171"/>
      <c r="AR1964" s="171"/>
      <c r="AS1964" s="171"/>
      <c r="AT1964" s="196"/>
      <c r="AU1964" s="196"/>
      <c r="AV1964" s="196"/>
      <c r="AW1964" s="196"/>
      <c r="AX1964" s="196"/>
      <c r="AY1964" s="196"/>
      <c r="AZ1964" s="196"/>
      <c r="BA1964" s="196"/>
      <c r="BB1964" s="196"/>
      <c r="BC1964" s="196"/>
      <c r="BD1964" s="196"/>
      <c r="BE1964" s="196"/>
      <c r="BF1964" s="196"/>
      <c r="BG1964" s="196"/>
      <c r="BH1964" s="196"/>
      <c r="BI1964" s="196"/>
      <c r="BJ1964" s="196"/>
      <c r="BK1964" s="196"/>
      <c r="BL1964" s="196"/>
      <c r="BM1964" s="196"/>
      <c r="BN1964" s="196"/>
      <c r="BO1964" s="196"/>
      <c r="BP1964" s="196"/>
      <c r="BQ1964" s="196"/>
      <c r="BR1964" s="196"/>
      <c r="BS1964" s="196"/>
      <c r="BT1964" s="196"/>
      <c r="BU1964" s="196"/>
      <c r="BV1964" s="196"/>
      <c r="BW1964" s="196"/>
      <c r="BX1964" s="196"/>
      <c r="BY1964" s="196"/>
      <c r="BZ1964" s="196"/>
      <c r="CA1964" s="196"/>
      <c r="CB1964" s="196"/>
      <c r="CC1964" s="196"/>
      <c r="CD1964" s="196"/>
    </row>
    <row r="1965" spans="4:82" x14ac:dyDescent="0.2">
      <c r="D1965" s="171"/>
      <c r="E1965" s="171"/>
      <c r="F1965" s="171"/>
      <c r="G1965" s="171"/>
      <c r="H1965" s="171"/>
      <c r="I1965" s="171"/>
      <c r="J1965" s="171"/>
      <c r="K1965" s="171"/>
      <c r="L1965" s="171"/>
      <c r="M1965" s="171"/>
      <c r="N1965" s="171"/>
      <c r="O1965" s="171"/>
      <c r="P1965" s="171"/>
      <c r="Q1965" s="171"/>
      <c r="R1965" s="171"/>
      <c r="S1965" s="171"/>
      <c r="T1965" s="171"/>
      <c r="U1965" s="171"/>
      <c r="V1965" s="171"/>
      <c r="W1965" s="171"/>
      <c r="X1965" s="171"/>
      <c r="Y1965" s="171"/>
      <c r="Z1965" s="171"/>
      <c r="AA1965" s="171"/>
      <c r="AB1965" s="171"/>
      <c r="AC1965" s="171"/>
      <c r="AD1965" s="171"/>
      <c r="AE1965" s="171"/>
      <c r="AF1965" s="171"/>
      <c r="AG1965" s="171"/>
      <c r="AH1965" s="171"/>
      <c r="AI1965" s="171"/>
      <c r="AJ1965" s="171"/>
      <c r="AK1965" s="171"/>
      <c r="AL1965" s="171"/>
      <c r="AM1965" s="171"/>
      <c r="AN1965" s="171"/>
      <c r="AO1965" s="171"/>
      <c r="AP1965" s="171"/>
      <c r="AQ1965" s="171"/>
      <c r="AR1965" s="171"/>
      <c r="AS1965" s="171"/>
      <c r="AT1965" s="196"/>
      <c r="AU1965" s="196"/>
      <c r="AV1965" s="196"/>
      <c r="AW1965" s="196"/>
      <c r="AX1965" s="196"/>
      <c r="AY1965" s="196"/>
      <c r="AZ1965" s="196"/>
      <c r="BA1965" s="196"/>
      <c r="BB1965" s="196"/>
      <c r="BC1965" s="196"/>
      <c r="BD1965" s="196"/>
      <c r="BE1965" s="196"/>
      <c r="BF1965" s="196"/>
      <c r="BG1965" s="196"/>
      <c r="BH1965" s="196"/>
      <c r="BI1965" s="196"/>
      <c r="BJ1965" s="196"/>
      <c r="BK1965" s="196"/>
      <c r="BL1965" s="196"/>
      <c r="BM1965" s="196"/>
      <c r="BN1965" s="196"/>
      <c r="BO1965" s="196"/>
      <c r="BP1965" s="196"/>
      <c r="BQ1965" s="196"/>
      <c r="BR1965" s="196"/>
      <c r="BS1965" s="196"/>
      <c r="BT1965" s="196"/>
      <c r="BU1965" s="196"/>
      <c r="BV1965" s="196"/>
      <c r="BW1965" s="196"/>
      <c r="BX1965" s="196"/>
      <c r="BY1965" s="196"/>
      <c r="BZ1965" s="196"/>
      <c r="CA1965" s="196"/>
      <c r="CB1965" s="196"/>
      <c r="CC1965" s="196"/>
      <c r="CD1965" s="196"/>
    </row>
    <row r="1966" spans="4:82" x14ac:dyDescent="0.2">
      <c r="D1966" s="171"/>
      <c r="E1966" s="171"/>
      <c r="F1966" s="171"/>
      <c r="G1966" s="171"/>
      <c r="H1966" s="171"/>
      <c r="I1966" s="171"/>
      <c r="J1966" s="171"/>
      <c r="K1966" s="171"/>
      <c r="L1966" s="171"/>
      <c r="M1966" s="171"/>
      <c r="N1966" s="171"/>
      <c r="O1966" s="171"/>
      <c r="P1966" s="171"/>
      <c r="Q1966" s="171"/>
      <c r="R1966" s="171"/>
      <c r="S1966" s="171"/>
      <c r="T1966" s="171"/>
      <c r="U1966" s="171"/>
      <c r="V1966" s="171"/>
      <c r="W1966" s="171"/>
      <c r="X1966" s="171"/>
      <c r="Y1966" s="171"/>
      <c r="Z1966" s="171"/>
      <c r="AA1966" s="171"/>
      <c r="AB1966" s="171"/>
      <c r="AC1966" s="171"/>
      <c r="AD1966" s="171"/>
      <c r="AE1966" s="171"/>
      <c r="AF1966" s="171"/>
      <c r="AG1966" s="171"/>
      <c r="AH1966" s="171"/>
      <c r="AI1966" s="171"/>
      <c r="AJ1966" s="171"/>
      <c r="AK1966" s="171"/>
      <c r="AL1966" s="171"/>
      <c r="AM1966" s="171"/>
      <c r="AN1966" s="171"/>
      <c r="AO1966" s="171"/>
      <c r="AP1966" s="171"/>
      <c r="AQ1966" s="171"/>
      <c r="AR1966" s="171"/>
      <c r="AS1966" s="171"/>
      <c r="AT1966" s="196"/>
      <c r="AU1966" s="196"/>
      <c r="AV1966" s="196"/>
      <c r="AW1966" s="196"/>
      <c r="AX1966" s="196"/>
      <c r="AY1966" s="196"/>
      <c r="AZ1966" s="196"/>
      <c r="BA1966" s="196"/>
      <c r="BB1966" s="196"/>
      <c r="BC1966" s="196"/>
      <c r="BD1966" s="196"/>
      <c r="BE1966" s="196"/>
      <c r="BF1966" s="196"/>
      <c r="BG1966" s="196"/>
      <c r="BH1966" s="196"/>
      <c r="BI1966" s="196"/>
      <c r="BJ1966" s="196"/>
      <c r="BK1966" s="196"/>
      <c r="BL1966" s="196"/>
      <c r="BM1966" s="196"/>
      <c r="BN1966" s="196"/>
      <c r="BO1966" s="196"/>
      <c r="BP1966" s="196"/>
      <c r="BQ1966" s="196"/>
      <c r="BR1966" s="196"/>
      <c r="BS1966" s="196"/>
      <c r="BT1966" s="196"/>
      <c r="BU1966" s="196"/>
      <c r="BV1966" s="196"/>
      <c r="BW1966" s="196"/>
      <c r="BX1966" s="196"/>
      <c r="BY1966" s="196"/>
      <c r="BZ1966" s="196"/>
      <c r="CA1966" s="196"/>
      <c r="CB1966" s="196"/>
      <c r="CC1966" s="196"/>
      <c r="CD1966" s="196"/>
    </row>
    <row r="1967" spans="4:82" x14ac:dyDescent="0.2">
      <c r="D1967" s="171"/>
      <c r="E1967" s="171"/>
      <c r="F1967" s="171"/>
      <c r="G1967" s="171"/>
      <c r="H1967" s="171"/>
      <c r="I1967" s="171"/>
      <c r="J1967" s="171"/>
      <c r="K1967" s="171"/>
      <c r="L1967" s="171"/>
      <c r="M1967" s="171"/>
      <c r="N1967" s="171"/>
      <c r="O1967" s="171"/>
      <c r="P1967" s="171"/>
      <c r="Q1967" s="171"/>
      <c r="R1967" s="171"/>
      <c r="S1967" s="171"/>
      <c r="T1967" s="171"/>
      <c r="U1967" s="171"/>
      <c r="V1967" s="171"/>
      <c r="W1967" s="171"/>
      <c r="X1967" s="171"/>
      <c r="Y1967" s="171"/>
      <c r="Z1967" s="171"/>
      <c r="AA1967" s="171"/>
      <c r="AB1967" s="171"/>
      <c r="AC1967" s="171"/>
      <c r="AD1967" s="171"/>
      <c r="AE1967" s="171"/>
      <c r="AF1967" s="171"/>
      <c r="AG1967" s="171"/>
      <c r="AH1967" s="171"/>
      <c r="AI1967" s="171"/>
      <c r="AJ1967" s="171"/>
      <c r="AK1967" s="171"/>
      <c r="AL1967" s="171"/>
      <c r="AM1967" s="171"/>
      <c r="AN1967" s="171"/>
      <c r="AO1967" s="171"/>
      <c r="AP1967" s="171"/>
      <c r="AQ1967" s="171"/>
      <c r="AR1967" s="171"/>
      <c r="AS1967" s="171"/>
      <c r="AT1967" s="196"/>
      <c r="AU1967" s="196"/>
      <c r="AV1967" s="196"/>
      <c r="AW1967" s="196"/>
      <c r="AX1967" s="196"/>
      <c r="AY1967" s="196"/>
      <c r="AZ1967" s="196"/>
      <c r="BA1967" s="196"/>
      <c r="BB1967" s="196"/>
      <c r="BC1967" s="196"/>
      <c r="BD1967" s="196"/>
      <c r="BE1967" s="196"/>
      <c r="BF1967" s="196"/>
      <c r="BG1967" s="196"/>
      <c r="BH1967" s="196"/>
      <c r="BI1967" s="196"/>
      <c r="BJ1967" s="196"/>
      <c r="BK1967" s="196"/>
      <c r="BL1967" s="196"/>
      <c r="BM1967" s="196"/>
      <c r="BN1967" s="196"/>
      <c r="BO1967" s="196"/>
      <c r="BP1967" s="196"/>
      <c r="BQ1967" s="196"/>
      <c r="BR1967" s="196"/>
      <c r="BS1967" s="196"/>
      <c r="BT1967" s="196"/>
      <c r="BU1967" s="196"/>
      <c r="BV1967" s="196"/>
      <c r="BW1967" s="196"/>
      <c r="BX1967" s="196"/>
      <c r="BY1967" s="196"/>
      <c r="BZ1967" s="196"/>
      <c r="CA1967" s="196"/>
      <c r="CB1967" s="196"/>
      <c r="CC1967" s="196"/>
      <c r="CD1967" s="196"/>
    </row>
    <row r="1968" spans="4:82" x14ac:dyDescent="0.2">
      <c r="D1968" s="171"/>
      <c r="E1968" s="171"/>
      <c r="F1968" s="171"/>
      <c r="G1968" s="171"/>
      <c r="H1968" s="171"/>
      <c r="I1968" s="171"/>
      <c r="J1968" s="171"/>
      <c r="K1968" s="171"/>
      <c r="L1968" s="171"/>
      <c r="M1968" s="171"/>
      <c r="N1968" s="171"/>
      <c r="O1968" s="171"/>
      <c r="P1968" s="171"/>
      <c r="Q1968" s="171"/>
      <c r="R1968" s="171"/>
      <c r="S1968" s="171"/>
      <c r="T1968" s="171"/>
      <c r="U1968" s="171"/>
      <c r="V1968" s="171"/>
      <c r="W1968" s="171"/>
      <c r="X1968" s="171"/>
      <c r="Y1968" s="171"/>
      <c r="Z1968" s="171"/>
      <c r="AA1968" s="171"/>
      <c r="AB1968" s="171"/>
      <c r="AC1968" s="171"/>
      <c r="AD1968" s="171"/>
      <c r="AE1968" s="171"/>
      <c r="AF1968" s="171"/>
      <c r="AG1968" s="171"/>
      <c r="AH1968" s="171"/>
      <c r="AI1968" s="171"/>
      <c r="AJ1968" s="171"/>
      <c r="AK1968" s="171"/>
      <c r="AL1968" s="171"/>
      <c r="AM1968" s="171"/>
      <c r="AN1968" s="171"/>
      <c r="AO1968" s="171"/>
      <c r="AP1968" s="171"/>
      <c r="AQ1968" s="171"/>
      <c r="AR1968" s="171"/>
      <c r="AS1968" s="171"/>
      <c r="AT1968" s="196"/>
      <c r="AU1968" s="196"/>
      <c r="AV1968" s="196"/>
      <c r="AW1968" s="196"/>
      <c r="AX1968" s="196"/>
      <c r="AY1968" s="196"/>
      <c r="AZ1968" s="196"/>
      <c r="BA1968" s="196"/>
      <c r="BB1968" s="196"/>
      <c r="BC1968" s="196"/>
      <c r="BD1968" s="196"/>
      <c r="BE1968" s="196"/>
      <c r="BF1968" s="196"/>
      <c r="BG1968" s="196"/>
      <c r="BH1968" s="196"/>
      <c r="BI1968" s="196"/>
      <c r="BJ1968" s="196"/>
      <c r="BK1968" s="196"/>
      <c r="BL1968" s="196"/>
      <c r="BM1968" s="196"/>
      <c r="BN1968" s="196"/>
      <c r="BO1968" s="196"/>
      <c r="BP1968" s="196"/>
      <c r="BQ1968" s="196"/>
      <c r="BR1968" s="196"/>
      <c r="BS1968" s="196"/>
      <c r="BT1968" s="196"/>
      <c r="BU1968" s="196"/>
      <c r="BV1968" s="196"/>
      <c r="BW1968" s="196"/>
      <c r="BX1968" s="196"/>
      <c r="BY1968" s="196"/>
      <c r="BZ1968" s="196"/>
      <c r="CA1968" s="196"/>
      <c r="CB1968" s="196"/>
      <c r="CC1968" s="196"/>
      <c r="CD1968" s="196"/>
    </row>
    <row r="1969" spans="4:82" x14ac:dyDescent="0.2">
      <c r="D1969" s="171"/>
      <c r="E1969" s="171"/>
      <c r="F1969" s="171"/>
      <c r="G1969" s="171"/>
      <c r="H1969" s="171"/>
      <c r="I1969" s="171"/>
      <c r="J1969" s="171"/>
      <c r="K1969" s="171"/>
      <c r="L1969" s="171"/>
      <c r="M1969" s="171"/>
      <c r="N1969" s="171"/>
      <c r="O1969" s="171"/>
      <c r="P1969" s="171"/>
      <c r="Q1969" s="171"/>
      <c r="R1969" s="171"/>
      <c r="S1969" s="171"/>
      <c r="T1969" s="171"/>
      <c r="U1969" s="171"/>
      <c r="V1969" s="171"/>
      <c r="W1969" s="171"/>
      <c r="X1969" s="171"/>
      <c r="Y1969" s="171"/>
      <c r="Z1969" s="171"/>
      <c r="AA1969" s="171"/>
      <c r="AB1969" s="171"/>
      <c r="AC1969" s="171"/>
      <c r="AD1969" s="171"/>
      <c r="AE1969" s="171"/>
      <c r="AF1969" s="171"/>
      <c r="AG1969" s="171"/>
      <c r="AH1969" s="171"/>
      <c r="AI1969" s="171"/>
      <c r="AJ1969" s="171"/>
      <c r="AK1969" s="171"/>
      <c r="AL1969" s="171"/>
      <c r="AM1969" s="171"/>
      <c r="AN1969" s="171"/>
      <c r="AO1969" s="171"/>
      <c r="AP1969" s="171"/>
      <c r="AQ1969" s="171"/>
      <c r="AR1969" s="171"/>
      <c r="AS1969" s="171"/>
      <c r="AT1969" s="196"/>
      <c r="AU1969" s="196"/>
      <c r="AV1969" s="196"/>
      <c r="AW1969" s="196"/>
      <c r="AX1969" s="196"/>
      <c r="AY1969" s="196"/>
      <c r="AZ1969" s="196"/>
      <c r="BA1969" s="196"/>
      <c r="BB1969" s="196"/>
      <c r="BC1969" s="196"/>
      <c r="BD1969" s="196"/>
      <c r="BE1969" s="196"/>
      <c r="BF1969" s="196"/>
      <c r="BG1969" s="196"/>
      <c r="BH1969" s="196"/>
      <c r="BI1969" s="196"/>
      <c r="BJ1969" s="196"/>
      <c r="BK1969" s="196"/>
      <c r="BL1969" s="196"/>
      <c r="BM1969" s="196"/>
      <c r="BN1969" s="196"/>
      <c r="BO1969" s="196"/>
      <c r="BP1969" s="196"/>
      <c r="BQ1969" s="196"/>
      <c r="BR1969" s="196"/>
      <c r="BS1969" s="196"/>
      <c r="BT1969" s="196"/>
      <c r="BU1969" s="196"/>
      <c r="BV1969" s="196"/>
      <c r="BW1969" s="196"/>
      <c r="BX1969" s="196"/>
      <c r="BY1969" s="196"/>
      <c r="BZ1969" s="196"/>
      <c r="CA1969" s="196"/>
      <c r="CB1969" s="196"/>
      <c r="CC1969" s="196"/>
      <c r="CD1969" s="196"/>
    </row>
    <row r="1970" spans="4:82" x14ac:dyDescent="0.2">
      <c r="D1970" s="171"/>
      <c r="E1970" s="171"/>
      <c r="F1970" s="171"/>
      <c r="G1970" s="171"/>
      <c r="H1970" s="171"/>
      <c r="I1970" s="171"/>
      <c r="J1970" s="171"/>
      <c r="K1970" s="171"/>
      <c r="L1970" s="171"/>
      <c r="M1970" s="171"/>
      <c r="N1970" s="171"/>
      <c r="O1970" s="171"/>
      <c r="P1970" s="171"/>
      <c r="Q1970" s="171"/>
      <c r="R1970" s="171"/>
      <c r="S1970" s="171"/>
      <c r="T1970" s="171"/>
      <c r="U1970" s="171"/>
      <c r="V1970" s="171"/>
      <c r="W1970" s="171"/>
      <c r="X1970" s="171"/>
      <c r="Y1970" s="171"/>
      <c r="Z1970" s="171"/>
      <c r="AA1970" s="171"/>
      <c r="AB1970" s="171"/>
      <c r="AC1970" s="171"/>
      <c r="AD1970" s="171"/>
      <c r="AE1970" s="171"/>
      <c r="AF1970" s="171"/>
      <c r="AG1970" s="171"/>
      <c r="AH1970" s="171"/>
      <c r="AI1970" s="171"/>
      <c r="AJ1970" s="171"/>
      <c r="AK1970" s="171"/>
      <c r="AL1970" s="171"/>
      <c r="AM1970" s="171"/>
      <c r="AN1970" s="171"/>
      <c r="AO1970" s="171"/>
      <c r="AP1970" s="171"/>
      <c r="AQ1970" s="171"/>
      <c r="AR1970" s="171"/>
      <c r="AS1970" s="171"/>
      <c r="AT1970" s="196"/>
      <c r="AU1970" s="196"/>
      <c r="AV1970" s="196"/>
      <c r="AW1970" s="196"/>
      <c r="AX1970" s="196"/>
      <c r="AY1970" s="196"/>
      <c r="AZ1970" s="196"/>
      <c r="BA1970" s="196"/>
      <c r="BB1970" s="196"/>
      <c r="BC1970" s="196"/>
      <c r="BD1970" s="196"/>
      <c r="BE1970" s="196"/>
      <c r="BF1970" s="196"/>
      <c r="BG1970" s="196"/>
      <c r="BH1970" s="196"/>
      <c r="BI1970" s="196"/>
      <c r="BJ1970" s="196"/>
      <c r="BK1970" s="196"/>
      <c r="BL1970" s="196"/>
      <c r="BM1970" s="196"/>
      <c r="BN1970" s="196"/>
      <c r="BO1970" s="196"/>
      <c r="BP1970" s="196"/>
      <c r="BQ1970" s="196"/>
      <c r="BR1970" s="196"/>
      <c r="BS1970" s="196"/>
      <c r="BT1970" s="196"/>
      <c r="BU1970" s="196"/>
      <c r="BV1970" s="196"/>
      <c r="BW1970" s="196"/>
      <c r="BX1970" s="196"/>
      <c r="BY1970" s="196"/>
      <c r="BZ1970" s="196"/>
      <c r="CA1970" s="196"/>
      <c r="CB1970" s="196"/>
      <c r="CC1970" s="196"/>
      <c r="CD1970" s="196"/>
    </row>
    <row r="1971" spans="4:82" x14ac:dyDescent="0.2">
      <c r="D1971" s="171"/>
      <c r="E1971" s="171"/>
      <c r="F1971" s="171"/>
      <c r="G1971" s="171"/>
      <c r="H1971" s="171"/>
      <c r="I1971" s="171"/>
      <c r="J1971" s="171"/>
      <c r="K1971" s="171"/>
      <c r="L1971" s="171"/>
      <c r="M1971" s="171"/>
      <c r="N1971" s="171"/>
      <c r="O1971" s="171"/>
      <c r="P1971" s="171"/>
      <c r="Q1971" s="171"/>
      <c r="R1971" s="171"/>
      <c r="S1971" s="171"/>
      <c r="T1971" s="171"/>
      <c r="U1971" s="171"/>
      <c r="V1971" s="171"/>
      <c r="W1971" s="171"/>
      <c r="X1971" s="171"/>
      <c r="Y1971" s="171"/>
      <c r="Z1971" s="171"/>
      <c r="AA1971" s="171"/>
      <c r="AB1971" s="171"/>
      <c r="AC1971" s="171"/>
      <c r="AD1971" s="171"/>
      <c r="AE1971" s="171"/>
      <c r="AF1971" s="171"/>
      <c r="AG1971" s="171"/>
      <c r="AH1971" s="171"/>
      <c r="AI1971" s="171"/>
      <c r="AJ1971" s="171"/>
      <c r="AK1971" s="171"/>
      <c r="AL1971" s="171"/>
      <c r="AM1971" s="171"/>
      <c r="AN1971" s="171"/>
      <c r="AO1971" s="171"/>
      <c r="AP1971" s="171"/>
      <c r="AQ1971" s="171"/>
      <c r="AR1971" s="171"/>
      <c r="AS1971" s="171"/>
      <c r="AT1971" s="196"/>
      <c r="AU1971" s="196"/>
      <c r="AV1971" s="196"/>
      <c r="AW1971" s="196"/>
      <c r="AX1971" s="196"/>
      <c r="AY1971" s="196"/>
      <c r="AZ1971" s="196"/>
      <c r="BA1971" s="196"/>
      <c r="BB1971" s="196"/>
      <c r="BC1971" s="196"/>
      <c r="BD1971" s="196"/>
      <c r="BE1971" s="196"/>
      <c r="BF1971" s="196"/>
      <c r="BG1971" s="196"/>
      <c r="BH1971" s="196"/>
      <c r="BI1971" s="196"/>
      <c r="BJ1971" s="196"/>
      <c r="BK1971" s="196"/>
      <c r="BL1971" s="196"/>
      <c r="BM1971" s="196"/>
      <c r="BN1971" s="196"/>
      <c r="BO1971" s="196"/>
      <c r="BP1971" s="196"/>
      <c r="BQ1971" s="196"/>
      <c r="BR1971" s="196"/>
      <c r="BS1971" s="196"/>
      <c r="BT1971" s="196"/>
      <c r="BU1971" s="196"/>
      <c r="BV1971" s="196"/>
      <c r="BW1971" s="196"/>
      <c r="BX1971" s="196"/>
      <c r="BY1971" s="196"/>
      <c r="BZ1971" s="196"/>
      <c r="CA1971" s="196"/>
      <c r="CB1971" s="196"/>
      <c r="CC1971" s="196"/>
      <c r="CD1971" s="196"/>
    </row>
    <row r="1972" spans="4:82" x14ac:dyDescent="0.2">
      <c r="D1972" s="171"/>
      <c r="E1972" s="171"/>
      <c r="F1972" s="171"/>
      <c r="G1972" s="171"/>
      <c r="H1972" s="171"/>
      <c r="I1972" s="171"/>
      <c r="J1972" s="171"/>
      <c r="K1972" s="171"/>
      <c r="L1972" s="171"/>
      <c r="M1972" s="171"/>
      <c r="N1972" s="171"/>
      <c r="O1972" s="171"/>
      <c r="P1972" s="171"/>
      <c r="Q1972" s="171"/>
      <c r="R1972" s="171"/>
      <c r="S1972" s="171"/>
      <c r="T1972" s="171"/>
      <c r="U1972" s="171"/>
      <c r="V1972" s="171"/>
      <c r="W1972" s="171"/>
      <c r="X1972" s="171"/>
      <c r="Y1972" s="171"/>
      <c r="Z1972" s="171"/>
      <c r="AA1972" s="171"/>
      <c r="AB1972" s="171"/>
      <c r="AC1972" s="171"/>
      <c r="AD1972" s="171"/>
      <c r="AE1972" s="171"/>
      <c r="AF1972" s="171"/>
      <c r="AG1972" s="171"/>
      <c r="AH1972" s="171"/>
      <c r="AI1972" s="171"/>
      <c r="AJ1972" s="171"/>
      <c r="AK1972" s="171"/>
      <c r="AL1972" s="171"/>
      <c r="AM1972" s="171"/>
      <c r="AN1972" s="171"/>
      <c r="AO1972" s="171"/>
      <c r="AP1972" s="171"/>
      <c r="AQ1972" s="171"/>
      <c r="AR1972" s="171"/>
      <c r="AS1972" s="171"/>
      <c r="AT1972" s="196"/>
      <c r="AU1972" s="196"/>
      <c r="AV1972" s="196"/>
      <c r="AW1972" s="196"/>
      <c r="AX1972" s="196"/>
      <c r="AY1972" s="196"/>
      <c r="AZ1972" s="196"/>
      <c r="BA1972" s="196"/>
      <c r="BB1972" s="196"/>
      <c r="BC1972" s="196"/>
      <c r="BD1972" s="196"/>
      <c r="BE1972" s="196"/>
      <c r="BF1972" s="196"/>
      <c r="BG1972" s="196"/>
      <c r="BH1972" s="196"/>
      <c r="BI1972" s="196"/>
      <c r="BJ1972" s="196"/>
      <c r="BK1972" s="196"/>
      <c r="BL1972" s="196"/>
      <c r="BM1972" s="196"/>
      <c r="BN1972" s="196"/>
      <c r="BO1972" s="196"/>
      <c r="BP1972" s="196"/>
      <c r="BQ1972" s="196"/>
      <c r="BR1972" s="196"/>
      <c r="BS1972" s="196"/>
      <c r="BT1972" s="196"/>
      <c r="BU1972" s="196"/>
      <c r="BV1972" s="196"/>
      <c r="BW1972" s="196"/>
      <c r="BX1972" s="196"/>
      <c r="BY1972" s="196"/>
      <c r="BZ1972" s="196"/>
      <c r="CA1972" s="196"/>
      <c r="CB1972" s="196"/>
      <c r="CC1972" s="196"/>
      <c r="CD1972" s="196"/>
    </row>
    <row r="1973" spans="4:82" x14ac:dyDescent="0.2">
      <c r="D1973" s="171"/>
      <c r="E1973" s="171"/>
      <c r="F1973" s="171"/>
      <c r="G1973" s="171"/>
      <c r="H1973" s="171"/>
      <c r="I1973" s="171"/>
      <c r="J1973" s="171"/>
      <c r="K1973" s="171"/>
      <c r="L1973" s="171"/>
      <c r="M1973" s="171"/>
      <c r="N1973" s="171"/>
      <c r="O1973" s="171"/>
      <c r="P1973" s="171"/>
      <c r="Q1973" s="171"/>
      <c r="R1973" s="171"/>
      <c r="S1973" s="171"/>
      <c r="T1973" s="171"/>
      <c r="U1973" s="171"/>
      <c r="V1973" s="171"/>
      <c r="W1973" s="171"/>
      <c r="X1973" s="171"/>
      <c r="Y1973" s="171"/>
      <c r="Z1973" s="171"/>
      <c r="AA1973" s="171"/>
      <c r="AB1973" s="171"/>
      <c r="AC1973" s="171"/>
      <c r="AD1973" s="171"/>
      <c r="AE1973" s="171"/>
      <c r="AF1973" s="171"/>
      <c r="AG1973" s="171"/>
      <c r="AH1973" s="171"/>
      <c r="AI1973" s="171"/>
      <c r="AJ1973" s="171"/>
      <c r="AK1973" s="171"/>
      <c r="AL1973" s="171"/>
      <c r="AM1973" s="171"/>
      <c r="AN1973" s="171"/>
      <c r="AO1973" s="171"/>
      <c r="AP1973" s="171"/>
      <c r="AQ1973" s="171"/>
      <c r="AR1973" s="171"/>
      <c r="AS1973" s="171"/>
      <c r="AT1973" s="196"/>
      <c r="AU1973" s="196"/>
      <c r="AV1973" s="196"/>
      <c r="AW1973" s="196"/>
      <c r="AX1973" s="196"/>
      <c r="AY1973" s="196"/>
      <c r="AZ1973" s="196"/>
      <c r="BA1973" s="196"/>
      <c r="BB1973" s="196"/>
      <c r="BC1973" s="196"/>
      <c r="BD1973" s="196"/>
      <c r="BE1973" s="196"/>
      <c r="BF1973" s="196"/>
      <c r="BG1973" s="196"/>
      <c r="BH1973" s="196"/>
      <c r="BI1973" s="196"/>
      <c r="BJ1973" s="196"/>
      <c r="BK1973" s="196"/>
      <c r="BL1973" s="196"/>
      <c r="BM1973" s="196"/>
      <c r="BN1973" s="196"/>
      <c r="BO1973" s="196"/>
      <c r="BP1973" s="196"/>
      <c r="BQ1973" s="196"/>
      <c r="BR1973" s="196"/>
      <c r="BS1973" s="196"/>
      <c r="BT1973" s="196"/>
      <c r="BU1973" s="196"/>
      <c r="BV1973" s="196"/>
      <c r="BW1973" s="196"/>
      <c r="BX1973" s="196"/>
      <c r="BY1973" s="196"/>
      <c r="BZ1973" s="196"/>
      <c r="CA1973" s="196"/>
      <c r="CB1973" s="196"/>
      <c r="CC1973" s="196"/>
      <c r="CD1973" s="196"/>
    </row>
    <row r="1974" spans="4:82" x14ac:dyDescent="0.2">
      <c r="D1974" s="171"/>
      <c r="E1974" s="171"/>
      <c r="F1974" s="171"/>
      <c r="G1974" s="171"/>
      <c r="H1974" s="171"/>
      <c r="I1974" s="171"/>
      <c r="J1974" s="171"/>
      <c r="K1974" s="171"/>
      <c r="L1974" s="171"/>
      <c r="M1974" s="171"/>
      <c r="N1974" s="171"/>
      <c r="O1974" s="171"/>
      <c r="P1974" s="171"/>
      <c r="Q1974" s="171"/>
      <c r="R1974" s="171"/>
      <c r="S1974" s="171"/>
      <c r="T1974" s="171"/>
      <c r="U1974" s="171"/>
      <c r="V1974" s="171"/>
      <c r="W1974" s="171"/>
      <c r="X1974" s="171"/>
      <c r="Y1974" s="171"/>
      <c r="Z1974" s="171"/>
      <c r="AA1974" s="171"/>
      <c r="AB1974" s="171"/>
      <c r="AC1974" s="171"/>
      <c r="AD1974" s="171"/>
      <c r="AE1974" s="171"/>
      <c r="AF1974" s="171"/>
      <c r="AG1974" s="171"/>
      <c r="AH1974" s="171"/>
      <c r="AI1974" s="171"/>
      <c r="AJ1974" s="171"/>
      <c r="AK1974" s="171"/>
      <c r="AL1974" s="171"/>
      <c r="AM1974" s="171"/>
      <c r="AN1974" s="171"/>
      <c r="AO1974" s="171"/>
      <c r="AP1974" s="171"/>
      <c r="AQ1974" s="171"/>
      <c r="AR1974" s="171"/>
      <c r="AS1974" s="171"/>
      <c r="AT1974" s="196"/>
      <c r="AU1974" s="196"/>
      <c r="AV1974" s="196"/>
      <c r="AW1974" s="196"/>
      <c r="AX1974" s="196"/>
      <c r="AY1974" s="196"/>
      <c r="AZ1974" s="196"/>
      <c r="BA1974" s="196"/>
      <c r="BB1974" s="196"/>
      <c r="BC1974" s="196"/>
      <c r="BD1974" s="196"/>
      <c r="BE1974" s="196"/>
      <c r="BF1974" s="196"/>
      <c r="BG1974" s="196"/>
      <c r="BH1974" s="196"/>
      <c r="BI1974" s="196"/>
      <c r="BJ1974" s="196"/>
      <c r="BK1974" s="196"/>
      <c r="BL1974" s="196"/>
      <c r="BM1974" s="196"/>
      <c r="BN1974" s="196"/>
      <c r="BO1974" s="196"/>
      <c r="BP1974" s="196"/>
      <c r="BQ1974" s="196"/>
      <c r="BR1974" s="196"/>
      <c r="BS1974" s="196"/>
      <c r="BT1974" s="196"/>
      <c r="BU1974" s="196"/>
      <c r="BV1974" s="196"/>
      <c r="BW1974" s="196"/>
      <c r="BX1974" s="196"/>
      <c r="BY1974" s="196"/>
      <c r="BZ1974" s="196"/>
      <c r="CA1974" s="196"/>
      <c r="CB1974" s="196"/>
      <c r="CC1974" s="196"/>
      <c r="CD1974" s="196"/>
    </row>
    <row r="1975" spans="4:82" x14ac:dyDescent="0.2">
      <c r="D1975" s="171"/>
      <c r="E1975" s="171"/>
      <c r="F1975" s="171"/>
      <c r="G1975" s="171"/>
      <c r="H1975" s="171"/>
      <c r="I1975" s="171"/>
      <c r="J1975" s="171"/>
      <c r="K1975" s="171"/>
      <c r="L1975" s="171"/>
      <c r="M1975" s="171"/>
      <c r="N1975" s="171"/>
      <c r="O1975" s="171"/>
      <c r="P1975" s="171"/>
      <c r="Q1975" s="171"/>
      <c r="R1975" s="171"/>
      <c r="S1975" s="171"/>
      <c r="T1975" s="171"/>
      <c r="U1975" s="171"/>
      <c r="V1975" s="171"/>
      <c r="W1975" s="171"/>
      <c r="X1975" s="171"/>
      <c r="Y1975" s="171"/>
      <c r="Z1975" s="171"/>
      <c r="AA1975" s="171"/>
      <c r="AB1975" s="171"/>
      <c r="AC1975" s="171"/>
      <c r="AD1975" s="171"/>
      <c r="AE1975" s="171"/>
      <c r="AF1975" s="171"/>
      <c r="AG1975" s="171"/>
      <c r="AH1975" s="171"/>
      <c r="AI1975" s="171"/>
      <c r="AJ1975" s="171"/>
      <c r="AK1975" s="171"/>
      <c r="AL1975" s="171"/>
      <c r="AM1975" s="171"/>
      <c r="AN1975" s="171"/>
      <c r="AO1975" s="171"/>
      <c r="AP1975" s="171"/>
      <c r="AQ1975" s="171"/>
      <c r="AR1975" s="171"/>
      <c r="AS1975" s="171"/>
      <c r="AT1975" s="196"/>
      <c r="AU1975" s="196"/>
      <c r="AV1975" s="196"/>
      <c r="AW1975" s="196"/>
      <c r="AX1975" s="196"/>
      <c r="AY1975" s="196"/>
      <c r="AZ1975" s="196"/>
      <c r="BA1975" s="196"/>
      <c r="BB1975" s="196"/>
      <c r="BC1975" s="196"/>
      <c r="BD1975" s="196"/>
      <c r="BE1975" s="196"/>
      <c r="BF1975" s="196"/>
      <c r="BG1975" s="196"/>
      <c r="BH1975" s="196"/>
      <c r="BI1975" s="196"/>
      <c r="BJ1975" s="196"/>
      <c r="BK1975" s="196"/>
      <c r="BL1975" s="196"/>
      <c r="BM1975" s="196"/>
      <c r="BN1975" s="196"/>
      <c r="BO1975" s="196"/>
      <c r="BP1975" s="196"/>
      <c r="BQ1975" s="196"/>
      <c r="BR1975" s="196"/>
      <c r="BS1975" s="196"/>
      <c r="BT1975" s="196"/>
      <c r="BU1975" s="196"/>
      <c r="BV1975" s="196"/>
      <c r="BW1975" s="196"/>
      <c r="BX1975" s="196"/>
      <c r="BY1975" s="196"/>
      <c r="BZ1975" s="196"/>
      <c r="CA1975" s="196"/>
      <c r="CB1975" s="196"/>
      <c r="CC1975" s="196"/>
      <c r="CD1975" s="196"/>
    </row>
    <row r="1976" spans="4:82" x14ac:dyDescent="0.2">
      <c r="D1976" s="171"/>
      <c r="E1976" s="171"/>
      <c r="F1976" s="171"/>
      <c r="G1976" s="171"/>
      <c r="H1976" s="171"/>
      <c r="I1976" s="171"/>
      <c r="J1976" s="171"/>
      <c r="K1976" s="171"/>
      <c r="L1976" s="171"/>
      <c r="M1976" s="171"/>
      <c r="N1976" s="171"/>
      <c r="O1976" s="171"/>
      <c r="P1976" s="171"/>
      <c r="Q1976" s="171"/>
      <c r="R1976" s="171"/>
      <c r="S1976" s="171"/>
      <c r="T1976" s="171"/>
      <c r="U1976" s="171"/>
      <c r="V1976" s="171"/>
      <c r="W1976" s="171"/>
      <c r="X1976" s="171"/>
      <c r="Y1976" s="171"/>
      <c r="Z1976" s="171"/>
      <c r="AA1976" s="171"/>
      <c r="AB1976" s="171"/>
      <c r="AC1976" s="171"/>
      <c r="AD1976" s="171"/>
      <c r="AE1976" s="171"/>
      <c r="AF1976" s="171"/>
      <c r="AG1976" s="171"/>
      <c r="AH1976" s="171"/>
      <c r="AI1976" s="171"/>
      <c r="AJ1976" s="171"/>
      <c r="AK1976" s="171"/>
      <c r="AL1976" s="171"/>
      <c r="AM1976" s="171"/>
      <c r="AN1976" s="171"/>
      <c r="AO1976" s="171"/>
      <c r="AP1976" s="171"/>
      <c r="AQ1976" s="171"/>
      <c r="AR1976" s="171"/>
      <c r="AS1976" s="171"/>
      <c r="AT1976" s="196"/>
      <c r="AU1976" s="196"/>
      <c r="AV1976" s="196"/>
      <c r="AW1976" s="196"/>
      <c r="AX1976" s="196"/>
      <c r="AY1976" s="196"/>
      <c r="AZ1976" s="196"/>
      <c r="BA1976" s="196"/>
      <c r="BB1976" s="196"/>
      <c r="BC1976" s="196"/>
      <c r="BD1976" s="196"/>
      <c r="BE1976" s="196"/>
      <c r="BF1976" s="196"/>
      <c r="BG1976" s="196"/>
      <c r="BH1976" s="196"/>
      <c r="BI1976" s="196"/>
      <c r="BJ1976" s="196"/>
      <c r="BK1976" s="196"/>
      <c r="BL1976" s="196"/>
      <c r="BM1976" s="196"/>
      <c r="BN1976" s="196"/>
      <c r="BO1976" s="196"/>
      <c r="BP1976" s="196"/>
      <c r="BQ1976" s="196"/>
      <c r="BR1976" s="196"/>
      <c r="BS1976" s="196"/>
      <c r="BT1976" s="196"/>
      <c r="BU1976" s="196"/>
      <c r="BV1976" s="196"/>
      <c r="BW1976" s="196"/>
      <c r="BX1976" s="196"/>
      <c r="BY1976" s="196"/>
      <c r="BZ1976" s="196"/>
      <c r="CA1976" s="196"/>
      <c r="CB1976" s="196"/>
      <c r="CC1976" s="196"/>
      <c r="CD1976" s="196"/>
    </row>
    <row r="1977" spans="4:82" x14ac:dyDescent="0.2">
      <c r="D1977" s="171"/>
      <c r="E1977" s="171"/>
      <c r="F1977" s="171"/>
      <c r="G1977" s="171"/>
      <c r="H1977" s="171"/>
      <c r="I1977" s="171"/>
      <c r="J1977" s="171"/>
      <c r="K1977" s="171"/>
      <c r="L1977" s="171"/>
      <c r="M1977" s="171"/>
      <c r="N1977" s="171"/>
      <c r="O1977" s="171"/>
      <c r="P1977" s="171"/>
      <c r="Q1977" s="171"/>
      <c r="R1977" s="171"/>
      <c r="S1977" s="171"/>
      <c r="T1977" s="171"/>
      <c r="U1977" s="171"/>
      <c r="V1977" s="171"/>
      <c r="W1977" s="171"/>
      <c r="X1977" s="171"/>
      <c r="Y1977" s="171"/>
      <c r="Z1977" s="171"/>
      <c r="AA1977" s="171"/>
      <c r="AB1977" s="171"/>
      <c r="AC1977" s="171"/>
      <c r="AD1977" s="171"/>
      <c r="AE1977" s="171"/>
      <c r="AF1977" s="171"/>
      <c r="AG1977" s="171"/>
      <c r="AH1977" s="171"/>
      <c r="AI1977" s="171"/>
      <c r="AJ1977" s="171"/>
      <c r="AK1977" s="171"/>
      <c r="AL1977" s="171"/>
      <c r="AM1977" s="171"/>
      <c r="AN1977" s="171"/>
      <c r="AO1977" s="171"/>
      <c r="AP1977" s="171"/>
      <c r="AQ1977" s="171"/>
      <c r="AR1977" s="171"/>
      <c r="AS1977" s="171"/>
      <c r="AT1977" s="196"/>
      <c r="AU1977" s="196"/>
      <c r="AV1977" s="196"/>
      <c r="AW1977" s="196"/>
      <c r="AX1977" s="196"/>
      <c r="AY1977" s="196"/>
      <c r="AZ1977" s="196"/>
      <c r="BA1977" s="196"/>
      <c r="BB1977" s="196"/>
      <c r="BC1977" s="196"/>
      <c r="BD1977" s="196"/>
      <c r="BE1977" s="196"/>
      <c r="BF1977" s="196"/>
      <c r="BG1977" s="196"/>
      <c r="BH1977" s="196"/>
      <c r="BI1977" s="196"/>
      <c r="BJ1977" s="196"/>
      <c r="BK1977" s="196"/>
      <c r="BL1977" s="196"/>
      <c r="BM1977" s="196"/>
      <c r="BN1977" s="196"/>
      <c r="BO1977" s="196"/>
      <c r="BP1977" s="196"/>
      <c r="BQ1977" s="196"/>
      <c r="BR1977" s="196"/>
      <c r="BS1977" s="196"/>
      <c r="BT1977" s="196"/>
      <c r="BU1977" s="196"/>
      <c r="BV1977" s="196"/>
      <c r="BW1977" s="196"/>
      <c r="BX1977" s="196"/>
      <c r="BY1977" s="196"/>
      <c r="BZ1977" s="196"/>
      <c r="CA1977" s="196"/>
      <c r="CB1977" s="196"/>
      <c r="CC1977" s="196"/>
      <c r="CD1977" s="196"/>
    </row>
    <row r="1978" spans="4:82" x14ac:dyDescent="0.2">
      <c r="D1978" s="171"/>
      <c r="E1978" s="171"/>
      <c r="F1978" s="171"/>
      <c r="G1978" s="171"/>
      <c r="H1978" s="171"/>
      <c r="I1978" s="171"/>
      <c r="J1978" s="171"/>
      <c r="K1978" s="171"/>
      <c r="L1978" s="171"/>
      <c r="M1978" s="171"/>
      <c r="N1978" s="171"/>
      <c r="O1978" s="171"/>
      <c r="P1978" s="171"/>
      <c r="Q1978" s="171"/>
      <c r="R1978" s="171"/>
      <c r="S1978" s="171"/>
      <c r="T1978" s="171"/>
      <c r="U1978" s="171"/>
      <c r="V1978" s="171"/>
      <c r="W1978" s="171"/>
      <c r="X1978" s="171"/>
      <c r="Y1978" s="171"/>
      <c r="Z1978" s="171"/>
      <c r="AA1978" s="171"/>
      <c r="AB1978" s="171"/>
      <c r="AC1978" s="171"/>
      <c r="AD1978" s="171"/>
      <c r="AE1978" s="171"/>
      <c r="AF1978" s="171"/>
      <c r="AG1978" s="171"/>
      <c r="AH1978" s="171"/>
      <c r="AI1978" s="171"/>
      <c r="AJ1978" s="171"/>
      <c r="AK1978" s="171"/>
      <c r="AL1978" s="171"/>
      <c r="AM1978" s="171"/>
      <c r="AN1978" s="171"/>
      <c r="AO1978" s="171"/>
      <c r="AP1978" s="171"/>
      <c r="AQ1978" s="171"/>
      <c r="AR1978" s="171"/>
      <c r="AS1978" s="171"/>
      <c r="AT1978" s="196"/>
      <c r="AU1978" s="196"/>
      <c r="AV1978" s="196"/>
      <c r="AW1978" s="196"/>
      <c r="AX1978" s="196"/>
      <c r="AY1978" s="196"/>
      <c r="AZ1978" s="196"/>
      <c r="BA1978" s="196"/>
      <c r="BB1978" s="196"/>
      <c r="BC1978" s="196"/>
      <c r="BD1978" s="196"/>
      <c r="BE1978" s="196"/>
      <c r="BF1978" s="196"/>
      <c r="BG1978" s="196"/>
      <c r="BH1978" s="196"/>
      <c r="BI1978" s="196"/>
      <c r="BJ1978" s="196"/>
      <c r="BK1978" s="196"/>
      <c r="BL1978" s="196"/>
      <c r="BM1978" s="196"/>
      <c r="BN1978" s="196"/>
      <c r="BO1978" s="196"/>
      <c r="BP1978" s="196"/>
      <c r="BQ1978" s="196"/>
      <c r="BR1978" s="196"/>
      <c r="BS1978" s="196"/>
      <c r="BT1978" s="196"/>
      <c r="BU1978" s="196"/>
      <c r="BV1978" s="196"/>
      <c r="BW1978" s="196"/>
      <c r="BX1978" s="196"/>
      <c r="BY1978" s="196"/>
      <c r="BZ1978" s="196"/>
      <c r="CA1978" s="196"/>
      <c r="CB1978" s="196"/>
      <c r="CC1978" s="196"/>
      <c r="CD1978" s="196"/>
    </row>
    <row r="1979" spans="4:82" x14ac:dyDescent="0.2">
      <c r="D1979" s="171"/>
      <c r="E1979" s="171"/>
      <c r="F1979" s="171"/>
      <c r="G1979" s="171"/>
      <c r="H1979" s="171"/>
      <c r="I1979" s="171"/>
      <c r="J1979" s="171"/>
      <c r="K1979" s="171"/>
      <c r="L1979" s="171"/>
      <c r="M1979" s="171"/>
      <c r="N1979" s="171"/>
      <c r="O1979" s="171"/>
      <c r="P1979" s="171"/>
      <c r="Q1979" s="171"/>
      <c r="R1979" s="171"/>
      <c r="S1979" s="171"/>
      <c r="T1979" s="171"/>
      <c r="U1979" s="171"/>
      <c r="V1979" s="171"/>
      <c r="W1979" s="171"/>
      <c r="X1979" s="171"/>
      <c r="Y1979" s="171"/>
      <c r="Z1979" s="171"/>
      <c r="AA1979" s="171"/>
      <c r="AB1979" s="171"/>
      <c r="AC1979" s="171"/>
      <c r="AD1979" s="171"/>
      <c r="AE1979" s="171"/>
      <c r="AF1979" s="171"/>
      <c r="AG1979" s="171"/>
      <c r="AH1979" s="171"/>
      <c r="AI1979" s="171"/>
      <c r="AJ1979" s="171"/>
      <c r="AK1979" s="171"/>
      <c r="AL1979" s="171"/>
      <c r="AM1979" s="171"/>
      <c r="AN1979" s="171"/>
      <c r="AO1979" s="171"/>
      <c r="AP1979" s="171"/>
      <c r="AQ1979" s="171"/>
      <c r="AR1979" s="171"/>
      <c r="AS1979" s="171"/>
      <c r="AT1979" s="196"/>
      <c r="AU1979" s="196"/>
      <c r="AV1979" s="196"/>
      <c r="AW1979" s="196"/>
      <c r="AX1979" s="196"/>
      <c r="AY1979" s="196"/>
      <c r="AZ1979" s="196"/>
      <c r="BA1979" s="196"/>
      <c r="BB1979" s="196"/>
      <c r="BC1979" s="196"/>
      <c r="BD1979" s="196"/>
      <c r="BE1979" s="196"/>
      <c r="BF1979" s="196"/>
      <c r="BG1979" s="196"/>
      <c r="BH1979" s="196"/>
      <c r="BI1979" s="196"/>
      <c r="BJ1979" s="196"/>
      <c r="BK1979" s="196"/>
      <c r="BL1979" s="196"/>
      <c r="BM1979" s="196"/>
      <c r="BN1979" s="196"/>
      <c r="BO1979" s="196"/>
      <c r="BP1979" s="196"/>
      <c r="BQ1979" s="196"/>
      <c r="BR1979" s="196"/>
      <c r="BS1979" s="196"/>
      <c r="BT1979" s="196"/>
      <c r="BU1979" s="196"/>
      <c r="BV1979" s="196"/>
      <c r="BW1979" s="196"/>
      <c r="BX1979" s="196"/>
      <c r="BY1979" s="196"/>
      <c r="BZ1979" s="196"/>
      <c r="CA1979" s="196"/>
      <c r="CB1979" s="196"/>
      <c r="CC1979" s="196"/>
      <c r="CD1979" s="196"/>
    </row>
    <row r="1980" spans="4:82" x14ac:dyDescent="0.2">
      <c r="D1980" s="171"/>
      <c r="E1980" s="171"/>
      <c r="F1980" s="171"/>
      <c r="G1980" s="171"/>
      <c r="H1980" s="171"/>
      <c r="I1980" s="171"/>
      <c r="J1980" s="171"/>
      <c r="K1980" s="171"/>
      <c r="L1980" s="171"/>
      <c r="M1980" s="171"/>
      <c r="N1980" s="171"/>
      <c r="O1980" s="171"/>
      <c r="P1980" s="171"/>
      <c r="Q1980" s="171"/>
      <c r="R1980" s="171"/>
      <c r="S1980" s="171"/>
      <c r="T1980" s="171"/>
      <c r="U1980" s="171"/>
      <c r="V1980" s="171"/>
      <c r="W1980" s="171"/>
      <c r="X1980" s="171"/>
      <c r="Y1980" s="171"/>
      <c r="Z1980" s="171"/>
      <c r="AA1980" s="171"/>
      <c r="AB1980" s="171"/>
      <c r="AC1980" s="171"/>
      <c r="AD1980" s="171"/>
      <c r="AE1980" s="171"/>
      <c r="AF1980" s="171"/>
      <c r="AG1980" s="171"/>
      <c r="AH1980" s="171"/>
      <c r="AI1980" s="171"/>
      <c r="AJ1980" s="171"/>
      <c r="AK1980" s="171"/>
      <c r="AL1980" s="171"/>
      <c r="AM1980" s="171"/>
      <c r="AN1980" s="171"/>
      <c r="AO1980" s="171"/>
      <c r="AP1980" s="171"/>
      <c r="AQ1980" s="171"/>
      <c r="AR1980" s="171"/>
      <c r="AS1980" s="171"/>
      <c r="AT1980" s="196"/>
      <c r="AU1980" s="196"/>
      <c r="AV1980" s="196"/>
      <c r="AW1980" s="196"/>
      <c r="AX1980" s="196"/>
      <c r="AY1980" s="196"/>
      <c r="AZ1980" s="196"/>
      <c r="BA1980" s="196"/>
      <c r="BB1980" s="196"/>
      <c r="BC1980" s="196"/>
      <c r="BD1980" s="196"/>
      <c r="BE1980" s="196"/>
      <c r="BF1980" s="196"/>
      <c r="BG1980" s="196"/>
      <c r="BH1980" s="196"/>
      <c r="BI1980" s="196"/>
      <c r="BJ1980" s="196"/>
      <c r="BK1980" s="196"/>
      <c r="BL1980" s="196"/>
      <c r="BM1980" s="196"/>
      <c r="BN1980" s="196"/>
      <c r="BO1980" s="196"/>
      <c r="BP1980" s="196"/>
      <c r="BQ1980" s="196"/>
      <c r="BR1980" s="196"/>
      <c r="BS1980" s="196"/>
      <c r="BT1980" s="196"/>
      <c r="BU1980" s="196"/>
      <c r="BV1980" s="196"/>
      <c r="BW1980" s="196"/>
      <c r="BX1980" s="196"/>
      <c r="BY1980" s="196"/>
      <c r="BZ1980" s="196"/>
      <c r="CA1980" s="196"/>
      <c r="CB1980" s="196"/>
      <c r="CC1980" s="196"/>
      <c r="CD1980" s="196"/>
    </row>
    <row r="1981" spans="4:82" x14ac:dyDescent="0.2">
      <c r="D1981" s="171"/>
      <c r="E1981" s="171"/>
      <c r="F1981" s="171"/>
      <c r="G1981" s="171"/>
      <c r="H1981" s="171"/>
      <c r="I1981" s="171"/>
      <c r="J1981" s="171"/>
      <c r="K1981" s="171"/>
      <c r="L1981" s="171"/>
      <c r="M1981" s="171"/>
      <c r="N1981" s="171"/>
      <c r="O1981" s="171"/>
      <c r="P1981" s="171"/>
      <c r="Q1981" s="171"/>
      <c r="R1981" s="171"/>
      <c r="S1981" s="171"/>
      <c r="T1981" s="171"/>
      <c r="U1981" s="171"/>
      <c r="V1981" s="171"/>
      <c r="W1981" s="171"/>
      <c r="X1981" s="171"/>
      <c r="Y1981" s="171"/>
      <c r="Z1981" s="171"/>
      <c r="AA1981" s="171"/>
      <c r="AB1981" s="171"/>
      <c r="AC1981" s="171"/>
      <c r="AD1981" s="171"/>
      <c r="AE1981" s="171"/>
      <c r="AF1981" s="171"/>
      <c r="AG1981" s="171"/>
      <c r="AH1981" s="171"/>
      <c r="AI1981" s="171"/>
      <c r="AJ1981" s="171"/>
      <c r="AK1981" s="171"/>
      <c r="AL1981" s="171"/>
      <c r="AM1981" s="171"/>
      <c r="AN1981" s="171"/>
      <c r="AO1981" s="171"/>
      <c r="AP1981" s="171"/>
      <c r="AQ1981" s="171"/>
      <c r="AR1981" s="171"/>
      <c r="AS1981" s="171"/>
      <c r="AT1981" s="196"/>
      <c r="AU1981" s="196"/>
      <c r="AV1981" s="196"/>
      <c r="AW1981" s="196"/>
      <c r="AX1981" s="196"/>
      <c r="AY1981" s="196"/>
      <c r="AZ1981" s="196"/>
      <c r="BA1981" s="196"/>
      <c r="BB1981" s="196"/>
      <c r="BC1981" s="196"/>
      <c r="BD1981" s="196"/>
      <c r="BE1981" s="196"/>
      <c r="BF1981" s="196"/>
      <c r="BG1981" s="196"/>
      <c r="BH1981" s="196"/>
      <c r="BI1981" s="196"/>
      <c r="BJ1981" s="196"/>
      <c r="BK1981" s="196"/>
      <c r="BL1981" s="196"/>
      <c r="BM1981" s="196"/>
      <c r="BN1981" s="196"/>
      <c r="BO1981" s="196"/>
      <c r="BP1981" s="196"/>
      <c r="BQ1981" s="196"/>
      <c r="BR1981" s="196"/>
      <c r="BS1981" s="196"/>
      <c r="BT1981" s="196"/>
      <c r="BU1981" s="196"/>
      <c r="BV1981" s="196"/>
      <c r="BW1981" s="196"/>
      <c r="BX1981" s="196"/>
      <c r="BY1981" s="196"/>
      <c r="BZ1981" s="196"/>
      <c r="CA1981" s="196"/>
      <c r="CB1981" s="196"/>
      <c r="CC1981" s="196"/>
      <c r="CD1981" s="196"/>
    </row>
    <row r="1982" spans="4:82" x14ac:dyDescent="0.2">
      <c r="D1982" s="171"/>
      <c r="E1982" s="171"/>
      <c r="F1982" s="171"/>
      <c r="G1982" s="171"/>
      <c r="H1982" s="171"/>
      <c r="I1982" s="171"/>
      <c r="J1982" s="171"/>
      <c r="K1982" s="171"/>
      <c r="L1982" s="171"/>
      <c r="M1982" s="171"/>
      <c r="N1982" s="171"/>
      <c r="O1982" s="171"/>
      <c r="P1982" s="171"/>
      <c r="Q1982" s="171"/>
      <c r="R1982" s="171"/>
      <c r="S1982" s="171"/>
      <c r="T1982" s="171"/>
      <c r="U1982" s="171"/>
      <c r="V1982" s="171"/>
      <c r="W1982" s="171"/>
      <c r="X1982" s="171"/>
      <c r="Y1982" s="171"/>
      <c r="Z1982" s="171"/>
      <c r="AA1982" s="171"/>
      <c r="AB1982" s="171"/>
      <c r="AC1982" s="171"/>
      <c r="AD1982" s="171"/>
      <c r="AE1982" s="171"/>
      <c r="AF1982" s="171"/>
      <c r="AG1982" s="171"/>
      <c r="AH1982" s="171"/>
      <c r="AI1982" s="171"/>
      <c r="AJ1982" s="171"/>
      <c r="AK1982" s="171"/>
      <c r="AL1982" s="171"/>
      <c r="AM1982" s="171"/>
      <c r="AN1982" s="171"/>
      <c r="AO1982" s="171"/>
      <c r="AP1982" s="171"/>
      <c r="AQ1982" s="171"/>
      <c r="AR1982" s="171"/>
      <c r="AS1982" s="171"/>
      <c r="AT1982" s="196"/>
      <c r="AU1982" s="196"/>
      <c r="AV1982" s="196"/>
      <c r="AW1982" s="196"/>
      <c r="AX1982" s="196"/>
      <c r="AY1982" s="196"/>
      <c r="AZ1982" s="196"/>
      <c r="BA1982" s="196"/>
      <c r="BB1982" s="196"/>
      <c r="BC1982" s="196"/>
      <c r="BD1982" s="196"/>
      <c r="BE1982" s="196"/>
      <c r="BF1982" s="196"/>
      <c r="BG1982" s="196"/>
      <c r="BH1982" s="196"/>
      <c r="BI1982" s="196"/>
      <c r="BJ1982" s="196"/>
      <c r="BK1982" s="196"/>
      <c r="BL1982" s="196"/>
      <c r="BM1982" s="196"/>
      <c r="BN1982" s="196"/>
      <c r="BO1982" s="196"/>
      <c r="BP1982" s="196"/>
      <c r="BQ1982" s="196"/>
      <c r="BR1982" s="196"/>
      <c r="BS1982" s="196"/>
      <c r="BT1982" s="196"/>
      <c r="BU1982" s="196"/>
      <c r="BV1982" s="196"/>
      <c r="BW1982" s="196"/>
      <c r="BX1982" s="196"/>
      <c r="BY1982" s="196"/>
      <c r="BZ1982" s="196"/>
      <c r="CA1982" s="196"/>
      <c r="CB1982" s="196"/>
      <c r="CC1982" s="196"/>
      <c r="CD1982" s="196"/>
    </row>
    <row r="1983" spans="4:82" x14ac:dyDescent="0.2">
      <c r="D1983" s="171"/>
      <c r="E1983" s="171"/>
      <c r="F1983" s="171"/>
      <c r="G1983" s="171"/>
      <c r="H1983" s="171"/>
      <c r="I1983" s="171"/>
      <c r="J1983" s="171"/>
      <c r="K1983" s="171"/>
      <c r="L1983" s="171"/>
      <c r="M1983" s="171"/>
      <c r="N1983" s="171"/>
      <c r="O1983" s="171"/>
      <c r="P1983" s="171"/>
      <c r="Q1983" s="171"/>
      <c r="R1983" s="171"/>
      <c r="S1983" s="171"/>
      <c r="T1983" s="171"/>
      <c r="U1983" s="171"/>
      <c r="V1983" s="171"/>
      <c r="W1983" s="171"/>
      <c r="X1983" s="171"/>
      <c r="Y1983" s="171"/>
      <c r="Z1983" s="171"/>
      <c r="AA1983" s="171"/>
      <c r="AB1983" s="171"/>
      <c r="AC1983" s="171"/>
      <c r="AD1983" s="171"/>
      <c r="AE1983" s="171"/>
      <c r="AF1983" s="171"/>
      <c r="AG1983" s="171"/>
      <c r="AH1983" s="171"/>
      <c r="AI1983" s="171"/>
      <c r="AJ1983" s="171"/>
      <c r="AK1983" s="171"/>
      <c r="AL1983" s="171"/>
      <c r="AM1983" s="171"/>
      <c r="AN1983" s="171"/>
      <c r="AO1983" s="171"/>
      <c r="AP1983" s="171"/>
      <c r="AQ1983" s="171"/>
      <c r="AR1983" s="171"/>
      <c r="AS1983" s="171"/>
      <c r="AT1983" s="196"/>
      <c r="AU1983" s="196"/>
      <c r="AV1983" s="196"/>
      <c r="AW1983" s="196"/>
      <c r="AX1983" s="196"/>
      <c r="AY1983" s="196"/>
      <c r="AZ1983" s="196"/>
      <c r="BA1983" s="196"/>
      <c r="BB1983" s="196"/>
      <c r="BC1983" s="196"/>
      <c r="BD1983" s="196"/>
      <c r="BE1983" s="196"/>
      <c r="BF1983" s="196"/>
      <c r="BG1983" s="196"/>
      <c r="BH1983" s="196"/>
      <c r="BI1983" s="196"/>
      <c r="BJ1983" s="196"/>
      <c r="BK1983" s="196"/>
      <c r="BL1983" s="196"/>
      <c r="BM1983" s="196"/>
      <c r="BN1983" s="196"/>
      <c r="BO1983" s="196"/>
      <c r="BP1983" s="196"/>
      <c r="BQ1983" s="196"/>
      <c r="BR1983" s="196"/>
      <c r="BS1983" s="196"/>
      <c r="BT1983" s="196"/>
      <c r="BU1983" s="196"/>
      <c r="BV1983" s="196"/>
      <c r="BW1983" s="196"/>
      <c r="BX1983" s="196"/>
      <c r="BY1983" s="196"/>
      <c r="BZ1983" s="196"/>
      <c r="CA1983" s="196"/>
      <c r="CB1983" s="196"/>
      <c r="CC1983" s="196"/>
      <c r="CD1983" s="196"/>
    </row>
    <row r="1984" spans="4:82" x14ac:dyDescent="0.2">
      <c r="D1984" s="171"/>
      <c r="E1984" s="171"/>
      <c r="F1984" s="171"/>
      <c r="G1984" s="171"/>
      <c r="H1984" s="171"/>
      <c r="I1984" s="171"/>
      <c r="J1984" s="171"/>
      <c r="K1984" s="171"/>
      <c r="L1984" s="171"/>
      <c r="M1984" s="171"/>
      <c r="N1984" s="171"/>
      <c r="O1984" s="171"/>
      <c r="P1984" s="171"/>
      <c r="Q1984" s="171"/>
      <c r="R1984" s="171"/>
      <c r="S1984" s="171"/>
      <c r="T1984" s="171"/>
      <c r="U1984" s="171"/>
      <c r="V1984" s="171"/>
      <c r="W1984" s="171"/>
      <c r="X1984" s="171"/>
      <c r="Y1984" s="171"/>
      <c r="Z1984" s="171"/>
      <c r="AA1984" s="171"/>
      <c r="AB1984" s="171"/>
      <c r="AC1984" s="171"/>
      <c r="AD1984" s="171"/>
      <c r="AE1984" s="171"/>
      <c r="AF1984" s="171"/>
      <c r="AG1984" s="171"/>
      <c r="AH1984" s="171"/>
      <c r="AI1984" s="171"/>
      <c r="AJ1984" s="171"/>
      <c r="AK1984" s="171"/>
      <c r="AL1984" s="171"/>
      <c r="AM1984" s="171"/>
      <c r="AN1984" s="171"/>
      <c r="AO1984" s="171"/>
      <c r="AP1984" s="171"/>
      <c r="AQ1984" s="171"/>
      <c r="AR1984" s="171"/>
      <c r="AS1984" s="171"/>
      <c r="AT1984" s="196"/>
      <c r="AU1984" s="196"/>
      <c r="AV1984" s="196"/>
      <c r="AW1984" s="196"/>
      <c r="AX1984" s="196"/>
      <c r="AY1984" s="196"/>
      <c r="AZ1984" s="196"/>
      <c r="BA1984" s="196"/>
      <c r="BB1984" s="196"/>
      <c r="BC1984" s="196"/>
      <c r="BD1984" s="196"/>
      <c r="BE1984" s="196"/>
      <c r="BF1984" s="196"/>
      <c r="BG1984" s="196"/>
      <c r="BH1984" s="196"/>
      <c r="BI1984" s="196"/>
      <c r="BJ1984" s="196"/>
      <c r="BK1984" s="196"/>
      <c r="BL1984" s="196"/>
      <c r="BM1984" s="196"/>
      <c r="BN1984" s="196"/>
      <c r="BO1984" s="196"/>
      <c r="BP1984" s="196"/>
      <c r="BQ1984" s="196"/>
      <c r="BR1984" s="196"/>
      <c r="BS1984" s="196"/>
      <c r="BT1984" s="196"/>
      <c r="BU1984" s="196"/>
      <c r="BV1984" s="196"/>
      <c r="BW1984" s="196"/>
      <c r="BX1984" s="196"/>
      <c r="BY1984" s="196"/>
      <c r="BZ1984" s="196"/>
      <c r="CA1984" s="196"/>
      <c r="CB1984" s="196"/>
      <c r="CC1984" s="196"/>
      <c r="CD1984" s="196"/>
    </row>
    <row r="1985" spans="4:82" x14ac:dyDescent="0.2">
      <c r="D1985" s="171"/>
      <c r="E1985" s="171"/>
      <c r="F1985" s="171"/>
      <c r="G1985" s="171"/>
      <c r="H1985" s="171"/>
      <c r="I1985" s="171"/>
      <c r="J1985" s="171"/>
      <c r="K1985" s="171"/>
      <c r="L1985" s="171"/>
      <c r="M1985" s="171"/>
      <c r="N1985" s="171"/>
      <c r="O1985" s="171"/>
      <c r="P1985" s="171"/>
      <c r="Q1985" s="171"/>
      <c r="R1985" s="171"/>
      <c r="S1985" s="171"/>
      <c r="T1985" s="171"/>
      <c r="U1985" s="171"/>
      <c r="V1985" s="171"/>
      <c r="W1985" s="171"/>
      <c r="X1985" s="171"/>
      <c r="Y1985" s="171"/>
      <c r="Z1985" s="171"/>
      <c r="AA1985" s="171"/>
      <c r="AB1985" s="171"/>
      <c r="AC1985" s="171"/>
      <c r="AD1985" s="171"/>
      <c r="AE1985" s="171"/>
      <c r="AF1985" s="171"/>
      <c r="AG1985" s="171"/>
      <c r="AH1985" s="171"/>
      <c r="AI1985" s="171"/>
      <c r="AJ1985" s="171"/>
      <c r="AK1985" s="171"/>
      <c r="AL1985" s="171"/>
      <c r="AM1985" s="171"/>
      <c r="AN1985" s="171"/>
      <c r="AO1985" s="171"/>
      <c r="AP1985" s="171"/>
      <c r="AQ1985" s="171"/>
      <c r="AR1985" s="171"/>
      <c r="AS1985" s="171"/>
      <c r="AT1985" s="196"/>
      <c r="AU1985" s="196"/>
      <c r="AV1985" s="196"/>
      <c r="AW1985" s="196"/>
      <c r="AX1985" s="196"/>
      <c r="AY1985" s="196"/>
      <c r="AZ1985" s="196"/>
      <c r="BA1985" s="196"/>
      <c r="BB1985" s="196"/>
      <c r="BC1985" s="196"/>
      <c r="BD1985" s="196"/>
      <c r="BE1985" s="196"/>
      <c r="BF1985" s="196"/>
      <c r="BG1985" s="196"/>
      <c r="BH1985" s="196"/>
      <c r="BI1985" s="196"/>
      <c r="BJ1985" s="196"/>
      <c r="BK1985" s="196"/>
      <c r="BL1985" s="196"/>
      <c r="BM1985" s="196"/>
      <c r="BN1985" s="196"/>
      <c r="BO1985" s="196"/>
      <c r="BP1985" s="196"/>
      <c r="BQ1985" s="196"/>
      <c r="BR1985" s="196"/>
      <c r="BS1985" s="196"/>
      <c r="BT1985" s="196"/>
      <c r="BU1985" s="196"/>
      <c r="BV1985" s="196"/>
      <c r="BW1985" s="196"/>
      <c r="BX1985" s="196"/>
      <c r="BY1985" s="196"/>
      <c r="BZ1985" s="196"/>
      <c r="CA1985" s="196"/>
      <c r="CB1985" s="196"/>
      <c r="CC1985" s="196"/>
      <c r="CD1985" s="196"/>
    </row>
    <row r="1986" spans="4:82" x14ac:dyDescent="0.2">
      <c r="D1986" s="171"/>
      <c r="E1986" s="171"/>
      <c r="F1986" s="171"/>
      <c r="G1986" s="171"/>
      <c r="H1986" s="171"/>
      <c r="I1986" s="171"/>
      <c r="J1986" s="171"/>
      <c r="K1986" s="171"/>
      <c r="L1986" s="171"/>
      <c r="M1986" s="171"/>
      <c r="N1986" s="171"/>
      <c r="O1986" s="171"/>
      <c r="P1986" s="171"/>
      <c r="Q1986" s="171"/>
      <c r="R1986" s="171"/>
      <c r="S1986" s="171"/>
      <c r="T1986" s="171"/>
      <c r="U1986" s="171"/>
      <c r="V1986" s="171"/>
      <c r="W1986" s="171"/>
      <c r="X1986" s="171"/>
      <c r="Y1986" s="171"/>
      <c r="Z1986" s="171"/>
      <c r="AA1986" s="171"/>
      <c r="AB1986" s="171"/>
      <c r="AC1986" s="171"/>
      <c r="AD1986" s="171"/>
      <c r="AE1986" s="171"/>
      <c r="AF1986" s="171"/>
      <c r="AG1986" s="171"/>
      <c r="AH1986" s="171"/>
      <c r="AI1986" s="171"/>
      <c r="AJ1986" s="171"/>
      <c r="AK1986" s="171"/>
      <c r="AL1986" s="171"/>
      <c r="AM1986" s="171"/>
      <c r="AN1986" s="171"/>
      <c r="AO1986" s="171"/>
      <c r="AP1986" s="171"/>
      <c r="AQ1986" s="171"/>
      <c r="AR1986" s="171"/>
      <c r="AS1986" s="171"/>
      <c r="AT1986" s="196"/>
      <c r="AU1986" s="196"/>
      <c r="AV1986" s="196"/>
      <c r="AW1986" s="196"/>
      <c r="AX1986" s="196"/>
      <c r="AY1986" s="196"/>
      <c r="AZ1986" s="196"/>
      <c r="BA1986" s="196"/>
      <c r="BB1986" s="196"/>
      <c r="BC1986" s="196"/>
      <c r="BD1986" s="196"/>
      <c r="BE1986" s="196"/>
      <c r="BF1986" s="196"/>
      <c r="BG1986" s="196"/>
      <c r="BH1986" s="196"/>
      <c r="BI1986" s="196"/>
      <c r="BJ1986" s="196"/>
      <c r="BK1986" s="196"/>
      <c r="BL1986" s="196"/>
      <c r="BM1986" s="196"/>
      <c r="BN1986" s="196"/>
      <c r="BO1986" s="196"/>
      <c r="BP1986" s="196"/>
      <c r="BQ1986" s="196"/>
      <c r="BR1986" s="196"/>
      <c r="BS1986" s="196"/>
      <c r="BT1986" s="196"/>
      <c r="BU1986" s="196"/>
      <c r="BV1986" s="196"/>
      <c r="BW1986" s="196"/>
      <c r="BX1986" s="196"/>
      <c r="BY1986" s="196"/>
      <c r="BZ1986" s="196"/>
      <c r="CA1986" s="196"/>
      <c r="CB1986" s="196"/>
      <c r="CC1986" s="196"/>
      <c r="CD1986" s="196"/>
    </row>
    <row r="1987" spans="4:82" x14ac:dyDescent="0.2">
      <c r="D1987" s="171"/>
      <c r="E1987" s="171"/>
      <c r="F1987" s="171"/>
      <c r="G1987" s="171"/>
      <c r="H1987" s="171"/>
      <c r="I1987" s="171"/>
      <c r="J1987" s="171"/>
      <c r="K1987" s="171"/>
      <c r="L1987" s="171"/>
      <c r="M1987" s="171"/>
      <c r="N1987" s="171"/>
      <c r="O1987" s="171"/>
      <c r="P1987" s="171"/>
      <c r="Q1987" s="171"/>
      <c r="R1987" s="171"/>
      <c r="S1987" s="171"/>
      <c r="T1987" s="171"/>
      <c r="U1987" s="171"/>
      <c r="V1987" s="171"/>
      <c r="W1987" s="171"/>
      <c r="X1987" s="171"/>
      <c r="Y1987" s="171"/>
      <c r="Z1987" s="171"/>
      <c r="AA1987" s="171"/>
      <c r="AB1987" s="171"/>
      <c r="AC1987" s="171"/>
      <c r="AD1987" s="171"/>
      <c r="AE1987" s="171"/>
      <c r="AF1987" s="171"/>
      <c r="AG1987" s="171"/>
      <c r="AH1987" s="171"/>
      <c r="AI1987" s="171"/>
      <c r="AJ1987" s="171"/>
      <c r="AK1987" s="171"/>
      <c r="AL1987" s="171"/>
      <c r="AM1987" s="171"/>
      <c r="AN1987" s="171"/>
      <c r="AO1987" s="171"/>
      <c r="AP1987" s="171"/>
      <c r="AQ1987" s="171"/>
      <c r="AR1987" s="171"/>
      <c r="AS1987" s="171"/>
      <c r="AT1987" s="196"/>
      <c r="AU1987" s="196"/>
      <c r="AV1987" s="196"/>
      <c r="AW1987" s="196"/>
      <c r="AX1987" s="196"/>
      <c r="AY1987" s="196"/>
      <c r="AZ1987" s="196"/>
      <c r="BA1987" s="196"/>
      <c r="BB1987" s="196"/>
      <c r="BC1987" s="196"/>
      <c r="BD1987" s="196"/>
      <c r="BE1987" s="196"/>
      <c r="BF1987" s="196"/>
      <c r="BG1987" s="196"/>
      <c r="BH1987" s="196"/>
      <c r="BI1987" s="196"/>
      <c r="BJ1987" s="196"/>
      <c r="BK1987" s="196"/>
      <c r="BL1987" s="196"/>
      <c r="BM1987" s="196"/>
      <c r="BN1987" s="196"/>
      <c r="BO1987" s="196"/>
      <c r="BP1987" s="196"/>
      <c r="BQ1987" s="196"/>
      <c r="BR1987" s="196"/>
      <c r="BS1987" s="196"/>
      <c r="BT1987" s="196"/>
      <c r="BU1987" s="196"/>
      <c r="BV1987" s="196"/>
      <c r="BW1987" s="196"/>
      <c r="BX1987" s="196"/>
      <c r="BY1987" s="196"/>
      <c r="BZ1987" s="196"/>
      <c r="CA1987" s="196"/>
      <c r="CB1987" s="196"/>
      <c r="CC1987" s="196"/>
      <c r="CD1987" s="196"/>
    </row>
    <row r="1988" spans="4:82" x14ac:dyDescent="0.2">
      <c r="D1988" s="171"/>
      <c r="E1988" s="171"/>
      <c r="F1988" s="171"/>
      <c r="G1988" s="171"/>
      <c r="H1988" s="171"/>
      <c r="I1988" s="171"/>
      <c r="J1988" s="171"/>
      <c r="K1988" s="171"/>
      <c r="L1988" s="171"/>
      <c r="M1988" s="171"/>
      <c r="N1988" s="171"/>
      <c r="O1988" s="171"/>
      <c r="P1988" s="171"/>
      <c r="Q1988" s="171"/>
      <c r="R1988" s="171"/>
      <c r="S1988" s="171"/>
      <c r="T1988" s="171"/>
      <c r="U1988" s="171"/>
      <c r="V1988" s="171"/>
      <c r="W1988" s="171"/>
      <c r="X1988" s="171"/>
      <c r="Y1988" s="171"/>
      <c r="Z1988" s="171"/>
      <c r="AA1988" s="171"/>
      <c r="AB1988" s="171"/>
      <c r="AC1988" s="171"/>
      <c r="AD1988" s="171"/>
      <c r="AE1988" s="171"/>
      <c r="AF1988" s="171"/>
      <c r="AG1988" s="171"/>
      <c r="AH1988" s="171"/>
      <c r="AI1988" s="171"/>
      <c r="AJ1988" s="171"/>
      <c r="AK1988" s="171"/>
      <c r="AL1988" s="171"/>
      <c r="AM1988" s="171"/>
      <c r="AN1988" s="171"/>
      <c r="AO1988" s="171"/>
      <c r="AP1988" s="171"/>
      <c r="AQ1988" s="171"/>
      <c r="AR1988" s="171"/>
      <c r="AS1988" s="171"/>
      <c r="AT1988" s="196"/>
      <c r="AU1988" s="196"/>
      <c r="AV1988" s="196"/>
      <c r="AW1988" s="196"/>
      <c r="AX1988" s="196"/>
      <c r="AY1988" s="196"/>
      <c r="AZ1988" s="196"/>
      <c r="BA1988" s="196"/>
      <c r="BB1988" s="196"/>
      <c r="BC1988" s="196"/>
      <c r="BD1988" s="196"/>
      <c r="BE1988" s="196"/>
      <c r="BF1988" s="196"/>
      <c r="BG1988" s="196"/>
      <c r="BH1988" s="196"/>
      <c r="BI1988" s="196"/>
      <c r="BJ1988" s="196"/>
      <c r="BK1988" s="196"/>
      <c r="BL1988" s="196"/>
      <c r="BM1988" s="196"/>
      <c r="BN1988" s="196"/>
      <c r="BO1988" s="196"/>
      <c r="BP1988" s="196"/>
      <c r="BQ1988" s="196"/>
      <c r="BR1988" s="196"/>
      <c r="BS1988" s="196"/>
      <c r="BT1988" s="196"/>
      <c r="BU1988" s="196"/>
      <c r="BV1988" s="196"/>
      <c r="BW1988" s="196"/>
      <c r="BX1988" s="196"/>
      <c r="BY1988" s="196"/>
      <c r="BZ1988" s="196"/>
      <c r="CA1988" s="196"/>
      <c r="CB1988" s="196"/>
      <c r="CC1988" s="196"/>
      <c r="CD1988" s="196"/>
    </row>
    <row r="1989" spans="4:82" x14ac:dyDescent="0.2">
      <c r="D1989" s="171"/>
      <c r="E1989" s="171"/>
      <c r="F1989" s="171"/>
      <c r="G1989" s="171"/>
      <c r="H1989" s="171"/>
      <c r="I1989" s="171"/>
      <c r="J1989" s="171"/>
      <c r="K1989" s="171"/>
      <c r="L1989" s="171"/>
      <c r="M1989" s="171"/>
      <c r="N1989" s="171"/>
      <c r="O1989" s="171"/>
      <c r="P1989" s="171"/>
      <c r="Q1989" s="171"/>
      <c r="R1989" s="171"/>
      <c r="S1989" s="171"/>
      <c r="T1989" s="171"/>
      <c r="U1989" s="171"/>
      <c r="V1989" s="171"/>
      <c r="W1989" s="171"/>
      <c r="X1989" s="171"/>
      <c r="Y1989" s="171"/>
      <c r="Z1989" s="171"/>
      <c r="AA1989" s="171"/>
      <c r="AB1989" s="171"/>
      <c r="AC1989" s="171"/>
      <c r="AD1989" s="171"/>
      <c r="AE1989" s="171"/>
      <c r="AF1989" s="171"/>
      <c r="AG1989" s="171"/>
      <c r="AH1989" s="171"/>
      <c r="AI1989" s="171"/>
      <c r="AJ1989" s="171"/>
      <c r="AK1989" s="171"/>
      <c r="AL1989" s="171"/>
      <c r="AM1989" s="171"/>
      <c r="AN1989" s="171"/>
      <c r="AO1989" s="171"/>
      <c r="AP1989" s="171"/>
      <c r="AQ1989" s="171"/>
      <c r="AR1989" s="171"/>
      <c r="AS1989" s="171"/>
      <c r="AT1989" s="196"/>
      <c r="AU1989" s="196"/>
      <c r="AV1989" s="196"/>
      <c r="AW1989" s="196"/>
      <c r="AX1989" s="196"/>
      <c r="AY1989" s="196"/>
      <c r="AZ1989" s="196"/>
      <c r="BA1989" s="196"/>
      <c r="BB1989" s="196"/>
      <c r="BC1989" s="196"/>
      <c r="BD1989" s="196"/>
      <c r="BE1989" s="196"/>
      <c r="BF1989" s="196"/>
      <c r="BG1989" s="196"/>
      <c r="BH1989" s="196"/>
      <c r="BI1989" s="196"/>
      <c r="BJ1989" s="196"/>
      <c r="BK1989" s="196"/>
      <c r="BL1989" s="196"/>
      <c r="BM1989" s="196"/>
      <c r="BN1989" s="196"/>
      <c r="BO1989" s="196"/>
      <c r="BP1989" s="196"/>
      <c r="BQ1989" s="196"/>
      <c r="BR1989" s="196"/>
      <c r="BS1989" s="196"/>
      <c r="BT1989" s="196"/>
      <c r="BU1989" s="196"/>
      <c r="BV1989" s="196"/>
      <c r="BW1989" s="196"/>
      <c r="BX1989" s="196"/>
      <c r="BY1989" s="196"/>
      <c r="BZ1989" s="196"/>
      <c r="CA1989" s="196"/>
      <c r="CB1989" s="196"/>
      <c r="CC1989" s="196"/>
      <c r="CD1989" s="196"/>
    </row>
    <row r="1990" spans="4:82" x14ac:dyDescent="0.2">
      <c r="D1990" s="171"/>
      <c r="E1990" s="171"/>
      <c r="F1990" s="171"/>
      <c r="G1990" s="171"/>
      <c r="H1990" s="171"/>
      <c r="I1990" s="171"/>
      <c r="J1990" s="171"/>
      <c r="K1990" s="171"/>
      <c r="L1990" s="171"/>
      <c r="M1990" s="171"/>
      <c r="N1990" s="171"/>
      <c r="O1990" s="171"/>
      <c r="P1990" s="171"/>
      <c r="Q1990" s="171"/>
      <c r="R1990" s="171"/>
      <c r="S1990" s="171"/>
      <c r="T1990" s="171"/>
      <c r="U1990" s="171"/>
      <c r="V1990" s="171"/>
      <c r="W1990" s="171"/>
      <c r="X1990" s="171"/>
      <c r="Y1990" s="171"/>
      <c r="Z1990" s="171"/>
      <c r="AA1990" s="171"/>
      <c r="AB1990" s="171"/>
      <c r="AC1990" s="171"/>
      <c r="AD1990" s="171"/>
      <c r="AE1990" s="171"/>
      <c r="AF1990" s="171"/>
      <c r="AG1990" s="171"/>
      <c r="AH1990" s="171"/>
      <c r="AI1990" s="171"/>
      <c r="AJ1990" s="171"/>
      <c r="AK1990" s="171"/>
      <c r="AL1990" s="171"/>
      <c r="AM1990" s="171"/>
      <c r="AN1990" s="171"/>
      <c r="AO1990" s="171"/>
      <c r="AP1990" s="171"/>
      <c r="AQ1990" s="171"/>
      <c r="AR1990" s="171"/>
      <c r="AS1990" s="171"/>
      <c r="AT1990" s="196"/>
      <c r="AU1990" s="196"/>
      <c r="AV1990" s="196"/>
      <c r="AW1990" s="196"/>
      <c r="AX1990" s="196"/>
      <c r="AY1990" s="196"/>
      <c r="AZ1990" s="196"/>
      <c r="BA1990" s="196"/>
      <c r="BB1990" s="196"/>
      <c r="BC1990" s="196"/>
      <c r="BD1990" s="196"/>
      <c r="BE1990" s="196"/>
      <c r="BF1990" s="196"/>
      <c r="BG1990" s="196"/>
      <c r="BH1990" s="196"/>
      <c r="BI1990" s="196"/>
      <c r="BJ1990" s="196"/>
      <c r="BK1990" s="196"/>
      <c r="BL1990" s="196"/>
      <c r="BM1990" s="196"/>
      <c r="BN1990" s="196"/>
      <c r="BO1990" s="196"/>
      <c r="BP1990" s="196"/>
      <c r="BQ1990" s="196"/>
      <c r="BR1990" s="196"/>
      <c r="BS1990" s="196"/>
      <c r="BT1990" s="196"/>
      <c r="BU1990" s="196"/>
      <c r="BV1990" s="196"/>
      <c r="BW1990" s="196"/>
      <c r="BX1990" s="196"/>
      <c r="BY1990" s="196"/>
      <c r="BZ1990" s="196"/>
      <c r="CA1990" s="196"/>
      <c r="CB1990" s="196"/>
      <c r="CC1990" s="196"/>
      <c r="CD1990" s="196"/>
    </row>
    <row r="1991" spans="4:82" x14ac:dyDescent="0.2">
      <c r="D1991" s="171"/>
      <c r="E1991" s="171"/>
      <c r="F1991" s="171"/>
      <c r="G1991" s="171"/>
      <c r="H1991" s="171"/>
      <c r="I1991" s="171"/>
      <c r="J1991" s="171"/>
      <c r="K1991" s="171"/>
      <c r="L1991" s="171"/>
      <c r="M1991" s="171"/>
      <c r="N1991" s="171"/>
      <c r="O1991" s="171"/>
      <c r="P1991" s="171"/>
      <c r="Q1991" s="171"/>
      <c r="R1991" s="171"/>
      <c r="S1991" s="171"/>
      <c r="T1991" s="171"/>
      <c r="U1991" s="171"/>
      <c r="V1991" s="171"/>
      <c r="W1991" s="171"/>
      <c r="X1991" s="171"/>
      <c r="Y1991" s="171"/>
      <c r="Z1991" s="171"/>
      <c r="AA1991" s="171"/>
      <c r="AB1991" s="171"/>
      <c r="AC1991" s="171"/>
      <c r="AD1991" s="171"/>
      <c r="AE1991" s="171"/>
      <c r="AF1991" s="171"/>
      <c r="AG1991" s="171"/>
      <c r="AH1991" s="171"/>
      <c r="AI1991" s="171"/>
      <c r="AJ1991" s="171"/>
      <c r="AK1991" s="171"/>
      <c r="AL1991" s="171"/>
      <c r="AM1991" s="171"/>
      <c r="AN1991" s="171"/>
      <c r="AO1991" s="171"/>
      <c r="AP1991" s="171"/>
      <c r="AQ1991" s="171"/>
      <c r="AR1991" s="171"/>
      <c r="AS1991" s="171"/>
      <c r="AT1991" s="196"/>
      <c r="AU1991" s="196"/>
      <c r="AV1991" s="196"/>
      <c r="AW1991" s="196"/>
      <c r="AX1991" s="196"/>
      <c r="AY1991" s="196"/>
      <c r="AZ1991" s="196"/>
      <c r="BA1991" s="196"/>
      <c r="BB1991" s="196"/>
      <c r="BC1991" s="196"/>
      <c r="BD1991" s="196"/>
      <c r="BE1991" s="196"/>
      <c r="BF1991" s="196"/>
      <c r="BG1991" s="196"/>
      <c r="BH1991" s="196"/>
      <c r="BI1991" s="196"/>
      <c r="BJ1991" s="196"/>
      <c r="BK1991" s="196"/>
      <c r="BL1991" s="196"/>
      <c r="BM1991" s="196"/>
      <c r="BN1991" s="196"/>
      <c r="BO1991" s="196"/>
      <c r="BP1991" s="196"/>
      <c r="BQ1991" s="196"/>
      <c r="BR1991" s="196"/>
      <c r="BS1991" s="196"/>
      <c r="BT1991" s="196"/>
      <c r="BU1991" s="196"/>
      <c r="BV1991" s="196"/>
      <c r="BW1991" s="196"/>
      <c r="BX1991" s="196"/>
      <c r="BY1991" s="196"/>
      <c r="BZ1991" s="196"/>
      <c r="CA1991" s="196"/>
      <c r="CB1991" s="196"/>
      <c r="CC1991" s="196"/>
      <c r="CD1991" s="196"/>
    </row>
    <row r="1992" spans="4:82" x14ac:dyDescent="0.2">
      <c r="D1992" s="171"/>
      <c r="E1992" s="171"/>
      <c r="F1992" s="171"/>
      <c r="G1992" s="171"/>
      <c r="H1992" s="171"/>
      <c r="I1992" s="171"/>
      <c r="J1992" s="171"/>
      <c r="K1992" s="171"/>
      <c r="L1992" s="171"/>
      <c r="M1992" s="171"/>
      <c r="N1992" s="171"/>
      <c r="O1992" s="171"/>
      <c r="P1992" s="171"/>
      <c r="Q1992" s="171"/>
      <c r="R1992" s="171"/>
      <c r="S1992" s="171"/>
      <c r="T1992" s="171"/>
      <c r="U1992" s="171"/>
      <c r="V1992" s="171"/>
      <c r="W1992" s="171"/>
      <c r="X1992" s="171"/>
      <c r="Y1992" s="171"/>
      <c r="Z1992" s="171"/>
      <c r="AA1992" s="171"/>
      <c r="AB1992" s="171"/>
      <c r="AC1992" s="171"/>
      <c r="AD1992" s="171"/>
      <c r="AE1992" s="171"/>
      <c r="AF1992" s="171"/>
      <c r="AG1992" s="171"/>
      <c r="AH1992" s="171"/>
      <c r="AI1992" s="171"/>
      <c r="AJ1992" s="171"/>
      <c r="AK1992" s="171"/>
      <c r="AL1992" s="171"/>
      <c r="AM1992" s="171"/>
      <c r="AN1992" s="171"/>
      <c r="AO1992" s="171"/>
      <c r="AP1992" s="171"/>
      <c r="AQ1992" s="171"/>
      <c r="AR1992" s="171"/>
      <c r="AS1992" s="171"/>
      <c r="AT1992" s="196"/>
      <c r="AU1992" s="196"/>
      <c r="AV1992" s="196"/>
      <c r="AW1992" s="196"/>
      <c r="AX1992" s="196"/>
      <c r="AY1992" s="196"/>
      <c r="AZ1992" s="196"/>
      <c r="BA1992" s="196"/>
      <c r="BB1992" s="196"/>
      <c r="BC1992" s="196"/>
      <c r="BD1992" s="196"/>
      <c r="BE1992" s="196"/>
      <c r="BF1992" s="196"/>
      <c r="BG1992" s="196"/>
      <c r="BH1992" s="196"/>
      <c r="BI1992" s="196"/>
      <c r="BJ1992" s="196"/>
      <c r="BK1992" s="196"/>
      <c r="BL1992" s="196"/>
      <c r="BM1992" s="196"/>
      <c r="BN1992" s="196"/>
      <c r="BO1992" s="196"/>
      <c r="BP1992" s="196"/>
      <c r="BQ1992" s="196"/>
      <c r="BR1992" s="196"/>
      <c r="BS1992" s="196"/>
      <c r="BT1992" s="196"/>
      <c r="BU1992" s="196"/>
      <c r="BV1992" s="196"/>
      <c r="BW1992" s="196"/>
      <c r="BX1992" s="196"/>
      <c r="BY1992" s="196"/>
      <c r="BZ1992" s="196"/>
      <c r="CA1992" s="196"/>
      <c r="CB1992" s="196"/>
      <c r="CC1992" s="196"/>
      <c r="CD1992" s="196"/>
    </row>
    <row r="1993" spans="4:82" x14ac:dyDescent="0.2">
      <c r="D1993" s="171"/>
      <c r="E1993" s="171"/>
      <c r="F1993" s="171"/>
      <c r="G1993" s="171"/>
      <c r="H1993" s="171"/>
      <c r="I1993" s="171"/>
      <c r="J1993" s="171"/>
      <c r="K1993" s="171"/>
      <c r="L1993" s="171"/>
      <c r="M1993" s="171"/>
      <c r="N1993" s="171"/>
      <c r="O1993" s="171"/>
      <c r="P1993" s="171"/>
      <c r="Q1993" s="171"/>
      <c r="R1993" s="171"/>
      <c r="S1993" s="171"/>
      <c r="T1993" s="171"/>
      <c r="U1993" s="171"/>
      <c r="V1993" s="171"/>
      <c r="W1993" s="171"/>
      <c r="X1993" s="171"/>
      <c r="Y1993" s="171"/>
      <c r="Z1993" s="171"/>
      <c r="AA1993" s="171"/>
      <c r="AB1993" s="171"/>
      <c r="AC1993" s="171"/>
      <c r="AD1993" s="171"/>
      <c r="AE1993" s="171"/>
      <c r="AF1993" s="171"/>
      <c r="AG1993" s="171"/>
      <c r="AH1993" s="171"/>
      <c r="AI1993" s="171"/>
      <c r="AJ1993" s="171"/>
      <c r="AK1993" s="171"/>
      <c r="AL1993" s="171"/>
      <c r="AM1993" s="171"/>
      <c r="AN1993" s="171"/>
      <c r="AO1993" s="171"/>
      <c r="AP1993" s="171"/>
      <c r="AQ1993" s="171"/>
      <c r="AR1993" s="171"/>
      <c r="AS1993" s="171"/>
      <c r="AT1993" s="196"/>
      <c r="AU1993" s="196"/>
      <c r="AV1993" s="196"/>
      <c r="AW1993" s="196"/>
      <c r="AX1993" s="196"/>
      <c r="AY1993" s="196"/>
      <c r="AZ1993" s="196"/>
      <c r="BA1993" s="196"/>
      <c r="BB1993" s="196"/>
      <c r="BC1993" s="196"/>
      <c r="BD1993" s="196"/>
      <c r="BE1993" s="196"/>
      <c r="BF1993" s="196"/>
      <c r="BG1993" s="196"/>
      <c r="BH1993" s="196"/>
      <c r="BI1993" s="196"/>
      <c r="BJ1993" s="196"/>
      <c r="BK1993" s="196"/>
      <c r="BL1993" s="196"/>
      <c r="BM1993" s="196"/>
      <c r="BN1993" s="196"/>
      <c r="BO1993" s="196"/>
      <c r="BP1993" s="196"/>
      <c r="BQ1993" s="196"/>
      <c r="BR1993" s="196"/>
      <c r="BS1993" s="196"/>
      <c r="BT1993" s="196"/>
      <c r="BU1993" s="196"/>
      <c r="BV1993" s="196"/>
      <c r="BW1993" s="196"/>
      <c r="BX1993" s="196"/>
      <c r="BY1993" s="196"/>
      <c r="BZ1993" s="196"/>
      <c r="CA1993" s="196"/>
      <c r="CB1993" s="196"/>
      <c r="CC1993" s="196"/>
      <c r="CD1993" s="196"/>
    </row>
    <row r="1994" spans="4:82" x14ac:dyDescent="0.2">
      <c r="D1994" s="171"/>
      <c r="E1994" s="171"/>
      <c r="F1994" s="171"/>
      <c r="G1994" s="171"/>
      <c r="H1994" s="171"/>
      <c r="I1994" s="171"/>
      <c r="J1994" s="171"/>
      <c r="K1994" s="171"/>
      <c r="L1994" s="171"/>
      <c r="M1994" s="171"/>
      <c r="N1994" s="171"/>
      <c r="O1994" s="171"/>
      <c r="P1994" s="171"/>
      <c r="Q1994" s="171"/>
      <c r="R1994" s="171"/>
      <c r="S1994" s="171"/>
      <c r="T1994" s="171"/>
      <c r="U1994" s="171"/>
      <c r="V1994" s="171"/>
      <c r="W1994" s="171"/>
      <c r="X1994" s="171"/>
      <c r="Y1994" s="171"/>
      <c r="Z1994" s="171"/>
      <c r="AA1994" s="171"/>
      <c r="AB1994" s="171"/>
      <c r="AC1994" s="171"/>
      <c r="AD1994" s="171"/>
      <c r="AE1994" s="171"/>
      <c r="AF1994" s="171"/>
      <c r="AG1994" s="171"/>
      <c r="AH1994" s="171"/>
      <c r="AI1994" s="171"/>
      <c r="AJ1994" s="171"/>
      <c r="AK1994" s="171"/>
      <c r="AL1994" s="171"/>
      <c r="AM1994" s="171"/>
      <c r="AN1994" s="171"/>
      <c r="AO1994" s="171"/>
      <c r="AP1994" s="171"/>
      <c r="AQ1994" s="171"/>
      <c r="AR1994" s="171"/>
      <c r="AS1994" s="171"/>
      <c r="AT1994" s="196"/>
      <c r="AU1994" s="196"/>
      <c r="AV1994" s="196"/>
      <c r="AW1994" s="196"/>
      <c r="AX1994" s="196"/>
      <c r="AY1994" s="196"/>
      <c r="AZ1994" s="196"/>
      <c r="BA1994" s="196"/>
      <c r="BB1994" s="196"/>
      <c r="BC1994" s="196"/>
      <c r="BD1994" s="196"/>
      <c r="BE1994" s="196"/>
      <c r="BF1994" s="196"/>
      <c r="BG1994" s="196"/>
      <c r="BH1994" s="196"/>
      <c r="BI1994" s="196"/>
      <c r="BJ1994" s="196"/>
      <c r="BK1994" s="196"/>
      <c r="BL1994" s="196"/>
      <c r="BM1994" s="196"/>
      <c r="BN1994" s="196"/>
      <c r="BO1994" s="196"/>
      <c r="BP1994" s="196"/>
      <c r="BQ1994" s="196"/>
      <c r="BR1994" s="196"/>
      <c r="BS1994" s="196"/>
      <c r="BT1994" s="196"/>
      <c r="BU1994" s="196"/>
      <c r="BV1994" s="196"/>
      <c r="BW1994" s="196"/>
      <c r="BX1994" s="196"/>
      <c r="BY1994" s="196"/>
      <c r="BZ1994" s="196"/>
      <c r="CA1994" s="196"/>
      <c r="CB1994" s="196"/>
      <c r="CC1994" s="196"/>
      <c r="CD1994" s="196"/>
    </row>
    <row r="1995" spans="4:82" x14ac:dyDescent="0.2">
      <c r="D1995" s="171"/>
      <c r="E1995" s="171"/>
      <c r="F1995" s="171"/>
      <c r="G1995" s="171"/>
      <c r="H1995" s="171"/>
      <c r="I1995" s="171"/>
      <c r="J1995" s="171"/>
      <c r="K1995" s="171"/>
      <c r="L1995" s="171"/>
      <c r="M1995" s="171"/>
      <c r="N1995" s="171"/>
      <c r="O1995" s="171"/>
      <c r="P1995" s="171"/>
      <c r="Q1995" s="171"/>
      <c r="R1995" s="171"/>
      <c r="S1995" s="171"/>
      <c r="T1995" s="171"/>
      <c r="U1995" s="171"/>
      <c r="V1995" s="171"/>
      <c r="W1995" s="171"/>
      <c r="X1995" s="171"/>
      <c r="Y1995" s="171"/>
      <c r="Z1995" s="171"/>
      <c r="AA1995" s="171"/>
      <c r="AB1995" s="171"/>
      <c r="AC1995" s="171"/>
      <c r="AD1995" s="171"/>
      <c r="AE1995" s="171"/>
      <c r="AF1995" s="171"/>
      <c r="AG1995" s="171"/>
      <c r="AH1995" s="171"/>
      <c r="AI1995" s="171"/>
      <c r="AJ1995" s="171"/>
      <c r="AK1995" s="171"/>
      <c r="AL1995" s="171"/>
      <c r="AM1995" s="171"/>
      <c r="AN1995" s="171"/>
      <c r="AO1995" s="171"/>
      <c r="AP1995" s="171"/>
      <c r="AQ1995" s="171"/>
      <c r="AR1995" s="171"/>
      <c r="AS1995" s="171"/>
      <c r="AT1995" s="196"/>
      <c r="AU1995" s="196"/>
      <c r="AV1995" s="196"/>
      <c r="AW1995" s="196"/>
      <c r="AX1995" s="196"/>
      <c r="AY1995" s="196"/>
      <c r="AZ1995" s="196"/>
      <c r="BA1995" s="196"/>
      <c r="BB1995" s="196"/>
      <c r="BC1995" s="196"/>
      <c r="BD1995" s="196"/>
      <c r="BE1995" s="196"/>
      <c r="BF1995" s="196"/>
      <c r="BG1995" s="196"/>
      <c r="BH1995" s="196"/>
      <c r="BI1995" s="196"/>
      <c r="BJ1995" s="196"/>
      <c r="BK1995" s="196"/>
      <c r="BL1995" s="196"/>
      <c r="BM1995" s="196"/>
      <c r="BN1995" s="196"/>
      <c r="BO1995" s="196"/>
      <c r="BP1995" s="196"/>
      <c r="BQ1995" s="196"/>
      <c r="BR1995" s="196"/>
      <c r="BS1995" s="196"/>
      <c r="BT1995" s="196"/>
      <c r="BU1995" s="196"/>
      <c r="BV1995" s="196"/>
      <c r="BW1995" s="196"/>
      <c r="BX1995" s="196"/>
      <c r="BY1995" s="196"/>
      <c r="BZ1995" s="196"/>
      <c r="CA1995" s="196"/>
      <c r="CB1995" s="196"/>
      <c r="CC1995" s="196"/>
      <c r="CD1995" s="196"/>
    </row>
    <row r="1996" spans="4:82" x14ac:dyDescent="0.2">
      <c r="D1996" s="171"/>
      <c r="E1996" s="171"/>
      <c r="F1996" s="171"/>
      <c r="G1996" s="171"/>
      <c r="H1996" s="171"/>
      <c r="I1996" s="171"/>
      <c r="J1996" s="171"/>
      <c r="K1996" s="171"/>
      <c r="L1996" s="171"/>
      <c r="M1996" s="171"/>
      <c r="N1996" s="171"/>
      <c r="O1996" s="171"/>
      <c r="P1996" s="171"/>
      <c r="Q1996" s="171"/>
      <c r="R1996" s="171"/>
      <c r="S1996" s="171"/>
      <c r="T1996" s="171"/>
      <c r="U1996" s="171"/>
      <c r="V1996" s="171"/>
      <c r="W1996" s="171"/>
      <c r="X1996" s="171"/>
      <c r="Y1996" s="171"/>
      <c r="Z1996" s="171"/>
      <c r="AA1996" s="171"/>
      <c r="AB1996" s="171"/>
      <c r="AC1996" s="171"/>
      <c r="AD1996" s="171"/>
      <c r="AE1996" s="171"/>
      <c r="AF1996" s="171"/>
      <c r="AG1996" s="171"/>
      <c r="AH1996" s="171"/>
      <c r="AI1996" s="171"/>
      <c r="AJ1996" s="171"/>
      <c r="AK1996" s="171"/>
      <c r="AL1996" s="171"/>
      <c r="AM1996" s="171"/>
      <c r="AN1996" s="171"/>
      <c r="AO1996" s="171"/>
      <c r="AP1996" s="171"/>
      <c r="AQ1996" s="171"/>
      <c r="AR1996" s="171"/>
      <c r="AS1996" s="171"/>
      <c r="AT1996" s="196"/>
      <c r="AU1996" s="196"/>
      <c r="AV1996" s="196"/>
      <c r="AW1996" s="196"/>
      <c r="AX1996" s="196"/>
      <c r="AY1996" s="196"/>
      <c r="AZ1996" s="196"/>
      <c r="BA1996" s="196"/>
      <c r="BB1996" s="196"/>
      <c r="BC1996" s="196"/>
      <c r="BD1996" s="196"/>
      <c r="BE1996" s="196"/>
      <c r="BF1996" s="196"/>
      <c r="BG1996" s="196"/>
      <c r="BH1996" s="196"/>
      <c r="BI1996" s="196"/>
      <c r="BJ1996" s="196"/>
      <c r="BK1996" s="196"/>
      <c r="BL1996" s="196"/>
      <c r="BM1996" s="196"/>
      <c r="BN1996" s="196"/>
      <c r="BO1996" s="196"/>
      <c r="BP1996" s="196"/>
      <c r="BQ1996" s="196"/>
      <c r="BR1996" s="196"/>
      <c r="BS1996" s="196"/>
      <c r="BT1996" s="196"/>
      <c r="BU1996" s="196"/>
      <c r="BV1996" s="196"/>
      <c r="BW1996" s="196"/>
      <c r="BX1996" s="196"/>
      <c r="BY1996" s="196"/>
      <c r="BZ1996" s="196"/>
      <c r="CA1996" s="196"/>
      <c r="CB1996" s="196"/>
      <c r="CC1996" s="196"/>
      <c r="CD1996" s="196"/>
    </row>
    <row r="1997" spans="4:82" x14ac:dyDescent="0.2">
      <c r="D1997" s="171"/>
      <c r="E1997" s="171"/>
      <c r="F1997" s="171"/>
      <c r="G1997" s="171"/>
      <c r="H1997" s="171"/>
      <c r="I1997" s="171"/>
      <c r="J1997" s="171"/>
      <c r="K1997" s="171"/>
      <c r="L1997" s="171"/>
      <c r="M1997" s="171"/>
      <c r="N1997" s="171"/>
      <c r="O1997" s="171"/>
      <c r="P1997" s="171"/>
      <c r="Q1997" s="171"/>
      <c r="R1997" s="171"/>
      <c r="S1997" s="171"/>
      <c r="T1997" s="171"/>
      <c r="U1997" s="171"/>
      <c r="V1997" s="171"/>
      <c r="W1997" s="171"/>
      <c r="X1997" s="171"/>
      <c r="Y1997" s="171"/>
      <c r="Z1997" s="171"/>
      <c r="AA1997" s="171"/>
      <c r="AB1997" s="171"/>
      <c r="AC1997" s="171"/>
      <c r="AD1997" s="171"/>
      <c r="AE1997" s="171"/>
      <c r="AF1997" s="171"/>
      <c r="AG1997" s="171"/>
      <c r="AH1997" s="171"/>
      <c r="AI1997" s="171"/>
      <c r="AJ1997" s="171"/>
      <c r="AK1997" s="171"/>
      <c r="AL1997" s="171"/>
      <c r="AM1997" s="171"/>
      <c r="AN1997" s="171"/>
      <c r="AO1997" s="171"/>
      <c r="AP1997" s="171"/>
      <c r="AQ1997" s="171"/>
      <c r="AR1997" s="171"/>
      <c r="AS1997" s="171"/>
      <c r="AT1997" s="196"/>
      <c r="AU1997" s="196"/>
      <c r="AV1997" s="196"/>
      <c r="AW1997" s="196"/>
      <c r="AX1997" s="196"/>
      <c r="AY1997" s="196"/>
      <c r="AZ1997" s="196"/>
      <c r="BA1997" s="196"/>
      <c r="BB1997" s="196"/>
      <c r="BC1997" s="196"/>
      <c r="BD1997" s="196"/>
      <c r="BE1997" s="196"/>
      <c r="BF1997" s="196"/>
      <c r="BG1997" s="196"/>
      <c r="BH1997" s="196"/>
      <c r="BI1997" s="196"/>
      <c r="BJ1997" s="196"/>
      <c r="BK1997" s="196"/>
      <c r="BL1997" s="196"/>
      <c r="BM1997" s="196"/>
      <c r="BN1997" s="196"/>
      <c r="BO1997" s="196"/>
      <c r="BP1997" s="196"/>
      <c r="BQ1997" s="196"/>
      <c r="BR1997" s="196"/>
      <c r="BS1997" s="196"/>
      <c r="BT1997" s="196"/>
      <c r="BU1997" s="196"/>
      <c r="BV1997" s="196"/>
      <c r="BW1997" s="196"/>
      <c r="BX1997" s="196"/>
      <c r="BY1997" s="196"/>
      <c r="BZ1997" s="196"/>
      <c r="CA1997" s="196"/>
      <c r="CB1997" s="196"/>
      <c r="CC1997" s="196"/>
      <c r="CD1997" s="196"/>
    </row>
    <row r="1998" spans="4:82" x14ac:dyDescent="0.2">
      <c r="D1998" s="171"/>
      <c r="E1998" s="171"/>
      <c r="F1998" s="171"/>
      <c r="G1998" s="171"/>
      <c r="H1998" s="171"/>
      <c r="I1998" s="171"/>
      <c r="J1998" s="171"/>
      <c r="K1998" s="171"/>
      <c r="L1998" s="171"/>
      <c r="M1998" s="171"/>
      <c r="N1998" s="171"/>
      <c r="O1998" s="171"/>
      <c r="P1998" s="171"/>
      <c r="Q1998" s="171"/>
      <c r="R1998" s="171"/>
      <c r="S1998" s="171"/>
      <c r="T1998" s="171"/>
      <c r="U1998" s="171"/>
      <c r="V1998" s="171"/>
      <c r="W1998" s="171"/>
      <c r="X1998" s="171"/>
      <c r="Y1998" s="171"/>
      <c r="Z1998" s="171"/>
      <c r="AA1998" s="171"/>
      <c r="AB1998" s="171"/>
      <c r="AC1998" s="171"/>
      <c r="AD1998" s="171"/>
      <c r="AE1998" s="171"/>
      <c r="AF1998" s="171"/>
      <c r="AG1998" s="171"/>
      <c r="AH1998" s="171"/>
      <c r="AI1998" s="171"/>
      <c r="AJ1998" s="171"/>
      <c r="AK1998" s="171"/>
      <c r="AL1998" s="171"/>
      <c r="AM1998" s="171"/>
      <c r="AN1998" s="171"/>
      <c r="AO1998" s="171"/>
      <c r="AP1998" s="171"/>
      <c r="AQ1998" s="171"/>
      <c r="AR1998" s="171"/>
      <c r="AS1998" s="171"/>
      <c r="AT1998" s="196"/>
      <c r="AU1998" s="196"/>
      <c r="AV1998" s="196"/>
      <c r="AW1998" s="196"/>
      <c r="AX1998" s="196"/>
      <c r="AY1998" s="196"/>
      <c r="AZ1998" s="196"/>
      <c r="BA1998" s="196"/>
      <c r="BB1998" s="196"/>
      <c r="BC1998" s="196"/>
      <c r="BD1998" s="196"/>
      <c r="BE1998" s="196"/>
      <c r="BF1998" s="196"/>
      <c r="BG1998" s="196"/>
      <c r="BH1998" s="196"/>
      <c r="BI1998" s="196"/>
      <c r="BJ1998" s="196"/>
      <c r="BK1998" s="196"/>
      <c r="BL1998" s="196"/>
      <c r="BM1998" s="196"/>
      <c r="BN1998" s="196"/>
      <c r="BO1998" s="196"/>
      <c r="BP1998" s="196"/>
      <c r="BQ1998" s="196"/>
      <c r="BR1998" s="196"/>
      <c r="BS1998" s="196"/>
      <c r="BT1998" s="196"/>
      <c r="BU1998" s="196"/>
      <c r="BV1998" s="196"/>
      <c r="BW1998" s="196"/>
      <c r="BX1998" s="196"/>
      <c r="BY1998" s="196"/>
      <c r="BZ1998" s="196"/>
      <c r="CA1998" s="196"/>
      <c r="CB1998" s="196"/>
      <c r="CC1998" s="196"/>
      <c r="CD1998" s="196"/>
    </row>
    <row r="1999" spans="4:82" x14ac:dyDescent="0.2">
      <c r="D1999" s="171"/>
      <c r="E1999" s="171"/>
      <c r="F1999" s="171"/>
      <c r="G1999" s="171"/>
      <c r="H1999" s="171"/>
      <c r="I1999" s="171"/>
      <c r="J1999" s="171"/>
      <c r="K1999" s="171"/>
      <c r="L1999" s="171"/>
      <c r="M1999" s="171"/>
      <c r="N1999" s="171"/>
      <c r="O1999" s="171"/>
      <c r="P1999" s="171"/>
      <c r="Q1999" s="171"/>
      <c r="R1999" s="171"/>
      <c r="S1999" s="171"/>
      <c r="T1999" s="171"/>
      <c r="U1999" s="171"/>
      <c r="V1999" s="171"/>
      <c r="W1999" s="171"/>
      <c r="X1999" s="171"/>
      <c r="Y1999" s="171"/>
      <c r="Z1999" s="171"/>
      <c r="AA1999" s="171"/>
      <c r="AB1999" s="171"/>
      <c r="AC1999" s="171"/>
      <c r="AD1999" s="171"/>
      <c r="AE1999" s="171"/>
      <c r="AF1999" s="171"/>
      <c r="AG1999" s="171"/>
      <c r="AH1999" s="171"/>
      <c r="AI1999" s="171"/>
      <c r="AJ1999" s="171"/>
      <c r="AK1999" s="171"/>
      <c r="AL1999" s="171"/>
      <c r="AM1999" s="171"/>
      <c r="AN1999" s="171"/>
      <c r="AO1999" s="171"/>
      <c r="AP1999" s="171"/>
      <c r="AQ1999" s="171"/>
      <c r="AR1999" s="171"/>
      <c r="AS1999" s="171"/>
      <c r="AT1999" s="196"/>
      <c r="AU1999" s="196"/>
      <c r="AV1999" s="196"/>
      <c r="AW1999" s="196"/>
      <c r="AX1999" s="196"/>
      <c r="AY1999" s="196"/>
      <c r="AZ1999" s="196"/>
      <c r="BA1999" s="196"/>
      <c r="BB1999" s="196"/>
      <c r="BC1999" s="196"/>
      <c r="BD1999" s="196"/>
      <c r="BE1999" s="196"/>
      <c r="BF1999" s="196"/>
      <c r="BG1999" s="196"/>
      <c r="BH1999" s="196"/>
      <c r="BI1999" s="196"/>
      <c r="BJ1999" s="196"/>
      <c r="BK1999" s="196"/>
      <c r="BL1999" s="196"/>
      <c r="BM1999" s="196"/>
      <c r="BN1999" s="196"/>
      <c r="BO1999" s="196"/>
      <c r="BP1999" s="196"/>
      <c r="BQ1999" s="196"/>
      <c r="BR1999" s="196"/>
      <c r="BS1999" s="196"/>
      <c r="BT1999" s="196"/>
      <c r="BU1999" s="196"/>
      <c r="BV1999" s="196"/>
      <c r="BW1999" s="196"/>
      <c r="BX1999" s="196"/>
      <c r="BY1999" s="196"/>
      <c r="BZ1999" s="196"/>
      <c r="CA1999" s="196"/>
      <c r="CB1999" s="196"/>
      <c r="CC1999" s="196"/>
      <c r="CD1999" s="196"/>
    </row>
    <row r="2000" spans="4:82" x14ac:dyDescent="0.2">
      <c r="D2000" s="171"/>
      <c r="E2000" s="171"/>
      <c r="F2000" s="171"/>
      <c r="G2000" s="171"/>
      <c r="H2000" s="171"/>
      <c r="I2000" s="171"/>
      <c r="J2000" s="171"/>
      <c r="K2000" s="171"/>
      <c r="L2000" s="171"/>
      <c r="M2000" s="171"/>
      <c r="N2000" s="171"/>
      <c r="O2000" s="171"/>
      <c r="P2000" s="171"/>
      <c r="Q2000" s="171"/>
      <c r="R2000" s="171"/>
      <c r="S2000" s="171"/>
      <c r="T2000" s="171"/>
      <c r="U2000" s="171"/>
      <c r="V2000" s="171"/>
      <c r="W2000" s="171"/>
      <c r="X2000" s="171"/>
      <c r="Y2000" s="171"/>
      <c r="Z2000" s="171"/>
      <c r="AA2000" s="171"/>
      <c r="AB2000" s="171"/>
      <c r="AC2000" s="171"/>
      <c r="AD2000" s="171"/>
      <c r="AE2000" s="171"/>
      <c r="AF2000" s="171"/>
      <c r="AG2000" s="171"/>
      <c r="AH2000" s="171"/>
      <c r="AI2000" s="171"/>
      <c r="AJ2000" s="171"/>
      <c r="AK2000" s="171"/>
      <c r="AL2000" s="171"/>
      <c r="AM2000" s="171"/>
      <c r="AN2000" s="171"/>
      <c r="AO2000" s="171"/>
      <c r="AP2000" s="171"/>
      <c r="AQ2000" s="171"/>
      <c r="AR2000" s="171"/>
      <c r="AS2000" s="171"/>
      <c r="AT2000" s="196"/>
      <c r="AU2000" s="196"/>
      <c r="AV2000" s="196"/>
      <c r="AW2000" s="196"/>
      <c r="AX2000" s="196"/>
      <c r="AY2000" s="196"/>
      <c r="AZ2000" s="196"/>
      <c r="BA2000" s="196"/>
      <c r="BB2000" s="196"/>
      <c r="BC2000" s="196"/>
      <c r="BD2000" s="196"/>
      <c r="BE2000" s="196"/>
      <c r="BF2000" s="196"/>
      <c r="BG2000" s="196"/>
      <c r="BH2000" s="196"/>
      <c r="BI2000" s="196"/>
      <c r="BJ2000" s="196"/>
      <c r="BK2000" s="196"/>
      <c r="BL2000" s="196"/>
      <c r="BM2000" s="196"/>
      <c r="BN2000" s="196"/>
      <c r="BO2000" s="196"/>
      <c r="BP2000" s="196"/>
      <c r="BQ2000" s="196"/>
      <c r="BR2000" s="196"/>
      <c r="BS2000" s="196"/>
      <c r="BT2000" s="196"/>
      <c r="BU2000" s="196"/>
      <c r="BV2000" s="196"/>
      <c r="BW2000" s="196"/>
      <c r="BX2000" s="196"/>
      <c r="BY2000" s="196"/>
      <c r="BZ2000" s="196"/>
      <c r="CA2000" s="196"/>
      <c r="CB2000" s="196"/>
      <c r="CC2000" s="196"/>
      <c r="CD2000" s="196"/>
    </row>
    <row r="2001" spans="4:82" x14ac:dyDescent="0.2">
      <c r="D2001" s="171"/>
      <c r="E2001" s="171"/>
      <c r="F2001" s="171"/>
      <c r="G2001" s="171"/>
      <c r="H2001" s="171"/>
      <c r="I2001" s="171"/>
      <c r="J2001" s="171"/>
      <c r="K2001" s="171"/>
      <c r="L2001" s="171"/>
      <c r="M2001" s="171"/>
      <c r="N2001" s="171"/>
      <c r="O2001" s="171"/>
      <c r="P2001" s="171"/>
      <c r="Q2001" s="171"/>
      <c r="R2001" s="171"/>
      <c r="S2001" s="171"/>
      <c r="T2001" s="171"/>
      <c r="U2001" s="171"/>
      <c r="V2001" s="171"/>
      <c r="W2001" s="171"/>
      <c r="X2001" s="171"/>
      <c r="Y2001" s="171"/>
      <c r="Z2001" s="171"/>
      <c r="AA2001" s="171"/>
      <c r="AB2001" s="171"/>
      <c r="AC2001" s="171"/>
      <c r="AD2001" s="171"/>
      <c r="AE2001" s="171"/>
      <c r="AF2001" s="171"/>
      <c r="AG2001" s="171"/>
      <c r="AH2001" s="171"/>
      <c r="AI2001" s="171"/>
      <c r="AJ2001" s="171"/>
      <c r="AK2001" s="171"/>
      <c r="AL2001" s="171"/>
      <c r="AM2001" s="171"/>
      <c r="AN2001" s="171"/>
      <c r="AO2001" s="171"/>
      <c r="AP2001" s="171"/>
      <c r="AQ2001" s="171"/>
      <c r="AR2001" s="171"/>
      <c r="AS2001" s="171"/>
      <c r="AT2001" s="196"/>
      <c r="AU2001" s="196"/>
      <c r="AV2001" s="196"/>
      <c r="AW2001" s="196"/>
      <c r="AX2001" s="196"/>
      <c r="AY2001" s="196"/>
      <c r="AZ2001" s="196"/>
      <c r="BA2001" s="196"/>
      <c r="BB2001" s="196"/>
      <c r="BC2001" s="196"/>
      <c r="BD2001" s="196"/>
      <c r="BE2001" s="196"/>
      <c r="BF2001" s="196"/>
      <c r="BG2001" s="196"/>
      <c r="BH2001" s="196"/>
      <c r="BI2001" s="196"/>
      <c r="BJ2001" s="196"/>
      <c r="BK2001" s="196"/>
      <c r="BL2001" s="196"/>
      <c r="BM2001" s="196"/>
      <c r="BN2001" s="196"/>
      <c r="BO2001" s="196"/>
      <c r="BP2001" s="196"/>
      <c r="BQ2001" s="196"/>
      <c r="BR2001" s="196"/>
      <c r="BS2001" s="196"/>
      <c r="BT2001" s="196"/>
      <c r="BU2001" s="196"/>
      <c r="BV2001" s="196"/>
      <c r="BW2001" s="196"/>
      <c r="BX2001" s="196"/>
      <c r="BY2001" s="196"/>
      <c r="BZ2001" s="196"/>
      <c r="CA2001" s="196"/>
      <c r="CB2001" s="196"/>
      <c r="CC2001" s="196"/>
      <c r="CD2001" s="196"/>
    </row>
    <row r="2002" spans="4:82" x14ac:dyDescent="0.2">
      <c r="D2002" s="171"/>
      <c r="E2002" s="171"/>
      <c r="F2002" s="171"/>
      <c r="G2002" s="171"/>
      <c r="H2002" s="171"/>
      <c r="I2002" s="171"/>
      <c r="J2002" s="171"/>
      <c r="K2002" s="171"/>
      <c r="L2002" s="171"/>
      <c r="M2002" s="171"/>
      <c r="N2002" s="171"/>
      <c r="O2002" s="171"/>
      <c r="P2002" s="171"/>
      <c r="Q2002" s="171"/>
      <c r="R2002" s="171"/>
      <c r="S2002" s="171"/>
      <c r="T2002" s="171"/>
      <c r="U2002" s="171"/>
      <c r="V2002" s="171"/>
      <c r="W2002" s="171"/>
      <c r="X2002" s="171"/>
      <c r="Y2002" s="171"/>
      <c r="Z2002" s="171"/>
      <c r="AA2002" s="171"/>
      <c r="AB2002" s="171"/>
      <c r="AC2002" s="171"/>
      <c r="AD2002" s="171"/>
      <c r="AE2002" s="171"/>
      <c r="AF2002" s="171"/>
      <c r="AG2002" s="171"/>
      <c r="AH2002" s="171"/>
      <c r="AI2002" s="171"/>
      <c r="AJ2002" s="171"/>
      <c r="AK2002" s="171"/>
      <c r="AL2002" s="171"/>
      <c r="AM2002" s="171"/>
      <c r="AN2002" s="171"/>
      <c r="AO2002" s="171"/>
      <c r="AP2002" s="171"/>
      <c r="AQ2002" s="171"/>
      <c r="AR2002" s="171"/>
      <c r="AS2002" s="171"/>
      <c r="AT2002" s="196"/>
      <c r="AU2002" s="196"/>
      <c r="AV2002" s="196"/>
      <c r="AW2002" s="196"/>
      <c r="AX2002" s="196"/>
      <c r="AY2002" s="196"/>
      <c r="AZ2002" s="196"/>
      <c r="BA2002" s="196"/>
      <c r="BB2002" s="196"/>
      <c r="BC2002" s="196"/>
      <c r="BD2002" s="196"/>
      <c r="BE2002" s="196"/>
      <c r="BF2002" s="196"/>
      <c r="BG2002" s="196"/>
      <c r="BH2002" s="196"/>
      <c r="BI2002" s="196"/>
      <c r="BJ2002" s="196"/>
      <c r="BK2002" s="196"/>
      <c r="BL2002" s="196"/>
      <c r="BM2002" s="196"/>
      <c r="BN2002" s="196"/>
      <c r="BO2002" s="196"/>
      <c r="BP2002" s="196"/>
      <c r="BQ2002" s="196"/>
      <c r="BR2002" s="196"/>
      <c r="BS2002" s="196"/>
      <c r="BT2002" s="196"/>
      <c r="BU2002" s="196"/>
      <c r="BV2002" s="196"/>
      <c r="BW2002" s="196"/>
      <c r="BX2002" s="196"/>
      <c r="BY2002" s="196"/>
      <c r="BZ2002" s="196"/>
      <c r="CA2002" s="196"/>
      <c r="CB2002" s="196"/>
      <c r="CC2002" s="196"/>
      <c r="CD2002" s="196"/>
    </row>
    <row r="2003" spans="4:82" x14ac:dyDescent="0.2">
      <c r="D2003" s="171"/>
      <c r="E2003" s="171"/>
      <c r="F2003" s="171"/>
      <c r="G2003" s="171"/>
      <c r="H2003" s="171"/>
      <c r="I2003" s="171"/>
      <c r="J2003" s="171"/>
      <c r="K2003" s="171"/>
      <c r="L2003" s="171"/>
      <c r="M2003" s="171"/>
      <c r="N2003" s="171"/>
      <c r="O2003" s="171"/>
      <c r="P2003" s="171"/>
      <c r="Q2003" s="171"/>
      <c r="R2003" s="171"/>
      <c r="S2003" s="171"/>
      <c r="T2003" s="171"/>
      <c r="U2003" s="171"/>
      <c r="V2003" s="171"/>
      <c r="W2003" s="171"/>
      <c r="X2003" s="171"/>
      <c r="Y2003" s="171"/>
      <c r="Z2003" s="171"/>
      <c r="AA2003" s="171"/>
      <c r="AB2003" s="171"/>
      <c r="AC2003" s="171"/>
      <c r="AD2003" s="171"/>
      <c r="AE2003" s="171"/>
      <c r="AF2003" s="171"/>
      <c r="AG2003" s="171"/>
      <c r="AH2003" s="171"/>
      <c r="AI2003" s="171"/>
      <c r="AJ2003" s="171"/>
      <c r="AK2003" s="171"/>
      <c r="AL2003" s="171"/>
      <c r="AM2003" s="171"/>
      <c r="AN2003" s="171"/>
      <c r="AO2003" s="171"/>
      <c r="AP2003" s="171"/>
      <c r="AQ2003" s="171"/>
      <c r="AR2003" s="171"/>
      <c r="AS2003" s="171"/>
      <c r="AT2003" s="196"/>
      <c r="AU2003" s="196"/>
      <c r="AV2003" s="196"/>
      <c r="AW2003" s="196"/>
      <c r="AX2003" s="196"/>
      <c r="AY2003" s="196"/>
      <c r="AZ2003" s="196"/>
      <c r="BA2003" s="196"/>
      <c r="BB2003" s="196"/>
      <c r="BC2003" s="196"/>
      <c r="BD2003" s="196"/>
      <c r="BE2003" s="196"/>
      <c r="BF2003" s="196"/>
      <c r="BG2003" s="196"/>
      <c r="BH2003" s="196"/>
      <c r="BI2003" s="196"/>
      <c r="BJ2003" s="196"/>
      <c r="BK2003" s="196"/>
      <c r="BL2003" s="196"/>
      <c r="BM2003" s="196"/>
      <c r="BN2003" s="196"/>
      <c r="BO2003" s="196"/>
      <c r="BP2003" s="196"/>
      <c r="BQ2003" s="196"/>
      <c r="BR2003" s="196"/>
      <c r="BS2003" s="196"/>
      <c r="BT2003" s="196"/>
      <c r="BU2003" s="196"/>
      <c r="BV2003" s="196"/>
      <c r="BW2003" s="196"/>
      <c r="BX2003" s="196"/>
      <c r="BY2003" s="196"/>
      <c r="BZ2003" s="196"/>
      <c r="CA2003" s="196"/>
      <c r="CB2003" s="196"/>
      <c r="CC2003" s="196"/>
      <c r="CD2003" s="196"/>
    </row>
    <row r="2004" spans="4:82" x14ac:dyDescent="0.2">
      <c r="D2004" s="171"/>
      <c r="E2004" s="171"/>
      <c r="F2004" s="171"/>
      <c r="G2004" s="171"/>
      <c r="H2004" s="171"/>
      <c r="I2004" s="171"/>
      <c r="J2004" s="171"/>
      <c r="K2004" s="171"/>
      <c r="L2004" s="171"/>
      <c r="M2004" s="171"/>
      <c r="N2004" s="171"/>
      <c r="O2004" s="171"/>
      <c r="P2004" s="171"/>
      <c r="Q2004" s="171"/>
      <c r="R2004" s="171"/>
      <c r="S2004" s="171"/>
      <c r="T2004" s="171"/>
      <c r="U2004" s="171"/>
      <c r="V2004" s="171"/>
      <c r="W2004" s="171"/>
      <c r="X2004" s="171"/>
      <c r="Y2004" s="171"/>
      <c r="Z2004" s="171"/>
      <c r="AA2004" s="171"/>
      <c r="AB2004" s="171"/>
      <c r="AC2004" s="171"/>
      <c r="AD2004" s="171"/>
      <c r="AE2004" s="171"/>
      <c r="AF2004" s="171"/>
      <c r="AG2004" s="171"/>
      <c r="AH2004" s="171"/>
      <c r="AI2004" s="171"/>
      <c r="AJ2004" s="171"/>
      <c r="AK2004" s="171"/>
      <c r="AL2004" s="171"/>
      <c r="AM2004" s="171"/>
      <c r="AN2004" s="171"/>
      <c r="AO2004" s="171"/>
      <c r="AP2004" s="171"/>
      <c r="AQ2004" s="171"/>
      <c r="AR2004" s="171"/>
      <c r="AS2004" s="171"/>
      <c r="AT2004" s="196"/>
      <c r="AU2004" s="196"/>
      <c r="AV2004" s="196"/>
      <c r="AW2004" s="196"/>
      <c r="AX2004" s="196"/>
      <c r="AY2004" s="196"/>
      <c r="AZ2004" s="196"/>
      <c r="BA2004" s="196"/>
      <c r="BB2004" s="196"/>
      <c r="BC2004" s="196"/>
      <c r="BD2004" s="196"/>
      <c r="BE2004" s="196"/>
      <c r="BF2004" s="196"/>
      <c r="BG2004" s="196"/>
      <c r="BH2004" s="196"/>
      <c r="BI2004" s="196"/>
      <c r="BJ2004" s="196"/>
      <c r="BK2004" s="196"/>
      <c r="BL2004" s="196"/>
      <c r="BM2004" s="196"/>
      <c r="BN2004" s="196"/>
      <c r="BO2004" s="196"/>
      <c r="BP2004" s="196"/>
      <c r="BQ2004" s="196"/>
      <c r="BR2004" s="196"/>
      <c r="BS2004" s="196"/>
      <c r="BT2004" s="196"/>
      <c r="BU2004" s="196"/>
      <c r="BV2004" s="196"/>
      <c r="BW2004" s="196"/>
      <c r="BX2004" s="196"/>
      <c r="BY2004" s="196"/>
      <c r="BZ2004" s="196"/>
      <c r="CA2004" s="196"/>
      <c r="CB2004" s="196"/>
      <c r="CC2004" s="196"/>
      <c r="CD2004" s="196"/>
    </row>
    <row r="2005" spans="4:82" x14ac:dyDescent="0.2">
      <c r="D2005" s="171"/>
      <c r="E2005" s="171"/>
      <c r="F2005" s="171"/>
      <c r="G2005" s="171"/>
      <c r="H2005" s="171"/>
      <c r="I2005" s="171"/>
      <c r="J2005" s="171"/>
      <c r="K2005" s="171"/>
      <c r="L2005" s="171"/>
      <c r="M2005" s="171"/>
      <c r="N2005" s="171"/>
      <c r="O2005" s="171"/>
      <c r="P2005" s="171"/>
      <c r="Q2005" s="171"/>
      <c r="R2005" s="171"/>
      <c r="S2005" s="171"/>
      <c r="T2005" s="171"/>
      <c r="U2005" s="171"/>
      <c r="V2005" s="171"/>
      <c r="W2005" s="171"/>
      <c r="X2005" s="171"/>
      <c r="Y2005" s="171"/>
      <c r="Z2005" s="171"/>
      <c r="AA2005" s="171"/>
      <c r="AB2005" s="171"/>
      <c r="AC2005" s="171"/>
      <c r="AD2005" s="171"/>
      <c r="AE2005" s="171"/>
      <c r="AF2005" s="171"/>
      <c r="AG2005" s="171"/>
      <c r="AH2005" s="171"/>
      <c r="AI2005" s="171"/>
      <c r="AJ2005" s="171"/>
      <c r="AK2005" s="171"/>
      <c r="AL2005" s="171"/>
      <c r="AM2005" s="171"/>
      <c r="AN2005" s="171"/>
      <c r="AO2005" s="171"/>
      <c r="AP2005" s="171"/>
      <c r="AQ2005" s="171"/>
      <c r="AR2005" s="171"/>
      <c r="AS2005" s="171"/>
      <c r="AT2005" s="196"/>
      <c r="AU2005" s="196"/>
      <c r="AV2005" s="196"/>
      <c r="AW2005" s="196"/>
      <c r="AX2005" s="196"/>
      <c r="AY2005" s="196"/>
      <c r="AZ2005" s="196"/>
      <c r="BA2005" s="196"/>
      <c r="BB2005" s="196"/>
      <c r="BC2005" s="196"/>
      <c r="BD2005" s="196"/>
      <c r="BE2005" s="196"/>
      <c r="BF2005" s="196"/>
      <c r="BG2005" s="196"/>
      <c r="BH2005" s="196"/>
      <c r="BI2005" s="196"/>
      <c r="BJ2005" s="196"/>
      <c r="BK2005" s="196"/>
      <c r="BL2005" s="196"/>
      <c r="BM2005" s="196"/>
      <c r="BN2005" s="196"/>
      <c r="BO2005" s="196"/>
      <c r="BP2005" s="196"/>
      <c r="BQ2005" s="196"/>
      <c r="BR2005" s="196"/>
      <c r="BS2005" s="196"/>
      <c r="BT2005" s="196"/>
      <c r="BU2005" s="196"/>
      <c r="BV2005" s="196"/>
      <c r="BW2005" s="196"/>
      <c r="BX2005" s="196"/>
      <c r="BY2005" s="196"/>
      <c r="BZ2005" s="196"/>
      <c r="CA2005" s="196"/>
      <c r="CB2005" s="196"/>
      <c r="CC2005" s="196"/>
      <c r="CD2005" s="196"/>
    </row>
    <row r="2006" spans="4:82" x14ac:dyDescent="0.2">
      <c r="D2006" s="171"/>
      <c r="E2006" s="171"/>
      <c r="F2006" s="171"/>
      <c r="G2006" s="171"/>
      <c r="H2006" s="171"/>
      <c r="I2006" s="171"/>
      <c r="J2006" s="171"/>
      <c r="K2006" s="171"/>
      <c r="L2006" s="171"/>
      <c r="M2006" s="171"/>
      <c r="N2006" s="171"/>
      <c r="O2006" s="171"/>
      <c r="P2006" s="171"/>
      <c r="Q2006" s="171"/>
      <c r="R2006" s="171"/>
      <c r="S2006" s="171"/>
      <c r="T2006" s="171"/>
      <c r="U2006" s="171"/>
      <c r="V2006" s="171"/>
      <c r="W2006" s="171"/>
      <c r="X2006" s="171"/>
      <c r="Y2006" s="171"/>
      <c r="Z2006" s="171"/>
      <c r="AA2006" s="171"/>
      <c r="AB2006" s="171"/>
      <c r="AC2006" s="171"/>
      <c r="AD2006" s="171"/>
      <c r="AE2006" s="171"/>
      <c r="AF2006" s="171"/>
      <c r="AG2006" s="171"/>
      <c r="AH2006" s="171"/>
      <c r="AI2006" s="171"/>
      <c r="AJ2006" s="171"/>
      <c r="AK2006" s="171"/>
      <c r="AL2006" s="171"/>
      <c r="AM2006" s="171"/>
      <c r="AN2006" s="171"/>
      <c r="AO2006" s="171"/>
      <c r="AP2006" s="171"/>
      <c r="AQ2006" s="171"/>
      <c r="AR2006" s="171"/>
      <c r="AS2006" s="171"/>
      <c r="AT2006" s="196"/>
      <c r="AU2006" s="196"/>
      <c r="AV2006" s="196"/>
      <c r="AW2006" s="196"/>
      <c r="AX2006" s="196"/>
      <c r="AY2006" s="196"/>
      <c r="AZ2006" s="196"/>
      <c r="BA2006" s="196"/>
      <c r="BB2006" s="196"/>
      <c r="BC2006" s="196"/>
      <c r="BD2006" s="196"/>
      <c r="BE2006" s="196"/>
      <c r="BF2006" s="196"/>
      <c r="BG2006" s="196"/>
      <c r="BH2006" s="196"/>
      <c r="BI2006" s="196"/>
      <c r="BJ2006" s="196"/>
      <c r="BK2006" s="196"/>
      <c r="BL2006" s="196"/>
      <c r="BM2006" s="196"/>
      <c r="BN2006" s="196"/>
      <c r="BO2006" s="196"/>
      <c r="BP2006" s="196"/>
      <c r="BQ2006" s="196"/>
      <c r="BR2006" s="196"/>
      <c r="BS2006" s="196"/>
      <c r="BT2006" s="196"/>
      <c r="BU2006" s="196"/>
      <c r="BV2006" s="196"/>
      <c r="BW2006" s="196"/>
      <c r="BX2006" s="196"/>
      <c r="BY2006" s="196"/>
      <c r="BZ2006" s="196"/>
      <c r="CA2006" s="196"/>
      <c r="CB2006" s="196"/>
      <c r="CC2006" s="196"/>
      <c r="CD2006" s="196"/>
    </row>
    <row r="2007" spans="4:82" x14ac:dyDescent="0.2">
      <c r="D2007" s="171"/>
      <c r="E2007" s="171"/>
      <c r="F2007" s="171"/>
      <c r="G2007" s="171"/>
      <c r="H2007" s="171"/>
      <c r="I2007" s="171"/>
      <c r="J2007" s="171"/>
      <c r="K2007" s="171"/>
      <c r="L2007" s="171"/>
      <c r="M2007" s="171"/>
      <c r="N2007" s="171"/>
      <c r="O2007" s="171"/>
      <c r="P2007" s="171"/>
      <c r="Q2007" s="171"/>
      <c r="R2007" s="171"/>
      <c r="S2007" s="171"/>
      <c r="T2007" s="171"/>
      <c r="U2007" s="171"/>
      <c r="V2007" s="171"/>
      <c r="W2007" s="171"/>
      <c r="X2007" s="171"/>
      <c r="Y2007" s="171"/>
      <c r="Z2007" s="171"/>
      <c r="AA2007" s="171"/>
      <c r="AB2007" s="171"/>
      <c r="AC2007" s="171"/>
      <c r="AD2007" s="171"/>
      <c r="AE2007" s="171"/>
      <c r="AF2007" s="171"/>
      <c r="AG2007" s="171"/>
      <c r="AH2007" s="171"/>
      <c r="AI2007" s="171"/>
      <c r="AJ2007" s="171"/>
      <c r="AK2007" s="171"/>
      <c r="AL2007" s="171"/>
      <c r="AM2007" s="171"/>
      <c r="AN2007" s="171"/>
      <c r="AO2007" s="171"/>
      <c r="AP2007" s="171"/>
      <c r="AQ2007" s="171"/>
      <c r="AR2007" s="171"/>
      <c r="AS2007" s="171"/>
      <c r="AT2007" s="196"/>
      <c r="AU2007" s="196"/>
      <c r="AV2007" s="196"/>
      <c r="AW2007" s="196"/>
      <c r="AX2007" s="196"/>
      <c r="AY2007" s="196"/>
      <c r="AZ2007" s="196"/>
      <c r="BA2007" s="196"/>
      <c r="BB2007" s="196"/>
      <c r="BC2007" s="196"/>
      <c r="BD2007" s="196"/>
      <c r="BE2007" s="196"/>
      <c r="BF2007" s="196"/>
      <c r="BG2007" s="196"/>
      <c r="BH2007" s="196"/>
      <c r="BI2007" s="196"/>
      <c r="BJ2007" s="196"/>
      <c r="BK2007" s="196"/>
      <c r="BL2007" s="196"/>
      <c r="BM2007" s="196"/>
      <c r="BN2007" s="196"/>
      <c r="BO2007" s="196"/>
      <c r="BP2007" s="196"/>
      <c r="BQ2007" s="196"/>
      <c r="BR2007" s="196"/>
      <c r="BS2007" s="196"/>
      <c r="BT2007" s="196"/>
      <c r="BU2007" s="196"/>
      <c r="BV2007" s="196"/>
      <c r="BW2007" s="196"/>
      <c r="BX2007" s="196"/>
      <c r="BY2007" s="196"/>
      <c r="BZ2007" s="196"/>
      <c r="CA2007" s="196"/>
      <c r="CB2007" s="196"/>
      <c r="CC2007" s="196"/>
      <c r="CD2007" s="196"/>
    </row>
    <row r="2008" spans="4:82" x14ac:dyDescent="0.2">
      <c r="D2008" s="171"/>
      <c r="E2008" s="171"/>
      <c r="F2008" s="171"/>
      <c r="G2008" s="171"/>
      <c r="H2008" s="171"/>
      <c r="I2008" s="171"/>
      <c r="J2008" s="171"/>
      <c r="K2008" s="171"/>
      <c r="L2008" s="171"/>
      <c r="M2008" s="171"/>
      <c r="N2008" s="171"/>
      <c r="O2008" s="171"/>
      <c r="P2008" s="171"/>
      <c r="Q2008" s="171"/>
      <c r="R2008" s="171"/>
      <c r="S2008" s="171"/>
      <c r="T2008" s="171"/>
      <c r="U2008" s="171"/>
      <c r="V2008" s="171"/>
      <c r="W2008" s="171"/>
      <c r="X2008" s="171"/>
      <c r="Y2008" s="171"/>
      <c r="Z2008" s="171"/>
      <c r="AA2008" s="171"/>
      <c r="AB2008" s="171"/>
      <c r="AC2008" s="171"/>
      <c r="AD2008" s="171"/>
      <c r="AE2008" s="171"/>
      <c r="AF2008" s="171"/>
      <c r="AG2008" s="171"/>
      <c r="AH2008" s="171"/>
      <c r="AI2008" s="171"/>
      <c r="AJ2008" s="171"/>
      <c r="AK2008" s="171"/>
      <c r="AL2008" s="171"/>
      <c r="AM2008" s="171"/>
      <c r="AN2008" s="171"/>
      <c r="AO2008" s="171"/>
      <c r="AP2008" s="171"/>
      <c r="AQ2008" s="171"/>
      <c r="AR2008" s="171"/>
      <c r="AS2008" s="171"/>
      <c r="AT2008" s="196"/>
      <c r="AU2008" s="196"/>
      <c r="AV2008" s="196"/>
      <c r="AW2008" s="196"/>
      <c r="AX2008" s="196"/>
      <c r="AY2008" s="196"/>
      <c r="AZ2008" s="196"/>
      <c r="BA2008" s="196"/>
      <c r="BB2008" s="196"/>
      <c r="BC2008" s="196"/>
      <c r="BD2008" s="196"/>
      <c r="BE2008" s="196"/>
      <c r="BF2008" s="196"/>
      <c r="BG2008" s="196"/>
      <c r="BH2008" s="196"/>
      <c r="BI2008" s="196"/>
      <c r="BJ2008" s="196"/>
      <c r="BK2008" s="196"/>
      <c r="BL2008" s="196"/>
      <c r="BM2008" s="196"/>
      <c r="BN2008" s="196"/>
      <c r="BO2008" s="196"/>
      <c r="BP2008" s="196"/>
      <c r="BQ2008" s="196"/>
      <c r="BR2008" s="196"/>
      <c r="BS2008" s="196"/>
      <c r="BT2008" s="196"/>
      <c r="BU2008" s="196"/>
      <c r="BV2008" s="196"/>
      <c r="BW2008" s="196"/>
      <c r="BX2008" s="196"/>
      <c r="BY2008" s="196"/>
      <c r="BZ2008" s="196"/>
      <c r="CA2008" s="196"/>
      <c r="CB2008" s="196"/>
      <c r="CC2008" s="196"/>
      <c r="CD2008" s="196"/>
    </row>
    <row r="2009" spans="4:82" x14ac:dyDescent="0.2">
      <c r="D2009" s="171"/>
      <c r="E2009" s="171"/>
      <c r="F2009" s="171"/>
      <c r="G2009" s="171"/>
      <c r="H2009" s="171"/>
      <c r="I2009" s="171"/>
      <c r="J2009" s="171"/>
      <c r="K2009" s="171"/>
      <c r="L2009" s="171"/>
      <c r="M2009" s="171"/>
      <c r="N2009" s="171"/>
      <c r="O2009" s="171"/>
      <c r="P2009" s="171"/>
      <c r="Q2009" s="171"/>
      <c r="R2009" s="171"/>
      <c r="S2009" s="171"/>
      <c r="T2009" s="171"/>
      <c r="U2009" s="171"/>
      <c r="V2009" s="171"/>
      <c r="W2009" s="171"/>
      <c r="X2009" s="171"/>
      <c r="Y2009" s="171"/>
      <c r="Z2009" s="171"/>
      <c r="AA2009" s="171"/>
      <c r="AB2009" s="171"/>
      <c r="AC2009" s="171"/>
      <c r="AD2009" s="171"/>
      <c r="AE2009" s="171"/>
      <c r="AF2009" s="171"/>
      <c r="AG2009" s="171"/>
      <c r="AH2009" s="171"/>
      <c r="AI2009" s="171"/>
      <c r="AJ2009" s="171"/>
      <c r="AK2009" s="171"/>
      <c r="AL2009" s="171"/>
      <c r="AM2009" s="171"/>
      <c r="AN2009" s="171"/>
      <c r="AO2009" s="171"/>
      <c r="AP2009" s="171"/>
      <c r="AQ2009" s="171"/>
      <c r="AR2009" s="171"/>
      <c r="AS2009" s="171"/>
      <c r="AT2009" s="196"/>
      <c r="AU2009" s="196"/>
      <c r="AV2009" s="196"/>
      <c r="AW2009" s="196"/>
      <c r="AX2009" s="196"/>
      <c r="AY2009" s="196"/>
      <c r="AZ2009" s="196"/>
      <c r="BA2009" s="196"/>
      <c r="BB2009" s="196"/>
      <c r="BC2009" s="196"/>
      <c r="BD2009" s="196"/>
      <c r="BE2009" s="196"/>
      <c r="BF2009" s="196"/>
      <c r="BG2009" s="196"/>
      <c r="BH2009" s="196"/>
      <c r="BI2009" s="196"/>
      <c r="BJ2009" s="196"/>
      <c r="BK2009" s="196"/>
      <c r="BL2009" s="196"/>
      <c r="BM2009" s="196"/>
      <c r="BN2009" s="196"/>
      <c r="BO2009" s="196"/>
      <c r="BP2009" s="196"/>
      <c r="BQ2009" s="196"/>
      <c r="BR2009" s="196"/>
      <c r="BS2009" s="196"/>
      <c r="BT2009" s="196"/>
      <c r="BU2009" s="196"/>
      <c r="BV2009" s="196"/>
      <c r="BW2009" s="196"/>
      <c r="BX2009" s="196"/>
      <c r="BY2009" s="196"/>
      <c r="BZ2009" s="196"/>
      <c r="CA2009" s="196"/>
      <c r="CB2009" s="196"/>
      <c r="CC2009" s="196"/>
      <c r="CD2009" s="196"/>
    </row>
    <row r="2010" spans="4:82" x14ac:dyDescent="0.2">
      <c r="D2010" s="171"/>
      <c r="E2010" s="171"/>
      <c r="F2010" s="171"/>
      <c r="G2010" s="171"/>
      <c r="H2010" s="171"/>
      <c r="I2010" s="171"/>
      <c r="J2010" s="171"/>
      <c r="K2010" s="171"/>
      <c r="L2010" s="171"/>
      <c r="M2010" s="171"/>
      <c r="N2010" s="171"/>
      <c r="O2010" s="171"/>
      <c r="P2010" s="171"/>
      <c r="Q2010" s="171"/>
      <c r="R2010" s="171"/>
      <c r="S2010" s="171"/>
      <c r="T2010" s="171"/>
      <c r="U2010" s="171"/>
      <c r="V2010" s="171"/>
      <c r="W2010" s="171"/>
      <c r="X2010" s="171"/>
      <c r="Y2010" s="171"/>
      <c r="Z2010" s="171"/>
      <c r="AA2010" s="171"/>
      <c r="AB2010" s="171"/>
      <c r="AC2010" s="171"/>
      <c r="AD2010" s="171"/>
      <c r="AE2010" s="171"/>
      <c r="AF2010" s="171"/>
      <c r="AG2010" s="171"/>
      <c r="AH2010" s="171"/>
      <c r="AI2010" s="171"/>
      <c r="AJ2010" s="171"/>
      <c r="AK2010" s="171"/>
      <c r="AL2010" s="171"/>
      <c r="AM2010" s="171"/>
      <c r="AN2010" s="171"/>
      <c r="AO2010" s="171"/>
      <c r="AP2010" s="171"/>
      <c r="AQ2010" s="171"/>
      <c r="AR2010" s="171"/>
      <c r="AS2010" s="171"/>
      <c r="AT2010" s="196"/>
      <c r="AU2010" s="196"/>
      <c r="AV2010" s="196"/>
      <c r="AW2010" s="196"/>
      <c r="AX2010" s="196"/>
      <c r="AY2010" s="196"/>
      <c r="AZ2010" s="196"/>
      <c r="BA2010" s="196"/>
      <c r="BB2010" s="196"/>
      <c r="BC2010" s="196"/>
      <c r="BD2010" s="196"/>
      <c r="BE2010" s="196"/>
      <c r="BF2010" s="196"/>
      <c r="BG2010" s="196"/>
      <c r="BH2010" s="196"/>
      <c r="BI2010" s="196"/>
      <c r="BJ2010" s="196"/>
      <c r="BK2010" s="196"/>
      <c r="BL2010" s="196"/>
      <c r="BM2010" s="196"/>
      <c r="BN2010" s="196"/>
      <c r="BO2010" s="196"/>
      <c r="BP2010" s="196"/>
      <c r="BQ2010" s="196"/>
      <c r="BR2010" s="196"/>
      <c r="BS2010" s="196"/>
      <c r="BT2010" s="196"/>
      <c r="BU2010" s="196"/>
      <c r="BV2010" s="196"/>
      <c r="BW2010" s="196"/>
      <c r="BX2010" s="196"/>
      <c r="BY2010" s="196"/>
      <c r="BZ2010" s="196"/>
      <c r="CA2010" s="196"/>
      <c r="CB2010" s="196"/>
      <c r="CC2010" s="196"/>
      <c r="CD2010" s="196"/>
    </row>
    <row r="2011" spans="4:82" x14ac:dyDescent="0.2">
      <c r="D2011" s="171"/>
      <c r="E2011" s="171"/>
      <c r="F2011" s="171"/>
      <c r="G2011" s="171"/>
      <c r="H2011" s="171"/>
      <c r="I2011" s="171"/>
      <c r="J2011" s="171"/>
      <c r="K2011" s="171"/>
      <c r="L2011" s="171"/>
      <c r="M2011" s="171"/>
      <c r="N2011" s="171"/>
      <c r="O2011" s="171"/>
      <c r="P2011" s="171"/>
      <c r="Q2011" s="171"/>
      <c r="R2011" s="171"/>
      <c r="S2011" s="171"/>
      <c r="T2011" s="171"/>
      <c r="U2011" s="171"/>
      <c r="V2011" s="171"/>
      <c r="W2011" s="171"/>
      <c r="X2011" s="171"/>
      <c r="Y2011" s="171"/>
      <c r="Z2011" s="171"/>
      <c r="AA2011" s="171"/>
      <c r="AB2011" s="171"/>
      <c r="AC2011" s="171"/>
      <c r="AD2011" s="171"/>
      <c r="AE2011" s="171"/>
      <c r="AF2011" s="171"/>
      <c r="AG2011" s="171"/>
      <c r="AH2011" s="171"/>
      <c r="AI2011" s="171"/>
      <c r="AJ2011" s="171"/>
      <c r="AK2011" s="171"/>
      <c r="AL2011" s="171"/>
      <c r="AM2011" s="171"/>
      <c r="AN2011" s="171"/>
      <c r="AO2011" s="171"/>
      <c r="AP2011" s="171"/>
      <c r="AQ2011" s="171"/>
      <c r="AR2011" s="171"/>
      <c r="AS2011" s="171"/>
      <c r="AT2011" s="196"/>
      <c r="AU2011" s="196"/>
      <c r="AV2011" s="196"/>
      <c r="AW2011" s="196"/>
      <c r="AX2011" s="196"/>
      <c r="AY2011" s="196"/>
      <c r="AZ2011" s="196"/>
      <c r="BA2011" s="196"/>
      <c r="BB2011" s="196"/>
      <c r="BC2011" s="196"/>
      <c r="BD2011" s="196"/>
      <c r="BE2011" s="196"/>
      <c r="BF2011" s="196"/>
      <c r="BG2011" s="196"/>
      <c r="BH2011" s="196"/>
      <c r="BI2011" s="196"/>
      <c r="BJ2011" s="196"/>
      <c r="BK2011" s="196"/>
      <c r="BL2011" s="196"/>
      <c r="BM2011" s="196"/>
      <c r="BN2011" s="196"/>
      <c r="BO2011" s="196"/>
      <c r="BP2011" s="196"/>
      <c r="BQ2011" s="196"/>
      <c r="BR2011" s="196"/>
      <c r="BS2011" s="196"/>
      <c r="BT2011" s="196"/>
      <c r="BU2011" s="196"/>
      <c r="BV2011" s="196"/>
      <c r="BW2011" s="196"/>
      <c r="BX2011" s="196"/>
      <c r="BY2011" s="196"/>
      <c r="BZ2011" s="196"/>
      <c r="CA2011" s="196"/>
      <c r="CB2011" s="196"/>
      <c r="CC2011" s="196"/>
      <c r="CD2011" s="196"/>
    </row>
    <row r="2012" spans="4:82" x14ac:dyDescent="0.2">
      <c r="D2012" s="171"/>
      <c r="E2012" s="171"/>
      <c r="F2012" s="171"/>
      <c r="G2012" s="171"/>
      <c r="H2012" s="171"/>
      <c r="I2012" s="171"/>
      <c r="J2012" s="171"/>
      <c r="K2012" s="171"/>
      <c r="L2012" s="171"/>
      <c r="M2012" s="171"/>
      <c r="N2012" s="171"/>
      <c r="O2012" s="171"/>
      <c r="P2012" s="171"/>
      <c r="Q2012" s="171"/>
      <c r="R2012" s="171"/>
      <c r="S2012" s="171"/>
      <c r="T2012" s="171"/>
      <c r="U2012" s="171"/>
      <c r="V2012" s="171"/>
      <c r="W2012" s="171"/>
      <c r="X2012" s="171"/>
      <c r="Y2012" s="171"/>
      <c r="Z2012" s="171"/>
      <c r="AA2012" s="171"/>
      <c r="AB2012" s="171"/>
      <c r="AC2012" s="171"/>
      <c r="AD2012" s="171"/>
      <c r="AE2012" s="171"/>
      <c r="AF2012" s="171"/>
      <c r="AG2012" s="171"/>
      <c r="AH2012" s="171"/>
      <c r="AI2012" s="171"/>
      <c r="AJ2012" s="171"/>
      <c r="AK2012" s="171"/>
      <c r="AL2012" s="171"/>
      <c r="AM2012" s="171"/>
      <c r="AN2012" s="171"/>
      <c r="AO2012" s="171"/>
      <c r="AP2012" s="171"/>
      <c r="AQ2012" s="171"/>
      <c r="AR2012" s="171"/>
      <c r="AS2012" s="171"/>
      <c r="AT2012" s="196"/>
      <c r="AU2012" s="196"/>
      <c r="AV2012" s="196"/>
      <c r="AW2012" s="196"/>
      <c r="AX2012" s="196"/>
      <c r="AY2012" s="196"/>
      <c r="AZ2012" s="196"/>
      <c r="BA2012" s="196"/>
      <c r="BB2012" s="196"/>
      <c r="BC2012" s="196"/>
      <c r="BD2012" s="196"/>
      <c r="BE2012" s="196"/>
      <c r="BF2012" s="196"/>
      <c r="BG2012" s="196"/>
      <c r="BH2012" s="196"/>
      <c r="BI2012" s="196"/>
      <c r="BJ2012" s="196"/>
      <c r="BK2012" s="196"/>
      <c r="BL2012" s="196"/>
      <c r="BM2012" s="196"/>
      <c r="BN2012" s="196"/>
      <c r="BO2012" s="196"/>
      <c r="BP2012" s="196"/>
      <c r="BQ2012" s="196"/>
      <c r="BR2012" s="196"/>
      <c r="BS2012" s="196"/>
      <c r="BT2012" s="196"/>
      <c r="BU2012" s="196"/>
      <c r="BV2012" s="196"/>
      <c r="BW2012" s="196"/>
      <c r="BX2012" s="196"/>
      <c r="BY2012" s="196"/>
      <c r="BZ2012" s="196"/>
      <c r="CA2012" s="196"/>
      <c r="CB2012" s="196"/>
      <c r="CC2012" s="196"/>
      <c r="CD2012" s="196"/>
    </row>
    <row r="2013" spans="4:82" x14ac:dyDescent="0.2">
      <c r="D2013" s="171"/>
      <c r="E2013" s="171"/>
      <c r="F2013" s="171"/>
      <c r="G2013" s="171"/>
      <c r="H2013" s="171"/>
      <c r="I2013" s="171"/>
      <c r="J2013" s="171"/>
      <c r="K2013" s="171"/>
      <c r="L2013" s="171"/>
      <c r="M2013" s="171"/>
      <c r="N2013" s="171"/>
      <c r="O2013" s="171"/>
      <c r="P2013" s="171"/>
      <c r="Q2013" s="171"/>
      <c r="R2013" s="171"/>
      <c r="S2013" s="171"/>
      <c r="T2013" s="171"/>
      <c r="U2013" s="171"/>
      <c r="V2013" s="171"/>
      <c r="W2013" s="171"/>
      <c r="X2013" s="171"/>
      <c r="Y2013" s="171"/>
      <c r="Z2013" s="171"/>
      <c r="AA2013" s="171"/>
      <c r="AB2013" s="171"/>
      <c r="AC2013" s="171"/>
      <c r="AD2013" s="171"/>
      <c r="AE2013" s="171"/>
      <c r="AF2013" s="171"/>
      <c r="AG2013" s="171"/>
      <c r="AH2013" s="171"/>
      <c r="AI2013" s="171"/>
      <c r="AJ2013" s="171"/>
      <c r="AK2013" s="171"/>
      <c r="AL2013" s="171"/>
      <c r="AM2013" s="171"/>
      <c r="AN2013" s="171"/>
      <c r="AO2013" s="171"/>
      <c r="AP2013" s="171"/>
      <c r="AQ2013" s="171"/>
      <c r="AR2013" s="171"/>
      <c r="AS2013" s="171"/>
      <c r="AT2013" s="196"/>
      <c r="AU2013" s="196"/>
      <c r="AV2013" s="196"/>
      <c r="AW2013" s="196"/>
      <c r="AX2013" s="196"/>
      <c r="AY2013" s="196"/>
      <c r="AZ2013" s="196"/>
      <c r="BA2013" s="196"/>
      <c r="BB2013" s="196"/>
      <c r="BC2013" s="196"/>
      <c r="BD2013" s="196"/>
      <c r="BE2013" s="196"/>
      <c r="BF2013" s="196"/>
      <c r="BG2013" s="196"/>
      <c r="BH2013" s="196"/>
      <c r="BI2013" s="196"/>
      <c r="BJ2013" s="196"/>
      <c r="BK2013" s="196"/>
      <c r="BL2013" s="196"/>
      <c r="BM2013" s="196"/>
      <c r="BN2013" s="196"/>
      <c r="BO2013" s="196"/>
      <c r="BP2013" s="196"/>
      <c r="BQ2013" s="196"/>
      <c r="BR2013" s="196"/>
      <c r="BS2013" s="196"/>
      <c r="BT2013" s="196"/>
      <c r="BU2013" s="196"/>
      <c r="BV2013" s="196"/>
      <c r="BW2013" s="196"/>
      <c r="BX2013" s="196"/>
      <c r="BY2013" s="196"/>
      <c r="BZ2013" s="196"/>
      <c r="CA2013" s="196"/>
      <c r="CB2013" s="196"/>
      <c r="CC2013" s="196"/>
      <c r="CD2013" s="196"/>
    </row>
    <row r="2014" spans="4:82" x14ac:dyDescent="0.2">
      <c r="D2014" s="171"/>
      <c r="E2014" s="171"/>
      <c r="F2014" s="171"/>
      <c r="G2014" s="171"/>
      <c r="H2014" s="171"/>
      <c r="I2014" s="171"/>
      <c r="J2014" s="171"/>
      <c r="K2014" s="171"/>
      <c r="L2014" s="171"/>
      <c r="M2014" s="171"/>
      <c r="N2014" s="171"/>
      <c r="O2014" s="171"/>
      <c r="P2014" s="171"/>
      <c r="Q2014" s="171"/>
      <c r="R2014" s="171"/>
      <c r="S2014" s="171"/>
      <c r="T2014" s="171"/>
      <c r="U2014" s="171"/>
      <c r="V2014" s="171"/>
      <c r="W2014" s="171"/>
      <c r="X2014" s="171"/>
      <c r="Y2014" s="171"/>
      <c r="Z2014" s="171"/>
      <c r="AA2014" s="171"/>
      <c r="AB2014" s="171"/>
      <c r="AC2014" s="171"/>
      <c r="AD2014" s="171"/>
      <c r="AE2014" s="171"/>
      <c r="AF2014" s="171"/>
      <c r="AG2014" s="171"/>
      <c r="AH2014" s="171"/>
      <c r="AI2014" s="171"/>
      <c r="AJ2014" s="171"/>
      <c r="AK2014" s="171"/>
      <c r="AL2014" s="171"/>
      <c r="AM2014" s="171"/>
      <c r="AN2014" s="171"/>
      <c r="AO2014" s="171"/>
      <c r="AP2014" s="171"/>
      <c r="AQ2014" s="171"/>
      <c r="AR2014" s="171"/>
      <c r="AS2014" s="171"/>
      <c r="AT2014" s="196"/>
      <c r="AU2014" s="196"/>
      <c r="AV2014" s="196"/>
      <c r="AW2014" s="196"/>
      <c r="AX2014" s="196"/>
      <c r="AY2014" s="196"/>
      <c r="AZ2014" s="196"/>
      <c r="BA2014" s="196"/>
      <c r="BB2014" s="196"/>
      <c r="BC2014" s="196"/>
      <c r="BD2014" s="196"/>
      <c r="BE2014" s="196"/>
      <c r="BF2014" s="196"/>
      <c r="BG2014" s="196"/>
      <c r="BH2014" s="196"/>
      <c r="BI2014" s="196"/>
      <c r="BJ2014" s="196"/>
      <c r="BK2014" s="196"/>
      <c r="BL2014" s="196"/>
      <c r="BM2014" s="196"/>
      <c r="BN2014" s="196"/>
      <c r="BO2014" s="196"/>
      <c r="BP2014" s="196"/>
      <c r="BQ2014" s="196"/>
      <c r="BR2014" s="196"/>
      <c r="BS2014" s="196"/>
      <c r="BT2014" s="196"/>
      <c r="BU2014" s="196"/>
      <c r="BV2014" s="196"/>
      <c r="BW2014" s="196"/>
      <c r="BX2014" s="196"/>
      <c r="BY2014" s="196"/>
      <c r="BZ2014" s="196"/>
      <c r="CA2014" s="196"/>
      <c r="CB2014" s="196"/>
      <c r="CC2014" s="196"/>
      <c r="CD2014" s="196"/>
    </row>
    <row r="2015" spans="4:82" x14ac:dyDescent="0.2">
      <c r="D2015" s="171"/>
      <c r="E2015" s="171"/>
      <c r="F2015" s="171"/>
      <c r="G2015" s="171"/>
      <c r="H2015" s="171"/>
      <c r="I2015" s="171"/>
      <c r="J2015" s="171"/>
      <c r="K2015" s="171"/>
      <c r="L2015" s="171"/>
      <c r="M2015" s="171"/>
      <c r="N2015" s="171"/>
      <c r="O2015" s="171"/>
      <c r="P2015" s="171"/>
      <c r="Q2015" s="171"/>
      <c r="R2015" s="171"/>
      <c r="S2015" s="171"/>
      <c r="T2015" s="171"/>
      <c r="U2015" s="171"/>
      <c r="V2015" s="171"/>
      <c r="W2015" s="171"/>
      <c r="X2015" s="171"/>
      <c r="Y2015" s="171"/>
      <c r="Z2015" s="171"/>
      <c r="AA2015" s="171"/>
      <c r="AB2015" s="171"/>
      <c r="AC2015" s="171"/>
      <c r="AD2015" s="171"/>
      <c r="AE2015" s="171"/>
      <c r="AF2015" s="171"/>
      <c r="AG2015" s="171"/>
      <c r="AH2015" s="171"/>
      <c r="AI2015" s="171"/>
      <c r="AJ2015" s="171"/>
      <c r="AK2015" s="171"/>
      <c r="AL2015" s="171"/>
      <c r="AM2015" s="171"/>
      <c r="AN2015" s="171"/>
      <c r="AO2015" s="171"/>
      <c r="AP2015" s="171"/>
      <c r="AQ2015" s="171"/>
      <c r="AR2015" s="171"/>
      <c r="AS2015" s="171"/>
      <c r="AT2015" s="196"/>
      <c r="AU2015" s="196"/>
      <c r="AV2015" s="196"/>
      <c r="AW2015" s="196"/>
      <c r="AX2015" s="196"/>
      <c r="AY2015" s="196"/>
      <c r="AZ2015" s="196"/>
      <c r="BA2015" s="196"/>
      <c r="BB2015" s="196"/>
      <c r="BC2015" s="196"/>
      <c r="BD2015" s="196"/>
      <c r="BE2015" s="196"/>
      <c r="BF2015" s="196"/>
      <c r="BG2015" s="196"/>
      <c r="BH2015" s="196"/>
      <c r="BI2015" s="196"/>
      <c r="BJ2015" s="196"/>
      <c r="BK2015" s="196"/>
      <c r="BL2015" s="196"/>
      <c r="BM2015" s="196"/>
      <c r="BN2015" s="196"/>
      <c r="BO2015" s="196"/>
      <c r="BP2015" s="196"/>
      <c r="BQ2015" s="196"/>
      <c r="BR2015" s="196"/>
      <c r="BS2015" s="196"/>
      <c r="BT2015" s="196"/>
      <c r="BU2015" s="196"/>
      <c r="BV2015" s="196"/>
      <c r="BW2015" s="196"/>
      <c r="BX2015" s="196"/>
      <c r="BY2015" s="196"/>
      <c r="BZ2015" s="196"/>
      <c r="CA2015" s="196"/>
      <c r="CB2015" s="196"/>
      <c r="CC2015" s="196"/>
      <c r="CD2015" s="196"/>
    </row>
    <row r="2016" spans="4:82" x14ac:dyDescent="0.2">
      <c r="D2016" s="171"/>
      <c r="E2016" s="171"/>
      <c r="F2016" s="171"/>
      <c r="G2016" s="171"/>
      <c r="H2016" s="171"/>
      <c r="I2016" s="171"/>
      <c r="J2016" s="171"/>
      <c r="K2016" s="171"/>
      <c r="L2016" s="171"/>
      <c r="M2016" s="171"/>
      <c r="N2016" s="171"/>
      <c r="O2016" s="171"/>
      <c r="P2016" s="171"/>
      <c r="Q2016" s="171"/>
      <c r="R2016" s="171"/>
      <c r="S2016" s="171"/>
      <c r="T2016" s="171"/>
      <c r="U2016" s="171"/>
      <c r="V2016" s="171"/>
      <c r="W2016" s="171"/>
      <c r="X2016" s="171"/>
      <c r="Y2016" s="171"/>
      <c r="Z2016" s="171"/>
      <c r="AA2016" s="171"/>
      <c r="AB2016" s="171"/>
      <c r="AC2016" s="171"/>
      <c r="AD2016" s="171"/>
      <c r="AE2016" s="171"/>
      <c r="AF2016" s="171"/>
      <c r="AG2016" s="171"/>
      <c r="AH2016" s="171"/>
      <c r="AI2016" s="171"/>
      <c r="AJ2016" s="171"/>
      <c r="AK2016" s="171"/>
      <c r="AL2016" s="171"/>
      <c r="AM2016" s="171"/>
      <c r="AN2016" s="171"/>
      <c r="AO2016" s="171"/>
      <c r="AP2016" s="171"/>
      <c r="AQ2016" s="171"/>
      <c r="AR2016" s="171"/>
      <c r="AS2016" s="171"/>
      <c r="AT2016" s="196"/>
      <c r="AU2016" s="196"/>
      <c r="AV2016" s="196"/>
      <c r="AW2016" s="196"/>
      <c r="AX2016" s="196"/>
      <c r="AY2016" s="196"/>
      <c r="AZ2016" s="196"/>
      <c r="BA2016" s="196"/>
      <c r="BB2016" s="196"/>
      <c r="BC2016" s="196"/>
      <c r="BD2016" s="196"/>
      <c r="BE2016" s="196"/>
      <c r="BF2016" s="196"/>
      <c r="BG2016" s="196"/>
      <c r="BH2016" s="196"/>
      <c r="BI2016" s="196"/>
      <c r="BJ2016" s="196"/>
      <c r="BK2016" s="196"/>
      <c r="BL2016" s="196"/>
      <c r="BM2016" s="196"/>
      <c r="BN2016" s="196"/>
      <c r="BO2016" s="196"/>
      <c r="BP2016" s="196"/>
      <c r="BQ2016" s="196"/>
      <c r="BR2016" s="196"/>
      <c r="BS2016" s="196"/>
      <c r="BT2016" s="196"/>
      <c r="BU2016" s="196"/>
      <c r="BV2016" s="196"/>
      <c r="BW2016" s="196"/>
      <c r="BX2016" s="196"/>
      <c r="BY2016" s="196"/>
      <c r="BZ2016" s="196"/>
      <c r="CA2016" s="196"/>
      <c r="CB2016" s="196"/>
      <c r="CC2016" s="196"/>
      <c r="CD2016" s="196"/>
    </row>
    <row r="2017" spans="4:82" x14ac:dyDescent="0.2">
      <c r="D2017" s="171"/>
      <c r="E2017" s="171"/>
      <c r="F2017" s="171"/>
      <c r="G2017" s="171"/>
      <c r="H2017" s="171"/>
      <c r="I2017" s="171"/>
      <c r="J2017" s="171"/>
      <c r="K2017" s="171"/>
      <c r="L2017" s="171"/>
      <c r="M2017" s="171"/>
      <c r="N2017" s="171"/>
      <c r="O2017" s="171"/>
      <c r="P2017" s="171"/>
      <c r="Q2017" s="171"/>
      <c r="R2017" s="171"/>
      <c r="S2017" s="171"/>
      <c r="T2017" s="171"/>
      <c r="U2017" s="171"/>
      <c r="V2017" s="171"/>
      <c r="W2017" s="171"/>
      <c r="X2017" s="171"/>
      <c r="Y2017" s="171"/>
      <c r="Z2017" s="171"/>
      <c r="AA2017" s="171"/>
      <c r="AB2017" s="171"/>
      <c r="AC2017" s="171"/>
      <c r="AD2017" s="171"/>
      <c r="AE2017" s="171"/>
      <c r="AF2017" s="171"/>
      <c r="AG2017" s="171"/>
      <c r="AH2017" s="171"/>
      <c r="AI2017" s="171"/>
      <c r="AJ2017" s="171"/>
      <c r="AK2017" s="171"/>
      <c r="AL2017" s="171"/>
      <c r="AM2017" s="171"/>
      <c r="AN2017" s="171"/>
      <c r="AO2017" s="171"/>
      <c r="AP2017" s="171"/>
      <c r="AQ2017" s="171"/>
      <c r="AR2017" s="171"/>
      <c r="AS2017" s="171"/>
      <c r="AT2017" s="196"/>
      <c r="AU2017" s="196"/>
      <c r="AV2017" s="196"/>
      <c r="AW2017" s="196"/>
      <c r="AX2017" s="196"/>
      <c r="AY2017" s="196"/>
      <c r="AZ2017" s="196"/>
      <c r="BA2017" s="196"/>
      <c r="BB2017" s="196"/>
      <c r="BC2017" s="196"/>
      <c r="BD2017" s="196"/>
      <c r="BE2017" s="196"/>
      <c r="BF2017" s="196"/>
      <c r="BG2017" s="196"/>
      <c r="BH2017" s="196"/>
      <c r="BI2017" s="196"/>
      <c r="BJ2017" s="196"/>
      <c r="BK2017" s="196"/>
      <c r="BL2017" s="196"/>
      <c r="BM2017" s="196"/>
      <c r="BN2017" s="196"/>
      <c r="BO2017" s="196"/>
      <c r="BP2017" s="196"/>
      <c r="BQ2017" s="196"/>
      <c r="BR2017" s="196"/>
      <c r="BS2017" s="196"/>
      <c r="BT2017" s="196"/>
      <c r="BU2017" s="196"/>
      <c r="BV2017" s="196"/>
      <c r="BW2017" s="196"/>
      <c r="BX2017" s="196"/>
      <c r="BY2017" s="196"/>
      <c r="BZ2017" s="196"/>
      <c r="CA2017" s="196"/>
      <c r="CB2017" s="196"/>
      <c r="CC2017" s="196"/>
      <c r="CD2017" s="196"/>
    </row>
    <row r="2018" spans="4:82" x14ac:dyDescent="0.2">
      <c r="D2018" s="171"/>
      <c r="E2018" s="171"/>
      <c r="F2018" s="171"/>
      <c r="G2018" s="171"/>
      <c r="H2018" s="171"/>
      <c r="I2018" s="171"/>
      <c r="J2018" s="171"/>
      <c r="K2018" s="171"/>
      <c r="L2018" s="171"/>
      <c r="M2018" s="171"/>
      <c r="N2018" s="171"/>
      <c r="O2018" s="171"/>
      <c r="P2018" s="171"/>
      <c r="Q2018" s="171"/>
      <c r="R2018" s="171"/>
      <c r="S2018" s="171"/>
      <c r="T2018" s="171"/>
      <c r="U2018" s="171"/>
      <c r="V2018" s="171"/>
      <c r="W2018" s="171"/>
      <c r="X2018" s="171"/>
      <c r="Y2018" s="171"/>
      <c r="Z2018" s="171"/>
      <c r="AA2018" s="171"/>
      <c r="AB2018" s="171"/>
      <c r="AC2018" s="171"/>
      <c r="AD2018" s="171"/>
      <c r="AE2018" s="171"/>
      <c r="AF2018" s="171"/>
      <c r="AG2018" s="171"/>
      <c r="AH2018" s="171"/>
      <c r="AI2018" s="171"/>
      <c r="AJ2018" s="171"/>
      <c r="AK2018" s="171"/>
      <c r="AL2018" s="171"/>
      <c r="AM2018" s="171"/>
      <c r="AN2018" s="171"/>
      <c r="AO2018" s="171"/>
      <c r="AP2018" s="171"/>
      <c r="AQ2018" s="171"/>
      <c r="AR2018" s="171"/>
      <c r="AS2018" s="171"/>
      <c r="AT2018" s="196"/>
      <c r="AU2018" s="196"/>
      <c r="AV2018" s="196"/>
      <c r="AW2018" s="196"/>
      <c r="AX2018" s="196"/>
      <c r="AY2018" s="196"/>
      <c r="AZ2018" s="196"/>
      <c r="BA2018" s="196"/>
      <c r="BB2018" s="196"/>
      <c r="BC2018" s="196"/>
      <c r="BD2018" s="196"/>
      <c r="BE2018" s="196"/>
      <c r="BF2018" s="196"/>
      <c r="BG2018" s="196"/>
      <c r="BH2018" s="196"/>
      <c r="BI2018" s="196"/>
      <c r="BJ2018" s="196"/>
      <c r="BK2018" s="196"/>
      <c r="BL2018" s="196"/>
      <c r="BM2018" s="196"/>
      <c r="BN2018" s="196"/>
      <c r="BO2018" s="196"/>
      <c r="BP2018" s="196"/>
      <c r="BQ2018" s="196"/>
      <c r="BR2018" s="196"/>
      <c r="BS2018" s="196"/>
      <c r="BT2018" s="196"/>
      <c r="BU2018" s="196"/>
      <c r="BV2018" s="196"/>
      <c r="BW2018" s="196"/>
      <c r="BX2018" s="196"/>
      <c r="BY2018" s="196"/>
      <c r="BZ2018" s="196"/>
      <c r="CA2018" s="196"/>
      <c r="CB2018" s="196"/>
      <c r="CC2018" s="196"/>
      <c r="CD2018" s="196"/>
    </row>
    <row r="2019" spans="4:82" x14ac:dyDescent="0.2">
      <c r="D2019" s="171"/>
      <c r="E2019" s="171"/>
      <c r="F2019" s="171"/>
      <c r="G2019" s="171"/>
      <c r="H2019" s="171"/>
      <c r="I2019" s="171"/>
      <c r="J2019" s="171"/>
      <c r="K2019" s="171"/>
      <c r="L2019" s="171"/>
      <c r="M2019" s="171"/>
      <c r="N2019" s="171"/>
      <c r="O2019" s="171"/>
      <c r="P2019" s="171"/>
      <c r="Q2019" s="171"/>
      <c r="R2019" s="171"/>
      <c r="S2019" s="171"/>
      <c r="T2019" s="171"/>
      <c r="U2019" s="171"/>
      <c r="V2019" s="171"/>
      <c r="W2019" s="171"/>
      <c r="X2019" s="171"/>
      <c r="Y2019" s="171"/>
      <c r="Z2019" s="171"/>
      <c r="AA2019" s="171"/>
      <c r="AB2019" s="171"/>
      <c r="AC2019" s="171"/>
      <c r="AD2019" s="171"/>
      <c r="AE2019" s="171"/>
      <c r="AF2019" s="171"/>
      <c r="AG2019" s="171"/>
      <c r="AH2019" s="171"/>
      <c r="AI2019" s="171"/>
      <c r="AJ2019" s="171"/>
      <c r="AK2019" s="171"/>
      <c r="AL2019" s="171"/>
      <c r="AM2019" s="171"/>
      <c r="AN2019" s="171"/>
      <c r="AO2019" s="171"/>
      <c r="AP2019" s="171"/>
      <c r="AQ2019" s="171"/>
      <c r="AR2019" s="171"/>
      <c r="AS2019" s="171"/>
      <c r="AT2019" s="196"/>
      <c r="AU2019" s="196"/>
      <c r="AV2019" s="196"/>
      <c r="AW2019" s="196"/>
      <c r="AX2019" s="196"/>
      <c r="AY2019" s="196"/>
      <c r="AZ2019" s="196"/>
      <c r="BA2019" s="196"/>
      <c r="BB2019" s="196"/>
      <c r="BC2019" s="196"/>
      <c r="BD2019" s="196"/>
      <c r="BE2019" s="196"/>
      <c r="BF2019" s="196"/>
      <c r="BG2019" s="196"/>
      <c r="BH2019" s="196"/>
      <c r="BI2019" s="196"/>
      <c r="BJ2019" s="196"/>
      <c r="BK2019" s="196"/>
      <c r="BL2019" s="196"/>
      <c r="BM2019" s="196"/>
      <c r="BN2019" s="196"/>
      <c r="BO2019" s="196"/>
      <c r="BP2019" s="196"/>
      <c r="BQ2019" s="196"/>
      <c r="BR2019" s="196"/>
      <c r="BS2019" s="196"/>
      <c r="BT2019" s="196"/>
      <c r="BU2019" s="196"/>
      <c r="BV2019" s="196"/>
      <c r="BW2019" s="196"/>
      <c r="BX2019" s="196"/>
      <c r="BY2019" s="196"/>
      <c r="BZ2019" s="196"/>
      <c r="CA2019" s="196"/>
      <c r="CB2019" s="196"/>
      <c r="CC2019" s="196"/>
      <c r="CD2019" s="196"/>
    </row>
    <row r="2020" spans="4:82" x14ac:dyDescent="0.2">
      <c r="D2020" s="171"/>
      <c r="E2020" s="171"/>
      <c r="F2020" s="171"/>
      <c r="G2020" s="171"/>
      <c r="H2020" s="171"/>
      <c r="I2020" s="171"/>
      <c r="J2020" s="171"/>
      <c r="K2020" s="171"/>
      <c r="L2020" s="171"/>
      <c r="M2020" s="171"/>
      <c r="N2020" s="171"/>
      <c r="O2020" s="171"/>
      <c r="P2020" s="171"/>
      <c r="Q2020" s="171"/>
      <c r="R2020" s="171"/>
      <c r="S2020" s="171"/>
      <c r="T2020" s="171"/>
      <c r="U2020" s="171"/>
      <c r="V2020" s="171"/>
      <c r="W2020" s="171"/>
      <c r="X2020" s="171"/>
      <c r="Y2020" s="171"/>
      <c r="Z2020" s="171"/>
      <c r="AA2020" s="171"/>
      <c r="AB2020" s="171"/>
      <c r="AC2020" s="171"/>
      <c r="AD2020" s="171"/>
      <c r="AE2020" s="171"/>
      <c r="AF2020" s="171"/>
      <c r="AG2020" s="171"/>
      <c r="AH2020" s="171"/>
      <c r="AI2020" s="171"/>
      <c r="AJ2020" s="171"/>
      <c r="AK2020" s="171"/>
      <c r="AL2020" s="171"/>
      <c r="AM2020" s="171"/>
      <c r="AN2020" s="171"/>
      <c r="AO2020" s="171"/>
      <c r="AP2020" s="171"/>
      <c r="AQ2020" s="171"/>
      <c r="AR2020" s="171"/>
      <c r="AS2020" s="171"/>
      <c r="AT2020" s="196"/>
      <c r="AU2020" s="196"/>
      <c r="AV2020" s="196"/>
      <c r="AW2020" s="196"/>
      <c r="AX2020" s="196"/>
      <c r="AY2020" s="196"/>
      <c r="AZ2020" s="196"/>
      <c r="BA2020" s="196"/>
      <c r="BB2020" s="196"/>
      <c r="BC2020" s="196"/>
      <c r="BD2020" s="196"/>
      <c r="BE2020" s="196"/>
      <c r="BF2020" s="196"/>
      <c r="BG2020" s="196"/>
      <c r="BH2020" s="196"/>
      <c r="BI2020" s="196"/>
      <c r="BJ2020" s="196"/>
      <c r="BK2020" s="196"/>
      <c r="BL2020" s="196"/>
      <c r="BM2020" s="196"/>
      <c r="BN2020" s="196"/>
      <c r="BO2020" s="196"/>
      <c r="BP2020" s="196"/>
      <c r="BQ2020" s="196"/>
      <c r="BR2020" s="196"/>
      <c r="BS2020" s="196"/>
      <c r="BT2020" s="196"/>
      <c r="BU2020" s="196"/>
      <c r="BV2020" s="196"/>
      <c r="BW2020" s="196"/>
      <c r="BX2020" s="196"/>
      <c r="BY2020" s="196"/>
      <c r="BZ2020" s="196"/>
      <c r="CA2020" s="196"/>
      <c r="CB2020" s="196"/>
      <c r="CC2020" s="196"/>
      <c r="CD2020" s="196"/>
    </row>
    <row r="2021" spans="4:82" x14ac:dyDescent="0.2">
      <c r="D2021" s="171"/>
      <c r="E2021" s="171"/>
      <c r="F2021" s="171"/>
      <c r="G2021" s="171"/>
      <c r="H2021" s="171"/>
      <c r="I2021" s="171"/>
      <c r="J2021" s="171"/>
      <c r="K2021" s="171"/>
      <c r="L2021" s="171"/>
      <c r="M2021" s="171"/>
      <c r="N2021" s="171"/>
      <c r="O2021" s="171"/>
      <c r="P2021" s="171"/>
      <c r="Q2021" s="171"/>
      <c r="R2021" s="171"/>
      <c r="S2021" s="171"/>
      <c r="T2021" s="171"/>
      <c r="U2021" s="171"/>
      <c r="V2021" s="171"/>
      <c r="W2021" s="171"/>
      <c r="X2021" s="171"/>
      <c r="Y2021" s="171"/>
      <c r="Z2021" s="171"/>
      <c r="AA2021" s="171"/>
      <c r="AB2021" s="171"/>
      <c r="AC2021" s="171"/>
      <c r="AD2021" s="171"/>
      <c r="AE2021" s="171"/>
      <c r="AF2021" s="171"/>
      <c r="AG2021" s="171"/>
      <c r="AH2021" s="171"/>
      <c r="AI2021" s="171"/>
      <c r="AJ2021" s="171"/>
      <c r="AK2021" s="171"/>
      <c r="AL2021" s="171"/>
      <c r="AM2021" s="171"/>
      <c r="AN2021" s="171"/>
      <c r="AO2021" s="171"/>
      <c r="AP2021" s="171"/>
      <c r="AQ2021" s="171"/>
      <c r="AR2021" s="171"/>
      <c r="AS2021" s="171"/>
      <c r="AT2021" s="196"/>
      <c r="AU2021" s="196"/>
      <c r="AV2021" s="196"/>
      <c r="AW2021" s="196"/>
      <c r="AX2021" s="196"/>
      <c r="AY2021" s="196"/>
      <c r="AZ2021" s="196"/>
      <c r="BA2021" s="196"/>
      <c r="BB2021" s="196"/>
      <c r="BC2021" s="196"/>
      <c r="BD2021" s="196"/>
      <c r="BE2021" s="196"/>
      <c r="BF2021" s="196"/>
      <c r="BG2021" s="196"/>
      <c r="BH2021" s="196"/>
      <c r="BI2021" s="196"/>
      <c r="BJ2021" s="196"/>
      <c r="BK2021" s="196"/>
      <c r="BL2021" s="196"/>
      <c r="BM2021" s="196"/>
      <c r="BN2021" s="196"/>
      <c r="BO2021" s="196"/>
      <c r="BP2021" s="196"/>
      <c r="BQ2021" s="196"/>
      <c r="BR2021" s="196"/>
      <c r="BS2021" s="196"/>
      <c r="BT2021" s="196"/>
      <c r="BU2021" s="196"/>
      <c r="BV2021" s="196"/>
      <c r="BW2021" s="196"/>
      <c r="BX2021" s="196"/>
      <c r="BY2021" s="196"/>
      <c r="BZ2021" s="196"/>
      <c r="CA2021" s="196"/>
      <c r="CB2021" s="196"/>
      <c r="CC2021" s="196"/>
      <c r="CD2021" s="196"/>
    </row>
    <row r="2022" spans="4:82" x14ac:dyDescent="0.2">
      <c r="D2022" s="171"/>
      <c r="E2022" s="171"/>
      <c r="F2022" s="171"/>
      <c r="G2022" s="171"/>
      <c r="H2022" s="171"/>
      <c r="I2022" s="171"/>
      <c r="J2022" s="171"/>
      <c r="K2022" s="171"/>
      <c r="L2022" s="171"/>
      <c r="M2022" s="171"/>
      <c r="N2022" s="171"/>
      <c r="O2022" s="171"/>
      <c r="P2022" s="171"/>
      <c r="Q2022" s="171"/>
      <c r="R2022" s="171"/>
      <c r="S2022" s="171"/>
      <c r="T2022" s="171"/>
      <c r="U2022" s="171"/>
      <c r="V2022" s="171"/>
      <c r="W2022" s="171"/>
      <c r="X2022" s="171"/>
      <c r="Y2022" s="171"/>
      <c r="Z2022" s="171"/>
      <c r="AA2022" s="171"/>
      <c r="AB2022" s="171"/>
      <c r="AC2022" s="171"/>
      <c r="AD2022" s="171"/>
      <c r="AE2022" s="171"/>
      <c r="AF2022" s="171"/>
      <c r="AG2022" s="171"/>
      <c r="AH2022" s="171"/>
      <c r="AI2022" s="171"/>
      <c r="AJ2022" s="171"/>
      <c r="AK2022" s="171"/>
      <c r="AL2022" s="171"/>
      <c r="AM2022" s="171"/>
      <c r="AN2022" s="171"/>
      <c r="AO2022" s="171"/>
      <c r="AP2022" s="171"/>
      <c r="AQ2022" s="171"/>
      <c r="AR2022" s="171"/>
      <c r="AS2022" s="171"/>
      <c r="AT2022" s="196"/>
      <c r="AU2022" s="196"/>
      <c r="AV2022" s="196"/>
      <c r="AW2022" s="196"/>
      <c r="AX2022" s="196"/>
      <c r="AY2022" s="196"/>
      <c r="AZ2022" s="196"/>
      <c r="BA2022" s="196"/>
      <c r="BB2022" s="196"/>
      <c r="BC2022" s="196"/>
      <c r="BD2022" s="196"/>
      <c r="BE2022" s="196"/>
      <c r="BF2022" s="196"/>
      <c r="BG2022" s="196"/>
      <c r="BH2022" s="196"/>
      <c r="BI2022" s="196"/>
      <c r="BJ2022" s="196"/>
      <c r="BK2022" s="196"/>
      <c r="BL2022" s="196"/>
      <c r="BM2022" s="196"/>
      <c r="BN2022" s="196"/>
      <c r="BO2022" s="196"/>
      <c r="BP2022" s="196"/>
      <c r="BQ2022" s="196"/>
      <c r="BR2022" s="196"/>
      <c r="BS2022" s="196"/>
      <c r="BT2022" s="196"/>
      <c r="BU2022" s="196"/>
      <c r="BV2022" s="196"/>
      <c r="BW2022" s="196"/>
      <c r="BX2022" s="196"/>
      <c r="BY2022" s="196"/>
      <c r="BZ2022" s="196"/>
      <c r="CA2022" s="196"/>
      <c r="CB2022" s="196"/>
      <c r="CC2022" s="196"/>
      <c r="CD2022" s="196"/>
    </row>
    <row r="2023" spans="4:82" x14ac:dyDescent="0.2">
      <c r="D2023" s="171"/>
      <c r="E2023" s="171"/>
      <c r="F2023" s="171"/>
      <c r="G2023" s="171"/>
      <c r="H2023" s="171"/>
      <c r="I2023" s="171"/>
      <c r="J2023" s="171"/>
      <c r="K2023" s="171"/>
      <c r="L2023" s="171"/>
      <c r="M2023" s="171"/>
      <c r="N2023" s="171"/>
      <c r="O2023" s="171"/>
      <c r="P2023" s="171"/>
      <c r="Q2023" s="171"/>
      <c r="R2023" s="171"/>
      <c r="S2023" s="171"/>
      <c r="T2023" s="171"/>
      <c r="U2023" s="171"/>
      <c r="V2023" s="171"/>
      <c r="W2023" s="171"/>
      <c r="X2023" s="171"/>
      <c r="Y2023" s="171"/>
      <c r="Z2023" s="171"/>
      <c r="AA2023" s="171"/>
      <c r="AB2023" s="171"/>
      <c r="AC2023" s="171"/>
      <c r="AD2023" s="171"/>
      <c r="AE2023" s="171"/>
      <c r="AF2023" s="171"/>
      <c r="AG2023" s="171"/>
      <c r="AH2023" s="171"/>
      <c r="AI2023" s="171"/>
      <c r="AJ2023" s="171"/>
      <c r="AK2023" s="171"/>
      <c r="AL2023" s="171"/>
      <c r="AM2023" s="171"/>
      <c r="AN2023" s="171"/>
      <c r="AO2023" s="171"/>
      <c r="AP2023" s="171"/>
      <c r="AQ2023" s="171"/>
      <c r="AR2023" s="171"/>
      <c r="AS2023" s="171"/>
      <c r="AT2023" s="196"/>
      <c r="AU2023" s="196"/>
      <c r="AV2023" s="196"/>
      <c r="AW2023" s="196"/>
      <c r="AX2023" s="196"/>
      <c r="AY2023" s="196"/>
      <c r="AZ2023" s="196"/>
      <c r="BA2023" s="196"/>
      <c r="BB2023" s="196"/>
      <c r="BC2023" s="196"/>
      <c r="BD2023" s="196"/>
      <c r="BE2023" s="196"/>
      <c r="BF2023" s="196"/>
      <c r="BG2023" s="196"/>
      <c r="BH2023" s="196"/>
      <c r="BI2023" s="196"/>
      <c r="BJ2023" s="196"/>
      <c r="BK2023" s="196"/>
      <c r="BL2023" s="196"/>
      <c r="BM2023" s="196"/>
      <c r="BN2023" s="196"/>
      <c r="BO2023" s="196"/>
      <c r="BP2023" s="196"/>
      <c r="BQ2023" s="196"/>
      <c r="BR2023" s="196"/>
      <c r="BS2023" s="196"/>
      <c r="BT2023" s="196"/>
      <c r="BU2023" s="196"/>
      <c r="BV2023" s="196"/>
      <c r="BW2023" s="196"/>
      <c r="BX2023" s="196"/>
      <c r="BY2023" s="196"/>
      <c r="BZ2023" s="196"/>
      <c r="CA2023" s="196"/>
      <c r="CB2023" s="196"/>
      <c r="CC2023" s="196"/>
      <c r="CD2023" s="196"/>
    </row>
    <row r="2024" spans="4:82" x14ac:dyDescent="0.2">
      <c r="D2024" s="171"/>
      <c r="E2024" s="171"/>
      <c r="F2024" s="171"/>
      <c r="G2024" s="171"/>
      <c r="H2024" s="171"/>
      <c r="I2024" s="171"/>
      <c r="J2024" s="171"/>
      <c r="K2024" s="171"/>
      <c r="L2024" s="171"/>
      <c r="M2024" s="171"/>
      <c r="N2024" s="171"/>
      <c r="O2024" s="171"/>
      <c r="P2024" s="171"/>
      <c r="Q2024" s="171"/>
      <c r="R2024" s="171"/>
      <c r="S2024" s="171"/>
      <c r="T2024" s="171"/>
      <c r="U2024" s="171"/>
      <c r="V2024" s="171"/>
      <c r="W2024" s="171"/>
      <c r="X2024" s="171"/>
      <c r="Y2024" s="171"/>
      <c r="Z2024" s="171"/>
      <c r="AA2024" s="171"/>
      <c r="AB2024" s="171"/>
      <c r="AC2024" s="171"/>
      <c r="AD2024" s="171"/>
      <c r="AE2024" s="171"/>
      <c r="AF2024" s="171"/>
      <c r="AG2024" s="171"/>
      <c r="AH2024" s="171"/>
      <c r="AI2024" s="171"/>
      <c r="AJ2024" s="171"/>
      <c r="AK2024" s="171"/>
      <c r="AL2024" s="171"/>
      <c r="AM2024" s="171"/>
      <c r="AN2024" s="171"/>
      <c r="AO2024" s="171"/>
      <c r="AP2024" s="171"/>
      <c r="AQ2024" s="171"/>
      <c r="AR2024" s="171"/>
      <c r="AS2024" s="171"/>
      <c r="AT2024" s="196"/>
      <c r="AU2024" s="196"/>
      <c r="AV2024" s="196"/>
      <c r="AW2024" s="196"/>
      <c r="AX2024" s="196"/>
      <c r="AY2024" s="196"/>
      <c r="AZ2024" s="196"/>
      <c r="BA2024" s="196"/>
      <c r="BB2024" s="196"/>
      <c r="BC2024" s="196"/>
      <c r="BD2024" s="196"/>
      <c r="BE2024" s="196"/>
      <c r="BF2024" s="196"/>
      <c r="BG2024" s="196"/>
      <c r="BH2024" s="196"/>
      <c r="BI2024" s="196"/>
      <c r="BJ2024" s="196"/>
      <c r="BK2024" s="196"/>
      <c r="BL2024" s="196"/>
      <c r="BM2024" s="196"/>
      <c r="BN2024" s="196"/>
      <c r="BO2024" s="196"/>
      <c r="BP2024" s="196"/>
      <c r="BQ2024" s="196"/>
      <c r="BR2024" s="196"/>
      <c r="BS2024" s="196"/>
      <c r="BT2024" s="196"/>
      <c r="BU2024" s="196"/>
      <c r="BV2024" s="196"/>
      <c r="BW2024" s="196"/>
      <c r="BX2024" s="196"/>
      <c r="BY2024" s="196"/>
      <c r="BZ2024" s="196"/>
      <c r="CA2024" s="196"/>
      <c r="CB2024" s="196"/>
      <c r="CC2024" s="196"/>
      <c r="CD2024" s="196"/>
    </row>
    <row r="2025" spans="4:82" x14ac:dyDescent="0.2">
      <c r="D2025" s="171"/>
      <c r="E2025" s="171"/>
      <c r="F2025" s="171"/>
      <c r="G2025" s="171"/>
      <c r="H2025" s="171"/>
      <c r="I2025" s="171"/>
      <c r="J2025" s="171"/>
      <c r="K2025" s="171"/>
      <c r="L2025" s="171"/>
      <c r="M2025" s="171"/>
      <c r="N2025" s="171"/>
      <c r="O2025" s="171"/>
      <c r="P2025" s="171"/>
      <c r="Q2025" s="171"/>
      <c r="R2025" s="171"/>
      <c r="S2025" s="171"/>
      <c r="T2025" s="171"/>
      <c r="U2025" s="171"/>
      <c r="V2025" s="171"/>
      <c r="W2025" s="171"/>
      <c r="X2025" s="171"/>
      <c r="Y2025" s="171"/>
      <c r="Z2025" s="171"/>
      <c r="AA2025" s="171"/>
      <c r="AB2025" s="171"/>
      <c r="AC2025" s="171"/>
      <c r="AD2025" s="171"/>
      <c r="AE2025" s="171"/>
      <c r="AF2025" s="171"/>
      <c r="AG2025" s="171"/>
      <c r="AH2025" s="171"/>
      <c r="AI2025" s="171"/>
      <c r="AJ2025" s="171"/>
      <c r="AK2025" s="171"/>
      <c r="AL2025" s="171"/>
      <c r="AM2025" s="171"/>
      <c r="AN2025" s="171"/>
      <c r="AO2025" s="171"/>
      <c r="AP2025" s="171"/>
      <c r="AQ2025" s="171"/>
      <c r="AR2025" s="171"/>
      <c r="AS2025" s="171"/>
      <c r="AT2025" s="196"/>
      <c r="AU2025" s="196"/>
      <c r="AV2025" s="196"/>
      <c r="AW2025" s="196"/>
      <c r="AX2025" s="196"/>
      <c r="AY2025" s="196"/>
      <c r="AZ2025" s="196"/>
      <c r="BA2025" s="196"/>
      <c r="BB2025" s="196"/>
      <c r="BC2025" s="196"/>
      <c r="BD2025" s="196"/>
      <c r="BE2025" s="196"/>
      <c r="BF2025" s="196"/>
      <c r="BG2025" s="196"/>
      <c r="BH2025" s="196"/>
      <c r="BI2025" s="196"/>
      <c r="BJ2025" s="196"/>
      <c r="BK2025" s="196"/>
      <c r="BL2025" s="196"/>
      <c r="BM2025" s="196"/>
      <c r="BN2025" s="196"/>
      <c r="BO2025" s="196"/>
      <c r="BP2025" s="196"/>
      <c r="BQ2025" s="196"/>
      <c r="BR2025" s="196"/>
      <c r="BS2025" s="196"/>
      <c r="BT2025" s="196"/>
      <c r="BU2025" s="196"/>
      <c r="BV2025" s="196"/>
      <c r="BW2025" s="196"/>
      <c r="BX2025" s="196"/>
      <c r="BY2025" s="196"/>
      <c r="BZ2025" s="196"/>
      <c r="CA2025" s="196"/>
      <c r="CB2025" s="196"/>
      <c r="CC2025" s="196"/>
      <c r="CD2025" s="196"/>
    </row>
    <row r="2026" spans="4:82" x14ac:dyDescent="0.2">
      <c r="D2026" s="171"/>
      <c r="E2026" s="171"/>
      <c r="F2026" s="171"/>
      <c r="G2026" s="171"/>
      <c r="H2026" s="171"/>
      <c r="I2026" s="171"/>
      <c r="J2026" s="171"/>
      <c r="K2026" s="171"/>
      <c r="L2026" s="171"/>
      <c r="M2026" s="171"/>
      <c r="N2026" s="171"/>
      <c r="O2026" s="171"/>
      <c r="P2026" s="171"/>
      <c r="Q2026" s="171"/>
      <c r="R2026" s="171"/>
      <c r="S2026" s="171"/>
      <c r="T2026" s="171"/>
      <c r="U2026" s="171"/>
      <c r="V2026" s="171"/>
      <c r="W2026" s="171"/>
      <c r="X2026" s="171"/>
      <c r="Y2026" s="171"/>
      <c r="Z2026" s="171"/>
      <c r="AA2026" s="171"/>
      <c r="AB2026" s="171"/>
      <c r="AC2026" s="171"/>
      <c r="AD2026" s="171"/>
      <c r="AE2026" s="171"/>
      <c r="AF2026" s="171"/>
      <c r="AG2026" s="171"/>
      <c r="AH2026" s="171"/>
      <c r="AI2026" s="171"/>
      <c r="AJ2026" s="171"/>
      <c r="AK2026" s="171"/>
      <c r="AL2026" s="171"/>
      <c r="AM2026" s="171"/>
      <c r="AN2026" s="171"/>
      <c r="AO2026" s="171"/>
      <c r="AP2026" s="171"/>
      <c r="AQ2026" s="171"/>
      <c r="AR2026" s="171"/>
      <c r="AS2026" s="171"/>
      <c r="AT2026" s="196"/>
      <c r="AU2026" s="196"/>
      <c r="AV2026" s="196"/>
      <c r="AW2026" s="196"/>
      <c r="AX2026" s="196"/>
      <c r="AY2026" s="196"/>
      <c r="AZ2026" s="196"/>
      <c r="BA2026" s="196"/>
      <c r="BB2026" s="196"/>
      <c r="BC2026" s="196"/>
      <c r="BD2026" s="196"/>
      <c r="BE2026" s="196"/>
      <c r="BF2026" s="196"/>
      <c r="BG2026" s="196"/>
      <c r="BH2026" s="196"/>
      <c r="BI2026" s="196"/>
      <c r="BJ2026" s="196"/>
      <c r="BK2026" s="196"/>
      <c r="BL2026" s="196"/>
      <c r="BM2026" s="196"/>
      <c r="BN2026" s="196"/>
      <c r="BO2026" s="196"/>
      <c r="BP2026" s="196"/>
      <c r="BQ2026" s="196"/>
      <c r="BR2026" s="196"/>
      <c r="BS2026" s="196"/>
      <c r="BT2026" s="196"/>
      <c r="BU2026" s="196"/>
      <c r="BV2026" s="196"/>
      <c r="BW2026" s="196"/>
      <c r="BX2026" s="196"/>
      <c r="BY2026" s="196"/>
      <c r="BZ2026" s="196"/>
      <c r="CA2026" s="196"/>
      <c r="CB2026" s="196"/>
      <c r="CC2026" s="196"/>
      <c r="CD2026" s="196"/>
    </row>
    <row r="2027" spans="4:82" x14ac:dyDescent="0.2">
      <c r="D2027" s="171"/>
      <c r="E2027" s="171"/>
      <c r="F2027" s="171"/>
      <c r="G2027" s="171"/>
      <c r="H2027" s="171"/>
      <c r="I2027" s="171"/>
      <c r="J2027" s="171"/>
      <c r="K2027" s="171"/>
      <c r="L2027" s="171"/>
      <c r="M2027" s="171"/>
      <c r="N2027" s="171"/>
      <c r="O2027" s="171"/>
      <c r="P2027" s="171"/>
      <c r="Q2027" s="171"/>
      <c r="R2027" s="171"/>
      <c r="S2027" s="171"/>
      <c r="T2027" s="171"/>
      <c r="U2027" s="171"/>
      <c r="V2027" s="171"/>
      <c r="W2027" s="171"/>
      <c r="X2027" s="171"/>
      <c r="Y2027" s="171"/>
      <c r="Z2027" s="171"/>
      <c r="AA2027" s="171"/>
      <c r="AB2027" s="171"/>
      <c r="AC2027" s="171"/>
      <c r="AD2027" s="171"/>
      <c r="AE2027" s="171"/>
      <c r="AF2027" s="171"/>
      <c r="AG2027" s="171"/>
      <c r="AH2027" s="171"/>
      <c r="AI2027" s="171"/>
      <c r="AJ2027" s="171"/>
      <c r="AK2027" s="171"/>
      <c r="AL2027" s="171"/>
      <c r="AM2027" s="171"/>
      <c r="AN2027" s="171"/>
      <c r="AO2027" s="171"/>
      <c r="AP2027" s="171"/>
      <c r="AQ2027" s="171"/>
      <c r="AR2027" s="171"/>
      <c r="AS2027" s="171"/>
      <c r="AT2027" s="196"/>
      <c r="AU2027" s="196"/>
      <c r="AV2027" s="196"/>
      <c r="AW2027" s="196"/>
      <c r="AX2027" s="196"/>
      <c r="AY2027" s="196"/>
      <c r="AZ2027" s="196"/>
      <c r="BA2027" s="196"/>
      <c r="BB2027" s="196"/>
      <c r="BC2027" s="196"/>
      <c r="BD2027" s="196"/>
      <c r="BE2027" s="196"/>
      <c r="BF2027" s="196"/>
      <c r="BG2027" s="196"/>
      <c r="BH2027" s="196"/>
      <c r="BI2027" s="196"/>
      <c r="BJ2027" s="196"/>
      <c r="BK2027" s="196"/>
      <c r="BL2027" s="196"/>
      <c r="BM2027" s="196"/>
      <c r="BN2027" s="196"/>
      <c r="BO2027" s="196"/>
      <c r="BP2027" s="196"/>
      <c r="BQ2027" s="196"/>
      <c r="BR2027" s="196"/>
      <c r="BS2027" s="196"/>
      <c r="BT2027" s="196"/>
      <c r="BU2027" s="196"/>
      <c r="BV2027" s="196"/>
      <c r="BW2027" s="196"/>
      <c r="BX2027" s="196"/>
      <c r="BY2027" s="196"/>
      <c r="BZ2027" s="196"/>
      <c r="CA2027" s="196"/>
      <c r="CB2027" s="196"/>
      <c r="CC2027" s="196"/>
      <c r="CD2027" s="196"/>
    </row>
    <row r="2028" spans="4:82" x14ac:dyDescent="0.2">
      <c r="D2028" s="171"/>
      <c r="E2028" s="171"/>
      <c r="F2028" s="171"/>
      <c r="G2028" s="171"/>
      <c r="H2028" s="171"/>
      <c r="I2028" s="171"/>
      <c r="J2028" s="171"/>
      <c r="K2028" s="171"/>
      <c r="L2028" s="171"/>
      <c r="M2028" s="171"/>
      <c r="N2028" s="171"/>
      <c r="O2028" s="171"/>
      <c r="P2028" s="171"/>
      <c r="Q2028" s="171"/>
      <c r="R2028" s="171"/>
      <c r="S2028" s="171"/>
      <c r="T2028" s="171"/>
      <c r="U2028" s="171"/>
      <c r="V2028" s="171"/>
      <c r="W2028" s="171"/>
      <c r="X2028" s="171"/>
      <c r="Y2028" s="171"/>
      <c r="Z2028" s="171"/>
      <c r="AA2028" s="171"/>
      <c r="AB2028" s="171"/>
      <c r="AC2028" s="171"/>
      <c r="AD2028" s="171"/>
      <c r="AE2028" s="171"/>
      <c r="AF2028" s="171"/>
      <c r="AG2028" s="171"/>
      <c r="AH2028" s="171"/>
      <c r="AI2028" s="171"/>
      <c r="AJ2028" s="171"/>
      <c r="AK2028" s="171"/>
      <c r="AL2028" s="171"/>
      <c r="AM2028" s="171"/>
      <c r="AN2028" s="171"/>
      <c r="AO2028" s="171"/>
      <c r="AP2028" s="171"/>
      <c r="AQ2028" s="171"/>
      <c r="AR2028" s="171"/>
      <c r="AS2028" s="171"/>
      <c r="AT2028" s="196"/>
      <c r="AU2028" s="196"/>
      <c r="AV2028" s="196"/>
      <c r="AW2028" s="196"/>
      <c r="AX2028" s="196"/>
      <c r="AY2028" s="196"/>
      <c r="AZ2028" s="196"/>
      <c r="BA2028" s="196"/>
      <c r="BB2028" s="196"/>
      <c r="BC2028" s="196"/>
      <c r="BD2028" s="196"/>
      <c r="BE2028" s="196"/>
      <c r="BF2028" s="196"/>
      <c r="BG2028" s="196"/>
      <c r="BH2028" s="196"/>
      <c r="BI2028" s="196"/>
      <c r="BJ2028" s="196"/>
      <c r="BK2028" s="196"/>
      <c r="BL2028" s="196"/>
      <c r="BM2028" s="196"/>
      <c r="BN2028" s="196"/>
      <c r="BO2028" s="196"/>
      <c r="BP2028" s="196"/>
      <c r="BQ2028" s="196"/>
      <c r="BR2028" s="196"/>
      <c r="BS2028" s="196"/>
      <c r="BT2028" s="196"/>
      <c r="BU2028" s="196"/>
      <c r="BV2028" s="196"/>
      <c r="BW2028" s="196"/>
      <c r="BX2028" s="196"/>
      <c r="BY2028" s="196"/>
      <c r="BZ2028" s="196"/>
      <c r="CA2028" s="196"/>
      <c r="CB2028" s="196"/>
      <c r="CC2028" s="196"/>
      <c r="CD2028" s="196"/>
    </row>
    <row r="2029" spans="4:82" x14ac:dyDescent="0.2">
      <c r="D2029" s="171"/>
      <c r="E2029" s="171"/>
      <c r="F2029" s="171"/>
      <c r="G2029" s="171"/>
      <c r="H2029" s="171"/>
      <c r="I2029" s="171"/>
      <c r="J2029" s="171"/>
      <c r="K2029" s="171"/>
      <c r="L2029" s="171"/>
      <c r="M2029" s="171"/>
      <c r="N2029" s="171"/>
      <c r="O2029" s="171"/>
      <c r="P2029" s="171"/>
      <c r="Q2029" s="171"/>
      <c r="R2029" s="171"/>
      <c r="S2029" s="171"/>
      <c r="T2029" s="171"/>
      <c r="U2029" s="171"/>
      <c r="V2029" s="171"/>
      <c r="W2029" s="171"/>
      <c r="X2029" s="171"/>
      <c r="Y2029" s="171"/>
      <c r="Z2029" s="171"/>
      <c r="AA2029" s="171"/>
      <c r="AB2029" s="171"/>
      <c r="AC2029" s="171"/>
      <c r="AD2029" s="171"/>
      <c r="AE2029" s="171"/>
      <c r="AF2029" s="171"/>
      <c r="AG2029" s="171"/>
      <c r="AH2029" s="171"/>
      <c r="AI2029" s="171"/>
      <c r="AJ2029" s="171"/>
      <c r="AK2029" s="171"/>
      <c r="AL2029" s="171"/>
      <c r="AM2029" s="171"/>
      <c r="AN2029" s="171"/>
      <c r="AO2029" s="171"/>
      <c r="AP2029" s="171"/>
      <c r="AQ2029" s="171"/>
      <c r="AR2029" s="171"/>
      <c r="AS2029" s="171"/>
      <c r="AT2029" s="196"/>
      <c r="AU2029" s="196"/>
      <c r="AV2029" s="196"/>
      <c r="AW2029" s="196"/>
      <c r="AX2029" s="196"/>
      <c r="AY2029" s="196"/>
      <c r="AZ2029" s="196"/>
      <c r="BA2029" s="196"/>
      <c r="BB2029" s="196"/>
      <c r="BC2029" s="196"/>
      <c r="BD2029" s="196"/>
      <c r="BE2029" s="196"/>
      <c r="BF2029" s="196"/>
      <c r="BG2029" s="196"/>
      <c r="BH2029" s="196"/>
      <c r="BI2029" s="196"/>
      <c r="BJ2029" s="196"/>
      <c r="BK2029" s="196"/>
      <c r="BL2029" s="196"/>
      <c r="BM2029" s="196"/>
      <c r="BN2029" s="196"/>
      <c r="BO2029" s="196"/>
      <c r="BP2029" s="196"/>
      <c r="BQ2029" s="196"/>
      <c r="BR2029" s="196"/>
      <c r="BS2029" s="196"/>
      <c r="BT2029" s="196"/>
      <c r="BU2029" s="196"/>
      <c r="BV2029" s="196"/>
      <c r="BW2029" s="196"/>
      <c r="BX2029" s="196"/>
      <c r="BY2029" s="196"/>
      <c r="BZ2029" s="196"/>
      <c r="CA2029" s="196"/>
      <c r="CB2029" s="196"/>
      <c r="CC2029" s="196"/>
      <c r="CD2029" s="196"/>
    </row>
    <row r="2030" spans="4:82" x14ac:dyDescent="0.2">
      <c r="D2030" s="171"/>
      <c r="E2030" s="171"/>
      <c r="F2030" s="171"/>
      <c r="G2030" s="171"/>
      <c r="H2030" s="171"/>
      <c r="I2030" s="171"/>
      <c r="J2030" s="171"/>
      <c r="K2030" s="171"/>
      <c r="L2030" s="171"/>
      <c r="M2030" s="171"/>
      <c r="N2030" s="171"/>
      <c r="O2030" s="171"/>
      <c r="P2030" s="171"/>
      <c r="Q2030" s="171"/>
      <c r="R2030" s="171"/>
      <c r="S2030" s="171"/>
      <c r="T2030" s="171"/>
      <c r="U2030" s="171"/>
      <c r="V2030" s="171"/>
      <c r="W2030" s="171"/>
      <c r="X2030" s="171"/>
      <c r="Y2030" s="171"/>
      <c r="Z2030" s="171"/>
      <c r="AA2030" s="171"/>
      <c r="AB2030" s="171"/>
      <c r="AC2030" s="171"/>
      <c r="AD2030" s="171"/>
      <c r="AE2030" s="171"/>
      <c r="AF2030" s="171"/>
      <c r="AG2030" s="171"/>
      <c r="AH2030" s="171"/>
      <c r="AI2030" s="171"/>
      <c r="AJ2030" s="171"/>
      <c r="AK2030" s="171"/>
      <c r="AL2030" s="171"/>
      <c r="AM2030" s="171"/>
      <c r="AN2030" s="171"/>
      <c r="AO2030" s="171"/>
      <c r="AP2030" s="171"/>
      <c r="AQ2030" s="171"/>
      <c r="AR2030" s="171"/>
      <c r="AS2030" s="171"/>
      <c r="AT2030" s="196"/>
      <c r="AU2030" s="196"/>
      <c r="AV2030" s="196"/>
      <c r="AW2030" s="196"/>
      <c r="AX2030" s="196"/>
      <c r="AY2030" s="196"/>
      <c r="AZ2030" s="196"/>
      <c r="BA2030" s="196"/>
      <c r="BB2030" s="196"/>
      <c r="BC2030" s="196"/>
      <c r="BD2030" s="196"/>
      <c r="BE2030" s="196"/>
      <c r="BF2030" s="196"/>
      <c r="BG2030" s="196"/>
      <c r="BH2030" s="196"/>
      <c r="BI2030" s="196"/>
      <c r="BJ2030" s="196"/>
      <c r="BK2030" s="196"/>
      <c r="BL2030" s="196"/>
      <c r="BM2030" s="196"/>
      <c r="BN2030" s="196"/>
      <c r="BO2030" s="196"/>
      <c r="BP2030" s="196"/>
      <c r="BQ2030" s="196"/>
      <c r="BR2030" s="196"/>
      <c r="BS2030" s="196"/>
      <c r="BT2030" s="196"/>
      <c r="BU2030" s="196"/>
      <c r="BV2030" s="196"/>
      <c r="BW2030" s="196"/>
      <c r="BX2030" s="196"/>
      <c r="BY2030" s="196"/>
      <c r="BZ2030" s="196"/>
      <c r="CA2030" s="196"/>
      <c r="CB2030" s="196"/>
      <c r="CC2030" s="196"/>
      <c r="CD2030" s="196"/>
    </row>
    <row r="2031" spans="4:82" x14ac:dyDescent="0.2">
      <c r="D2031" s="171"/>
      <c r="E2031" s="171"/>
      <c r="F2031" s="171"/>
      <c r="G2031" s="171"/>
      <c r="H2031" s="171"/>
      <c r="I2031" s="171"/>
      <c r="J2031" s="171"/>
      <c r="K2031" s="171"/>
      <c r="L2031" s="171"/>
      <c r="M2031" s="171"/>
      <c r="N2031" s="171"/>
      <c r="O2031" s="171"/>
      <c r="P2031" s="171"/>
      <c r="Q2031" s="171"/>
      <c r="R2031" s="171"/>
      <c r="S2031" s="171"/>
      <c r="T2031" s="171"/>
      <c r="U2031" s="171"/>
      <c r="V2031" s="171"/>
      <c r="W2031" s="171"/>
      <c r="X2031" s="171"/>
      <c r="Y2031" s="171"/>
      <c r="Z2031" s="171"/>
      <c r="AA2031" s="171"/>
      <c r="AB2031" s="171"/>
      <c r="AC2031" s="171"/>
      <c r="AD2031" s="171"/>
      <c r="AE2031" s="171"/>
      <c r="AF2031" s="171"/>
      <c r="AG2031" s="171"/>
      <c r="AH2031" s="171"/>
      <c r="AI2031" s="171"/>
      <c r="AJ2031" s="171"/>
      <c r="AK2031" s="171"/>
      <c r="AL2031" s="171"/>
      <c r="AM2031" s="171"/>
      <c r="AN2031" s="171"/>
      <c r="AO2031" s="171"/>
      <c r="AP2031" s="171"/>
      <c r="AQ2031" s="171"/>
      <c r="AR2031" s="171"/>
      <c r="AS2031" s="171"/>
      <c r="AT2031" s="196"/>
      <c r="AU2031" s="196"/>
      <c r="AV2031" s="196"/>
      <c r="AW2031" s="196"/>
      <c r="AX2031" s="196"/>
      <c r="AY2031" s="196"/>
      <c r="AZ2031" s="196"/>
      <c r="BA2031" s="196"/>
      <c r="BB2031" s="196"/>
      <c r="BC2031" s="196"/>
      <c r="BD2031" s="196"/>
      <c r="BE2031" s="196"/>
      <c r="BF2031" s="196"/>
      <c r="BG2031" s="196"/>
      <c r="BH2031" s="196"/>
      <c r="BI2031" s="196"/>
      <c r="BJ2031" s="196"/>
      <c r="BK2031" s="196"/>
      <c r="BL2031" s="196"/>
      <c r="BM2031" s="196"/>
      <c r="BN2031" s="196"/>
      <c r="BO2031" s="196"/>
      <c r="BP2031" s="196"/>
      <c r="BQ2031" s="196"/>
      <c r="BR2031" s="196"/>
      <c r="BS2031" s="196"/>
      <c r="BT2031" s="196"/>
      <c r="BU2031" s="196"/>
      <c r="BV2031" s="196"/>
      <c r="BW2031" s="196"/>
      <c r="BX2031" s="196"/>
      <c r="BY2031" s="196"/>
      <c r="BZ2031" s="196"/>
      <c r="CA2031" s="196"/>
      <c r="CB2031" s="196"/>
      <c r="CC2031" s="196"/>
      <c r="CD2031" s="196"/>
    </row>
    <row r="2032" spans="4:82" x14ac:dyDescent="0.2">
      <c r="D2032" s="171"/>
      <c r="E2032" s="171"/>
      <c r="F2032" s="171"/>
      <c r="G2032" s="171"/>
      <c r="H2032" s="171"/>
      <c r="I2032" s="171"/>
      <c r="J2032" s="171"/>
      <c r="K2032" s="171"/>
      <c r="L2032" s="171"/>
      <c r="M2032" s="171"/>
      <c r="N2032" s="171"/>
      <c r="O2032" s="171"/>
      <c r="P2032" s="171"/>
      <c r="Q2032" s="171"/>
      <c r="R2032" s="171"/>
      <c r="S2032" s="171"/>
      <c r="T2032" s="171"/>
      <c r="U2032" s="171"/>
      <c r="V2032" s="171"/>
      <c r="W2032" s="171"/>
      <c r="X2032" s="171"/>
      <c r="Y2032" s="171"/>
      <c r="Z2032" s="171"/>
      <c r="AA2032" s="171"/>
      <c r="AB2032" s="171"/>
      <c r="AC2032" s="171"/>
      <c r="AD2032" s="171"/>
      <c r="AE2032" s="171"/>
      <c r="AF2032" s="171"/>
      <c r="AG2032" s="171"/>
      <c r="AH2032" s="171"/>
      <c r="AI2032" s="171"/>
      <c r="AJ2032" s="171"/>
      <c r="AK2032" s="171"/>
      <c r="AL2032" s="171"/>
      <c r="AM2032" s="171"/>
      <c r="AN2032" s="171"/>
      <c r="AO2032" s="171"/>
      <c r="AP2032" s="171"/>
      <c r="AQ2032" s="171"/>
      <c r="AR2032" s="171"/>
      <c r="AS2032" s="171"/>
      <c r="AT2032" s="196"/>
      <c r="AU2032" s="196"/>
      <c r="AV2032" s="196"/>
      <c r="AW2032" s="196"/>
      <c r="AX2032" s="196"/>
      <c r="AY2032" s="196"/>
      <c r="AZ2032" s="196"/>
      <c r="BA2032" s="196"/>
      <c r="BB2032" s="196"/>
      <c r="BC2032" s="196"/>
      <c r="BD2032" s="196"/>
      <c r="BE2032" s="196"/>
      <c r="BF2032" s="196"/>
      <c r="BG2032" s="196"/>
      <c r="BH2032" s="196"/>
      <c r="BI2032" s="196"/>
      <c r="BJ2032" s="196"/>
      <c r="BK2032" s="196"/>
      <c r="BL2032" s="196"/>
      <c r="BM2032" s="196"/>
      <c r="BN2032" s="196"/>
      <c r="BO2032" s="196"/>
      <c r="BP2032" s="196"/>
      <c r="BQ2032" s="196"/>
      <c r="BR2032" s="196"/>
      <c r="BS2032" s="196"/>
      <c r="BT2032" s="196"/>
      <c r="BU2032" s="196"/>
      <c r="BV2032" s="196"/>
      <c r="BW2032" s="196"/>
      <c r="BX2032" s="196"/>
      <c r="BY2032" s="196"/>
      <c r="BZ2032" s="196"/>
      <c r="CA2032" s="196"/>
      <c r="CB2032" s="196"/>
      <c r="CC2032" s="196"/>
      <c r="CD2032" s="196"/>
    </row>
    <row r="2033" spans="4:82" x14ac:dyDescent="0.2">
      <c r="D2033" s="171"/>
      <c r="E2033" s="171"/>
      <c r="F2033" s="171"/>
      <c r="G2033" s="171"/>
      <c r="H2033" s="171"/>
      <c r="I2033" s="171"/>
      <c r="J2033" s="171"/>
      <c r="K2033" s="171"/>
      <c r="L2033" s="171"/>
      <c r="M2033" s="171"/>
      <c r="N2033" s="171"/>
      <c r="O2033" s="171"/>
      <c r="P2033" s="171"/>
      <c r="Q2033" s="171"/>
      <c r="R2033" s="171"/>
      <c r="S2033" s="171"/>
      <c r="T2033" s="171"/>
      <c r="U2033" s="171"/>
      <c r="V2033" s="171"/>
      <c r="W2033" s="171"/>
      <c r="X2033" s="171"/>
      <c r="Y2033" s="171"/>
      <c r="Z2033" s="171"/>
      <c r="AA2033" s="171"/>
      <c r="AB2033" s="171"/>
      <c r="AC2033" s="171"/>
      <c r="AD2033" s="171"/>
      <c r="AE2033" s="171"/>
      <c r="AF2033" s="171"/>
      <c r="AG2033" s="171"/>
      <c r="AH2033" s="171"/>
      <c r="AI2033" s="171"/>
      <c r="AJ2033" s="171"/>
      <c r="AK2033" s="171"/>
      <c r="AL2033" s="171"/>
      <c r="AM2033" s="171"/>
      <c r="AN2033" s="171"/>
      <c r="AO2033" s="171"/>
      <c r="AP2033" s="171"/>
      <c r="AQ2033" s="171"/>
      <c r="AR2033" s="171"/>
      <c r="AS2033" s="171"/>
      <c r="AT2033" s="196"/>
      <c r="AU2033" s="196"/>
      <c r="AV2033" s="196"/>
      <c r="AW2033" s="196"/>
      <c r="AX2033" s="196"/>
      <c r="AY2033" s="196"/>
      <c r="AZ2033" s="196"/>
      <c r="BA2033" s="196"/>
      <c r="BB2033" s="196"/>
      <c r="BC2033" s="196"/>
      <c r="BD2033" s="196"/>
      <c r="BE2033" s="196"/>
      <c r="BF2033" s="196"/>
      <c r="BG2033" s="196"/>
      <c r="BH2033" s="196"/>
      <c r="BI2033" s="196"/>
      <c r="BJ2033" s="196"/>
      <c r="BK2033" s="196"/>
      <c r="BL2033" s="196"/>
      <c r="BM2033" s="196"/>
      <c r="BN2033" s="196"/>
      <c r="BO2033" s="196"/>
      <c r="BP2033" s="196"/>
      <c r="BQ2033" s="196"/>
      <c r="BR2033" s="196"/>
      <c r="BS2033" s="196"/>
      <c r="BT2033" s="196"/>
      <c r="BU2033" s="196"/>
      <c r="BV2033" s="196"/>
      <c r="BW2033" s="196"/>
      <c r="BX2033" s="196"/>
      <c r="BY2033" s="196"/>
      <c r="BZ2033" s="196"/>
      <c r="CA2033" s="196"/>
      <c r="CB2033" s="196"/>
      <c r="CC2033" s="196"/>
      <c r="CD2033" s="196"/>
    </row>
    <row r="2034" spans="4:82" x14ac:dyDescent="0.2">
      <c r="D2034" s="171"/>
      <c r="E2034" s="171"/>
      <c r="F2034" s="171"/>
      <c r="G2034" s="171"/>
      <c r="H2034" s="171"/>
      <c r="I2034" s="171"/>
      <c r="J2034" s="171"/>
      <c r="K2034" s="171"/>
      <c r="L2034" s="171"/>
      <c r="M2034" s="171"/>
      <c r="N2034" s="171"/>
      <c r="O2034" s="171"/>
      <c r="P2034" s="171"/>
      <c r="Q2034" s="171"/>
      <c r="R2034" s="171"/>
      <c r="S2034" s="171"/>
      <c r="T2034" s="171"/>
      <c r="U2034" s="171"/>
      <c r="V2034" s="171"/>
      <c r="W2034" s="171"/>
      <c r="X2034" s="171"/>
      <c r="Y2034" s="171"/>
      <c r="Z2034" s="171"/>
      <c r="AA2034" s="171"/>
      <c r="AB2034" s="171"/>
      <c r="AC2034" s="171"/>
      <c r="AD2034" s="171"/>
      <c r="AE2034" s="171"/>
      <c r="AF2034" s="171"/>
      <c r="AG2034" s="171"/>
      <c r="AH2034" s="171"/>
      <c r="AI2034" s="171"/>
      <c r="AJ2034" s="171"/>
      <c r="AK2034" s="171"/>
      <c r="AL2034" s="171"/>
      <c r="AM2034" s="171"/>
      <c r="AN2034" s="171"/>
      <c r="AO2034" s="171"/>
      <c r="AP2034" s="171"/>
      <c r="AQ2034" s="171"/>
      <c r="AR2034" s="171"/>
      <c r="AS2034" s="171"/>
      <c r="AT2034" s="196"/>
      <c r="AU2034" s="196"/>
      <c r="AV2034" s="196"/>
      <c r="AW2034" s="196"/>
      <c r="AX2034" s="196"/>
      <c r="AY2034" s="196"/>
      <c r="AZ2034" s="196"/>
      <c r="BA2034" s="196"/>
      <c r="BB2034" s="196"/>
      <c r="BC2034" s="196"/>
      <c r="BD2034" s="196"/>
      <c r="BE2034" s="196"/>
      <c r="BF2034" s="196"/>
      <c r="BG2034" s="196"/>
      <c r="BH2034" s="196"/>
      <c r="BI2034" s="196"/>
      <c r="BJ2034" s="196"/>
      <c r="BK2034" s="196"/>
      <c r="BL2034" s="196"/>
      <c r="BM2034" s="196"/>
      <c r="BN2034" s="196"/>
      <c r="BO2034" s="196"/>
      <c r="BP2034" s="196"/>
      <c r="BQ2034" s="196"/>
      <c r="BR2034" s="196"/>
      <c r="BS2034" s="196"/>
      <c r="BT2034" s="196"/>
      <c r="BU2034" s="196"/>
      <c r="BV2034" s="196"/>
      <c r="BW2034" s="196"/>
      <c r="BX2034" s="196"/>
      <c r="BY2034" s="196"/>
      <c r="BZ2034" s="196"/>
      <c r="CA2034" s="196"/>
      <c r="CB2034" s="196"/>
      <c r="CC2034" s="196"/>
      <c r="CD2034" s="196"/>
    </row>
    <row r="2035" spans="4:82" x14ac:dyDescent="0.2">
      <c r="D2035" s="171"/>
      <c r="E2035" s="171"/>
      <c r="F2035" s="171"/>
      <c r="G2035" s="171"/>
      <c r="H2035" s="171"/>
      <c r="I2035" s="171"/>
      <c r="J2035" s="171"/>
      <c r="K2035" s="171"/>
      <c r="L2035" s="171"/>
      <c r="M2035" s="171"/>
      <c r="N2035" s="171"/>
      <c r="O2035" s="171"/>
      <c r="P2035" s="171"/>
      <c r="Q2035" s="171"/>
      <c r="R2035" s="171"/>
      <c r="S2035" s="171"/>
      <c r="T2035" s="171"/>
      <c r="U2035" s="171"/>
      <c r="V2035" s="171"/>
      <c r="W2035" s="171"/>
      <c r="X2035" s="171"/>
      <c r="Y2035" s="171"/>
      <c r="Z2035" s="171"/>
      <c r="AA2035" s="171"/>
      <c r="AB2035" s="171"/>
      <c r="AC2035" s="171"/>
      <c r="AD2035" s="171"/>
      <c r="AE2035" s="171"/>
      <c r="AF2035" s="171"/>
      <c r="AG2035" s="171"/>
      <c r="AH2035" s="171"/>
      <c r="AI2035" s="171"/>
      <c r="AJ2035" s="171"/>
      <c r="AK2035" s="171"/>
      <c r="AL2035" s="171"/>
      <c r="AM2035" s="171"/>
      <c r="AN2035" s="171"/>
      <c r="AO2035" s="171"/>
      <c r="AP2035" s="171"/>
      <c r="AQ2035" s="171"/>
      <c r="AR2035" s="171"/>
      <c r="AS2035" s="171"/>
      <c r="AT2035" s="196"/>
      <c r="AU2035" s="196"/>
      <c r="AV2035" s="196"/>
      <c r="AW2035" s="196"/>
      <c r="AX2035" s="196"/>
      <c r="AY2035" s="196"/>
      <c r="AZ2035" s="196"/>
      <c r="BA2035" s="196"/>
      <c r="BB2035" s="196"/>
      <c r="BC2035" s="196"/>
      <c r="BD2035" s="196"/>
      <c r="BE2035" s="196"/>
      <c r="BF2035" s="196"/>
      <c r="BG2035" s="196"/>
      <c r="BH2035" s="196"/>
      <c r="BI2035" s="196"/>
      <c r="BJ2035" s="196"/>
      <c r="BK2035" s="196"/>
      <c r="BL2035" s="196"/>
      <c r="BM2035" s="196"/>
      <c r="BN2035" s="196"/>
      <c r="BO2035" s="196"/>
      <c r="BP2035" s="196"/>
      <c r="BQ2035" s="196"/>
      <c r="BR2035" s="196"/>
      <c r="BS2035" s="196"/>
      <c r="BT2035" s="196"/>
      <c r="BU2035" s="196"/>
      <c r="BV2035" s="196"/>
      <c r="BW2035" s="196"/>
      <c r="BX2035" s="196"/>
      <c r="BY2035" s="196"/>
      <c r="BZ2035" s="196"/>
      <c r="CA2035" s="196"/>
      <c r="CB2035" s="196"/>
      <c r="CC2035" s="196"/>
      <c r="CD2035" s="196"/>
    </row>
    <row r="2036" spans="4:82" x14ac:dyDescent="0.2">
      <c r="D2036" s="171"/>
      <c r="E2036" s="171"/>
      <c r="F2036" s="171"/>
      <c r="G2036" s="171"/>
      <c r="H2036" s="171"/>
      <c r="I2036" s="171"/>
      <c r="J2036" s="171"/>
      <c r="K2036" s="171"/>
      <c r="L2036" s="171"/>
      <c r="M2036" s="171"/>
      <c r="N2036" s="171"/>
      <c r="O2036" s="171"/>
      <c r="P2036" s="171"/>
      <c r="Q2036" s="171"/>
      <c r="R2036" s="171"/>
      <c r="S2036" s="171"/>
      <c r="T2036" s="171"/>
      <c r="U2036" s="171"/>
      <c r="V2036" s="171"/>
      <c r="W2036" s="171"/>
      <c r="X2036" s="171"/>
      <c r="Y2036" s="171"/>
      <c r="Z2036" s="171"/>
      <c r="AA2036" s="171"/>
      <c r="AB2036" s="171"/>
      <c r="AC2036" s="171"/>
      <c r="AD2036" s="171"/>
      <c r="AE2036" s="171"/>
      <c r="AF2036" s="171"/>
      <c r="AG2036" s="171"/>
      <c r="AH2036" s="171"/>
      <c r="AI2036" s="171"/>
      <c r="AJ2036" s="171"/>
      <c r="AK2036" s="171"/>
      <c r="AL2036" s="171"/>
      <c r="AM2036" s="171"/>
      <c r="AN2036" s="171"/>
      <c r="AO2036" s="171"/>
      <c r="AP2036" s="171"/>
      <c r="AQ2036" s="171"/>
      <c r="AR2036" s="171"/>
      <c r="AS2036" s="171"/>
      <c r="AT2036" s="196"/>
      <c r="AU2036" s="196"/>
      <c r="AV2036" s="196"/>
      <c r="AW2036" s="196"/>
      <c r="AX2036" s="196"/>
      <c r="AY2036" s="196"/>
      <c r="AZ2036" s="196"/>
      <c r="BA2036" s="196"/>
      <c r="BB2036" s="196"/>
      <c r="BC2036" s="196"/>
      <c r="BD2036" s="196"/>
      <c r="BE2036" s="196"/>
      <c r="BF2036" s="196"/>
      <c r="BG2036" s="196"/>
      <c r="BH2036" s="196"/>
      <c r="BI2036" s="196"/>
      <c r="BJ2036" s="196"/>
      <c r="BK2036" s="196"/>
      <c r="BL2036" s="196"/>
      <c r="BM2036" s="196"/>
      <c r="BN2036" s="196"/>
      <c r="BO2036" s="196"/>
      <c r="BP2036" s="196"/>
      <c r="BQ2036" s="196"/>
      <c r="BR2036" s="196"/>
      <c r="BS2036" s="196"/>
      <c r="BT2036" s="196"/>
      <c r="BU2036" s="196"/>
      <c r="BV2036" s="196"/>
      <c r="BW2036" s="196"/>
      <c r="BX2036" s="196"/>
      <c r="BY2036" s="196"/>
      <c r="BZ2036" s="196"/>
      <c r="CA2036" s="196"/>
      <c r="CB2036" s="196"/>
      <c r="CC2036" s="196"/>
      <c r="CD2036" s="196"/>
    </row>
    <row r="2037" spans="4:82" x14ac:dyDescent="0.2">
      <c r="D2037" s="171"/>
      <c r="E2037" s="171"/>
      <c r="F2037" s="171"/>
      <c r="G2037" s="171"/>
      <c r="H2037" s="171"/>
      <c r="I2037" s="171"/>
      <c r="J2037" s="171"/>
      <c r="K2037" s="171"/>
      <c r="L2037" s="171"/>
      <c r="M2037" s="171"/>
      <c r="N2037" s="171"/>
      <c r="O2037" s="171"/>
      <c r="P2037" s="171"/>
      <c r="Q2037" s="171"/>
      <c r="R2037" s="171"/>
      <c r="S2037" s="171"/>
      <c r="T2037" s="171"/>
      <c r="U2037" s="171"/>
      <c r="V2037" s="171"/>
      <c r="W2037" s="171"/>
      <c r="X2037" s="171"/>
      <c r="Y2037" s="171"/>
      <c r="Z2037" s="171"/>
      <c r="AA2037" s="171"/>
      <c r="AB2037" s="171"/>
      <c r="AC2037" s="171"/>
      <c r="AD2037" s="171"/>
      <c r="AE2037" s="171"/>
      <c r="AF2037" s="171"/>
      <c r="AG2037" s="171"/>
      <c r="AH2037" s="171"/>
      <c r="AI2037" s="171"/>
      <c r="AJ2037" s="171"/>
      <c r="AK2037" s="171"/>
      <c r="AL2037" s="171"/>
      <c r="AM2037" s="171"/>
      <c r="AN2037" s="171"/>
      <c r="AO2037" s="171"/>
      <c r="AP2037" s="171"/>
      <c r="AQ2037" s="171"/>
      <c r="AR2037" s="171"/>
      <c r="AS2037" s="171"/>
      <c r="AT2037" s="196"/>
      <c r="AU2037" s="196"/>
      <c r="AV2037" s="196"/>
      <c r="AW2037" s="196"/>
      <c r="AX2037" s="196"/>
      <c r="AY2037" s="196"/>
      <c r="AZ2037" s="196"/>
      <c r="BA2037" s="196"/>
      <c r="BB2037" s="196"/>
      <c r="BC2037" s="196"/>
      <c r="BD2037" s="196"/>
      <c r="BE2037" s="196"/>
      <c r="BF2037" s="196"/>
      <c r="BG2037" s="196"/>
      <c r="BH2037" s="196"/>
      <c r="BI2037" s="196"/>
      <c r="BJ2037" s="196"/>
      <c r="BK2037" s="196"/>
      <c r="BL2037" s="196"/>
      <c r="BM2037" s="196"/>
      <c r="BN2037" s="196"/>
      <c r="BO2037" s="196"/>
      <c r="BP2037" s="196"/>
      <c r="BQ2037" s="196"/>
      <c r="BR2037" s="196"/>
      <c r="BS2037" s="196"/>
      <c r="BT2037" s="196"/>
      <c r="BU2037" s="196"/>
      <c r="BV2037" s="196"/>
      <c r="BW2037" s="196"/>
      <c r="BX2037" s="196"/>
      <c r="BY2037" s="196"/>
      <c r="BZ2037" s="196"/>
      <c r="CA2037" s="196"/>
      <c r="CB2037" s="196"/>
      <c r="CC2037" s="196"/>
      <c r="CD2037" s="196"/>
    </row>
    <row r="2038" spans="4:82" x14ac:dyDescent="0.2">
      <c r="D2038" s="171"/>
      <c r="E2038" s="171"/>
      <c r="F2038" s="171"/>
      <c r="G2038" s="171"/>
      <c r="H2038" s="171"/>
      <c r="I2038" s="171"/>
      <c r="J2038" s="171"/>
      <c r="K2038" s="171"/>
      <c r="L2038" s="171"/>
      <c r="M2038" s="171"/>
      <c r="N2038" s="171"/>
      <c r="O2038" s="171"/>
      <c r="P2038" s="171"/>
      <c r="Q2038" s="171"/>
      <c r="R2038" s="171"/>
      <c r="S2038" s="171"/>
      <c r="T2038" s="171"/>
      <c r="U2038" s="171"/>
      <c r="V2038" s="171"/>
      <c r="W2038" s="171"/>
      <c r="X2038" s="171"/>
      <c r="Y2038" s="171"/>
      <c r="Z2038" s="171"/>
      <c r="AA2038" s="171"/>
      <c r="AB2038" s="171"/>
      <c r="AC2038" s="171"/>
      <c r="AD2038" s="171"/>
      <c r="AE2038" s="171"/>
      <c r="AF2038" s="171"/>
      <c r="AG2038" s="171"/>
      <c r="AH2038" s="171"/>
      <c r="AI2038" s="171"/>
      <c r="AJ2038" s="171"/>
      <c r="AK2038" s="171"/>
      <c r="AL2038" s="171"/>
      <c r="AM2038" s="171"/>
      <c r="AN2038" s="171"/>
      <c r="AO2038" s="171"/>
      <c r="AP2038" s="171"/>
      <c r="AQ2038" s="171"/>
      <c r="AR2038" s="171"/>
      <c r="AS2038" s="171"/>
      <c r="AT2038" s="196"/>
      <c r="AU2038" s="196"/>
      <c r="AV2038" s="196"/>
      <c r="AW2038" s="196"/>
      <c r="AX2038" s="196"/>
      <c r="AY2038" s="196"/>
      <c r="AZ2038" s="196"/>
      <c r="BA2038" s="196"/>
      <c r="BB2038" s="196"/>
      <c r="BC2038" s="196"/>
      <c r="BD2038" s="196"/>
      <c r="BE2038" s="196"/>
      <c r="BF2038" s="196"/>
      <c r="BG2038" s="196"/>
      <c r="BH2038" s="196"/>
      <c r="BI2038" s="196"/>
      <c r="BJ2038" s="196"/>
      <c r="BK2038" s="196"/>
      <c r="BL2038" s="196"/>
      <c r="BM2038" s="196"/>
      <c r="BN2038" s="196"/>
      <c r="BO2038" s="196"/>
      <c r="BP2038" s="196"/>
      <c r="BQ2038" s="196"/>
      <c r="BR2038" s="196"/>
      <c r="BS2038" s="196"/>
      <c r="BT2038" s="196"/>
      <c r="BU2038" s="196"/>
      <c r="BV2038" s="196"/>
      <c r="BW2038" s="196"/>
      <c r="BX2038" s="196"/>
      <c r="BY2038" s="196"/>
      <c r="BZ2038" s="196"/>
      <c r="CA2038" s="196"/>
      <c r="CB2038" s="196"/>
      <c r="CC2038" s="196"/>
      <c r="CD2038" s="196"/>
    </row>
    <row r="2039" spans="4:82" x14ac:dyDescent="0.2">
      <c r="D2039" s="171"/>
      <c r="E2039" s="171"/>
      <c r="F2039" s="171"/>
      <c r="G2039" s="171"/>
      <c r="H2039" s="171"/>
      <c r="I2039" s="171"/>
      <c r="J2039" s="171"/>
      <c r="K2039" s="171"/>
      <c r="L2039" s="171"/>
      <c r="M2039" s="171"/>
      <c r="N2039" s="171"/>
      <c r="O2039" s="171"/>
      <c r="P2039" s="171"/>
      <c r="Q2039" s="171"/>
      <c r="R2039" s="171"/>
      <c r="S2039" s="171"/>
      <c r="T2039" s="171"/>
      <c r="U2039" s="171"/>
      <c r="V2039" s="171"/>
      <c r="W2039" s="171"/>
      <c r="X2039" s="171"/>
      <c r="Y2039" s="171"/>
      <c r="Z2039" s="171"/>
      <c r="AA2039" s="171"/>
      <c r="AB2039" s="171"/>
      <c r="AC2039" s="171"/>
      <c r="AD2039" s="171"/>
      <c r="AE2039" s="171"/>
      <c r="AF2039" s="171"/>
      <c r="AG2039" s="171"/>
      <c r="AH2039" s="171"/>
      <c r="AI2039" s="171"/>
      <c r="AJ2039" s="171"/>
      <c r="AK2039" s="171"/>
      <c r="AL2039" s="171"/>
      <c r="AM2039" s="171"/>
      <c r="AN2039" s="171"/>
      <c r="AO2039" s="171"/>
      <c r="AP2039" s="171"/>
      <c r="AQ2039" s="171"/>
      <c r="AR2039" s="171"/>
      <c r="AS2039" s="171"/>
      <c r="AT2039" s="196"/>
      <c r="AU2039" s="196"/>
      <c r="AV2039" s="196"/>
      <c r="AW2039" s="196"/>
      <c r="AX2039" s="196"/>
      <c r="AY2039" s="196"/>
      <c r="AZ2039" s="196"/>
      <c r="BA2039" s="196"/>
      <c r="BB2039" s="196"/>
      <c r="BC2039" s="196"/>
      <c r="BD2039" s="196"/>
      <c r="BE2039" s="196"/>
      <c r="BF2039" s="196"/>
      <c r="BG2039" s="196"/>
      <c r="BH2039" s="196"/>
      <c r="BI2039" s="196"/>
      <c r="BJ2039" s="196"/>
      <c r="BK2039" s="196"/>
      <c r="BL2039" s="196"/>
      <c r="BM2039" s="196"/>
      <c r="BN2039" s="196"/>
      <c r="BO2039" s="196"/>
      <c r="BP2039" s="196"/>
      <c r="BQ2039" s="196"/>
      <c r="BR2039" s="196"/>
      <c r="BS2039" s="196"/>
      <c r="BT2039" s="196"/>
      <c r="BU2039" s="196"/>
      <c r="BV2039" s="196"/>
      <c r="BW2039" s="196"/>
      <c r="BX2039" s="196"/>
      <c r="BY2039" s="196"/>
      <c r="BZ2039" s="196"/>
      <c r="CA2039" s="196"/>
      <c r="CB2039" s="196"/>
      <c r="CC2039" s="196"/>
      <c r="CD2039" s="196"/>
    </row>
    <row r="2040" spans="4:82" x14ac:dyDescent="0.2">
      <c r="D2040" s="171"/>
      <c r="E2040" s="171"/>
      <c r="F2040" s="171"/>
      <c r="G2040" s="171"/>
      <c r="H2040" s="171"/>
      <c r="I2040" s="171"/>
      <c r="J2040" s="171"/>
      <c r="K2040" s="171"/>
      <c r="L2040" s="171"/>
      <c r="M2040" s="171"/>
      <c r="N2040" s="171"/>
      <c r="O2040" s="171"/>
      <c r="P2040" s="171"/>
      <c r="Q2040" s="171"/>
      <c r="R2040" s="171"/>
      <c r="S2040" s="171"/>
      <c r="T2040" s="171"/>
      <c r="U2040" s="171"/>
      <c r="V2040" s="171"/>
      <c r="W2040" s="171"/>
      <c r="X2040" s="171"/>
      <c r="Y2040" s="171"/>
      <c r="Z2040" s="171"/>
      <c r="AA2040" s="171"/>
      <c r="AB2040" s="171"/>
      <c r="AC2040" s="171"/>
      <c r="AD2040" s="171"/>
      <c r="AE2040" s="171"/>
      <c r="AF2040" s="171"/>
      <c r="AG2040" s="171"/>
      <c r="AH2040" s="171"/>
      <c r="AI2040" s="171"/>
      <c r="AJ2040" s="171"/>
      <c r="AK2040" s="171"/>
      <c r="AL2040" s="171"/>
      <c r="AM2040" s="171"/>
      <c r="AN2040" s="171"/>
      <c r="AO2040" s="171"/>
      <c r="AP2040" s="171"/>
      <c r="AQ2040" s="171"/>
      <c r="AR2040" s="171"/>
      <c r="AS2040" s="171"/>
      <c r="AT2040" s="196"/>
      <c r="AU2040" s="196"/>
      <c r="AV2040" s="196"/>
      <c r="AW2040" s="196"/>
      <c r="AX2040" s="196"/>
      <c r="AY2040" s="196"/>
      <c r="AZ2040" s="196"/>
      <c r="BA2040" s="196"/>
      <c r="BB2040" s="196"/>
      <c r="BC2040" s="196"/>
      <c r="BD2040" s="196"/>
      <c r="BE2040" s="196"/>
      <c r="BF2040" s="196"/>
      <c r="BG2040" s="196"/>
      <c r="BH2040" s="196"/>
      <c r="BI2040" s="196"/>
      <c r="BJ2040" s="196"/>
      <c r="BK2040" s="196"/>
      <c r="BL2040" s="196"/>
      <c r="BM2040" s="196"/>
      <c r="BN2040" s="196"/>
      <c r="BO2040" s="196"/>
      <c r="BP2040" s="196"/>
      <c r="BQ2040" s="196"/>
      <c r="BR2040" s="196"/>
      <c r="BS2040" s="196"/>
      <c r="BT2040" s="196"/>
      <c r="BU2040" s="196"/>
      <c r="BV2040" s="196"/>
      <c r="BW2040" s="196"/>
      <c r="BX2040" s="196"/>
      <c r="BY2040" s="196"/>
      <c r="BZ2040" s="196"/>
      <c r="CA2040" s="196"/>
      <c r="CB2040" s="196"/>
      <c r="CC2040" s="196"/>
      <c r="CD2040" s="196"/>
    </row>
    <row r="2041" spans="4:82" x14ac:dyDescent="0.2">
      <c r="D2041" s="171"/>
      <c r="E2041" s="171"/>
      <c r="F2041" s="171"/>
      <c r="G2041" s="171"/>
      <c r="H2041" s="171"/>
      <c r="I2041" s="171"/>
      <c r="J2041" s="171"/>
      <c r="K2041" s="171"/>
      <c r="L2041" s="171"/>
      <c r="M2041" s="171"/>
      <c r="N2041" s="171"/>
      <c r="O2041" s="171"/>
      <c r="P2041" s="171"/>
      <c r="Q2041" s="171"/>
      <c r="R2041" s="171"/>
      <c r="S2041" s="171"/>
      <c r="T2041" s="171"/>
      <c r="U2041" s="171"/>
      <c r="V2041" s="171"/>
      <c r="W2041" s="171"/>
      <c r="X2041" s="171"/>
      <c r="Y2041" s="171"/>
      <c r="Z2041" s="171"/>
      <c r="AA2041" s="171"/>
      <c r="AB2041" s="171"/>
      <c r="AC2041" s="171"/>
      <c r="AD2041" s="171"/>
      <c r="AE2041" s="171"/>
      <c r="AF2041" s="171"/>
      <c r="AG2041" s="171"/>
      <c r="AH2041" s="171"/>
      <c r="AI2041" s="171"/>
      <c r="AJ2041" s="171"/>
      <c r="AK2041" s="171"/>
      <c r="AL2041" s="171"/>
      <c r="AM2041" s="171"/>
      <c r="AN2041" s="171"/>
      <c r="AO2041" s="171"/>
      <c r="AP2041" s="171"/>
      <c r="AQ2041" s="171"/>
      <c r="AR2041" s="171"/>
      <c r="AS2041" s="171"/>
      <c r="AT2041" s="196"/>
      <c r="AU2041" s="196"/>
      <c r="AV2041" s="196"/>
      <c r="AW2041" s="196"/>
      <c r="AX2041" s="196"/>
      <c r="AY2041" s="196"/>
      <c r="AZ2041" s="196"/>
      <c r="BA2041" s="196"/>
      <c r="BB2041" s="196"/>
      <c r="BC2041" s="196"/>
      <c r="BD2041" s="196"/>
      <c r="BE2041" s="196"/>
      <c r="BF2041" s="196"/>
      <c r="BG2041" s="196"/>
      <c r="BH2041" s="196"/>
      <c r="BI2041" s="196"/>
      <c r="BJ2041" s="196"/>
      <c r="BK2041" s="196"/>
      <c r="BL2041" s="196"/>
      <c r="BM2041" s="196"/>
      <c r="BN2041" s="196"/>
      <c r="BO2041" s="196"/>
      <c r="BP2041" s="196"/>
      <c r="BQ2041" s="196"/>
      <c r="BR2041" s="196"/>
      <c r="BS2041" s="196"/>
      <c r="BT2041" s="196"/>
      <c r="BU2041" s="196"/>
      <c r="BV2041" s="196"/>
      <c r="BW2041" s="196"/>
      <c r="BX2041" s="196"/>
      <c r="BY2041" s="196"/>
      <c r="BZ2041" s="196"/>
      <c r="CA2041" s="196"/>
      <c r="CB2041" s="196"/>
      <c r="CC2041" s="196"/>
      <c r="CD2041" s="196"/>
    </row>
    <row r="2042" spans="4:82" x14ac:dyDescent="0.2">
      <c r="D2042" s="171"/>
      <c r="E2042" s="171"/>
      <c r="F2042" s="171"/>
      <c r="G2042" s="171"/>
      <c r="H2042" s="171"/>
      <c r="I2042" s="171"/>
      <c r="J2042" s="171"/>
      <c r="K2042" s="171"/>
      <c r="L2042" s="171"/>
      <c r="M2042" s="171"/>
      <c r="N2042" s="171"/>
      <c r="O2042" s="171"/>
      <c r="P2042" s="171"/>
      <c r="Q2042" s="171"/>
      <c r="R2042" s="171"/>
      <c r="S2042" s="171"/>
      <c r="T2042" s="171"/>
      <c r="U2042" s="171"/>
      <c r="V2042" s="171"/>
      <c r="W2042" s="171"/>
      <c r="X2042" s="171"/>
      <c r="Y2042" s="171"/>
      <c r="Z2042" s="171"/>
      <c r="AA2042" s="171"/>
      <c r="AB2042" s="171"/>
      <c r="AC2042" s="171"/>
      <c r="AD2042" s="171"/>
      <c r="AE2042" s="171"/>
      <c r="AF2042" s="171"/>
      <c r="AG2042" s="171"/>
      <c r="AH2042" s="171"/>
      <c r="AI2042" s="171"/>
      <c r="AJ2042" s="171"/>
      <c r="AK2042" s="171"/>
      <c r="AL2042" s="171"/>
      <c r="AM2042" s="171"/>
      <c r="AN2042" s="171"/>
      <c r="AO2042" s="171"/>
      <c r="AP2042" s="171"/>
      <c r="AQ2042" s="171"/>
      <c r="AR2042" s="171"/>
      <c r="AS2042" s="171"/>
      <c r="AT2042" s="196"/>
      <c r="AU2042" s="196"/>
      <c r="AV2042" s="196"/>
      <c r="AW2042" s="196"/>
      <c r="AX2042" s="196"/>
      <c r="AY2042" s="196"/>
      <c r="AZ2042" s="196"/>
      <c r="BA2042" s="196"/>
      <c r="BB2042" s="196"/>
      <c r="BC2042" s="196"/>
      <c r="BD2042" s="196"/>
      <c r="BE2042" s="196"/>
      <c r="BF2042" s="196"/>
      <c r="BG2042" s="196"/>
      <c r="BH2042" s="196"/>
      <c r="BI2042" s="196"/>
      <c r="BJ2042" s="196"/>
      <c r="BK2042" s="196"/>
      <c r="BL2042" s="196"/>
      <c r="BM2042" s="196"/>
      <c r="BN2042" s="196"/>
      <c r="BO2042" s="196"/>
      <c r="BP2042" s="196"/>
      <c r="BQ2042" s="196"/>
      <c r="BR2042" s="196"/>
      <c r="BS2042" s="196"/>
      <c r="BT2042" s="196"/>
      <c r="BU2042" s="196"/>
      <c r="BV2042" s="196"/>
      <c r="BW2042" s="196"/>
      <c r="BX2042" s="196"/>
      <c r="BY2042" s="196"/>
      <c r="BZ2042" s="196"/>
      <c r="CA2042" s="196"/>
      <c r="CB2042" s="196"/>
      <c r="CC2042" s="196"/>
      <c r="CD2042" s="196"/>
    </row>
    <row r="2043" spans="4:82" x14ac:dyDescent="0.2">
      <c r="D2043" s="171"/>
      <c r="E2043" s="171"/>
      <c r="F2043" s="171"/>
      <c r="G2043" s="171"/>
      <c r="H2043" s="171"/>
      <c r="I2043" s="171"/>
      <c r="J2043" s="171"/>
      <c r="K2043" s="171"/>
      <c r="L2043" s="171"/>
      <c r="M2043" s="171"/>
      <c r="N2043" s="171"/>
      <c r="O2043" s="171"/>
      <c r="P2043" s="171"/>
      <c r="Q2043" s="171"/>
      <c r="R2043" s="171"/>
      <c r="S2043" s="171"/>
      <c r="T2043" s="171"/>
      <c r="U2043" s="171"/>
      <c r="V2043" s="171"/>
      <c r="W2043" s="171"/>
      <c r="X2043" s="171"/>
      <c r="Y2043" s="171"/>
      <c r="Z2043" s="171"/>
      <c r="AA2043" s="171"/>
      <c r="AB2043" s="171"/>
      <c r="AC2043" s="171"/>
      <c r="AD2043" s="171"/>
      <c r="AE2043" s="171"/>
      <c r="AF2043" s="171"/>
      <c r="AG2043" s="171"/>
      <c r="AH2043" s="171"/>
      <c r="AI2043" s="171"/>
      <c r="AJ2043" s="171"/>
      <c r="AK2043" s="171"/>
      <c r="AL2043" s="171"/>
      <c r="AM2043" s="171"/>
      <c r="AN2043" s="171"/>
      <c r="AO2043" s="171"/>
      <c r="AP2043" s="171"/>
      <c r="AQ2043" s="171"/>
      <c r="AR2043" s="171"/>
      <c r="AS2043" s="171"/>
      <c r="AT2043" s="196"/>
      <c r="AU2043" s="196"/>
      <c r="AV2043" s="196"/>
      <c r="AW2043" s="196"/>
      <c r="AX2043" s="196"/>
      <c r="AY2043" s="196"/>
      <c r="AZ2043" s="196"/>
      <c r="BA2043" s="196"/>
      <c r="BB2043" s="196"/>
      <c r="BC2043" s="196"/>
      <c r="BD2043" s="196"/>
      <c r="BE2043" s="196"/>
      <c r="BF2043" s="196"/>
      <c r="BG2043" s="196"/>
      <c r="BH2043" s="196"/>
      <c r="BI2043" s="196"/>
      <c r="BJ2043" s="196"/>
      <c r="BK2043" s="196"/>
      <c r="BL2043" s="196"/>
      <c r="BM2043" s="196"/>
      <c r="BN2043" s="196"/>
      <c r="BO2043" s="196"/>
      <c r="BP2043" s="196"/>
      <c r="BQ2043" s="196"/>
      <c r="BR2043" s="196"/>
      <c r="BS2043" s="196"/>
      <c r="BT2043" s="196"/>
      <c r="BU2043" s="196"/>
      <c r="BV2043" s="196"/>
      <c r="BW2043" s="196"/>
      <c r="BX2043" s="196"/>
      <c r="BY2043" s="196"/>
      <c r="BZ2043" s="196"/>
      <c r="CA2043" s="196"/>
      <c r="CB2043" s="196"/>
      <c r="CC2043" s="196"/>
      <c r="CD2043" s="196"/>
    </row>
    <row r="2044" spans="4:82" x14ac:dyDescent="0.2">
      <c r="D2044" s="171"/>
      <c r="E2044" s="171"/>
      <c r="F2044" s="171"/>
      <c r="G2044" s="171"/>
      <c r="H2044" s="171"/>
      <c r="I2044" s="171"/>
      <c r="J2044" s="171"/>
      <c r="K2044" s="171"/>
      <c r="L2044" s="171"/>
      <c r="M2044" s="171"/>
      <c r="N2044" s="171"/>
      <c r="O2044" s="171"/>
      <c r="P2044" s="171"/>
      <c r="Q2044" s="171"/>
      <c r="R2044" s="171"/>
      <c r="S2044" s="171"/>
      <c r="T2044" s="171"/>
      <c r="U2044" s="171"/>
      <c r="V2044" s="171"/>
      <c r="W2044" s="171"/>
      <c r="X2044" s="171"/>
      <c r="Y2044" s="171"/>
      <c r="Z2044" s="171"/>
      <c r="AA2044" s="171"/>
      <c r="AB2044" s="171"/>
      <c r="AC2044" s="171"/>
      <c r="AD2044" s="171"/>
      <c r="AE2044" s="171"/>
      <c r="AF2044" s="171"/>
      <c r="AG2044" s="171"/>
      <c r="AH2044" s="171"/>
      <c r="AI2044" s="171"/>
      <c r="AJ2044" s="171"/>
      <c r="AK2044" s="171"/>
      <c r="AL2044" s="171"/>
      <c r="AM2044" s="171"/>
      <c r="AN2044" s="171"/>
      <c r="AO2044" s="171"/>
      <c r="AP2044" s="171"/>
      <c r="AQ2044" s="171"/>
      <c r="AR2044" s="171"/>
      <c r="AS2044" s="171"/>
      <c r="AT2044" s="196"/>
      <c r="AU2044" s="196"/>
      <c r="AV2044" s="196"/>
      <c r="AW2044" s="196"/>
      <c r="AX2044" s="196"/>
      <c r="AY2044" s="196"/>
      <c r="AZ2044" s="196"/>
      <c r="BA2044" s="196"/>
      <c r="BB2044" s="196"/>
      <c r="BC2044" s="196"/>
      <c r="BD2044" s="196"/>
      <c r="BE2044" s="196"/>
      <c r="BF2044" s="196"/>
      <c r="BG2044" s="196"/>
      <c r="BH2044" s="196"/>
      <c r="BI2044" s="196"/>
      <c r="BJ2044" s="196"/>
      <c r="BK2044" s="196"/>
      <c r="BL2044" s="196"/>
      <c r="BM2044" s="196"/>
      <c r="BN2044" s="196"/>
      <c r="BO2044" s="196"/>
      <c r="BP2044" s="196"/>
      <c r="BQ2044" s="196"/>
      <c r="BR2044" s="196"/>
      <c r="BS2044" s="196"/>
      <c r="BT2044" s="196"/>
      <c r="BU2044" s="196"/>
      <c r="BV2044" s="196"/>
      <c r="BW2044" s="196"/>
      <c r="BX2044" s="196"/>
      <c r="BY2044" s="196"/>
      <c r="BZ2044" s="196"/>
      <c r="CA2044" s="196"/>
      <c r="CB2044" s="196"/>
      <c r="CC2044" s="196"/>
      <c r="CD2044" s="196"/>
    </row>
    <row r="2045" spans="4:82" x14ac:dyDescent="0.2">
      <c r="D2045" s="171"/>
      <c r="E2045" s="171"/>
      <c r="F2045" s="171"/>
      <c r="G2045" s="171"/>
      <c r="H2045" s="171"/>
      <c r="I2045" s="171"/>
      <c r="J2045" s="171"/>
      <c r="K2045" s="171"/>
      <c r="L2045" s="171"/>
      <c r="M2045" s="171"/>
      <c r="N2045" s="171"/>
      <c r="O2045" s="171"/>
      <c r="P2045" s="171"/>
      <c r="Q2045" s="171"/>
      <c r="R2045" s="171"/>
      <c r="S2045" s="171"/>
      <c r="T2045" s="171"/>
      <c r="U2045" s="171"/>
      <c r="V2045" s="171"/>
      <c r="W2045" s="171"/>
      <c r="X2045" s="171"/>
      <c r="Y2045" s="171"/>
      <c r="Z2045" s="171"/>
      <c r="AA2045" s="171"/>
      <c r="AB2045" s="171"/>
      <c r="AC2045" s="171"/>
      <c r="AD2045" s="171"/>
      <c r="AE2045" s="171"/>
      <c r="AF2045" s="171"/>
      <c r="AG2045" s="171"/>
      <c r="AH2045" s="171"/>
      <c r="AI2045" s="171"/>
      <c r="AJ2045" s="171"/>
      <c r="AK2045" s="171"/>
      <c r="AL2045" s="171"/>
      <c r="AM2045" s="171"/>
      <c r="AN2045" s="171"/>
      <c r="AO2045" s="171"/>
      <c r="AP2045" s="171"/>
      <c r="AQ2045" s="171"/>
      <c r="AR2045" s="171"/>
      <c r="AS2045" s="171"/>
      <c r="AT2045" s="196"/>
      <c r="AU2045" s="196"/>
      <c r="AV2045" s="196"/>
      <c r="AW2045" s="196"/>
      <c r="AX2045" s="196"/>
      <c r="AY2045" s="196"/>
      <c r="AZ2045" s="196"/>
      <c r="BA2045" s="196"/>
      <c r="BB2045" s="196"/>
      <c r="BC2045" s="196"/>
      <c r="BD2045" s="196"/>
      <c r="BE2045" s="196"/>
      <c r="BF2045" s="196"/>
      <c r="BG2045" s="196"/>
      <c r="BH2045" s="196"/>
      <c r="BI2045" s="196"/>
      <c r="BJ2045" s="196"/>
      <c r="BK2045" s="196"/>
      <c r="BL2045" s="196"/>
      <c r="BM2045" s="196"/>
      <c r="BN2045" s="196"/>
      <c r="BO2045" s="196"/>
      <c r="BP2045" s="196"/>
      <c r="BQ2045" s="196"/>
      <c r="BR2045" s="196"/>
      <c r="BS2045" s="196"/>
      <c r="BT2045" s="196"/>
      <c r="BU2045" s="196"/>
      <c r="BV2045" s="196"/>
      <c r="BW2045" s="196"/>
      <c r="BX2045" s="196"/>
      <c r="BY2045" s="196"/>
      <c r="BZ2045" s="196"/>
      <c r="CA2045" s="196"/>
      <c r="CB2045" s="196"/>
      <c r="CC2045" s="196"/>
      <c r="CD2045" s="196"/>
    </row>
    <row r="2046" spans="4:82" x14ac:dyDescent="0.2">
      <c r="D2046" s="171"/>
      <c r="E2046" s="171"/>
      <c r="F2046" s="171"/>
      <c r="G2046" s="171"/>
      <c r="H2046" s="171"/>
      <c r="I2046" s="171"/>
      <c r="J2046" s="171"/>
      <c r="K2046" s="171"/>
      <c r="L2046" s="171"/>
      <c r="M2046" s="171"/>
      <c r="N2046" s="171"/>
      <c r="O2046" s="171"/>
      <c r="P2046" s="171"/>
      <c r="Q2046" s="171"/>
      <c r="R2046" s="171"/>
      <c r="S2046" s="171"/>
      <c r="T2046" s="171"/>
      <c r="U2046" s="171"/>
      <c r="V2046" s="171"/>
      <c r="W2046" s="171"/>
      <c r="X2046" s="171"/>
      <c r="Y2046" s="171"/>
      <c r="Z2046" s="171"/>
      <c r="AA2046" s="171"/>
      <c r="AB2046" s="171"/>
      <c r="AC2046" s="171"/>
      <c r="AD2046" s="171"/>
      <c r="AE2046" s="171"/>
      <c r="AF2046" s="171"/>
      <c r="AG2046" s="171"/>
      <c r="AH2046" s="171"/>
      <c r="AI2046" s="171"/>
      <c r="AJ2046" s="171"/>
      <c r="AK2046" s="171"/>
      <c r="AL2046" s="171"/>
      <c r="AM2046" s="171"/>
      <c r="AN2046" s="171"/>
      <c r="AO2046" s="171"/>
      <c r="AP2046" s="171"/>
      <c r="AQ2046" s="171"/>
      <c r="AR2046" s="171"/>
      <c r="AS2046" s="171"/>
      <c r="AT2046" s="196"/>
      <c r="AU2046" s="196"/>
      <c r="AV2046" s="196"/>
      <c r="AW2046" s="196"/>
      <c r="AX2046" s="196"/>
      <c r="AY2046" s="196"/>
      <c r="AZ2046" s="196"/>
      <c r="BA2046" s="196"/>
      <c r="BB2046" s="196"/>
      <c r="BC2046" s="196"/>
      <c r="BD2046" s="196"/>
      <c r="BE2046" s="196"/>
      <c r="BF2046" s="196"/>
      <c r="BG2046" s="196"/>
      <c r="BH2046" s="196"/>
      <c r="BI2046" s="196"/>
      <c r="BJ2046" s="196"/>
      <c r="BK2046" s="196"/>
      <c r="BL2046" s="196"/>
      <c r="BM2046" s="196"/>
      <c r="BN2046" s="196"/>
      <c r="BO2046" s="196"/>
      <c r="BP2046" s="196"/>
      <c r="BQ2046" s="196"/>
      <c r="BR2046" s="196"/>
      <c r="BS2046" s="196"/>
      <c r="BT2046" s="196"/>
      <c r="BU2046" s="196"/>
      <c r="BV2046" s="196"/>
      <c r="BW2046" s="196"/>
      <c r="BX2046" s="196"/>
      <c r="BY2046" s="196"/>
      <c r="BZ2046" s="196"/>
      <c r="CA2046" s="196"/>
      <c r="CB2046" s="196"/>
      <c r="CC2046" s="196"/>
      <c r="CD2046" s="196"/>
    </row>
    <row r="2047" spans="4:82" x14ac:dyDescent="0.2">
      <c r="D2047" s="171"/>
      <c r="E2047" s="171"/>
      <c r="F2047" s="171"/>
      <c r="G2047" s="171"/>
      <c r="H2047" s="171"/>
      <c r="I2047" s="171"/>
      <c r="J2047" s="171"/>
      <c r="K2047" s="171"/>
      <c r="L2047" s="171"/>
      <c r="M2047" s="171"/>
      <c r="N2047" s="171"/>
      <c r="O2047" s="171"/>
      <c r="P2047" s="171"/>
      <c r="Q2047" s="171"/>
      <c r="R2047" s="171"/>
      <c r="S2047" s="171"/>
      <c r="T2047" s="171"/>
      <c r="U2047" s="171"/>
      <c r="V2047" s="171"/>
      <c r="W2047" s="171"/>
      <c r="X2047" s="171"/>
      <c r="Y2047" s="171"/>
      <c r="Z2047" s="171"/>
      <c r="AA2047" s="171"/>
      <c r="AB2047" s="171"/>
      <c r="AC2047" s="171"/>
      <c r="AD2047" s="171"/>
      <c r="AE2047" s="171"/>
      <c r="AF2047" s="171"/>
      <c r="AG2047" s="171"/>
      <c r="AH2047" s="171"/>
      <c r="AI2047" s="171"/>
      <c r="AJ2047" s="171"/>
      <c r="AK2047" s="171"/>
      <c r="AL2047" s="171"/>
      <c r="AM2047" s="171"/>
      <c r="AN2047" s="171"/>
      <c r="AO2047" s="171"/>
      <c r="AP2047" s="171"/>
      <c r="AQ2047" s="171"/>
      <c r="AR2047" s="171"/>
      <c r="AS2047" s="171"/>
      <c r="AT2047" s="196"/>
      <c r="AU2047" s="196"/>
      <c r="AV2047" s="196"/>
      <c r="AW2047" s="196"/>
      <c r="AX2047" s="196"/>
      <c r="AY2047" s="196"/>
      <c r="AZ2047" s="196"/>
      <c r="BA2047" s="196"/>
      <c r="BB2047" s="196"/>
      <c r="BC2047" s="196"/>
      <c r="BD2047" s="196"/>
      <c r="BE2047" s="196"/>
      <c r="BF2047" s="196"/>
      <c r="BG2047" s="196"/>
      <c r="BH2047" s="196"/>
      <c r="BI2047" s="196"/>
      <c r="BJ2047" s="196"/>
      <c r="BK2047" s="196"/>
      <c r="BL2047" s="196"/>
      <c r="BM2047" s="196"/>
      <c r="BN2047" s="196"/>
      <c r="BO2047" s="196"/>
      <c r="BP2047" s="196"/>
      <c r="BQ2047" s="196"/>
      <c r="BR2047" s="196"/>
      <c r="BS2047" s="196"/>
      <c r="BT2047" s="196"/>
      <c r="BU2047" s="196"/>
      <c r="BV2047" s="196"/>
      <c r="BW2047" s="196"/>
      <c r="BX2047" s="196"/>
      <c r="BY2047" s="196"/>
      <c r="BZ2047" s="196"/>
      <c r="CA2047" s="196"/>
      <c r="CB2047" s="196"/>
      <c r="CC2047" s="196"/>
      <c r="CD2047" s="196"/>
    </row>
    <row r="2048" spans="4:82" x14ac:dyDescent="0.2">
      <c r="D2048" s="171"/>
      <c r="E2048" s="171"/>
      <c r="F2048" s="171"/>
      <c r="G2048" s="171"/>
      <c r="H2048" s="171"/>
      <c r="I2048" s="171"/>
      <c r="J2048" s="171"/>
      <c r="K2048" s="171"/>
      <c r="L2048" s="171"/>
      <c r="M2048" s="171"/>
      <c r="N2048" s="171"/>
      <c r="O2048" s="171"/>
      <c r="P2048" s="171"/>
      <c r="Q2048" s="171"/>
      <c r="R2048" s="171"/>
      <c r="S2048" s="171"/>
      <c r="T2048" s="171"/>
      <c r="U2048" s="171"/>
      <c r="V2048" s="171"/>
      <c r="W2048" s="171"/>
      <c r="X2048" s="171"/>
      <c r="Y2048" s="171"/>
      <c r="Z2048" s="171"/>
      <c r="AA2048" s="171"/>
      <c r="AB2048" s="171"/>
      <c r="AC2048" s="171"/>
      <c r="AD2048" s="171"/>
      <c r="AE2048" s="171"/>
      <c r="AF2048" s="171"/>
      <c r="AG2048" s="171"/>
      <c r="AH2048" s="171"/>
      <c r="AI2048" s="171"/>
      <c r="AJ2048" s="171"/>
      <c r="AK2048" s="171"/>
      <c r="AL2048" s="171"/>
      <c r="AM2048" s="171"/>
      <c r="AN2048" s="171"/>
      <c r="AO2048" s="171"/>
      <c r="AP2048" s="171"/>
      <c r="AQ2048" s="171"/>
      <c r="AR2048" s="171"/>
      <c r="AS2048" s="171"/>
      <c r="AT2048" s="196"/>
      <c r="AU2048" s="196"/>
      <c r="AV2048" s="196"/>
      <c r="AW2048" s="196"/>
      <c r="AX2048" s="196"/>
      <c r="AY2048" s="196"/>
      <c r="AZ2048" s="196"/>
      <c r="BA2048" s="196"/>
      <c r="BB2048" s="196"/>
      <c r="BC2048" s="196"/>
      <c r="BD2048" s="196"/>
      <c r="BE2048" s="196"/>
      <c r="BF2048" s="196"/>
      <c r="BG2048" s="196"/>
      <c r="BH2048" s="196"/>
      <c r="BI2048" s="196"/>
      <c r="BJ2048" s="196"/>
      <c r="BK2048" s="196"/>
      <c r="BL2048" s="196"/>
      <c r="BM2048" s="196"/>
      <c r="BN2048" s="196"/>
      <c r="BO2048" s="196"/>
      <c r="BP2048" s="196"/>
      <c r="BQ2048" s="196"/>
      <c r="BR2048" s="196"/>
      <c r="BS2048" s="196"/>
      <c r="BT2048" s="196"/>
      <c r="BU2048" s="196"/>
      <c r="BV2048" s="196"/>
      <c r="BW2048" s="196"/>
      <c r="BX2048" s="196"/>
      <c r="BY2048" s="196"/>
      <c r="BZ2048" s="196"/>
      <c r="CA2048" s="196"/>
      <c r="CB2048" s="196"/>
      <c r="CC2048" s="196"/>
      <c r="CD2048" s="196"/>
    </row>
    <row r="2049" spans="4:82" x14ac:dyDescent="0.2">
      <c r="D2049" s="171"/>
      <c r="E2049" s="171"/>
      <c r="F2049" s="171"/>
      <c r="G2049" s="171"/>
      <c r="H2049" s="171"/>
      <c r="I2049" s="171"/>
      <c r="J2049" s="171"/>
      <c r="K2049" s="171"/>
      <c r="L2049" s="171"/>
      <c r="M2049" s="171"/>
      <c r="N2049" s="171"/>
      <c r="O2049" s="171"/>
      <c r="P2049" s="171"/>
      <c r="Q2049" s="171"/>
      <c r="R2049" s="171"/>
      <c r="S2049" s="171"/>
      <c r="T2049" s="171"/>
      <c r="U2049" s="171"/>
      <c r="V2049" s="171"/>
      <c r="W2049" s="171"/>
      <c r="X2049" s="171"/>
      <c r="Y2049" s="171"/>
      <c r="Z2049" s="171"/>
      <c r="AA2049" s="171"/>
      <c r="AB2049" s="171"/>
      <c r="AC2049" s="171"/>
      <c r="AD2049" s="171"/>
      <c r="AE2049" s="171"/>
      <c r="AF2049" s="171"/>
      <c r="AG2049" s="171"/>
      <c r="AH2049" s="171"/>
      <c r="AI2049" s="171"/>
      <c r="AJ2049" s="171"/>
      <c r="AK2049" s="171"/>
      <c r="AL2049" s="171"/>
      <c r="AM2049" s="171"/>
      <c r="AN2049" s="171"/>
      <c r="AO2049" s="171"/>
      <c r="AP2049" s="171"/>
      <c r="AQ2049" s="171"/>
      <c r="AR2049" s="171"/>
      <c r="AS2049" s="171"/>
      <c r="AT2049" s="196"/>
      <c r="AU2049" s="196"/>
      <c r="AV2049" s="196"/>
      <c r="AW2049" s="196"/>
      <c r="AX2049" s="196"/>
      <c r="AY2049" s="196"/>
      <c r="AZ2049" s="196"/>
      <c r="BA2049" s="196"/>
      <c r="BB2049" s="196"/>
      <c r="BC2049" s="196"/>
      <c r="BD2049" s="196"/>
      <c r="BE2049" s="196"/>
      <c r="BF2049" s="196"/>
      <c r="BG2049" s="196"/>
      <c r="BH2049" s="196"/>
      <c r="BI2049" s="196"/>
      <c r="BJ2049" s="196"/>
      <c r="BK2049" s="196"/>
      <c r="BL2049" s="196"/>
      <c r="BM2049" s="196"/>
      <c r="BN2049" s="196"/>
      <c r="BO2049" s="196"/>
      <c r="BP2049" s="196"/>
      <c r="BQ2049" s="196"/>
      <c r="BR2049" s="196"/>
      <c r="BS2049" s="196"/>
      <c r="BT2049" s="196"/>
      <c r="BU2049" s="196"/>
      <c r="BV2049" s="196"/>
      <c r="BW2049" s="196"/>
      <c r="BX2049" s="196"/>
      <c r="BY2049" s="196"/>
      <c r="BZ2049" s="196"/>
      <c r="CA2049" s="196"/>
      <c r="CB2049" s="196"/>
      <c r="CC2049" s="196"/>
      <c r="CD2049" s="196"/>
    </row>
    <row r="2050" spans="4:82" x14ac:dyDescent="0.2">
      <c r="D2050" s="171"/>
      <c r="E2050" s="171"/>
      <c r="F2050" s="171"/>
      <c r="G2050" s="171"/>
      <c r="H2050" s="171"/>
      <c r="I2050" s="171"/>
      <c r="J2050" s="171"/>
      <c r="K2050" s="171"/>
      <c r="L2050" s="171"/>
      <c r="M2050" s="171"/>
      <c r="N2050" s="171"/>
      <c r="O2050" s="171"/>
      <c r="P2050" s="171"/>
      <c r="Q2050" s="171"/>
      <c r="R2050" s="171"/>
      <c r="S2050" s="171"/>
      <c r="T2050" s="171"/>
      <c r="U2050" s="171"/>
      <c r="V2050" s="171"/>
      <c r="W2050" s="171"/>
      <c r="X2050" s="171"/>
      <c r="Y2050" s="171"/>
      <c r="Z2050" s="171"/>
      <c r="AA2050" s="171"/>
      <c r="AB2050" s="171"/>
      <c r="AC2050" s="171"/>
      <c r="AD2050" s="171"/>
      <c r="AE2050" s="171"/>
      <c r="AF2050" s="171"/>
      <c r="AG2050" s="171"/>
      <c r="AH2050" s="171"/>
      <c r="AI2050" s="171"/>
      <c r="AJ2050" s="171"/>
      <c r="AK2050" s="171"/>
      <c r="AL2050" s="171"/>
      <c r="AM2050" s="171"/>
      <c r="AN2050" s="171"/>
      <c r="AO2050" s="171"/>
      <c r="AP2050" s="171"/>
      <c r="AQ2050" s="171"/>
      <c r="AR2050" s="171"/>
      <c r="AS2050" s="171"/>
      <c r="AT2050" s="196"/>
      <c r="AU2050" s="196"/>
      <c r="AV2050" s="196"/>
      <c r="AW2050" s="196"/>
      <c r="AX2050" s="196"/>
      <c r="AY2050" s="196"/>
      <c r="AZ2050" s="196"/>
      <c r="BA2050" s="196"/>
      <c r="BB2050" s="196"/>
      <c r="BC2050" s="196"/>
      <c r="BD2050" s="196"/>
      <c r="BE2050" s="196"/>
      <c r="BF2050" s="196"/>
      <c r="BG2050" s="196"/>
      <c r="BH2050" s="196"/>
      <c r="BI2050" s="196"/>
      <c r="BJ2050" s="196"/>
      <c r="BK2050" s="196"/>
      <c r="BL2050" s="196"/>
      <c r="BM2050" s="196"/>
      <c r="BN2050" s="196"/>
      <c r="BO2050" s="196"/>
      <c r="BP2050" s="196"/>
      <c r="BQ2050" s="196"/>
      <c r="BR2050" s="196"/>
      <c r="BS2050" s="196"/>
      <c r="BT2050" s="196"/>
      <c r="BU2050" s="196"/>
      <c r="BV2050" s="196"/>
      <c r="BW2050" s="196"/>
      <c r="BX2050" s="196"/>
      <c r="BY2050" s="196"/>
      <c r="BZ2050" s="196"/>
      <c r="CA2050" s="196"/>
      <c r="CB2050" s="196"/>
      <c r="CC2050" s="196"/>
      <c r="CD2050" s="196"/>
    </row>
    <row r="2051" spans="4:82" x14ac:dyDescent="0.2">
      <c r="D2051" s="171"/>
      <c r="E2051" s="171"/>
      <c r="F2051" s="171"/>
      <c r="G2051" s="171"/>
      <c r="H2051" s="171"/>
      <c r="I2051" s="171"/>
      <c r="J2051" s="171"/>
      <c r="K2051" s="171"/>
      <c r="L2051" s="171"/>
      <c r="M2051" s="171"/>
      <c r="N2051" s="171"/>
      <c r="O2051" s="171"/>
      <c r="P2051" s="171"/>
      <c r="Q2051" s="171"/>
      <c r="R2051" s="171"/>
      <c r="S2051" s="171"/>
      <c r="T2051" s="171"/>
      <c r="U2051" s="171"/>
      <c r="V2051" s="171"/>
      <c r="W2051" s="171"/>
      <c r="X2051" s="171"/>
      <c r="Y2051" s="171"/>
      <c r="Z2051" s="171"/>
      <c r="AA2051" s="171"/>
      <c r="AB2051" s="171"/>
      <c r="AC2051" s="171"/>
      <c r="AD2051" s="171"/>
      <c r="AE2051" s="171"/>
      <c r="AF2051" s="171"/>
      <c r="AG2051" s="171"/>
      <c r="AH2051" s="171"/>
      <c r="AI2051" s="171"/>
      <c r="AJ2051" s="171"/>
      <c r="AK2051" s="171"/>
      <c r="AL2051" s="171"/>
      <c r="AM2051" s="171"/>
      <c r="AN2051" s="171"/>
      <c r="AO2051" s="171"/>
      <c r="AP2051" s="171"/>
      <c r="AQ2051" s="171"/>
      <c r="AR2051" s="171"/>
      <c r="AS2051" s="171"/>
      <c r="AT2051" s="196"/>
      <c r="AU2051" s="196"/>
      <c r="AV2051" s="196"/>
      <c r="AW2051" s="196"/>
      <c r="AX2051" s="196"/>
      <c r="AY2051" s="196"/>
      <c r="AZ2051" s="196"/>
      <c r="BA2051" s="196"/>
      <c r="BB2051" s="196"/>
      <c r="BC2051" s="196"/>
      <c r="BD2051" s="196"/>
      <c r="BE2051" s="196"/>
      <c r="BF2051" s="196"/>
      <c r="BG2051" s="196"/>
      <c r="BH2051" s="196"/>
      <c r="BI2051" s="196"/>
      <c r="BJ2051" s="196"/>
      <c r="BK2051" s="196"/>
      <c r="BL2051" s="196"/>
      <c r="BM2051" s="196"/>
      <c r="BN2051" s="196"/>
      <c r="BO2051" s="196"/>
      <c r="BP2051" s="196"/>
      <c r="BQ2051" s="196"/>
      <c r="BR2051" s="196"/>
      <c r="BS2051" s="196"/>
      <c r="BT2051" s="196"/>
      <c r="BU2051" s="196"/>
      <c r="BV2051" s="196"/>
      <c r="BW2051" s="196"/>
      <c r="BX2051" s="196"/>
      <c r="BY2051" s="196"/>
      <c r="BZ2051" s="196"/>
      <c r="CA2051" s="196"/>
      <c r="CB2051" s="196"/>
      <c r="CC2051" s="196"/>
      <c r="CD2051" s="196"/>
    </row>
    <row r="2052" spans="4:82" x14ac:dyDescent="0.2">
      <c r="D2052" s="171"/>
      <c r="E2052" s="171"/>
      <c r="F2052" s="171"/>
      <c r="G2052" s="171"/>
      <c r="H2052" s="171"/>
      <c r="I2052" s="171"/>
      <c r="J2052" s="171"/>
      <c r="K2052" s="171"/>
      <c r="L2052" s="171"/>
      <c r="M2052" s="171"/>
      <c r="N2052" s="171"/>
      <c r="O2052" s="171"/>
      <c r="P2052" s="171"/>
      <c r="Q2052" s="171"/>
      <c r="R2052" s="171"/>
      <c r="S2052" s="171"/>
      <c r="T2052" s="171"/>
      <c r="U2052" s="171"/>
      <c r="V2052" s="171"/>
      <c r="W2052" s="171"/>
      <c r="X2052" s="171"/>
      <c r="Y2052" s="171"/>
      <c r="Z2052" s="171"/>
      <c r="AA2052" s="171"/>
      <c r="AB2052" s="171"/>
      <c r="AC2052" s="171"/>
      <c r="AD2052" s="171"/>
      <c r="AE2052" s="171"/>
      <c r="AF2052" s="171"/>
      <c r="AG2052" s="171"/>
      <c r="AH2052" s="171"/>
      <c r="AI2052" s="171"/>
      <c r="AJ2052" s="171"/>
      <c r="AK2052" s="171"/>
      <c r="AL2052" s="171"/>
      <c r="AM2052" s="171"/>
      <c r="AN2052" s="171"/>
      <c r="AO2052" s="171"/>
      <c r="AP2052" s="171"/>
      <c r="AQ2052" s="171"/>
      <c r="AR2052" s="171"/>
      <c r="AS2052" s="171"/>
      <c r="AT2052" s="196"/>
      <c r="AU2052" s="196"/>
      <c r="AV2052" s="196"/>
      <c r="AW2052" s="196"/>
      <c r="AX2052" s="196"/>
      <c r="AY2052" s="196"/>
      <c r="AZ2052" s="196"/>
      <c r="BA2052" s="196"/>
      <c r="BB2052" s="196"/>
      <c r="BC2052" s="196"/>
      <c r="BD2052" s="196"/>
      <c r="BE2052" s="196"/>
      <c r="BF2052" s="196"/>
      <c r="BG2052" s="196"/>
      <c r="BH2052" s="196"/>
      <c r="BI2052" s="196"/>
      <c r="BJ2052" s="196"/>
      <c r="BK2052" s="196"/>
      <c r="BL2052" s="196"/>
      <c r="BM2052" s="196"/>
      <c r="BN2052" s="196"/>
      <c r="BO2052" s="196"/>
      <c r="BP2052" s="196"/>
      <c r="BQ2052" s="196"/>
      <c r="BR2052" s="196"/>
      <c r="BS2052" s="196"/>
      <c r="BT2052" s="196"/>
      <c r="BU2052" s="196"/>
      <c r="BV2052" s="196"/>
      <c r="BW2052" s="196"/>
      <c r="BX2052" s="196"/>
      <c r="BY2052" s="196"/>
      <c r="BZ2052" s="196"/>
      <c r="CA2052" s="196"/>
      <c r="CB2052" s="196"/>
      <c r="CC2052" s="196"/>
      <c r="CD2052" s="196"/>
    </row>
    <row r="2053" spans="4:82" x14ac:dyDescent="0.2">
      <c r="D2053" s="171"/>
      <c r="E2053" s="171"/>
      <c r="F2053" s="171"/>
      <c r="G2053" s="171"/>
      <c r="H2053" s="171"/>
      <c r="I2053" s="171"/>
      <c r="J2053" s="171"/>
      <c r="K2053" s="171"/>
      <c r="L2053" s="171"/>
      <c r="M2053" s="171"/>
      <c r="N2053" s="171"/>
      <c r="O2053" s="171"/>
      <c r="P2053" s="171"/>
      <c r="Q2053" s="171"/>
      <c r="R2053" s="171"/>
      <c r="S2053" s="171"/>
      <c r="T2053" s="171"/>
      <c r="U2053" s="171"/>
      <c r="V2053" s="171"/>
      <c r="W2053" s="171"/>
      <c r="X2053" s="171"/>
      <c r="Y2053" s="171"/>
      <c r="Z2053" s="171"/>
      <c r="AA2053" s="171"/>
      <c r="AB2053" s="171"/>
      <c r="AC2053" s="171"/>
      <c r="AD2053" s="171"/>
      <c r="AE2053" s="171"/>
      <c r="AF2053" s="171"/>
      <c r="AG2053" s="171"/>
      <c r="AH2053" s="171"/>
      <c r="AI2053" s="171"/>
      <c r="AJ2053" s="171"/>
      <c r="AK2053" s="171"/>
      <c r="AL2053" s="171"/>
      <c r="AM2053" s="171"/>
      <c r="AN2053" s="171"/>
      <c r="AO2053" s="171"/>
      <c r="AP2053" s="171"/>
      <c r="AQ2053" s="171"/>
      <c r="AR2053" s="171"/>
      <c r="AS2053" s="171"/>
      <c r="AT2053" s="196"/>
      <c r="AU2053" s="196"/>
      <c r="AV2053" s="196"/>
      <c r="AW2053" s="196"/>
      <c r="AX2053" s="196"/>
      <c r="AY2053" s="196"/>
      <c r="AZ2053" s="196"/>
      <c r="BA2053" s="196"/>
      <c r="BB2053" s="196"/>
      <c r="BC2053" s="196"/>
      <c r="BD2053" s="196"/>
      <c r="BE2053" s="196"/>
      <c r="BF2053" s="196"/>
      <c r="BG2053" s="196"/>
      <c r="BH2053" s="196"/>
      <c r="BI2053" s="196"/>
      <c r="BJ2053" s="196"/>
      <c r="BK2053" s="196"/>
      <c r="BL2053" s="196"/>
      <c r="BM2053" s="196"/>
      <c r="BN2053" s="196"/>
      <c r="BO2053" s="196"/>
      <c r="BP2053" s="196"/>
      <c r="BQ2053" s="196"/>
      <c r="BR2053" s="196"/>
      <c r="BS2053" s="196"/>
      <c r="BT2053" s="196"/>
      <c r="BU2053" s="196"/>
      <c r="BV2053" s="196"/>
      <c r="BW2053" s="196"/>
      <c r="BX2053" s="196"/>
      <c r="BY2053" s="196"/>
      <c r="BZ2053" s="196"/>
      <c r="CA2053" s="196"/>
      <c r="CB2053" s="196"/>
      <c r="CC2053" s="196"/>
      <c r="CD2053" s="196"/>
    </row>
    <row r="2054" spans="4:82" x14ac:dyDescent="0.2">
      <c r="D2054" s="171"/>
      <c r="E2054" s="171"/>
      <c r="F2054" s="171"/>
      <c r="G2054" s="171"/>
      <c r="H2054" s="171"/>
      <c r="I2054" s="171"/>
      <c r="J2054" s="171"/>
      <c r="K2054" s="171"/>
      <c r="L2054" s="171"/>
      <c r="M2054" s="171"/>
      <c r="N2054" s="171"/>
      <c r="O2054" s="171"/>
      <c r="P2054" s="171"/>
      <c r="Q2054" s="171"/>
      <c r="R2054" s="171"/>
      <c r="S2054" s="171"/>
      <c r="T2054" s="171"/>
      <c r="U2054" s="171"/>
      <c r="V2054" s="171"/>
      <c r="W2054" s="171"/>
      <c r="X2054" s="171"/>
      <c r="Y2054" s="171"/>
      <c r="Z2054" s="171"/>
      <c r="AA2054" s="171"/>
      <c r="AB2054" s="171"/>
      <c r="AC2054" s="171"/>
      <c r="AD2054" s="171"/>
      <c r="AE2054" s="171"/>
      <c r="AF2054" s="171"/>
      <c r="AG2054" s="171"/>
      <c r="AH2054" s="171"/>
      <c r="AI2054" s="171"/>
      <c r="AJ2054" s="171"/>
      <c r="AK2054" s="171"/>
      <c r="AL2054" s="171"/>
      <c r="AM2054" s="171"/>
      <c r="AN2054" s="171"/>
      <c r="AO2054" s="171"/>
      <c r="AP2054" s="171"/>
      <c r="AQ2054" s="171"/>
      <c r="AR2054" s="171"/>
      <c r="AS2054" s="171"/>
      <c r="AT2054" s="196"/>
      <c r="AU2054" s="196"/>
      <c r="AV2054" s="196"/>
      <c r="AW2054" s="196"/>
      <c r="AX2054" s="196"/>
      <c r="AY2054" s="196"/>
      <c r="AZ2054" s="196"/>
      <c r="BA2054" s="196"/>
      <c r="BB2054" s="196"/>
      <c r="BC2054" s="196"/>
      <c r="BD2054" s="196"/>
      <c r="BE2054" s="196"/>
      <c r="BF2054" s="196"/>
      <c r="BG2054" s="196"/>
      <c r="BH2054" s="196"/>
      <c r="BI2054" s="196"/>
      <c r="BJ2054" s="196"/>
      <c r="BK2054" s="196"/>
      <c r="BL2054" s="196"/>
      <c r="BM2054" s="196"/>
      <c r="BN2054" s="196"/>
      <c r="BO2054" s="196"/>
      <c r="BP2054" s="196"/>
      <c r="BQ2054" s="196"/>
      <c r="BR2054" s="196"/>
      <c r="BS2054" s="196"/>
      <c r="BT2054" s="196"/>
      <c r="BU2054" s="196"/>
      <c r="BV2054" s="196"/>
      <c r="BW2054" s="196"/>
      <c r="BX2054" s="196"/>
      <c r="BY2054" s="196"/>
      <c r="BZ2054" s="196"/>
      <c r="CA2054" s="196"/>
      <c r="CB2054" s="196"/>
      <c r="CC2054" s="196"/>
      <c r="CD2054" s="196"/>
    </row>
    <row r="2055" spans="4:82" x14ac:dyDescent="0.2">
      <c r="D2055" s="171"/>
      <c r="E2055" s="171"/>
      <c r="F2055" s="171"/>
      <c r="G2055" s="171"/>
      <c r="H2055" s="171"/>
      <c r="I2055" s="171"/>
      <c r="J2055" s="171"/>
      <c r="K2055" s="171"/>
      <c r="L2055" s="171"/>
      <c r="M2055" s="171"/>
      <c r="N2055" s="171"/>
      <c r="O2055" s="171"/>
      <c r="P2055" s="171"/>
      <c r="Q2055" s="171"/>
      <c r="R2055" s="171"/>
      <c r="S2055" s="171"/>
      <c r="T2055" s="171"/>
      <c r="U2055" s="171"/>
      <c r="V2055" s="171"/>
      <c r="W2055" s="171"/>
      <c r="X2055" s="171"/>
      <c r="Y2055" s="171"/>
      <c r="Z2055" s="171"/>
      <c r="AA2055" s="171"/>
      <c r="AB2055" s="171"/>
      <c r="AC2055" s="171"/>
      <c r="AD2055" s="171"/>
      <c r="AE2055" s="171"/>
      <c r="AF2055" s="171"/>
      <c r="AG2055" s="171"/>
      <c r="AH2055" s="171"/>
      <c r="AI2055" s="171"/>
      <c r="AJ2055" s="171"/>
      <c r="AK2055" s="171"/>
      <c r="AL2055" s="171"/>
      <c r="AM2055" s="171"/>
      <c r="AN2055" s="171"/>
      <c r="AO2055" s="171"/>
      <c r="AP2055" s="171"/>
      <c r="AQ2055" s="171"/>
      <c r="AR2055" s="171"/>
      <c r="AS2055" s="171"/>
      <c r="AT2055" s="196"/>
      <c r="AU2055" s="196"/>
      <c r="AV2055" s="196"/>
      <c r="AW2055" s="196"/>
      <c r="AX2055" s="196"/>
      <c r="AY2055" s="196"/>
      <c r="AZ2055" s="196"/>
      <c r="BA2055" s="196"/>
      <c r="BB2055" s="196"/>
      <c r="BC2055" s="196"/>
      <c r="BD2055" s="196"/>
      <c r="BE2055" s="196"/>
      <c r="BF2055" s="196"/>
      <c r="BG2055" s="196"/>
      <c r="BH2055" s="196"/>
      <c r="BI2055" s="196"/>
      <c r="BJ2055" s="196"/>
      <c r="BK2055" s="196"/>
      <c r="BL2055" s="196"/>
      <c r="BM2055" s="196"/>
      <c r="BN2055" s="196"/>
      <c r="BO2055" s="196"/>
      <c r="BP2055" s="196"/>
      <c r="BQ2055" s="196"/>
      <c r="BR2055" s="196"/>
      <c r="BS2055" s="196"/>
      <c r="BT2055" s="196"/>
      <c r="BU2055" s="196"/>
      <c r="BV2055" s="196"/>
      <c r="BW2055" s="196"/>
      <c r="BX2055" s="196"/>
      <c r="BY2055" s="196"/>
      <c r="BZ2055" s="196"/>
      <c r="CA2055" s="196"/>
      <c r="CB2055" s="196"/>
      <c r="CC2055" s="196"/>
      <c r="CD2055" s="196"/>
    </row>
    <row r="2056" spans="4:82" x14ac:dyDescent="0.2">
      <c r="D2056" s="171"/>
      <c r="E2056" s="171"/>
      <c r="F2056" s="171"/>
      <c r="G2056" s="171"/>
      <c r="H2056" s="171"/>
      <c r="I2056" s="171"/>
      <c r="J2056" s="171"/>
      <c r="K2056" s="171"/>
      <c r="L2056" s="171"/>
      <c r="M2056" s="171"/>
      <c r="N2056" s="171"/>
      <c r="O2056" s="171"/>
      <c r="P2056" s="171"/>
      <c r="Q2056" s="171"/>
      <c r="R2056" s="171"/>
      <c r="S2056" s="171"/>
      <c r="T2056" s="171"/>
      <c r="U2056" s="171"/>
      <c r="V2056" s="171"/>
      <c r="W2056" s="171"/>
      <c r="X2056" s="171"/>
      <c r="Y2056" s="171"/>
      <c r="Z2056" s="171"/>
      <c r="AA2056" s="171"/>
      <c r="AB2056" s="171"/>
      <c r="AC2056" s="171"/>
      <c r="AD2056" s="171"/>
      <c r="AE2056" s="171"/>
      <c r="AF2056" s="171"/>
      <c r="AG2056" s="171"/>
      <c r="AH2056" s="171"/>
      <c r="AI2056" s="171"/>
      <c r="AJ2056" s="171"/>
      <c r="AK2056" s="171"/>
      <c r="AL2056" s="171"/>
      <c r="AM2056" s="171"/>
      <c r="AN2056" s="171"/>
      <c r="AO2056" s="171"/>
      <c r="AP2056" s="171"/>
      <c r="AQ2056" s="171"/>
      <c r="AR2056" s="171"/>
      <c r="AS2056" s="171"/>
      <c r="AT2056" s="196"/>
      <c r="AU2056" s="196"/>
      <c r="AV2056" s="196"/>
      <c r="AW2056" s="196"/>
      <c r="AX2056" s="196"/>
      <c r="AY2056" s="196"/>
      <c r="AZ2056" s="196"/>
      <c r="BA2056" s="196"/>
      <c r="BB2056" s="196"/>
      <c r="BC2056" s="196"/>
      <c r="BD2056" s="196"/>
      <c r="BE2056" s="196"/>
      <c r="BF2056" s="196"/>
      <c r="BG2056" s="196"/>
      <c r="BH2056" s="196"/>
      <c r="BI2056" s="196"/>
      <c r="BJ2056" s="196"/>
      <c r="BK2056" s="196"/>
      <c r="BL2056" s="196"/>
      <c r="BM2056" s="196"/>
      <c r="BN2056" s="196"/>
      <c r="BO2056" s="196"/>
      <c r="BP2056" s="196"/>
      <c r="BQ2056" s="196"/>
      <c r="BR2056" s="196"/>
      <c r="BS2056" s="196"/>
      <c r="BT2056" s="196"/>
      <c r="BU2056" s="196"/>
      <c r="BV2056" s="196"/>
      <c r="BW2056" s="196"/>
      <c r="BX2056" s="196"/>
      <c r="BY2056" s="196"/>
      <c r="BZ2056" s="196"/>
      <c r="CA2056" s="196"/>
      <c r="CB2056" s="196"/>
      <c r="CC2056" s="196"/>
      <c r="CD2056" s="196"/>
    </row>
    <row r="2057" spans="4:82" x14ac:dyDescent="0.2">
      <c r="D2057" s="171"/>
      <c r="E2057" s="171"/>
      <c r="F2057" s="171"/>
      <c r="G2057" s="171"/>
      <c r="H2057" s="171"/>
      <c r="I2057" s="171"/>
      <c r="J2057" s="171"/>
      <c r="K2057" s="171"/>
      <c r="L2057" s="171"/>
      <c r="M2057" s="171"/>
      <c r="N2057" s="171"/>
      <c r="O2057" s="171"/>
      <c r="P2057" s="171"/>
      <c r="Q2057" s="171"/>
      <c r="R2057" s="171"/>
      <c r="S2057" s="171"/>
      <c r="T2057" s="171"/>
      <c r="U2057" s="171"/>
      <c r="V2057" s="171"/>
      <c r="W2057" s="171"/>
      <c r="X2057" s="171"/>
      <c r="Y2057" s="171"/>
      <c r="Z2057" s="171"/>
      <c r="AA2057" s="171"/>
      <c r="AB2057" s="171"/>
      <c r="AC2057" s="171"/>
      <c r="AD2057" s="171"/>
      <c r="AE2057" s="171"/>
      <c r="AF2057" s="171"/>
      <c r="AG2057" s="171"/>
      <c r="AH2057" s="171"/>
      <c r="AI2057" s="171"/>
      <c r="AJ2057" s="171"/>
      <c r="AK2057" s="171"/>
      <c r="AL2057" s="171"/>
      <c r="AM2057" s="171"/>
      <c r="AN2057" s="171"/>
      <c r="AO2057" s="171"/>
      <c r="AP2057" s="171"/>
      <c r="AQ2057" s="171"/>
      <c r="AR2057" s="171"/>
      <c r="AS2057" s="171"/>
      <c r="AT2057" s="196"/>
      <c r="AU2057" s="196"/>
      <c r="AV2057" s="196"/>
      <c r="AW2057" s="196"/>
      <c r="AX2057" s="196"/>
      <c r="AY2057" s="196"/>
      <c r="AZ2057" s="196"/>
      <c r="BA2057" s="196"/>
      <c r="BB2057" s="196"/>
      <c r="BC2057" s="196"/>
      <c r="BD2057" s="196"/>
      <c r="BE2057" s="196"/>
      <c r="BF2057" s="196"/>
      <c r="BG2057" s="196"/>
      <c r="BH2057" s="196"/>
      <c r="BI2057" s="196"/>
      <c r="BJ2057" s="196"/>
      <c r="BK2057" s="196"/>
      <c r="BL2057" s="196"/>
      <c r="BM2057" s="196"/>
      <c r="BN2057" s="196"/>
      <c r="BO2057" s="196"/>
      <c r="BP2057" s="196"/>
      <c r="BQ2057" s="196"/>
      <c r="BR2057" s="196"/>
      <c r="BS2057" s="196"/>
      <c r="BT2057" s="196"/>
      <c r="BU2057" s="196"/>
      <c r="BV2057" s="196"/>
      <c r="BW2057" s="196"/>
      <c r="BX2057" s="196"/>
      <c r="BY2057" s="196"/>
      <c r="BZ2057" s="196"/>
      <c r="CA2057" s="196"/>
      <c r="CB2057" s="196"/>
      <c r="CC2057" s="196"/>
      <c r="CD2057" s="196"/>
    </row>
    <row r="2058" spans="4:82" x14ac:dyDescent="0.2">
      <c r="D2058" s="171"/>
      <c r="E2058" s="171"/>
      <c r="F2058" s="171"/>
      <c r="G2058" s="171"/>
      <c r="H2058" s="171"/>
      <c r="I2058" s="171"/>
      <c r="J2058" s="171"/>
      <c r="K2058" s="171"/>
      <c r="L2058" s="171"/>
      <c r="M2058" s="171"/>
      <c r="N2058" s="171"/>
      <c r="O2058" s="171"/>
      <c r="P2058" s="171"/>
      <c r="Q2058" s="171"/>
      <c r="R2058" s="171"/>
      <c r="S2058" s="171"/>
      <c r="T2058" s="171"/>
      <c r="U2058" s="171"/>
      <c r="V2058" s="171"/>
      <c r="W2058" s="171"/>
      <c r="X2058" s="171"/>
      <c r="Y2058" s="171"/>
      <c r="Z2058" s="171"/>
      <c r="AA2058" s="171"/>
      <c r="AB2058" s="171"/>
      <c r="AC2058" s="171"/>
      <c r="AD2058" s="171"/>
      <c r="AE2058" s="171"/>
      <c r="AF2058" s="171"/>
      <c r="AG2058" s="171"/>
      <c r="AH2058" s="171"/>
      <c r="AI2058" s="171"/>
      <c r="AJ2058" s="171"/>
      <c r="AK2058" s="171"/>
      <c r="AL2058" s="171"/>
      <c r="AM2058" s="171"/>
      <c r="AN2058" s="171"/>
      <c r="AO2058" s="171"/>
      <c r="AP2058" s="171"/>
      <c r="AQ2058" s="171"/>
      <c r="AR2058" s="171"/>
      <c r="AS2058" s="171"/>
      <c r="AT2058" s="196"/>
      <c r="AU2058" s="196"/>
      <c r="AV2058" s="196"/>
      <c r="AW2058" s="196"/>
      <c r="AX2058" s="196"/>
      <c r="AY2058" s="196"/>
      <c r="AZ2058" s="196"/>
      <c r="BA2058" s="196"/>
      <c r="BB2058" s="196"/>
      <c r="BC2058" s="196"/>
      <c r="BD2058" s="196"/>
      <c r="BE2058" s="196"/>
      <c r="BF2058" s="196"/>
      <c r="BG2058" s="196"/>
      <c r="BH2058" s="196"/>
      <c r="BI2058" s="196"/>
      <c r="BJ2058" s="196"/>
      <c r="BK2058" s="196"/>
      <c r="BL2058" s="196"/>
      <c r="BM2058" s="196"/>
      <c r="BN2058" s="196"/>
      <c r="BO2058" s="196"/>
      <c r="BP2058" s="196"/>
      <c r="BQ2058" s="196"/>
      <c r="BR2058" s="196"/>
      <c r="BS2058" s="196"/>
      <c r="BT2058" s="196"/>
      <c r="BU2058" s="196"/>
      <c r="BV2058" s="196"/>
      <c r="BW2058" s="196"/>
      <c r="BX2058" s="196"/>
      <c r="BY2058" s="196"/>
      <c r="BZ2058" s="196"/>
      <c r="CA2058" s="196"/>
      <c r="CB2058" s="196"/>
      <c r="CC2058" s="196"/>
      <c r="CD2058" s="196"/>
    </row>
    <row r="2059" spans="4:82" x14ac:dyDescent="0.2">
      <c r="D2059" s="171"/>
      <c r="E2059" s="171"/>
      <c r="F2059" s="171"/>
      <c r="G2059" s="171"/>
      <c r="H2059" s="171"/>
      <c r="I2059" s="171"/>
      <c r="J2059" s="171"/>
      <c r="K2059" s="171"/>
      <c r="L2059" s="171"/>
      <c r="M2059" s="171"/>
      <c r="N2059" s="171"/>
      <c r="O2059" s="171"/>
      <c r="P2059" s="171"/>
      <c r="Q2059" s="171"/>
      <c r="R2059" s="171"/>
      <c r="S2059" s="171"/>
      <c r="T2059" s="171"/>
      <c r="U2059" s="171"/>
      <c r="V2059" s="171"/>
      <c r="W2059" s="171"/>
      <c r="X2059" s="171"/>
      <c r="Y2059" s="171"/>
      <c r="Z2059" s="171"/>
      <c r="AA2059" s="171"/>
      <c r="AB2059" s="171"/>
      <c r="AC2059" s="171"/>
      <c r="AD2059" s="171"/>
      <c r="AE2059" s="171"/>
      <c r="AF2059" s="171"/>
      <c r="AG2059" s="171"/>
      <c r="AH2059" s="171"/>
      <c r="AI2059" s="171"/>
      <c r="AJ2059" s="171"/>
      <c r="AK2059" s="171"/>
      <c r="AL2059" s="171"/>
      <c r="AM2059" s="171"/>
      <c r="AN2059" s="171"/>
      <c r="AO2059" s="171"/>
      <c r="AP2059" s="171"/>
      <c r="AQ2059" s="171"/>
      <c r="AR2059" s="171"/>
      <c r="AS2059" s="171"/>
      <c r="AT2059" s="196"/>
      <c r="AU2059" s="196"/>
      <c r="AV2059" s="196"/>
      <c r="AW2059" s="196"/>
      <c r="AX2059" s="196"/>
      <c r="AY2059" s="196"/>
      <c r="AZ2059" s="196"/>
      <c r="BA2059" s="196"/>
      <c r="BB2059" s="196"/>
      <c r="BC2059" s="196"/>
      <c r="BD2059" s="196"/>
      <c r="BE2059" s="196"/>
      <c r="BF2059" s="196"/>
      <c r="BG2059" s="196"/>
      <c r="BH2059" s="196"/>
      <c r="BI2059" s="196"/>
      <c r="BJ2059" s="196"/>
      <c r="BK2059" s="196"/>
      <c r="BL2059" s="196"/>
      <c r="BM2059" s="196"/>
      <c r="BN2059" s="196"/>
      <c r="BO2059" s="196"/>
      <c r="BP2059" s="196"/>
      <c r="BQ2059" s="196"/>
      <c r="BR2059" s="196"/>
      <c r="BS2059" s="196"/>
      <c r="BT2059" s="196"/>
      <c r="BU2059" s="196"/>
      <c r="BV2059" s="196"/>
      <c r="BW2059" s="196"/>
      <c r="BX2059" s="196"/>
      <c r="BY2059" s="196"/>
      <c r="BZ2059" s="196"/>
      <c r="CA2059" s="196"/>
      <c r="CB2059" s="196"/>
      <c r="CC2059" s="196"/>
      <c r="CD2059" s="196"/>
    </row>
    <row r="2060" spans="4:82" x14ac:dyDescent="0.2">
      <c r="D2060" s="171"/>
      <c r="E2060" s="171"/>
      <c r="F2060" s="171"/>
      <c r="G2060" s="171"/>
      <c r="H2060" s="171"/>
      <c r="I2060" s="171"/>
      <c r="J2060" s="171"/>
      <c r="K2060" s="171"/>
      <c r="L2060" s="171"/>
      <c r="M2060" s="171"/>
      <c r="N2060" s="171"/>
      <c r="O2060" s="171"/>
      <c r="P2060" s="171"/>
      <c r="Q2060" s="171"/>
      <c r="R2060" s="171"/>
      <c r="S2060" s="171"/>
      <c r="T2060" s="171"/>
      <c r="U2060" s="171"/>
      <c r="V2060" s="171"/>
      <c r="W2060" s="171"/>
      <c r="X2060" s="171"/>
      <c r="Y2060" s="171"/>
      <c r="Z2060" s="171"/>
      <c r="AA2060" s="171"/>
      <c r="AB2060" s="171"/>
      <c r="AC2060" s="171"/>
      <c r="AD2060" s="171"/>
      <c r="AE2060" s="171"/>
      <c r="AF2060" s="171"/>
      <c r="AG2060" s="171"/>
      <c r="AH2060" s="171"/>
      <c r="AI2060" s="171"/>
      <c r="AJ2060" s="171"/>
      <c r="AK2060" s="171"/>
      <c r="AL2060" s="171"/>
      <c r="AM2060" s="171"/>
      <c r="AN2060" s="171"/>
      <c r="AO2060" s="171"/>
      <c r="AP2060" s="171"/>
      <c r="AQ2060" s="171"/>
      <c r="AR2060" s="171"/>
      <c r="AS2060" s="171"/>
      <c r="AT2060" s="196"/>
      <c r="AU2060" s="196"/>
      <c r="AV2060" s="196"/>
      <c r="AW2060" s="196"/>
      <c r="AX2060" s="196"/>
      <c r="AY2060" s="196"/>
      <c r="AZ2060" s="196"/>
      <c r="BA2060" s="196"/>
      <c r="BB2060" s="196"/>
      <c r="BC2060" s="196"/>
      <c r="BD2060" s="196"/>
      <c r="BE2060" s="196"/>
      <c r="BF2060" s="196"/>
      <c r="BG2060" s="196"/>
      <c r="BH2060" s="196"/>
      <c r="BI2060" s="196"/>
      <c r="BJ2060" s="196"/>
      <c r="BK2060" s="196"/>
      <c r="BL2060" s="196"/>
      <c r="BM2060" s="196"/>
      <c r="BN2060" s="196"/>
      <c r="BO2060" s="196"/>
      <c r="BP2060" s="196"/>
      <c r="BQ2060" s="196"/>
      <c r="BR2060" s="196"/>
      <c r="BS2060" s="196"/>
      <c r="BT2060" s="196"/>
      <c r="BU2060" s="196"/>
      <c r="BV2060" s="196"/>
      <c r="BW2060" s="196"/>
      <c r="BX2060" s="196"/>
      <c r="BY2060" s="196"/>
      <c r="BZ2060" s="196"/>
      <c r="CA2060" s="196"/>
      <c r="CB2060" s="196"/>
      <c r="CC2060" s="196"/>
      <c r="CD2060" s="196"/>
    </row>
    <row r="2061" spans="4:82" x14ac:dyDescent="0.2">
      <c r="D2061" s="171"/>
      <c r="E2061" s="171"/>
      <c r="F2061" s="171"/>
      <c r="G2061" s="171"/>
      <c r="H2061" s="171"/>
      <c r="I2061" s="171"/>
      <c r="J2061" s="171"/>
      <c r="K2061" s="171"/>
      <c r="L2061" s="171"/>
      <c r="M2061" s="171"/>
      <c r="N2061" s="171"/>
      <c r="O2061" s="171"/>
      <c r="P2061" s="171"/>
      <c r="Q2061" s="171"/>
      <c r="R2061" s="171"/>
      <c r="S2061" s="171"/>
      <c r="T2061" s="171"/>
      <c r="U2061" s="171"/>
      <c r="V2061" s="171"/>
      <c r="W2061" s="171"/>
      <c r="X2061" s="171"/>
      <c r="Y2061" s="171"/>
      <c r="Z2061" s="171"/>
      <c r="AA2061" s="171"/>
      <c r="AB2061" s="171"/>
      <c r="AC2061" s="171"/>
      <c r="AD2061" s="171"/>
      <c r="AE2061" s="171"/>
      <c r="AF2061" s="171"/>
      <c r="AG2061" s="171"/>
      <c r="AH2061" s="171"/>
      <c r="AI2061" s="171"/>
      <c r="AJ2061" s="171"/>
      <c r="AK2061" s="171"/>
      <c r="AL2061" s="171"/>
      <c r="AM2061" s="171"/>
      <c r="AN2061" s="171"/>
      <c r="AO2061" s="171"/>
      <c r="AP2061" s="171"/>
      <c r="AQ2061" s="171"/>
      <c r="AR2061" s="171"/>
      <c r="AS2061" s="171"/>
      <c r="AT2061" s="196"/>
      <c r="AU2061" s="196"/>
      <c r="AV2061" s="196"/>
      <c r="AW2061" s="196"/>
      <c r="AX2061" s="196"/>
      <c r="AY2061" s="196"/>
      <c r="AZ2061" s="196"/>
      <c r="BA2061" s="196"/>
      <c r="BB2061" s="196"/>
      <c r="BC2061" s="196"/>
      <c r="BD2061" s="196"/>
      <c r="BE2061" s="196"/>
      <c r="BF2061" s="196"/>
      <c r="BG2061" s="196"/>
      <c r="BH2061" s="196"/>
      <c r="BI2061" s="196"/>
      <c r="BJ2061" s="196"/>
      <c r="BK2061" s="196"/>
      <c r="BL2061" s="196"/>
      <c r="BM2061" s="196"/>
      <c r="BN2061" s="196"/>
      <c r="BO2061" s="196"/>
      <c r="BP2061" s="196"/>
      <c r="BQ2061" s="196"/>
      <c r="BR2061" s="196"/>
      <c r="BS2061" s="196"/>
      <c r="BT2061" s="196"/>
      <c r="BU2061" s="196"/>
      <c r="BV2061" s="196"/>
      <c r="BW2061" s="196"/>
      <c r="BX2061" s="196"/>
      <c r="BY2061" s="196"/>
      <c r="BZ2061" s="196"/>
      <c r="CA2061" s="196"/>
      <c r="CB2061" s="196"/>
      <c r="CC2061" s="196"/>
      <c r="CD2061" s="196"/>
    </row>
    <row r="2062" spans="4:82" x14ac:dyDescent="0.2">
      <c r="D2062" s="171"/>
      <c r="E2062" s="171"/>
      <c r="F2062" s="171"/>
      <c r="G2062" s="171"/>
      <c r="H2062" s="171"/>
      <c r="I2062" s="171"/>
      <c r="J2062" s="171"/>
      <c r="K2062" s="171"/>
      <c r="L2062" s="171"/>
      <c r="M2062" s="171"/>
      <c r="N2062" s="171"/>
      <c r="O2062" s="171"/>
      <c r="P2062" s="171"/>
      <c r="Q2062" s="171"/>
      <c r="R2062" s="171"/>
      <c r="S2062" s="171"/>
      <c r="T2062" s="171"/>
      <c r="U2062" s="171"/>
      <c r="V2062" s="171"/>
      <c r="W2062" s="171"/>
      <c r="X2062" s="171"/>
      <c r="Y2062" s="171"/>
      <c r="Z2062" s="171"/>
      <c r="AA2062" s="171"/>
      <c r="AB2062" s="171"/>
      <c r="AC2062" s="171"/>
      <c r="AD2062" s="171"/>
      <c r="AE2062" s="171"/>
      <c r="AF2062" s="171"/>
      <c r="AG2062" s="171"/>
      <c r="AH2062" s="171"/>
      <c r="AI2062" s="171"/>
      <c r="AJ2062" s="171"/>
      <c r="AK2062" s="171"/>
      <c r="AL2062" s="171"/>
      <c r="AM2062" s="171"/>
      <c r="AN2062" s="171"/>
      <c r="AO2062" s="171"/>
      <c r="AP2062" s="171"/>
      <c r="AQ2062" s="171"/>
      <c r="AR2062" s="171"/>
      <c r="AS2062" s="171"/>
      <c r="AT2062" s="196"/>
      <c r="AU2062" s="196"/>
      <c r="AV2062" s="196"/>
      <c r="AW2062" s="196"/>
      <c r="AX2062" s="196"/>
      <c r="AY2062" s="196"/>
      <c r="AZ2062" s="196"/>
      <c r="BA2062" s="196"/>
      <c r="BB2062" s="196"/>
      <c r="BC2062" s="196"/>
      <c r="BD2062" s="196"/>
      <c r="BE2062" s="196"/>
      <c r="BF2062" s="196"/>
      <c r="BG2062" s="196"/>
      <c r="BH2062" s="196"/>
      <c r="BI2062" s="196"/>
      <c r="BJ2062" s="196"/>
      <c r="BK2062" s="196"/>
      <c r="BL2062" s="196"/>
      <c r="BM2062" s="196"/>
      <c r="BN2062" s="196"/>
      <c r="BO2062" s="196"/>
      <c r="BP2062" s="196"/>
      <c r="BQ2062" s="196"/>
      <c r="BR2062" s="196"/>
      <c r="BS2062" s="196"/>
      <c r="BT2062" s="196"/>
      <c r="BU2062" s="196"/>
      <c r="BV2062" s="196"/>
      <c r="BW2062" s="196"/>
      <c r="BX2062" s="196"/>
      <c r="BY2062" s="196"/>
      <c r="BZ2062" s="196"/>
      <c r="CA2062" s="196"/>
      <c r="CB2062" s="196"/>
      <c r="CC2062" s="196"/>
      <c r="CD2062" s="196"/>
    </row>
    <row r="2063" spans="4:82" x14ac:dyDescent="0.2">
      <c r="D2063" s="171"/>
      <c r="E2063" s="171"/>
      <c r="F2063" s="171"/>
      <c r="G2063" s="171"/>
      <c r="H2063" s="171"/>
      <c r="I2063" s="171"/>
      <c r="J2063" s="171"/>
      <c r="K2063" s="171"/>
      <c r="L2063" s="171"/>
      <c r="M2063" s="171"/>
      <c r="N2063" s="171"/>
      <c r="O2063" s="171"/>
      <c r="P2063" s="171"/>
      <c r="Q2063" s="171"/>
      <c r="R2063" s="171"/>
      <c r="S2063" s="171"/>
      <c r="T2063" s="171"/>
      <c r="U2063" s="171"/>
      <c r="V2063" s="171"/>
      <c r="W2063" s="171"/>
      <c r="X2063" s="171"/>
      <c r="Y2063" s="171"/>
      <c r="Z2063" s="171"/>
      <c r="AA2063" s="171"/>
      <c r="AB2063" s="171"/>
      <c r="AC2063" s="171"/>
      <c r="AD2063" s="171"/>
      <c r="AE2063" s="171"/>
      <c r="AF2063" s="171"/>
      <c r="AG2063" s="171"/>
      <c r="AH2063" s="171"/>
      <c r="AI2063" s="171"/>
      <c r="AJ2063" s="171"/>
      <c r="AK2063" s="171"/>
      <c r="AL2063" s="171"/>
      <c r="AM2063" s="171"/>
      <c r="AN2063" s="171"/>
      <c r="AO2063" s="171"/>
      <c r="AP2063" s="171"/>
      <c r="AQ2063" s="171"/>
      <c r="AR2063" s="171"/>
      <c r="AS2063" s="171"/>
      <c r="AT2063" s="196"/>
      <c r="AU2063" s="196"/>
      <c r="AV2063" s="196"/>
      <c r="AW2063" s="196"/>
      <c r="AX2063" s="196"/>
      <c r="AY2063" s="196"/>
      <c r="AZ2063" s="196"/>
      <c r="BA2063" s="196"/>
      <c r="BB2063" s="196"/>
      <c r="BC2063" s="196"/>
      <c r="BD2063" s="196"/>
      <c r="BE2063" s="196"/>
      <c r="BF2063" s="196"/>
      <c r="BG2063" s="196"/>
      <c r="BH2063" s="196"/>
      <c r="BI2063" s="196"/>
      <c r="BJ2063" s="196"/>
      <c r="BK2063" s="196"/>
      <c r="BL2063" s="196"/>
      <c r="BM2063" s="196"/>
      <c r="BN2063" s="196"/>
      <c r="BO2063" s="196"/>
      <c r="BP2063" s="196"/>
      <c r="BQ2063" s="196"/>
      <c r="BR2063" s="196"/>
      <c r="BS2063" s="196"/>
      <c r="BT2063" s="196"/>
      <c r="BU2063" s="196"/>
      <c r="BV2063" s="196"/>
      <c r="BW2063" s="196"/>
      <c r="BX2063" s="196"/>
      <c r="BY2063" s="196"/>
      <c r="BZ2063" s="196"/>
      <c r="CA2063" s="196"/>
      <c r="CB2063" s="196"/>
      <c r="CC2063" s="196"/>
      <c r="CD2063" s="196"/>
    </row>
    <row r="2064" spans="4:82" x14ac:dyDescent="0.2">
      <c r="D2064" s="171"/>
      <c r="E2064" s="171"/>
      <c r="F2064" s="171"/>
      <c r="G2064" s="171"/>
      <c r="H2064" s="171"/>
      <c r="I2064" s="171"/>
      <c r="J2064" s="171"/>
      <c r="K2064" s="171"/>
      <c r="L2064" s="171"/>
      <c r="M2064" s="171"/>
      <c r="N2064" s="171"/>
      <c r="O2064" s="171"/>
      <c r="P2064" s="171"/>
      <c r="Q2064" s="171"/>
      <c r="R2064" s="171"/>
      <c r="S2064" s="171"/>
      <c r="T2064" s="171"/>
      <c r="U2064" s="171"/>
      <c r="V2064" s="171"/>
      <c r="W2064" s="171"/>
      <c r="X2064" s="171"/>
      <c r="Y2064" s="171"/>
      <c r="Z2064" s="171"/>
      <c r="AA2064" s="171"/>
      <c r="AB2064" s="171"/>
      <c r="AC2064" s="171"/>
      <c r="AD2064" s="171"/>
      <c r="AE2064" s="171"/>
      <c r="AF2064" s="171"/>
      <c r="AG2064" s="171"/>
      <c r="AH2064" s="171"/>
      <c r="AI2064" s="171"/>
      <c r="AJ2064" s="171"/>
      <c r="AK2064" s="171"/>
      <c r="AL2064" s="171"/>
      <c r="AM2064" s="171"/>
      <c r="AN2064" s="171"/>
      <c r="AO2064" s="171"/>
      <c r="AP2064" s="171"/>
      <c r="AQ2064" s="171"/>
      <c r="AR2064" s="171"/>
      <c r="AS2064" s="171"/>
      <c r="AT2064" s="196"/>
      <c r="AU2064" s="196"/>
      <c r="AV2064" s="196"/>
      <c r="AW2064" s="196"/>
      <c r="AX2064" s="196"/>
      <c r="AY2064" s="196"/>
      <c r="AZ2064" s="196"/>
      <c r="BA2064" s="196"/>
      <c r="BB2064" s="196"/>
      <c r="BC2064" s="196"/>
      <c r="BD2064" s="196"/>
      <c r="BE2064" s="196"/>
      <c r="BF2064" s="196"/>
      <c r="BG2064" s="196"/>
      <c r="BH2064" s="196"/>
      <c r="BI2064" s="196"/>
      <c r="BJ2064" s="196"/>
      <c r="BK2064" s="196"/>
      <c r="BL2064" s="196"/>
      <c r="BM2064" s="196"/>
      <c r="BN2064" s="196"/>
      <c r="BO2064" s="196"/>
      <c r="BP2064" s="196"/>
      <c r="BQ2064" s="196"/>
      <c r="BR2064" s="196"/>
      <c r="BS2064" s="196"/>
      <c r="BT2064" s="196"/>
      <c r="BU2064" s="196"/>
      <c r="BV2064" s="196"/>
      <c r="BW2064" s="196"/>
      <c r="BX2064" s="196"/>
      <c r="BY2064" s="196"/>
      <c r="BZ2064" s="196"/>
      <c r="CA2064" s="196"/>
      <c r="CB2064" s="196"/>
      <c r="CC2064" s="196"/>
      <c r="CD2064" s="196"/>
    </row>
    <row r="2065" spans="4:82" x14ac:dyDescent="0.2">
      <c r="D2065" s="171"/>
      <c r="E2065" s="171"/>
      <c r="F2065" s="171"/>
      <c r="G2065" s="171"/>
      <c r="H2065" s="171"/>
      <c r="I2065" s="171"/>
      <c r="J2065" s="171"/>
      <c r="K2065" s="171"/>
      <c r="L2065" s="171"/>
      <c r="M2065" s="171"/>
      <c r="N2065" s="171"/>
      <c r="O2065" s="171"/>
      <c r="P2065" s="171"/>
      <c r="Q2065" s="171"/>
      <c r="R2065" s="171"/>
      <c r="S2065" s="171"/>
      <c r="T2065" s="171"/>
      <c r="U2065" s="171"/>
      <c r="V2065" s="171"/>
      <c r="W2065" s="171"/>
      <c r="X2065" s="171"/>
      <c r="Y2065" s="171"/>
      <c r="Z2065" s="171"/>
      <c r="AA2065" s="171"/>
      <c r="AB2065" s="171"/>
      <c r="AC2065" s="171"/>
      <c r="AD2065" s="171"/>
      <c r="AE2065" s="171"/>
      <c r="AF2065" s="171"/>
      <c r="AG2065" s="171"/>
      <c r="AH2065" s="171"/>
      <c r="AI2065" s="171"/>
      <c r="AJ2065" s="171"/>
      <c r="AK2065" s="171"/>
      <c r="AL2065" s="171"/>
      <c r="AM2065" s="171"/>
      <c r="AN2065" s="171"/>
      <c r="AO2065" s="171"/>
      <c r="AP2065" s="171"/>
      <c r="AQ2065" s="171"/>
      <c r="AR2065" s="171"/>
      <c r="AS2065" s="171"/>
      <c r="AT2065" s="196"/>
      <c r="AU2065" s="196"/>
      <c r="AV2065" s="196"/>
      <c r="AW2065" s="196"/>
      <c r="AX2065" s="196"/>
      <c r="AY2065" s="196"/>
      <c r="AZ2065" s="196"/>
      <c r="BA2065" s="196"/>
      <c r="BB2065" s="196"/>
      <c r="BC2065" s="196"/>
      <c r="BD2065" s="196"/>
      <c r="BE2065" s="196"/>
      <c r="BF2065" s="196"/>
      <c r="BG2065" s="196"/>
      <c r="BH2065" s="196"/>
      <c r="BI2065" s="196"/>
      <c r="BJ2065" s="196"/>
      <c r="BK2065" s="196"/>
      <c r="BL2065" s="196"/>
      <c r="BM2065" s="196"/>
      <c r="BN2065" s="196"/>
      <c r="BO2065" s="196"/>
      <c r="BP2065" s="196"/>
      <c r="BQ2065" s="196"/>
      <c r="BR2065" s="196"/>
      <c r="BS2065" s="196"/>
      <c r="BT2065" s="196"/>
      <c r="BU2065" s="196"/>
      <c r="BV2065" s="196"/>
      <c r="BW2065" s="196"/>
      <c r="BX2065" s="196"/>
      <c r="BY2065" s="196"/>
      <c r="BZ2065" s="196"/>
      <c r="CA2065" s="196"/>
      <c r="CB2065" s="196"/>
      <c r="CC2065" s="196"/>
      <c r="CD2065" s="196"/>
    </row>
    <row r="2066" spans="4:82" x14ac:dyDescent="0.2">
      <c r="D2066" s="171"/>
      <c r="E2066" s="171"/>
      <c r="F2066" s="171"/>
      <c r="G2066" s="171"/>
      <c r="H2066" s="171"/>
      <c r="I2066" s="171"/>
      <c r="J2066" s="171"/>
      <c r="K2066" s="171"/>
      <c r="L2066" s="171"/>
      <c r="M2066" s="171"/>
      <c r="N2066" s="171"/>
      <c r="O2066" s="171"/>
      <c r="P2066" s="171"/>
      <c r="Q2066" s="171"/>
      <c r="R2066" s="171"/>
      <c r="S2066" s="171"/>
      <c r="T2066" s="171"/>
      <c r="U2066" s="171"/>
      <c r="V2066" s="171"/>
      <c r="W2066" s="171"/>
      <c r="X2066" s="171"/>
      <c r="Y2066" s="171"/>
      <c r="Z2066" s="171"/>
      <c r="AA2066" s="171"/>
      <c r="AB2066" s="171"/>
      <c r="AC2066" s="171"/>
      <c r="AD2066" s="171"/>
      <c r="AE2066" s="171"/>
      <c r="AF2066" s="171"/>
      <c r="AG2066" s="171"/>
      <c r="AH2066" s="171"/>
      <c r="AI2066" s="171"/>
      <c r="AJ2066" s="171"/>
      <c r="AK2066" s="171"/>
      <c r="AL2066" s="171"/>
      <c r="AM2066" s="171"/>
      <c r="AN2066" s="171"/>
      <c r="AO2066" s="171"/>
      <c r="AP2066" s="171"/>
      <c r="AQ2066" s="171"/>
      <c r="AR2066" s="171"/>
      <c r="AS2066" s="171"/>
      <c r="AT2066" s="196"/>
      <c r="AU2066" s="196"/>
      <c r="AV2066" s="196"/>
      <c r="AW2066" s="196"/>
      <c r="AX2066" s="196"/>
      <c r="AY2066" s="196"/>
      <c r="AZ2066" s="196"/>
      <c r="BA2066" s="196"/>
      <c r="BB2066" s="196"/>
      <c r="BC2066" s="196"/>
      <c r="BD2066" s="196"/>
      <c r="BE2066" s="196"/>
      <c r="BF2066" s="196"/>
      <c r="BG2066" s="196"/>
      <c r="BH2066" s="196"/>
      <c r="BI2066" s="196"/>
      <c r="BJ2066" s="196"/>
      <c r="BK2066" s="196"/>
      <c r="BL2066" s="196"/>
      <c r="BM2066" s="196"/>
      <c r="BN2066" s="196"/>
      <c r="BO2066" s="196"/>
      <c r="BP2066" s="196"/>
      <c r="BQ2066" s="196"/>
      <c r="BR2066" s="196"/>
      <c r="BS2066" s="196"/>
      <c r="BT2066" s="196"/>
      <c r="BU2066" s="196"/>
      <c r="BV2066" s="196"/>
      <c r="BW2066" s="196"/>
      <c r="BX2066" s="196"/>
      <c r="BY2066" s="196"/>
      <c r="BZ2066" s="196"/>
      <c r="CA2066" s="196"/>
      <c r="CB2066" s="196"/>
      <c r="CC2066" s="196"/>
      <c r="CD2066" s="196"/>
    </row>
    <row r="2067" spans="4:82" x14ac:dyDescent="0.2">
      <c r="D2067" s="171"/>
      <c r="E2067" s="171"/>
      <c r="F2067" s="171"/>
      <c r="G2067" s="171"/>
      <c r="H2067" s="171"/>
      <c r="I2067" s="171"/>
      <c r="J2067" s="171"/>
      <c r="K2067" s="171"/>
      <c r="L2067" s="171"/>
      <c r="M2067" s="171"/>
      <c r="N2067" s="171"/>
      <c r="O2067" s="171"/>
      <c r="P2067" s="171"/>
      <c r="Q2067" s="171"/>
      <c r="R2067" s="171"/>
      <c r="S2067" s="171"/>
      <c r="T2067" s="171"/>
      <c r="U2067" s="171"/>
      <c r="V2067" s="171"/>
      <c r="W2067" s="171"/>
      <c r="X2067" s="171"/>
      <c r="Y2067" s="171"/>
      <c r="Z2067" s="171"/>
      <c r="AA2067" s="171"/>
      <c r="AB2067" s="171"/>
      <c r="AC2067" s="171"/>
      <c r="AD2067" s="171"/>
      <c r="AE2067" s="171"/>
      <c r="AF2067" s="171"/>
      <c r="AG2067" s="171"/>
      <c r="AH2067" s="171"/>
      <c r="AI2067" s="171"/>
      <c r="AJ2067" s="171"/>
      <c r="AK2067" s="171"/>
      <c r="AL2067" s="171"/>
      <c r="AM2067" s="171"/>
      <c r="AN2067" s="171"/>
      <c r="AO2067" s="171"/>
      <c r="AP2067" s="171"/>
      <c r="AQ2067" s="171"/>
      <c r="AR2067" s="171"/>
      <c r="AS2067" s="171"/>
      <c r="AT2067" s="196"/>
      <c r="AU2067" s="196"/>
      <c r="AV2067" s="196"/>
      <c r="AW2067" s="196"/>
      <c r="AX2067" s="196"/>
      <c r="AY2067" s="196"/>
      <c r="AZ2067" s="196"/>
      <c r="BA2067" s="196"/>
      <c r="BB2067" s="196"/>
      <c r="BC2067" s="196"/>
      <c r="BD2067" s="196"/>
      <c r="BE2067" s="196"/>
      <c r="BF2067" s="196"/>
      <c r="BG2067" s="196"/>
      <c r="BH2067" s="196"/>
      <c r="BI2067" s="196"/>
      <c r="BJ2067" s="196"/>
      <c r="BK2067" s="196"/>
      <c r="BL2067" s="196"/>
      <c r="BM2067" s="196"/>
      <c r="BN2067" s="196"/>
      <c r="BO2067" s="196"/>
      <c r="BP2067" s="196"/>
      <c r="BQ2067" s="196"/>
      <c r="BR2067" s="196"/>
      <c r="BS2067" s="196"/>
      <c r="BT2067" s="196"/>
      <c r="BU2067" s="196"/>
      <c r="BV2067" s="196"/>
      <c r="BW2067" s="196"/>
      <c r="BX2067" s="196"/>
      <c r="BY2067" s="196"/>
      <c r="BZ2067" s="196"/>
      <c r="CA2067" s="196"/>
      <c r="CB2067" s="196"/>
      <c r="CC2067" s="196"/>
      <c r="CD2067" s="196"/>
    </row>
    <row r="2068" spans="4:82" x14ac:dyDescent="0.2">
      <c r="D2068" s="171"/>
      <c r="E2068" s="171"/>
      <c r="F2068" s="171"/>
      <c r="G2068" s="171"/>
      <c r="H2068" s="171"/>
      <c r="I2068" s="171"/>
      <c r="J2068" s="171"/>
      <c r="K2068" s="171"/>
      <c r="L2068" s="171"/>
      <c r="M2068" s="171"/>
      <c r="N2068" s="171"/>
      <c r="O2068" s="171"/>
      <c r="P2068" s="171"/>
      <c r="Q2068" s="171"/>
      <c r="R2068" s="171"/>
      <c r="S2068" s="171"/>
      <c r="T2068" s="171"/>
      <c r="U2068" s="171"/>
      <c r="V2068" s="171"/>
      <c r="W2068" s="171"/>
      <c r="X2068" s="171"/>
      <c r="Y2068" s="171"/>
      <c r="Z2068" s="171"/>
      <c r="AA2068" s="171"/>
      <c r="AB2068" s="171"/>
      <c r="AC2068" s="171"/>
      <c r="AD2068" s="171"/>
      <c r="AE2068" s="171"/>
      <c r="AF2068" s="171"/>
      <c r="AG2068" s="171"/>
      <c r="AH2068" s="171"/>
      <c r="AI2068" s="171"/>
      <c r="AJ2068" s="171"/>
      <c r="AK2068" s="171"/>
      <c r="AL2068" s="171"/>
      <c r="AM2068" s="171"/>
      <c r="AN2068" s="171"/>
      <c r="AO2068" s="171"/>
      <c r="AP2068" s="171"/>
      <c r="AQ2068" s="171"/>
      <c r="AR2068" s="171"/>
      <c r="AS2068" s="171"/>
      <c r="AT2068" s="196"/>
      <c r="AU2068" s="196"/>
      <c r="AV2068" s="196"/>
      <c r="AW2068" s="196"/>
      <c r="AX2068" s="196"/>
      <c r="AY2068" s="196"/>
      <c r="AZ2068" s="196"/>
      <c r="BA2068" s="196"/>
      <c r="BB2068" s="196"/>
      <c r="BC2068" s="196"/>
      <c r="BD2068" s="196"/>
      <c r="BE2068" s="196"/>
      <c r="BF2068" s="196"/>
      <c r="BG2068" s="196"/>
      <c r="BH2068" s="196"/>
      <c r="BI2068" s="196"/>
      <c r="BJ2068" s="196"/>
      <c r="BK2068" s="196"/>
      <c r="BL2068" s="196"/>
      <c r="BM2068" s="196"/>
      <c r="BN2068" s="196"/>
      <c r="BO2068" s="196"/>
      <c r="BP2068" s="196"/>
      <c r="BQ2068" s="196"/>
      <c r="BR2068" s="196"/>
      <c r="BS2068" s="196"/>
      <c r="BT2068" s="196"/>
      <c r="BU2068" s="196"/>
      <c r="BV2068" s="196"/>
      <c r="BW2068" s="196"/>
      <c r="BX2068" s="196"/>
      <c r="BY2068" s="196"/>
      <c r="BZ2068" s="196"/>
      <c r="CA2068" s="196"/>
      <c r="CB2068" s="196"/>
      <c r="CC2068" s="196"/>
      <c r="CD2068" s="196"/>
    </row>
    <row r="2069" spans="4:82" x14ac:dyDescent="0.2">
      <c r="D2069" s="171"/>
      <c r="E2069" s="171"/>
      <c r="F2069" s="171"/>
      <c r="G2069" s="171"/>
      <c r="H2069" s="171"/>
      <c r="I2069" s="171"/>
      <c r="J2069" s="171"/>
      <c r="K2069" s="171"/>
      <c r="L2069" s="171"/>
      <c r="M2069" s="171"/>
      <c r="N2069" s="171"/>
      <c r="O2069" s="171"/>
      <c r="P2069" s="171"/>
      <c r="Q2069" s="171"/>
      <c r="R2069" s="171"/>
      <c r="S2069" s="171"/>
      <c r="T2069" s="171"/>
      <c r="U2069" s="171"/>
      <c r="V2069" s="171"/>
      <c r="W2069" s="171"/>
      <c r="X2069" s="171"/>
      <c r="Y2069" s="171"/>
      <c r="Z2069" s="171"/>
      <c r="AA2069" s="171"/>
      <c r="AB2069" s="171"/>
      <c r="AC2069" s="171"/>
      <c r="AD2069" s="171"/>
      <c r="AE2069" s="171"/>
      <c r="AF2069" s="171"/>
      <c r="AG2069" s="171"/>
      <c r="AH2069" s="171"/>
      <c r="AI2069" s="171"/>
      <c r="AJ2069" s="171"/>
      <c r="AK2069" s="171"/>
      <c r="AL2069" s="171"/>
      <c r="AM2069" s="171"/>
      <c r="AN2069" s="171"/>
      <c r="AO2069" s="171"/>
      <c r="AP2069" s="171"/>
      <c r="AQ2069" s="171"/>
      <c r="AR2069" s="171"/>
      <c r="AS2069" s="171"/>
      <c r="AT2069" s="196"/>
      <c r="AU2069" s="196"/>
      <c r="AV2069" s="196"/>
      <c r="AW2069" s="196"/>
      <c r="AX2069" s="196"/>
      <c r="AY2069" s="196"/>
      <c r="AZ2069" s="196"/>
      <c r="BA2069" s="196"/>
      <c r="BB2069" s="196"/>
      <c r="BC2069" s="196"/>
      <c r="BD2069" s="196"/>
      <c r="BE2069" s="196"/>
      <c r="BF2069" s="196"/>
      <c r="BG2069" s="196"/>
      <c r="BH2069" s="196"/>
      <c r="BI2069" s="196"/>
      <c r="BJ2069" s="196"/>
      <c r="BK2069" s="196"/>
      <c r="BL2069" s="196"/>
      <c r="BM2069" s="196"/>
      <c r="BN2069" s="196"/>
      <c r="BO2069" s="196"/>
      <c r="BP2069" s="196"/>
      <c r="BQ2069" s="196"/>
      <c r="BR2069" s="196"/>
      <c r="BS2069" s="196"/>
      <c r="BT2069" s="196"/>
      <c r="BU2069" s="196"/>
      <c r="BV2069" s="196"/>
      <c r="BW2069" s="196"/>
      <c r="BX2069" s="196"/>
      <c r="BY2069" s="196"/>
      <c r="BZ2069" s="196"/>
      <c r="CA2069" s="196"/>
      <c r="CB2069" s="196"/>
      <c r="CC2069" s="196"/>
      <c r="CD2069" s="196"/>
    </row>
    <row r="2070" spans="4:82" x14ac:dyDescent="0.2">
      <c r="D2070" s="171"/>
      <c r="E2070" s="171"/>
      <c r="F2070" s="171"/>
      <c r="G2070" s="171"/>
      <c r="H2070" s="171"/>
      <c r="I2070" s="171"/>
      <c r="J2070" s="171"/>
      <c r="K2070" s="171"/>
      <c r="L2070" s="171"/>
      <c r="M2070" s="171"/>
      <c r="N2070" s="171"/>
      <c r="O2070" s="171"/>
      <c r="P2070" s="171"/>
      <c r="Q2070" s="171"/>
      <c r="R2070" s="171"/>
      <c r="S2070" s="171"/>
      <c r="T2070" s="171"/>
      <c r="U2070" s="171"/>
      <c r="V2070" s="171"/>
      <c r="W2070" s="171"/>
      <c r="X2070" s="171"/>
      <c r="Y2070" s="171"/>
      <c r="Z2070" s="171"/>
      <c r="AA2070" s="171"/>
      <c r="AB2070" s="171"/>
      <c r="AC2070" s="171"/>
      <c r="AD2070" s="171"/>
      <c r="AE2070" s="171"/>
      <c r="AF2070" s="171"/>
      <c r="AG2070" s="171"/>
      <c r="AH2070" s="171"/>
      <c r="AI2070" s="171"/>
      <c r="AJ2070" s="171"/>
      <c r="AK2070" s="171"/>
      <c r="AL2070" s="171"/>
      <c r="AM2070" s="171"/>
      <c r="AN2070" s="171"/>
      <c r="AO2070" s="171"/>
      <c r="AP2070" s="171"/>
      <c r="AQ2070" s="171"/>
      <c r="AR2070" s="171"/>
      <c r="AS2070" s="171"/>
      <c r="AT2070" s="196"/>
      <c r="AU2070" s="196"/>
      <c r="AV2070" s="196"/>
      <c r="AW2070" s="196"/>
      <c r="AX2070" s="196"/>
      <c r="AY2070" s="196"/>
      <c r="AZ2070" s="196"/>
      <c r="BA2070" s="196"/>
      <c r="BB2070" s="196"/>
      <c r="BC2070" s="196"/>
      <c r="BD2070" s="196"/>
      <c r="BE2070" s="196"/>
      <c r="BF2070" s="196"/>
      <c r="BG2070" s="196"/>
      <c r="BH2070" s="196"/>
      <c r="BI2070" s="196"/>
      <c r="BJ2070" s="196"/>
      <c r="BK2070" s="196"/>
      <c r="BL2070" s="196"/>
      <c r="BM2070" s="196"/>
      <c r="BN2070" s="196"/>
      <c r="BO2070" s="196"/>
      <c r="BP2070" s="196"/>
      <c r="BQ2070" s="196"/>
      <c r="BR2070" s="196"/>
      <c r="BS2070" s="196"/>
      <c r="BT2070" s="196"/>
      <c r="BU2070" s="196"/>
      <c r="BV2070" s="196"/>
      <c r="BW2070" s="196"/>
      <c r="BX2070" s="196"/>
      <c r="BY2070" s="196"/>
      <c r="BZ2070" s="196"/>
      <c r="CA2070" s="196"/>
      <c r="CB2070" s="196"/>
      <c r="CC2070" s="196"/>
      <c r="CD2070" s="196"/>
    </row>
    <row r="2071" spans="4:82" x14ac:dyDescent="0.2">
      <c r="D2071" s="171"/>
      <c r="E2071" s="171"/>
      <c r="F2071" s="171"/>
      <c r="G2071" s="171"/>
      <c r="H2071" s="171"/>
      <c r="I2071" s="171"/>
      <c r="J2071" s="171"/>
      <c r="K2071" s="171"/>
      <c r="L2071" s="171"/>
      <c r="M2071" s="171"/>
      <c r="N2071" s="171"/>
      <c r="O2071" s="171"/>
      <c r="P2071" s="171"/>
      <c r="Q2071" s="171"/>
      <c r="R2071" s="171"/>
      <c r="S2071" s="171"/>
      <c r="T2071" s="171"/>
      <c r="U2071" s="171"/>
      <c r="V2071" s="171"/>
      <c r="W2071" s="171"/>
      <c r="X2071" s="171"/>
      <c r="Y2071" s="171"/>
      <c r="Z2071" s="171"/>
      <c r="AA2071" s="171"/>
      <c r="AB2071" s="171"/>
      <c r="AC2071" s="171"/>
      <c r="AD2071" s="171"/>
      <c r="AE2071" s="171"/>
      <c r="AF2071" s="171"/>
      <c r="AG2071" s="171"/>
      <c r="AH2071" s="171"/>
      <c r="AI2071" s="171"/>
      <c r="AJ2071" s="171"/>
      <c r="AK2071" s="171"/>
      <c r="AL2071" s="171"/>
      <c r="AM2071" s="171"/>
      <c r="AN2071" s="171"/>
      <c r="AO2071" s="171"/>
      <c r="AP2071" s="171"/>
      <c r="AQ2071" s="171"/>
      <c r="AR2071" s="171"/>
      <c r="AS2071" s="171"/>
      <c r="AT2071" s="196"/>
      <c r="AU2071" s="196"/>
      <c r="AV2071" s="196"/>
      <c r="AW2071" s="196"/>
      <c r="AX2071" s="196"/>
      <c r="AY2071" s="196"/>
      <c r="AZ2071" s="196"/>
      <c r="BA2071" s="196"/>
      <c r="BB2071" s="196"/>
      <c r="BC2071" s="196"/>
      <c r="BD2071" s="196"/>
      <c r="BE2071" s="196"/>
      <c r="BF2071" s="196"/>
      <c r="BG2071" s="196"/>
      <c r="BH2071" s="196"/>
      <c r="BI2071" s="196"/>
      <c r="BJ2071" s="196"/>
      <c r="BK2071" s="196"/>
      <c r="BL2071" s="196"/>
      <c r="BM2071" s="196"/>
      <c r="BN2071" s="196"/>
      <c r="BO2071" s="196"/>
      <c r="BP2071" s="196"/>
      <c r="BQ2071" s="196"/>
      <c r="BR2071" s="196"/>
      <c r="BS2071" s="196"/>
      <c r="BT2071" s="196"/>
      <c r="BU2071" s="196"/>
      <c r="BV2071" s="196"/>
      <c r="BW2071" s="196"/>
      <c r="BX2071" s="196"/>
      <c r="BY2071" s="196"/>
      <c r="BZ2071" s="196"/>
      <c r="CA2071" s="196"/>
      <c r="CB2071" s="196"/>
      <c r="CC2071" s="196"/>
      <c r="CD2071" s="196"/>
    </row>
    <row r="2072" spans="4:82" x14ac:dyDescent="0.2">
      <c r="D2072" s="171"/>
      <c r="E2072" s="171"/>
      <c r="F2072" s="171"/>
      <c r="G2072" s="171"/>
      <c r="H2072" s="171"/>
      <c r="I2072" s="171"/>
      <c r="J2072" s="171"/>
      <c r="K2072" s="171"/>
      <c r="L2072" s="171"/>
      <c r="M2072" s="171"/>
      <c r="N2072" s="171"/>
      <c r="O2072" s="171"/>
      <c r="P2072" s="171"/>
      <c r="Q2072" s="171"/>
      <c r="R2072" s="171"/>
      <c r="S2072" s="171"/>
      <c r="T2072" s="171"/>
      <c r="U2072" s="171"/>
      <c r="V2072" s="171"/>
      <c r="W2072" s="171"/>
      <c r="X2072" s="171"/>
      <c r="Y2072" s="171"/>
      <c r="Z2072" s="171"/>
      <c r="AA2072" s="171"/>
      <c r="AB2072" s="171"/>
      <c r="AC2072" s="171"/>
      <c r="AD2072" s="171"/>
      <c r="AE2072" s="171"/>
      <c r="AF2072" s="171"/>
      <c r="AG2072" s="171"/>
      <c r="AH2072" s="171"/>
      <c r="AI2072" s="171"/>
      <c r="AJ2072" s="171"/>
      <c r="AK2072" s="171"/>
      <c r="AL2072" s="171"/>
      <c r="AM2072" s="171"/>
      <c r="AN2072" s="171"/>
      <c r="AO2072" s="171"/>
      <c r="AP2072" s="171"/>
      <c r="AQ2072" s="171"/>
      <c r="AR2072" s="171"/>
      <c r="AS2072" s="171"/>
      <c r="AT2072" s="196"/>
      <c r="AU2072" s="196"/>
      <c r="AV2072" s="196"/>
      <c r="AW2072" s="196"/>
      <c r="AX2072" s="196"/>
      <c r="AY2072" s="196"/>
      <c r="AZ2072" s="196"/>
      <c r="BA2072" s="196"/>
      <c r="BB2072" s="196"/>
      <c r="BC2072" s="196"/>
      <c r="BD2072" s="196"/>
      <c r="BE2072" s="196"/>
      <c r="BF2072" s="196"/>
      <c r="BG2072" s="196"/>
      <c r="BH2072" s="196"/>
      <c r="BI2072" s="196"/>
      <c r="BJ2072" s="196"/>
      <c r="BK2072" s="196"/>
      <c r="BL2072" s="196"/>
      <c r="BM2072" s="196"/>
      <c r="BN2072" s="196"/>
      <c r="BO2072" s="196"/>
      <c r="BP2072" s="196"/>
      <c r="BQ2072" s="196"/>
      <c r="BR2072" s="196"/>
      <c r="BS2072" s="196"/>
      <c r="BT2072" s="196"/>
      <c r="BU2072" s="196"/>
      <c r="BV2072" s="196"/>
      <c r="BW2072" s="196"/>
      <c r="BX2072" s="196"/>
      <c r="BY2072" s="196"/>
      <c r="BZ2072" s="196"/>
      <c r="CA2072" s="196"/>
      <c r="CB2072" s="196"/>
      <c r="CC2072" s="196"/>
      <c r="CD2072" s="196"/>
    </row>
    <row r="2073" spans="4:82" x14ac:dyDescent="0.2">
      <c r="D2073" s="171"/>
      <c r="E2073" s="171"/>
      <c r="F2073" s="171"/>
      <c r="G2073" s="171"/>
      <c r="H2073" s="171"/>
      <c r="I2073" s="171"/>
      <c r="J2073" s="171"/>
      <c r="K2073" s="171"/>
      <c r="L2073" s="171"/>
      <c r="M2073" s="171"/>
      <c r="N2073" s="171"/>
      <c r="O2073" s="171"/>
      <c r="P2073" s="171"/>
      <c r="Q2073" s="171"/>
      <c r="R2073" s="171"/>
      <c r="S2073" s="171"/>
      <c r="T2073" s="171"/>
      <c r="U2073" s="171"/>
      <c r="V2073" s="171"/>
      <c r="W2073" s="171"/>
      <c r="X2073" s="171"/>
      <c r="Y2073" s="171"/>
      <c r="Z2073" s="171"/>
      <c r="AA2073" s="171"/>
      <c r="AB2073" s="171"/>
      <c r="AC2073" s="171"/>
      <c r="AD2073" s="171"/>
      <c r="AE2073" s="171"/>
      <c r="AF2073" s="171"/>
      <c r="AG2073" s="171"/>
      <c r="AH2073" s="171"/>
      <c r="AI2073" s="171"/>
      <c r="AJ2073" s="171"/>
      <c r="AK2073" s="171"/>
      <c r="AL2073" s="171"/>
      <c r="AM2073" s="171"/>
      <c r="AN2073" s="171"/>
      <c r="AO2073" s="171"/>
      <c r="AP2073" s="171"/>
      <c r="AQ2073" s="171"/>
      <c r="AR2073" s="171"/>
      <c r="AS2073" s="171"/>
      <c r="AT2073" s="196"/>
      <c r="AU2073" s="196"/>
      <c r="AV2073" s="196"/>
      <c r="AW2073" s="196"/>
      <c r="AX2073" s="196"/>
      <c r="AY2073" s="196"/>
      <c r="AZ2073" s="196"/>
      <c r="BA2073" s="196"/>
      <c r="BB2073" s="196"/>
      <c r="BC2073" s="196"/>
      <c r="BD2073" s="196"/>
      <c r="BE2073" s="196"/>
      <c r="BF2073" s="196"/>
      <c r="BG2073" s="196"/>
      <c r="BH2073" s="196"/>
      <c r="BI2073" s="196"/>
      <c r="BJ2073" s="196"/>
      <c r="BK2073" s="196"/>
      <c r="BL2073" s="196"/>
      <c r="BM2073" s="196"/>
      <c r="BN2073" s="196"/>
      <c r="BO2073" s="196"/>
      <c r="BP2073" s="196"/>
      <c r="BQ2073" s="196"/>
      <c r="BR2073" s="196"/>
      <c r="BS2073" s="196"/>
      <c r="BT2073" s="196"/>
      <c r="BU2073" s="196"/>
      <c r="BV2073" s="196"/>
      <c r="BW2073" s="196"/>
      <c r="BX2073" s="196"/>
      <c r="BY2073" s="196"/>
      <c r="BZ2073" s="196"/>
      <c r="CA2073" s="196"/>
      <c r="CB2073" s="196"/>
      <c r="CC2073" s="196"/>
      <c r="CD2073" s="196"/>
    </row>
    <row r="2074" spans="4:82" x14ac:dyDescent="0.2">
      <c r="D2074" s="171"/>
      <c r="E2074" s="171"/>
      <c r="F2074" s="171"/>
      <c r="G2074" s="171"/>
      <c r="H2074" s="171"/>
      <c r="I2074" s="171"/>
      <c r="J2074" s="171"/>
      <c r="K2074" s="171"/>
      <c r="L2074" s="171"/>
      <c r="M2074" s="171"/>
      <c r="N2074" s="171"/>
      <c r="O2074" s="171"/>
      <c r="P2074" s="171"/>
      <c r="Q2074" s="171"/>
      <c r="R2074" s="171"/>
      <c r="S2074" s="171"/>
      <c r="T2074" s="171"/>
      <c r="U2074" s="171"/>
      <c r="V2074" s="171"/>
      <c r="W2074" s="171"/>
      <c r="X2074" s="171"/>
      <c r="Y2074" s="171"/>
      <c r="Z2074" s="171"/>
      <c r="AA2074" s="171"/>
      <c r="AB2074" s="171"/>
      <c r="AC2074" s="171"/>
      <c r="AD2074" s="171"/>
      <c r="AE2074" s="171"/>
      <c r="AF2074" s="171"/>
      <c r="AG2074" s="171"/>
      <c r="AH2074" s="171"/>
      <c r="AI2074" s="171"/>
      <c r="AJ2074" s="171"/>
      <c r="AK2074" s="171"/>
      <c r="AL2074" s="171"/>
      <c r="AM2074" s="171"/>
      <c r="AN2074" s="171"/>
      <c r="AO2074" s="171"/>
      <c r="AP2074" s="171"/>
      <c r="AQ2074" s="171"/>
      <c r="AR2074" s="171"/>
      <c r="AS2074" s="171"/>
      <c r="AT2074" s="196"/>
      <c r="AU2074" s="196"/>
      <c r="AV2074" s="196"/>
      <c r="AW2074" s="196"/>
      <c r="AX2074" s="196"/>
      <c r="AY2074" s="196"/>
      <c r="AZ2074" s="196"/>
      <c r="BA2074" s="196"/>
      <c r="BB2074" s="196"/>
      <c r="BC2074" s="196"/>
      <c r="BD2074" s="196"/>
      <c r="BE2074" s="196"/>
      <c r="BF2074" s="196"/>
      <c r="BG2074" s="196"/>
      <c r="BH2074" s="196"/>
      <c r="BI2074" s="196"/>
      <c r="BJ2074" s="196"/>
      <c r="BK2074" s="196"/>
      <c r="BL2074" s="196"/>
      <c r="BM2074" s="196"/>
      <c r="BN2074" s="196"/>
      <c r="BO2074" s="196"/>
      <c r="BP2074" s="196"/>
      <c r="BQ2074" s="196"/>
      <c r="BR2074" s="196"/>
      <c r="BS2074" s="196"/>
      <c r="BT2074" s="196"/>
      <c r="BU2074" s="196"/>
      <c r="BV2074" s="196"/>
      <c r="BW2074" s="196"/>
      <c r="BX2074" s="196"/>
      <c r="BY2074" s="196"/>
      <c r="BZ2074" s="196"/>
      <c r="CA2074" s="196"/>
      <c r="CB2074" s="196"/>
      <c r="CC2074" s="196"/>
      <c r="CD2074" s="196"/>
    </row>
    <row r="2075" spans="4:82" x14ac:dyDescent="0.2">
      <c r="D2075" s="171"/>
      <c r="E2075" s="171"/>
      <c r="F2075" s="171"/>
      <c r="G2075" s="171"/>
      <c r="H2075" s="171"/>
      <c r="I2075" s="171"/>
      <c r="J2075" s="171"/>
      <c r="K2075" s="171"/>
      <c r="L2075" s="171"/>
      <c r="M2075" s="171"/>
      <c r="N2075" s="171"/>
      <c r="O2075" s="171"/>
      <c r="P2075" s="171"/>
      <c r="Q2075" s="171"/>
      <c r="R2075" s="171"/>
      <c r="S2075" s="171"/>
      <c r="T2075" s="171"/>
      <c r="U2075" s="171"/>
      <c r="V2075" s="171"/>
      <c r="W2075" s="171"/>
      <c r="X2075" s="171"/>
      <c r="Y2075" s="171"/>
      <c r="Z2075" s="171"/>
      <c r="AA2075" s="171"/>
      <c r="AB2075" s="171"/>
      <c r="AC2075" s="171"/>
      <c r="AD2075" s="171"/>
      <c r="AE2075" s="171"/>
      <c r="AF2075" s="171"/>
      <c r="AG2075" s="171"/>
      <c r="AH2075" s="171"/>
      <c r="AI2075" s="171"/>
      <c r="AJ2075" s="171"/>
      <c r="AK2075" s="171"/>
      <c r="AL2075" s="171"/>
      <c r="AM2075" s="171"/>
      <c r="AN2075" s="171"/>
      <c r="AO2075" s="171"/>
      <c r="AP2075" s="171"/>
      <c r="AQ2075" s="171"/>
      <c r="AR2075" s="171"/>
      <c r="AS2075" s="171"/>
      <c r="AT2075" s="196"/>
      <c r="AU2075" s="196"/>
      <c r="AV2075" s="196"/>
      <c r="AW2075" s="196"/>
      <c r="AX2075" s="196"/>
      <c r="AY2075" s="196"/>
      <c r="AZ2075" s="196"/>
      <c r="BA2075" s="196"/>
      <c r="BB2075" s="196"/>
      <c r="BC2075" s="196"/>
      <c r="BD2075" s="196"/>
      <c r="BE2075" s="196"/>
      <c r="BF2075" s="196"/>
      <c r="BG2075" s="196"/>
      <c r="BH2075" s="196"/>
      <c r="BI2075" s="196"/>
      <c r="BJ2075" s="196"/>
      <c r="BK2075" s="196"/>
      <c r="BL2075" s="196"/>
      <c r="BM2075" s="196"/>
      <c r="BN2075" s="196"/>
      <c r="BO2075" s="196"/>
      <c r="BP2075" s="196"/>
      <c r="BQ2075" s="196"/>
      <c r="BR2075" s="196"/>
      <c r="BS2075" s="196"/>
      <c r="BT2075" s="196"/>
      <c r="BU2075" s="196"/>
      <c r="BV2075" s="196"/>
      <c r="BW2075" s="196"/>
      <c r="BX2075" s="196"/>
      <c r="BY2075" s="196"/>
      <c r="BZ2075" s="196"/>
      <c r="CA2075" s="196"/>
      <c r="CB2075" s="196"/>
      <c r="CC2075" s="196"/>
      <c r="CD2075" s="196"/>
    </row>
    <row r="2076" spans="4:82" x14ac:dyDescent="0.2">
      <c r="D2076" s="171"/>
      <c r="E2076" s="171"/>
      <c r="F2076" s="171"/>
      <c r="G2076" s="171"/>
      <c r="H2076" s="171"/>
      <c r="I2076" s="171"/>
      <c r="J2076" s="171"/>
      <c r="K2076" s="171"/>
      <c r="L2076" s="171"/>
      <c r="M2076" s="171"/>
      <c r="N2076" s="171"/>
      <c r="O2076" s="171"/>
      <c r="P2076" s="171"/>
      <c r="Q2076" s="171"/>
      <c r="R2076" s="171"/>
      <c r="S2076" s="171"/>
      <c r="T2076" s="171"/>
      <c r="U2076" s="171"/>
      <c r="V2076" s="171"/>
      <c r="W2076" s="171"/>
      <c r="X2076" s="171"/>
      <c r="Y2076" s="171"/>
      <c r="Z2076" s="171"/>
      <c r="AA2076" s="171"/>
      <c r="AB2076" s="171"/>
      <c r="AC2076" s="171"/>
      <c r="AD2076" s="171"/>
      <c r="AE2076" s="171"/>
      <c r="AF2076" s="171"/>
      <c r="AG2076" s="171"/>
      <c r="AH2076" s="171"/>
      <c r="AI2076" s="171"/>
      <c r="AJ2076" s="171"/>
      <c r="AK2076" s="171"/>
      <c r="AL2076" s="171"/>
      <c r="AM2076" s="171"/>
      <c r="AN2076" s="171"/>
      <c r="AO2076" s="171"/>
      <c r="AP2076" s="171"/>
      <c r="AQ2076" s="171"/>
      <c r="AR2076" s="171"/>
      <c r="AS2076" s="171"/>
      <c r="AT2076" s="196"/>
      <c r="AU2076" s="196"/>
      <c r="AV2076" s="196"/>
      <c r="AW2076" s="196"/>
      <c r="AX2076" s="196"/>
      <c r="AY2076" s="196"/>
      <c r="AZ2076" s="196"/>
      <c r="BA2076" s="196"/>
      <c r="BB2076" s="196"/>
      <c r="BC2076" s="196"/>
      <c r="BD2076" s="196"/>
      <c r="BE2076" s="196"/>
      <c r="BF2076" s="196"/>
      <c r="BG2076" s="196"/>
      <c r="BH2076" s="196"/>
      <c r="BI2076" s="196"/>
      <c r="BJ2076" s="196"/>
      <c r="BK2076" s="196"/>
      <c r="BL2076" s="196"/>
      <c r="BM2076" s="196"/>
      <c r="BN2076" s="196"/>
      <c r="BO2076" s="196"/>
      <c r="BP2076" s="196"/>
      <c r="BQ2076" s="196"/>
      <c r="BR2076" s="196"/>
      <c r="BS2076" s="196"/>
      <c r="BT2076" s="196"/>
      <c r="BU2076" s="196"/>
      <c r="BV2076" s="196"/>
      <c r="BW2076" s="196"/>
      <c r="BX2076" s="196"/>
      <c r="BY2076" s="196"/>
      <c r="BZ2076" s="196"/>
      <c r="CA2076" s="196"/>
      <c r="CB2076" s="196"/>
      <c r="CC2076" s="196"/>
      <c r="CD2076" s="196"/>
    </row>
    <row r="2077" spans="4:82" x14ac:dyDescent="0.2">
      <c r="D2077" s="171"/>
      <c r="E2077" s="171"/>
      <c r="F2077" s="171"/>
      <c r="G2077" s="171"/>
      <c r="H2077" s="171"/>
      <c r="I2077" s="171"/>
      <c r="J2077" s="171"/>
      <c r="K2077" s="171"/>
      <c r="L2077" s="171"/>
      <c r="M2077" s="171"/>
      <c r="N2077" s="171"/>
      <c r="O2077" s="171"/>
      <c r="P2077" s="171"/>
      <c r="Q2077" s="171"/>
      <c r="R2077" s="171"/>
      <c r="S2077" s="171"/>
      <c r="T2077" s="171"/>
      <c r="U2077" s="171"/>
      <c r="V2077" s="171"/>
      <c r="W2077" s="171"/>
      <c r="X2077" s="171"/>
      <c r="Y2077" s="171"/>
      <c r="Z2077" s="171"/>
      <c r="AA2077" s="171"/>
      <c r="AB2077" s="171"/>
      <c r="AC2077" s="171"/>
      <c r="AD2077" s="171"/>
      <c r="AE2077" s="171"/>
      <c r="AF2077" s="171"/>
      <c r="AG2077" s="171"/>
      <c r="AH2077" s="171"/>
      <c r="AI2077" s="171"/>
      <c r="AJ2077" s="171"/>
      <c r="AK2077" s="171"/>
      <c r="AL2077" s="171"/>
      <c r="AM2077" s="171"/>
      <c r="AN2077" s="171"/>
      <c r="AO2077" s="171"/>
      <c r="AP2077" s="171"/>
      <c r="AQ2077" s="171"/>
      <c r="AR2077" s="171"/>
      <c r="AS2077" s="171"/>
      <c r="AT2077" s="196"/>
      <c r="AU2077" s="196"/>
      <c r="AV2077" s="196"/>
      <c r="AW2077" s="196"/>
      <c r="AX2077" s="196"/>
      <c r="AY2077" s="196"/>
      <c r="AZ2077" s="196"/>
      <c r="BA2077" s="196"/>
      <c r="BB2077" s="196"/>
      <c r="BC2077" s="196"/>
      <c r="BD2077" s="196"/>
      <c r="BE2077" s="196"/>
      <c r="BF2077" s="196"/>
      <c r="BG2077" s="196"/>
      <c r="BH2077" s="196"/>
      <c r="BI2077" s="196"/>
      <c r="BJ2077" s="196"/>
      <c r="BK2077" s="196"/>
      <c r="BL2077" s="196"/>
      <c r="BM2077" s="196"/>
      <c r="BN2077" s="196"/>
      <c r="BO2077" s="196"/>
      <c r="BP2077" s="196"/>
      <c r="BQ2077" s="196"/>
      <c r="BR2077" s="196"/>
      <c r="BS2077" s="196"/>
      <c r="BT2077" s="196"/>
      <c r="BU2077" s="196"/>
      <c r="BV2077" s="196"/>
      <c r="BW2077" s="196"/>
      <c r="BX2077" s="196"/>
      <c r="BY2077" s="196"/>
      <c r="BZ2077" s="196"/>
      <c r="CA2077" s="196"/>
      <c r="CB2077" s="196"/>
      <c r="CC2077" s="196"/>
      <c r="CD2077" s="196"/>
    </row>
    <row r="2078" spans="4:82" x14ac:dyDescent="0.2">
      <c r="D2078" s="171"/>
      <c r="E2078" s="171"/>
      <c r="F2078" s="171"/>
      <c r="G2078" s="171"/>
      <c r="H2078" s="171"/>
      <c r="I2078" s="171"/>
      <c r="J2078" s="171"/>
      <c r="K2078" s="171"/>
      <c r="L2078" s="171"/>
      <c r="M2078" s="171"/>
      <c r="N2078" s="171"/>
      <c r="O2078" s="171"/>
      <c r="P2078" s="171"/>
      <c r="Q2078" s="171"/>
      <c r="R2078" s="171"/>
      <c r="S2078" s="171"/>
      <c r="T2078" s="171"/>
      <c r="U2078" s="171"/>
      <c r="V2078" s="171"/>
      <c r="W2078" s="171"/>
      <c r="X2078" s="171"/>
      <c r="Y2078" s="171"/>
      <c r="Z2078" s="171"/>
      <c r="AA2078" s="171"/>
      <c r="AB2078" s="171"/>
      <c r="AC2078" s="171"/>
      <c r="AD2078" s="171"/>
      <c r="AE2078" s="171"/>
      <c r="AF2078" s="171"/>
      <c r="AG2078" s="171"/>
      <c r="AH2078" s="171"/>
      <c r="AI2078" s="171"/>
      <c r="AJ2078" s="171"/>
      <c r="AK2078" s="171"/>
      <c r="AL2078" s="171"/>
      <c r="AM2078" s="171"/>
      <c r="AN2078" s="171"/>
      <c r="AO2078" s="171"/>
      <c r="AP2078" s="171"/>
      <c r="AQ2078" s="171"/>
      <c r="AR2078" s="171"/>
      <c r="AS2078" s="171"/>
      <c r="AT2078" s="196"/>
      <c r="AU2078" s="196"/>
      <c r="AV2078" s="196"/>
      <c r="AW2078" s="196"/>
      <c r="AX2078" s="196"/>
      <c r="AY2078" s="196"/>
      <c r="AZ2078" s="196"/>
      <c r="BA2078" s="196"/>
      <c r="BB2078" s="196"/>
      <c r="BC2078" s="196"/>
      <c r="BD2078" s="196"/>
      <c r="BE2078" s="196"/>
      <c r="BF2078" s="196"/>
      <c r="BG2078" s="196"/>
      <c r="BH2078" s="196"/>
      <c r="BI2078" s="196"/>
      <c r="BJ2078" s="196"/>
      <c r="BK2078" s="196"/>
      <c r="BL2078" s="196"/>
      <c r="BM2078" s="196"/>
      <c r="BN2078" s="196"/>
      <c r="BO2078" s="196"/>
      <c r="BP2078" s="196"/>
      <c r="BQ2078" s="196"/>
      <c r="BR2078" s="196"/>
      <c r="BS2078" s="196"/>
      <c r="BT2078" s="196"/>
      <c r="BU2078" s="196"/>
      <c r="BV2078" s="196"/>
      <c r="BW2078" s="196"/>
      <c r="BX2078" s="196"/>
      <c r="BY2078" s="196"/>
      <c r="BZ2078" s="196"/>
      <c r="CA2078" s="196"/>
      <c r="CB2078" s="196"/>
      <c r="CC2078" s="196"/>
      <c r="CD2078" s="196"/>
    </row>
    <row r="2079" spans="4:82" x14ac:dyDescent="0.2">
      <c r="D2079" s="171"/>
      <c r="E2079" s="171"/>
      <c r="F2079" s="171"/>
      <c r="G2079" s="171"/>
      <c r="H2079" s="171"/>
      <c r="I2079" s="171"/>
      <c r="J2079" s="171"/>
      <c r="K2079" s="171"/>
      <c r="L2079" s="171"/>
      <c r="M2079" s="171"/>
      <c r="N2079" s="171"/>
      <c r="O2079" s="171"/>
      <c r="P2079" s="171"/>
      <c r="Q2079" s="171"/>
      <c r="R2079" s="171"/>
      <c r="S2079" s="171"/>
      <c r="T2079" s="171"/>
      <c r="U2079" s="171"/>
      <c r="V2079" s="171"/>
      <c r="W2079" s="171"/>
      <c r="X2079" s="171"/>
      <c r="Y2079" s="171"/>
      <c r="Z2079" s="171"/>
      <c r="AA2079" s="171"/>
      <c r="AB2079" s="171"/>
      <c r="AC2079" s="171"/>
      <c r="AD2079" s="171"/>
      <c r="AE2079" s="171"/>
      <c r="AF2079" s="171"/>
      <c r="AG2079" s="171"/>
      <c r="AH2079" s="171"/>
      <c r="AI2079" s="171"/>
      <c r="AJ2079" s="171"/>
      <c r="AK2079" s="171"/>
      <c r="AL2079" s="171"/>
      <c r="AM2079" s="171"/>
      <c r="AN2079" s="171"/>
      <c r="AO2079" s="171"/>
      <c r="AP2079" s="171"/>
      <c r="AQ2079" s="171"/>
      <c r="AR2079" s="171"/>
      <c r="AS2079" s="171"/>
      <c r="AT2079" s="196"/>
      <c r="AU2079" s="196"/>
      <c r="AV2079" s="196"/>
      <c r="AW2079" s="196"/>
      <c r="AX2079" s="196"/>
      <c r="AY2079" s="196"/>
      <c r="AZ2079" s="196"/>
      <c r="BA2079" s="196"/>
      <c r="BB2079" s="196"/>
      <c r="BC2079" s="196"/>
      <c r="BD2079" s="196"/>
      <c r="BE2079" s="196"/>
      <c r="BF2079" s="196"/>
      <c r="BG2079" s="196"/>
      <c r="BH2079" s="196"/>
      <c r="BI2079" s="196"/>
      <c r="BJ2079" s="196"/>
      <c r="BK2079" s="196"/>
      <c r="BL2079" s="196"/>
      <c r="BM2079" s="196"/>
      <c r="BN2079" s="196"/>
      <c r="BO2079" s="196"/>
      <c r="BP2079" s="196"/>
      <c r="BQ2079" s="196"/>
      <c r="BR2079" s="196"/>
      <c r="BS2079" s="196"/>
      <c r="BT2079" s="196"/>
      <c r="BU2079" s="196"/>
      <c r="BV2079" s="196"/>
      <c r="BW2079" s="196"/>
      <c r="BX2079" s="196"/>
      <c r="BY2079" s="196"/>
      <c r="BZ2079" s="196"/>
      <c r="CA2079" s="196"/>
      <c r="CB2079" s="196"/>
      <c r="CC2079" s="196"/>
      <c r="CD2079" s="196"/>
    </row>
    <row r="2080" spans="4:82" x14ac:dyDescent="0.2">
      <c r="D2080" s="171"/>
      <c r="E2080" s="171"/>
      <c r="F2080" s="171"/>
      <c r="G2080" s="171"/>
      <c r="H2080" s="171"/>
      <c r="I2080" s="171"/>
      <c r="J2080" s="171"/>
      <c r="K2080" s="171"/>
      <c r="L2080" s="171"/>
      <c r="M2080" s="171"/>
      <c r="N2080" s="171"/>
      <c r="O2080" s="171"/>
      <c r="P2080" s="171"/>
      <c r="Q2080" s="171"/>
      <c r="R2080" s="171"/>
      <c r="S2080" s="171"/>
      <c r="T2080" s="171"/>
      <c r="U2080" s="171"/>
      <c r="V2080" s="171"/>
      <c r="W2080" s="171"/>
      <c r="X2080" s="171"/>
      <c r="Y2080" s="171"/>
      <c r="Z2080" s="171"/>
      <c r="AA2080" s="171"/>
      <c r="AB2080" s="171"/>
      <c r="AC2080" s="171"/>
      <c r="AD2080" s="171"/>
      <c r="AE2080" s="171"/>
      <c r="AF2080" s="171"/>
      <c r="AG2080" s="171"/>
      <c r="AH2080" s="171"/>
      <c r="AI2080" s="171"/>
      <c r="AJ2080" s="171"/>
      <c r="AK2080" s="171"/>
      <c r="AL2080" s="171"/>
      <c r="AM2080" s="171"/>
      <c r="AN2080" s="171"/>
      <c r="AO2080" s="171"/>
      <c r="AP2080" s="171"/>
      <c r="AQ2080" s="171"/>
      <c r="AR2080" s="171"/>
      <c r="AS2080" s="171"/>
      <c r="AT2080" s="196"/>
      <c r="AU2080" s="196"/>
      <c r="AV2080" s="196"/>
      <c r="AW2080" s="196"/>
      <c r="AX2080" s="196"/>
      <c r="AY2080" s="196"/>
      <c r="AZ2080" s="196"/>
      <c r="BA2080" s="196"/>
      <c r="BB2080" s="196"/>
      <c r="BC2080" s="196"/>
      <c r="BD2080" s="196"/>
      <c r="BE2080" s="196"/>
      <c r="BF2080" s="196"/>
      <c r="BG2080" s="196"/>
      <c r="BH2080" s="196"/>
      <c r="BI2080" s="196"/>
      <c r="BJ2080" s="196"/>
      <c r="BK2080" s="196"/>
      <c r="BL2080" s="196"/>
      <c r="BM2080" s="196"/>
      <c r="BN2080" s="196"/>
      <c r="BO2080" s="196"/>
      <c r="BP2080" s="196"/>
      <c r="BQ2080" s="196"/>
      <c r="BR2080" s="196"/>
      <c r="BS2080" s="196"/>
      <c r="BT2080" s="196"/>
      <c r="BU2080" s="196"/>
      <c r="BV2080" s="196"/>
      <c r="BW2080" s="196"/>
      <c r="BX2080" s="196"/>
      <c r="BY2080" s="196"/>
      <c r="BZ2080" s="196"/>
      <c r="CA2080" s="196"/>
      <c r="CB2080" s="196"/>
      <c r="CC2080" s="196"/>
      <c r="CD2080" s="196"/>
    </row>
    <row r="2081" spans="4:82" x14ac:dyDescent="0.2">
      <c r="D2081" s="171"/>
      <c r="E2081" s="171"/>
      <c r="F2081" s="171"/>
      <c r="G2081" s="171"/>
      <c r="H2081" s="171"/>
      <c r="I2081" s="171"/>
      <c r="J2081" s="171"/>
      <c r="K2081" s="171"/>
      <c r="L2081" s="171"/>
      <c r="M2081" s="171"/>
      <c r="N2081" s="171"/>
      <c r="O2081" s="171"/>
      <c r="P2081" s="171"/>
      <c r="Q2081" s="171"/>
      <c r="R2081" s="171"/>
      <c r="S2081" s="171"/>
      <c r="T2081" s="171"/>
      <c r="U2081" s="171"/>
      <c r="V2081" s="171"/>
      <c r="W2081" s="171"/>
      <c r="X2081" s="171"/>
      <c r="Y2081" s="171"/>
      <c r="Z2081" s="171"/>
      <c r="AA2081" s="171"/>
      <c r="AB2081" s="171"/>
      <c r="AC2081" s="171"/>
      <c r="AD2081" s="171"/>
      <c r="AE2081" s="171"/>
      <c r="AF2081" s="171"/>
      <c r="AG2081" s="171"/>
      <c r="AH2081" s="171"/>
      <c r="AI2081" s="171"/>
      <c r="AJ2081" s="171"/>
      <c r="AK2081" s="171"/>
      <c r="AL2081" s="171"/>
      <c r="AM2081" s="171"/>
      <c r="AN2081" s="171"/>
      <c r="AO2081" s="171"/>
      <c r="AP2081" s="171"/>
      <c r="AQ2081" s="171"/>
      <c r="AR2081" s="171"/>
      <c r="AS2081" s="171"/>
      <c r="AT2081" s="196"/>
      <c r="AU2081" s="196"/>
      <c r="AV2081" s="196"/>
      <c r="AW2081" s="196"/>
      <c r="AX2081" s="196"/>
      <c r="AY2081" s="196"/>
      <c r="AZ2081" s="196"/>
      <c r="BA2081" s="196"/>
      <c r="BB2081" s="196"/>
      <c r="BC2081" s="196"/>
      <c r="BD2081" s="196"/>
      <c r="BE2081" s="196"/>
      <c r="BF2081" s="196"/>
      <c r="BG2081" s="196"/>
      <c r="BH2081" s="196"/>
      <c r="BI2081" s="196"/>
      <c r="BJ2081" s="196"/>
      <c r="BK2081" s="196"/>
      <c r="BL2081" s="196"/>
      <c r="BM2081" s="196"/>
      <c r="BN2081" s="196"/>
      <c r="BO2081" s="196"/>
      <c r="BP2081" s="196"/>
      <c r="BQ2081" s="196"/>
      <c r="BR2081" s="196"/>
      <c r="BS2081" s="196"/>
      <c r="BT2081" s="196"/>
      <c r="BU2081" s="196"/>
      <c r="BV2081" s="196"/>
      <c r="BW2081" s="196"/>
      <c r="BX2081" s="196"/>
      <c r="BY2081" s="196"/>
      <c r="BZ2081" s="196"/>
      <c r="CA2081" s="196"/>
      <c r="CB2081" s="196"/>
      <c r="CC2081" s="196"/>
      <c r="CD2081" s="196"/>
    </row>
    <row r="2082" spans="4:82" x14ac:dyDescent="0.2">
      <c r="D2082" s="171"/>
      <c r="E2082" s="171"/>
      <c r="F2082" s="171"/>
      <c r="G2082" s="171"/>
      <c r="H2082" s="171"/>
      <c r="I2082" s="171"/>
      <c r="J2082" s="171"/>
      <c r="K2082" s="171"/>
      <c r="L2082" s="171"/>
      <c r="M2082" s="171"/>
      <c r="N2082" s="171"/>
      <c r="O2082" s="171"/>
      <c r="P2082" s="171"/>
      <c r="Q2082" s="171"/>
      <c r="R2082" s="171"/>
      <c r="S2082" s="171"/>
      <c r="T2082" s="171"/>
      <c r="U2082" s="171"/>
      <c r="V2082" s="171"/>
      <c r="W2082" s="171"/>
      <c r="X2082" s="171"/>
      <c r="Y2082" s="171"/>
      <c r="Z2082" s="171"/>
      <c r="AA2082" s="171"/>
      <c r="AB2082" s="171"/>
      <c r="AC2082" s="171"/>
      <c r="AD2082" s="171"/>
      <c r="AE2082" s="171"/>
      <c r="AF2082" s="171"/>
      <c r="AG2082" s="171"/>
      <c r="AH2082" s="171"/>
      <c r="AI2082" s="171"/>
      <c r="AJ2082" s="171"/>
      <c r="AK2082" s="171"/>
      <c r="AL2082" s="171"/>
      <c r="AM2082" s="171"/>
      <c r="AN2082" s="171"/>
      <c r="AO2082" s="171"/>
      <c r="AP2082" s="171"/>
      <c r="AQ2082" s="171"/>
      <c r="AR2082" s="171"/>
      <c r="AS2082" s="171"/>
      <c r="AT2082" s="196"/>
      <c r="AU2082" s="196"/>
      <c r="AV2082" s="196"/>
      <c r="AW2082" s="196"/>
      <c r="AX2082" s="196"/>
      <c r="AY2082" s="196"/>
      <c r="AZ2082" s="196"/>
      <c r="BA2082" s="196"/>
      <c r="BB2082" s="196"/>
      <c r="BC2082" s="196"/>
      <c r="BD2082" s="196"/>
      <c r="BE2082" s="196"/>
      <c r="BF2082" s="196"/>
      <c r="BG2082" s="196"/>
      <c r="BH2082" s="196"/>
      <c r="BI2082" s="196"/>
      <c r="BJ2082" s="196"/>
      <c r="BK2082" s="196"/>
      <c r="BL2082" s="196"/>
      <c r="BM2082" s="196"/>
      <c r="BN2082" s="196"/>
      <c r="BO2082" s="196"/>
      <c r="BP2082" s="196"/>
      <c r="BQ2082" s="196"/>
      <c r="BR2082" s="196"/>
      <c r="BS2082" s="196"/>
      <c r="BT2082" s="196"/>
      <c r="BU2082" s="196"/>
      <c r="BV2082" s="196"/>
      <c r="BW2082" s="196"/>
      <c r="BX2082" s="196"/>
      <c r="BY2082" s="196"/>
      <c r="BZ2082" s="196"/>
      <c r="CA2082" s="196"/>
      <c r="CB2082" s="196"/>
      <c r="CC2082" s="196"/>
      <c r="CD2082" s="196"/>
    </row>
    <row r="2083" spans="4:82" x14ac:dyDescent="0.2">
      <c r="D2083" s="171"/>
      <c r="E2083" s="171"/>
      <c r="F2083" s="171"/>
      <c r="G2083" s="171"/>
      <c r="H2083" s="171"/>
      <c r="I2083" s="171"/>
      <c r="J2083" s="171"/>
      <c r="K2083" s="171"/>
      <c r="L2083" s="171"/>
      <c r="M2083" s="171"/>
      <c r="N2083" s="171"/>
      <c r="O2083" s="171"/>
      <c r="P2083" s="171"/>
      <c r="Q2083" s="171"/>
      <c r="R2083" s="171"/>
      <c r="S2083" s="171"/>
      <c r="T2083" s="171"/>
      <c r="U2083" s="171"/>
      <c r="V2083" s="171"/>
      <c r="W2083" s="171"/>
      <c r="X2083" s="171"/>
      <c r="Y2083" s="171"/>
      <c r="Z2083" s="171"/>
      <c r="AA2083" s="171"/>
      <c r="AB2083" s="171"/>
      <c r="AC2083" s="171"/>
      <c r="AD2083" s="171"/>
      <c r="AE2083" s="171"/>
      <c r="AF2083" s="171"/>
      <c r="AG2083" s="171"/>
      <c r="AH2083" s="171"/>
      <c r="AI2083" s="171"/>
      <c r="AJ2083" s="171"/>
      <c r="AK2083" s="171"/>
      <c r="AL2083" s="171"/>
      <c r="AM2083" s="171"/>
      <c r="AN2083" s="171"/>
      <c r="AO2083" s="171"/>
      <c r="AP2083" s="171"/>
      <c r="AQ2083" s="171"/>
      <c r="AR2083" s="171"/>
      <c r="AS2083" s="171"/>
      <c r="AT2083" s="196"/>
      <c r="AU2083" s="196"/>
      <c r="AV2083" s="196"/>
      <c r="AW2083" s="196"/>
      <c r="AX2083" s="196"/>
      <c r="AY2083" s="196"/>
      <c r="AZ2083" s="196"/>
      <c r="BA2083" s="196"/>
      <c r="BB2083" s="196"/>
      <c r="BC2083" s="196"/>
      <c r="BD2083" s="196"/>
      <c r="BE2083" s="196"/>
      <c r="BF2083" s="196"/>
      <c r="BG2083" s="196"/>
      <c r="BH2083" s="196"/>
      <c r="BI2083" s="196"/>
      <c r="BJ2083" s="196"/>
      <c r="BK2083" s="196"/>
      <c r="BL2083" s="196"/>
      <c r="BM2083" s="196"/>
      <c r="BN2083" s="196"/>
      <c r="BO2083" s="196"/>
      <c r="BP2083" s="196"/>
      <c r="BQ2083" s="196"/>
      <c r="BR2083" s="196"/>
      <c r="BS2083" s="196"/>
      <c r="BT2083" s="196"/>
      <c r="BU2083" s="196"/>
      <c r="BV2083" s="196"/>
      <c r="BW2083" s="196"/>
      <c r="BX2083" s="196"/>
      <c r="BY2083" s="196"/>
      <c r="BZ2083" s="196"/>
      <c r="CA2083" s="196"/>
      <c r="CB2083" s="196"/>
      <c r="CC2083" s="196"/>
      <c r="CD2083" s="196"/>
    </row>
    <row r="2084" spans="4:82" x14ac:dyDescent="0.2">
      <c r="D2084" s="171"/>
      <c r="E2084" s="171"/>
      <c r="F2084" s="171"/>
      <c r="G2084" s="171"/>
      <c r="H2084" s="171"/>
      <c r="I2084" s="171"/>
      <c r="J2084" s="171"/>
      <c r="K2084" s="171"/>
      <c r="L2084" s="171"/>
      <c r="M2084" s="171"/>
      <c r="N2084" s="171"/>
      <c r="O2084" s="171"/>
      <c r="P2084" s="171"/>
      <c r="Q2084" s="171"/>
      <c r="R2084" s="171"/>
      <c r="S2084" s="171"/>
      <c r="T2084" s="171"/>
      <c r="U2084" s="171"/>
      <c r="V2084" s="171"/>
      <c r="W2084" s="171"/>
      <c r="X2084" s="171"/>
      <c r="Y2084" s="171"/>
      <c r="Z2084" s="171"/>
      <c r="AA2084" s="171"/>
      <c r="AB2084" s="171"/>
      <c r="AC2084" s="171"/>
      <c r="AD2084" s="171"/>
      <c r="AE2084" s="171"/>
      <c r="AF2084" s="171"/>
      <c r="AG2084" s="171"/>
      <c r="AH2084" s="171"/>
      <c r="AI2084" s="171"/>
      <c r="AJ2084" s="171"/>
      <c r="AK2084" s="171"/>
      <c r="AL2084" s="171"/>
      <c r="AM2084" s="171"/>
      <c r="AN2084" s="171"/>
      <c r="AO2084" s="171"/>
      <c r="AP2084" s="171"/>
      <c r="AQ2084" s="171"/>
      <c r="AR2084" s="171"/>
      <c r="AS2084" s="171"/>
      <c r="AT2084" s="196"/>
      <c r="AU2084" s="196"/>
      <c r="AV2084" s="196"/>
      <c r="AW2084" s="196"/>
      <c r="AX2084" s="196"/>
      <c r="AY2084" s="196"/>
      <c r="AZ2084" s="196"/>
      <c r="BA2084" s="196"/>
      <c r="BB2084" s="196"/>
      <c r="BC2084" s="196"/>
      <c r="BD2084" s="196"/>
      <c r="BE2084" s="196"/>
      <c r="BF2084" s="196"/>
      <c r="BG2084" s="196"/>
      <c r="BH2084" s="196"/>
      <c r="BI2084" s="196"/>
      <c r="BJ2084" s="196"/>
      <c r="BK2084" s="196"/>
      <c r="BL2084" s="196"/>
      <c r="BM2084" s="196"/>
      <c r="BN2084" s="196"/>
      <c r="BO2084" s="196"/>
      <c r="BP2084" s="196"/>
      <c r="BQ2084" s="196"/>
      <c r="BR2084" s="196"/>
      <c r="BS2084" s="196"/>
      <c r="BT2084" s="196"/>
      <c r="BU2084" s="196"/>
      <c r="BV2084" s="196"/>
      <c r="BW2084" s="196"/>
      <c r="BX2084" s="196"/>
      <c r="BY2084" s="196"/>
      <c r="BZ2084" s="196"/>
      <c r="CA2084" s="196"/>
      <c r="CB2084" s="196"/>
      <c r="CC2084" s="196"/>
      <c r="CD2084" s="196"/>
    </row>
    <row r="2085" spans="4:82" x14ac:dyDescent="0.2">
      <c r="D2085" s="171"/>
      <c r="E2085" s="171"/>
      <c r="F2085" s="171"/>
      <c r="G2085" s="171"/>
      <c r="H2085" s="171"/>
      <c r="I2085" s="171"/>
      <c r="J2085" s="171"/>
      <c r="K2085" s="171"/>
      <c r="L2085" s="171"/>
      <c r="M2085" s="171"/>
      <c r="N2085" s="171"/>
      <c r="O2085" s="171"/>
      <c r="P2085" s="171"/>
      <c r="Q2085" s="171"/>
      <c r="R2085" s="171"/>
      <c r="S2085" s="171"/>
      <c r="T2085" s="171"/>
      <c r="U2085" s="171"/>
      <c r="V2085" s="171"/>
      <c r="W2085" s="171"/>
      <c r="X2085" s="171"/>
      <c r="Y2085" s="171"/>
      <c r="Z2085" s="171"/>
      <c r="AA2085" s="171"/>
      <c r="AB2085" s="171"/>
      <c r="AC2085" s="171"/>
      <c r="AD2085" s="171"/>
      <c r="AE2085" s="171"/>
      <c r="AF2085" s="171"/>
      <c r="AG2085" s="171"/>
      <c r="AH2085" s="171"/>
      <c r="AI2085" s="171"/>
      <c r="AJ2085" s="171"/>
      <c r="AK2085" s="171"/>
      <c r="AL2085" s="171"/>
      <c r="AM2085" s="171"/>
      <c r="AN2085" s="171"/>
      <c r="AO2085" s="171"/>
      <c r="AP2085" s="171"/>
      <c r="AQ2085" s="171"/>
      <c r="AR2085" s="171"/>
      <c r="AS2085" s="171"/>
      <c r="AT2085" s="196"/>
      <c r="AU2085" s="196"/>
      <c r="AV2085" s="196"/>
      <c r="AW2085" s="196"/>
      <c r="AX2085" s="196"/>
      <c r="AY2085" s="196"/>
      <c r="AZ2085" s="196"/>
      <c r="BA2085" s="196"/>
      <c r="BB2085" s="196"/>
      <c r="BC2085" s="196"/>
      <c r="BD2085" s="196"/>
      <c r="BE2085" s="196"/>
      <c r="BF2085" s="196"/>
      <c r="BG2085" s="196"/>
      <c r="BH2085" s="196"/>
      <c r="BI2085" s="196"/>
      <c r="BJ2085" s="196"/>
      <c r="BK2085" s="196"/>
      <c r="BL2085" s="196"/>
      <c r="BM2085" s="196"/>
      <c r="BN2085" s="196"/>
      <c r="BO2085" s="196"/>
      <c r="BP2085" s="196"/>
      <c r="BQ2085" s="196"/>
      <c r="BR2085" s="196"/>
      <c r="BS2085" s="196"/>
      <c r="BT2085" s="196"/>
      <c r="BU2085" s="196"/>
      <c r="BV2085" s="196"/>
      <c r="BW2085" s="196"/>
      <c r="BX2085" s="196"/>
      <c r="BY2085" s="196"/>
      <c r="BZ2085" s="196"/>
      <c r="CA2085" s="196"/>
      <c r="CB2085" s="196"/>
      <c r="CC2085" s="196"/>
      <c r="CD2085" s="196"/>
    </row>
    <row r="2086" spans="4:82" x14ac:dyDescent="0.2">
      <c r="D2086" s="171"/>
      <c r="E2086" s="171"/>
      <c r="F2086" s="171"/>
      <c r="G2086" s="171"/>
      <c r="H2086" s="171"/>
      <c r="I2086" s="171"/>
      <c r="J2086" s="171"/>
      <c r="K2086" s="171"/>
      <c r="L2086" s="171"/>
      <c r="M2086" s="171"/>
      <c r="N2086" s="171"/>
      <c r="O2086" s="171"/>
      <c r="P2086" s="171"/>
      <c r="Q2086" s="171"/>
      <c r="R2086" s="171"/>
      <c r="S2086" s="171"/>
      <c r="T2086" s="171"/>
      <c r="U2086" s="171"/>
      <c r="V2086" s="171"/>
      <c r="W2086" s="171"/>
      <c r="X2086" s="171"/>
      <c r="Y2086" s="171"/>
      <c r="Z2086" s="171"/>
      <c r="AA2086" s="171"/>
      <c r="AB2086" s="171"/>
      <c r="AC2086" s="171"/>
      <c r="AD2086" s="171"/>
      <c r="AE2086" s="171"/>
      <c r="AF2086" s="171"/>
      <c r="AG2086" s="171"/>
      <c r="AH2086" s="171"/>
      <c r="AI2086" s="171"/>
      <c r="AJ2086" s="171"/>
      <c r="AK2086" s="171"/>
      <c r="AL2086" s="171"/>
      <c r="AM2086" s="171"/>
      <c r="AN2086" s="171"/>
      <c r="AO2086" s="171"/>
      <c r="AP2086" s="171"/>
      <c r="AQ2086" s="171"/>
      <c r="AR2086" s="171"/>
      <c r="AS2086" s="171"/>
      <c r="AT2086" s="196"/>
      <c r="AU2086" s="196"/>
      <c r="AV2086" s="196"/>
      <c r="AW2086" s="196"/>
      <c r="AX2086" s="196"/>
      <c r="AY2086" s="196"/>
      <c r="AZ2086" s="196"/>
      <c r="BA2086" s="196"/>
      <c r="BB2086" s="196"/>
      <c r="BC2086" s="196"/>
      <c r="BD2086" s="196"/>
      <c r="BE2086" s="196"/>
      <c r="BF2086" s="196"/>
      <c r="BG2086" s="196"/>
      <c r="BH2086" s="196"/>
      <c r="BI2086" s="196"/>
      <c r="BJ2086" s="196"/>
      <c r="BK2086" s="196"/>
      <c r="BL2086" s="196"/>
      <c r="BM2086" s="196"/>
      <c r="BN2086" s="196"/>
      <c r="BO2086" s="196"/>
      <c r="BP2086" s="196"/>
      <c r="BQ2086" s="196"/>
      <c r="BR2086" s="196"/>
      <c r="BS2086" s="196"/>
      <c r="BT2086" s="196"/>
      <c r="BU2086" s="196"/>
      <c r="BV2086" s="196"/>
      <c r="BW2086" s="196"/>
      <c r="BX2086" s="196"/>
      <c r="BY2086" s="196"/>
      <c r="BZ2086" s="196"/>
      <c r="CA2086" s="196"/>
      <c r="CB2086" s="196"/>
      <c r="CC2086" s="196"/>
      <c r="CD2086" s="196"/>
    </row>
    <row r="2087" spans="4:82" x14ac:dyDescent="0.2">
      <c r="D2087" s="171"/>
      <c r="E2087" s="171"/>
      <c r="F2087" s="171"/>
      <c r="G2087" s="171"/>
      <c r="H2087" s="171"/>
      <c r="I2087" s="171"/>
      <c r="J2087" s="171"/>
      <c r="K2087" s="171"/>
      <c r="L2087" s="171"/>
      <c r="M2087" s="171"/>
      <c r="N2087" s="171"/>
      <c r="O2087" s="171"/>
      <c r="P2087" s="171"/>
      <c r="Q2087" s="171"/>
      <c r="R2087" s="171"/>
      <c r="S2087" s="171"/>
      <c r="T2087" s="171"/>
      <c r="U2087" s="171"/>
      <c r="V2087" s="171"/>
      <c r="W2087" s="171"/>
      <c r="X2087" s="171"/>
      <c r="Y2087" s="171"/>
      <c r="Z2087" s="171"/>
      <c r="AA2087" s="171"/>
      <c r="AB2087" s="171"/>
      <c r="AC2087" s="171"/>
      <c r="AD2087" s="171"/>
      <c r="AE2087" s="171"/>
      <c r="AF2087" s="171"/>
      <c r="AG2087" s="171"/>
      <c r="AH2087" s="171"/>
      <c r="AI2087" s="171"/>
      <c r="AJ2087" s="171"/>
      <c r="AK2087" s="171"/>
      <c r="AL2087" s="171"/>
      <c r="AM2087" s="171"/>
      <c r="AN2087" s="171"/>
      <c r="AO2087" s="171"/>
      <c r="AP2087" s="171"/>
      <c r="AQ2087" s="171"/>
      <c r="AR2087" s="171"/>
      <c r="AS2087" s="171"/>
      <c r="AT2087" s="196"/>
      <c r="AU2087" s="196"/>
      <c r="AV2087" s="196"/>
      <c r="AW2087" s="196"/>
      <c r="AX2087" s="196"/>
      <c r="AY2087" s="196"/>
      <c r="AZ2087" s="196"/>
      <c r="BA2087" s="196"/>
      <c r="BB2087" s="196"/>
      <c r="BC2087" s="196"/>
      <c r="BD2087" s="196"/>
      <c r="BE2087" s="196"/>
      <c r="BF2087" s="196"/>
      <c r="BG2087" s="196"/>
      <c r="BH2087" s="196"/>
      <c r="BI2087" s="196"/>
      <c r="BJ2087" s="196"/>
      <c r="BK2087" s="196"/>
      <c r="BL2087" s="196"/>
      <c r="BM2087" s="196"/>
      <c r="BN2087" s="196"/>
      <c r="BO2087" s="196"/>
      <c r="BP2087" s="196"/>
      <c r="BQ2087" s="196"/>
      <c r="BR2087" s="196"/>
      <c r="BS2087" s="196"/>
      <c r="BT2087" s="196"/>
      <c r="BU2087" s="196"/>
      <c r="BV2087" s="196"/>
      <c r="BW2087" s="196"/>
      <c r="BX2087" s="196"/>
      <c r="BY2087" s="196"/>
      <c r="BZ2087" s="196"/>
      <c r="CA2087" s="196"/>
      <c r="CB2087" s="196"/>
      <c r="CC2087" s="196"/>
      <c r="CD2087" s="196"/>
    </row>
    <row r="2088" spans="4:82" x14ac:dyDescent="0.2">
      <c r="D2088" s="171"/>
      <c r="E2088" s="171"/>
      <c r="F2088" s="171"/>
      <c r="G2088" s="171"/>
      <c r="H2088" s="171"/>
      <c r="I2088" s="171"/>
      <c r="J2088" s="171"/>
      <c r="K2088" s="171"/>
      <c r="L2088" s="171"/>
      <c r="M2088" s="171"/>
      <c r="N2088" s="171"/>
      <c r="O2088" s="171"/>
      <c r="P2088" s="171"/>
      <c r="Q2088" s="171"/>
      <c r="R2088" s="171"/>
      <c r="S2088" s="171"/>
      <c r="T2088" s="171"/>
      <c r="U2088" s="171"/>
      <c r="V2088" s="171"/>
      <c r="W2088" s="171"/>
      <c r="X2088" s="171"/>
      <c r="Y2088" s="171"/>
      <c r="Z2088" s="171"/>
      <c r="AA2088" s="171"/>
      <c r="AB2088" s="171"/>
      <c r="AC2088" s="171"/>
      <c r="AD2088" s="171"/>
      <c r="AE2088" s="171"/>
      <c r="AF2088" s="171"/>
      <c r="AG2088" s="171"/>
      <c r="AH2088" s="171"/>
      <c r="AI2088" s="171"/>
      <c r="AJ2088" s="171"/>
      <c r="AK2088" s="171"/>
      <c r="AL2088" s="171"/>
      <c r="AM2088" s="171"/>
      <c r="AN2088" s="171"/>
      <c r="AO2088" s="171"/>
      <c r="AP2088" s="171"/>
      <c r="AQ2088" s="171"/>
      <c r="AR2088" s="171"/>
      <c r="AS2088" s="171"/>
      <c r="AT2088" s="196"/>
      <c r="AU2088" s="196"/>
      <c r="AV2088" s="196"/>
      <c r="AW2088" s="196"/>
      <c r="AX2088" s="196"/>
      <c r="AY2088" s="196"/>
      <c r="AZ2088" s="196"/>
      <c r="BA2088" s="196"/>
      <c r="BB2088" s="196"/>
      <c r="BC2088" s="196"/>
      <c r="BD2088" s="196"/>
      <c r="BE2088" s="196"/>
      <c r="BF2088" s="196"/>
      <c r="BG2088" s="196"/>
      <c r="BH2088" s="196"/>
      <c r="BI2088" s="196"/>
      <c r="BJ2088" s="196"/>
      <c r="BK2088" s="196"/>
      <c r="BL2088" s="196"/>
      <c r="BM2088" s="196"/>
      <c r="BN2088" s="196"/>
      <c r="BO2088" s="196"/>
      <c r="BP2088" s="196"/>
      <c r="BQ2088" s="196"/>
      <c r="BR2088" s="196"/>
      <c r="BS2088" s="196"/>
      <c r="BT2088" s="196"/>
      <c r="BU2088" s="196"/>
      <c r="BV2088" s="196"/>
      <c r="BW2088" s="196"/>
      <c r="BX2088" s="196"/>
      <c r="BY2088" s="196"/>
      <c r="BZ2088" s="196"/>
      <c r="CA2088" s="196"/>
      <c r="CB2088" s="196"/>
      <c r="CC2088" s="196"/>
      <c r="CD2088" s="196"/>
    </row>
    <row r="2089" spans="4:82" x14ac:dyDescent="0.2">
      <c r="D2089" s="171"/>
      <c r="E2089" s="171"/>
      <c r="F2089" s="171"/>
      <c r="G2089" s="171"/>
      <c r="H2089" s="171"/>
      <c r="I2089" s="171"/>
      <c r="J2089" s="171"/>
      <c r="K2089" s="171"/>
      <c r="L2089" s="171"/>
      <c r="M2089" s="171"/>
      <c r="N2089" s="171"/>
      <c r="O2089" s="171"/>
      <c r="P2089" s="171"/>
      <c r="Q2089" s="171"/>
      <c r="R2089" s="171"/>
      <c r="S2089" s="171"/>
      <c r="T2089" s="171"/>
      <c r="U2089" s="171"/>
      <c r="V2089" s="171"/>
      <c r="W2089" s="171"/>
      <c r="X2089" s="171"/>
      <c r="Y2089" s="171"/>
      <c r="Z2089" s="171"/>
      <c r="AA2089" s="171"/>
      <c r="AB2089" s="171"/>
      <c r="AC2089" s="171"/>
      <c r="AD2089" s="171"/>
      <c r="AE2089" s="171"/>
      <c r="AF2089" s="171"/>
      <c r="AG2089" s="171"/>
      <c r="AH2089" s="171"/>
      <c r="AI2089" s="171"/>
      <c r="AJ2089" s="171"/>
      <c r="AK2089" s="171"/>
      <c r="AL2089" s="171"/>
      <c r="AM2089" s="171"/>
      <c r="AN2089" s="171"/>
      <c r="AO2089" s="171"/>
      <c r="AP2089" s="171"/>
      <c r="AQ2089" s="171"/>
      <c r="AR2089" s="171"/>
      <c r="AS2089" s="171"/>
      <c r="AT2089" s="196"/>
      <c r="AU2089" s="196"/>
      <c r="AV2089" s="196"/>
      <c r="AW2089" s="196"/>
      <c r="AX2089" s="196"/>
      <c r="AY2089" s="196"/>
      <c r="AZ2089" s="196"/>
      <c r="BA2089" s="196"/>
      <c r="BB2089" s="196"/>
      <c r="BC2089" s="196"/>
      <c r="BD2089" s="196"/>
      <c r="BE2089" s="196"/>
      <c r="BF2089" s="196"/>
      <c r="BG2089" s="196"/>
      <c r="BH2089" s="196"/>
      <c r="BI2089" s="196"/>
      <c r="BJ2089" s="196"/>
      <c r="BK2089" s="196"/>
      <c r="BL2089" s="196"/>
      <c r="BM2089" s="196"/>
      <c r="BN2089" s="196"/>
      <c r="BO2089" s="196"/>
      <c r="BP2089" s="196"/>
      <c r="BQ2089" s="196"/>
      <c r="BR2089" s="196"/>
      <c r="BS2089" s="196"/>
      <c r="BT2089" s="196"/>
      <c r="BU2089" s="196"/>
      <c r="BV2089" s="196"/>
      <c r="BW2089" s="196"/>
      <c r="BX2089" s="196"/>
      <c r="BY2089" s="196"/>
      <c r="BZ2089" s="196"/>
      <c r="CA2089" s="196"/>
      <c r="CB2089" s="196"/>
      <c r="CC2089" s="196"/>
      <c r="CD2089" s="196"/>
    </row>
    <row r="2090" spans="4:82" x14ac:dyDescent="0.2">
      <c r="D2090" s="171"/>
      <c r="E2090" s="171"/>
      <c r="F2090" s="171"/>
      <c r="G2090" s="171"/>
      <c r="H2090" s="171"/>
      <c r="I2090" s="171"/>
      <c r="J2090" s="171"/>
      <c r="K2090" s="171"/>
      <c r="L2090" s="171"/>
      <c r="M2090" s="171"/>
      <c r="N2090" s="171"/>
      <c r="O2090" s="171"/>
      <c r="P2090" s="171"/>
      <c r="Q2090" s="171"/>
      <c r="R2090" s="171"/>
      <c r="S2090" s="171"/>
      <c r="T2090" s="171"/>
      <c r="U2090" s="171"/>
      <c r="V2090" s="171"/>
      <c r="W2090" s="171"/>
      <c r="X2090" s="171"/>
      <c r="Y2090" s="171"/>
      <c r="Z2090" s="171"/>
      <c r="AA2090" s="171"/>
      <c r="AB2090" s="171"/>
      <c r="AC2090" s="171"/>
      <c r="AD2090" s="171"/>
      <c r="AE2090" s="171"/>
      <c r="AF2090" s="171"/>
      <c r="AG2090" s="171"/>
      <c r="AH2090" s="171"/>
      <c r="AI2090" s="171"/>
      <c r="AJ2090" s="171"/>
      <c r="AK2090" s="171"/>
      <c r="AL2090" s="171"/>
      <c r="AM2090" s="171"/>
      <c r="AN2090" s="171"/>
      <c r="AO2090" s="171"/>
      <c r="AP2090" s="171"/>
      <c r="AQ2090" s="171"/>
      <c r="AR2090" s="171"/>
      <c r="AS2090" s="171"/>
      <c r="AT2090" s="196"/>
      <c r="AU2090" s="196"/>
      <c r="AV2090" s="196"/>
      <c r="AW2090" s="196"/>
      <c r="AX2090" s="196"/>
      <c r="AY2090" s="196"/>
      <c r="AZ2090" s="196"/>
      <c r="BA2090" s="196"/>
      <c r="BB2090" s="196"/>
      <c r="BC2090" s="196"/>
      <c r="BD2090" s="196"/>
      <c r="BE2090" s="196"/>
      <c r="BF2090" s="196"/>
      <c r="BG2090" s="196"/>
      <c r="BH2090" s="196"/>
      <c r="BI2090" s="196"/>
      <c r="BJ2090" s="196"/>
      <c r="BK2090" s="196"/>
      <c r="BL2090" s="196"/>
      <c r="BM2090" s="196"/>
      <c r="BN2090" s="196"/>
      <c r="BO2090" s="196"/>
      <c r="BP2090" s="196"/>
      <c r="BQ2090" s="196"/>
      <c r="BR2090" s="196"/>
      <c r="BS2090" s="196"/>
      <c r="BT2090" s="196"/>
      <c r="BU2090" s="196"/>
      <c r="BV2090" s="196"/>
      <c r="BW2090" s="196"/>
      <c r="BX2090" s="196"/>
      <c r="BY2090" s="196"/>
      <c r="BZ2090" s="196"/>
      <c r="CA2090" s="196"/>
      <c r="CB2090" s="196"/>
      <c r="CC2090" s="196"/>
      <c r="CD2090" s="196"/>
    </row>
    <row r="2091" spans="4:82" x14ac:dyDescent="0.2">
      <c r="D2091" s="171"/>
      <c r="E2091" s="171"/>
      <c r="F2091" s="171"/>
      <c r="G2091" s="171"/>
      <c r="H2091" s="171"/>
      <c r="I2091" s="171"/>
      <c r="J2091" s="171"/>
      <c r="K2091" s="171"/>
      <c r="L2091" s="171"/>
      <c r="M2091" s="171"/>
      <c r="N2091" s="171"/>
      <c r="O2091" s="171"/>
      <c r="P2091" s="171"/>
      <c r="Q2091" s="171"/>
      <c r="R2091" s="171"/>
      <c r="S2091" s="171"/>
      <c r="T2091" s="171"/>
      <c r="U2091" s="171"/>
      <c r="V2091" s="171"/>
      <c r="W2091" s="171"/>
      <c r="X2091" s="171"/>
      <c r="Y2091" s="171"/>
      <c r="Z2091" s="171"/>
      <c r="AA2091" s="171"/>
      <c r="AB2091" s="171"/>
      <c r="AC2091" s="171"/>
      <c r="AD2091" s="171"/>
      <c r="AE2091" s="171"/>
      <c r="AF2091" s="171"/>
      <c r="AG2091" s="171"/>
      <c r="AH2091" s="171"/>
      <c r="AI2091" s="171"/>
      <c r="AJ2091" s="171"/>
      <c r="AK2091" s="171"/>
      <c r="AL2091" s="171"/>
      <c r="AM2091" s="171"/>
      <c r="AN2091" s="171"/>
      <c r="AO2091" s="171"/>
      <c r="AP2091" s="171"/>
      <c r="AQ2091" s="171"/>
      <c r="AR2091" s="171"/>
      <c r="AS2091" s="171"/>
      <c r="AT2091" s="196"/>
      <c r="AU2091" s="196"/>
      <c r="AV2091" s="196"/>
      <c r="AW2091" s="196"/>
      <c r="AX2091" s="196"/>
      <c r="AY2091" s="196"/>
      <c r="AZ2091" s="196"/>
      <c r="BA2091" s="196"/>
      <c r="BB2091" s="196"/>
      <c r="BC2091" s="196"/>
      <c r="BD2091" s="196"/>
      <c r="BE2091" s="196"/>
      <c r="BF2091" s="196"/>
      <c r="BG2091" s="196"/>
      <c r="BH2091" s="196"/>
      <c r="BI2091" s="196"/>
      <c r="BJ2091" s="196"/>
      <c r="BK2091" s="196"/>
      <c r="BL2091" s="196"/>
      <c r="BM2091" s="196"/>
      <c r="BN2091" s="196"/>
      <c r="BO2091" s="196"/>
      <c r="BP2091" s="196"/>
      <c r="BQ2091" s="196"/>
      <c r="BR2091" s="196"/>
      <c r="BS2091" s="196"/>
      <c r="BT2091" s="196"/>
      <c r="BU2091" s="196"/>
      <c r="BV2091" s="196"/>
      <c r="BW2091" s="196"/>
      <c r="BX2091" s="196"/>
      <c r="BY2091" s="196"/>
      <c r="BZ2091" s="196"/>
      <c r="CA2091" s="196"/>
      <c r="CB2091" s="196"/>
      <c r="CC2091" s="196"/>
      <c r="CD2091" s="196"/>
    </row>
    <row r="2092" spans="4:82" x14ac:dyDescent="0.2">
      <c r="D2092" s="171"/>
      <c r="E2092" s="171"/>
      <c r="F2092" s="171"/>
      <c r="G2092" s="171"/>
      <c r="H2092" s="171"/>
      <c r="I2092" s="171"/>
      <c r="J2092" s="171"/>
      <c r="K2092" s="171"/>
      <c r="L2092" s="171"/>
      <c r="M2092" s="171"/>
      <c r="N2092" s="171"/>
      <c r="O2092" s="171"/>
      <c r="P2092" s="171"/>
      <c r="Q2092" s="171"/>
      <c r="R2092" s="171"/>
      <c r="S2092" s="171"/>
      <c r="T2092" s="171"/>
      <c r="U2092" s="171"/>
      <c r="V2092" s="171"/>
      <c r="W2092" s="171"/>
      <c r="X2092" s="171"/>
      <c r="Y2092" s="171"/>
      <c r="Z2092" s="171"/>
      <c r="AA2092" s="171"/>
      <c r="AB2092" s="171"/>
      <c r="AC2092" s="171"/>
      <c r="AD2092" s="171"/>
      <c r="AE2092" s="171"/>
      <c r="AF2092" s="171"/>
      <c r="AG2092" s="171"/>
      <c r="AH2092" s="171"/>
      <c r="AI2092" s="171"/>
      <c r="AJ2092" s="171"/>
      <c r="AK2092" s="171"/>
      <c r="AL2092" s="171"/>
      <c r="AM2092" s="171"/>
      <c r="AN2092" s="171"/>
      <c r="AO2092" s="171"/>
      <c r="AP2092" s="171"/>
      <c r="AQ2092" s="171"/>
      <c r="AR2092" s="171"/>
      <c r="AS2092" s="171"/>
      <c r="AT2092" s="196"/>
      <c r="AU2092" s="196"/>
      <c r="AV2092" s="196"/>
      <c r="AW2092" s="196"/>
      <c r="AX2092" s="196"/>
      <c r="AY2092" s="196"/>
      <c r="AZ2092" s="196"/>
      <c r="BA2092" s="196"/>
      <c r="BB2092" s="196"/>
      <c r="BC2092" s="196"/>
      <c r="BD2092" s="196"/>
      <c r="BE2092" s="196"/>
      <c r="BF2092" s="196"/>
      <c r="BG2092" s="196"/>
      <c r="BH2092" s="196"/>
      <c r="BI2092" s="196"/>
      <c r="BJ2092" s="196"/>
      <c r="BK2092" s="196"/>
      <c r="BL2092" s="196"/>
      <c r="BM2092" s="196"/>
      <c r="BN2092" s="196"/>
      <c r="BO2092" s="196"/>
      <c r="BP2092" s="196"/>
      <c r="BQ2092" s="196"/>
      <c r="BR2092" s="196"/>
      <c r="BS2092" s="196"/>
      <c r="BT2092" s="196"/>
      <c r="BU2092" s="196"/>
      <c r="BV2092" s="196"/>
      <c r="BW2092" s="196"/>
      <c r="BX2092" s="196"/>
      <c r="BY2092" s="196"/>
      <c r="BZ2092" s="196"/>
      <c r="CA2092" s="196"/>
      <c r="CB2092" s="196"/>
      <c r="CC2092" s="196"/>
      <c r="CD2092" s="196"/>
    </row>
    <row r="2093" spans="4:82" x14ac:dyDescent="0.2">
      <c r="D2093" s="171"/>
      <c r="E2093" s="171"/>
      <c r="F2093" s="171"/>
      <c r="G2093" s="171"/>
      <c r="H2093" s="171"/>
      <c r="I2093" s="171"/>
      <c r="J2093" s="171"/>
      <c r="K2093" s="171"/>
      <c r="L2093" s="171"/>
      <c r="M2093" s="171"/>
      <c r="N2093" s="171"/>
      <c r="O2093" s="171"/>
      <c r="P2093" s="171"/>
      <c r="Q2093" s="171"/>
      <c r="R2093" s="171"/>
      <c r="S2093" s="171"/>
      <c r="T2093" s="171"/>
      <c r="U2093" s="171"/>
      <c r="V2093" s="171"/>
      <c r="W2093" s="171"/>
      <c r="X2093" s="171"/>
      <c r="Y2093" s="171"/>
      <c r="Z2093" s="171"/>
      <c r="AA2093" s="171"/>
      <c r="AB2093" s="171"/>
      <c r="AC2093" s="171"/>
      <c r="AD2093" s="171"/>
      <c r="AE2093" s="171"/>
      <c r="AF2093" s="171"/>
      <c r="AG2093" s="171"/>
      <c r="AH2093" s="171"/>
      <c r="AI2093" s="171"/>
      <c r="AJ2093" s="171"/>
      <c r="AK2093" s="171"/>
      <c r="AL2093" s="171"/>
      <c r="AM2093" s="171"/>
      <c r="AN2093" s="171"/>
      <c r="AO2093" s="171"/>
      <c r="AP2093" s="171"/>
      <c r="AQ2093" s="171"/>
      <c r="AR2093" s="171"/>
      <c r="AS2093" s="171"/>
      <c r="AT2093" s="196"/>
      <c r="AU2093" s="196"/>
      <c r="AV2093" s="196"/>
      <c r="AW2093" s="196"/>
      <c r="AX2093" s="196"/>
      <c r="AY2093" s="196"/>
      <c r="AZ2093" s="196"/>
      <c r="BA2093" s="196"/>
      <c r="BB2093" s="196"/>
      <c r="BC2093" s="196"/>
      <c r="BD2093" s="196"/>
      <c r="BE2093" s="196"/>
      <c r="BF2093" s="196"/>
      <c r="BG2093" s="196"/>
      <c r="BH2093" s="196"/>
      <c r="BI2093" s="196"/>
      <c r="BJ2093" s="196"/>
      <c r="BK2093" s="196"/>
      <c r="BL2093" s="196"/>
      <c r="BM2093" s="196"/>
      <c r="BN2093" s="196"/>
      <c r="BO2093" s="196"/>
      <c r="BP2093" s="196"/>
      <c r="BQ2093" s="196"/>
      <c r="BR2093" s="196"/>
      <c r="BS2093" s="196"/>
      <c r="BT2093" s="196"/>
      <c r="BU2093" s="196"/>
      <c r="BV2093" s="196"/>
      <c r="BW2093" s="196"/>
      <c r="BX2093" s="196"/>
      <c r="BY2093" s="196"/>
      <c r="BZ2093" s="196"/>
      <c r="CA2093" s="196"/>
      <c r="CB2093" s="196"/>
      <c r="CC2093" s="196"/>
      <c r="CD2093" s="196"/>
    </row>
    <row r="2094" spans="4:82" x14ac:dyDescent="0.2">
      <c r="D2094" s="171"/>
      <c r="E2094" s="171"/>
      <c r="F2094" s="171"/>
      <c r="G2094" s="171"/>
      <c r="H2094" s="171"/>
      <c r="I2094" s="171"/>
      <c r="J2094" s="171"/>
      <c r="K2094" s="171"/>
      <c r="L2094" s="171"/>
      <c r="M2094" s="171"/>
      <c r="N2094" s="171"/>
      <c r="O2094" s="171"/>
      <c r="P2094" s="171"/>
      <c r="Q2094" s="171"/>
      <c r="R2094" s="171"/>
      <c r="S2094" s="171"/>
      <c r="T2094" s="171"/>
      <c r="U2094" s="171"/>
      <c r="V2094" s="171"/>
      <c r="W2094" s="171"/>
      <c r="X2094" s="171"/>
      <c r="Y2094" s="171"/>
      <c r="Z2094" s="171"/>
      <c r="AA2094" s="171"/>
      <c r="AB2094" s="171"/>
      <c r="AC2094" s="171"/>
      <c r="AD2094" s="171"/>
      <c r="AE2094" s="171"/>
      <c r="AF2094" s="171"/>
      <c r="AG2094" s="171"/>
      <c r="AH2094" s="171"/>
      <c r="AI2094" s="171"/>
      <c r="AJ2094" s="171"/>
      <c r="AK2094" s="171"/>
      <c r="AL2094" s="171"/>
      <c r="AM2094" s="171"/>
      <c r="AN2094" s="171"/>
      <c r="AO2094" s="171"/>
      <c r="AP2094" s="171"/>
      <c r="AQ2094" s="171"/>
      <c r="AR2094" s="171"/>
      <c r="AS2094" s="171"/>
      <c r="AT2094" s="196"/>
      <c r="AU2094" s="196"/>
      <c r="AV2094" s="196"/>
      <c r="AW2094" s="196"/>
      <c r="AX2094" s="196"/>
      <c r="AY2094" s="196"/>
      <c r="AZ2094" s="196"/>
      <c r="BA2094" s="196"/>
      <c r="BB2094" s="196"/>
      <c r="BC2094" s="196"/>
      <c r="BD2094" s="196"/>
      <c r="BE2094" s="196"/>
      <c r="BF2094" s="196"/>
      <c r="BG2094" s="196"/>
      <c r="BH2094" s="196"/>
      <c r="BI2094" s="196"/>
      <c r="BJ2094" s="196"/>
      <c r="BK2094" s="196"/>
      <c r="BL2094" s="196"/>
      <c r="BM2094" s="196"/>
      <c r="BN2094" s="196"/>
      <c r="BO2094" s="196"/>
      <c r="BP2094" s="196"/>
      <c r="BQ2094" s="196"/>
      <c r="BR2094" s="196"/>
      <c r="BS2094" s="196"/>
      <c r="BT2094" s="196"/>
      <c r="BU2094" s="196"/>
      <c r="BV2094" s="196"/>
      <c r="BW2094" s="196"/>
      <c r="BX2094" s="196"/>
      <c r="BY2094" s="196"/>
      <c r="BZ2094" s="196"/>
      <c r="CA2094" s="196"/>
      <c r="CB2094" s="196"/>
      <c r="CC2094" s="196"/>
      <c r="CD2094" s="196"/>
    </row>
    <row r="2095" spans="4:82" x14ac:dyDescent="0.2">
      <c r="D2095" s="171"/>
      <c r="E2095" s="171"/>
      <c r="F2095" s="171"/>
      <c r="G2095" s="171"/>
      <c r="H2095" s="171"/>
      <c r="I2095" s="171"/>
      <c r="J2095" s="171"/>
      <c r="K2095" s="171"/>
      <c r="L2095" s="171"/>
      <c r="M2095" s="171"/>
      <c r="N2095" s="171"/>
      <c r="O2095" s="171"/>
      <c r="P2095" s="171"/>
      <c r="Q2095" s="171"/>
      <c r="R2095" s="171"/>
      <c r="S2095" s="171"/>
      <c r="T2095" s="171"/>
      <c r="U2095" s="171"/>
      <c r="V2095" s="171"/>
      <c r="W2095" s="171"/>
      <c r="X2095" s="171"/>
      <c r="Y2095" s="171"/>
      <c r="Z2095" s="171"/>
      <c r="AA2095" s="171"/>
      <c r="AB2095" s="171"/>
      <c r="AC2095" s="171"/>
      <c r="AD2095" s="171"/>
      <c r="AE2095" s="171"/>
      <c r="AF2095" s="171"/>
      <c r="AG2095" s="171"/>
      <c r="AH2095" s="171"/>
      <c r="AI2095" s="171"/>
      <c r="AJ2095" s="171"/>
      <c r="AK2095" s="171"/>
      <c r="AL2095" s="171"/>
      <c r="AM2095" s="171"/>
      <c r="AN2095" s="171"/>
      <c r="AO2095" s="171"/>
      <c r="AP2095" s="171"/>
      <c r="AQ2095" s="171"/>
      <c r="AR2095" s="171"/>
      <c r="AS2095" s="171"/>
      <c r="AT2095" s="196"/>
      <c r="AU2095" s="196"/>
      <c r="AV2095" s="196"/>
      <c r="AW2095" s="196"/>
      <c r="AX2095" s="196"/>
      <c r="AY2095" s="196"/>
      <c r="AZ2095" s="196"/>
      <c r="BA2095" s="196"/>
      <c r="BB2095" s="196"/>
      <c r="BC2095" s="196"/>
      <c r="BD2095" s="196"/>
      <c r="BE2095" s="196"/>
      <c r="BF2095" s="196"/>
      <c r="BG2095" s="196"/>
      <c r="BH2095" s="196"/>
      <c r="BI2095" s="196"/>
      <c r="BJ2095" s="196"/>
      <c r="BK2095" s="196"/>
      <c r="BL2095" s="196"/>
      <c r="BM2095" s="196"/>
      <c r="BN2095" s="196"/>
      <c r="BO2095" s="196"/>
      <c r="BP2095" s="196"/>
      <c r="BQ2095" s="196"/>
      <c r="BR2095" s="196"/>
      <c r="BS2095" s="196"/>
      <c r="BT2095" s="196"/>
      <c r="BU2095" s="196"/>
      <c r="BV2095" s="196"/>
      <c r="BW2095" s="196"/>
      <c r="BX2095" s="196"/>
      <c r="BY2095" s="196"/>
      <c r="BZ2095" s="196"/>
      <c r="CA2095" s="196"/>
      <c r="CB2095" s="196"/>
      <c r="CC2095" s="196"/>
      <c r="CD2095" s="196"/>
    </row>
    <row r="2096" spans="4:82" x14ac:dyDescent="0.2">
      <c r="D2096" s="171"/>
      <c r="E2096" s="171"/>
      <c r="F2096" s="171"/>
      <c r="G2096" s="171"/>
      <c r="H2096" s="171"/>
      <c r="I2096" s="171"/>
      <c r="J2096" s="171"/>
      <c r="K2096" s="171"/>
      <c r="L2096" s="171"/>
      <c r="M2096" s="171"/>
      <c r="N2096" s="171"/>
      <c r="O2096" s="171"/>
      <c r="P2096" s="171"/>
      <c r="Q2096" s="171"/>
      <c r="R2096" s="171"/>
      <c r="S2096" s="171"/>
      <c r="T2096" s="171"/>
      <c r="U2096" s="171"/>
      <c r="V2096" s="171"/>
      <c r="W2096" s="171"/>
      <c r="X2096" s="171"/>
      <c r="Y2096" s="171"/>
      <c r="Z2096" s="171"/>
      <c r="AA2096" s="171"/>
      <c r="AB2096" s="171"/>
      <c r="AC2096" s="171"/>
      <c r="AD2096" s="171"/>
      <c r="AE2096" s="171"/>
      <c r="AF2096" s="171"/>
      <c r="AG2096" s="171"/>
      <c r="AH2096" s="171"/>
      <c r="AI2096" s="171"/>
      <c r="AJ2096" s="171"/>
      <c r="AK2096" s="171"/>
      <c r="AL2096" s="171"/>
      <c r="AM2096" s="171"/>
      <c r="AN2096" s="171"/>
      <c r="AO2096" s="171"/>
      <c r="AP2096" s="171"/>
      <c r="AQ2096" s="171"/>
      <c r="AR2096" s="171"/>
      <c r="AS2096" s="171"/>
      <c r="AT2096" s="196"/>
      <c r="AU2096" s="196"/>
      <c r="AV2096" s="196"/>
      <c r="AW2096" s="196"/>
      <c r="AX2096" s="196"/>
      <c r="AY2096" s="196"/>
      <c r="AZ2096" s="196"/>
      <c r="BA2096" s="196"/>
      <c r="BB2096" s="196"/>
      <c r="BC2096" s="196"/>
      <c r="BD2096" s="196"/>
      <c r="BE2096" s="196"/>
      <c r="BF2096" s="196"/>
      <c r="BG2096" s="196"/>
      <c r="BH2096" s="196"/>
      <c r="BI2096" s="196"/>
      <c r="BJ2096" s="196"/>
      <c r="BK2096" s="196"/>
      <c r="BL2096" s="196"/>
      <c r="BM2096" s="196"/>
      <c r="BN2096" s="196"/>
      <c r="BO2096" s="196"/>
      <c r="BP2096" s="196"/>
      <c r="BQ2096" s="196"/>
      <c r="BR2096" s="196"/>
      <c r="BS2096" s="196"/>
      <c r="BT2096" s="196"/>
      <c r="BU2096" s="196"/>
      <c r="BV2096" s="196"/>
      <c r="BW2096" s="196"/>
      <c r="BX2096" s="196"/>
      <c r="BY2096" s="196"/>
      <c r="BZ2096" s="196"/>
      <c r="CA2096" s="196"/>
      <c r="CB2096" s="196"/>
      <c r="CC2096" s="196"/>
      <c r="CD2096" s="196"/>
    </row>
    <row r="2097" spans="4:82" x14ac:dyDescent="0.2">
      <c r="D2097" s="171"/>
      <c r="E2097" s="171"/>
      <c r="F2097" s="171"/>
      <c r="G2097" s="171"/>
      <c r="H2097" s="171"/>
      <c r="I2097" s="171"/>
      <c r="J2097" s="171"/>
      <c r="K2097" s="171"/>
      <c r="L2097" s="171"/>
      <c r="M2097" s="171"/>
      <c r="N2097" s="171"/>
      <c r="O2097" s="171"/>
      <c r="P2097" s="171"/>
      <c r="Q2097" s="171"/>
      <c r="R2097" s="171"/>
      <c r="S2097" s="171"/>
      <c r="T2097" s="171"/>
      <c r="U2097" s="171"/>
      <c r="V2097" s="171"/>
      <c r="W2097" s="171"/>
      <c r="X2097" s="171"/>
      <c r="Y2097" s="171"/>
      <c r="Z2097" s="171"/>
      <c r="AA2097" s="171"/>
      <c r="AB2097" s="171"/>
      <c r="AC2097" s="171"/>
      <c r="AD2097" s="171"/>
      <c r="AE2097" s="171"/>
      <c r="AF2097" s="171"/>
      <c r="AG2097" s="171"/>
      <c r="AH2097" s="171"/>
      <c r="AI2097" s="171"/>
      <c r="AJ2097" s="171"/>
      <c r="AK2097" s="171"/>
      <c r="AL2097" s="171"/>
      <c r="AM2097" s="171"/>
      <c r="AN2097" s="171"/>
      <c r="AO2097" s="171"/>
      <c r="AP2097" s="171"/>
      <c r="AQ2097" s="171"/>
      <c r="AR2097" s="171"/>
      <c r="AS2097" s="171"/>
      <c r="AT2097" s="196"/>
      <c r="AU2097" s="196"/>
      <c r="AV2097" s="196"/>
      <c r="AW2097" s="196"/>
      <c r="AX2097" s="196"/>
      <c r="AY2097" s="196"/>
      <c r="AZ2097" s="196"/>
      <c r="BA2097" s="196"/>
      <c r="BB2097" s="196"/>
      <c r="BC2097" s="196"/>
      <c r="BD2097" s="196"/>
      <c r="BE2097" s="196"/>
      <c r="BF2097" s="196"/>
      <c r="BG2097" s="196"/>
      <c r="BH2097" s="196"/>
      <c r="BI2097" s="196"/>
      <c r="BJ2097" s="196"/>
      <c r="BK2097" s="196"/>
      <c r="BL2097" s="196"/>
      <c r="BM2097" s="196"/>
      <c r="BN2097" s="196"/>
      <c r="BO2097" s="196"/>
      <c r="BP2097" s="196"/>
      <c r="BQ2097" s="196"/>
      <c r="BR2097" s="196"/>
      <c r="BS2097" s="196"/>
      <c r="BT2097" s="196"/>
      <c r="BU2097" s="196"/>
      <c r="BV2097" s="196"/>
      <c r="BW2097" s="196"/>
      <c r="BX2097" s="196"/>
      <c r="BY2097" s="196"/>
      <c r="BZ2097" s="196"/>
      <c r="CA2097" s="196"/>
      <c r="CB2097" s="196"/>
      <c r="CC2097" s="196"/>
      <c r="CD2097" s="196"/>
    </row>
    <row r="2098" spans="4:82" x14ac:dyDescent="0.2">
      <c r="D2098" s="171"/>
      <c r="E2098" s="171"/>
      <c r="F2098" s="171"/>
      <c r="G2098" s="171"/>
      <c r="H2098" s="171"/>
      <c r="I2098" s="171"/>
      <c r="J2098" s="171"/>
      <c r="K2098" s="171"/>
      <c r="L2098" s="171"/>
      <c r="M2098" s="171"/>
      <c r="N2098" s="171"/>
      <c r="O2098" s="171"/>
      <c r="P2098" s="171"/>
      <c r="Q2098" s="171"/>
      <c r="R2098" s="171"/>
      <c r="S2098" s="171"/>
      <c r="T2098" s="171"/>
      <c r="U2098" s="171"/>
      <c r="V2098" s="171"/>
      <c r="W2098" s="171"/>
      <c r="X2098" s="171"/>
      <c r="Y2098" s="171"/>
      <c r="Z2098" s="171"/>
      <c r="AA2098" s="171"/>
      <c r="AB2098" s="171"/>
      <c r="AC2098" s="171"/>
      <c r="AD2098" s="171"/>
      <c r="AE2098" s="171"/>
      <c r="AF2098" s="171"/>
      <c r="AG2098" s="171"/>
      <c r="AH2098" s="171"/>
      <c r="AI2098" s="171"/>
      <c r="AJ2098" s="171"/>
      <c r="AK2098" s="171"/>
      <c r="AL2098" s="171"/>
      <c r="AM2098" s="171"/>
      <c r="AN2098" s="171"/>
      <c r="AO2098" s="171"/>
      <c r="AP2098" s="171"/>
      <c r="AQ2098" s="171"/>
      <c r="AR2098" s="171"/>
      <c r="AS2098" s="171"/>
      <c r="AT2098" s="196"/>
      <c r="AU2098" s="196"/>
      <c r="AV2098" s="196"/>
      <c r="AW2098" s="196"/>
      <c r="AX2098" s="196"/>
      <c r="AY2098" s="196"/>
      <c r="AZ2098" s="196"/>
      <c r="BA2098" s="196"/>
      <c r="BB2098" s="196"/>
      <c r="BC2098" s="196"/>
      <c r="BD2098" s="196"/>
      <c r="BE2098" s="196"/>
      <c r="BF2098" s="196"/>
      <c r="BG2098" s="196"/>
      <c r="BH2098" s="196"/>
      <c r="BI2098" s="196"/>
      <c r="BJ2098" s="196"/>
      <c r="BK2098" s="196"/>
      <c r="BL2098" s="196"/>
      <c r="BM2098" s="196"/>
      <c r="BN2098" s="196"/>
      <c r="BO2098" s="196"/>
      <c r="BP2098" s="196"/>
      <c r="BQ2098" s="196"/>
      <c r="BR2098" s="196"/>
      <c r="BS2098" s="196"/>
      <c r="BT2098" s="196"/>
      <c r="BU2098" s="196"/>
      <c r="BV2098" s="196"/>
      <c r="BW2098" s="196"/>
      <c r="BX2098" s="196"/>
      <c r="BY2098" s="196"/>
      <c r="BZ2098" s="196"/>
      <c r="CA2098" s="196"/>
      <c r="CB2098" s="196"/>
      <c r="CC2098" s="196"/>
      <c r="CD2098" s="196"/>
    </row>
    <row r="2099" spans="4:82" x14ac:dyDescent="0.2">
      <c r="D2099" s="171"/>
      <c r="E2099" s="171"/>
      <c r="F2099" s="171"/>
      <c r="G2099" s="171"/>
      <c r="H2099" s="171"/>
      <c r="I2099" s="171"/>
      <c r="J2099" s="171"/>
      <c r="K2099" s="171"/>
      <c r="L2099" s="171"/>
      <c r="M2099" s="171"/>
      <c r="N2099" s="171"/>
      <c r="O2099" s="171"/>
      <c r="P2099" s="171"/>
      <c r="Q2099" s="171"/>
      <c r="R2099" s="171"/>
      <c r="S2099" s="171"/>
      <c r="T2099" s="171"/>
      <c r="U2099" s="171"/>
      <c r="V2099" s="171"/>
      <c r="W2099" s="171"/>
      <c r="X2099" s="171"/>
      <c r="Y2099" s="171"/>
      <c r="Z2099" s="171"/>
      <c r="AA2099" s="171"/>
      <c r="AB2099" s="171"/>
      <c r="AC2099" s="171"/>
      <c r="AD2099" s="171"/>
      <c r="AE2099" s="171"/>
      <c r="AF2099" s="171"/>
      <c r="AG2099" s="171"/>
      <c r="AH2099" s="171"/>
      <c r="AI2099" s="171"/>
      <c r="AJ2099" s="171"/>
      <c r="AK2099" s="171"/>
      <c r="AL2099" s="171"/>
      <c r="AM2099" s="171"/>
      <c r="AN2099" s="171"/>
      <c r="AO2099" s="171"/>
      <c r="AP2099" s="171"/>
      <c r="AQ2099" s="171"/>
      <c r="AR2099" s="171"/>
      <c r="AS2099" s="171"/>
      <c r="AT2099" s="196"/>
      <c r="AU2099" s="196"/>
      <c r="AV2099" s="196"/>
      <c r="AW2099" s="196"/>
      <c r="AX2099" s="196"/>
      <c r="AY2099" s="196"/>
      <c r="AZ2099" s="196"/>
      <c r="BA2099" s="196"/>
      <c r="BB2099" s="196"/>
      <c r="BC2099" s="196"/>
      <c r="BD2099" s="196"/>
      <c r="BE2099" s="196"/>
      <c r="BF2099" s="196"/>
      <c r="BG2099" s="196"/>
      <c r="BH2099" s="196"/>
      <c r="BI2099" s="196"/>
      <c r="BJ2099" s="196"/>
      <c r="BK2099" s="196"/>
      <c r="BL2099" s="196"/>
      <c r="BM2099" s="196"/>
      <c r="BN2099" s="196"/>
      <c r="BO2099" s="196"/>
      <c r="BP2099" s="196"/>
      <c r="BQ2099" s="196"/>
      <c r="BR2099" s="196"/>
      <c r="BS2099" s="196"/>
      <c r="BT2099" s="196"/>
      <c r="BU2099" s="196"/>
      <c r="BV2099" s="196"/>
      <c r="BW2099" s="196"/>
      <c r="BX2099" s="196"/>
      <c r="BY2099" s="196"/>
      <c r="BZ2099" s="196"/>
      <c r="CA2099" s="196"/>
      <c r="CB2099" s="196"/>
      <c r="CC2099" s="196"/>
      <c r="CD2099" s="196"/>
    </row>
    <row r="2100" spans="4:82" x14ac:dyDescent="0.2">
      <c r="D2100" s="171"/>
      <c r="E2100" s="171"/>
      <c r="F2100" s="171"/>
      <c r="G2100" s="171"/>
      <c r="H2100" s="171"/>
      <c r="I2100" s="171"/>
      <c r="J2100" s="171"/>
      <c r="K2100" s="171"/>
      <c r="L2100" s="171"/>
      <c r="M2100" s="171"/>
      <c r="N2100" s="171"/>
      <c r="O2100" s="171"/>
      <c r="P2100" s="171"/>
      <c r="Q2100" s="171"/>
      <c r="R2100" s="171"/>
      <c r="S2100" s="171"/>
      <c r="T2100" s="171"/>
      <c r="U2100" s="171"/>
      <c r="V2100" s="171"/>
      <c r="W2100" s="171"/>
      <c r="X2100" s="171"/>
      <c r="Y2100" s="171"/>
      <c r="Z2100" s="171"/>
      <c r="AA2100" s="171"/>
      <c r="AB2100" s="171"/>
      <c r="AC2100" s="171"/>
      <c r="AD2100" s="171"/>
      <c r="AE2100" s="171"/>
      <c r="AF2100" s="171"/>
      <c r="AG2100" s="171"/>
      <c r="AH2100" s="171"/>
      <c r="AI2100" s="171"/>
      <c r="AJ2100" s="171"/>
      <c r="AK2100" s="171"/>
      <c r="AL2100" s="171"/>
      <c r="AM2100" s="171"/>
      <c r="AN2100" s="171"/>
      <c r="AO2100" s="171"/>
      <c r="AP2100" s="171"/>
      <c r="AQ2100" s="171"/>
      <c r="AR2100" s="171"/>
      <c r="AS2100" s="171"/>
      <c r="AT2100" s="196"/>
      <c r="AU2100" s="196"/>
      <c r="AV2100" s="196"/>
      <c r="AW2100" s="196"/>
      <c r="AX2100" s="196"/>
      <c r="AY2100" s="196"/>
      <c r="AZ2100" s="196"/>
      <c r="BA2100" s="196"/>
      <c r="BB2100" s="196"/>
      <c r="BC2100" s="196"/>
      <c r="BD2100" s="196"/>
      <c r="BE2100" s="196"/>
      <c r="BF2100" s="196"/>
      <c r="BG2100" s="196"/>
      <c r="BH2100" s="196"/>
      <c r="BI2100" s="196"/>
      <c r="BJ2100" s="196"/>
      <c r="BK2100" s="196"/>
      <c r="BL2100" s="196"/>
      <c r="BM2100" s="196"/>
      <c r="BN2100" s="196"/>
      <c r="BO2100" s="196"/>
      <c r="BP2100" s="196"/>
      <c r="BQ2100" s="196"/>
      <c r="BR2100" s="196"/>
      <c r="BS2100" s="196"/>
      <c r="BT2100" s="196"/>
      <c r="BU2100" s="196"/>
      <c r="BV2100" s="196"/>
      <c r="BW2100" s="196"/>
      <c r="BX2100" s="196"/>
      <c r="BY2100" s="196"/>
      <c r="BZ2100" s="196"/>
      <c r="CA2100" s="196"/>
      <c r="CB2100" s="196"/>
      <c r="CC2100" s="196"/>
      <c r="CD2100" s="196"/>
    </row>
    <row r="2101" spans="4:82" x14ac:dyDescent="0.2">
      <c r="D2101" s="171"/>
      <c r="E2101" s="171"/>
      <c r="F2101" s="171"/>
      <c r="G2101" s="171"/>
      <c r="H2101" s="171"/>
      <c r="I2101" s="171"/>
      <c r="J2101" s="171"/>
      <c r="K2101" s="171"/>
      <c r="L2101" s="171"/>
      <c r="M2101" s="171"/>
      <c r="N2101" s="171"/>
      <c r="O2101" s="171"/>
      <c r="P2101" s="171"/>
      <c r="Q2101" s="171"/>
      <c r="R2101" s="171"/>
      <c r="S2101" s="171"/>
      <c r="T2101" s="171"/>
      <c r="U2101" s="171"/>
      <c r="V2101" s="171"/>
      <c r="W2101" s="171"/>
      <c r="X2101" s="171"/>
      <c r="Y2101" s="171"/>
      <c r="Z2101" s="171"/>
      <c r="AA2101" s="171"/>
      <c r="AB2101" s="171"/>
      <c r="AC2101" s="171"/>
      <c r="AD2101" s="171"/>
      <c r="AE2101" s="171"/>
      <c r="AF2101" s="171"/>
      <c r="AG2101" s="171"/>
      <c r="AH2101" s="171"/>
      <c r="AI2101" s="171"/>
      <c r="AJ2101" s="171"/>
      <c r="AK2101" s="171"/>
      <c r="AL2101" s="171"/>
      <c r="AM2101" s="171"/>
      <c r="AN2101" s="171"/>
      <c r="AO2101" s="171"/>
      <c r="AP2101" s="171"/>
      <c r="AQ2101" s="171"/>
      <c r="AR2101" s="171"/>
      <c r="AS2101" s="171"/>
      <c r="AT2101" s="196"/>
      <c r="AU2101" s="196"/>
      <c r="AV2101" s="196"/>
      <c r="AW2101" s="196"/>
      <c r="AX2101" s="196"/>
      <c r="AY2101" s="196"/>
      <c r="AZ2101" s="196"/>
      <c r="BA2101" s="196"/>
      <c r="BB2101" s="196"/>
      <c r="BC2101" s="196"/>
      <c r="BD2101" s="196"/>
      <c r="BE2101" s="196"/>
      <c r="BF2101" s="196"/>
      <c r="BG2101" s="196"/>
      <c r="BH2101" s="196"/>
      <c r="BI2101" s="196"/>
      <c r="BJ2101" s="196"/>
      <c r="BK2101" s="196"/>
      <c r="BL2101" s="196"/>
      <c r="BM2101" s="196"/>
      <c r="BN2101" s="196"/>
      <c r="BO2101" s="196"/>
      <c r="BP2101" s="196"/>
      <c r="BQ2101" s="196"/>
      <c r="BR2101" s="196"/>
      <c r="BS2101" s="196"/>
      <c r="BT2101" s="196"/>
      <c r="BU2101" s="196"/>
      <c r="BV2101" s="196"/>
      <c r="BW2101" s="196"/>
      <c r="BX2101" s="196"/>
      <c r="BY2101" s="196"/>
      <c r="BZ2101" s="196"/>
      <c r="CA2101" s="196"/>
      <c r="CB2101" s="196"/>
      <c r="CC2101" s="196"/>
      <c r="CD2101" s="196"/>
    </row>
    <row r="2102" spans="4:82" x14ac:dyDescent="0.2">
      <c r="D2102" s="171"/>
      <c r="E2102" s="171"/>
      <c r="F2102" s="171"/>
      <c r="G2102" s="171"/>
      <c r="H2102" s="171"/>
      <c r="I2102" s="171"/>
      <c r="J2102" s="171"/>
      <c r="K2102" s="171"/>
      <c r="L2102" s="171"/>
      <c r="M2102" s="171"/>
      <c r="N2102" s="171"/>
      <c r="O2102" s="171"/>
      <c r="P2102" s="171"/>
      <c r="Q2102" s="171"/>
      <c r="R2102" s="171"/>
      <c r="S2102" s="171"/>
      <c r="T2102" s="171"/>
      <c r="U2102" s="171"/>
      <c r="V2102" s="171"/>
      <c r="W2102" s="171"/>
      <c r="X2102" s="171"/>
      <c r="Y2102" s="171"/>
      <c r="Z2102" s="171"/>
      <c r="AA2102" s="171"/>
      <c r="AB2102" s="171"/>
      <c r="AC2102" s="171"/>
      <c r="AD2102" s="171"/>
      <c r="AE2102" s="171"/>
      <c r="AF2102" s="171"/>
      <c r="AG2102" s="171"/>
      <c r="AH2102" s="171"/>
      <c r="AI2102" s="171"/>
      <c r="AJ2102" s="171"/>
      <c r="AK2102" s="171"/>
      <c r="AL2102" s="171"/>
      <c r="AM2102" s="171"/>
      <c r="AN2102" s="171"/>
      <c r="AO2102" s="171"/>
      <c r="AP2102" s="171"/>
      <c r="AQ2102" s="171"/>
      <c r="AR2102" s="171"/>
      <c r="AS2102" s="171"/>
      <c r="AT2102" s="196"/>
      <c r="AU2102" s="196"/>
      <c r="AV2102" s="196"/>
      <c r="AW2102" s="196"/>
      <c r="AX2102" s="196"/>
      <c r="AY2102" s="196"/>
      <c r="AZ2102" s="196"/>
      <c r="BA2102" s="196"/>
      <c r="BB2102" s="196"/>
      <c r="BC2102" s="196"/>
      <c r="BD2102" s="196"/>
      <c r="BE2102" s="196"/>
      <c r="BF2102" s="196"/>
      <c r="BG2102" s="196"/>
      <c r="BH2102" s="196"/>
      <c r="BI2102" s="196"/>
      <c r="BJ2102" s="196"/>
      <c r="BK2102" s="196"/>
      <c r="BL2102" s="196"/>
      <c r="BM2102" s="196"/>
      <c r="BN2102" s="196"/>
      <c r="BO2102" s="196"/>
      <c r="BP2102" s="196"/>
      <c r="BQ2102" s="196"/>
      <c r="BR2102" s="196"/>
      <c r="BS2102" s="196"/>
      <c r="BT2102" s="196"/>
      <c r="BU2102" s="196"/>
      <c r="BV2102" s="196"/>
      <c r="BW2102" s="196"/>
      <c r="BX2102" s="196"/>
      <c r="BY2102" s="196"/>
      <c r="BZ2102" s="196"/>
      <c r="CA2102" s="196"/>
      <c r="CB2102" s="196"/>
      <c r="CC2102" s="196"/>
      <c r="CD2102" s="196"/>
    </row>
    <row r="2103" spans="4:82" x14ac:dyDescent="0.2">
      <c r="D2103" s="171"/>
      <c r="E2103" s="171"/>
      <c r="F2103" s="171"/>
      <c r="G2103" s="171"/>
      <c r="H2103" s="171"/>
      <c r="I2103" s="171"/>
      <c r="J2103" s="171"/>
      <c r="K2103" s="171"/>
      <c r="L2103" s="171"/>
      <c r="M2103" s="171"/>
      <c r="N2103" s="171"/>
      <c r="O2103" s="171"/>
      <c r="P2103" s="171"/>
      <c r="Q2103" s="171"/>
      <c r="R2103" s="171"/>
      <c r="S2103" s="171"/>
      <c r="T2103" s="171"/>
      <c r="U2103" s="171"/>
      <c r="V2103" s="171"/>
      <c r="W2103" s="171"/>
      <c r="X2103" s="171"/>
      <c r="Y2103" s="171"/>
      <c r="Z2103" s="171"/>
      <c r="AA2103" s="171"/>
      <c r="AB2103" s="171"/>
      <c r="AC2103" s="171"/>
      <c r="AD2103" s="171"/>
      <c r="AE2103" s="171"/>
      <c r="AF2103" s="171"/>
      <c r="AG2103" s="171"/>
      <c r="AH2103" s="171"/>
      <c r="AI2103" s="171"/>
      <c r="AJ2103" s="171"/>
      <c r="AK2103" s="171"/>
      <c r="AL2103" s="171"/>
      <c r="AM2103" s="171"/>
      <c r="AN2103" s="171"/>
      <c r="AO2103" s="171"/>
      <c r="AP2103" s="171"/>
      <c r="AQ2103" s="171"/>
      <c r="AR2103" s="171"/>
      <c r="AS2103" s="171"/>
      <c r="AT2103" s="196"/>
      <c r="AU2103" s="196"/>
      <c r="AV2103" s="196"/>
      <c r="AW2103" s="196"/>
      <c r="AX2103" s="196"/>
      <c r="AY2103" s="196"/>
      <c r="AZ2103" s="196"/>
      <c r="BA2103" s="196"/>
      <c r="BB2103" s="196"/>
      <c r="BC2103" s="196"/>
      <c r="BD2103" s="196"/>
      <c r="BE2103" s="196"/>
      <c r="BF2103" s="196"/>
      <c r="BG2103" s="196"/>
      <c r="BH2103" s="196"/>
      <c r="BI2103" s="196"/>
      <c r="BJ2103" s="196"/>
      <c r="BK2103" s="196"/>
      <c r="BL2103" s="196"/>
      <c r="BM2103" s="196"/>
      <c r="BN2103" s="196"/>
      <c r="BO2103" s="196"/>
      <c r="BP2103" s="196"/>
      <c r="BQ2103" s="196"/>
      <c r="BR2103" s="196"/>
      <c r="BS2103" s="196"/>
      <c r="BT2103" s="196"/>
      <c r="BU2103" s="196"/>
      <c r="BV2103" s="196"/>
      <c r="BW2103" s="196"/>
      <c r="BX2103" s="196"/>
      <c r="BY2103" s="196"/>
      <c r="BZ2103" s="196"/>
      <c r="CA2103" s="196"/>
      <c r="CB2103" s="196"/>
      <c r="CC2103" s="196"/>
      <c r="CD2103" s="196"/>
    </row>
    <row r="2104" spans="4:82" x14ac:dyDescent="0.2">
      <c r="D2104" s="171"/>
      <c r="E2104" s="171"/>
      <c r="F2104" s="171"/>
      <c r="G2104" s="171"/>
      <c r="H2104" s="171"/>
      <c r="I2104" s="171"/>
      <c r="J2104" s="171"/>
      <c r="K2104" s="171"/>
      <c r="L2104" s="171"/>
      <c r="M2104" s="171"/>
      <c r="N2104" s="171"/>
      <c r="O2104" s="171"/>
      <c r="P2104" s="171"/>
      <c r="Q2104" s="171"/>
      <c r="R2104" s="171"/>
      <c r="S2104" s="171"/>
      <c r="T2104" s="171"/>
      <c r="U2104" s="171"/>
      <c r="V2104" s="171"/>
      <c r="W2104" s="171"/>
      <c r="X2104" s="171"/>
      <c r="Y2104" s="171"/>
      <c r="Z2104" s="171"/>
      <c r="AA2104" s="171"/>
      <c r="AB2104" s="171"/>
      <c r="AC2104" s="171"/>
      <c r="AD2104" s="171"/>
      <c r="AE2104" s="171"/>
      <c r="AF2104" s="171"/>
      <c r="AG2104" s="171"/>
      <c r="AH2104" s="171"/>
      <c r="AI2104" s="171"/>
      <c r="AJ2104" s="171"/>
      <c r="AK2104" s="171"/>
      <c r="AL2104" s="171"/>
      <c r="AM2104" s="171"/>
      <c r="AN2104" s="171"/>
      <c r="AO2104" s="171"/>
      <c r="AP2104" s="171"/>
      <c r="AQ2104" s="171"/>
      <c r="AR2104" s="171"/>
      <c r="AS2104" s="171"/>
      <c r="AT2104" s="196"/>
      <c r="AU2104" s="196"/>
      <c r="AV2104" s="196"/>
      <c r="AW2104" s="196"/>
      <c r="AX2104" s="196"/>
      <c r="AY2104" s="196"/>
      <c r="AZ2104" s="196"/>
      <c r="BA2104" s="196"/>
      <c r="BB2104" s="196"/>
      <c r="BC2104" s="196"/>
      <c r="BD2104" s="196"/>
      <c r="BE2104" s="196"/>
      <c r="BF2104" s="196"/>
      <c r="BG2104" s="196"/>
      <c r="BH2104" s="196"/>
      <c r="BI2104" s="196"/>
      <c r="BJ2104" s="196"/>
      <c r="BK2104" s="196"/>
      <c r="BL2104" s="196"/>
      <c r="BM2104" s="196"/>
      <c r="BN2104" s="196"/>
      <c r="BO2104" s="196"/>
      <c r="BP2104" s="196"/>
      <c r="BQ2104" s="196"/>
      <c r="BR2104" s="196"/>
      <c r="BS2104" s="196"/>
      <c r="BT2104" s="196"/>
      <c r="BU2104" s="196"/>
      <c r="BV2104" s="196"/>
      <c r="BW2104" s="196"/>
      <c r="BX2104" s="196"/>
      <c r="BY2104" s="196"/>
      <c r="BZ2104" s="196"/>
      <c r="CA2104" s="196"/>
      <c r="CB2104" s="196"/>
      <c r="CC2104" s="196"/>
      <c r="CD2104" s="196"/>
    </row>
    <row r="2105" spans="4:82" x14ac:dyDescent="0.2">
      <c r="D2105" s="171"/>
      <c r="E2105" s="171"/>
      <c r="F2105" s="171"/>
      <c r="G2105" s="171"/>
      <c r="H2105" s="171"/>
      <c r="I2105" s="171"/>
      <c r="J2105" s="171"/>
      <c r="K2105" s="171"/>
      <c r="L2105" s="171"/>
      <c r="M2105" s="171"/>
      <c r="N2105" s="171"/>
      <c r="O2105" s="171"/>
      <c r="P2105" s="171"/>
      <c r="Q2105" s="171"/>
      <c r="R2105" s="171"/>
      <c r="S2105" s="171"/>
      <c r="T2105" s="171"/>
      <c r="U2105" s="171"/>
      <c r="V2105" s="171"/>
      <c r="W2105" s="171"/>
      <c r="X2105" s="171"/>
      <c r="Y2105" s="171"/>
      <c r="Z2105" s="171"/>
      <c r="AA2105" s="171"/>
      <c r="AB2105" s="171"/>
      <c r="AC2105" s="171"/>
      <c r="AD2105" s="171"/>
      <c r="AE2105" s="171"/>
      <c r="AF2105" s="171"/>
      <c r="AG2105" s="171"/>
      <c r="AH2105" s="171"/>
      <c r="AI2105" s="171"/>
      <c r="AJ2105" s="171"/>
      <c r="AK2105" s="171"/>
      <c r="AL2105" s="171"/>
      <c r="AM2105" s="171"/>
      <c r="AN2105" s="171"/>
      <c r="AO2105" s="171"/>
      <c r="AP2105" s="171"/>
      <c r="AQ2105" s="171"/>
      <c r="AR2105" s="171"/>
      <c r="AS2105" s="171"/>
      <c r="AT2105" s="196"/>
      <c r="AU2105" s="196"/>
      <c r="AV2105" s="196"/>
      <c r="AW2105" s="196"/>
      <c r="AX2105" s="196"/>
      <c r="AY2105" s="196"/>
      <c r="AZ2105" s="196"/>
      <c r="BA2105" s="196"/>
      <c r="BB2105" s="196"/>
      <c r="BC2105" s="196"/>
      <c r="BD2105" s="196"/>
      <c r="BE2105" s="196"/>
      <c r="BF2105" s="196"/>
      <c r="BG2105" s="196"/>
      <c r="BH2105" s="196"/>
      <c r="BI2105" s="196"/>
      <c r="BJ2105" s="196"/>
      <c r="BK2105" s="196"/>
      <c r="BL2105" s="196"/>
      <c r="BM2105" s="196"/>
      <c r="BN2105" s="196"/>
      <c r="BO2105" s="196"/>
      <c r="BP2105" s="196"/>
      <c r="BQ2105" s="196"/>
      <c r="BR2105" s="196"/>
      <c r="BS2105" s="196"/>
      <c r="BT2105" s="196"/>
      <c r="BU2105" s="196"/>
      <c r="BV2105" s="196"/>
      <c r="BW2105" s="196"/>
      <c r="BX2105" s="196"/>
      <c r="BY2105" s="196"/>
      <c r="BZ2105" s="196"/>
      <c r="CA2105" s="196"/>
      <c r="CB2105" s="196"/>
      <c r="CC2105" s="196"/>
      <c r="CD2105" s="196"/>
    </row>
    <row r="2106" spans="4:82" x14ac:dyDescent="0.2">
      <c r="D2106" s="171"/>
      <c r="E2106" s="171"/>
      <c r="F2106" s="171"/>
      <c r="G2106" s="171"/>
      <c r="H2106" s="171"/>
      <c r="I2106" s="171"/>
      <c r="J2106" s="171"/>
      <c r="K2106" s="171"/>
      <c r="L2106" s="171"/>
      <c r="M2106" s="171"/>
      <c r="N2106" s="171"/>
      <c r="O2106" s="171"/>
      <c r="P2106" s="171"/>
      <c r="Q2106" s="171"/>
      <c r="R2106" s="171"/>
      <c r="S2106" s="171"/>
      <c r="T2106" s="171"/>
      <c r="U2106" s="171"/>
      <c r="V2106" s="171"/>
      <c r="W2106" s="171"/>
      <c r="X2106" s="171"/>
      <c r="Y2106" s="171"/>
      <c r="Z2106" s="171"/>
      <c r="AA2106" s="171"/>
      <c r="AB2106" s="171"/>
      <c r="AC2106" s="171"/>
      <c r="AD2106" s="171"/>
      <c r="AE2106" s="171"/>
      <c r="AF2106" s="171"/>
      <c r="AG2106" s="171"/>
      <c r="AH2106" s="171"/>
      <c r="AI2106" s="171"/>
      <c r="AJ2106" s="171"/>
      <c r="AK2106" s="171"/>
      <c r="AL2106" s="171"/>
      <c r="AM2106" s="171"/>
      <c r="AN2106" s="171"/>
      <c r="AO2106" s="171"/>
      <c r="AP2106" s="171"/>
      <c r="AQ2106" s="171"/>
      <c r="AR2106" s="171"/>
      <c r="AS2106" s="171"/>
      <c r="AT2106" s="196"/>
      <c r="AU2106" s="196"/>
      <c r="AV2106" s="196"/>
      <c r="AW2106" s="196"/>
      <c r="AX2106" s="196"/>
      <c r="AY2106" s="196"/>
      <c r="AZ2106" s="196"/>
      <c r="BA2106" s="196"/>
      <c r="BB2106" s="196"/>
      <c r="BC2106" s="196"/>
      <c r="BD2106" s="196"/>
      <c r="BE2106" s="196"/>
      <c r="BF2106" s="196"/>
      <c r="BG2106" s="196"/>
      <c r="BH2106" s="196"/>
      <c r="BI2106" s="196"/>
      <c r="BJ2106" s="196"/>
      <c r="BK2106" s="196"/>
      <c r="BL2106" s="196"/>
      <c r="BM2106" s="196"/>
      <c r="BN2106" s="196"/>
      <c r="BO2106" s="196"/>
      <c r="BP2106" s="196"/>
      <c r="BQ2106" s="196"/>
      <c r="BR2106" s="196"/>
      <c r="BS2106" s="196"/>
      <c r="BT2106" s="196"/>
      <c r="BU2106" s="196"/>
      <c r="BV2106" s="196"/>
      <c r="BW2106" s="196"/>
      <c r="BX2106" s="196"/>
      <c r="BY2106" s="196"/>
      <c r="BZ2106" s="196"/>
      <c r="CA2106" s="196"/>
      <c r="CB2106" s="196"/>
      <c r="CC2106" s="196"/>
      <c r="CD2106" s="196"/>
    </row>
    <row r="2107" spans="4:82" x14ac:dyDescent="0.2">
      <c r="D2107" s="171"/>
      <c r="E2107" s="171"/>
      <c r="F2107" s="171"/>
      <c r="G2107" s="171"/>
      <c r="H2107" s="171"/>
      <c r="I2107" s="171"/>
      <c r="J2107" s="171"/>
      <c r="K2107" s="171"/>
      <c r="L2107" s="171"/>
      <c r="M2107" s="171"/>
      <c r="N2107" s="171"/>
      <c r="O2107" s="171"/>
      <c r="P2107" s="171"/>
      <c r="Q2107" s="171"/>
      <c r="R2107" s="171"/>
      <c r="S2107" s="171"/>
      <c r="T2107" s="171"/>
      <c r="U2107" s="171"/>
      <c r="V2107" s="171"/>
      <c r="W2107" s="171"/>
      <c r="X2107" s="171"/>
      <c r="Y2107" s="171"/>
      <c r="Z2107" s="171"/>
      <c r="AA2107" s="171"/>
      <c r="AB2107" s="171"/>
      <c r="AC2107" s="171"/>
      <c r="AD2107" s="171"/>
      <c r="AE2107" s="171"/>
      <c r="AF2107" s="171"/>
      <c r="AG2107" s="171"/>
      <c r="AH2107" s="171"/>
      <c r="AI2107" s="171"/>
      <c r="AJ2107" s="171"/>
      <c r="AK2107" s="171"/>
      <c r="AL2107" s="171"/>
      <c r="AM2107" s="171"/>
      <c r="AN2107" s="171"/>
      <c r="AO2107" s="171"/>
      <c r="AP2107" s="171"/>
      <c r="AQ2107" s="171"/>
      <c r="AR2107" s="171"/>
      <c r="AS2107" s="171"/>
      <c r="AT2107" s="196"/>
      <c r="AU2107" s="196"/>
      <c r="AV2107" s="196"/>
      <c r="AW2107" s="196"/>
      <c r="AX2107" s="196"/>
      <c r="AY2107" s="196"/>
      <c r="AZ2107" s="196"/>
      <c r="BA2107" s="196"/>
      <c r="BB2107" s="196"/>
      <c r="BC2107" s="196"/>
      <c r="BD2107" s="196"/>
      <c r="BE2107" s="196"/>
      <c r="BF2107" s="196"/>
      <c r="BG2107" s="196"/>
      <c r="BH2107" s="196"/>
      <c r="BI2107" s="196"/>
      <c r="BJ2107" s="196"/>
      <c r="BK2107" s="196"/>
      <c r="BL2107" s="196"/>
      <c r="BM2107" s="196"/>
      <c r="BN2107" s="196"/>
      <c r="BO2107" s="196"/>
      <c r="BP2107" s="196"/>
      <c r="BQ2107" s="196"/>
      <c r="BR2107" s="196"/>
      <c r="BS2107" s="196"/>
      <c r="BT2107" s="196"/>
      <c r="BU2107" s="196"/>
      <c r="BV2107" s="196"/>
      <c r="BW2107" s="196"/>
      <c r="BX2107" s="196"/>
      <c r="BY2107" s="196"/>
      <c r="BZ2107" s="196"/>
      <c r="CA2107" s="196"/>
      <c r="CB2107" s="196"/>
      <c r="CC2107" s="196"/>
      <c r="CD2107" s="196"/>
    </row>
    <row r="2108" spans="4:82" x14ac:dyDescent="0.2">
      <c r="D2108" s="171"/>
      <c r="E2108" s="171"/>
      <c r="F2108" s="171"/>
      <c r="G2108" s="171"/>
      <c r="H2108" s="171"/>
      <c r="I2108" s="171"/>
      <c r="J2108" s="171"/>
      <c r="K2108" s="171"/>
      <c r="L2108" s="171"/>
      <c r="M2108" s="171"/>
      <c r="N2108" s="171"/>
      <c r="O2108" s="171"/>
      <c r="P2108" s="171"/>
      <c r="Q2108" s="171"/>
      <c r="R2108" s="171"/>
      <c r="S2108" s="171"/>
      <c r="T2108" s="171"/>
      <c r="U2108" s="171"/>
      <c r="V2108" s="171"/>
      <c r="W2108" s="171"/>
      <c r="X2108" s="171"/>
      <c r="Y2108" s="171"/>
      <c r="Z2108" s="171"/>
      <c r="AA2108" s="171"/>
      <c r="AB2108" s="171"/>
      <c r="AC2108" s="171"/>
      <c r="AD2108" s="171"/>
      <c r="AE2108" s="171"/>
      <c r="AF2108" s="171"/>
      <c r="AG2108" s="171"/>
      <c r="AH2108" s="171"/>
      <c r="AI2108" s="171"/>
      <c r="AJ2108" s="171"/>
      <c r="AK2108" s="171"/>
      <c r="AL2108" s="171"/>
      <c r="AM2108" s="171"/>
      <c r="AN2108" s="171"/>
      <c r="AO2108" s="171"/>
      <c r="AP2108" s="171"/>
      <c r="AQ2108" s="171"/>
      <c r="AR2108" s="171"/>
      <c r="AS2108" s="171"/>
      <c r="AT2108" s="196"/>
      <c r="AU2108" s="196"/>
      <c r="AV2108" s="196"/>
      <c r="AW2108" s="196"/>
      <c r="AX2108" s="196"/>
      <c r="AY2108" s="196"/>
      <c r="AZ2108" s="196"/>
      <c r="BA2108" s="196"/>
      <c r="BB2108" s="196"/>
      <c r="BC2108" s="196"/>
      <c r="BD2108" s="196"/>
      <c r="BE2108" s="196"/>
      <c r="BF2108" s="196"/>
      <c r="BG2108" s="196"/>
      <c r="BH2108" s="196"/>
      <c r="BI2108" s="196"/>
      <c r="BJ2108" s="196"/>
      <c r="BK2108" s="196"/>
      <c r="BL2108" s="196"/>
      <c r="BM2108" s="196"/>
      <c r="BN2108" s="196"/>
      <c r="BO2108" s="196"/>
      <c r="BP2108" s="196"/>
      <c r="BQ2108" s="196"/>
      <c r="BR2108" s="196"/>
      <c r="BS2108" s="196"/>
      <c r="BT2108" s="196"/>
      <c r="BU2108" s="196"/>
      <c r="BV2108" s="196"/>
      <c r="BW2108" s="196"/>
      <c r="BX2108" s="196"/>
      <c r="BY2108" s="196"/>
      <c r="BZ2108" s="196"/>
      <c r="CA2108" s="196"/>
      <c r="CB2108" s="196"/>
      <c r="CC2108" s="196"/>
      <c r="CD2108" s="196"/>
    </row>
    <row r="2109" spans="4:82" x14ac:dyDescent="0.2">
      <c r="D2109" s="171"/>
      <c r="E2109" s="171"/>
      <c r="F2109" s="171"/>
      <c r="G2109" s="171"/>
      <c r="H2109" s="171"/>
      <c r="I2109" s="171"/>
      <c r="J2109" s="171"/>
      <c r="K2109" s="171"/>
      <c r="L2109" s="171"/>
      <c r="M2109" s="171"/>
      <c r="N2109" s="171"/>
      <c r="O2109" s="171"/>
      <c r="P2109" s="171"/>
      <c r="Q2109" s="171"/>
      <c r="R2109" s="171"/>
      <c r="S2109" s="171"/>
      <c r="T2109" s="171"/>
      <c r="U2109" s="171"/>
      <c r="V2109" s="171"/>
      <c r="W2109" s="171"/>
      <c r="X2109" s="171"/>
      <c r="Y2109" s="171"/>
      <c r="Z2109" s="171"/>
      <c r="AA2109" s="171"/>
      <c r="AB2109" s="171"/>
      <c r="AC2109" s="171"/>
      <c r="AD2109" s="171"/>
      <c r="AE2109" s="171"/>
      <c r="AF2109" s="171"/>
      <c r="AG2109" s="171"/>
      <c r="AH2109" s="171"/>
      <c r="AI2109" s="171"/>
      <c r="AJ2109" s="171"/>
      <c r="AK2109" s="171"/>
      <c r="AL2109" s="171"/>
      <c r="AM2109" s="171"/>
      <c r="AN2109" s="171"/>
      <c r="AO2109" s="171"/>
      <c r="AP2109" s="171"/>
      <c r="AQ2109" s="171"/>
      <c r="AR2109" s="171"/>
      <c r="AS2109" s="171"/>
      <c r="AT2109" s="196"/>
      <c r="AU2109" s="196"/>
      <c r="AV2109" s="196"/>
      <c r="AW2109" s="196"/>
      <c r="AX2109" s="196"/>
      <c r="AY2109" s="196"/>
      <c r="AZ2109" s="196"/>
      <c r="BA2109" s="196"/>
      <c r="BB2109" s="196"/>
      <c r="BC2109" s="196"/>
      <c r="BD2109" s="196"/>
      <c r="BE2109" s="196"/>
      <c r="BF2109" s="196"/>
      <c r="BG2109" s="196"/>
      <c r="BH2109" s="196"/>
      <c r="BI2109" s="196"/>
      <c r="BJ2109" s="196"/>
      <c r="BK2109" s="196"/>
      <c r="BL2109" s="196"/>
      <c r="BM2109" s="196"/>
      <c r="BN2109" s="196"/>
      <c r="BO2109" s="196"/>
      <c r="BP2109" s="196"/>
      <c r="BQ2109" s="196"/>
      <c r="BR2109" s="196"/>
      <c r="BS2109" s="196"/>
      <c r="BT2109" s="196"/>
      <c r="BU2109" s="196"/>
      <c r="BV2109" s="196"/>
      <c r="BW2109" s="196"/>
      <c r="BX2109" s="196"/>
      <c r="BY2109" s="196"/>
      <c r="BZ2109" s="196"/>
      <c r="CA2109" s="196"/>
      <c r="CB2109" s="196"/>
      <c r="CC2109" s="196"/>
      <c r="CD2109" s="196"/>
    </row>
    <row r="2110" spans="4:82" x14ac:dyDescent="0.2">
      <c r="D2110" s="171"/>
      <c r="E2110" s="171"/>
      <c r="F2110" s="171"/>
      <c r="G2110" s="171"/>
      <c r="H2110" s="171"/>
      <c r="I2110" s="171"/>
      <c r="J2110" s="171"/>
      <c r="K2110" s="171"/>
      <c r="L2110" s="171"/>
      <c r="M2110" s="171"/>
      <c r="N2110" s="171"/>
      <c r="O2110" s="171"/>
      <c r="P2110" s="171"/>
      <c r="Q2110" s="171"/>
      <c r="R2110" s="171"/>
      <c r="S2110" s="171"/>
      <c r="T2110" s="171"/>
      <c r="U2110" s="171"/>
      <c r="V2110" s="171"/>
      <c r="W2110" s="171"/>
      <c r="X2110" s="171"/>
      <c r="Y2110" s="171"/>
      <c r="Z2110" s="171"/>
      <c r="AA2110" s="171"/>
      <c r="AB2110" s="171"/>
      <c r="AC2110" s="171"/>
      <c r="AD2110" s="171"/>
      <c r="AE2110" s="171"/>
      <c r="AF2110" s="171"/>
      <c r="AG2110" s="171"/>
      <c r="AH2110" s="171"/>
      <c r="AI2110" s="171"/>
      <c r="AJ2110" s="171"/>
      <c r="AK2110" s="171"/>
      <c r="AL2110" s="171"/>
      <c r="AM2110" s="171"/>
      <c r="AN2110" s="171"/>
      <c r="AO2110" s="171"/>
      <c r="AP2110" s="171"/>
      <c r="AQ2110" s="171"/>
      <c r="AR2110" s="171"/>
      <c r="AS2110" s="171"/>
      <c r="AT2110" s="196"/>
      <c r="AU2110" s="196"/>
      <c r="AV2110" s="196"/>
      <c r="AW2110" s="196"/>
      <c r="AX2110" s="196"/>
      <c r="AY2110" s="196"/>
      <c r="AZ2110" s="196"/>
      <c r="BA2110" s="196"/>
      <c r="BB2110" s="196"/>
      <c r="BC2110" s="196"/>
      <c r="BD2110" s="196"/>
      <c r="BE2110" s="196"/>
      <c r="BF2110" s="196"/>
      <c r="BG2110" s="196"/>
      <c r="BH2110" s="196"/>
      <c r="BI2110" s="196"/>
      <c r="BJ2110" s="196"/>
      <c r="BK2110" s="196"/>
      <c r="BL2110" s="196"/>
      <c r="BM2110" s="196"/>
      <c r="BN2110" s="196"/>
      <c r="BO2110" s="196"/>
      <c r="BP2110" s="196"/>
      <c r="BQ2110" s="196"/>
      <c r="BR2110" s="196"/>
      <c r="BS2110" s="196"/>
      <c r="BT2110" s="196"/>
      <c r="BU2110" s="196"/>
      <c r="BV2110" s="196"/>
      <c r="BW2110" s="196"/>
      <c r="BX2110" s="196"/>
      <c r="BY2110" s="196"/>
      <c r="BZ2110" s="196"/>
      <c r="CA2110" s="196"/>
      <c r="CB2110" s="196"/>
      <c r="CC2110" s="196"/>
      <c r="CD2110" s="196"/>
    </row>
    <row r="2111" spans="4:82" x14ac:dyDescent="0.2">
      <c r="D2111" s="171"/>
      <c r="E2111" s="171"/>
      <c r="F2111" s="171"/>
      <c r="G2111" s="171"/>
      <c r="H2111" s="171"/>
      <c r="I2111" s="171"/>
      <c r="J2111" s="171"/>
      <c r="K2111" s="171"/>
      <c r="L2111" s="171"/>
      <c r="M2111" s="171"/>
      <c r="N2111" s="171"/>
      <c r="O2111" s="171"/>
      <c r="P2111" s="171"/>
      <c r="Q2111" s="171"/>
      <c r="R2111" s="171"/>
      <c r="S2111" s="171"/>
      <c r="T2111" s="171"/>
      <c r="U2111" s="171"/>
      <c r="V2111" s="171"/>
      <c r="W2111" s="171"/>
      <c r="X2111" s="171"/>
      <c r="Y2111" s="171"/>
      <c r="Z2111" s="171"/>
      <c r="AA2111" s="171"/>
      <c r="AB2111" s="171"/>
      <c r="AC2111" s="171"/>
      <c r="AD2111" s="171"/>
      <c r="AE2111" s="171"/>
      <c r="AF2111" s="171"/>
      <c r="AG2111" s="171"/>
      <c r="AH2111" s="171"/>
      <c r="AI2111" s="171"/>
      <c r="AJ2111" s="171"/>
      <c r="AK2111" s="171"/>
      <c r="AL2111" s="171"/>
      <c r="AM2111" s="171"/>
      <c r="AN2111" s="171"/>
      <c r="AO2111" s="171"/>
      <c r="AP2111" s="171"/>
      <c r="AQ2111" s="171"/>
      <c r="AR2111" s="171"/>
      <c r="AS2111" s="171"/>
      <c r="AT2111" s="196"/>
      <c r="AU2111" s="196"/>
      <c r="AV2111" s="196"/>
      <c r="AW2111" s="196"/>
      <c r="AX2111" s="196"/>
      <c r="AY2111" s="196"/>
      <c r="AZ2111" s="196"/>
      <c r="BA2111" s="196"/>
      <c r="BB2111" s="196"/>
      <c r="BC2111" s="196"/>
      <c r="BD2111" s="196"/>
      <c r="BE2111" s="196"/>
      <c r="BF2111" s="196"/>
      <c r="BG2111" s="196"/>
      <c r="BH2111" s="196"/>
      <c r="BI2111" s="196"/>
      <c r="BJ2111" s="196"/>
      <c r="BK2111" s="196"/>
      <c r="BL2111" s="196"/>
      <c r="BM2111" s="196"/>
      <c r="BN2111" s="196"/>
      <c r="BO2111" s="196"/>
      <c r="BP2111" s="196"/>
      <c r="BQ2111" s="196"/>
      <c r="BR2111" s="196"/>
      <c r="BS2111" s="196"/>
      <c r="BT2111" s="196"/>
      <c r="BU2111" s="196"/>
      <c r="BV2111" s="196"/>
      <c r="BW2111" s="196"/>
      <c r="BX2111" s="196"/>
      <c r="BY2111" s="196"/>
      <c r="BZ2111" s="196"/>
      <c r="CA2111" s="196"/>
      <c r="CB2111" s="196"/>
      <c r="CC2111" s="196"/>
      <c r="CD2111" s="196"/>
    </row>
    <row r="2112" spans="4:82" x14ac:dyDescent="0.2">
      <c r="D2112" s="171"/>
      <c r="E2112" s="171"/>
      <c r="F2112" s="171"/>
      <c r="G2112" s="171"/>
      <c r="H2112" s="171"/>
      <c r="I2112" s="171"/>
      <c r="J2112" s="171"/>
      <c r="K2112" s="171"/>
      <c r="L2112" s="171"/>
      <c r="M2112" s="171"/>
      <c r="N2112" s="171"/>
      <c r="O2112" s="171"/>
      <c r="P2112" s="171"/>
      <c r="Q2112" s="171"/>
      <c r="R2112" s="171"/>
      <c r="S2112" s="171"/>
      <c r="T2112" s="171"/>
      <c r="U2112" s="171"/>
      <c r="V2112" s="171"/>
      <c r="W2112" s="171"/>
      <c r="X2112" s="171"/>
      <c r="Y2112" s="171"/>
      <c r="Z2112" s="171"/>
      <c r="AA2112" s="171"/>
      <c r="AB2112" s="171"/>
      <c r="AC2112" s="171"/>
      <c r="AD2112" s="171"/>
      <c r="AE2112" s="171"/>
      <c r="AF2112" s="171"/>
      <c r="AG2112" s="171"/>
      <c r="AH2112" s="171"/>
      <c r="AI2112" s="171"/>
      <c r="AJ2112" s="171"/>
      <c r="AK2112" s="171"/>
      <c r="AL2112" s="171"/>
      <c r="AM2112" s="171"/>
      <c r="AN2112" s="171"/>
      <c r="AO2112" s="171"/>
      <c r="AP2112" s="171"/>
      <c r="AQ2112" s="171"/>
      <c r="AR2112" s="171"/>
      <c r="AS2112" s="171"/>
      <c r="AT2112" s="196"/>
      <c r="AU2112" s="196"/>
      <c r="AV2112" s="196"/>
      <c r="AW2112" s="196"/>
      <c r="AX2112" s="196"/>
      <c r="AY2112" s="196"/>
      <c r="AZ2112" s="196"/>
      <c r="BA2112" s="196"/>
      <c r="BB2112" s="196"/>
      <c r="BC2112" s="196"/>
      <c r="BD2112" s="196"/>
      <c r="BE2112" s="196"/>
      <c r="BF2112" s="196"/>
      <c r="BG2112" s="196"/>
      <c r="BH2112" s="196"/>
      <c r="BI2112" s="196"/>
      <c r="BJ2112" s="196"/>
      <c r="BK2112" s="196"/>
      <c r="BL2112" s="196"/>
      <c r="BM2112" s="196"/>
      <c r="BN2112" s="196"/>
      <c r="BO2112" s="196"/>
      <c r="BP2112" s="196"/>
      <c r="BQ2112" s="196"/>
      <c r="BR2112" s="196"/>
      <c r="BS2112" s="196"/>
      <c r="BT2112" s="196"/>
      <c r="BU2112" s="196"/>
      <c r="BV2112" s="196"/>
      <c r="BW2112" s="196"/>
      <c r="BX2112" s="196"/>
      <c r="BY2112" s="196"/>
      <c r="BZ2112" s="196"/>
      <c r="CA2112" s="196"/>
      <c r="CB2112" s="196"/>
      <c r="CC2112" s="196"/>
      <c r="CD2112" s="196"/>
    </row>
    <row r="2113" spans="4:82" x14ac:dyDescent="0.2">
      <c r="D2113" s="171"/>
      <c r="E2113" s="171"/>
      <c r="F2113" s="171"/>
      <c r="G2113" s="171"/>
      <c r="H2113" s="171"/>
      <c r="I2113" s="171"/>
      <c r="J2113" s="171"/>
      <c r="K2113" s="171"/>
      <c r="L2113" s="171"/>
      <c r="M2113" s="171"/>
      <c r="N2113" s="171"/>
      <c r="O2113" s="171"/>
      <c r="P2113" s="171"/>
      <c r="Q2113" s="171"/>
      <c r="R2113" s="171"/>
      <c r="S2113" s="171"/>
      <c r="T2113" s="171"/>
      <c r="U2113" s="171"/>
      <c r="V2113" s="171"/>
      <c r="W2113" s="171"/>
      <c r="X2113" s="171"/>
      <c r="Y2113" s="171"/>
      <c r="Z2113" s="171"/>
      <c r="AA2113" s="171"/>
      <c r="AB2113" s="171"/>
      <c r="AC2113" s="171"/>
      <c r="AD2113" s="171"/>
      <c r="AE2113" s="171"/>
      <c r="AF2113" s="171"/>
      <c r="AG2113" s="171"/>
      <c r="AH2113" s="171"/>
      <c r="AI2113" s="171"/>
      <c r="AJ2113" s="171"/>
      <c r="AK2113" s="171"/>
      <c r="AL2113" s="171"/>
      <c r="AM2113" s="171"/>
      <c r="AN2113" s="171"/>
      <c r="AO2113" s="171"/>
      <c r="AP2113" s="171"/>
      <c r="AQ2113" s="171"/>
      <c r="AR2113" s="171"/>
      <c r="AS2113" s="171"/>
      <c r="AT2113" s="196"/>
      <c r="AU2113" s="196"/>
      <c r="AV2113" s="196"/>
      <c r="AW2113" s="196"/>
      <c r="AX2113" s="196"/>
      <c r="AY2113" s="196"/>
      <c r="AZ2113" s="196"/>
      <c r="BA2113" s="196"/>
      <c r="BB2113" s="196"/>
      <c r="BC2113" s="196"/>
      <c r="BD2113" s="196"/>
      <c r="BE2113" s="196"/>
      <c r="BF2113" s="196"/>
      <c r="BG2113" s="196"/>
      <c r="BH2113" s="196"/>
      <c r="BI2113" s="196"/>
      <c r="BJ2113" s="196"/>
      <c r="BK2113" s="196"/>
      <c r="BL2113" s="196"/>
      <c r="BM2113" s="196"/>
      <c r="BN2113" s="196"/>
      <c r="BO2113" s="196"/>
      <c r="BP2113" s="196"/>
      <c r="BQ2113" s="196"/>
      <c r="BR2113" s="196"/>
      <c r="BS2113" s="196"/>
      <c r="BT2113" s="196"/>
      <c r="BU2113" s="196"/>
      <c r="BV2113" s="196"/>
      <c r="BW2113" s="196"/>
      <c r="BX2113" s="196"/>
      <c r="BY2113" s="196"/>
      <c r="BZ2113" s="196"/>
      <c r="CA2113" s="196"/>
      <c r="CB2113" s="196"/>
      <c r="CC2113" s="196"/>
      <c r="CD2113" s="196"/>
    </row>
    <row r="2114" spans="4:82" x14ac:dyDescent="0.2">
      <c r="D2114" s="171"/>
      <c r="E2114" s="171"/>
      <c r="F2114" s="171"/>
      <c r="G2114" s="171"/>
      <c r="H2114" s="171"/>
      <c r="I2114" s="171"/>
      <c r="J2114" s="171"/>
      <c r="K2114" s="171"/>
      <c r="L2114" s="171"/>
      <c r="M2114" s="171"/>
      <c r="N2114" s="171"/>
      <c r="O2114" s="171"/>
      <c r="P2114" s="171"/>
      <c r="Q2114" s="171"/>
      <c r="R2114" s="171"/>
      <c r="S2114" s="171"/>
      <c r="T2114" s="171"/>
      <c r="U2114" s="171"/>
      <c r="V2114" s="171"/>
      <c r="W2114" s="171"/>
      <c r="X2114" s="171"/>
      <c r="Y2114" s="171"/>
      <c r="Z2114" s="171"/>
      <c r="AA2114" s="171"/>
      <c r="AB2114" s="171"/>
      <c r="AC2114" s="171"/>
      <c r="AD2114" s="171"/>
      <c r="AE2114" s="171"/>
      <c r="AF2114" s="171"/>
      <c r="AG2114" s="171"/>
      <c r="AH2114" s="171"/>
      <c r="AI2114" s="171"/>
      <c r="AJ2114" s="171"/>
      <c r="AK2114" s="171"/>
      <c r="AL2114" s="171"/>
      <c r="AM2114" s="171"/>
      <c r="AN2114" s="171"/>
      <c r="AO2114" s="171"/>
      <c r="AP2114" s="171"/>
      <c r="AQ2114" s="171"/>
      <c r="AR2114" s="171"/>
      <c r="AS2114" s="171"/>
      <c r="AT2114" s="196"/>
      <c r="AU2114" s="196"/>
      <c r="AV2114" s="196"/>
      <c r="AW2114" s="196"/>
      <c r="AX2114" s="196"/>
      <c r="AY2114" s="196"/>
      <c r="AZ2114" s="196"/>
      <c r="BA2114" s="196"/>
      <c r="BB2114" s="196"/>
      <c r="BC2114" s="196"/>
      <c r="BD2114" s="196"/>
      <c r="BE2114" s="196"/>
      <c r="BF2114" s="196"/>
      <c r="BG2114" s="196"/>
      <c r="BH2114" s="196"/>
      <c r="BI2114" s="196"/>
      <c r="BJ2114" s="196"/>
      <c r="BK2114" s="196"/>
      <c r="BL2114" s="196"/>
      <c r="BM2114" s="196"/>
      <c r="BN2114" s="196"/>
      <c r="BO2114" s="196"/>
      <c r="BP2114" s="196"/>
      <c r="BQ2114" s="196"/>
      <c r="BR2114" s="196"/>
      <c r="BS2114" s="196"/>
      <c r="BT2114" s="196"/>
      <c r="BU2114" s="196"/>
      <c r="BV2114" s="196"/>
      <c r="BW2114" s="196"/>
      <c r="BX2114" s="196"/>
      <c r="BY2114" s="196"/>
      <c r="BZ2114" s="196"/>
      <c r="CA2114" s="196"/>
      <c r="CB2114" s="196"/>
      <c r="CC2114" s="196"/>
      <c r="CD2114" s="196"/>
    </row>
    <row r="2115" spans="4:82" x14ac:dyDescent="0.2">
      <c r="D2115" s="171"/>
      <c r="E2115" s="171"/>
      <c r="F2115" s="171"/>
      <c r="G2115" s="171"/>
      <c r="H2115" s="171"/>
      <c r="I2115" s="171"/>
      <c r="J2115" s="171"/>
      <c r="K2115" s="171"/>
      <c r="L2115" s="171"/>
      <c r="M2115" s="171"/>
      <c r="N2115" s="171"/>
      <c r="O2115" s="171"/>
      <c r="P2115" s="171"/>
      <c r="Q2115" s="171"/>
      <c r="R2115" s="171"/>
      <c r="S2115" s="171"/>
      <c r="T2115" s="171"/>
      <c r="U2115" s="171"/>
      <c r="V2115" s="171"/>
      <c r="W2115" s="171"/>
      <c r="X2115" s="171"/>
      <c r="Y2115" s="171"/>
      <c r="Z2115" s="171"/>
      <c r="AA2115" s="171"/>
      <c r="AB2115" s="171"/>
      <c r="AC2115" s="171"/>
      <c r="AD2115" s="171"/>
      <c r="AE2115" s="171"/>
      <c r="AF2115" s="171"/>
      <c r="AG2115" s="171"/>
      <c r="AH2115" s="171"/>
      <c r="AI2115" s="171"/>
      <c r="AJ2115" s="171"/>
      <c r="AK2115" s="171"/>
      <c r="AL2115" s="171"/>
      <c r="AM2115" s="171"/>
      <c r="AN2115" s="171"/>
      <c r="AO2115" s="171"/>
      <c r="AP2115" s="171"/>
      <c r="AQ2115" s="171"/>
      <c r="AR2115" s="171"/>
      <c r="AS2115" s="171"/>
      <c r="AT2115" s="196"/>
      <c r="AU2115" s="196"/>
      <c r="AV2115" s="196"/>
      <c r="AW2115" s="196"/>
      <c r="AX2115" s="196"/>
      <c r="AY2115" s="196"/>
      <c r="AZ2115" s="196"/>
      <c r="BA2115" s="196"/>
      <c r="BB2115" s="196"/>
      <c r="BC2115" s="196"/>
      <c r="BD2115" s="196"/>
      <c r="BE2115" s="196"/>
      <c r="BF2115" s="196"/>
      <c r="BG2115" s="196"/>
      <c r="BH2115" s="196"/>
      <c r="BI2115" s="196"/>
      <c r="BJ2115" s="196"/>
      <c r="BK2115" s="196"/>
      <c r="BL2115" s="196"/>
      <c r="BM2115" s="196"/>
      <c r="BN2115" s="196"/>
      <c r="BO2115" s="196"/>
      <c r="BP2115" s="196"/>
      <c r="BQ2115" s="196"/>
      <c r="BR2115" s="196"/>
      <c r="BS2115" s="196"/>
      <c r="BT2115" s="196"/>
      <c r="BU2115" s="196"/>
      <c r="BV2115" s="196"/>
      <c r="BW2115" s="196"/>
      <c r="BX2115" s="196"/>
      <c r="BY2115" s="196"/>
      <c r="BZ2115" s="196"/>
      <c r="CA2115" s="196"/>
      <c r="CB2115" s="196"/>
      <c r="CC2115" s="196"/>
      <c r="CD2115" s="196"/>
    </row>
    <row r="2116" spans="4:82" x14ac:dyDescent="0.2">
      <c r="D2116" s="171"/>
      <c r="E2116" s="171"/>
      <c r="F2116" s="171"/>
      <c r="G2116" s="171"/>
      <c r="H2116" s="171"/>
      <c r="I2116" s="171"/>
      <c r="J2116" s="171"/>
      <c r="K2116" s="171"/>
      <c r="L2116" s="171"/>
      <c r="M2116" s="171"/>
      <c r="N2116" s="171"/>
      <c r="O2116" s="171"/>
      <c r="P2116" s="171"/>
      <c r="Q2116" s="171"/>
      <c r="R2116" s="171"/>
      <c r="S2116" s="171"/>
      <c r="T2116" s="171"/>
      <c r="U2116" s="171"/>
      <c r="V2116" s="171"/>
      <c r="W2116" s="171"/>
      <c r="X2116" s="171"/>
      <c r="Y2116" s="171"/>
      <c r="Z2116" s="171"/>
      <c r="AA2116" s="171"/>
      <c r="AB2116" s="171"/>
      <c r="AC2116" s="171"/>
      <c r="AD2116" s="171"/>
      <c r="AE2116" s="171"/>
      <c r="AF2116" s="171"/>
      <c r="AG2116" s="171"/>
      <c r="AH2116" s="171"/>
      <c r="AI2116" s="171"/>
      <c r="AJ2116" s="171"/>
      <c r="AK2116" s="171"/>
      <c r="AL2116" s="171"/>
      <c r="AM2116" s="171"/>
      <c r="AN2116" s="171"/>
      <c r="AO2116" s="171"/>
      <c r="AP2116" s="171"/>
      <c r="AQ2116" s="171"/>
      <c r="AR2116" s="171"/>
      <c r="AS2116" s="171"/>
      <c r="AT2116" s="196"/>
      <c r="AU2116" s="196"/>
      <c r="AV2116" s="196"/>
      <c r="AW2116" s="196"/>
      <c r="AX2116" s="196"/>
      <c r="AY2116" s="196"/>
      <c r="AZ2116" s="196"/>
      <c r="BA2116" s="196"/>
      <c r="BB2116" s="196"/>
      <c r="BC2116" s="196"/>
      <c r="BD2116" s="196"/>
      <c r="BE2116" s="196"/>
      <c r="BF2116" s="196"/>
      <c r="BG2116" s="196"/>
      <c r="BH2116" s="196"/>
      <c r="BI2116" s="196"/>
      <c r="BJ2116" s="196"/>
      <c r="BK2116" s="196"/>
      <c r="BL2116" s="196"/>
      <c r="BM2116" s="196"/>
      <c r="BN2116" s="196"/>
      <c r="BO2116" s="196"/>
      <c r="BP2116" s="196"/>
      <c r="BQ2116" s="196"/>
      <c r="BR2116" s="196"/>
      <c r="BS2116" s="196"/>
      <c r="BT2116" s="196"/>
      <c r="BU2116" s="196"/>
      <c r="BV2116" s="196"/>
      <c r="BW2116" s="196"/>
      <c r="BX2116" s="196"/>
      <c r="BY2116" s="196"/>
      <c r="BZ2116" s="196"/>
      <c r="CA2116" s="196"/>
      <c r="CB2116" s="196"/>
      <c r="CC2116" s="196"/>
      <c r="CD2116" s="196"/>
    </row>
    <row r="2117" spans="4:82" x14ac:dyDescent="0.2">
      <c r="D2117" s="171"/>
      <c r="E2117" s="171"/>
      <c r="F2117" s="171"/>
      <c r="G2117" s="171"/>
      <c r="H2117" s="171"/>
      <c r="I2117" s="171"/>
      <c r="J2117" s="171"/>
      <c r="K2117" s="171"/>
      <c r="L2117" s="171"/>
      <c r="M2117" s="171"/>
      <c r="N2117" s="171"/>
      <c r="O2117" s="171"/>
      <c r="P2117" s="171"/>
      <c r="Q2117" s="171"/>
      <c r="R2117" s="171"/>
      <c r="S2117" s="171"/>
      <c r="T2117" s="171"/>
      <c r="U2117" s="171"/>
      <c r="V2117" s="171"/>
      <c r="W2117" s="171"/>
      <c r="X2117" s="171"/>
      <c r="Y2117" s="171"/>
      <c r="Z2117" s="171"/>
      <c r="AA2117" s="171"/>
      <c r="AB2117" s="171"/>
      <c r="AC2117" s="171"/>
      <c r="AD2117" s="171"/>
      <c r="AE2117" s="171"/>
      <c r="AF2117" s="171"/>
      <c r="AG2117" s="171"/>
      <c r="AH2117" s="171"/>
      <c r="AI2117" s="171"/>
      <c r="AJ2117" s="171"/>
      <c r="AK2117" s="171"/>
      <c r="AL2117" s="171"/>
      <c r="AM2117" s="171"/>
      <c r="AN2117" s="171"/>
      <c r="AO2117" s="171"/>
      <c r="AP2117" s="171"/>
      <c r="AQ2117" s="171"/>
      <c r="AR2117" s="171"/>
      <c r="AS2117" s="171"/>
      <c r="AT2117" s="196"/>
      <c r="AU2117" s="196"/>
      <c r="AV2117" s="196"/>
      <c r="AW2117" s="196"/>
      <c r="AX2117" s="196"/>
      <c r="AY2117" s="196"/>
      <c r="AZ2117" s="196"/>
      <c r="BA2117" s="196"/>
      <c r="BB2117" s="196"/>
      <c r="BC2117" s="196"/>
      <c r="BD2117" s="196"/>
      <c r="BE2117" s="196"/>
      <c r="BF2117" s="196"/>
      <c r="BG2117" s="196"/>
      <c r="BH2117" s="196"/>
      <c r="BI2117" s="196"/>
      <c r="BJ2117" s="196"/>
      <c r="BK2117" s="196"/>
      <c r="BL2117" s="196"/>
      <c r="BM2117" s="196"/>
      <c r="BN2117" s="196"/>
      <c r="BO2117" s="196"/>
      <c r="BP2117" s="196"/>
      <c r="BQ2117" s="196"/>
      <c r="BR2117" s="196"/>
      <c r="BS2117" s="196"/>
      <c r="BT2117" s="196"/>
      <c r="BU2117" s="196"/>
      <c r="BV2117" s="196"/>
      <c r="BW2117" s="196"/>
      <c r="BX2117" s="196"/>
      <c r="BY2117" s="196"/>
      <c r="BZ2117" s="196"/>
      <c r="CA2117" s="196"/>
      <c r="CB2117" s="196"/>
      <c r="CC2117" s="196"/>
      <c r="CD2117" s="196"/>
    </row>
    <row r="2118" spans="4:82" x14ac:dyDescent="0.2">
      <c r="D2118" s="171"/>
      <c r="E2118" s="171"/>
      <c r="F2118" s="171"/>
      <c r="G2118" s="171"/>
      <c r="H2118" s="171"/>
      <c r="I2118" s="171"/>
      <c r="J2118" s="171"/>
      <c r="K2118" s="171"/>
      <c r="L2118" s="171"/>
      <c r="M2118" s="171"/>
      <c r="N2118" s="171"/>
      <c r="O2118" s="171"/>
      <c r="P2118" s="171"/>
      <c r="Q2118" s="171"/>
      <c r="R2118" s="171"/>
      <c r="S2118" s="171"/>
      <c r="T2118" s="171"/>
      <c r="U2118" s="171"/>
      <c r="V2118" s="171"/>
      <c r="W2118" s="171"/>
      <c r="X2118" s="171"/>
      <c r="Y2118" s="171"/>
      <c r="Z2118" s="171"/>
      <c r="AA2118" s="171"/>
      <c r="AB2118" s="171"/>
      <c r="AC2118" s="171"/>
      <c r="AD2118" s="171"/>
      <c r="AE2118" s="171"/>
      <c r="AF2118" s="171"/>
      <c r="AG2118" s="171"/>
      <c r="AH2118" s="171"/>
      <c r="AI2118" s="171"/>
      <c r="AJ2118" s="171"/>
      <c r="AK2118" s="171"/>
      <c r="AL2118" s="171"/>
      <c r="AM2118" s="171"/>
      <c r="AN2118" s="171"/>
      <c r="AO2118" s="171"/>
      <c r="AP2118" s="171"/>
      <c r="AQ2118" s="171"/>
      <c r="AR2118" s="171"/>
      <c r="AS2118" s="171"/>
      <c r="AT2118" s="196"/>
      <c r="AU2118" s="196"/>
      <c r="AV2118" s="196"/>
      <c r="AW2118" s="196"/>
      <c r="AX2118" s="196"/>
      <c r="AY2118" s="196"/>
      <c r="AZ2118" s="196"/>
      <c r="BA2118" s="196"/>
      <c r="BB2118" s="196"/>
      <c r="BC2118" s="196"/>
      <c r="BD2118" s="196"/>
      <c r="BE2118" s="196"/>
      <c r="BF2118" s="196"/>
      <c r="BG2118" s="196"/>
      <c r="BH2118" s="196"/>
      <c r="BI2118" s="196"/>
      <c r="BJ2118" s="196"/>
      <c r="BK2118" s="196"/>
      <c r="BL2118" s="196"/>
      <c r="BM2118" s="196"/>
      <c r="BN2118" s="196"/>
      <c r="BO2118" s="196"/>
      <c r="BP2118" s="196"/>
      <c r="BQ2118" s="196"/>
      <c r="BR2118" s="196"/>
      <c r="BS2118" s="196"/>
      <c r="BT2118" s="196"/>
      <c r="BU2118" s="196"/>
      <c r="BV2118" s="196"/>
      <c r="BW2118" s="196"/>
      <c r="BX2118" s="196"/>
      <c r="BY2118" s="196"/>
      <c r="BZ2118" s="196"/>
      <c r="CA2118" s="196"/>
      <c r="CB2118" s="196"/>
      <c r="CC2118" s="196"/>
      <c r="CD2118" s="196"/>
    </row>
    <row r="2119" spans="4:82" x14ac:dyDescent="0.2">
      <c r="D2119" s="171"/>
      <c r="E2119" s="171"/>
      <c r="F2119" s="171"/>
      <c r="G2119" s="171"/>
      <c r="H2119" s="171"/>
      <c r="I2119" s="171"/>
      <c r="J2119" s="171"/>
      <c r="K2119" s="171"/>
      <c r="L2119" s="171"/>
      <c r="M2119" s="171"/>
      <c r="N2119" s="171"/>
      <c r="O2119" s="171"/>
      <c r="P2119" s="171"/>
      <c r="Q2119" s="171"/>
      <c r="R2119" s="171"/>
      <c r="S2119" s="171"/>
      <c r="T2119" s="171"/>
      <c r="U2119" s="171"/>
      <c r="V2119" s="171"/>
      <c r="W2119" s="171"/>
      <c r="X2119" s="171"/>
      <c r="Y2119" s="171"/>
      <c r="Z2119" s="171"/>
      <c r="AA2119" s="171"/>
      <c r="AB2119" s="171"/>
      <c r="AC2119" s="171"/>
      <c r="AD2119" s="171"/>
      <c r="AE2119" s="171"/>
      <c r="AF2119" s="171"/>
      <c r="AG2119" s="171"/>
      <c r="AH2119" s="171"/>
      <c r="AI2119" s="171"/>
      <c r="AJ2119" s="171"/>
      <c r="AK2119" s="171"/>
      <c r="AL2119" s="171"/>
      <c r="AM2119" s="171"/>
      <c r="AN2119" s="171"/>
      <c r="AO2119" s="171"/>
      <c r="AP2119" s="171"/>
      <c r="AQ2119" s="171"/>
      <c r="AR2119" s="171"/>
      <c r="AS2119" s="171"/>
      <c r="AT2119" s="196"/>
      <c r="AU2119" s="196"/>
      <c r="AV2119" s="196"/>
      <c r="AW2119" s="196"/>
      <c r="AX2119" s="196"/>
      <c r="AY2119" s="196"/>
      <c r="AZ2119" s="196"/>
      <c r="BA2119" s="196"/>
      <c r="BB2119" s="196"/>
      <c r="BC2119" s="196"/>
      <c r="BD2119" s="196"/>
      <c r="BE2119" s="196"/>
      <c r="BF2119" s="196"/>
      <c r="BG2119" s="196"/>
      <c r="BH2119" s="196"/>
      <c r="BI2119" s="196"/>
      <c r="BJ2119" s="196"/>
      <c r="BK2119" s="196"/>
      <c r="BL2119" s="196"/>
      <c r="BM2119" s="196"/>
      <c r="BN2119" s="196"/>
      <c r="BO2119" s="196"/>
      <c r="BP2119" s="196"/>
      <c r="BQ2119" s="196"/>
      <c r="BR2119" s="196"/>
      <c r="BS2119" s="196"/>
      <c r="BT2119" s="196"/>
      <c r="BU2119" s="196"/>
      <c r="BV2119" s="196"/>
      <c r="BW2119" s="196"/>
      <c r="BX2119" s="196"/>
      <c r="BY2119" s="196"/>
      <c r="BZ2119" s="196"/>
      <c r="CA2119" s="196"/>
      <c r="CB2119" s="196"/>
      <c r="CC2119" s="196"/>
      <c r="CD2119" s="196"/>
    </row>
    <row r="2120" spans="4:82" x14ac:dyDescent="0.2">
      <c r="D2120" s="171"/>
      <c r="E2120" s="171"/>
      <c r="F2120" s="171"/>
      <c r="G2120" s="171"/>
      <c r="H2120" s="171"/>
      <c r="I2120" s="171"/>
      <c r="J2120" s="171"/>
      <c r="K2120" s="171"/>
      <c r="L2120" s="171"/>
      <c r="M2120" s="171"/>
      <c r="N2120" s="171"/>
      <c r="O2120" s="171"/>
      <c r="P2120" s="171"/>
      <c r="Q2120" s="171"/>
      <c r="R2120" s="171"/>
      <c r="S2120" s="171"/>
      <c r="T2120" s="171"/>
      <c r="U2120" s="171"/>
      <c r="V2120" s="171"/>
      <c r="W2120" s="171"/>
      <c r="X2120" s="171"/>
      <c r="Y2120" s="171"/>
      <c r="Z2120" s="171"/>
      <c r="AA2120" s="171"/>
      <c r="AB2120" s="171"/>
      <c r="AC2120" s="171"/>
      <c r="AD2120" s="171"/>
      <c r="AE2120" s="171"/>
      <c r="AF2120" s="171"/>
      <c r="AG2120" s="171"/>
      <c r="AH2120" s="171"/>
      <c r="AI2120" s="171"/>
      <c r="AJ2120" s="171"/>
      <c r="AK2120" s="171"/>
      <c r="AL2120" s="171"/>
      <c r="AM2120" s="171"/>
      <c r="AN2120" s="171"/>
      <c r="AO2120" s="171"/>
      <c r="AP2120" s="171"/>
      <c r="AQ2120" s="171"/>
      <c r="AR2120" s="171"/>
      <c r="AS2120" s="171"/>
      <c r="AT2120" s="196"/>
      <c r="AU2120" s="196"/>
      <c r="AV2120" s="196"/>
      <c r="AW2120" s="196"/>
      <c r="AX2120" s="196"/>
      <c r="AY2120" s="196"/>
      <c r="AZ2120" s="196"/>
      <c r="BA2120" s="196"/>
      <c r="BB2120" s="196"/>
      <c r="BC2120" s="196"/>
      <c r="BD2120" s="196"/>
      <c r="BE2120" s="196"/>
      <c r="BF2120" s="196"/>
      <c r="BG2120" s="196"/>
      <c r="BH2120" s="196"/>
      <c r="BI2120" s="196"/>
      <c r="BJ2120" s="196"/>
      <c r="BK2120" s="196"/>
      <c r="BL2120" s="196"/>
      <c r="BM2120" s="196"/>
      <c r="BN2120" s="196"/>
      <c r="BO2120" s="196"/>
      <c r="BP2120" s="196"/>
      <c r="BQ2120" s="196"/>
      <c r="BR2120" s="196"/>
      <c r="BS2120" s="196"/>
      <c r="BT2120" s="196"/>
      <c r="BU2120" s="196"/>
      <c r="BV2120" s="196"/>
      <c r="BW2120" s="196"/>
      <c r="BX2120" s="196"/>
      <c r="BY2120" s="196"/>
      <c r="BZ2120" s="196"/>
      <c r="CA2120" s="196"/>
      <c r="CB2120" s="196"/>
      <c r="CC2120" s="196"/>
      <c r="CD2120" s="196"/>
    </row>
    <row r="2121" spans="4:82" x14ac:dyDescent="0.2">
      <c r="D2121" s="171"/>
      <c r="E2121" s="171"/>
      <c r="F2121" s="171"/>
      <c r="G2121" s="171"/>
      <c r="H2121" s="171"/>
      <c r="I2121" s="171"/>
      <c r="J2121" s="171"/>
      <c r="K2121" s="171"/>
      <c r="L2121" s="171"/>
      <c r="M2121" s="171"/>
      <c r="N2121" s="171"/>
      <c r="O2121" s="171"/>
      <c r="P2121" s="171"/>
      <c r="Q2121" s="171"/>
      <c r="R2121" s="171"/>
      <c r="S2121" s="171"/>
      <c r="T2121" s="171"/>
      <c r="U2121" s="171"/>
      <c r="V2121" s="171"/>
      <c r="W2121" s="171"/>
      <c r="X2121" s="171"/>
      <c r="Y2121" s="171"/>
      <c r="Z2121" s="171"/>
      <c r="AA2121" s="171"/>
      <c r="AB2121" s="171"/>
      <c r="AC2121" s="171"/>
      <c r="AD2121" s="171"/>
      <c r="AE2121" s="171"/>
      <c r="AF2121" s="171"/>
      <c r="AG2121" s="171"/>
      <c r="AH2121" s="171"/>
      <c r="AI2121" s="171"/>
      <c r="AJ2121" s="171"/>
      <c r="AK2121" s="171"/>
      <c r="AL2121" s="171"/>
      <c r="AM2121" s="171"/>
      <c r="AN2121" s="171"/>
      <c r="AO2121" s="171"/>
      <c r="AP2121" s="171"/>
      <c r="AQ2121" s="171"/>
      <c r="AR2121" s="171"/>
      <c r="AS2121" s="171"/>
      <c r="AT2121" s="196"/>
      <c r="AU2121" s="196"/>
      <c r="AV2121" s="196"/>
      <c r="AW2121" s="196"/>
      <c r="AX2121" s="196"/>
      <c r="AY2121" s="196"/>
      <c r="AZ2121" s="196"/>
      <c r="BA2121" s="196"/>
      <c r="BB2121" s="196"/>
      <c r="BC2121" s="196"/>
      <c r="BD2121" s="196"/>
      <c r="BE2121" s="196"/>
      <c r="BF2121" s="196"/>
      <c r="BG2121" s="196"/>
      <c r="BH2121" s="196"/>
      <c r="BI2121" s="196"/>
      <c r="BJ2121" s="196"/>
      <c r="BK2121" s="196"/>
      <c r="BL2121" s="196"/>
      <c r="BM2121" s="196"/>
      <c r="BN2121" s="196"/>
      <c r="BO2121" s="196"/>
      <c r="BP2121" s="196"/>
      <c r="BQ2121" s="196"/>
      <c r="BR2121" s="196"/>
      <c r="BS2121" s="196"/>
      <c r="BT2121" s="196"/>
      <c r="BU2121" s="196"/>
      <c r="BV2121" s="196"/>
      <c r="BW2121" s="196"/>
      <c r="BX2121" s="196"/>
      <c r="BY2121" s="196"/>
      <c r="BZ2121" s="196"/>
      <c r="CA2121" s="196"/>
      <c r="CB2121" s="196"/>
      <c r="CC2121" s="196"/>
      <c r="CD2121" s="196"/>
    </row>
    <row r="2122" spans="4:82" x14ac:dyDescent="0.2">
      <c r="D2122" s="171"/>
      <c r="E2122" s="171"/>
      <c r="F2122" s="171"/>
      <c r="G2122" s="171"/>
      <c r="H2122" s="171"/>
      <c r="I2122" s="171"/>
      <c r="J2122" s="171"/>
      <c r="K2122" s="171"/>
      <c r="L2122" s="171"/>
      <c r="M2122" s="171"/>
      <c r="N2122" s="171"/>
      <c r="O2122" s="171"/>
      <c r="P2122" s="171"/>
      <c r="Q2122" s="171"/>
      <c r="R2122" s="171"/>
      <c r="S2122" s="171"/>
      <c r="T2122" s="171"/>
      <c r="U2122" s="171"/>
      <c r="V2122" s="171"/>
      <c r="W2122" s="171"/>
      <c r="X2122" s="171"/>
      <c r="Y2122" s="171"/>
      <c r="Z2122" s="171"/>
      <c r="AA2122" s="171"/>
      <c r="AB2122" s="171"/>
      <c r="AC2122" s="171"/>
      <c r="AD2122" s="171"/>
      <c r="AE2122" s="171"/>
      <c r="AF2122" s="171"/>
      <c r="AG2122" s="171"/>
      <c r="AH2122" s="171"/>
      <c r="AI2122" s="171"/>
      <c r="AJ2122" s="171"/>
      <c r="AK2122" s="171"/>
      <c r="AL2122" s="171"/>
      <c r="AM2122" s="171"/>
      <c r="AN2122" s="171"/>
      <c r="AO2122" s="171"/>
      <c r="AP2122" s="171"/>
      <c r="AQ2122" s="171"/>
      <c r="AR2122" s="171"/>
      <c r="AS2122" s="171"/>
      <c r="AT2122" s="196"/>
      <c r="AU2122" s="196"/>
      <c r="AV2122" s="196"/>
      <c r="AW2122" s="196"/>
      <c r="AX2122" s="196"/>
      <c r="AY2122" s="196"/>
      <c r="AZ2122" s="196"/>
      <c r="BA2122" s="196"/>
      <c r="BB2122" s="196"/>
      <c r="BC2122" s="196"/>
      <c r="BD2122" s="196"/>
      <c r="BE2122" s="196"/>
      <c r="BF2122" s="196"/>
      <c r="BG2122" s="196"/>
      <c r="BH2122" s="196"/>
      <c r="BI2122" s="196"/>
      <c r="BJ2122" s="196"/>
      <c r="BK2122" s="196"/>
      <c r="BL2122" s="196"/>
      <c r="BM2122" s="196"/>
      <c r="BN2122" s="196"/>
      <c r="BO2122" s="196"/>
      <c r="BP2122" s="196"/>
      <c r="BQ2122" s="196"/>
      <c r="BR2122" s="196"/>
      <c r="BS2122" s="196"/>
      <c r="BT2122" s="196"/>
      <c r="BU2122" s="196"/>
      <c r="BV2122" s="196"/>
      <c r="BW2122" s="196"/>
      <c r="BX2122" s="196"/>
      <c r="BY2122" s="196"/>
      <c r="BZ2122" s="196"/>
      <c r="CA2122" s="196"/>
      <c r="CB2122" s="196"/>
      <c r="CC2122" s="196"/>
      <c r="CD2122" s="196"/>
    </row>
    <row r="2123" spans="4:82" x14ac:dyDescent="0.2">
      <c r="D2123" s="171"/>
      <c r="E2123" s="171"/>
      <c r="F2123" s="171"/>
      <c r="G2123" s="171"/>
      <c r="H2123" s="171"/>
      <c r="I2123" s="171"/>
      <c r="J2123" s="171"/>
      <c r="K2123" s="171"/>
      <c r="L2123" s="171"/>
      <c r="M2123" s="171"/>
      <c r="N2123" s="171"/>
      <c r="O2123" s="171"/>
      <c r="P2123" s="171"/>
      <c r="Q2123" s="171"/>
      <c r="R2123" s="171"/>
      <c r="S2123" s="171"/>
      <c r="T2123" s="171"/>
      <c r="U2123" s="171"/>
      <c r="V2123" s="171"/>
      <c r="W2123" s="171"/>
      <c r="X2123" s="171"/>
      <c r="Y2123" s="171"/>
      <c r="Z2123" s="171"/>
      <c r="AA2123" s="171"/>
      <c r="AB2123" s="171"/>
      <c r="AC2123" s="171"/>
      <c r="AD2123" s="171"/>
      <c r="AE2123" s="171"/>
      <c r="AF2123" s="171"/>
      <c r="AG2123" s="171"/>
      <c r="AH2123" s="171"/>
      <c r="AI2123" s="171"/>
      <c r="AJ2123" s="171"/>
      <c r="AK2123" s="171"/>
      <c r="AL2123" s="171"/>
      <c r="AM2123" s="171"/>
      <c r="AN2123" s="171"/>
      <c r="AO2123" s="171"/>
      <c r="AP2123" s="171"/>
      <c r="AQ2123" s="171"/>
      <c r="AR2123" s="171"/>
      <c r="AS2123" s="171"/>
      <c r="AT2123" s="196"/>
      <c r="AU2123" s="196"/>
      <c r="AV2123" s="196"/>
      <c r="AW2123" s="196"/>
      <c r="AX2123" s="196"/>
      <c r="AY2123" s="196"/>
      <c r="AZ2123" s="196"/>
      <c r="BA2123" s="196"/>
      <c r="BB2123" s="196"/>
      <c r="BC2123" s="196"/>
      <c r="BD2123" s="196"/>
      <c r="BE2123" s="196"/>
      <c r="BF2123" s="196"/>
      <c r="BG2123" s="196"/>
      <c r="BH2123" s="196"/>
      <c r="BI2123" s="196"/>
      <c r="BJ2123" s="196"/>
      <c r="BK2123" s="196"/>
      <c r="BL2123" s="196"/>
      <c r="BM2123" s="196"/>
      <c r="BN2123" s="196"/>
      <c r="BO2123" s="196"/>
      <c r="BP2123" s="196"/>
      <c r="BQ2123" s="196"/>
      <c r="BR2123" s="196"/>
      <c r="BS2123" s="196"/>
      <c r="BT2123" s="196"/>
      <c r="BU2123" s="196"/>
      <c r="BV2123" s="196"/>
      <c r="BW2123" s="196"/>
      <c r="BX2123" s="196"/>
      <c r="BY2123" s="196"/>
      <c r="BZ2123" s="196"/>
      <c r="CA2123" s="196"/>
      <c r="CB2123" s="196"/>
      <c r="CC2123" s="196"/>
      <c r="CD2123" s="196"/>
    </row>
    <row r="2124" spans="4:82" x14ac:dyDescent="0.2">
      <c r="D2124" s="171"/>
      <c r="E2124" s="171"/>
      <c r="F2124" s="171"/>
      <c r="G2124" s="171"/>
      <c r="H2124" s="171"/>
      <c r="I2124" s="171"/>
      <c r="J2124" s="171"/>
      <c r="K2124" s="171"/>
      <c r="L2124" s="171"/>
      <c r="M2124" s="171"/>
      <c r="N2124" s="171"/>
      <c r="O2124" s="171"/>
      <c r="P2124" s="171"/>
      <c r="Q2124" s="171"/>
      <c r="R2124" s="171"/>
      <c r="S2124" s="171"/>
      <c r="T2124" s="171"/>
      <c r="U2124" s="171"/>
      <c r="V2124" s="171"/>
      <c r="W2124" s="171"/>
      <c r="X2124" s="171"/>
      <c r="Y2124" s="171"/>
      <c r="Z2124" s="171"/>
      <c r="AA2124" s="171"/>
      <c r="AB2124" s="171"/>
      <c r="AC2124" s="171"/>
      <c r="AD2124" s="171"/>
      <c r="AE2124" s="171"/>
      <c r="AF2124" s="171"/>
      <c r="AG2124" s="171"/>
      <c r="AH2124" s="171"/>
      <c r="AI2124" s="171"/>
      <c r="AJ2124" s="171"/>
      <c r="AK2124" s="171"/>
      <c r="AL2124" s="171"/>
      <c r="AM2124" s="171"/>
      <c r="AN2124" s="171"/>
      <c r="AO2124" s="171"/>
      <c r="AP2124" s="171"/>
      <c r="AQ2124" s="171"/>
      <c r="AR2124" s="171"/>
      <c r="AS2124" s="171"/>
      <c r="AT2124" s="196"/>
      <c r="AU2124" s="196"/>
      <c r="AV2124" s="196"/>
      <c r="AW2124" s="196"/>
      <c r="AX2124" s="196"/>
      <c r="AY2124" s="196"/>
      <c r="AZ2124" s="196"/>
      <c r="BA2124" s="196"/>
      <c r="BB2124" s="196"/>
      <c r="BC2124" s="196"/>
      <c r="BD2124" s="196"/>
      <c r="BE2124" s="196"/>
      <c r="BF2124" s="196"/>
      <c r="BG2124" s="196"/>
      <c r="BH2124" s="196"/>
      <c r="BI2124" s="196"/>
      <c r="BJ2124" s="196"/>
      <c r="BK2124" s="196"/>
      <c r="BL2124" s="196"/>
      <c r="BM2124" s="196"/>
      <c r="BN2124" s="196"/>
      <c r="BO2124" s="196"/>
      <c r="BP2124" s="196"/>
      <c r="BQ2124" s="196"/>
      <c r="BR2124" s="196"/>
      <c r="BS2124" s="196"/>
      <c r="BT2124" s="196"/>
      <c r="BU2124" s="196"/>
      <c r="BV2124" s="196"/>
      <c r="BW2124" s="196"/>
      <c r="BX2124" s="196"/>
      <c r="BY2124" s="196"/>
      <c r="BZ2124" s="196"/>
      <c r="CA2124" s="196"/>
      <c r="CB2124" s="196"/>
      <c r="CC2124" s="196"/>
      <c r="CD2124" s="196"/>
    </row>
    <row r="2125" spans="4:82" x14ac:dyDescent="0.2">
      <c r="D2125" s="171"/>
      <c r="E2125" s="171"/>
      <c r="F2125" s="171"/>
      <c r="G2125" s="171"/>
      <c r="H2125" s="171"/>
      <c r="I2125" s="171"/>
      <c r="J2125" s="171"/>
      <c r="K2125" s="171"/>
      <c r="L2125" s="171"/>
      <c r="M2125" s="171"/>
      <c r="N2125" s="171"/>
      <c r="O2125" s="171"/>
      <c r="P2125" s="171"/>
      <c r="Q2125" s="171"/>
      <c r="R2125" s="171"/>
      <c r="S2125" s="171"/>
      <c r="T2125" s="171"/>
      <c r="U2125" s="171"/>
      <c r="V2125" s="171"/>
      <c r="W2125" s="171"/>
      <c r="X2125" s="171"/>
      <c r="Y2125" s="171"/>
      <c r="Z2125" s="171"/>
      <c r="AA2125" s="171"/>
      <c r="AB2125" s="171"/>
      <c r="AC2125" s="171"/>
      <c r="AD2125" s="171"/>
      <c r="AE2125" s="171"/>
      <c r="AF2125" s="171"/>
      <c r="AG2125" s="171"/>
      <c r="AH2125" s="171"/>
      <c r="AI2125" s="171"/>
      <c r="AJ2125" s="171"/>
      <c r="AK2125" s="171"/>
      <c r="AL2125" s="171"/>
      <c r="AM2125" s="171"/>
      <c r="AN2125" s="171"/>
      <c r="AO2125" s="171"/>
      <c r="AP2125" s="171"/>
      <c r="AQ2125" s="171"/>
      <c r="AR2125" s="171"/>
      <c r="AS2125" s="171"/>
      <c r="AT2125" s="196"/>
      <c r="AU2125" s="196"/>
      <c r="AV2125" s="196"/>
      <c r="AW2125" s="196"/>
      <c r="AX2125" s="196"/>
      <c r="AY2125" s="196"/>
      <c r="AZ2125" s="196"/>
      <c r="BA2125" s="196"/>
      <c r="BB2125" s="196"/>
      <c r="BC2125" s="196"/>
      <c r="BD2125" s="196"/>
      <c r="BE2125" s="196"/>
      <c r="BF2125" s="196"/>
      <c r="BG2125" s="196"/>
      <c r="BH2125" s="196"/>
      <c r="BI2125" s="196"/>
      <c r="BJ2125" s="196"/>
      <c r="BK2125" s="196"/>
      <c r="BL2125" s="196"/>
      <c r="BM2125" s="196"/>
      <c r="BN2125" s="196"/>
      <c r="BO2125" s="196"/>
      <c r="BP2125" s="196"/>
      <c r="BQ2125" s="196"/>
      <c r="BR2125" s="196"/>
      <c r="BS2125" s="196"/>
      <c r="BT2125" s="196"/>
      <c r="BU2125" s="196"/>
      <c r="BV2125" s="196"/>
      <c r="BW2125" s="196"/>
      <c r="BX2125" s="196"/>
      <c r="BY2125" s="196"/>
      <c r="BZ2125" s="196"/>
      <c r="CA2125" s="196"/>
      <c r="CB2125" s="196"/>
      <c r="CC2125" s="196"/>
      <c r="CD2125" s="196"/>
    </row>
    <row r="2126" spans="4:82" x14ac:dyDescent="0.2">
      <c r="D2126" s="171"/>
      <c r="E2126" s="171"/>
      <c r="F2126" s="171"/>
      <c r="G2126" s="171"/>
      <c r="H2126" s="171"/>
      <c r="I2126" s="171"/>
      <c r="J2126" s="171"/>
      <c r="K2126" s="171"/>
      <c r="L2126" s="171"/>
      <c r="M2126" s="171"/>
      <c r="N2126" s="171"/>
      <c r="O2126" s="171"/>
      <c r="P2126" s="171"/>
      <c r="Q2126" s="171"/>
      <c r="R2126" s="171"/>
      <c r="S2126" s="171"/>
      <c r="T2126" s="171"/>
      <c r="U2126" s="171"/>
      <c r="V2126" s="171"/>
      <c r="W2126" s="171"/>
      <c r="X2126" s="171"/>
      <c r="Y2126" s="171"/>
      <c r="Z2126" s="171"/>
      <c r="AA2126" s="171"/>
      <c r="AB2126" s="171"/>
      <c r="AC2126" s="171"/>
      <c r="AD2126" s="171"/>
      <c r="AE2126" s="171"/>
      <c r="AF2126" s="171"/>
      <c r="AG2126" s="171"/>
      <c r="AH2126" s="171"/>
      <c r="AI2126" s="171"/>
      <c r="AJ2126" s="171"/>
      <c r="AK2126" s="171"/>
      <c r="AL2126" s="171"/>
      <c r="AM2126" s="171"/>
      <c r="AN2126" s="171"/>
      <c r="AO2126" s="171"/>
      <c r="AP2126" s="171"/>
      <c r="AQ2126" s="171"/>
      <c r="AR2126" s="171"/>
      <c r="AS2126" s="171"/>
      <c r="AT2126" s="196"/>
      <c r="AU2126" s="196"/>
      <c r="AV2126" s="196"/>
      <c r="AW2126" s="196"/>
      <c r="AX2126" s="196"/>
      <c r="AY2126" s="196"/>
      <c r="AZ2126" s="196"/>
      <c r="BA2126" s="196"/>
      <c r="BB2126" s="196"/>
      <c r="BC2126" s="196"/>
      <c r="BD2126" s="196"/>
      <c r="BE2126" s="196"/>
      <c r="BF2126" s="196"/>
      <c r="BG2126" s="196"/>
      <c r="BH2126" s="196"/>
      <c r="BI2126" s="196"/>
      <c r="BJ2126" s="196"/>
      <c r="BK2126" s="196"/>
      <c r="BL2126" s="196"/>
      <c r="BM2126" s="196"/>
      <c r="BN2126" s="196"/>
      <c r="BO2126" s="196"/>
      <c r="BP2126" s="196"/>
      <c r="BQ2126" s="196"/>
      <c r="BR2126" s="196"/>
      <c r="BS2126" s="196"/>
      <c r="BT2126" s="196"/>
      <c r="BU2126" s="196"/>
      <c r="BV2126" s="196"/>
      <c r="BW2126" s="196"/>
      <c r="BX2126" s="196"/>
      <c r="BY2126" s="196"/>
      <c r="BZ2126" s="196"/>
      <c r="CA2126" s="196"/>
      <c r="CB2126" s="196"/>
      <c r="CC2126" s="196"/>
      <c r="CD2126" s="196"/>
    </row>
    <row r="2127" spans="4:82" x14ac:dyDescent="0.2">
      <c r="D2127" s="171"/>
      <c r="E2127" s="171"/>
      <c r="F2127" s="171"/>
      <c r="G2127" s="171"/>
      <c r="H2127" s="171"/>
      <c r="I2127" s="171"/>
      <c r="J2127" s="171"/>
      <c r="K2127" s="171"/>
      <c r="L2127" s="171"/>
      <c r="M2127" s="171"/>
      <c r="N2127" s="171"/>
      <c r="O2127" s="171"/>
      <c r="P2127" s="171"/>
      <c r="Q2127" s="171"/>
      <c r="R2127" s="171"/>
      <c r="S2127" s="171"/>
      <c r="T2127" s="171"/>
      <c r="U2127" s="171"/>
      <c r="V2127" s="171"/>
      <c r="W2127" s="171"/>
      <c r="X2127" s="171"/>
      <c r="Y2127" s="171"/>
      <c r="Z2127" s="171"/>
      <c r="AA2127" s="171"/>
      <c r="AB2127" s="171"/>
      <c r="AC2127" s="171"/>
      <c r="AD2127" s="171"/>
      <c r="AE2127" s="171"/>
      <c r="AF2127" s="171"/>
      <c r="AG2127" s="171"/>
      <c r="AH2127" s="171"/>
      <c r="AI2127" s="171"/>
      <c r="AJ2127" s="171"/>
      <c r="AK2127" s="171"/>
      <c r="AL2127" s="171"/>
      <c r="AM2127" s="171"/>
      <c r="AN2127" s="171"/>
      <c r="AO2127" s="171"/>
      <c r="AP2127" s="171"/>
      <c r="AQ2127" s="171"/>
      <c r="AR2127" s="171"/>
      <c r="AS2127" s="171"/>
      <c r="AT2127" s="196"/>
      <c r="AU2127" s="196"/>
      <c r="AV2127" s="196"/>
      <c r="AW2127" s="196"/>
      <c r="AX2127" s="196"/>
      <c r="AY2127" s="196"/>
      <c r="AZ2127" s="196"/>
      <c r="BA2127" s="196"/>
      <c r="BB2127" s="196"/>
      <c r="BC2127" s="196"/>
      <c r="BD2127" s="196"/>
      <c r="BE2127" s="196"/>
      <c r="BF2127" s="196"/>
      <c r="BG2127" s="196"/>
      <c r="BH2127" s="196"/>
      <c r="BI2127" s="196"/>
      <c r="BJ2127" s="196"/>
      <c r="BK2127" s="196"/>
      <c r="BL2127" s="196"/>
      <c r="BM2127" s="196"/>
      <c r="BN2127" s="196"/>
      <c r="BO2127" s="196"/>
      <c r="BP2127" s="196"/>
      <c r="BQ2127" s="196"/>
      <c r="BR2127" s="196"/>
      <c r="BS2127" s="196"/>
      <c r="BT2127" s="196"/>
      <c r="BU2127" s="196"/>
      <c r="BV2127" s="196"/>
      <c r="BW2127" s="196"/>
      <c r="BX2127" s="196"/>
      <c r="BY2127" s="196"/>
      <c r="BZ2127" s="196"/>
      <c r="CA2127" s="196"/>
      <c r="CB2127" s="196"/>
      <c r="CC2127" s="196"/>
      <c r="CD2127" s="196"/>
    </row>
    <row r="2128" spans="4:82" x14ac:dyDescent="0.2">
      <c r="D2128" s="171"/>
      <c r="E2128" s="171"/>
      <c r="F2128" s="171"/>
      <c r="G2128" s="171"/>
      <c r="H2128" s="171"/>
      <c r="I2128" s="171"/>
      <c r="J2128" s="171"/>
      <c r="K2128" s="171"/>
      <c r="L2128" s="171"/>
      <c r="M2128" s="171"/>
      <c r="N2128" s="171"/>
      <c r="O2128" s="171"/>
      <c r="P2128" s="171"/>
      <c r="Q2128" s="171"/>
      <c r="R2128" s="171"/>
      <c r="S2128" s="171"/>
      <c r="T2128" s="171"/>
      <c r="U2128" s="171"/>
      <c r="V2128" s="171"/>
      <c r="W2128" s="171"/>
      <c r="X2128" s="171"/>
      <c r="Y2128" s="171"/>
      <c r="Z2128" s="171"/>
      <c r="AA2128" s="171"/>
      <c r="AB2128" s="171"/>
      <c r="AC2128" s="171"/>
      <c r="AD2128" s="171"/>
      <c r="AE2128" s="171"/>
      <c r="AF2128" s="171"/>
      <c r="AG2128" s="171"/>
      <c r="AH2128" s="171"/>
      <c r="AI2128" s="171"/>
      <c r="AJ2128" s="171"/>
      <c r="AK2128" s="171"/>
      <c r="AL2128" s="171"/>
      <c r="AM2128" s="171"/>
      <c r="AN2128" s="171"/>
      <c r="AO2128" s="171"/>
      <c r="AP2128" s="171"/>
      <c r="AQ2128" s="171"/>
      <c r="AR2128" s="171"/>
      <c r="AS2128" s="171"/>
      <c r="AT2128" s="196"/>
      <c r="AU2128" s="196"/>
      <c r="AV2128" s="196"/>
      <c r="AW2128" s="196"/>
      <c r="AX2128" s="196"/>
      <c r="AY2128" s="196"/>
      <c r="AZ2128" s="196"/>
      <c r="BA2128" s="196"/>
      <c r="BB2128" s="196"/>
      <c r="BC2128" s="196"/>
      <c r="BD2128" s="196"/>
      <c r="BE2128" s="196"/>
      <c r="BF2128" s="196"/>
      <c r="BG2128" s="196"/>
      <c r="BH2128" s="196"/>
      <c r="BI2128" s="196"/>
      <c r="BJ2128" s="196"/>
      <c r="BK2128" s="196"/>
      <c r="BL2128" s="196"/>
      <c r="BM2128" s="196"/>
      <c r="BN2128" s="196"/>
      <c r="BO2128" s="196"/>
      <c r="BP2128" s="196"/>
      <c r="BQ2128" s="196"/>
      <c r="BR2128" s="196"/>
      <c r="BS2128" s="196"/>
      <c r="BT2128" s="196"/>
      <c r="BU2128" s="196"/>
      <c r="BV2128" s="196"/>
      <c r="BW2128" s="196"/>
      <c r="BX2128" s="196"/>
      <c r="BY2128" s="196"/>
      <c r="BZ2128" s="196"/>
      <c r="CA2128" s="196"/>
      <c r="CB2128" s="196"/>
      <c r="CC2128" s="196"/>
      <c r="CD2128" s="196"/>
    </row>
    <row r="2129" spans="4:82" x14ac:dyDescent="0.2">
      <c r="D2129" s="171"/>
      <c r="E2129" s="171"/>
      <c r="F2129" s="171"/>
      <c r="G2129" s="171"/>
      <c r="H2129" s="171"/>
      <c r="I2129" s="171"/>
      <c r="J2129" s="171"/>
      <c r="K2129" s="171"/>
      <c r="L2129" s="171"/>
      <c r="M2129" s="171"/>
      <c r="N2129" s="171"/>
      <c r="O2129" s="171"/>
      <c r="P2129" s="171"/>
      <c r="Q2129" s="171"/>
      <c r="R2129" s="171"/>
      <c r="S2129" s="171"/>
      <c r="T2129" s="171"/>
      <c r="U2129" s="171"/>
      <c r="V2129" s="171"/>
      <c r="W2129" s="171"/>
      <c r="X2129" s="171"/>
      <c r="Y2129" s="171"/>
      <c r="Z2129" s="171"/>
      <c r="AA2129" s="171"/>
      <c r="AB2129" s="171"/>
      <c r="AC2129" s="171"/>
      <c r="AD2129" s="171"/>
      <c r="AE2129" s="171"/>
      <c r="AF2129" s="171"/>
      <c r="AG2129" s="171"/>
      <c r="AH2129" s="171"/>
      <c r="AI2129" s="171"/>
      <c r="AJ2129" s="171"/>
      <c r="AK2129" s="171"/>
      <c r="AL2129" s="171"/>
      <c r="AM2129" s="171"/>
      <c r="AN2129" s="171"/>
      <c r="AO2129" s="171"/>
      <c r="AP2129" s="171"/>
      <c r="AQ2129" s="171"/>
      <c r="AR2129" s="171"/>
      <c r="AS2129" s="171"/>
      <c r="AT2129" s="196"/>
      <c r="AU2129" s="196"/>
      <c r="AV2129" s="196"/>
      <c r="AW2129" s="196"/>
      <c r="AX2129" s="196"/>
      <c r="AY2129" s="196"/>
      <c r="AZ2129" s="196"/>
      <c r="BA2129" s="196"/>
      <c r="BB2129" s="196"/>
      <c r="BC2129" s="196"/>
      <c r="BD2129" s="196"/>
      <c r="BE2129" s="196"/>
      <c r="BF2129" s="196"/>
      <c r="BG2129" s="196"/>
      <c r="BH2129" s="196"/>
      <c r="BI2129" s="196"/>
      <c r="BJ2129" s="196"/>
      <c r="BK2129" s="196"/>
      <c r="BL2129" s="196"/>
      <c r="BM2129" s="196"/>
      <c r="BN2129" s="196"/>
      <c r="BO2129" s="196"/>
      <c r="BP2129" s="196"/>
      <c r="BQ2129" s="196"/>
      <c r="BR2129" s="196"/>
      <c r="BS2129" s="196"/>
      <c r="BT2129" s="196"/>
      <c r="BU2129" s="196"/>
      <c r="BV2129" s="196"/>
      <c r="BW2129" s="196"/>
      <c r="BX2129" s="196"/>
      <c r="BY2129" s="196"/>
      <c r="BZ2129" s="196"/>
      <c r="CA2129" s="196"/>
      <c r="CB2129" s="196"/>
      <c r="CC2129" s="196"/>
      <c r="CD2129" s="196"/>
    </row>
    <row r="2130" spans="4:82" x14ac:dyDescent="0.2">
      <c r="D2130" s="171"/>
      <c r="E2130" s="171"/>
      <c r="F2130" s="171"/>
      <c r="G2130" s="171"/>
      <c r="H2130" s="171"/>
      <c r="I2130" s="171"/>
      <c r="J2130" s="171"/>
      <c r="K2130" s="171"/>
      <c r="L2130" s="171"/>
      <c r="M2130" s="171"/>
      <c r="N2130" s="171"/>
      <c r="O2130" s="171"/>
      <c r="P2130" s="171"/>
      <c r="Q2130" s="171"/>
      <c r="R2130" s="171"/>
      <c r="S2130" s="171"/>
      <c r="T2130" s="171"/>
      <c r="U2130" s="171"/>
      <c r="V2130" s="171"/>
      <c r="W2130" s="171"/>
      <c r="X2130" s="171"/>
      <c r="Y2130" s="171"/>
      <c r="Z2130" s="171"/>
      <c r="AA2130" s="171"/>
      <c r="AB2130" s="171"/>
      <c r="AC2130" s="171"/>
      <c r="AD2130" s="171"/>
      <c r="AE2130" s="171"/>
      <c r="AF2130" s="171"/>
      <c r="AG2130" s="171"/>
      <c r="AH2130" s="171"/>
      <c r="AI2130" s="171"/>
      <c r="AJ2130" s="171"/>
      <c r="AK2130" s="171"/>
      <c r="AL2130" s="171"/>
      <c r="AM2130" s="171"/>
      <c r="AN2130" s="171"/>
      <c r="AO2130" s="171"/>
      <c r="AP2130" s="171"/>
      <c r="AQ2130" s="171"/>
      <c r="AR2130" s="171"/>
      <c r="AS2130" s="171"/>
      <c r="AT2130" s="196"/>
      <c r="AU2130" s="196"/>
      <c r="AV2130" s="196"/>
      <c r="AW2130" s="196"/>
      <c r="AX2130" s="196"/>
      <c r="AY2130" s="196"/>
      <c r="AZ2130" s="196"/>
      <c r="BA2130" s="196"/>
      <c r="BB2130" s="196"/>
      <c r="BC2130" s="196"/>
      <c r="BD2130" s="196"/>
      <c r="BE2130" s="196"/>
      <c r="BF2130" s="196"/>
      <c r="BG2130" s="196"/>
      <c r="BH2130" s="196"/>
      <c r="BI2130" s="196"/>
      <c r="BJ2130" s="196"/>
      <c r="BK2130" s="196"/>
      <c r="BL2130" s="196"/>
      <c r="BM2130" s="196"/>
      <c r="BN2130" s="196"/>
      <c r="BO2130" s="196"/>
      <c r="BP2130" s="196"/>
      <c r="BQ2130" s="196"/>
      <c r="BR2130" s="196"/>
      <c r="BS2130" s="196"/>
      <c r="BT2130" s="196"/>
      <c r="BU2130" s="196"/>
      <c r="BV2130" s="196"/>
      <c r="BW2130" s="196"/>
      <c r="BX2130" s="196"/>
      <c r="BY2130" s="196"/>
      <c r="BZ2130" s="196"/>
      <c r="CA2130" s="196"/>
      <c r="CB2130" s="196"/>
      <c r="CC2130" s="196"/>
      <c r="CD2130" s="196"/>
    </row>
    <row r="2131" spans="4:82" x14ac:dyDescent="0.2">
      <c r="D2131" s="171"/>
      <c r="E2131" s="171"/>
      <c r="F2131" s="171"/>
      <c r="G2131" s="171"/>
      <c r="H2131" s="171"/>
      <c r="I2131" s="171"/>
      <c r="J2131" s="171"/>
      <c r="K2131" s="171"/>
      <c r="L2131" s="171"/>
      <c r="M2131" s="171"/>
      <c r="N2131" s="171"/>
      <c r="O2131" s="171"/>
      <c r="P2131" s="171"/>
      <c r="Q2131" s="171"/>
      <c r="R2131" s="171"/>
      <c r="S2131" s="171"/>
      <c r="T2131" s="171"/>
      <c r="U2131" s="171"/>
      <c r="V2131" s="171"/>
      <c r="W2131" s="171"/>
      <c r="X2131" s="171"/>
      <c r="Y2131" s="171"/>
      <c r="Z2131" s="171"/>
      <c r="AA2131" s="171"/>
      <c r="AB2131" s="171"/>
      <c r="AC2131" s="171"/>
      <c r="AD2131" s="171"/>
      <c r="AE2131" s="171"/>
      <c r="AF2131" s="171"/>
      <c r="AG2131" s="171"/>
      <c r="AH2131" s="171"/>
      <c r="AI2131" s="171"/>
      <c r="AJ2131" s="171"/>
      <c r="AK2131" s="171"/>
      <c r="AL2131" s="171"/>
      <c r="AM2131" s="171"/>
      <c r="AN2131" s="171"/>
      <c r="AO2131" s="171"/>
      <c r="AP2131" s="171"/>
      <c r="AQ2131" s="171"/>
      <c r="AR2131" s="171"/>
      <c r="AS2131" s="171"/>
      <c r="AT2131" s="196"/>
      <c r="AU2131" s="196"/>
      <c r="AV2131" s="196"/>
      <c r="AW2131" s="196"/>
      <c r="AX2131" s="196"/>
      <c r="AY2131" s="196"/>
      <c r="AZ2131" s="196"/>
      <c r="BA2131" s="196"/>
      <c r="BB2131" s="196"/>
      <c r="BC2131" s="196"/>
      <c r="BD2131" s="196"/>
      <c r="BE2131" s="196"/>
      <c r="BF2131" s="196"/>
      <c r="BG2131" s="196"/>
      <c r="BH2131" s="196"/>
      <c r="BI2131" s="196"/>
      <c r="BJ2131" s="196"/>
      <c r="BK2131" s="196"/>
      <c r="BL2131" s="196"/>
      <c r="BM2131" s="196"/>
      <c r="BN2131" s="196"/>
      <c r="BO2131" s="196"/>
      <c r="BP2131" s="196"/>
      <c r="BQ2131" s="196"/>
      <c r="BR2131" s="196"/>
      <c r="BS2131" s="196"/>
      <c r="BT2131" s="196"/>
      <c r="BU2131" s="196"/>
      <c r="BV2131" s="196"/>
      <c r="BW2131" s="196"/>
      <c r="BX2131" s="196"/>
      <c r="BY2131" s="196"/>
      <c r="BZ2131" s="196"/>
      <c r="CA2131" s="196"/>
      <c r="CB2131" s="196"/>
      <c r="CC2131" s="196"/>
      <c r="CD2131" s="196"/>
    </row>
    <row r="2132" spans="4:82" x14ac:dyDescent="0.2">
      <c r="D2132" s="171"/>
      <c r="E2132" s="171"/>
      <c r="F2132" s="171"/>
      <c r="G2132" s="171"/>
      <c r="H2132" s="171"/>
      <c r="I2132" s="171"/>
      <c r="J2132" s="171"/>
      <c r="K2132" s="171"/>
      <c r="L2132" s="171"/>
      <c r="M2132" s="171"/>
      <c r="N2132" s="171"/>
      <c r="O2132" s="171"/>
      <c r="P2132" s="171"/>
      <c r="Q2132" s="171"/>
      <c r="R2132" s="171"/>
      <c r="S2132" s="171"/>
      <c r="T2132" s="171"/>
      <c r="U2132" s="171"/>
      <c r="V2132" s="171"/>
      <c r="W2132" s="171"/>
      <c r="X2132" s="171"/>
      <c r="Y2132" s="171"/>
      <c r="Z2132" s="171"/>
      <c r="AA2132" s="171"/>
      <c r="AB2132" s="171"/>
      <c r="AC2132" s="171"/>
      <c r="AD2132" s="171"/>
      <c r="AE2132" s="171"/>
      <c r="AF2132" s="171"/>
      <c r="AG2132" s="171"/>
      <c r="AH2132" s="171"/>
      <c r="AI2132" s="171"/>
      <c r="AJ2132" s="171"/>
      <c r="AK2132" s="171"/>
      <c r="AL2132" s="171"/>
      <c r="AM2132" s="171"/>
      <c r="AN2132" s="171"/>
      <c r="AO2132" s="171"/>
      <c r="AP2132" s="171"/>
      <c r="AQ2132" s="171"/>
      <c r="AR2132" s="171"/>
      <c r="AS2132" s="171"/>
      <c r="AT2132" s="196"/>
      <c r="AU2132" s="196"/>
      <c r="AV2132" s="196"/>
      <c r="AW2132" s="196"/>
      <c r="AX2132" s="196"/>
      <c r="AY2132" s="196"/>
      <c r="AZ2132" s="196"/>
      <c r="BA2132" s="196"/>
      <c r="BB2132" s="196"/>
      <c r="BC2132" s="196"/>
      <c r="BD2132" s="196"/>
      <c r="BE2132" s="196"/>
      <c r="BF2132" s="196"/>
      <c r="BG2132" s="196"/>
      <c r="BH2132" s="196"/>
      <c r="BI2132" s="196"/>
      <c r="BJ2132" s="196"/>
      <c r="BK2132" s="196"/>
      <c r="BL2132" s="196"/>
      <c r="BM2132" s="196"/>
      <c r="BN2132" s="196"/>
      <c r="BO2132" s="196"/>
      <c r="BP2132" s="196"/>
      <c r="BQ2132" s="196"/>
      <c r="BR2132" s="196"/>
      <c r="BS2132" s="196"/>
      <c r="BT2132" s="196"/>
      <c r="BU2132" s="196"/>
      <c r="BV2132" s="196"/>
      <c r="BW2132" s="196"/>
      <c r="BX2132" s="196"/>
      <c r="BY2132" s="196"/>
      <c r="BZ2132" s="196"/>
      <c r="CA2132" s="196"/>
      <c r="CB2132" s="196"/>
      <c r="CC2132" s="196"/>
      <c r="CD2132" s="196"/>
    </row>
    <row r="2133" spans="4:82" x14ac:dyDescent="0.2">
      <c r="D2133" s="171"/>
      <c r="E2133" s="171"/>
      <c r="F2133" s="171"/>
      <c r="G2133" s="171"/>
      <c r="H2133" s="171"/>
      <c r="I2133" s="171"/>
      <c r="J2133" s="171"/>
      <c r="K2133" s="171"/>
      <c r="L2133" s="171"/>
      <c r="M2133" s="171"/>
      <c r="N2133" s="171"/>
      <c r="O2133" s="171"/>
      <c r="P2133" s="171"/>
      <c r="Q2133" s="171"/>
      <c r="R2133" s="171"/>
      <c r="S2133" s="171"/>
      <c r="T2133" s="171"/>
      <c r="U2133" s="171"/>
      <c r="V2133" s="171"/>
      <c r="W2133" s="171"/>
      <c r="X2133" s="171"/>
      <c r="Y2133" s="171"/>
      <c r="Z2133" s="171"/>
      <c r="AA2133" s="171"/>
      <c r="AB2133" s="171"/>
      <c r="AC2133" s="171"/>
      <c r="AD2133" s="171"/>
      <c r="AE2133" s="171"/>
      <c r="AF2133" s="171"/>
      <c r="AG2133" s="171"/>
      <c r="AH2133" s="171"/>
      <c r="AI2133" s="171"/>
      <c r="AJ2133" s="171"/>
      <c r="AK2133" s="171"/>
      <c r="AL2133" s="171"/>
      <c r="AM2133" s="171"/>
      <c r="AN2133" s="171"/>
      <c r="AO2133" s="171"/>
      <c r="AP2133" s="171"/>
      <c r="AQ2133" s="171"/>
      <c r="AR2133" s="171"/>
      <c r="AS2133" s="171"/>
      <c r="AT2133" s="196"/>
      <c r="AU2133" s="196"/>
      <c r="AV2133" s="196"/>
      <c r="AW2133" s="196"/>
      <c r="AX2133" s="196"/>
      <c r="AY2133" s="196"/>
      <c r="AZ2133" s="196"/>
      <c r="BA2133" s="196"/>
      <c r="BB2133" s="196"/>
      <c r="BC2133" s="196"/>
      <c r="BD2133" s="196"/>
      <c r="BE2133" s="196"/>
      <c r="BF2133" s="196"/>
      <c r="BG2133" s="196"/>
      <c r="BH2133" s="196"/>
      <c r="BI2133" s="196"/>
      <c r="BJ2133" s="196"/>
      <c r="BK2133" s="196"/>
      <c r="BL2133" s="196"/>
      <c r="BM2133" s="196"/>
      <c r="BN2133" s="196"/>
      <c r="BO2133" s="196"/>
      <c r="BP2133" s="196"/>
      <c r="BQ2133" s="196"/>
      <c r="BR2133" s="196"/>
      <c r="BS2133" s="196"/>
      <c r="BT2133" s="196"/>
      <c r="BU2133" s="196"/>
      <c r="BV2133" s="196"/>
      <c r="BW2133" s="196"/>
      <c r="BX2133" s="196"/>
      <c r="BY2133" s="196"/>
      <c r="BZ2133" s="196"/>
      <c r="CA2133" s="196"/>
      <c r="CB2133" s="196"/>
      <c r="CC2133" s="196"/>
      <c r="CD2133" s="196"/>
    </row>
    <row r="2134" spans="4:82" x14ac:dyDescent="0.2">
      <c r="D2134" s="171"/>
      <c r="E2134" s="171"/>
      <c r="F2134" s="171"/>
      <c r="G2134" s="171"/>
      <c r="H2134" s="171"/>
      <c r="I2134" s="171"/>
      <c r="J2134" s="171"/>
      <c r="K2134" s="171"/>
      <c r="L2134" s="171"/>
      <c r="M2134" s="171"/>
      <c r="N2134" s="171"/>
      <c r="O2134" s="171"/>
      <c r="P2134" s="171"/>
      <c r="Q2134" s="171"/>
      <c r="R2134" s="171"/>
      <c r="S2134" s="171"/>
      <c r="T2134" s="171"/>
      <c r="U2134" s="171"/>
      <c r="V2134" s="171"/>
      <c r="W2134" s="171"/>
      <c r="X2134" s="171"/>
      <c r="Y2134" s="171"/>
      <c r="Z2134" s="171"/>
      <c r="AA2134" s="171"/>
      <c r="AB2134" s="171"/>
      <c r="AC2134" s="171"/>
      <c r="AD2134" s="171"/>
      <c r="AE2134" s="171"/>
      <c r="AF2134" s="171"/>
      <c r="AG2134" s="171"/>
      <c r="AH2134" s="171"/>
      <c r="AI2134" s="171"/>
      <c r="AJ2134" s="171"/>
      <c r="AK2134" s="171"/>
      <c r="AL2134" s="171"/>
      <c r="AM2134" s="171"/>
      <c r="AN2134" s="171"/>
      <c r="AO2134" s="171"/>
      <c r="AP2134" s="171"/>
      <c r="AQ2134" s="171"/>
      <c r="AR2134" s="171"/>
      <c r="AS2134" s="171"/>
      <c r="AT2134" s="196"/>
      <c r="AU2134" s="196"/>
      <c r="AV2134" s="196"/>
      <c r="AW2134" s="196"/>
      <c r="AX2134" s="196"/>
      <c r="AY2134" s="196"/>
      <c r="AZ2134" s="196"/>
      <c r="BA2134" s="196"/>
      <c r="BB2134" s="196"/>
      <c r="BC2134" s="196"/>
      <c r="BD2134" s="196"/>
      <c r="BE2134" s="196"/>
      <c r="BF2134" s="196"/>
      <c r="BG2134" s="196"/>
      <c r="BH2134" s="196"/>
      <c r="BI2134" s="196"/>
      <c r="BJ2134" s="196"/>
      <c r="BK2134" s="196"/>
      <c r="BL2134" s="196"/>
      <c r="BM2134" s="196"/>
      <c r="BN2134" s="196"/>
      <c r="BO2134" s="196"/>
      <c r="BP2134" s="196"/>
      <c r="BQ2134" s="196"/>
      <c r="BR2134" s="196"/>
      <c r="BS2134" s="196"/>
      <c r="BT2134" s="196"/>
      <c r="BU2134" s="196"/>
      <c r="BV2134" s="196"/>
      <c r="BW2134" s="196"/>
      <c r="BX2134" s="196"/>
      <c r="BY2134" s="196"/>
      <c r="BZ2134" s="196"/>
      <c r="CA2134" s="196"/>
      <c r="CB2134" s="196"/>
      <c r="CC2134" s="196"/>
      <c r="CD2134" s="196"/>
    </row>
    <row r="2135" spans="4:82" x14ac:dyDescent="0.2">
      <c r="D2135" s="171"/>
      <c r="E2135" s="171"/>
      <c r="F2135" s="171"/>
      <c r="G2135" s="171"/>
      <c r="H2135" s="171"/>
      <c r="I2135" s="171"/>
      <c r="J2135" s="171"/>
      <c r="K2135" s="171"/>
      <c r="L2135" s="171"/>
      <c r="M2135" s="171"/>
      <c r="N2135" s="171"/>
      <c r="O2135" s="171"/>
      <c r="P2135" s="171"/>
      <c r="Q2135" s="171"/>
      <c r="R2135" s="171"/>
      <c r="S2135" s="171"/>
      <c r="T2135" s="171"/>
      <c r="U2135" s="171"/>
      <c r="V2135" s="171"/>
      <c r="W2135" s="171"/>
      <c r="X2135" s="171"/>
      <c r="Y2135" s="171"/>
      <c r="Z2135" s="171"/>
      <c r="AA2135" s="171"/>
      <c r="AB2135" s="171"/>
      <c r="AC2135" s="171"/>
      <c r="AD2135" s="171"/>
      <c r="AE2135" s="171"/>
      <c r="AF2135" s="171"/>
      <c r="AG2135" s="171"/>
      <c r="AH2135" s="171"/>
      <c r="AI2135" s="171"/>
      <c r="AJ2135" s="171"/>
      <c r="AK2135" s="171"/>
      <c r="AL2135" s="171"/>
      <c r="AM2135" s="171"/>
      <c r="AN2135" s="171"/>
      <c r="AO2135" s="171"/>
      <c r="AP2135" s="171"/>
      <c r="AQ2135" s="171"/>
      <c r="AR2135" s="171"/>
      <c r="AS2135" s="171"/>
      <c r="AT2135" s="196"/>
      <c r="AU2135" s="196"/>
      <c r="AV2135" s="196"/>
      <c r="AW2135" s="196"/>
      <c r="AX2135" s="196"/>
      <c r="AY2135" s="196"/>
      <c r="AZ2135" s="196"/>
      <c r="BA2135" s="196"/>
      <c r="BB2135" s="196"/>
      <c r="BC2135" s="196"/>
      <c r="BD2135" s="196"/>
      <c r="BE2135" s="196"/>
      <c r="BF2135" s="196"/>
      <c r="BG2135" s="196"/>
      <c r="BH2135" s="196"/>
      <c r="BI2135" s="196"/>
      <c r="BJ2135" s="196"/>
      <c r="BK2135" s="196"/>
      <c r="BL2135" s="196"/>
      <c r="BM2135" s="196"/>
      <c r="BN2135" s="196"/>
      <c r="BO2135" s="196"/>
      <c r="BP2135" s="196"/>
      <c r="BQ2135" s="196"/>
      <c r="BR2135" s="196"/>
      <c r="BS2135" s="196"/>
      <c r="BT2135" s="196"/>
      <c r="BU2135" s="196"/>
      <c r="BV2135" s="196"/>
      <c r="BW2135" s="196"/>
      <c r="BX2135" s="196"/>
      <c r="BY2135" s="196"/>
      <c r="BZ2135" s="196"/>
      <c r="CA2135" s="196"/>
      <c r="CB2135" s="196"/>
      <c r="CC2135" s="196"/>
      <c r="CD2135" s="196"/>
    </row>
    <row r="2136" spans="4:82" x14ac:dyDescent="0.2">
      <c r="D2136" s="171"/>
      <c r="E2136" s="171"/>
      <c r="F2136" s="171"/>
      <c r="G2136" s="171"/>
      <c r="H2136" s="171"/>
      <c r="I2136" s="171"/>
      <c r="J2136" s="171"/>
      <c r="K2136" s="171"/>
      <c r="L2136" s="171"/>
      <c r="M2136" s="171"/>
      <c r="N2136" s="171"/>
      <c r="O2136" s="171"/>
      <c r="P2136" s="171"/>
      <c r="Q2136" s="171"/>
      <c r="R2136" s="171"/>
      <c r="S2136" s="171"/>
      <c r="T2136" s="171"/>
      <c r="U2136" s="171"/>
      <c r="V2136" s="171"/>
      <c r="W2136" s="171"/>
      <c r="X2136" s="171"/>
      <c r="Y2136" s="171"/>
      <c r="Z2136" s="171"/>
      <c r="AA2136" s="171"/>
      <c r="AB2136" s="171"/>
      <c r="AC2136" s="171"/>
      <c r="AD2136" s="171"/>
      <c r="AE2136" s="171"/>
      <c r="AF2136" s="171"/>
      <c r="AG2136" s="171"/>
      <c r="AH2136" s="171"/>
      <c r="AI2136" s="171"/>
      <c r="AJ2136" s="171"/>
      <c r="AK2136" s="171"/>
      <c r="AL2136" s="171"/>
      <c r="AM2136" s="171"/>
      <c r="AN2136" s="171"/>
      <c r="AO2136" s="171"/>
      <c r="AP2136" s="171"/>
      <c r="AQ2136" s="171"/>
      <c r="AR2136" s="171"/>
      <c r="AS2136" s="171"/>
      <c r="AT2136" s="196"/>
      <c r="AU2136" s="196"/>
      <c r="AV2136" s="196"/>
      <c r="AW2136" s="196"/>
      <c r="AX2136" s="196"/>
      <c r="AY2136" s="196"/>
      <c r="AZ2136" s="196"/>
      <c r="BA2136" s="196"/>
      <c r="BB2136" s="196"/>
      <c r="BC2136" s="196"/>
      <c r="BD2136" s="196"/>
      <c r="BE2136" s="196"/>
      <c r="BF2136" s="196"/>
      <c r="BG2136" s="196"/>
      <c r="BH2136" s="196"/>
      <c r="BI2136" s="196"/>
      <c r="BJ2136" s="196"/>
      <c r="BK2136" s="196"/>
      <c r="BL2136" s="196"/>
      <c r="BM2136" s="196"/>
      <c r="BN2136" s="196"/>
      <c r="BO2136" s="196"/>
      <c r="BP2136" s="196"/>
      <c r="BQ2136" s="196"/>
      <c r="BR2136" s="196"/>
      <c r="BS2136" s="196"/>
      <c r="BT2136" s="196"/>
      <c r="BU2136" s="196"/>
      <c r="BV2136" s="196"/>
      <c r="BW2136" s="196"/>
      <c r="BX2136" s="196"/>
      <c r="BY2136" s="196"/>
      <c r="BZ2136" s="196"/>
      <c r="CA2136" s="196"/>
      <c r="CB2136" s="196"/>
      <c r="CC2136" s="196"/>
      <c r="CD2136" s="196"/>
    </row>
    <row r="2137" spans="4:82" x14ac:dyDescent="0.2">
      <c r="D2137" s="171"/>
      <c r="E2137" s="171"/>
      <c r="F2137" s="171"/>
      <c r="G2137" s="171"/>
      <c r="H2137" s="171"/>
      <c r="I2137" s="171"/>
      <c r="J2137" s="171"/>
      <c r="K2137" s="171"/>
      <c r="L2137" s="171"/>
      <c r="M2137" s="171"/>
      <c r="N2137" s="171"/>
      <c r="O2137" s="171"/>
      <c r="P2137" s="171"/>
      <c r="Q2137" s="171"/>
      <c r="R2137" s="171"/>
      <c r="S2137" s="171"/>
      <c r="T2137" s="171"/>
      <c r="U2137" s="171"/>
      <c r="V2137" s="171"/>
      <c r="W2137" s="171"/>
      <c r="X2137" s="171"/>
      <c r="Y2137" s="171"/>
      <c r="Z2137" s="171"/>
      <c r="AA2137" s="171"/>
      <c r="AB2137" s="171"/>
      <c r="AC2137" s="171"/>
      <c r="AD2137" s="171"/>
      <c r="AE2137" s="171"/>
      <c r="AF2137" s="171"/>
      <c r="AG2137" s="171"/>
      <c r="AH2137" s="171"/>
      <c r="AI2137" s="171"/>
      <c r="AJ2137" s="171"/>
      <c r="AK2137" s="171"/>
      <c r="AL2137" s="171"/>
      <c r="AM2137" s="171"/>
      <c r="AN2137" s="171"/>
      <c r="AO2137" s="171"/>
      <c r="AP2137" s="171"/>
      <c r="AQ2137" s="171"/>
      <c r="AR2137" s="171"/>
      <c r="AS2137" s="171"/>
      <c r="AT2137" s="196"/>
      <c r="AU2137" s="196"/>
      <c r="AV2137" s="196"/>
      <c r="AW2137" s="196"/>
      <c r="AX2137" s="196"/>
      <c r="AY2137" s="196"/>
      <c r="AZ2137" s="196"/>
      <c r="BA2137" s="196"/>
      <c r="BB2137" s="196"/>
      <c r="BC2137" s="196"/>
      <c r="BD2137" s="196"/>
      <c r="BE2137" s="196"/>
      <c r="BF2137" s="196"/>
      <c r="BG2137" s="196"/>
      <c r="BH2137" s="196"/>
      <c r="BI2137" s="196"/>
      <c r="BJ2137" s="196"/>
      <c r="BK2137" s="196"/>
      <c r="BL2137" s="196"/>
      <c r="BM2137" s="196"/>
      <c r="BN2137" s="196"/>
      <c r="BO2137" s="196"/>
      <c r="BP2137" s="196"/>
      <c r="BQ2137" s="196"/>
      <c r="BR2137" s="196"/>
      <c r="BS2137" s="196"/>
      <c r="BT2137" s="196"/>
      <c r="BU2137" s="196"/>
      <c r="BV2137" s="196"/>
      <c r="BW2137" s="196"/>
      <c r="BX2137" s="196"/>
      <c r="BY2137" s="196"/>
      <c r="BZ2137" s="196"/>
      <c r="CA2137" s="196"/>
      <c r="CB2137" s="196"/>
      <c r="CC2137" s="196"/>
      <c r="CD2137" s="196"/>
    </row>
    <row r="2138" spans="4:82" x14ac:dyDescent="0.2">
      <c r="D2138" s="171"/>
      <c r="E2138" s="171"/>
      <c r="F2138" s="171"/>
      <c r="G2138" s="171"/>
      <c r="H2138" s="171"/>
      <c r="I2138" s="171"/>
      <c r="J2138" s="171"/>
      <c r="K2138" s="171"/>
      <c r="L2138" s="171"/>
      <c r="M2138" s="171"/>
      <c r="N2138" s="171"/>
      <c r="O2138" s="171"/>
      <c r="P2138" s="171"/>
      <c r="Q2138" s="171"/>
      <c r="R2138" s="171"/>
      <c r="S2138" s="171"/>
      <c r="T2138" s="171"/>
      <c r="U2138" s="171"/>
      <c r="V2138" s="171"/>
      <c r="W2138" s="171"/>
      <c r="X2138" s="171"/>
      <c r="Y2138" s="171"/>
      <c r="Z2138" s="171"/>
      <c r="AA2138" s="171"/>
      <c r="AB2138" s="171"/>
      <c r="AC2138" s="171"/>
      <c r="AD2138" s="171"/>
      <c r="AE2138" s="171"/>
      <c r="AF2138" s="171"/>
      <c r="AG2138" s="171"/>
      <c r="AH2138" s="171"/>
      <c r="AI2138" s="171"/>
      <c r="AJ2138" s="171"/>
      <c r="AK2138" s="171"/>
      <c r="AL2138" s="171"/>
      <c r="AM2138" s="171"/>
      <c r="AN2138" s="171"/>
      <c r="AO2138" s="171"/>
      <c r="AP2138" s="171"/>
      <c r="AQ2138" s="171"/>
      <c r="AR2138" s="171"/>
      <c r="AS2138" s="171"/>
      <c r="AT2138" s="196"/>
      <c r="AU2138" s="196"/>
      <c r="AV2138" s="196"/>
      <c r="AW2138" s="196"/>
      <c r="AX2138" s="196"/>
      <c r="AY2138" s="196"/>
      <c r="AZ2138" s="196"/>
      <c r="BA2138" s="196"/>
      <c r="BB2138" s="196"/>
      <c r="BC2138" s="196"/>
      <c r="BD2138" s="196"/>
      <c r="BE2138" s="196"/>
      <c r="BF2138" s="196"/>
      <c r="BG2138" s="196"/>
      <c r="BH2138" s="196"/>
      <c r="BI2138" s="196"/>
      <c r="BJ2138" s="196"/>
      <c r="BK2138" s="196"/>
      <c r="BL2138" s="196"/>
      <c r="BM2138" s="196"/>
      <c r="BN2138" s="196"/>
      <c r="BO2138" s="196"/>
      <c r="BP2138" s="196"/>
      <c r="BQ2138" s="196"/>
      <c r="BR2138" s="196"/>
      <c r="BS2138" s="196"/>
      <c r="BT2138" s="196"/>
      <c r="BU2138" s="196"/>
      <c r="BV2138" s="196"/>
      <c r="BW2138" s="196"/>
      <c r="BX2138" s="196"/>
      <c r="BY2138" s="196"/>
      <c r="BZ2138" s="196"/>
      <c r="CA2138" s="196"/>
      <c r="CB2138" s="196"/>
      <c r="CC2138" s="196"/>
      <c r="CD2138" s="196"/>
    </row>
    <row r="2139" spans="4:82" x14ac:dyDescent="0.2">
      <c r="D2139" s="171"/>
      <c r="E2139" s="171"/>
      <c r="F2139" s="171"/>
      <c r="G2139" s="171"/>
      <c r="H2139" s="171"/>
      <c r="I2139" s="171"/>
      <c r="J2139" s="171"/>
      <c r="K2139" s="171"/>
      <c r="L2139" s="171"/>
      <c r="M2139" s="171"/>
      <c r="N2139" s="171"/>
      <c r="O2139" s="171"/>
      <c r="P2139" s="171"/>
      <c r="Q2139" s="171"/>
      <c r="R2139" s="171"/>
      <c r="S2139" s="171"/>
      <c r="T2139" s="171"/>
      <c r="U2139" s="171"/>
      <c r="V2139" s="171"/>
      <c r="W2139" s="171"/>
      <c r="X2139" s="171"/>
      <c r="Y2139" s="171"/>
      <c r="Z2139" s="171"/>
      <c r="AA2139" s="171"/>
      <c r="AB2139" s="171"/>
      <c r="AC2139" s="171"/>
      <c r="AD2139" s="171"/>
      <c r="AE2139" s="171"/>
      <c r="AF2139" s="171"/>
      <c r="AG2139" s="171"/>
      <c r="AH2139" s="171"/>
      <c r="AI2139" s="171"/>
      <c r="AJ2139" s="171"/>
      <c r="AK2139" s="171"/>
      <c r="AL2139" s="171"/>
      <c r="AM2139" s="171"/>
      <c r="AN2139" s="171"/>
      <c r="AO2139" s="171"/>
      <c r="AP2139" s="171"/>
      <c r="AQ2139" s="171"/>
      <c r="AR2139" s="171"/>
      <c r="AS2139" s="171"/>
      <c r="AT2139" s="196"/>
      <c r="AU2139" s="196"/>
      <c r="AV2139" s="196"/>
      <c r="AW2139" s="196"/>
      <c r="AX2139" s="196"/>
      <c r="AY2139" s="196"/>
      <c r="AZ2139" s="196"/>
      <c r="BA2139" s="196"/>
      <c r="BB2139" s="196"/>
      <c r="BC2139" s="196"/>
      <c r="BD2139" s="196"/>
      <c r="BE2139" s="196"/>
      <c r="BF2139" s="196"/>
      <c r="BG2139" s="196"/>
      <c r="BH2139" s="196"/>
      <c r="BI2139" s="196"/>
      <c r="BJ2139" s="196"/>
      <c r="BK2139" s="196"/>
      <c r="BL2139" s="196"/>
      <c r="BM2139" s="196"/>
      <c r="BN2139" s="196"/>
      <c r="BO2139" s="196"/>
      <c r="BP2139" s="196"/>
      <c r="BQ2139" s="196"/>
      <c r="BR2139" s="196"/>
      <c r="BS2139" s="196"/>
      <c r="BT2139" s="196"/>
      <c r="BU2139" s="196"/>
      <c r="BV2139" s="196"/>
      <c r="BW2139" s="196"/>
      <c r="BX2139" s="196"/>
      <c r="BY2139" s="196"/>
      <c r="BZ2139" s="196"/>
      <c r="CA2139" s="196"/>
      <c r="CB2139" s="196"/>
      <c r="CC2139" s="196"/>
      <c r="CD2139" s="196"/>
    </row>
    <row r="2140" spans="4:82" x14ac:dyDescent="0.2">
      <c r="D2140" s="171"/>
      <c r="E2140" s="171"/>
      <c r="F2140" s="171"/>
      <c r="G2140" s="171"/>
      <c r="H2140" s="171"/>
      <c r="I2140" s="171"/>
      <c r="J2140" s="171"/>
      <c r="K2140" s="171"/>
      <c r="L2140" s="171"/>
      <c r="M2140" s="171"/>
      <c r="N2140" s="171"/>
      <c r="O2140" s="171"/>
      <c r="P2140" s="171"/>
      <c r="Q2140" s="171"/>
      <c r="R2140" s="171"/>
      <c r="S2140" s="171"/>
      <c r="T2140" s="171"/>
      <c r="U2140" s="171"/>
      <c r="V2140" s="171"/>
      <c r="W2140" s="171"/>
      <c r="X2140" s="171"/>
      <c r="Y2140" s="171"/>
      <c r="Z2140" s="171"/>
      <c r="AA2140" s="171"/>
      <c r="AB2140" s="171"/>
      <c r="AC2140" s="171"/>
      <c r="AD2140" s="171"/>
      <c r="AE2140" s="171"/>
      <c r="AF2140" s="171"/>
      <c r="AG2140" s="171"/>
      <c r="AH2140" s="171"/>
      <c r="AI2140" s="171"/>
      <c r="AJ2140" s="171"/>
      <c r="AK2140" s="171"/>
      <c r="AL2140" s="171"/>
      <c r="AM2140" s="171"/>
      <c r="AN2140" s="171"/>
      <c r="AO2140" s="171"/>
      <c r="AP2140" s="171"/>
      <c r="AQ2140" s="171"/>
      <c r="AR2140" s="171"/>
      <c r="AS2140" s="171"/>
      <c r="AT2140" s="196"/>
      <c r="AU2140" s="196"/>
      <c r="AV2140" s="196"/>
      <c r="AW2140" s="196"/>
      <c r="AX2140" s="196"/>
      <c r="AY2140" s="196"/>
      <c r="AZ2140" s="196"/>
      <c r="BA2140" s="196"/>
      <c r="BB2140" s="196"/>
      <c r="BC2140" s="196"/>
      <c r="BD2140" s="196"/>
      <c r="BE2140" s="196"/>
      <c r="BF2140" s="196"/>
      <c r="BG2140" s="196"/>
      <c r="BH2140" s="196"/>
      <c r="BI2140" s="196"/>
      <c r="BJ2140" s="196"/>
      <c r="BK2140" s="196"/>
      <c r="BL2140" s="196"/>
      <c r="BM2140" s="196"/>
      <c r="BN2140" s="196"/>
      <c r="BO2140" s="196"/>
      <c r="BP2140" s="196"/>
      <c r="BQ2140" s="196"/>
      <c r="BR2140" s="196"/>
      <c r="BS2140" s="196"/>
      <c r="BT2140" s="196"/>
      <c r="BU2140" s="196"/>
      <c r="BV2140" s="196"/>
      <c r="BW2140" s="196"/>
      <c r="BX2140" s="196"/>
      <c r="BY2140" s="196"/>
      <c r="BZ2140" s="196"/>
      <c r="CA2140" s="196"/>
      <c r="CB2140" s="196"/>
      <c r="CC2140" s="196"/>
      <c r="CD2140" s="196"/>
    </row>
    <row r="2141" spans="4:82" x14ac:dyDescent="0.2">
      <c r="D2141" s="171"/>
      <c r="E2141" s="171"/>
      <c r="F2141" s="171"/>
      <c r="G2141" s="171"/>
      <c r="H2141" s="171"/>
      <c r="I2141" s="171"/>
      <c r="J2141" s="171"/>
      <c r="K2141" s="171"/>
      <c r="L2141" s="171"/>
      <c r="M2141" s="171"/>
      <c r="N2141" s="171"/>
      <c r="O2141" s="171"/>
      <c r="P2141" s="171"/>
      <c r="Q2141" s="171"/>
      <c r="R2141" s="171"/>
      <c r="S2141" s="171"/>
      <c r="T2141" s="171"/>
      <c r="U2141" s="171"/>
      <c r="V2141" s="171"/>
      <c r="W2141" s="171"/>
      <c r="X2141" s="171"/>
      <c r="Y2141" s="171"/>
      <c r="Z2141" s="171"/>
      <c r="AA2141" s="171"/>
      <c r="AB2141" s="171"/>
      <c r="AC2141" s="171"/>
      <c r="AD2141" s="171"/>
      <c r="AE2141" s="171"/>
      <c r="AF2141" s="171"/>
      <c r="AG2141" s="171"/>
      <c r="AH2141" s="171"/>
      <c r="AI2141" s="171"/>
      <c r="AJ2141" s="171"/>
      <c r="AK2141" s="171"/>
      <c r="AL2141" s="171"/>
      <c r="AM2141" s="171"/>
      <c r="AN2141" s="171"/>
      <c r="AO2141" s="171"/>
      <c r="AP2141" s="171"/>
      <c r="AQ2141" s="171"/>
      <c r="AR2141" s="171"/>
      <c r="AS2141" s="171"/>
      <c r="AT2141" s="196"/>
      <c r="AU2141" s="196"/>
      <c r="AV2141" s="196"/>
      <c r="AW2141" s="196"/>
      <c r="AX2141" s="196"/>
      <c r="AY2141" s="196"/>
      <c r="AZ2141" s="196"/>
      <c r="BA2141" s="196"/>
      <c r="BB2141" s="196"/>
      <c r="BC2141" s="196"/>
      <c r="BD2141" s="196"/>
      <c r="BE2141" s="196"/>
      <c r="BF2141" s="196"/>
      <c r="BG2141" s="196"/>
      <c r="BH2141" s="196"/>
      <c r="BI2141" s="196"/>
      <c r="BJ2141" s="196"/>
      <c r="BK2141" s="196"/>
      <c r="BL2141" s="196"/>
      <c r="BM2141" s="196"/>
      <c r="BN2141" s="196"/>
      <c r="BO2141" s="196"/>
      <c r="BP2141" s="196"/>
      <c r="BQ2141" s="196"/>
      <c r="BR2141" s="196"/>
      <c r="BS2141" s="196"/>
      <c r="BT2141" s="196"/>
      <c r="BU2141" s="196"/>
      <c r="BV2141" s="196"/>
      <c r="BW2141" s="196"/>
      <c r="BX2141" s="196"/>
      <c r="BY2141" s="196"/>
      <c r="BZ2141" s="196"/>
      <c r="CA2141" s="196"/>
      <c r="CB2141" s="196"/>
      <c r="CC2141" s="196"/>
      <c r="CD2141" s="196"/>
    </row>
    <row r="2142" spans="4:82" x14ac:dyDescent="0.2">
      <c r="D2142" s="171"/>
      <c r="E2142" s="171"/>
      <c r="F2142" s="171"/>
      <c r="G2142" s="171"/>
      <c r="H2142" s="171"/>
      <c r="I2142" s="171"/>
      <c r="J2142" s="171"/>
      <c r="K2142" s="171"/>
      <c r="L2142" s="171"/>
      <c r="M2142" s="171"/>
      <c r="N2142" s="171"/>
      <c r="O2142" s="171"/>
      <c r="P2142" s="171"/>
      <c r="Q2142" s="171"/>
      <c r="R2142" s="171"/>
      <c r="S2142" s="171"/>
      <c r="T2142" s="171"/>
      <c r="U2142" s="171"/>
      <c r="V2142" s="171"/>
      <c r="W2142" s="171"/>
      <c r="X2142" s="171"/>
      <c r="Y2142" s="171"/>
      <c r="Z2142" s="171"/>
      <c r="AA2142" s="171"/>
      <c r="AB2142" s="171"/>
      <c r="AC2142" s="171"/>
      <c r="AD2142" s="171"/>
      <c r="AE2142" s="171"/>
      <c r="AF2142" s="171"/>
      <c r="AG2142" s="171"/>
      <c r="AH2142" s="171"/>
      <c r="AI2142" s="171"/>
      <c r="AJ2142" s="171"/>
      <c r="AK2142" s="171"/>
      <c r="AL2142" s="171"/>
      <c r="AM2142" s="171"/>
      <c r="AN2142" s="171"/>
      <c r="AO2142" s="171"/>
      <c r="AP2142" s="171"/>
      <c r="AQ2142" s="171"/>
      <c r="AR2142" s="171"/>
      <c r="AS2142" s="171"/>
      <c r="AT2142" s="196"/>
      <c r="AU2142" s="196"/>
      <c r="AV2142" s="196"/>
      <c r="AW2142" s="196"/>
      <c r="AX2142" s="196"/>
      <c r="AY2142" s="196"/>
      <c r="AZ2142" s="196"/>
      <c r="BA2142" s="196"/>
      <c r="BB2142" s="196"/>
      <c r="BC2142" s="196"/>
      <c r="BD2142" s="196"/>
      <c r="BE2142" s="196"/>
      <c r="BF2142" s="196"/>
      <c r="BG2142" s="196"/>
      <c r="BH2142" s="196"/>
      <c r="BI2142" s="196"/>
      <c r="BJ2142" s="196"/>
      <c r="BK2142" s="196"/>
      <c r="BL2142" s="196"/>
      <c r="BM2142" s="196"/>
      <c r="BN2142" s="196"/>
      <c r="BO2142" s="196"/>
      <c r="BP2142" s="196"/>
      <c r="BQ2142" s="196"/>
      <c r="BR2142" s="196"/>
      <c r="BS2142" s="196"/>
      <c r="BT2142" s="196"/>
      <c r="BU2142" s="196"/>
      <c r="BV2142" s="196"/>
      <c r="BW2142" s="196"/>
      <c r="BX2142" s="196"/>
      <c r="BY2142" s="196"/>
      <c r="BZ2142" s="196"/>
      <c r="CA2142" s="196"/>
      <c r="CB2142" s="196"/>
      <c r="CC2142" s="196"/>
      <c r="CD2142" s="196"/>
    </row>
    <row r="2143" spans="4:82" x14ac:dyDescent="0.2">
      <c r="D2143" s="171"/>
      <c r="E2143" s="171"/>
      <c r="F2143" s="171"/>
      <c r="G2143" s="171"/>
      <c r="H2143" s="171"/>
      <c r="I2143" s="171"/>
      <c r="J2143" s="171"/>
      <c r="K2143" s="171"/>
      <c r="L2143" s="171"/>
      <c r="M2143" s="171"/>
      <c r="N2143" s="171"/>
      <c r="O2143" s="171"/>
      <c r="P2143" s="171"/>
      <c r="Q2143" s="171"/>
      <c r="R2143" s="171"/>
      <c r="S2143" s="171"/>
      <c r="T2143" s="171"/>
      <c r="U2143" s="171"/>
      <c r="V2143" s="171"/>
      <c r="W2143" s="171"/>
      <c r="X2143" s="171"/>
      <c r="Y2143" s="171"/>
      <c r="Z2143" s="171"/>
      <c r="AA2143" s="171"/>
      <c r="AB2143" s="171"/>
      <c r="AC2143" s="171"/>
      <c r="AD2143" s="171"/>
      <c r="AE2143" s="171"/>
      <c r="AF2143" s="171"/>
      <c r="AG2143" s="171"/>
      <c r="AH2143" s="171"/>
      <c r="AI2143" s="171"/>
      <c r="AJ2143" s="171"/>
      <c r="AK2143" s="171"/>
      <c r="AL2143" s="171"/>
      <c r="AM2143" s="171"/>
      <c r="AN2143" s="171"/>
      <c r="AO2143" s="171"/>
      <c r="AP2143" s="171"/>
      <c r="AQ2143" s="171"/>
      <c r="AR2143" s="171"/>
      <c r="AS2143" s="171"/>
      <c r="AT2143" s="196"/>
      <c r="AU2143" s="196"/>
      <c r="AV2143" s="196"/>
      <c r="AW2143" s="196"/>
      <c r="AX2143" s="196"/>
      <c r="AY2143" s="196"/>
      <c r="AZ2143" s="196"/>
      <c r="BA2143" s="196"/>
      <c r="BB2143" s="196"/>
      <c r="BC2143" s="196"/>
      <c r="BD2143" s="196"/>
      <c r="BE2143" s="196"/>
      <c r="BF2143" s="196"/>
      <c r="BG2143" s="196"/>
      <c r="BH2143" s="196"/>
      <c r="BI2143" s="196"/>
      <c r="BJ2143" s="196"/>
      <c r="BK2143" s="196"/>
      <c r="BL2143" s="196"/>
      <c r="BM2143" s="196"/>
      <c r="BN2143" s="196"/>
      <c r="BO2143" s="196"/>
      <c r="BP2143" s="196"/>
      <c r="BQ2143" s="196"/>
      <c r="BR2143" s="196"/>
      <c r="BS2143" s="196"/>
      <c r="BT2143" s="196"/>
      <c r="BU2143" s="196"/>
      <c r="BV2143" s="196"/>
      <c r="BW2143" s="196"/>
      <c r="BX2143" s="196"/>
      <c r="BY2143" s="196"/>
      <c r="BZ2143" s="196"/>
      <c r="CA2143" s="196"/>
      <c r="CB2143" s="196"/>
      <c r="CC2143" s="196"/>
      <c r="CD2143" s="196"/>
    </row>
    <row r="2144" spans="4:82" x14ac:dyDescent="0.2">
      <c r="D2144" s="171"/>
      <c r="E2144" s="171"/>
      <c r="F2144" s="171"/>
      <c r="G2144" s="171"/>
      <c r="H2144" s="171"/>
      <c r="I2144" s="171"/>
      <c r="J2144" s="171"/>
      <c r="K2144" s="171"/>
      <c r="L2144" s="171"/>
      <c r="M2144" s="171"/>
      <c r="N2144" s="171"/>
      <c r="O2144" s="171"/>
      <c r="P2144" s="171"/>
      <c r="Q2144" s="171"/>
      <c r="R2144" s="171"/>
      <c r="S2144" s="171"/>
      <c r="T2144" s="171"/>
      <c r="U2144" s="171"/>
      <c r="V2144" s="171"/>
      <c r="W2144" s="171"/>
      <c r="X2144" s="171"/>
      <c r="Y2144" s="171"/>
      <c r="Z2144" s="171"/>
      <c r="AA2144" s="171"/>
      <c r="AB2144" s="171"/>
      <c r="AC2144" s="171"/>
      <c r="AD2144" s="171"/>
      <c r="AE2144" s="171"/>
      <c r="AF2144" s="171"/>
      <c r="AG2144" s="171"/>
      <c r="AH2144" s="171"/>
      <c r="AI2144" s="171"/>
      <c r="AJ2144" s="171"/>
      <c r="AK2144" s="171"/>
      <c r="AL2144" s="171"/>
      <c r="AM2144" s="171"/>
      <c r="AN2144" s="171"/>
      <c r="AO2144" s="171"/>
      <c r="AP2144" s="171"/>
      <c r="AQ2144" s="171"/>
      <c r="AR2144" s="171"/>
      <c r="AS2144" s="171"/>
      <c r="AT2144" s="196"/>
      <c r="AU2144" s="196"/>
      <c r="AV2144" s="196"/>
      <c r="AW2144" s="196"/>
      <c r="AX2144" s="196"/>
      <c r="AY2144" s="196"/>
      <c r="AZ2144" s="196"/>
      <c r="BA2144" s="196"/>
      <c r="BB2144" s="196"/>
      <c r="BC2144" s="196"/>
      <c r="BD2144" s="196"/>
      <c r="BE2144" s="196"/>
      <c r="BF2144" s="196"/>
      <c r="BG2144" s="196"/>
      <c r="BH2144" s="196"/>
      <c r="BI2144" s="196"/>
      <c r="BJ2144" s="196"/>
      <c r="BK2144" s="196"/>
      <c r="BL2144" s="196"/>
      <c r="BM2144" s="196"/>
      <c r="BN2144" s="196"/>
      <c r="BO2144" s="196"/>
      <c r="BP2144" s="196"/>
      <c r="BQ2144" s="196"/>
      <c r="BR2144" s="196"/>
      <c r="BS2144" s="196"/>
      <c r="BT2144" s="196"/>
      <c r="BU2144" s="196"/>
      <c r="BV2144" s="196"/>
      <c r="BW2144" s="196"/>
      <c r="BX2144" s="196"/>
      <c r="BY2144" s="196"/>
      <c r="BZ2144" s="196"/>
      <c r="CA2144" s="196"/>
      <c r="CB2144" s="196"/>
      <c r="CC2144" s="196"/>
      <c r="CD2144" s="196"/>
    </row>
    <row r="2145" spans="4:82" x14ac:dyDescent="0.2">
      <c r="D2145" s="171"/>
      <c r="E2145" s="171"/>
      <c r="F2145" s="171"/>
      <c r="G2145" s="171"/>
      <c r="H2145" s="171"/>
      <c r="I2145" s="171"/>
      <c r="J2145" s="171"/>
      <c r="K2145" s="171"/>
      <c r="L2145" s="171"/>
      <c r="M2145" s="171"/>
      <c r="N2145" s="171"/>
      <c r="O2145" s="171"/>
      <c r="P2145" s="171"/>
      <c r="Q2145" s="171"/>
      <c r="R2145" s="171"/>
      <c r="S2145" s="171"/>
      <c r="T2145" s="171"/>
      <c r="U2145" s="171"/>
      <c r="V2145" s="171"/>
      <c r="W2145" s="171"/>
      <c r="X2145" s="171"/>
      <c r="Y2145" s="171"/>
      <c r="Z2145" s="171"/>
      <c r="AA2145" s="171"/>
      <c r="AB2145" s="171"/>
      <c r="AC2145" s="171"/>
      <c r="AD2145" s="171"/>
      <c r="AE2145" s="171"/>
      <c r="AF2145" s="171"/>
      <c r="AG2145" s="171"/>
      <c r="AH2145" s="171"/>
      <c r="AI2145" s="171"/>
      <c r="AJ2145" s="171"/>
      <c r="AK2145" s="171"/>
      <c r="AL2145" s="171"/>
      <c r="AM2145" s="171"/>
      <c r="AN2145" s="171"/>
      <c r="AO2145" s="171"/>
      <c r="AP2145" s="171"/>
      <c r="AQ2145" s="171"/>
      <c r="AR2145" s="171"/>
      <c r="AS2145" s="171"/>
      <c r="AT2145" s="196"/>
      <c r="AU2145" s="196"/>
      <c r="AV2145" s="196"/>
      <c r="AW2145" s="196"/>
      <c r="AX2145" s="196"/>
      <c r="AY2145" s="196"/>
      <c r="AZ2145" s="196"/>
      <c r="BA2145" s="196"/>
      <c r="BB2145" s="196"/>
      <c r="BC2145" s="196"/>
      <c r="BD2145" s="196"/>
      <c r="BE2145" s="196"/>
      <c r="BF2145" s="196"/>
      <c r="BG2145" s="196"/>
      <c r="BH2145" s="196"/>
      <c r="BI2145" s="196"/>
      <c r="BJ2145" s="196"/>
      <c r="BK2145" s="196"/>
      <c r="BL2145" s="196"/>
      <c r="BM2145" s="196"/>
      <c r="BN2145" s="196"/>
      <c r="BO2145" s="196"/>
      <c r="BP2145" s="196"/>
      <c r="BQ2145" s="196"/>
      <c r="BR2145" s="196"/>
      <c r="BS2145" s="196"/>
      <c r="BT2145" s="196"/>
      <c r="BU2145" s="196"/>
      <c r="BV2145" s="196"/>
      <c r="BW2145" s="196"/>
      <c r="BX2145" s="196"/>
      <c r="BY2145" s="196"/>
      <c r="BZ2145" s="196"/>
      <c r="CA2145" s="196"/>
      <c r="CB2145" s="196"/>
      <c r="CC2145" s="196"/>
      <c r="CD2145" s="196"/>
    </row>
    <row r="2146" spans="4:82" x14ac:dyDescent="0.2">
      <c r="D2146" s="171"/>
      <c r="E2146" s="171"/>
      <c r="F2146" s="171"/>
      <c r="G2146" s="171"/>
      <c r="H2146" s="171"/>
      <c r="I2146" s="171"/>
      <c r="J2146" s="171"/>
      <c r="K2146" s="171"/>
      <c r="L2146" s="171"/>
      <c r="M2146" s="171"/>
      <c r="N2146" s="171"/>
      <c r="O2146" s="171"/>
      <c r="P2146" s="171"/>
      <c r="Q2146" s="171"/>
      <c r="R2146" s="171"/>
      <c r="S2146" s="171"/>
      <c r="T2146" s="171"/>
      <c r="U2146" s="171"/>
      <c r="V2146" s="171"/>
      <c r="W2146" s="171"/>
      <c r="X2146" s="171"/>
      <c r="Y2146" s="171"/>
      <c r="Z2146" s="171"/>
      <c r="AA2146" s="171"/>
      <c r="AB2146" s="171"/>
      <c r="AC2146" s="171"/>
      <c r="AD2146" s="171"/>
      <c r="AE2146" s="171"/>
      <c r="AF2146" s="171"/>
      <c r="AG2146" s="171"/>
      <c r="AH2146" s="171"/>
      <c r="AI2146" s="171"/>
      <c r="AJ2146" s="171"/>
      <c r="AK2146" s="171"/>
      <c r="AL2146" s="171"/>
      <c r="AM2146" s="171"/>
      <c r="AN2146" s="171"/>
      <c r="AO2146" s="171"/>
      <c r="AP2146" s="171"/>
      <c r="AQ2146" s="171"/>
      <c r="AR2146" s="171"/>
      <c r="AS2146" s="171"/>
      <c r="AT2146" s="196"/>
      <c r="AU2146" s="196"/>
      <c r="AV2146" s="196"/>
      <c r="AW2146" s="196"/>
      <c r="AX2146" s="196"/>
      <c r="AY2146" s="196"/>
      <c r="AZ2146" s="196"/>
      <c r="BA2146" s="196"/>
      <c r="BB2146" s="196"/>
      <c r="BC2146" s="196"/>
      <c r="BD2146" s="196"/>
      <c r="BE2146" s="196"/>
      <c r="BF2146" s="196"/>
      <c r="BG2146" s="196"/>
      <c r="BH2146" s="196"/>
      <c r="BI2146" s="196"/>
      <c r="BJ2146" s="196"/>
      <c r="BK2146" s="196"/>
      <c r="BL2146" s="196"/>
      <c r="BM2146" s="196"/>
      <c r="BN2146" s="196"/>
      <c r="BO2146" s="196"/>
      <c r="BP2146" s="196"/>
      <c r="BQ2146" s="196"/>
      <c r="BR2146" s="196"/>
      <c r="BS2146" s="196"/>
      <c r="BT2146" s="196"/>
      <c r="BU2146" s="196"/>
      <c r="BV2146" s="196"/>
      <c r="BW2146" s="196"/>
      <c r="BX2146" s="196"/>
      <c r="BY2146" s="196"/>
      <c r="BZ2146" s="196"/>
      <c r="CA2146" s="196"/>
      <c r="CB2146" s="196"/>
      <c r="CC2146" s="196"/>
      <c r="CD2146" s="196"/>
    </row>
    <row r="2147" spans="4:82" x14ac:dyDescent="0.2">
      <c r="D2147" s="171"/>
      <c r="E2147" s="171"/>
      <c r="F2147" s="171"/>
      <c r="G2147" s="171"/>
      <c r="H2147" s="171"/>
      <c r="I2147" s="171"/>
      <c r="J2147" s="171"/>
      <c r="K2147" s="171"/>
      <c r="L2147" s="171"/>
      <c r="M2147" s="171"/>
      <c r="N2147" s="171"/>
      <c r="O2147" s="171"/>
      <c r="P2147" s="171"/>
      <c r="Q2147" s="171"/>
      <c r="R2147" s="171"/>
      <c r="S2147" s="171"/>
      <c r="T2147" s="171"/>
      <c r="U2147" s="171"/>
      <c r="V2147" s="171"/>
      <c r="W2147" s="171"/>
      <c r="X2147" s="171"/>
      <c r="Y2147" s="171"/>
      <c r="Z2147" s="171"/>
      <c r="AA2147" s="171"/>
      <c r="AB2147" s="171"/>
      <c r="AC2147" s="171"/>
      <c r="AD2147" s="171"/>
      <c r="AE2147" s="171"/>
      <c r="AF2147" s="171"/>
      <c r="AG2147" s="171"/>
      <c r="AH2147" s="171"/>
      <c r="AI2147" s="171"/>
      <c r="AJ2147" s="171"/>
      <c r="AK2147" s="171"/>
      <c r="AL2147" s="171"/>
      <c r="AM2147" s="171"/>
      <c r="AN2147" s="171"/>
      <c r="AO2147" s="171"/>
      <c r="AP2147" s="171"/>
      <c r="AQ2147" s="171"/>
      <c r="AR2147" s="171"/>
      <c r="AS2147" s="171"/>
      <c r="AT2147" s="196"/>
      <c r="AU2147" s="196"/>
      <c r="AV2147" s="196"/>
      <c r="AW2147" s="196"/>
      <c r="AX2147" s="196"/>
      <c r="AY2147" s="196"/>
      <c r="AZ2147" s="196"/>
      <c r="BA2147" s="196"/>
      <c r="BB2147" s="196"/>
      <c r="BC2147" s="196"/>
      <c r="BD2147" s="196"/>
      <c r="BE2147" s="196"/>
      <c r="BF2147" s="196"/>
      <c r="BG2147" s="196"/>
      <c r="BH2147" s="196"/>
      <c r="BI2147" s="196"/>
      <c r="BJ2147" s="196"/>
      <c r="BK2147" s="196"/>
      <c r="BL2147" s="196"/>
      <c r="BM2147" s="196"/>
      <c r="BN2147" s="196"/>
      <c r="BO2147" s="196"/>
      <c r="BP2147" s="196"/>
      <c r="BQ2147" s="196"/>
      <c r="BR2147" s="196"/>
      <c r="BS2147" s="196"/>
      <c r="BT2147" s="196"/>
      <c r="BU2147" s="196"/>
      <c r="BV2147" s="196"/>
      <c r="BW2147" s="196"/>
      <c r="BX2147" s="196"/>
      <c r="BY2147" s="196"/>
      <c r="BZ2147" s="196"/>
      <c r="CA2147" s="196"/>
      <c r="CB2147" s="196"/>
      <c r="CC2147" s="196"/>
      <c r="CD2147" s="196"/>
    </row>
    <row r="2148" spans="4:82" x14ac:dyDescent="0.2">
      <c r="D2148" s="171"/>
      <c r="E2148" s="171"/>
      <c r="F2148" s="171"/>
      <c r="G2148" s="171"/>
      <c r="H2148" s="171"/>
      <c r="I2148" s="171"/>
      <c r="J2148" s="171"/>
      <c r="K2148" s="171"/>
      <c r="L2148" s="171"/>
      <c r="M2148" s="171"/>
      <c r="N2148" s="171"/>
      <c r="O2148" s="171"/>
      <c r="P2148" s="171"/>
      <c r="Q2148" s="171"/>
      <c r="R2148" s="171"/>
      <c r="S2148" s="171"/>
      <c r="T2148" s="171"/>
      <c r="U2148" s="171"/>
      <c r="V2148" s="171"/>
      <c r="W2148" s="171"/>
      <c r="X2148" s="171"/>
      <c r="Y2148" s="171"/>
      <c r="Z2148" s="171"/>
      <c r="AA2148" s="171"/>
      <c r="AB2148" s="171"/>
      <c r="AC2148" s="171"/>
      <c r="AD2148" s="171"/>
      <c r="AE2148" s="171"/>
      <c r="AF2148" s="171"/>
      <c r="AG2148" s="171"/>
      <c r="AH2148" s="171"/>
      <c r="AI2148" s="171"/>
      <c r="AJ2148" s="171"/>
      <c r="AK2148" s="171"/>
      <c r="AL2148" s="171"/>
      <c r="AM2148" s="171"/>
      <c r="AN2148" s="171"/>
      <c r="AO2148" s="171"/>
      <c r="AP2148" s="171"/>
      <c r="AQ2148" s="171"/>
      <c r="AR2148" s="171"/>
      <c r="AS2148" s="171"/>
      <c r="AT2148" s="196"/>
      <c r="AU2148" s="196"/>
      <c r="AV2148" s="196"/>
      <c r="AW2148" s="196"/>
      <c r="AX2148" s="196"/>
      <c r="AY2148" s="196"/>
      <c r="AZ2148" s="196"/>
      <c r="BA2148" s="196"/>
      <c r="BB2148" s="196"/>
      <c r="BC2148" s="196"/>
      <c r="BD2148" s="196"/>
      <c r="BE2148" s="196"/>
      <c r="BF2148" s="196"/>
      <c r="BG2148" s="196"/>
      <c r="BH2148" s="196"/>
      <c r="BI2148" s="196"/>
      <c r="BJ2148" s="196"/>
      <c r="BK2148" s="196"/>
      <c r="BL2148" s="196"/>
      <c r="BM2148" s="196"/>
      <c r="BN2148" s="196"/>
      <c r="BO2148" s="196"/>
      <c r="BP2148" s="196"/>
      <c r="BQ2148" s="196"/>
      <c r="BR2148" s="196"/>
      <c r="BS2148" s="196"/>
      <c r="BT2148" s="196"/>
      <c r="BU2148" s="196"/>
      <c r="BV2148" s="196"/>
      <c r="BW2148" s="196"/>
      <c r="BX2148" s="196"/>
      <c r="BY2148" s="196"/>
      <c r="BZ2148" s="196"/>
      <c r="CA2148" s="196"/>
      <c r="CB2148" s="196"/>
      <c r="CC2148" s="196"/>
      <c r="CD2148" s="196"/>
    </row>
    <row r="2149" spans="4:82" x14ac:dyDescent="0.2">
      <c r="D2149" s="171"/>
      <c r="E2149" s="171"/>
      <c r="F2149" s="171"/>
      <c r="G2149" s="171"/>
      <c r="H2149" s="171"/>
      <c r="I2149" s="171"/>
      <c r="J2149" s="171"/>
      <c r="K2149" s="171"/>
      <c r="L2149" s="171"/>
      <c r="M2149" s="171"/>
      <c r="N2149" s="171"/>
      <c r="O2149" s="171"/>
      <c r="P2149" s="171"/>
      <c r="Q2149" s="171"/>
      <c r="R2149" s="171"/>
      <c r="S2149" s="171"/>
      <c r="T2149" s="171"/>
      <c r="U2149" s="171"/>
      <c r="V2149" s="171"/>
      <c r="W2149" s="171"/>
      <c r="X2149" s="171"/>
      <c r="Y2149" s="171"/>
      <c r="Z2149" s="171"/>
      <c r="AA2149" s="171"/>
      <c r="AB2149" s="171"/>
      <c r="AC2149" s="171"/>
      <c r="AD2149" s="171"/>
      <c r="AE2149" s="171"/>
      <c r="AF2149" s="171"/>
      <c r="AG2149" s="171"/>
      <c r="AH2149" s="171"/>
      <c r="AI2149" s="171"/>
      <c r="AJ2149" s="171"/>
      <c r="AK2149" s="171"/>
      <c r="AL2149" s="171"/>
      <c r="AM2149" s="171"/>
      <c r="AN2149" s="171"/>
      <c r="AO2149" s="171"/>
      <c r="AP2149" s="171"/>
      <c r="AQ2149" s="171"/>
      <c r="AR2149" s="171"/>
      <c r="AS2149" s="171"/>
      <c r="AT2149" s="196"/>
      <c r="AU2149" s="196"/>
      <c r="AV2149" s="196"/>
      <c r="AW2149" s="196"/>
      <c r="AX2149" s="196"/>
      <c r="AY2149" s="196"/>
      <c r="AZ2149" s="196"/>
      <c r="BA2149" s="196"/>
      <c r="BB2149" s="196"/>
      <c r="BC2149" s="196"/>
      <c r="BD2149" s="196"/>
      <c r="BE2149" s="196"/>
      <c r="BF2149" s="196"/>
      <c r="BG2149" s="196"/>
      <c r="BH2149" s="196"/>
      <c r="BI2149" s="196"/>
      <c r="BJ2149" s="196"/>
      <c r="BK2149" s="196"/>
      <c r="BL2149" s="196"/>
      <c r="BM2149" s="196"/>
      <c r="BN2149" s="196"/>
      <c r="BO2149" s="196"/>
      <c r="BP2149" s="196"/>
      <c r="BQ2149" s="196"/>
      <c r="BR2149" s="196"/>
      <c r="BS2149" s="196"/>
      <c r="BT2149" s="196"/>
      <c r="BU2149" s="196"/>
      <c r="BV2149" s="196"/>
      <c r="BW2149" s="196"/>
      <c r="BX2149" s="196"/>
      <c r="BY2149" s="196"/>
      <c r="BZ2149" s="196"/>
      <c r="CA2149" s="196"/>
      <c r="CB2149" s="196"/>
      <c r="CC2149" s="196"/>
      <c r="CD2149" s="196"/>
    </row>
    <row r="2150" spans="4:82" x14ac:dyDescent="0.2">
      <c r="D2150" s="171"/>
      <c r="E2150" s="171"/>
      <c r="F2150" s="171"/>
      <c r="G2150" s="171"/>
      <c r="H2150" s="171"/>
      <c r="I2150" s="171"/>
      <c r="J2150" s="171"/>
      <c r="K2150" s="171"/>
      <c r="L2150" s="171"/>
      <c r="M2150" s="171"/>
      <c r="N2150" s="171"/>
      <c r="O2150" s="171"/>
      <c r="P2150" s="171"/>
      <c r="Q2150" s="171"/>
      <c r="R2150" s="171"/>
      <c r="S2150" s="171"/>
      <c r="T2150" s="171"/>
      <c r="U2150" s="171"/>
      <c r="V2150" s="171"/>
      <c r="W2150" s="171"/>
      <c r="X2150" s="171"/>
      <c r="Y2150" s="171"/>
      <c r="Z2150" s="171"/>
      <c r="AA2150" s="171"/>
      <c r="AB2150" s="171"/>
      <c r="AC2150" s="171"/>
      <c r="AD2150" s="171"/>
      <c r="AE2150" s="171"/>
      <c r="AF2150" s="171"/>
      <c r="AG2150" s="171"/>
      <c r="AH2150" s="171"/>
      <c r="AI2150" s="171"/>
      <c r="AJ2150" s="171"/>
      <c r="AK2150" s="171"/>
      <c r="AL2150" s="171"/>
      <c r="AM2150" s="171"/>
      <c r="AN2150" s="171"/>
      <c r="AO2150" s="171"/>
      <c r="AP2150" s="171"/>
      <c r="AQ2150" s="171"/>
      <c r="AR2150" s="171"/>
      <c r="AS2150" s="171"/>
      <c r="AT2150" s="196"/>
      <c r="AU2150" s="196"/>
      <c r="AV2150" s="196"/>
      <c r="AW2150" s="196"/>
      <c r="AX2150" s="196"/>
      <c r="AY2150" s="196"/>
      <c r="AZ2150" s="196"/>
      <c r="BA2150" s="196"/>
      <c r="BB2150" s="196"/>
      <c r="BC2150" s="196"/>
      <c r="BD2150" s="196"/>
      <c r="BE2150" s="196"/>
      <c r="BF2150" s="196"/>
      <c r="BG2150" s="196"/>
      <c r="BH2150" s="196"/>
      <c r="BI2150" s="196"/>
      <c r="BJ2150" s="196"/>
      <c r="BK2150" s="196"/>
      <c r="BL2150" s="196"/>
      <c r="BM2150" s="196"/>
      <c r="BN2150" s="196"/>
      <c r="BO2150" s="196"/>
      <c r="BP2150" s="196"/>
      <c r="BQ2150" s="196"/>
      <c r="BR2150" s="196"/>
      <c r="BS2150" s="196"/>
      <c r="BT2150" s="196"/>
      <c r="BU2150" s="196"/>
      <c r="BV2150" s="196"/>
      <c r="BW2150" s="196"/>
      <c r="BX2150" s="196"/>
      <c r="BY2150" s="196"/>
      <c r="BZ2150" s="196"/>
      <c r="CA2150" s="196"/>
      <c r="CB2150" s="196"/>
      <c r="CC2150" s="196"/>
      <c r="CD2150" s="196"/>
    </row>
    <row r="2151" spans="4:82" x14ac:dyDescent="0.2">
      <c r="D2151" s="171"/>
      <c r="E2151" s="171"/>
      <c r="F2151" s="171"/>
      <c r="G2151" s="171"/>
      <c r="H2151" s="171"/>
      <c r="I2151" s="171"/>
      <c r="J2151" s="171"/>
      <c r="K2151" s="171"/>
      <c r="L2151" s="171"/>
      <c r="M2151" s="171"/>
      <c r="N2151" s="171"/>
      <c r="O2151" s="171"/>
      <c r="P2151" s="171"/>
      <c r="Q2151" s="171"/>
      <c r="R2151" s="171"/>
      <c r="S2151" s="171"/>
      <c r="T2151" s="171"/>
      <c r="U2151" s="171"/>
      <c r="V2151" s="171"/>
      <c r="W2151" s="171"/>
      <c r="X2151" s="171"/>
      <c r="Y2151" s="171"/>
      <c r="Z2151" s="171"/>
      <c r="AA2151" s="171"/>
      <c r="AB2151" s="171"/>
      <c r="AC2151" s="171"/>
      <c r="AD2151" s="171"/>
      <c r="AE2151" s="171"/>
      <c r="AF2151" s="171"/>
      <c r="AG2151" s="171"/>
      <c r="AH2151" s="171"/>
      <c r="AI2151" s="171"/>
      <c r="AJ2151" s="171"/>
      <c r="AK2151" s="171"/>
      <c r="AL2151" s="171"/>
      <c r="AM2151" s="171"/>
      <c r="AN2151" s="171"/>
      <c r="AO2151" s="171"/>
      <c r="AP2151" s="171"/>
      <c r="AQ2151" s="171"/>
      <c r="AR2151" s="171"/>
      <c r="AS2151" s="171"/>
      <c r="AT2151" s="196"/>
      <c r="AU2151" s="196"/>
      <c r="AV2151" s="196"/>
      <c r="AW2151" s="196"/>
      <c r="AX2151" s="196"/>
      <c r="AY2151" s="196"/>
      <c r="AZ2151" s="196"/>
      <c r="BA2151" s="196"/>
      <c r="BB2151" s="196"/>
      <c r="BC2151" s="196"/>
      <c r="BD2151" s="196"/>
      <c r="BE2151" s="196"/>
      <c r="BF2151" s="196"/>
      <c r="BG2151" s="196"/>
      <c r="BH2151" s="196"/>
      <c r="BI2151" s="196"/>
      <c r="BJ2151" s="196"/>
      <c r="BK2151" s="196"/>
      <c r="BL2151" s="196"/>
      <c r="BM2151" s="196"/>
      <c r="BN2151" s="196"/>
      <c r="BO2151" s="196"/>
      <c r="BP2151" s="196"/>
      <c r="BQ2151" s="196"/>
      <c r="BR2151" s="196"/>
      <c r="BS2151" s="196"/>
      <c r="BT2151" s="196"/>
      <c r="BU2151" s="196"/>
      <c r="BV2151" s="196"/>
      <c r="BW2151" s="196"/>
      <c r="BX2151" s="196"/>
      <c r="BY2151" s="196"/>
      <c r="BZ2151" s="196"/>
      <c r="CA2151" s="196"/>
      <c r="CB2151" s="196"/>
      <c r="CC2151" s="196"/>
      <c r="CD2151" s="196"/>
    </row>
    <row r="2152" spans="4:82" x14ac:dyDescent="0.2">
      <c r="D2152" s="171"/>
      <c r="E2152" s="171"/>
      <c r="F2152" s="171"/>
      <c r="G2152" s="171"/>
      <c r="H2152" s="171"/>
      <c r="I2152" s="171"/>
      <c r="J2152" s="171"/>
      <c r="K2152" s="171"/>
      <c r="L2152" s="171"/>
      <c r="M2152" s="171"/>
      <c r="N2152" s="171"/>
      <c r="O2152" s="171"/>
      <c r="P2152" s="171"/>
      <c r="Q2152" s="171"/>
      <c r="R2152" s="171"/>
      <c r="S2152" s="171"/>
      <c r="T2152" s="171"/>
      <c r="U2152" s="171"/>
      <c r="V2152" s="171"/>
      <c r="W2152" s="171"/>
      <c r="X2152" s="171"/>
      <c r="Y2152" s="171"/>
      <c r="Z2152" s="171"/>
      <c r="AA2152" s="171"/>
      <c r="AB2152" s="171"/>
      <c r="AC2152" s="171"/>
      <c r="AD2152" s="171"/>
      <c r="AE2152" s="171"/>
      <c r="AF2152" s="171"/>
      <c r="AG2152" s="171"/>
      <c r="AH2152" s="171"/>
      <c r="AI2152" s="171"/>
      <c r="AJ2152" s="171"/>
      <c r="AK2152" s="171"/>
      <c r="AL2152" s="171"/>
      <c r="AM2152" s="171"/>
      <c r="AN2152" s="171"/>
      <c r="AO2152" s="171"/>
      <c r="AP2152" s="171"/>
      <c r="AQ2152" s="171"/>
      <c r="AR2152" s="171"/>
      <c r="AS2152" s="171"/>
      <c r="AT2152" s="196"/>
      <c r="AU2152" s="196"/>
      <c r="AV2152" s="196"/>
      <c r="AW2152" s="196"/>
      <c r="AX2152" s="196"/>
      <c r="AY2152" s="196"/>
      <c r="AZ2152" s="196"/>
      <c r="BA2152" s="196"/>
      <c r="BB2152" s="196"/>
      <c r="BC2152" s="196"/>
      <c r="BD2152" s="196"/>
      <c r="BE2152" s="196"/>
      <c r="BF2152" s="196"/>
      <c r="BG2152" s="196"/>
      <c r="BH2152" s="196"/>
      <c r="BI2152" s="196"/>
      <c r="BJ2152" s="196"/>
      <c r="BK2152" s="196"/>
      <c r="BL2152" s="196"/>
      <c r="BM2152" s="196"/>
      <c r="BN2152" s="196"/>
      <c r="BO2152" s="196"/>
      <c r="BP2152" s="196"/>
      <c r="BQ2152" s="196"/>
      <c r="BR2152" s="196"/>
      <c r="BS2152" s="196"/>
      <c r="BT2152" s="196"/>
      <c r="BU2152" s="196"/>
      <c r="BV2152" s="196"/>
      <c r="BW2152" s="196"/>
      <c r="BX2152" s="196"/>
      <c r="BY2152" s="196"/>
      <c r="BZ2152" s="196"/>
      <c r="CA2152" s="196"/>
      <c r="CB2152" s="196"/>
      <c r="CC2152" s="196"/>
      <c r="CD2152" s="196"/>
    </row>
    <row r="2153" spans="4:82" x14ac:dyDescent="0.2">
      <c r="D2153" s="171"/>
      <c r="E2153" s="171"/>
      <c r="F2153" s="171"/>
      <c r="G2153" s="171"/>
      <c r="H2153" s="171"/>
      <c r="I2153" s="171"/>
      <c r="J2153" s="171"/>
      <c r="K2153" s="171"/>
      <c r="L2153" s="171"/>
      <c r="M2153" s="171"/>
      <c r="N2153" s="171"/>
      <c r="O2153" s="171"/>
      <c r="P2153" s="171"/>
      <c r="Q2153" s="171"/>
      <c r="R2153" s="171"/>
      <c r="S2153" s="171"/>
      <c r="T2153" s="171"/>
      <c r="U2153" s="171"/>
      <c r="V2153" s="171"/>
      <c r="W2153" s="171"/>
      <c r="X2153" s="171"/>
      <c r="Y2153" s="171"/>
      <c r="Z2153" s="171"/>
      <c r="AA2153" s="171"/>
      <c r="AB2153" s="171"/>
      <c r="AC2153" s="171"/>
      <c r="AD2153" s="171"/>
      <c r="AE2153" s="171"/>
      <c r="AF2153" s="171"/>
      <c r="AG2153" s="171"/>
      <c r="AH2153" s="171"/>
      <c r="AI2153" s="171"/>
      <c r="AJ2153" s="171"/>
      <c r="AK2153" s="171"/>
      <c r="AL2153" s="171"/>
      <c r="AM2153" s="171"/>
      <c r="AN2153" s="171"/>
      <c r="AO2153" s="171"/>
      <c r="AP2153" s="171"/>
      <c r="AQ2153" s="171"/>
      <c r="AR2153" s="171"/>
      <c r="AS2153" s="171"/>
      <c r="AT2153" s="196"/>
      <c r="AU2153" s="196"/>
      <c r="AV2153" s="196"/>
      <c r="AW2153" s="196"/>
      <c r="AX2153" s="196"/>
      <c r="AY2153" s="196"/>
      <c r="AZ2153" s="196"/>
      <c r="BA2153" s="196"/>
      <c r="BB2153" s="196"/>
      <c r="BC2153" s="196"/>
      <c r="BD2153" s="196"/>
      <c r="BE2153" s="196"/>
      <c r="BF2153" s="196"/>
      <c r="BG2153" s="196"/>
      <c r="BH2153" s="196"/>
      <c r="BI2153" s="196"/>
      <c r="BJ2153" s="196"/>
      <c r="BK2153" s="196"/>
      <c r="BL2153" s="196"/>
      <c r="BM2153" s="196"/>
      <c r="BN2153" s="196"/>
      <c r="BO2153" s="196"/>
      <c r="BP2153" s="196"/>
      <c r="BQ2153" s="196"/>
      <c r="BR2153" s="196"/>
      <c r="BS2153" s="196"/>
      <c r="BT2153" s="196"/>
      <c r="BU2153" s="196"/>
      <c r="BV2153" s="196"/>
      <c r="BW2153" s="196"/>
      <c r="BX2153" s="196"/>
      <c r="BY2153" s="196"/>
      <c r="BZ2153" s="196"/>
      <c r="CA2153" s="196"/>
      <c r="CB2153" s="196"/>
      <c r="CC2153" s="196"/>
      <c r="CD2153" s="196"/>
    </row>
    <row r="2154" spans="4:82" x14ac:dyDescent="0.2">
      <c r="D2154" s="171"/>
      <c r="E2154" s="171"/>
      <c r="F2154" s="171"/>
      <c r="G2154" s="171"/>
      <c r="H2154" s="171"/>
      <c r="I2154" s="171"/>
      <c r="J2154" s="171"/>
      <c r="K2154" s="171"/>
      <c r="L2154" s="171"/>
      <c r="M2154" s="171"/>
      <c r="N2154" s="171"/>
      <c r="O2154" s="171"/>
      <c r="P2154" s="171"/>
      <c r="Q2154" s="171"/>
      <c r="R2154" s="171"/>
      <c r="S2154" s="171"/>
      <c r="T2154" s="171"/>
      <c r="U2154" s="171"/>
      <c r="V2154" s="171"/>
      <c r="W2154" s="171"/>
      <c r="X2154" s="171"/>
      <c r="Y2154" s="171"/>
      <c r="Z2154" s="171"/>
      <c r="AA2154" s="171"/>
      <c r="AB2154" s="171"/>
      <c r="AC2154" s="171"/>
      <c r="AD2154" s="171"/>
      <c r="AE2154" s="171"/>
      <c r="AF2154" s="171"/>
      <c r="AG2154" s="171"/>
      <c r="AH2154" s="171"/>
      <c r="AI2154" s="171"/>
      <c r="AJ2154" s="171"/>
      <c r="AK2154" s="171"/>
      <c r="AL2154" s="171"/>
      <c r="AM2154" s="171"/>
      <c r="AN2154" s="171"/>
      <c r="AO2154" s="171"/>
      <c r="AP2154" s="171"/>
      <c r="AQ2154" s="171"/>
      <c r="AR2154" s="171"/>
      <c r="AS2154" s="171"/>
      <c r="AT2154" s="196"/>
      <c r="AU2154" s="196"/>
      <c r="AV2154" s="196"/>
      <c r="AW2154" s="196"/>
      <c r="AX2154" s="196"/>
      <c r="AY2154" s="196"/>
      <c r="AZ2154" s="196"/>
      <c r="BA2154" s="196"/>
      <c r="BB2154" s="196"/>
      <c r="BC2154" s="196"/>
      <c r="BD2154" s="196"/>
      <c r="BE2154" s="196"/>
      <c r="BF2154" s="196"/>
      <c r="BG2154" s="196"/>
      <c r="BH2154" s="196"/>
      <c r="BI2154" s="196"/>
      <c r="BJ2154" s="196"/>
      <c r="BK2154" s="196"/>
      <c r="BL2154" s="196"/>
      <c r="BM2154" s="196"/>
      <c r="BN2154" s="196"/>
      <c r="BO2154" s="196"/>
      <c r="BP2154" s="196"/>
      <c r="BQ2154" s="196"/>
      <c r="BR2154" s="196"/>
      <c r="BS2154" s="196"/>
      <c r="BT2154" s="196"/>
      <c r="BU2154" s="196"/>
      <c r="BV2154" s="196"/>
      <c r="BW2154" s="196"/>
      <c r="BX2154" s="196"/>
      <c r="BY2154" s="196"/>
      <c r="BZ2154" s="196"/>
      <c r="CA2154" s="196"/>
      <c r="CB2154" s="196"/>
      <c r="CC2154" s="196"/>
      <c r="CD2154" s="196"/>
    </row>
    <row r="2155" spans="4:82" x14ac:dyDescent="0.2">
      <c r="D2155" s="171"/>
      <c r="E2155" s="171"/>
      <c r="F2155" s="171"/>
      <c r="G2155" s="171"/>
      <c r="H2155" s="171"/>
      <c r="I2155" s="171"/>
      <c r="J2155" s="171"/>
      <c r="K2155" s="171"/>
      <c r="L2155" s="171"/>
      <c r="M2155" s="171"/>
      <c r="N2155" s="171"/>
      <c r="O2155" s="171"/>
      <c r="P2155" s="171"/>
      <c r="Q2155" s="171"/>
      <c r="R2155" s="171"/>
      <c r="S2155" s="171"/>
      <c r="T2155" s="171"/>
      <c r="U2155" s="171"/>
      <c r="V2155" s="171"/>
      <c r="W2155" s="171"/>
      <c r="X2155" s="171"/>
      <c r="Y2155" s="171"/>
      <c r="Z2155" s="171"/>
      <c r="AA2155" s="171"/>
      <c r="AB2155" s="171"/>
      <c r="AC2155" s="171"/>
      <c r="AD2155" s="171"/>
      <c r="AE2155" s="171"/>
      <c r="AF2155" s="171"/>
      <c r="AG2155" s="171"/>
      <c r="AH2155" s="171"/>
      <c r="AI2155" s="171"/>
      <c r="AJ2155" s="171"/>
      <c r="AK2155" s="171"/>
      <c r="AL2155" s="171"/>
      <c r="AM2155" s="171"/>
      <c r="AN2155" s="171"/>
      <c r="AO2155" s="171"/>
      <c r="AP2155" s="171"/>
      <c r="AQ2155" s="171"/>
      <c r="AR2155" s="171"/>
      <c r="AS2155" s="171"/>
      <c r="AT2155" s="196"/>
      <c r="AU2155" s="196"/>
      <c r="AV2155" s="196"/>
      <c r="AW2155" s="196"/>
      <c r="AX2155" s="196"/>
      <c r="AY2155" s="196"/>
      <c r="AZ2155" s="196"/>
      <c r="BA2155" s="196"/>
      <c r="BB2155" s="196"/>
      <c r="BC2155" s="196"/>
      <c r="BD2155" s="196"/>
      <c r="BE2155" s="196"/>
      <c r="BF2155" s="196"/>
      <c r="BG2155" s="196"/>
      <c r="BH2155" s="196"/>
      <c r="BI2155" s="196"/>
      <c r="BJ2155" s="196"/>
      <c r="BK2155" s="196"/>
      <c r="BL2155" s="196"/>
      <c r="BM2155" s="196"/>
      <c r="BN2155" s="196"/>
      <c r="BO2155" s="196"/>
      <c r="BP2155" s="196"/>
      <c r="BQ2155" s="196"/>
      <c r="BR2155" s="196"/>
      <c r="BS2155" s="196"/>
      <c r="BT2155" s="196"/>
      <c r="BU2155" s="196"/>
      <c r="BV2155" s="196"/>
      <c r="BW2155" s="196"/>
      <c r="BX2155" s="196"/>
      <c r="BY2155" s="196"/>
      <c r="BZ2155" s="196"/>
      <c r="CA2155" s="196"/>
      <c r="CB2155" s="196"/>
      <c r="CC2155" s="196"/>
      <c r="CD2155" s="196"/>
    </row>
    <row r="2156" spans="4:82" x14ac:dyDescent="0.2">
      <c r="D2156" s="171"/>
      <c r="E2156" s="171"/>
      <c r="F2156" s="171"/>
      <c r="G2156" s="171"/>
      <c r="H2156" s="171"/>
      <c r="I2156" s="171"/>
      <c r="J2156" s="171"/>
      <c r="K2156" s="171"/>
      <c r="L2156" s="171"/>
      <c r="M2156" s="171"/>
      <c r="N2156" s="171"/>
      <c r="O2156" s="171"/>
      <c r="P2156" s="171"/>
      <c r="Q2156" s="171"/>
      <c r="R2156" s="171"/>
      <c r="S2156" s="171"/>
      <c r="T2156" s="171"/>
      <c r="U2156" s="171"/>
      <c r="V2156" s="171"/>
      <c r="W2156" s="171"/>
      <c r="X2156" s="171"/>
      <c r="Y2156" s="171"/>
      <c r="Z2156" s="171"/>
      <c r="AA2156" s="171"/>
      <c r="AB2156" s="171"/>
      <c r="AC2156" s="171"/>
      <c r="AD2156" s="171"/>
      <c r="AE2156" s="171"/>
      <c r="AF2156" s="171"/>
      <c r="AG2156" s="171"/>
      <c r="AH2156" s="171"/>
      <c r="AI2156" s="171"/>
      <c r="AJ2156" s="171"/>
      <c r="AK2156" s="171"/>
      <c r="AL2156" s="171"/>
      <c r="AM2156" s="171"/>
      <c r="AN2156" s="171"/>
      <c r="AO2156" s="171"/>
      <c r="AP2156" s="171"/>
      <c r="AQ2156" s="171"/>
      <c r="AR2156" s="171"/>
      <c r="AS2156" s="171"/>
      <c r="AT2156" s="196"/>
      <c r="AU2156" s="196"/>
      <c r="AV2156" s="196"/>
      <c r="AW2156" s="196"/>
      <c r="AX2156" s="196"/>
      <c r="AY2156" s="196"/>
      <c r="AZ2156" s="196"/>
      <c r="BA2156" s="196"/>
      <c r="BB2156" s="196"/>
      <c r="BC2156" s="196"/>
      <c r="BD2156" s="196"/>
      <c r="BE2156" s="196"/>
      <c r="BF2156" s="196"/>
      <c r="BG2156" s="196"/>
      <c r="BH2156" s="196"/>
      <c r="BI2156" s="196"/>
      <c r="BJ2156" s="196"/>
      <c r="BK2156" s="196"/>
      <c r="BL2156" s="196"/>
      <c r="BM2156" s="196"/>
      <c r="BN2156" s="196"/>
      <c r="BO2156" s="196"/>
      <c r="BP2156" s="196"/>
      <c r="BQ2156" s="196"/>
      <c r="BR2156" s="196"/>
      <c r="BS2156" s="196"/>
      <c r="BT2156" s="196"/>
      <c r="BU2156" s="196"/>
      <c r="BV2156" s="196"/>
      <c r="BW2156" s="196"/>
      <c r="BX2156" s="196"/>
      <c r="BY2156" s="196"/>
      <c r="BZ2156" s="196"/>
      <c r="CA2156" s="196"/>
      <c r="CB2156" s="196"/>
      <c r="CC2156" s="196"/>
      <c r="CD2156" s="196"/>
    </row>
    <row r="2157" spans="4:82" x14ac:dyDescent="0.2">
      <c r="D2157" s="171"/>
      <c r="E2157" s="171"/>
      <c r="F2157" s="171"/>
      <c r="G2157" s="171"/>
      <c r="H2157" s="171"/>
      <c r="I2157" s="171"/>
      <c r="J2157" s="171"/>
      <c r="K2157" s="171"/>
      <c r="L2157" s="171"/>
      <c r="M2157" s="171"/>
      <c r="N2157" s="171"/>
      <c r="O2157" s="171"/>
      <c r="P2157" s="171"/>
      <c r="Q2157" s="171"/>
      <c r="R2157" s="171"/>
      <c r="S2157" s="171"/>
      <c r="T2157" s="171"/>
      <c r="U2157" s="171"/>
      <c r="V2157" s="171"/>
      <c r="W2157" s="171"/>
      <c r="X2157" s="171"/>
      <c r="Y2157" s="171"/>
      <c r="Z2157" s="171"/>
      <c r="AA2157" s="171"/>
      <c r="AB2157" s="171"/>
      <c r="AC2157" s="171"/>
      <c r="AD2157" s="171"/>
      <c r="AE2157" s="171"/>
      <c r="AF2157" s="171"/>
      <c r="AG2157" s="171"/>
      <c r="AH2157" s="171"/>
      <c r="AI2157" s="171"/>
      <c r="AJ2157" s="171"/>
      <c r="AK2157" s="171"/>
      <c r="AL2157" s="171"/>
      <c r="AM2157" s="171"/>
      <c r="AN2157" s="171"/>
      <c r="AO2157" s="171"/>
      <c r="AP2157" s="171"/>
      <c r="AQ2157" s="171"/>
      <c r="AR2157" s="171"/>
      <c r="AS2157" s="171"/>
      <c r="AT2157" s="196"/>
      <c r="AU2157" s="196"/>
      <c r="AV2157" s="196"/>
      <c r="AW2157" s="196"/>
      <c r="AX2157" s="196"/>
      <c r="AY2157" s="196"/>
      <c r="AZ2157" s="196"/>
      <c r="BA2157" s="196"/>
      <c r="BB2157" s="196"/>
      <c r="BC2157" s="196"/>
      <c r="BD2157" s="196"/>
      <c r="BE2157" s="196"/>
      <c r="BF2157" s="196"/>
      <c r="BG2157" s="196"/>
      <c r="BH2157" s="196"/>
      <c r="BI2157" s="196"/>
      <c r="BJ2157" s="196"/>
      <c r="BK2157" s="196"/>
      <c r="BL2157" s="196"/>
      <c r="BM2157" s="196"/>
      <c r="BN2157" s="196"/>
      <c r="BO2157" s="196"/>
      <c r="BP2157" s="196"/>
      <c r="BQ2157" s="196"/>
      <c r="BR2157" s="196"/>
      <c r="BS2157" s="196"/>
      <c r="BT2157" s="196"/>
      <c r="BU2157" s="196"/>
      <c r="BV2157" s="196"/>
      <c r="BW2157" s="196"/>
      <c r="BX2157" s="196"/>
      <c r="BY2157" s="196"/>
      <c r="BZ2157" s="196"/>
      <c r="CA2157" s="196"/>
      <c r="CB2157" s="196"/>
      <c r="CC2157" s="196"/>
      <c r="CD2157" s="196"/>
    </row>
    <row r="2158" spans="4:82" x14ac:dyDescent="0.2">
      <c r="D2158" s="171"/>
      <c r="E2158" s="171"/>
      <c r="F2158" s="171"/>
      <c r="G2158" s="171"/>
      <c r="H2158" s="171"/>
      <c r="I2158" s="171"/>
      <c r="J2158" s="171"/>
      <c r="K2158" s="171"/>
      <c r="L2158" s="171"/>
      <c r="M2158" s="171"/>
      <c r="N2158" s="171"/>
      <c r="O2158" s="171"/>
      <c r="P2158" s="171"/>
      <c r="Q2158" s="171"/>
      <c r="R2158" s="171"/>
      <c r="S2158" s="171"/>
      <c r="T2158" s="171"/>
      <c r="U2158" s="171"/>
      <c r="V2158" s="171"/>
      <c r="W2158" s="171"/>
      <c r="X2158" s="171"/>
      <c r="Y2158" s="171"/>
      <c r="Z2158" s="171"/>
      <c r="AA2158" s="171"/>
      <c r="AB2158" s="171"/>
      <c r="AC2158" s="171"/>
      <c r="AD2158" s="171"/>
      <c r="AE2158" s="171"/>
      <c r="AF2158" s="171"/>
      <c r="AG2158" s="171"/>
      <c r="AH2158" s="171"/>
      <c r="AI2158" s="171"/>
      <c r="AJ2158" s="171"/>
      <c r="AK2158" s="171"/>
      <c r="AL2158" s="171"/>
      <c r="AM2158" s="171"/>
      <c r="AN2158" s="171"/>
      <c r="AO2158" s="171"/>
      <c r="AP2158" s="171"/>
      <c r="AQ2158" s="171"/>
      <c r="AR2158" s="171"/>
      <c r="AS2158" s="171"/>
      <c r="AT2158" s="196"/>
      <c r="AU2158" s="196"/>
      <c r="AV2158" s="196"/>
      <c r="AW2158" s="196"/>
      <c r="AX2158" s="196"/>
      <c r="AY2158" s="196"/>
      <c r="AZ2158" s="196"/>
      <c r="BA2158" s="196"/>
      <c r="BB2158" s="196"/>
      <c r="BC2158" s="196"/>
      <c r="BD2158" s="196"/>
      <c r="BE2158" s="196"/>
      <c r="BF2158" s="196"/>
      <c r="BG2158" s="196"/>
      <c r="BH2158" s="196"/>
      <c r="BI2158" s="196"/>
      <c r="BJ2158" s="196"/>
      <c r="BK2158" s="196"/>
      <c r="BL2158" s="196"/>
      <c r="BM2158" s="196"/>
      <c r="BN2158" s="196"/>
      <c r="BO2158" s="196"/>
      <c r="BP2158" s="196"/>
      <c r="BQ2158" s="196"/>
      <c r="BR2158" s="196"/>
      <c r="BS2158" s="196"/>
      <c r="BT2158" s="196"/>
      <c r="BU2158" s="196"/>
      <c r="BV2158" s="196"/>
      <c r="BW2158" s="196"/>
      <c r="BX2158" s="196"/>
      <c r="BY2158" s="196"/>
      <c r="BZ2158" s="196"/>
      <c r="CA2158" s="196"/>
      <c r="CB2158" s="196"/>
      <c r="CC2158" s="196"/>
      <c r="CD2158" s="196"/>
    </row>
    <row r="2159" spans="4:82" x14ac:dyDescent="0.2">
      <c r="D2159" s="171"/>
      <c r="E2159" s="171"/>
      <c r="F2159" s="171"/>
      <c r="G2159" s="171"/>
      <c r="H2159" s="171"/>
      <c r="I2159" s="171"/>
      <c r="J2159" s="171"/>
      <c r="K2159" s="171"/>
      <c r="L2159" s="171"/>
      <c r="M2159" s="171"/>
      <c r="N2159" s="171"/>
      <c r="O2159" s="171"/>
      <c r="P2159" s="171"/>
      <c r="Q2159" s="171"/>
      <c r="R2159" s="171"/>
      <c r="S2159" s="171"/>
      <c r="T2159" s="171"/>
      <c r="U2159" s="171"/>
      <c r="V2159" s="171"/>
      <c r="W2159" s="171"/>
      <c r="X2159" s="171"/>
      <c r="Y2159" s="171"/>
      <c r="Z2159" s="171"/>
      <c r="AA2159" s="171"/>
      <c r="AB2159" s="171"/>
      <c r="AC2159" s="171"/>
      <c r="AD2159" s="171"/>
      <c r="AE2159" s="171"/>
      <c r="AF2159" s="171"/>
      <c r="AG2159" s="171"/>
      <c r="AH2159" s="171"/>
      <c r="AI2159" s="171"/>
      <c r="AJ2159" s="171"/>
      <c r="AK2159" s="171"/>
      <c r="AL2159" s="171"/>
      <c r="AM2159" s="171"/>
      <c r="AN2159" s="171"/>
      <c r="AO2159" s="171"/>
      <c r="AP2159" s="171"/>
      <c r="AQ2159" s="171"/>
      <c r="AR2159" s="171"/>
      <c r="AS2159" s="171"/>
      <c r="AT2159" s="196"/>
      <c r="AU2159" s="196"/>
      <c r="AV2159" s="196"/>
      <c r="AW2159" s="196"/>
      <c r="AX2159" s="196"/>
      <c r="AY2159" s="196"/>
      <c r="AZ2159" s="196"/>
      <c r="BA2159" s="196"/>
      <c r="BB2159" s="196"/>
      <c r="BC2159" s="196"/>
      <c r="BD2159" s="196"/>
      <c r="BE2159" s="196"/>
      <c r="BF2159" s="196"/>
      <c r="BG2159" s="196"/>
      <c r="BH2159" s="196"/>
      <c r="BI2159" s="196"/>
      <c r="BJ2159" s="196"/>
      <c r="BK2159" s="196"/>
      <c r="BL2159" s="196"/>
      <c r="BM2159" s="196"/>
      <c r="BN2159" s="196"/>
      <c r="BO2159" s="196"/>
      <c r="BP2159" s="196"/>
      <c r="BQ2159" s="196"/>
      <c r="BR2159" s="196"/>
      <c r="BS2159" s="196"/>
      <c r="BT2159" s="196"/>
      <c r="BU2159" s="196"/>
      <c r="BV2159" s="196"/>
      <c r="BW2159" s="196"/>
      <c r="BX2159" s="196"/>
      <c r="BY2159" s="196"/>
      <c r="BZ2159" s="196"/>
      <c r="CA2159" s="196"/>
      <c r="CB2159" s="196"/>
      <c r="CC2159" s="196"/>
      <c r="CD2159" s="196"/>
    </row>
    <row r="2160" spans="4:82" x14ac:dyDescent="0.2">
      <c r="D2160" s="171"/>
      <c r="E2160" s="171"/>
      <c r="F2160" s="171"/>
      <c r="G2160" s="171"/>
      <c r="H2160" s="171"/>
      <c r="I2160" s="171"/>
      <c r="J2160" s="171"/>
      <c r="K2160" s="171"/>
      <c r="L2160" s="171"/>
      <c r="M2160" s="171"/>
      <c r="N2160" s="171"/>
      <c r="O2160" s="171"/>
      <c r="P2160" s="171"/>
      <c r="Q2160" s="171"/>
      <c r="R2160" s="171"/>
      <c r="S2160" s="171"/>
      <c r="T2160" s="171"/>
      <c r="U2160" s="171"/>
      <c r="V2160" s="171"/>
      <c r="W2160" s="171"/>
      <c r="X2160" s="171"/>
      <c r="Y2160" s="171"/>
      <c r="Z2160" s="171"/>
      <c r="AA2160" s="171"/>
      <c r="AB2160" s="171"/>
      <c r="AC2160" s="171"/>
      <c r="AD2160" s="171"/>
      <c r="AE2160" s="171"/>
      <c r="AF2160" s="171"/>
      <c r="AG2160" s="171"/>
      <c r="AH2160" s="171"/>
      <c r="AI2160" s="171"/>
      <c r="AJ2160" s="171"/>
      <c r="AK2160" s="171"/>
      <c r="AL2160" s="171"/>
      <c r="AM2160" s="171"/>
      <c r="AN2160" s="171"/>
      <c r="AO2160" s="171"/>
      <c r="AP2160" s="171"/>
      <c r="AQ2160" s="171"/>
      <c r="AR2160" s="171"/>
      <c r="AS2160" s="171"/>
      <c r="AT2160" s="196"/>
      <c r="AU2160" s="196"/>
      <c r="AV2160" s="196"/>
      <c r="AW2160" s="196"/>
      <c r="AX2160" s="196"/>
      <c r="AY2160" s="196"/>
      <c r="AZ2160" s="196"/>
      <c r="BA2160" s="196"/>
      <c r="BB2160" s="196"/>
      <c r="BC2160" s="196"/>
      <c r="BD2160" s="196"/>
      <c r="BE2160" s="196"/>
      <c r="BF2160" s="196"/>
      <c r="BG2160" s="196"/>
      <c r="BH2160" s="196"/>
      <c r="BI2160" s="196"/>
      <c r="BJ2160" s="196"/>
      <c r="BK2160" s="196"/>
      <c r="BL2160" s="196"/>
      <c r="BM2160" s="196"/>
      <c r="BN2160" s="196"/>
      <c r="BO2160" s="196"/>
      <c r="BP2160" s="196"/>
      <c r="BQ2160" s="196"/>
      <c r="BR2160" s="196"/>
      <c r="BS2160" s="196"/>
      <c r="BT2160" s="196"/>
      <c r="BU2160" s="196"/>
      <c r="BV2160" s="196"/>
      <c r="BW2160" s="196"/>
      <c r="BX2160" s="196"/>
      <c r="BY2160" s="196"/>
      <c r="BZ2160" s="196"/>
      <c r="CA2160" s="196"/>
      <c r="CB2160" s="196"/>
      <c r="CC2160" s="196"/>
      <c r="CD2160" s="196"/>
    </row>
    <row r="2161" spans="4:82" x14ac:dyDescent="0.2">
      <c r="D2161" s="171"/>
      <c r="E2161" s="171"/>
      <c r="F2161" s="171"/>
      <c r="G2161" s="171"/>
      <c r="H2161" s="171"/>
      <c r="I2161" s="171"/>
      <c r="J2161" s="171"/>
      <c r="K2161" s="171"/>
      <c r="L2161" s="171"/>
      <c r="M2161" s="171"/>
      <c r="N2161" s="171"/>
      <c r="O2161" s="171"/>
      <c r="P2161" s="171"/>
      <c r="Q2161" s="171"/>
      <c r="R2161" s="171"/>
      <c r="S2161" s="171"/>
      <c r="T2161" s="171"/>
      <c r="U2161" s="171"/>
      <c r="V2161" s="171"/>
      <c r="W2161" s="171"/>
      <c r="X2161" s="171"/>
      <c r="Y2161" s="171"/>
      <c r="Z2161" s="171"/>
      <c r="AA2161" s="171"/>
      <c r="AB2161" s="171"/>
      <c r="AC2161" s="171"/>
      <c r="AD2161" s="171"/>
      <c r="AE2161" s="171"/>
      <c r="AF2161" s="171"/>
      <c r="AG2161" s="171"/>
      <c r="AH2161" s="171"/>
      <c r="AI2161" s="171"/>
      <c r="AJ2161" s="171"/>
      <c r="AK2161" s="171"/>
      <c r="AL2161" s="171"/>
      <c r="AM2161" s="171"/>
      <c r="AN2161" s="171"/>
      <c r="AO2161" s="171"/>
      <c r="AP2161" s="171"/>
      <c r="AQ2161" s="171"/>
      <c r="AR2161" s="171"/>
      <c r="AS2161" s="171"/>
      <c r="AT2161" s="196"/>
      <c r="AU2161" s="196"/>
      <c r="AV2161" s="196"/>
      <c r="AW2161" s="196"/>
      <c r="AX2161" s="196"/>
      <c r="AY2161" s="196"/>
      <c r="AZ2161" s="196"/>
      <c r="BA2161" s="196"/>
      <c r="BB2161" s="196"/>
      <c r="BC2161" s="196"/>
      <c r="BD2161" s="196"/>
      <c r="BE2161" s="196"/>
      <c r="BF2161" s="196"/>
      <c r="BG2161" s="196"/>
      <c r="BH2161" s="196"/>
      <c r="BI2161" s="196"/>
      <c r="BJ2161" s="196"/>
      <c r="BK2161" s="196"/>
      <c r="BL2161" s="196"/>
      <c r="BM2161" s="196"/>
      <c r="BN2161" s="196"/>
      <c r="BO2161" s="196"/>
      <c r="BP2161" s="196"/>
      <c r="BQ2161" s="196"/>
      <c r="BR2161" s="196"/>
      <c r="BS2161" s="196"/>
      <c r="BT2161" s="196"/>
      <c r="BU2161" s="196"/>
      <c r="BV2161" s="196"/>
      <c r="BW2161" s="196"/>
      <c r="BX2161" s="196"/>
      <c r="BY2161" s="196"/>
      <c r="BZ2161" s="196"/>
      <c r="CA2161" s="196"/>
      <c r="CB2161" s="196"/>
      <c r="CC2161" s="196"/>
      <c r="CD2161" s="196"/>
    </row>
    <row r="2162" spans="4:82" x14ac:dyDescent="0.2">
      <c r="D2162" s="171"/>
      <c r="E2162" s="171"/>
      <c r="F2162" s="171"/>
      <c r="G2162" s="171"/>
      <c r="H2162" s="171"/>
      <c r="I2162" s="171"/>
      <c r="J2162" s="171"/>
      <c r="K2162" s="171"/>
      <c r="L2162" s="171"/>
      <c r="M2162" s="171"/>
      <c r="N2162" s="171"/>
      <c r="O2162" s="171"/>
      <c r="P2162" s="171"/>
      <c r="Q2162" s="171"/>
      <c r="R2162" s="171"/>
      <c r="S2162" s="171"/>
      <c r="T2162" s="171"/>
      <c r="U2162" s="171"/>
      <c r="V2162" s="171"/>
      <c r="W2162" s="171"/>
      <c r="X2162" s="171"/>
      <c r="Y2162" s="171"/>
      <c r="Z2162" s="171"/>
      <c r="AA2162" s="171"/>
      <c r="AB2162" s="171"/>
      <c r="AC2162" s="171"/>
      <c r="AD2162" s="171"/>
      <c r="AE2162" s="171"/>
      <c r="AF2162" s="171"/>
      <c r="AG2162" s="171"/>
      <c r="AH2162" s="171"/>
      <c r="AI2162" s="171"/>
      <c r="AJ2162" s="171"/>
      <c r="AK2162" s="171"/>
      <c r="AL2162" s="171"/>
      <c r="AM2162" s="171"/>
      <c r="AN2162" s="171"/>
      <c r="AO2162" s="171"/>
      <c r="AP2162" s="171"/>
      <c r="AQ2162" s="171"/>
      <c r="AR2162" s="171"/>
      <c r="AS2162" s="171"/>
      <c r="AT2162" s="196"/>
      <c r="AU2162" s="196"/>
      <c r="AV2162" s="196"/>
      <c r="AW2162" s="196"/>
      <c r="AX2162" s="196"/>
      <c r="AY2162" s="196"/>
      <c r="AZ2162" s="196"/>
      <c r="BA2162" s="196"/>
      <c r="BB2162" s="196"/>
      <c r="BC2162" s="196"/>
      <c r="BD2162" s="196"/>
      <c r="BE2162" s="196"/>
      <c r="BF2162" s="196"/>
      <c r="BG2162" s="196"/>
      <c r="BH2162" s="196"/>
      <c r="BI2162" s="196"/>
      <c r="BJ2162" s="196"/>
      <c r="BK2162" s="196"/>
      <c r="BL2162" s="196"/>
      <c r="BM2162" s="196"/>
      <c r="BN2162" s="196"/>
      <c r="BO2162" s="196"/>
      <c r="BP2162" s="196"/>
      <c r="BQ2162" s="196"/>
      <c r="BR2162" s="196"/>
      <c r="BS2162" s="196"/>
      <c r="BT2162" s="196"/>
      <c r="BU2162" s="196"/>
      <c r="BV2162" s="196"/>
      <c r="BW2162" s="196"/>
      <c r="BX2162" s="196"/>
      <c r="BY2162" s="196"/>
      <c r="BZ2162" s="196"/>
      <c r="CA2162" s="196"/>
      <c r="CB2162" s="196"/>
      <c r="CC2162" s="196"/>
      <c r="CD2162" s="196"/>
    </row>
    <row r="2163" spans="4:82" x14ac:dyDescent="0.2">
      <c r="D2163" s="171"/>
      <c r="E2163" s="171"/>
      <c r="F2163" s="171"/>
      <c r="G2163" s="171"/>
      <c r="H2163" s="171"/>
      <c r="I2163" s="171"/>
      <c r="J2163" s="171"/>
      <c r="K2163" s="171"/>
      <c r="L2163" s="171"/>
      <c r="M2163" s="171"/>
      <c r="N2163" s="171"/>
      <c r="O2163" s="171"/>
      <c r="P2163" s="171"/>
      <c r="Q2163" s="171"/>
      <c r="R2163" s="171"/>
      <c r="S2163" s="171"/>
      <c r="T2163" s="171"/>
      <c r="U2163" s="171"/>
      <c r="V2163" s="171"/>
      <c r="W2163" s="171"/>
      <c r="X2163" s="171"/>
      <c r="Y2163" s="171"/>
      <c r="Z2163" s="171"/>
      <c r="AA2163" s="171"/>
      <c r="AB2163" s="171"/>
      <c r="AC2163" s="171"/>
      <c r="AD2163" s="171"/>
      <c r="AE2163" s="171"/>
      <c r="AF2163" s="171"/>
      <c r="AG2163" s="171"/>
      <c r="AH2163" s="171"/>
      <c r="AI2163" s="171"/>
      <c r="AJ2163" s="171"/>
      <c r="AK2163" s="171"/>
      <c r="AL2163" s="171"/>
      <c r="AM2163" s="171"/>
      <c r="AN2163" s="171"/>
      <c r="AO2163" s="171"/>
      <c r="AP2163" s="171"/>
      <c r="AQ2163" s="171"/>
      <c r="AR2163" s="171"/>
      <c r="AS2163" s="171"/>
      <c r="AT2163" s="196"/>
      <c r="AU2163" s="196"/>
      <c r="AV2163" s="196"/>
      <c r="AW2163" s="196"/>
      <c r="AX2163" s="196"/>
      <c r="AY2163" s="196"/>
      <c r="AZ2163" s="196"/>
      <c r="BA2163" s="196"/>
      <c r="BB2163" s="196"/>
      <c r="BC2163" s="196"/>
      <c r="BD2163" s="196"/>
      <c r="BE2163" s="196"/>
      <c r="BF2163" s="196"/>
      <c r="BG2163" s="196"/>
      <c r="BH2163" s="196"/>
      <c r="BI2163" s="196"/>
      <c r="BJ2163" s="196"/>
      <c r="BK2163" s="196"/>
      <c r="BL2163" s="196"/>
      <c r="BM2163" s="196"/>
      <c r="BN2163" s="196"/>
      <c r="BO2163" s="196"/>
      <c r="BP2163" s="196"/>
      <c r="BQ2163" s="196"/>
      <c r="BR2163" s="196"/>
      <c r="BS2163" s="196"/>
      <c r="BT2163" s="196"/>
      <c r="BU2163" s="196"/>
      <c r="BV2163" s="196"/>
      <c r="BW2163" s="196"/>
      <c r="BX2163" s="196"/>
      <c r="BY2163" s="196"/>
      <c r="BZ2163" s="196"/>
      <c r="CA2163" s="196"/>
      <c r="CB2163" s="196"/>
      <c r="CC2163" s="196"/>
      <c r="CD2163" s="196"/>
    </row>
    <row r="2164" spans="4:82" x14ac:dyDescent="0.2">
      <c r="D2164" s="171"/>
      <c r="E2164" s="171"/>
      <c r="F2164" s="171"/>
      <c r="G2164" s="171"/>
      <c r="H2164" s="171"/>
      <c r="I2164" s="171"/>
      <c r="J2164" s="171"/>
      <c r="K2164" s="171"/>
      <c r="L2164" s="171"/>
      <c r="M2164" s="171"/>
      <c r="N2164" s="171"/>
      <c r="O2164" s="171"/>
      <c r="P2164" s="171"/>
      <c r="Q2164" s="171"/>
      <c r="R2164" s="171"/>
      <c r="S2164" s="171"/>
      <c r="T2164" s="171"/>
      <c r="U2164" s="171"/>
      <c r="V2164" s="171"/>
      <c r="W2164" s="171"/>
      <c r="X2164" s="171"/>
      <c r="Y2164" s="171"/>
      <c r="Z2164" s="171"/>
      <c r="AA2164" s="171"/>
      <c r="AB2164" s="171"/>
      <c r="AC2164" s="171"/>
      <c r="AD2164" s="171"/>
      <c r="AE2164" s="171"/>
      <c r="AF2164" s="171"/>
      <c r="AG2164" s="171"/>
      <c r="AH2164" s="171"/>
      <c r="AI2164" s="171"/>
      <c r="AJ2164" s="171"/>
      <c r="AK2164" s="171"/>
      <c r="AL2164" s="171"/>
      <c r="AM2164" s="171"/>
      <c r="AN2164" s="171"/>
      <c r="AO2164" s="171"/>
      <c r="AP2164" s="171"/>
      <c r="AQ2164" s="171"/>
      <c r="AR2164" s="171"/>
      <c r="AS2164" s="171"/>
      <c r="AT2164" s="196"/>
      <c r="AU2164" s="196"/>
      <c r="AV2164" s="196"/>
      <c r="AW2164" s="196"/>
      <c r="AX2164" s="196"/>
      <c r="AY2164" s="196"/>
      <c r="AZ2164" s="196"/>
      <c r="BA2164" s="196"/>
      <c r="BB2164" s="196"/>
      <c r="BC2164" s="196"/>
      <c r="BD2164" s="196"/>
      <c r="BE2164" s="196"/>
      <c r="BF2164" s="196"/>
      <c r="BG2164" s="196"/>
      <c r="BH2164" s="196"/>
      <c r="BI2164" s="196"/>
      <c r="BJ2164" s="196"/>
      <c r="BK2164" s="196"/>
      <c r="BL2164" s="196"/>
      <c r="BM2164" s="196"/>
      <c r="BN2164" s="196"/>
      <c r="BO2164" s="196"/>
      <c r="BP2164" s="196"/>
      <c r="BQ2164" s="196"/>
      <c r="BR2164" s="196"/>
      <c r="BS2164" s="196"/>
      <c r="BT2164" s="196"/>
      <c r="BU2164" s="196"/>
      <c r="BV2164" s="196"/>
      <c r="BW2164" s="196"/>
      <c r="BX2164" s="196"/>
      <c r="BY2164" s="196"/>
      <c r="BZ2164" s="196"/>
      <c r="CA2164" s="196"/>
      <c r="CB2164" s="196"/>
      <c r="CC2164" s="196"/>
      <c r="CD2164" s="196"/>
    </row>
    <row r="2165" spans="4:82" x14ac:dyDescent="0.2">
      <c r="D2165" s="171"/>
      <c r="E2165" s="171"/>
      <c r="F2165" s="171"/>
      <c r="G2165" s="171"/>
      <c r="H2165" s="171"/>
      <c r="I2165" s="171"/>
      <c r="J2165" s="171"/>
      <c r="K2165" s="171"/>
      <c r="L2165" s="171"/>
      <c r="M2165" s="171"/>
      <c r="N2165" s="171"/>
      <c r="O2165" s="171"/>
      <c r="P2165" s="171"/>
      <c r="Q2165" s="171"/>
      <c r="R2165" s="171"/>
      <c r="S2165" s="171"/>
      <c r="T2165" s="171"/>
      <c r="U2165" s="171"/>
      <c r="V2165" s="171"/>
      <c r="W2165" s="171"/>
      <c r="X2165" s="171"/>
      <c r="Y2165" s="171"/>
      <c r="Z2165" s="171"/>
      <c r="AA2165" s="171"/>
      <c r="AB2165" s="171"/>
      <c r="AC2165" s="171"/>
      <c r="AD2165" s="171"/>
      <c r="AE2165" s="171"/>
      <c r="AF2165" s="171"/>
      <c r="AG2165" s="171"/>
      <c r="AH2165" s="171"/>
      <c r="AI2165" s="171"/>
      <c r="AJ2165" s="171"/>
      <c r="AK2165" s="171"/>
      <c r="AL2165" s="171"/>
      <c r="AM2165" s="171"/>
      <c r="AN2165" s="171"/>
      <c r="AO2165" s="171"/>
      <c r="AP2165" s="171"/>
      <c r="AQ2165" s="171"/>
      <c r="AR2165" s="171"/>
      <c r="AS2165" s="171"/>
      <c r="AT2165" s="196"/>
      <c r="AU2165" s="196"/>
      <c r="AV2165" s="196"/>
      <c r="AW2165" s="196"/>
      <c r="AX2165" s="196"/>
      <c r="AY2165" s="196"/>
      <c r="AZ2165" s="196"/>
      <c r="BA2165" s="196"/>
      <c r="BB2165" s="196"/>
      <c r="BC2165" s="196"/>
      <c r="BD2165" s="196"/>
      <c r="BE2165" s="196"/>
      <c r="BF2165" s="196"/>
      <c r="BG2165" s="196"/>
      <c r="BH2165" s="196"/>
      <c r="BI2165" s="196"/>
      <c r="BJ2165" s="196"/>
      <c r="BK2165" s="196"/>
      <c r="BL2165" s="196"/>
      <c r="BM2165" s="196"/>
      <c r="BN2165" s="196"/>
      <c r="BO2165" s="196"/>
      <c r="BP2165" s="196"/>
      <c r="BQ2165" s="196"/>
      <c r="BR2165" s="196"/>
      <c r="BS2165" s="196"/>
      <c r="BT2165" s="196"/>
      <c r="BU2165" s="196"/>
      <c r="BV2165" s="196"/>
      <c r="BW2165" s="196"/>
      <c r="BX2165" s="196"/>
      <c r="BY2165" s="196"/>
      <c r="BZ2165" s="196"/>
      <c r="CA2165" s="196"/>
      <c r="CB2165" s="196"/>
      <c r="CC2165" s="196"/>
      <c r="CD2165" s="196"/>
    </row>
    <row r="2166" spans="4:82" x14ac:dyDescent="0.2">
      <c r="D2166" s="171"/>
      <c r="E2166" s="171"/>
      <c r="F2166" s="171"/>
      <c r="G2166" s="171"/>
      <c r="H2166" s="171"/>
      <c r="I2166" s="171"/>
      <c r="J2166" s="171"/>
      <c r="K2166" s="171"/>
      <c r="L2166" s="171"/>
      <c r="M2166" s="171"/>
      <c r="N2166" s="171"/>
      <c r="O2166" s="171"/>
      <c r="P2166" s="171"/>
      <c r="Q2166" s="171"/>
      <c r="R2166" s="171"/>
      <c r="S2166" s="171"/>
      <c r="T2166" s="171"/>
      <c r="U2166" s="171"/>
      <c r="V2166" s="171"/>
      <c r="W2166" s="171"/>
      <c r="X2166" s="171"/>
      <c r="Y2166" s="171"/>
      <c r="Z2166" s="171"/>
      <c r="AA2166" s="171"/>
      <c r="AB2166" s="171"/>
      <c r="AC2166" s="171"/>
      <c r="AD2166" s="171"/>
      <c r="AE2166" s="171"/>
      <c r="AF2166" s="171"/>
      <c r="AG2166" s="171"/>
      <c r="AH2166" s="171"/>
      <c r="AI2166" s="171"/>
      <c r="AJ2166" s="171"/>
      <c r="AK2166" s="171"/>
      <c r="AL2166" s="171"/>
      <c r="AM2166" s="171"/>
      <c r="AN2166" s="171"/>
      <c r="AO2166" s="171"/>
      <c r="AP2166" s="171"/>
      <c r="AQ2166" s="171"/>
      <c r="AR2166" s="171"/>
      <c r="AS2166" s="171"/>
      <c r="AT2166" s="196"/>
      <c r="AU2166" s="196"/>
      <c r="AV2166" s="196"/>
      <c r="AW2166" s="196"/>
      <c r="AX2166" s="196"/>
      <c r="AY2166" s="196"/>
      <c r="AZ2166" s="196"/>
      <c r="BA2166" s="196"/>
      <c r="BB2166" s="196"/>
      <c r="BC2166" s="196"/>
      <c r="BD2166" s="196"/>
      <c r="BE2166" s="196"/>
      <c r="BF2166" s="196"/>
      <c r="BG2166" s="196"/>
      <c r="BH2166" s="196"/>
      <c r="BI2166" s="196"/>
      <c r="BJ2166" s="196"/>
      <c r="BK2166" s="196"/>
      <c r="BL2166" s="196"/>
      <c r="BM2166" s="196"/>
      <c r="BN2166" s="196"/>
      <c r="BO2166" s="196"/>
      <c r="BP2166" s="196"/>
      <c r="BQ2166" s="196"/>
      <c r="BR2166" s="196"/>
      <c r="BS2166" s="196"/>
      <c r="BT2166" s="196"/>
      <c r="BU2166" s="196"/>
      <c r="BV2166" s="196"/>
      <c r="BW2166" s="196"/>
      <c r="BX2166" s="196"/>
      <c r="BY2166" s="196"/>
      <c r="BZ2166" s="196"/>
      <c r="CA2166" s="196"/>
      <c r="CB2166" s="196"/>
      <c r="CC2166" s="196"/>
      <c r="CD2166" s="196"/>
    </row>
    <row r="2167" spans="4:82" x14ac:dyDescent="0.2">
      <c r="D2167" s="171"/>
      <c r="E2167" s="171"/>
      <c r="F2167" s="171"/>
      <c r="G2167" s="171"/>
      <c r="H2167" s="171"/>
      <c r="I2167" s="171"/>
      <c r="J2167" s="171"/>
      <c r="K2167" s="171"/>
      <c r="L2167" s="171"/>
      <c r="M2167" s="171"/>
      <c r="N2167" s="171"/>
      <c r="O2167" s="171"/>
      <c r="P2167" s="171"/>
      <c r="Q2167" s="171"/>
      <c r="R2167" s="171"/>
      <c r="S2167" s="171"/>
      <c r="T2167" s="171"/>
      <c r="U2167" s="171"/>
      <c r="V2167" s="171"/>
      <c r="W2167" s="171"/>
      <c r="X2167" s="171"/>
      <c r="Y2167" s="171"/>
      <c r="Z2167" s="171"/>
      <c r="AA2167" s="171"/>
      <c r="AB2167" s="171"/>
      <c r="AC2167" s="171"/>
      <c r="AD2167" s="171"/>
      <c r="AE2167" s="171"/>
      <c r="AF2167" s="171"/>
      <c r="AG2167" s="171"/>
      <c r="AH2167" s="171"/>
      <c r="AI2167" s="171"/>
      <c r="AJ2167" s="171"/>
      <c r="AK2167" s="171"/>
      <c r="AL2167" s="171"/>
      <c r="AM2167" s="171"/>
      <c r="AN2167" s="171"/>
      <c r="AO2167" s="171"/>
      <c r="AP2167" s="171"/>
      <c r="AQ2167" s="171"/>
      <c r="AR2167" s="171"/>
      <c r="AS2167" s="171"/>
      <c r="AT2167" s="196"/>
      <c r="AU2167" s="196"/>
      <c r="AV2167" s="196"/>
      <c r="AW2167" s="196"/>
      <c r="AX2167" s="196"/>
      <c r="AY2167" s="196"/>
      <c r="AZ2167" s="196"/>
      <c r="BA2167" s="196"/>
      <c r="BB2167" s="196"/>
      <c r="BC2167" s="196"/>
      <c r="BD2167" s="196"/>
      <c r="BE2167" s="196"/>
      <c r="BF2167" s="196"/>
      <c r="BG2167" s="196"/>
      <c r="BH2167" s="196"/>
      <c r="BI2167" s="196"/>
      <c r="BJ2167" s="196"/>
      <c r="BK2167" s="196"/>
      <c r="BL2167" s="196"/>
      <c r="BM2167" s="196"/>
      <c r="BN2167" s="196"/>
      <c r="BO2167" s="196"/>
      <c r="BP2167" s="196"/>
      <c r="BQ2167" s="196"/>
      <c r="BR2167" s="196"/>
      <c r="BS2167" s="196"/>
      <c r="BT2167" s="196"/>
      <c r="BU2167" s="196"/>
      <c r="BV2167" s="196"/>
      <c r="BW2167" s="196"/>
      <c r="BX2167" s="196"/>
      <c r="BY2167" s="196"/>
      <c r="BZ2167" s="196"/>
      <c r="CA2167" s="196"/>
      <c r="CB2167" s="196"/>
      <c r="CC2167" s="196"/>
      <c r="CD2167" s="196"/>
    </row>
    <row r="2168" spans="4:82" x14ac:dyDescent="0.2">
      <c r="D2168" s="171"/>
      <c r="E2168" s="171"/>
      <c r="F2168" s="171"/>
      <c r="G2168" s="171"/>
      <c r="H2168" s="171"/>
      <c r="I2168" s="171"/>
      <c r="J2168" s="171"/>
      <c r="K2168" s="171"/>
      <c r="L2168" s="171"/>
      <c r="M2168" s="171"/>
      <c r="N2168" s="171"/>
      <c r="O2168" s="171"/>
      <c r="P2168" s="171"/>
      <c r="Q2168" s="171"/>
      <c r="R2168" s="171"/>
      <c r="S2168" s="171"/>
      <c r="T2168" s="171"/>
      <c r="U2168" s="171"/>
      <c r="V2168" s="171"/>
      <c r="W2168" s="171"/>
      <c r="X2168" s="171"/>
      <c r="Y2168" s="171"/>
      <c r="Z2168" s="171"/>
      <c r="AA2168" s="171"/>
      <c r="AB2168" s="171"/>
      <c r="AC2168" s="171"/>
      <c r="AD2168" s="171"/>
      <c r="AE2168" s="171"/>
      <c r="AF2168" s="171"/>
      <c r="AG2168" s="171"/>
      <c r="AH2168" s="171"/>
      <c r="AI2168" s="171"/>
      <c r="AJ2168" s="171"/>
      <c r="AK2168" s="171"/>
      <c r="AL2168" s="171"/>
      <c r="AM2168" s="171"/>
      <c r="AN2168" s="171"/>
      <c r="AO2168" s="171"/>
      <c r="AP2168" s="171"/>
      <c r="AQ2168" s="171"/>
      <c r="AR2168" s="171"/>
      <c r="AS2168" s="171"/>
      <c r="AT2168" s="196"/>
      <c r="AU2168" s="196"/>
      <c r="AV2168" s="196"/>
      <c r="AW2168" s="196"/>
      <c r="AX2168" s="196"/>
      <c r="AY2168" s="196"/>
      <c r="AZ2168" s="196"/>
      <c r="BA2168" s="196"/>
      <c r="BB2168" s="196"/>
      <c r="BC2168" s="196"/>
      <c r="BD2168" s="196"/>
      <c r="BE2168" s="196"/>
      <c r="BF2168" s="196"/>
      <c r="BG2168" s="196"/>
      <c r="BH2168" s="196"/>
      <c r="BI2168" s="196"/>
      <c r="BJ2168" s="196"/>
      <c r="BK2168" s="196"/>
      <c r="BL2168" s="196"/>
      <c r="BM2168" s="196"/>
      <c r="BN2168" s="196"/>
      <c r="BO2168" s="196"/>
      <c r="BP2168" s="196"/>
      <c r="BQ2168" s="196"/>
      <c r="BR2168" s="196"/>
      <c r="BS2168" s="196"/>
      <c r="BT2168" s="196"/>
      <c r="BU2168" s="196"/>
      <c r="BV2168" s="196"/>
      <c r="BW2168" s="196"/>
      <c r="BX2168" s="196"/>
      <c r="BY2168" s="196"/>
      <c r="BZ2168" s="196"/>
      <c r="CA2168" s="196"/>
      <c r="CB2168" s="196"/>
      <c r="CC2168" s="196"/>
      <c r="CD2168" s="196"/>
    </row>
    <row r="2169" spans="4:82" x14ac:dyDescent="0.2">
      <c r="D2169" s="171"/>
      <c r="E2169" s="171"/>
      <c r="F2169" s="171"/>
      <c r="G2169" s="171"/>
      <c r="H2169" s="171"/>
      <c r="I2169" s="171"/>
      <c r="J2169" s="171"/>
      <c r="K2169" s="171"/>
      <c r="L2169" s="171"/>
      <c r="M2169" s="171"/>
      <c r="N2169" s="171"/>
      <c r="O2169" s="171"/>
      <c r="P2169" s="171"/>
      <c r="Q2169" s="171"/>
      <c r="R2169" s="171"/>
      <c r="S2169" s="171"/>
      <c r="T2169" s="171"/>
      <c r="U2169" s="171"/>
      <c r="V2169" s="171"/>
      <c r="W2169" s="171"/>
      <c r="X2169" s="171"/>
      <c r="Y2169" s="171"/>
      <c r="Z2169" s="171"/>
      <c r="AA2169" s="171"/>
      <c r="AB2169" s="171"/>
      <c r="AC2169" s="171"/>
      <c r="AD2169" s="171"/>
      <c r="AE2169" s="171"/>
      <c r="AF2169" s="171"/>
      <c r="AG2169" s="171"/>
      <c r="AH2169" s="171"/>
      <c r="AI2169" s="171"/>
      <c r="AJ2169" s="171"/>
      <c r="AK2169" s="171"/>
      <c r="AL2169" s="171"/>
      <c r="AM2169" s="171"/>
      <c r="AN2169" s="171"/>
      <c r="AO2169" s="171"/>
      <c r="AP2169" s="171"/>
      <c r="AQ2169" s="171"/>
      <c r="AR2169" s="171"/>
      <c r="AS2169" s="171"/>
      <c r="AT2169" s="196"/>
      <c r="AU2169" s="196"/>
      <c r="AV2169" s="196"/>
      <c r="AW2169" s="196"/>
      <c r="AX2169" s="196"/>
      <c r="AY2169" s="196"/>
      <c r="AZ2169" s="196"/>
      <c r="BA2169" s="196"/>
      <c r="BB2169" s="196"/>
      <c r="BC2169" s="196"/>
      <c r="BD2169" s="196"/>
      <c r="BE2169" s="196"/>
      <c r="BF2169" s="196"/>
      <c r="BG2169" s="196"/>
      <c r="BH2169" s="196"/>
      <c r="BI2169" s="196"/>
      <c r="BJ2169" s="196"/>
      <c r="BK2169" s="196"/>
      <c r="BL2169" s="196"/>
      <c r="BM2169" s="196"/>
      <c r="BN2169" s="196"/>
      <c r="BO2169" s="196"/>
      <c r="BP2169" s="196"/>
      <c r="BQ2169" s="196"/>
      <c r="BR2169" s="196"/>
      <c r="BS2169" s="196"/>
      <c r="BT2169" s="196"/>
      <c r="BU2169" s="196"/>
      <c r="BV2169" s="196"/>
      <c r="BW2169" s="196"/>
      <c r="BX2169" s="196"/>
      <c r="BY2169" s="196"/>
      <c r="BZ2169" s="196"/>
      <c r="CA2169" s="196"/>
      <c r="CB2169" s="196"/>
      <c r="CC2169" s="196"/>
      <c r="CD2169" s="196"/>
    </row>
    <row r="2170" spans="4:82" x14ac:dyDescent="0.2">
      <c r="D2170" s="171"/>
      <c r="E2170" s="171"/>
      <c r="F2170" s="171"/>
      <c r="G2170" s="171"/>
      <c r="H2170" s="171"/>
      <c r="I2170" s="171"/>
      <c r="J2170" s="171"/>
      <c r="K2170" s="171"/>
      <c r="L2170" s="171"/>
      <c r="M2170" s="171"/>
      <c r="N2170" s="171"/>
      <c r="O2170" s="171"/>
      <c r="P2170" s="171"/>
      <c r="Q2170" s="171"/>
      <c r="R2170" s="171"/>
      <c r="S2170" s="171"/>
      <c r="T2170" s="171"/>
      <c r="U2170" s="171"/>
      <c r="V2170" s="171"/>
      <c r="W2170" s="171"/>
      <c r="X2170" s="171"/>
      <c r="Y2170" s="171"/>
      <c r="Z2170" s="171"/>
      <c r="AA2170" s="171"/>
      <c r="AB2170" s="171"/>
      <c r="AC2170" s="171"/>
      <c r="AD2170" s="171"/>
      <c r="AE2170" s="171"/>
      <c r="AF2170" s="171"/>
      <c r="AG2170" s="171"/>
      <c r="AH2170" s="171"/>
      <c r="AI2170" s="171"/>
      <c r="AJ2170" s="171"/>
      <c r="AK2170" s="171"/>
      <c r="AL2170" s="171"/>
      <c r="AM2170" s="171"/>
      <c r="AN2170" s="171"/>
      <c r="AO2170" s="171"/>
      <c r="AP2170" s="171"/>
      <c r="AQ2170" s="171"/>
      <c r="AR2170" s="171"/>
      <c r="AS2170" s="171"/>
      <c r="AT2170" s="196"/>
      <c r="AU2170" s="196"/>
      <c r="AV2170" s="196"/>
      <c r="AW2170" s="196"/>
      <c r="AX2170" s="196"/>
      <c r="AY2170" s="196"/>
      <c r="AZ2170" s="196"/>
      <c r="BA2170" s="196"/>
      <c r="BB2170" s="196"/>
      <c r="BC2170" s="196"/>
      <c r="BD2170" s="196"/>
      <c r="BE2170" s="196"/>
      <c r="BF2170" s="196"/>
      <c r="BG2170" s="196"/>
      <c r="BH2170" s="196"/>
      <c r="BI2170" s="196"/>
      <c r="BJ2170" s="196"/>
      <c r="BK2170" s="196"/>
      <c r="BL2170" s="196"/>
      <c r="BM2170" s="196"/>
      <c r="BN2170" s="196"/>
      <c r="BO2170" s="196"/>
      <c r="BP2170" s="196"/>
      <c r="BQ2170" s="196"/>
      <c r="BR2170" s="196"/>
      <c r="BS2170" s="196"/>
      <c r="BT2170" s="196"/>
      <c r="BU2170" s="196"/>
      <c r="BV2170" s="196"/>
      <c r="BW2170" s="196"/>
      <c r="BX2170" s="196"/>
      <c r="BY2170" s="196"/>
      <c r="BZ2170" s="196"/>
      <c r="CA2170" s="196"/>
      <c r="CB2170" s="196"/>
      <c r="CC2170" s="196"/>
      <c r="CD2170" s="196"/>
    </row>
    <row r="2171" spans="4:82" x14ac:dyDescent="0.2">
      <c r="D2171" s="171"/>
      <c r="E2171" s="171"/>
      <c r="F2171" s="171"/>
      <c r="G2171" s="171"/>
      <c r="H2171" s="171"/>
      <c r="I2171" s="171"/>
      <c r="J2171" s="171"/>
      <c r="K2171" s="171"/>
      <c r="L2171" s="171"/>
      <c r="M2171" s="171"/>
      <c r="N2171" s="171"/>
      <c r="O2171" s="171"/>
      <c r="P2171" s="171"/>
      <c r="Q2171" s="171"/>
      <c r="R2171" s="171"/>
      <c r="S2171" s="171"/>
      <c r="T2171" s="171"/>
      <c r="U2171" s="171"/>
      <c r="V2171" s="171"/>
      <c r="W2171" s="171"/>
      <c r="X2171" s="171"/>
      <c r="Y2171" s="171"/>
      <c r="Z2171" s="171"/>
      <c r="AA2171" s="171"/>
      <c r="AB2171" s="171"/>
      <c r="AC2171" s="171"/>
      <c r="AD2171" s="171"/>
      <c r="AE2171" s="171"/>
      <c r="AF2171" s="171"/>
      <c r="AG2171" s="171"/>
      <c r="AH2171" s="171"/>
      <c r="AI2171" s="171"/>
      <c r="AJ2171" s="171"/>
      <c r="AK2171" s="171"/>
      <c r="AL2171" s="171"/>
      <c r="AM2171" s="171"/>
      <c r="AN2171" s="171"/>
      <c r="AO2171" s="171"/>
      <c r="AP2171" s="171"/>
      <c r="AQ2171" s="171"/>
      <c r="AR2171" s="171"/>
      <c r="AS2171" s="171"/>
      <c r="AT2171" s="196"/>
      <c r="AU2171" s="196"/>
      <c r="AV2171" s="196"/>
      <c r="AW2171" s="196"/>
      <c r="AX2171" s="196"/>
      <c r="AY2171" s="196"/>
      <c r="AZ2171" s="196"/>
      <c r="BA2171" s="196"/>
      <c r="BB2171" s="196"/>
      <c r="BC2171" s="196"/>
      <c r="BD2171" s="196"/>
      <c r="BE2171" s="196"/>
      <c r="BF2171" s="196"/>
      <c r="BG2171" s="196"/>
      <c r="BH2171" s="196"/>
      <c r="BI2171" s="196"/>
      <c r="BJ2171" s="196"/>
      <c r="BK2171" s="196"/>
      <c r="BL2171" s="196"/>
      <c r="BM2171" s="196"/>
      <c r="BN2171" s="196"/>
      <c r="BO2171" s="196"/>
      <c r="BP2171" s="196"/>
      <c r="BQ2171" s="196"/>
      <c r="BR2171" s="196"/>
      <c r="BS2171" s="196"/>
      <c r="BT2171" s="196"/>
      <c r="BU2171" s="196"/>
      <c r="BV2171" s="196"/>
      <c r="BW2171" s="196"/>
      <c r="BX2171" s="196"/>
      <c r="BY2171" s="196"/>
      <c r="BZ2171" s="196"/>
      <c r="CA2171" s="196"/>
      <c r="CB2171" s="196"/>
      <c r="CC2171" s="196"/>
      <c r="CD2171" s="196"/>
    </row>
    <row r="2172" spans="4:82" x14ac:dyDescent="0.2">
      <c r="D2172" s="171"/>
      <c r="E2172" s="171"/>
      <c r="F2172" s="171"/>
      <c r="G2172" s="171"/>
      <c r="H2172" s="171"/>
      <c r="I2172" s="171"/>
      <c r="J2172" s="171"/>
      <c r="K2172" s="171"/>
      <c r="L2172" s="171"/>
      <c r="M2172" s="171"/>
      <c r="N2172" s="171"/>
      <c r="O2172" s="171"/>
      <c r="P2172" s="171"/>
      <c r="Q2172" s="171"/>
      <c r="R2172" s="171"/>
      <c r="S2172" s="171"/>
      <c r="T2172" s="171"/>
      <c r="U2172" s="171"/>
      <c r="V2172" s="171"/>
      <c r="W2172" s="171"/>
      <c r="X2172" s="171"/>
      <c r="Y2172" s="171"/>
      <c r="Z2172" s="171"/>
      <c r="AA2172" s="171"/>
      <c r="AB2172" s="171"/>
      <c r="AC2172" s="171"/>
      <c r="AD2172" s="171"/>
      <c r="AE2172" s="171"/>
      <c r="AF2172" s="171"/>
      <c r="AG2172" s="171"/>
      <c r="AH2172" s="171"/>
      <c r="AI2172" s="171"/>
      <c r="AJ2172" s="171"/>
      <c r="AK2172" s="171"/>
      <c r="AL2172" s="171"/>
      <c r="AM2172" s="171"/>
      <c r="AN2172" s="171"/>
      <c r="AO2172" s="171"/>
      <c r="AP2172" s="171"/>
      <c r="AQ2172" s="171"/>
      <c r="AR2172" s="171"/>
      <c r="AS2172" s="171"/>
      <c r="AT2172" s="196"/>
      <c r="AU2172" s="196"/>
      <c r="AV2172" s="196"/>
      <c r="AW2172" s="196"/>
      <c r="AX2172" s="196"/>
      <c r="AY2172" s="196"/>
      <c r="AZ2172" s="196"/>
      <c r="BA2172" s="196"/>
      <c r="BB2172" s="196"/>
      <c r="BC2172" s="196"/>
      <c r="BD2172" s="196"/>
      <c r="BE2172" s="196"/>
      <c r="BF2172" s="196"/>
      <c r="BG2172" s="196"/>
      <c r="BH2172" s="196"/>
      <c r="BI2172" s="196"/>
      <c r="BJ2172" s="196"/>
      <c r="BK2172" s="196"/>
      <c r="BL2172" s="196"/>
      <c r="BM2172" s="196"/>
      <c r="BN2172" s="196"/>
      <c r="BO2172" s="196"/>
      <c r="BP2172" s="196"/>
      <c r="BQ2172" s="196"/>
      <c r="BR2172" s="196"/>
      <c r="BS2172" s="196"/>
      <c r="BT2172" s="196"/>
      <c r="BU2172" s="196"/>
      <c r="BV2172" s="196"/>
      <c r="BW2172" s="196"/>
      <c r="BX2172" s="196"/>
      <c r="BY2172" s="196"/>
      <c r="BZ2172" s="196"/>
      <c r="CA2172" s="196"/>
      <c r="CB2172" s="196"/>
      <c r="CC2172" s="196"/>
      <c r="CD2172" s="196"/>
    </row>
    <row r="2173" spans="4:82" x14ac:dyDescent="0.2">
      <c r="D2173" s="171"/>
      <c r="E2173" s="171"/>
      <c r="F2173" s="171"/>
      <c r="G2173" s="171"/>
      <c r="H2173" s="171"/>
      <c r="I2173" s="171"/>
      <c r="J2173" s="171"/>
      <c r="K2173" s="171"/>
      <c r="L2173" s="171"/>
      <c r="M2173" s="171"/>
      <c r="N2173" s="171"/>
      <c r="O2173" s="171"/>
      <c r="P2173" s="171"/>
      <c r="Q2173" s="171"/>
      <c r="R2173" s="171"/>
      <c r="S2173" s="171"/>
      <c r="T2173" s="171"/>
      <c r="U2173" s="171"/>
      <c r="V2173" s="171"/>
      <c r="W2173" s="171"/>
      <c r="X2173" s="171"/>
      <c r="Y2173" s="171"/>
      <c r="Z2173" s="171"/>
      <c r="AA2173" s="171"/>
      <c r="AB2173" s="171"/>
      <c r="AC2173" s="171"/>
      <c r="AD2173" s="171"/>
      <c r="AE2173" s="171"/>
      <c r="AF2173" s="171"/>
      <c r="AG2173" s="171"/>
      <c r="AH2173" s="171"/>
      <c r="AI2173" s="171"/>
      <c r="AJ2173" s="171"/>
      <c r="AK2173" s="171"/>
      <c r="AL2173" s="171"/>
      <c r="AM2173" s="171"/>
      <c r="AN2173" s="171"/>
      <c r="AO2173" s="171"/>
      <c r="AP2173" s="171"/>
      <c r="AQ2173" s="171"/>
      <c r="AR2173" s="171"/>
      <c r="AS2173" s="171"/>
      <c r="AT2173" s="196"/>
      <c r="AU2173" s="196"/>
      <c r="AV2173" s="196"/>
      <c r="AW2173" s="196"/>
      <c r="AX2173" s="196"/>
      <c r="AY2173" s="196"/>
      <c r="AZ2173" s="196"/>
      <c r="BA2173" s="196"/>
      <c r="BB2173" s="196"/>
      <c r="BC2173" s="196"/>
      <c r="BD2173" s="196"/>
      <c r="BE2173" s="196"/>
      <c r="BF2173" s="196"/>
      <c r="BG2173" s="196"/>
      <c r="BH2173" s="196"/>
      <c r="BI2173" s="196"/>
      <c r="BJ2173" s="196"/>
      <c r="BK2173" s="196"/>
      <c r="BL2173" s="196"/>
      <c r="BM2173" s="196"/>
      <c r="BN2173" s="196"/>
      <c r="BO2173" s="196"/>
      <c r="BP2173" s="196"/>
      <c r="BQ2173" s="196"/>
      <c r="BR2173" s="196"/>
      <c r="BS2173" s="196"/>
      <c r="BT2173" s="196"/>
      <c r="BU2173" s="196"/>
      <c r="BV2173" s="196"/>
      <c r="BW2173" s="196"/>
      <c r="BX2173" s="196"/>
      <c r="BY2173" s="196"/>
      <c r="BZ2173" s="196"/>
      <c r="CA2173" s="196"/>
      <c r="CB2173" s="196"/>
      <c r="CC2173" s="196"/>
      <c r="CD2173" s="196"/>
    </row>
    <row r="2174" spans="4:82" x14ac:dyDescent="0.2">
      <c r="D2174" s="171"/>
      <c r="E2174" s="171"/>
      <c r="F2174" s="171"/>
      <c r="G2174" s="171"/>
      <c r="H2174" s="171"/>
      <c r="I2174" s="171"/>
      <c r="J2174" s="171"/>
      <c r="K2174" s="171"/>
      <c r="L2174" s="171"/>
      <c r="M2174" s="171"/>
      <c r="N2174" s="171"/>
      <c r="O2174" s="171"/>
      <c r="P2174" s="171"/>
      <c r="Q2174" s="171"/>
      <c r="R2174" s="171"/>
      <c r="S2174" s="171"/>
      <c r="T2174" s="171"/>
      <c r="U2174" s="171"/>
      <c r="V2174" s="171"/>
      <c r="W2174" s="171"/>
      <c r="X2174" s="171"/>
      <c r="Y2174" s="171"/>
      <c r="Z2174" s="171"/>
      <c r="AA2174" s="171"/>
      <c r="AB2174" s="171"/>
      <c r="AC2174" s="171"/>
      <c r="AD2174" s="171"/>
      <c r="AE2174" s="171"/>
      <c r="AF2174" s="171"/>
      <c r="AG2174" s="171"/>
      <c r="AH2174" s="171"/>
      <c r="AI2174" s="171"/>
      <c r="AJ2174" s="171"/>
      <c r="AK2174" s="171"/>
      <c r="AL2174" s="171"/>
      <c r="AM2174" s="171"/>
      <c r="AN2174" s="171"/>
      <c r="AO2174" s="171"/>
      <c r="AP2174" s="171"/>
      <c r="AQ2174" s="171"/>
      <c r="AR2174" s="171"/>
      <c r="AS2174" s="171"/>
      <c r="AT2174" s="196"/>
      <c r="AU2174" s="196"/>
      <c r="AV2174" s="196"/>
      <c r="AW2174" s="196"/>
      <c r="AX2174" s="196"/>
      <c r="AY2174" s="196"/>
      <c r="AZ2174" s="196"/>
      <c r="BA2174" s="196"/>
      <c r="BB2174" s="196"/>
      <c r="BC2174" s="196"/>
      <c r="BD2174" s="196"/>
      <c r="BE2174" s="196"/>
      <c r="BF2174" s="196"/>
      <c r="BG2174" s="196"/>
      <c r="BH2174" s="196"/>
      <c r="BI2174" s="196"/>
      <c r="BJ2174" s="196"/>
      <c r="BK2174" s="196"/>
      <c r="BL2174" s="196"/>
      <c r="BM2174" s="196"/>
      <c r="BN2174" s="196"/>
      <c r="BO2174" s="196"/>
      <c r="BP2174" s="196"/>
      <c r="BQ2174" s="196"/>
      <c r="BR2174" s="196"/>
      <c r="BS2174" s="196"/>
      <c r="BT2174" s="196"/>
      <c r="BU2174" s="196"/>
      <c r="BV2174" s="196"/>
      <c r="BW2174" s="196"/>
      <c r="BX2174" s="196"/>
      <c r="BY2174" s="196"/>
      <c r="BZ2174" s="196"/>
      <c r="CA2174" s="196"/>
      <c r="CB2174" s="196"/>
      <c r="CC2174" s="196"/>
      <c r="CD2174" s="196"/>
    </row>
    <row r="2175" spans="4:82" x14ac:dyDescent="0.2">
      <c r="D2175" s="171"/>
      <c r="E2175" s="171"/>
      <c r="F2175" s="171"/>
      <c r="G2175" s="171"/>
      <c r="H2175" s="171"/>
      <c r="I2175" s="171"/>
      <c r="J2175" s="171"/>
      <c r="K2175" s="171"/>
      <c r="L2175" s="171"/>
      <c r="M2175" s="171"/>
      <c r="N2175" s="171"/>
      <c r="O2175" s="171"/>
      <c r="P2175" s="171"/>
      <c r="Q2175" s="171"/>
      <c r="R2175" s="171"/>
      <c r="S2175" s="171"/>
      <c r="T2175" s="171"/>
      <c r="U2175" s="171"/>
      <c r="V2175" s="171"/>
      <c r="W2175" s="171"/>
      <c r="X2175" s="171"/>
      <c r="Y2175" s="171"/>
      <c r="Z2175" s="171"/>
      <c r="AA2175" s="171"/>
      <c r="AB2175" s="171"/>
      <c r="AC2175" s="171"/>
      <c r="AD2175" s="171"/>
      <c r="AE2175" s="171"/>
      <c r="AF2175" s="171"/>
      <c r="AG2175" s="171"/>
      <c r="AH2175" s="171"/>
      <c r="AI2175" s="171"/>
      <c r="AJ2175" s="171"/>
      <c r="AK2175" s="171"/>
      <c r="AL2175" s="171"/>
      <c r="AM2175" s="171"/>
      <c r="AN2175" s="171"/>
      <c r="AO2175" s="171"/>
      <c r="AP2175" s="171"/>
      <c r="AQ2175" s="171"/>
      <c r="AR2175" s="171"/>
      <c r="AS2175" s="171"/>
      <c r="AT2175" s="196"/>
      <c r="AU2175" s="196"/>
      <c r="AV2175" s="196"/>
      <c r="AW2175" s="196"/>
      <c r="AX2175" s="196"/>
      <c r="AY2175" s="196"/>
      <c r="AZ2175" s="196"/>
      <c r="BA2175" s="196"/>
      <c r="BB2175" s="196"/>
      <c r="BC2175" s="196"/>
      <c r="BD2175" s="196"/>
      <c r="BE2175" s="196"/>
      <c r="BF2175" s="196"/>
      <c r="BG2175" s="196"/>
      <c r="BH2175" s="196"/>
      <c r="BI2175" s="196"/>
      <c r="BJ2175" s="196"/>
      <c r="BK2175" s="196"/>
      <c r="BL2175" s="196"/>
      <c r="BM2175" s="196"/>
      <c r="BN2175" s="196"/>
      <c r="BO2175" s="196"/>
      <c r="BP2175" s="196"/>
      <c r="BQ2175" s="196"/>
      <c r="BR2175" s="196"/>
      <c r="BS2175" s="196"/>
      <c r="BT2175" s="196"/>
      <c r="BU2175" s="196"/>
      <c r="BV2175" s="196"/>
      <c r="BW2175" s="196"/>
      <c r="BX2175" s="196"/>
      <c r="BY2175" s="196"/>
      <c r="BZ2175" s="196"/>
      <c r="CA2175" s="196"/>
      <c r="CB2175" s="196"/>
      <c r="CC2175" s="196"/>
      <c r="CD2175" s="196"/>
    </row>
    <row r="2176" spans="4:82" x14ac:dyDescent="0.2">
      <c r="D2176" s="171"/>
      <c r="E2176" s="171"/>
      <c r="F2176" s="171"/>
      <c r="G2176" s="171"/>
      <c r="H2176" s="171"/>
      <c r="I2176" s="171"/>
      <c r="J2176" s="171"/>
      <c r="K2176" s="171"/>
      <c r="L2176" s="171"/>
      <c r="M2176" s="171"/>
      <c r="N2176" s="171"/>
      <c r="O2176" s="171"/>
      <c r="P2176" s="171"/>
      <c r="Q2176" s="171"/>
      <c r="R2176" s="171"/>
      <c r="S2176" s="171"/>
      <c r="T2176" s="171"/>
      <c r="U2176" s="171"/>
      <c r="V2176" s="171"/>
      <c r="W2176" s="171"/>
      <c r="X2176" s="171"/>
      <c r="Y2176" s="171"/>
      <c r="Z2176" s="171"/>
      <c r="AA2176" s="171"/>
      <c r="AB2176" s="171"/>
      <c r="AC2176" s="171"/>
      <c r="AD2176" s="171"/>
      <c r="AE2176" s="171"/>
      <c r="AF2176" s="171"/>
      <c r="AG2176" s="171"/>
      <c r="AH2176" s="171"/>
      <c r="AI2176" s="171"/>
      <c r="AJ2176" s="171"/>
      <c r="AK2176" s="171"/>
      <c r="AL2176" s="171"/>
      <c r="AM2176" s="171"/>
      <c r="AN2176" s="171"/>
      <c r="AO2176" s="171"/>
      <c r="AP2176" s="171"/>
      <c r="AQ2176" s="171"/>
      <c r="AR2176" s="171"/>
      <c r="AS2176" s="171"/>
      <c r="AT2176" s="196"/>
      <c r="AU2176" s="196"/>
      <c r="AV2176" s="196"/>
      <c r="AW2176" s="196"/>
      <c r="AX2176" s="196"/>
      <c r="AY2176" s="196"/>
      <c r="AZ2176" s="196"/>
      <c r="BA2176" s="196"/>
      <c r="BB2176" s="196"/>
      <c r="BC2176" s="196"/>
      <c r="BD2176" s="196"/>
      <c r="BE2176" s="196"/>
      <c r="BF2176" s="196"/>
      <c r="BG2176" s="196"/>
      <c r="BH2176" s="196"/>
      <c r="BI2176" s="196"/>
      <c r="BJ2176" s="196"/>
      <c r="BK2176" s="196"/>
      <c r="BL2176" s="196"/>
      <c r="BM2176" s="196"/>
      <c r="BN2176" s="196"/>
      <c r="BO2176" s="196"/>
      <c r="BP2176" s="196"/>
      <c r="BQ2176" s="196"/>
      <c r="BR2176" s="196"/>
      <c r="BS2176" s="196"/>
      <c r="BT2176" s="196"/>
      <c r="BU2176" s="196"/>
      <c r="BV2176" s="196"/>
      <c r="BW2176" s="196"/>
      <c r="BX2176" s="196"/>
      <c r="BY2176" s="196"/>
      <c r="BZ2176" s="196"/>
      <c r="CA2176" s="196"/>
      <c r="CB2176" s="196"/>
      <c r="CC2176" s="196"/>
      <c r="CD2176" s="196"/>
    </row>
    <row r="2177" spans="4:82" x14ac:dyDescent="0.2">
      <c r="D2177" s="171"/>
      <c r="E2177" s="171"/>
      <c r="F2177" s="171"/>
      <c r="G2177" s="171"/>
      <c r="H2177" s="171"/>
      <c r="I2177" s="171"/>
      <c r="J2177" s="171"/>
      <c r="K2177" s="171"/>
      <c r="L2177" s="171"/>
      <c r="M2177" s="171"/>
      <c r="N2177" s="171"/>
      <c r="O2177" s="171"/>
      <c r="P2177" s="171"/>
      <c r="Q2177" s="171"/>
      <c r="R2177" s="171"/>
      <c r="S2177" s="171"/>
      <c r="T2177" s="171"/>
      <c r="U2177" s="171"/>
      <c r="V2177" s="171"/>
      <c r="W2177" s="171"/>
      <c r="X2177" s="171"/>
      <c r="Y2177" s="171"/>
      <c r="Z2177" s="171"/>
      <c r="AA2177" s="171"/>
      <c r="AB2177" s="171"/>
      <c r="AC2177" s="171"/>
      <c r="AD2177" s="171"/>
      <c r="AE2177" s="171"/>
      <c r="AF2177" s="171"/>
      <c r="AG2177" s="171"/>
      <c r="AH2177" s="171"/>
      <c r="AI2177" s="171"/>
      <c r="AJ2177" s="171"/>
      <c r="AK2177" s="171"/>
      <c r="AL2177" s="171"/>
      <c r="AM2177" s="171"/>
      <c r="AN2177" s="171"/>
      <c r="AO2177" s="171"/>
      <c r="AP2177" s="171"/>
      <c r="AQ2177" s="171"/>
      <c r="AR2177" s="171"/>
      <c r="AS2177" s="171"/>
      <c r="AT2177" s="196"/>
      <c r="AU2177" s="196"/>
      <c r="AV2177" s="196"/>
      <c r="AW2177" s="196"/>
      <c r="AX2177" s="196"/>
      <c r="AY2177" s="196"/>
      <c r="AZ2177" s="196"/>
      <c r="BA2177" s="196"/>
      <c r="BB2177" s="196"/>
      <c r="BC2177" s="196"/>
      <c r="BD2177" s="196"/>
      <c r="BE2177" s="196"/>
      <c r="BF2177" s="196"/>
      <c r="BG2177" s="196"/>
      <c r="BH2177" s="196"/>
      <c r="BI2177" s="196"/>
      <c r="BJ2177" s="196"/>
      <c r="BK2177" s="196"/>
      <c r="BL2177" s="196"/>
      <c r="BM2177" s="196"/>
      <c r="BN2177" s="196"/>
      <c r="BO2177" s="196"/>
      <c r="BP2177" s="196"/>
      <c r="BQ2177" s="196"/>
      <c r="BR2177" s="196"/>
      <c r="BS2177" s="196"/>
      <c r="BT2177" s="196"/>
      <c r="BU2177" s="196"/>
      <c r="BV2177" s="196"/>
      <c r="BW2177" s="196"/>
      <c r="BX2177" s="196"/>
      <c r="BY2177" s="196"/>
      <c r="BZ2177" s="196"/>
      <c r="CA2177" s="196"/>
      <c r="CB2177" s="196"/>
      <c r="CC2177" s="196"/>
      <c r="CD2177" s="196"/>
    </row>
    <row r="2178" spans="4:82" x14ac:dyDescent="0.2">
      <c r="D2178" s="171"/>
      <c r="E2178" s="171"/>
      <c r="F2178" s="171"/>
      <c r="G2178" s="171"/>
      <c r="H2178" s="171"/>
      <c r="I2178" s="171"/>
      <c r="J2178" s="171"/>
      <c r="K2178" s="171"/>
      <c r="L2178" s="171"/>
      <c r="M2178" s="171"/>
      <c r="N2178" s="171"/>
      <c r="O2178" s="171"/>
      <c r="P2178" s="171"/>
      <c r="Q2178" s="171"/>
      <c r="R2178" s="171"/>
      <c r="S2178" s="171"/>
      <c r="T2178" s="171"/>
      <c r="U2178" s="171"/>
      <c r="V2178" s="171"/>
      <c r="W2178" s="171"/>
      <c r="X2178" s="171"/>
      <c r="Y2178" s="171"/>
      <c r="Z2178" s="171"/>
      <c r="AA2178" s="171"/>
      <c r="AB2178" s="171"/>
      <c r="AC2178" s="171"/>
      <c r="AD2178" s="171"/>
      <c r="AE2178" s="171"/>
      <c r="AF2178" s="171"/>
      <c r="AG2178" s="171"/>
      <c r="AH2178" s="171"/>
      <c r="AI2178" s="171"/>
      <c r="AJ2178" s="171"/>
      <c r="AK2178" s="171"/>
      <c r="AL2178" s="171"/>
      <c r="AM2178" s="171"/>
      <c r="AN2178" s="171"/>
      <c r="AO2178" s="171"/>
      <c r="AP2178" s="171"/>
      <c r="AQ2178" s="171"/>
      <c r="AR2178" s="171"/>
      <c r="AS2178" s="171"/>
      <c r="AT2178" s="196"/>
      <c r="AU2178" s="196"/>
      <c r="AV2178" s="196"/>
      <c r="AW2178" s="196"/>
      <c r="AX2178" s="196"/>
      <c r="AY2178" s="196"/>
      <c r="AZ2178" s="196"/>
      <c r="BA2178" s="196"/>
      <c r="BB2178" s="196"/>
      <c r="BC2178" s="196"/>
      <c r="BD2178" s="196"/>
      <c r="BE2178" s="196"/>
      <c r="BF2178" s="196"/>
      <c r="BG2178" s="196"/>
      <c r="BH2178" s="196"/>
      <c r="BI2178" s="196"/>
      <c r="BJ2178" s="196"/>
      <c r="BK2178" s="196"/>
      <c r="BL2178" s="196"/>
      <c r="BM2178" s="196"/>
      <c r="BN2178" s="196"/>
      <c r="BO2178" s="196"/>
      <c r="BP2178" s="196"/>
      <c r="BQ2178" s="196"/>
      <c r="BR2178" s="196"/>
      <c r="BS2178" s="196"/>
      <c r="BT2178" s="196"/>
      <c r="BU2178" s="196"/>
      <c r="BV2178" s="196"/>
      <c r="BW2178" s="196"/>
      <c r="BX2178" s="196"/>
      <c r="BY2178" s="196"/>
      <c r="BZ2178" s="196"/>
      <c r="CA2178" s="196"/>
      <c r="CB2178" s="196"/>
      <c r="CC2178" s="196"/>
      <c r="CD2178" s="196"/>
    </row>
    <row r="2179" spans="4:82" x14ac:dyDescent="0.2">
      <c r="D2179" s="171"/>
      <c r="E2179" s="171"/>
      <c r="F2179" s="171"/>
      <c r="G2179" s="171"/>
      <c r="H2179" s="171"/>
      <c r="I2179" s="171"/>
      <c r="J2179" s="171"/>
      <c r="K2179" s="171"/>
      <c r="L2179" s="171"/>
      <c r="M2179" s="171"/>
      <c r="N2179" s="171"/>
      <c r="O2179" s="171"/>
      <c r="P2179" s="171"/>
      <c r="Q2179" s="171"/>
      <c r="R2179" s="171"/>
      <c r="S2179" s="171"/>
      <c r="T2179" s="171"/>
      <c r="U2179" s="171"/>
      <c r="V2179" s="171"/>
      <c r="W2179" s="171"/>
      <c r="X2179" s="171"/>
      <c r="Y2179" s="171"/>
      <c r="Z2179" s="171"/>
      <c r="AA2179" s="171"/>
      <c r="AB2179" s="171"/>
      <c r="AC2179" s="171"/>
      <c r="AD2179" s="171"/>
      <c r="AE2179" s="171"/>
      <c r="AF2179" s="171"/>
      <c r="AG2179" s="171"/>
      <c r="AH2179" s="171"/>
      <c r="AI2179" s="171"/>
      <c r="AJ2179" s="171"/>
      <c r="AK2179" s="171"/>
      <c r="AL2179" s="171"/>
      <c r="AM2179" s="171"/>
      <c r="AN2179" s="171"/>
      <c r="AO2179" s="171"/>
      <c r="AP2179" s="171"/>
      <c r="AQ2179" s="171"/>
      <c r="AR2179" s="171"/>
      <c r="AS2179" s="171"/>
      <c r="AT2179" s="196"/>
      <c r="AU2179" s="196"/>
      <c r="AV2179" s="196"/>
      <c r="AW2179" s="196"/>
      <c r="AX2179" s="196"/>
      <c r="AY2179" s="196"/>
      <c r="AZ2179" s="196"/>
      <c r="BA2179" s="196"/>
      <c r="BB2179" s="196"/>
      <c r="BC2179" s="196"/>
      <c r="BD2179" s="196"/>
      <c r="BE2179" s="196"/>
      <c r="BF2179" s="196"/>
      <c r="BG2179" s="196"/>
      <c r="BH2179" s="196"/>
      <c r="BI2179" s="196"/>
      <c r="BJ2179" s="196"/>
      <c r="BK2179" s="196"/>
      <c r="BL2179" s="196"/>
      <c r="BM2179" s="196"/>
      <c r="BN2179" s="196"/>
      <c r="BO2179" s="196"/>
      <c r="BP2179" s="196"/>
      <c r="BQ2179" s="196"/>
      <c r="BR2179" s="196"/>
      <c r="BS2179" s="196"/>
      <c r="BT2179" s="196"/>
      <c r="BU2179" s="196"/>
      <c r="BV2179" s="196"/>
      <c r="BW2179" s="196"/>
      <c r="BX2179" s="196"/>
      <c r="BY2179" s="196"/>
      <c r="BZ2179" s="196"/>
      <c r="CA2179" s="196"/>
      <c r="CB2179" s="196"/>
      <c r="CC2179" s="196"/>
      <c r="CD2179" s="196"/>
    </row>
    <row r="2180" spans="4:82" x14ac:dyDescent="0.2">
      <c r="D2180" s="171"/>
      <c r="E2180" s="171"/>
      <c r="F2180" s="171"/>
      <c r="G2180" s="171"/>
      <c r="H2180" s="171"/>
      <c r="I2180" s="171"/>
      <c r="J2180" s="171"/>
      <c r="K2180" s="171"/>
      <c r="L2180" s="171"/>
      <c r="M2180" s="171"/>
      <c r="N2180" s="171"/>
      <c r="O2180" s="171"/>
      <c r="P2180" s="171"/>
      <c r="Q2180" s="171"/>
      <c r="R2180" s="171"/>
      <c r="S2180" s="171"/>
      <c r="T2180" s="171"/>
      <c r="U2180" s="171"/>
      <c r="V2180" s="171"/>
      <c r="W2180" s="171"/>
      <c r="X2180" s="171"/>
      <c r="Y2180" s="171"/>
      <c r="Z2180" s="171"/>
      <c r="AA2180" s="171"/>
      <c r="AB2180" s="171"/>
      <c r="AC2180" s="171"/>
      <c r="AD2180" s="171"/>
      <c r="AE2180" s="171"/>
      <c r="AF2180" s="171"/>
      <c r="AG2180" s="171"/>
      <c r="AH2180" s="171"/>
      <c r="AI2180" s="171"/>
      <c r="AJ2180" s="171"/>
      <c r="AK2180" s="171"/>
      <c r="AL2180" s="171"/>
      <c r="AM2180" s="171"/>
      <c r="AN2180" s="171"/>
      <c r="AO2180" s="171"/>
      <c r="AP2180" s="171"/>
      <c r="AQ2180" s="171"/>
      <c r="AR2180" s="171"/>
      <c r="AS2180" s="171"/>
      <c r="AT2180" s="196"/>
      <c r="AU2180" s="196"/>
      <c r="AV2180" s="196"/>
      <c r="AW2180" s="196"/>
      <c r="AX2180" s="196"/>
      <c r="AY2180" s="196"/>
      <c r="AZ2180" s="196"/>
      <c r="BA2180" s="196"/>
      <c r="BB2180" s="196"/>
      <c r="BC2180" s="196"/>
      <c r="BD2180" s="196"/>
      <c r="BE2180" s="196"/>
      <c r="BF2180" s="196"/>
      <c r="BG2180" s="196"/>
      <c r="BH2180" s="196"/>
      <c r="BI2180" s="196"/>
      <c r="BJ2180" s="196"/>
      <c r="BK2180" s="196"/>
      <c r="BL2180" s="196"/>
      <c r="BM2180" s="196"/>
      <c r="BN2180" s="196"/>
      <c r="BO2180" s="196"/>
      <c r="BP2180" s="196"/>
      <c r="BQ2180" s="196"/>
      <c r="BR2180" s="196"/>
      <c r="BS2180" s="196"/>
      <c r="BT2180" s="196"/>
      <c r="BU2180" s="196"/>
      <c r="BV2180" s="196"/>
      <c r="BW2180" s="196"/>
      <c r="BX2180" s="196"/>
      <c r="BY2180" s="196"/>
      <c r="BZ2180" s="196"/>
      <c r="CA2180" s="196"/>
      <c r="CB2180" s="196"/>
      <c r="CC2180" s="196"/>
      <c r="CD2180" s="196"/>
    </row>
    <row r="2181" spans="4:82" x14ac:dyDescent="0.2">
      <c r="D2181" s="171"/>
      <c r="E2181" s="171"/>
      <c r="F2181" s="171"/>
      <c r="G2181" s="171"/>
      <c r="H2181" s="171"/>
      <c r="I2181" s="171"/>
      <c r="J2181" s="171"/>
      <c r="K2181" s="171"/>
      <c r="L2181" s="171"/>
      <c r="M2181" s="171"/>
      <c r="N2181" s="171"/>
      <c r="O2181" s="171"/>
      <c r="P2181" s="171"/>
      <c r="Q2181" s="171"/>
      <c r="R2181" s="171"/>
      <c r="S2181" s="171"/>
      <c r="T2181" s="171"/>
      <c r="U2181" s="171"/>
      <c r="V2181" s="171"/>
      <c r="W2181" s="171"/>
      <c r="X2181" s="171"/>
      <c r="Y2181" s="171"/>
      <c r="Z2181" s="171"/>
      <c r="AA2181" s="171"/>
      <c r="AB2181" s="171"/>
      <c r="AC2181" s="171"/>
      <c r="AD2181" s="171"/>
      <c r="AE2181" s="171"/>
      <c r="AF2181" s="171"/>
      <c r="AG2181" s="171"/>
      <c r="AH2181" s="171"/>
      <c r="AI2181" s="171"/>
      <c r="AJ2181" s="171"/>
      <c r="AK2181" s="171"/>
      <c r="AL2181" s="171"/>
      <c r="AM2181" s="171"/>
      <c r="AN2181" s="171"/>
      <c r="AO2181" s="171"/>
      <c r="AP2181" s="171"/>
      <c r="AQ2181" s="171"/>
      <c r="AR2181" s="171"/>
      <c r="AS2181" s="171"/>
      <c r="AT2181" s="196"/>
      <c r="AU2181" s="196"/>
      <c r="AV2181" s="196"/>
      <c r="AW2181" s="196"/>
      <c r="AX2181" s="196"/>
      <c r="AY2181" s="196"/>
      <c r="AZ2181" s="196"/>
      <c r="BA2181" s="196"/>
      <c r="BB2181" s="196"/>
      <c r="BC2181" s="196"/>
      <c r="BD2181" s="196"/>
      <c r="BE2181" s="196"/>
      <c r="BF2181" s="196"/>
      <c r="BG2181" s="196"/>
      <c r="BH2181" s="196"/>
      <c r="BI2181" s="196"/>
      <c r="BJ2181" s="196"/>
      <c r="BK2181" s="196"/>
      <c r="BL2181" s="196"/>
      <c r="BM2181" s="196"/>
      <c r="BN2181" s="196"/>
      <c r="BO2181" s="196"/>
      <c r="BP2181" s="196"/>
      <c r="BQ2181" s="196"/>
      <c r="BR2181" s="196"/>
      <c r="BS2181" s="196"/>
      <c r="BT2181" s="196"/>
      <c r="BU2181" s="196"/>
      <c r="BV2181" s="196"/>
      <c r="BW2181" s="196"/>
      <c r="BX2181" s="196"/>
      <c r="BY2181" s="196"/>
      <c r="BZ2181" s="196"/>
      <c r="CA2181" s="196"/>
      <c r="CB2181" s="196"/>
      <c r="CC2181" s="196"/>
      <c r="CD2181" s="196"/>
    </row>
    <row r="2182" spans="4:82" x14ac:dyDescent="0.2">
      <c r="D2182" s="171"/>
      <c r="E2182" s="171"/>
      <c r="F2182" s="171"/>
      <c r="G2182" s="171"/>
      <c r="H2182" s="171"/>
      <c r="I2182" s="171"/>
      <c r="J2182" s="171"/>
      <c r="K2182" s="171"/>
      <c r="L2182" s="171"/>
      <c r="M2182" s="171"/>
      <c r="N2182" s="171"/>
      <c r="O2182" s="171"/>
      <c r="P2182" s="171"/>
      <c r="Q2182" s="171"/>
      <c r="R2182" s="171"/>
      <c r="S2182" s="171"/>
      <c r="T2182" s="171"/>
      <c r="U2182" s="171"/>
      <c r="V2182" s="171"/>
      <c r="W2182" s="171"/>
      <c r="X2182" s="171"/>
      <c r="Y2182" s="171"/>
      <c r="Z2182" s="171"/>
      <c r="AA2182" s="171"/>
      <c r="AB2182" s="171"/>
      <c r="AC2182" s="171"/>
      <c r="AD2182" s="171"/>
      <c r="AE2182" s="171"/>
      <c r="AF2182" s="171"/>
      <c r="AG2182" s="171"/>
      <c r="AH2182" s="171"/>
      <c r="AI2182" s="171"/>
      <c r="AJ2182" s="171"/>
      <c r="AK2182" s="171"/>
      <c r="AL2182" s="171"/>
      <c r="AM2182" s="171"/>
      <c r="AN2182" s="171"/>
      <c r="AO2182" s="171"/>
      <c r="AP2182" s="171"/>
      <c r="AQ2182" s="171"/>
      <c r="AR2182" s="171"/>
      <c r="AS2182" s="171"/>
      <c r="AT2182" s="196"/>
      <c r="AU2182" s="196"/>
      <c r="AV2182" s="196"/>
      <c r="AW2182" s="196"/>
      <c r="AX2182" s="196"/>
      <c r="AY2182" s="196"/>
      <c r="AZ2182" s="196"/>
      <c r="BA2182" s="196"/>
      <c r="BB2182" s="196"/>
      <c r="BC2182" s="196"/>
      <c r="BD2182" s="196"/>
      <c r="BE2182" s="196"/>
      <c r="BF2182" s="196"/>
      <c r="BG2182" s="196"/>
      <c r="BH2182" s="196"/>
      <c r="BI2182" s="196"/>
      <c r="BJ2182" s="196"/>
      <c r="BK2182" s="196"/>
      <c r="BL2182" s="196"/>
      <c r="BM2182" s="196"/>
      <c r="BN2182" s="196"/>
      <c r="BO2182" s="196"/>
      <c r="BP2182" s="196"/>
      <c r="BQ2182" s="196"/>
      <c r="BR2182" s="196"/>
      <c r="BS2182" s="196"/>
      <c r="BT2182" s="196"/>
      <c r="BU2182" s="196"/>
      <c r="BV2182" s="196"/>
      <c r="BW2182" s="196"/>
      <c r="BX2182" s="196"/>
      <c r="BY2182" s="196"/>
      <c r="BZ2182" s="196"/>
      <c r="CA2182" s="196"/>
      <c r="CB2182" s="196"/>
      <c r="CC2182" s="196"/>
      <c r="CD2182" s="196"/>
    </row>
    <row r="2183" spans="4:82" x14ac:dyDescent="0.2">
      <c r="D2183" s="171"/>
      <c r="E2183" s="171"/>
      <c r="F2183" s="171"/>
      <c r="G2183" s="171"/>
      <c r="H2183" s="171"/>
      <c r="I2183" s="171"/>
      <c r="J2183" s="171"/>
      <c r="K2183" s="171"/>
      <c r="L2183" s="171"/>
      <c r="M2183" s="171"/>
      <c r="N2183" s="171"/>
      <c r="O2183" s="171"/>
      <c r="P2183" s="171"/>
      <c r="Q2183" s="171"/>
      <c r="R2183" s="171"/>
      <c r="S2183" s="171"/>
      <c r="T2183" s="171"/>
      <c r="U2183" s="171"/>
      <c r="V2183" s="171"/>
      <c r="W2183" s="171"/>
      <c r="X2183" s="171"/>
      <c r="Y2183" s="171"/>
      <c r="Z2183" s="171"/>
      <c r="AA2183" s="171"/>
      <c r="AB2183" s="171"/>
      <c r="AC2183" s="171"/>
      <c r="AD2183" s="171"/>
      <c r="AE2183" s="171"/>
      <c r="AF2183" s="171"/>
      <c r="AG2183" s="171"/>
      <c r="AH2183" s="171"/>
      <c r="AI2183" s="171"/>
      <c r="AJ2183" s="171"/>
      <c r="AK2183" s="171"/>
      <c r="AL2183" s="171"/>
      <c r="AM2183" s="171"/>
      <c r="AN2183" s="171"/>
      <c r="AO2183" s="171"/>
      <c r="AP2183" s="171"/>
      <c r="AQ2183" s="171"/>
      <c r="AR2183" s="171"/>
      <c r="AS2183" s="171"/>
      <c r="AT2183" s="196"/>
      <c r="AU2183" s="196"/>
      <c r="AV2183" s="196"/>
      <c r="AW2183" s="196"/>
      <c r="AX2183" s="196"/>
      <c r="AY2183" s="196"/>
      <c r="AZ2183" s="196"/>
      <c r="BA2183" s="196"/>
      <c r="BB2183" s="196"/>
      <c r="BC2183" s="196"/>
      <c r="BD2183" s="196"/>
      <c r="BE2183" s="196"/>
      <c r="BF2183" s="196"/>
      <c r="BG2183" s="196"/>
      <c r="BH2183" s="196"/>
      <c r="BI2183" s="196"/>
      <c r="BJ2183" s="196"/>
      <c r="BK2183" s="196"/>
      <c r="BL2183" s="196"/>
      <c r="BM2183" s="196"/>
      <c r="BN2183" s="196"/>
      <c r="BO2183" s="196"/>
      <c r="BP2183" s="196"/>
      <c r="BQ2183" s="196"/>
      <c r="BR2183" s="196"/>
      <c r="BS2183" s="196"/>
      <c r="BT2183" s="196"/>
      <c r="BU2183" s="196"/>
      <c r="BV2183" s="196"/>
      <c r="BW2183" s="196"/>
      <c r="BX2183" s="196"/>
      <c r="BY2183" s="196"/>
      <c r="BZ2183" s="196"/>
      <c r="CA2183" s="196"/>
      <c r="CB2183" s="196"/>
      <c r="CC2183" s="196"/>
      <c r="CD2183" s="196"/>
    </row>
    <row r="2184" spans="4:82" x14ac:dyDescent="0.2">
      <c r="D2184" s="171"/>
      <c r="E2184" s="171"/>
      <c r="F2184" s="171"/>
      <c r="G2184" s="171"/>
      <c r="H2184" s="171"/>
      <c r="I2184" s="171"/>
      <c r="J2184" s="171"/>
      <c r="K2184" s="171"/>
      <c r="L2184" s="171"/>
      <c r="M2184" s="171"/>
      <c r="N2184" s="171"/>
      <c r="O2184" s="171"/>
      <c r="P2184" s="171"/>
      <c r="Q2184" s="171"/>
      <c r="R2184" s="171"/>
      <c r="S2184" s="171"/>
      <c r="T2184" s="171"/>
      <c r="U2184" s="171"/>
      <c r="V2184" s="171"/>
      <c r="W2184" s="171"/>
      <c r="X2184" s="171"/>
      <c r="Y2184" s="171"/>
      <c r="Z2184" s="171"/>
      <c r="AA2184" s="171"/>
      <c r="AB2184" s="171"/>
      <c r="AC2184" s="171"/>
      <c r="AD2184" s="171"/>
      <c r="AE2184" s="171"/>
      <c r="AF2184" s="171"/>
      <c r="AG2184" s="171"/>
      <c r="AH2184" s="171"/>
      <c r="AI2184" s="171"/>
      <c r="AJ2184" s="171"/>
      <c r="AK2184" s="171"/>
      <c r="AL2184" s="171"/>
      <c r="AM2184" s="171"/>
      <c r="AN2184" s="171"/>
      <c r="AO2184" s="171"/>
      <c r="AP2184" s="171"/>
      <c r="AQ2184" s="171"/>
      <c r="AR2184" s="171"/>
      <c r="AS2184" s="171"/>
      <c r="AT2184" s="196"/>
      <c r="AU2184" s="196"/>
      <c r="AV2184" s="196"/>
      <c r="AW2184" s="196"/>
      <c r="AX2184" s="196"/>
      <c r="AY2184" s="196"/>
      <c r="AZ2184" s="196"/>
      <c r="BA2184" s="196"/>
      <c r="BB2184" s="196"/>
      <c r="BC2184" s="196"/>
      <c r="BD2184" s="196"/>
      <c r="BE2184" s="196"/>
      <c r="BF2184" s="196"/>
      <c r="BG2184" s="196"/>
      <c r="BH2184" s="196"/>
      <c r="BI2184" s="196"/>
      <c r="BJ2184" s="196"/>
      <c r="BK2184" s="196"/>
      <c r="BL2184" s="196"/>
      <c r="BM2184" s="196"/>
      <c r="BN2184" s="196"/>
      <c r="BO2184" s="196"/>
      <c r="BP2184" s="196"/>
      <c r="BQ2184" s="196"/>
      <c r="BR2184" s="196"/>
      <c r="BS2184" s="196"/>
      <c r="BT2184" s="196"/>
      <c r="BU2184" s="196"/>
      <c r="BV2184" s="196"/>
      <c r="BW2184" s="196"/>
      <c r="BX2184" s="196"/>
      <c r="BY2184" s="196"/>
      <c r="BZ2184" s="196"/>
      <c r="CA2184" s="196"/>
      <c r="CB2184" s="196"/>
      <c r="CC2184" s="196"/>
      <c r="CD2184" s="196"/>
    </row>
    <row r="2185" spans="4:82" x14ac:dyDescent="0.2">
      <c r="D2185" s="171"/>
      <c r="E2185" s="171"/>
      <c r="F2185" s="171"/>
      <c r="G2185" s="171"/>
      <c r="H2185" s="171"/>
      <c r="I2185" s="171"/>
      <c r="J2185" s="171"/>
      <c r="K2185" s="171"/>
      <c r="L2185" s="171"/>
      <c r="M2185" s="171"/>
      <c r="N2185" s="171"/>
      <c r="O2185" s="171"/>
      <c r="P2185" s="171"/>
      <c r="Q2185" s="171"/>
      <c r="R2185" s="171"/>
      <c r="S2185" s="171"/>
      <c r="T2185" s="171"/>
      <c r="U2185" s="171"/>
      <c r="V2185" s="171"/>
      <c r="W2185" s="171"/>
      <c r="X2185" s="171"/>
      <c r="Y2185" s="171"/>
      <c r="Z2185" s="171"/>
      <c r="AA2185" s="171"/>
      <c r="AB2185" s="171"/>
      <c r="AC2185" s="171"/>
      <c r="AD2185" s="171"/>
      <c r="AE2185" s="171"/>
      <c r="AF2185" s="171"/>
      <c r="AG2185" s="171"/>
      <c r="AH2185" s="171"/>
      <c r="AI2185" s="171"/>
      <c r="AJ2185" s="171"/>
      <c r="AK2185" s="171"/>
      <c r="AL2185" s="171"/>
      <c r="AM2185" s="171"/>
      <c r="AN2185" s="171"/>
      <c r="AO2185" s="171"/>
      <c r="AP2185" s="171"/>
      <c r="AQ2185" s="171"/>
      <c r="AR2185" s="171"/>
      <c r="AS2185" s="171"/>
      <c r="AT2185" s="196"/>
      <c r="AU2185" s="196"/>
      <c r="AV2185" s="196"/>
      <c r="AW2185" s="196"/>
      <c r="AX2185" s="196"/>
      <c r="AY2185" s="196"/>
      <c r="AZ2185" s="196"/>
      <c r="BA2185" s="196"/>
      <c r="BB2185" s="196"/>
      <c r="BC2185" s="196"/>
      <c r="BD2185" s="196"/>
      <c r="BE2185" s="196"/>
      <c r="BF2185" s="196"/>
      <c r="BG2185" s="196"/>
      <c r="BH2185" s="196"/>
      <c r="BI2185" s="196"/>
      <c r="BJ2185" s="196"/>
      <c r="BK2185" s="196"/>
      <c r="BL2185" s="196"/>
      <c r="BM2185" s="196"/>
      <c r="BN2185" s="196"/>
      <c r="BO2185" s="196"/>
      <c r="BP2185" s="196"/>
      <c r="BQ2185" s="196"/>
      <c r="BR2185" s="196"/>
      <c r="BS2185" s="196"/>
      <c r="BT2185" s="196"/>
      <c r="BU2185" s="196"/>
      <c r="BV2185" s="196"/>
      <c r="BW2185" s="196"/>
      <c r="BX2185" s="196"/>
      <c r="BY2185" s="196"/>
      <c r="BZ2185" s="196"/>
      <c r="CA2185" s="196"/>
      <c r="CB2185" s="196"/>
      <c r="CC2185" s="196"/>
      <c r="CD2185" s="196"/>
    </row>
    <row r="2186" spans="4:82" x14ac:dyDescent="0.2">
      <c r="D2186" s="171"/>
      <c r="E2186" s="171"/>
      <c r="F2186" s="171"/>
      <c r="G2186" s="171"/>
      <c r="H2186" s="171"/>
      <c r="I2186" s="171"/>
      <c r="J2186" s="171"/>
      <c r="K2186" s="171"/>
      <c r="L2186" s="171"/>
      <c r="M2186" s="171"/>
      <c r="N2186" s="171"/>
      <c r="O2186" s="171"/>
      <c r="P2186" s="171"/>
      <c r="Q2186" s="171"/>
      <c r="R2186" s="171"/>
      <c r="S2186" s="171"/>
      <c r="T2186" s="171"/>
      <c r="U2186" s="171"/>
      <c r="V2186" s="171"/>
      <c r="W2186" s="171"/>
      <c r="X2186" s="171"/>
      <c r="Y2186" s="171"/>
      <c r="Z2186" s="171"/>
      <c r="AA2186" s="171"/>
      <c r="AB2186" s="171"/>
      <c r="AC2186" s="171"/>
      <c r="AD2186" s="171"/>
      <c r="AE2186" s="171"/>
      <c r="AF2186" s="171"/>
      <c r="AG2186" s="171"/>
      <c r="AH2186" s="171"/>
      <c r="AI2186" s="171"/>
      <c r="AJ2186" s="171"/>
      <c r="AK2186" s="171"/>
      <c r="AL2186" s="171"/>
      <c r="AM2186" s="171"/>
      <c r="AN2186" s="171"/>
      <c r="AO2186" s="171"/>
      <c r="AP2186" s="171"/>
      <c r="AQ2186" s="171"/>
      <c r="AR2186" s="171"/>
      <c r="AS2186" s="171"/>
      <c r="AT2186" s="196"/>
      <c r="AU2186" s="196"/>
      <c r="AV2186" s="196"/>
      <c r="AW2186" s="196"/>
      <c r="AX2186" s="196"/>
      <c r="AY2186" s="196"/>
      <c r="AZ2186" s="196"/>
      <c r="BA2186" s="196"/>
      <c r="BB2186" s="196"/>
      <c r="BC2186" s="196"/>
      <c r="BD2186" s="196"/>
      <c r="BE2186" s="196"/>
      <c r="BF2186" s="196"/>
      <c r="BG2186" s="196"/>
      <c r="BH2186" s="196"/>
      <c r="BI2186" s="196"/>
      <c r="BJ2186" s="196"/>
      <c r="BK2186" s="196"/>
      <c r="BL2186" s="196"/>
      <c r="BM2186" s="196"/>
      <c r="BN2186" s="196"/>
      <c r="BO2186" s="196"/>
      <c r="BP2186" s="196"/>
      <c r="BQ2186" s="196"/>
      <c r="BR2186" s="196"/>
      <c r="BS2186" s="196"/>
      <c r="BT2186" s="196"/>
      <c r="BU2186" s="196"/>
      <c r="BV2186" s="196"/>
      <c r="BW2186" s="196"/>
      <c r="BX2186" s="196"/>
      <c r="BY2186" s="196"/>
      <c r="BZ2186" s="196"/>
      <c r="CA2186" s="196"/>
      <c r="CB2186" s="196"/>
      <c r="CC2186" s="196"/>
      <c r="CD2186" s="196"/>
    </row>
    <row r="2187" spans="4:82" x14ac:dyDescent="0.2">
      <c r="D2187" s="171"/>
      <c r="E2187" s="171"/>
      <c r="F2187" s="171"/>
      <c r="G2187" s="171"/>
      <c r="H2187" s="171"/>
      <c r="I2187" s="171"/>
      <c r="J2187" s="171"/>
      <c r="K2187" s="171"/>
      <c r="L2187" s="171"/>
      <c r="M2187" s="171"/>
      <c r="N2187" s="171"/>
      <c r="O2187" s="171"/>
      <c r="P2187" s="171"/>
      <c r="Q2187" s="171"/>
      <c r="R2187" s="171"/>
      <c r="S2187" s="171"/>
      <c r="T2187" s="171"/>
      <c r="U2187" s="171"/>
      <c r="V2187" s="171"/>
      <c r="W2187" s="171"/>
      <c r="X2187" s="171"/>
      <c r="Y2187" s="171"/>
      <c r="Z2187" s="171"/>
      <c r="AA2187" s="171"/>
      <c r="AB2187" s="171"/>
      <c r="AC2187" s="171"/>
      <c r="AD2187" s="171"/>
      <c r="AE2187" s="171"/>
      <c r="AF2187" s="171"/>
      <c r="AG2187" s="171"/>
      <c r="AH2187" s="171"/>
      <c r="AI2187" s="171"/>
      <c r="AJ2187" s="171"/>
      <c r="AK2187" s="171"/>
      <c r="AL2187" s="171"/>
      <c r="AM2187" s="171"/>
      <c r="AN2187" s="171"/>
      <c r="AO2187" s="171"/>
      <c r="AP2187" s="171"/>
      <c r="AQ2187" s="171"/>
      <c r="AR2187" s="171"/>
      <c r="AS2187" s="171"/>
      <c r="AT2187" s="196"/>
      <c r="AU2187" s="196"/>
      <c r="AV2187" s="196"/>
      <c r="AW2187" s="196"/>
      <c r="AX2187" s="196"/>
      <c r="AY2187" s="196"/>
      <c r="AZ2187" s="196"/>
      <c r="BA2187" s="196"/>
      <c r="BB2187" s="196"/>
      <c r="BC2187" s="196"/>
      <c r="BD2187" s="196"/>
      <c r="BE2187" s="196"/>
      <c r="BF2187" s="196"/>
      <c r="BG2187" s="196"/>
      <c r="BH2187" s="196"/>
      <c r="BI2187" s="196"/>
      <c r="BJ2187" s="196"/>
      <c r="BK2187" s="196"/>
      <c r="BL2187" s="196"/>
      <c r="BM2187" s="196"/>
      <c r="BN2187" s="196"/>
      <c r="BO2187" s="196"/>
      <c r="BP2187" s="196"/>
      <c r="BQ2187" s="196"/>
      <c r="BR2187" s="196"/>
      <c r="BS2187" s="196"/>
      <c r="BT2187" s="196"/>
      <c r="BU2187" s="196"/>
      <c r="BV2187" s="196"/>
      <c r="BW2187" s="196"/>
      <c r="BX2187" s="196"/>
      <c r="BY2187" s="196"/>
      <c r="BZ2187" s="196"/>
      <c r="CA2187" s="196"/>
      <c r="CB2187" s="196"/>
      <c r="CC2187" s="196"/>
      <c r="CD2187" s="196"/>
    </row>
    <row r="2188" spans="4:82" x14ac:dyDescent="0.2">
      <c r="D2188" s="171"/>
      <c r="E2188" s="171"/>
      <c r="F2188" s="171"/>
      <c r="G2188" s="171"/>
      <c r="H2188" s="171"/>
      <c r="I2188" s="171"/>
      <c r="J2188" s="171"/>
      <c r="K2188" s="171"/>
      <c r="L2188" s="171"/>
      <c r="M2188" s="171"/>
      <c r="N2188" s="171"/>
      <c r="O2188" s="171"/>
      <c r="P2188" s="171"/>
      <c r="Q2188" s="171"/>
      <c r="R2188" s="171"/>
      <c r="S2188" s="171"/>
      <c r="T2188" s="171"/>
      <c r="U2188" s="171"/>
      <c r="V2188" s="171"/>
      <c r="W2188" s="171"/>
      <c r="X2188" s="171"/>
      <c r="Y2188" s="171"/>
      <c r="Z2188" s="171"/>
      <c r="AA2188" s="171"/>
      <c r="AB2188" s="171"/>
      <c r="AC2188" s="171"/>
      <c r="AD2188" s="171"/>
      <c r="AE2188" s="171"/>
      <c r="AF2188" s="171"/>
      <c r="AG2188" s="171"/>
      <c r="AH2188" s="171"/>
      <c r="AI2188" s="171"/>
      <c r="AJ2188" s="171"/>
      <c r="AK2188" s="171"/>
      <c r="AL2188" s="171"/>
      <c r="AM2188" s="171"/>
      <c r="AN2188" s="171"/>
      <c r="AO2188" s="171"/>
      <c r="AP2188" s="171"/>
      <c r="AQ2188" s="171"/>
      <c r="AR2188" s="171"/>
      <c r="AS2188" s="171"/>
      <c r="AT2188" s="196"/>
      <c r="AU2188" s="196"/>
      <c r="AV2188" s="196"/>
      <c r="AW2188" s="196"/>
      <c r="AX2188" s="196"/>
      <c r="AY2188" s="196"/>
      <c r="AZ2188" s="196"/>
      <c r="BA2188" s="196"/>
      <c r="BB2188" s="196"/>
      <c r="BC2188" s="196"/>
      <c r="BD2188" s="196"/>
      <c r="BE2188" s="196"/>
      <c r="BF2188" s="196"/>
      <c r="BG2188" s="196"/>
      <c r="BH2188" s="196"/>
      <c r="BI2188" s="196"/>
      <c r="BJ2188" s="196"/>
      <c r="BK2188" s="196"/>
      <c r="BL2188" s="196"/>
      <c r="BM2188" s="196"/>
      <c r="BN2188" s="196"/>
      <c r="BO2188" s="196"/>
      <c r="BP2188" s="196"/>
      <c r="BQ2188" s="196"/>
      <c r="BR2188" s="196"/>
      <c r="BS2188" s="196"/>
      <c r="BT2188" s="196"/>
      <c r="BU2188" s="196"/>
      <c r="BV2188" s="196"/>
      <c r="BW2188" s="196"/>
      <c r="BX2188" s="196"/>
      <c r="BY2188" s="196"/>
      <c r="BZ2188" s="196"/>
      <c r="CA2188" s="196"/>
      <c r="CB2188" s="196"/>
      <c r="CC2188" s="196"/>
      <c r="CD2188" s="196"/>
    </row>
    <row r="2189" spans="4:82" x14ac:dyDescent="0.2">
      <c r="D2189" s="171"/>
      <c r="E2189" s="171"/>
      <c r="F2189" s="171"/>
      <c r="G2189" s="171"/>
      <c r="H2189" s="171"/>
      <c r="I2189" s="171"/>
      <c r="J2189" s="171"/>
      <c r="K2189" s="171"/>
      <c r="L2189" s="171"/>
      <c r="M2189" s="171"/>
      <c r="N2189" s="171"/>
      <c r="O2189" s="171"/>
      <c r="P2189" s="171"/>
      <c r="Q2189" s="171"/>
      <c r="R2189" s="171"/>
      <c r="S2189" s="171"/>
      <c r="T2189" s="171"/>
      <c r="U2189" s="171"/>
      <c r="V2189" s="171"/>
      <c r="W2189" s="171"/>
      <c r="X2189" s="171"/>
      <c r="Y2189" s="171"/>
      <c r="Z2189" s="171"/>
      <c r="AA2189" s="171"/>
      <c r="AB2189" s="171"/>
      <c r="AC2189" s="171"/>
      <c r="AD2189" s="171"/>
      <c r="AE2189" s="171"/>
      <c r="AF2189" s="171"/>
      <c r="AG2189" s="171"/>
      <c r="AH2189" s="171"/>
      <c r="AI2189" s="171"/>
      <c r="AJ2189" s="171"/>
      <c r="AK2189" s="171"/>
      <c r="AL2189" s="171"/>
      <c r="AM2189" s="171"/>
      <c r="AN2189" s="171"/>
      <c r="AO2189" s="171"/>
      <c r="AP2189" s="171"/>
      <c r="AQ2189" s="171"/>
      <c r="AR2189" s="171"/>
      <c r="AS2189" s="171"/>
      <c r="AT2189" s="196"/>
      <c r="AU2189" s="196"/>
      <c r="AV2189" s="196"/>
      <c r="AW2189" s="196"/>
      <c r="AX2189" s="196"/>
      <c r="AY2189" s="196"/>
      <c r="AZ2189" s="196"/>
      <c r="BA2189" s="196"/>
      <c r="BB2189" s="196"/>
      <c r="BC2189" s="196"/>
      <c r="BD2189" s="196"/>
      <c r="BE2189" s="196"/>
      <c r="BF2189" s="196"/>
      <c r="BG2189" s="196"/>
      <c r="BH2189" s="196"/>
      <c r="BI2189" s="196"/>
      <c r="BJ2189" s="196"/>
      <c r="BK2189" s="196"/>
      <c r="BL2189" s="196"/>
      <c r="BM2189" s="196"/>
      <c r="BN2189" s="196"/>
      <c r="BO2189" s="196"/>
      <c r="BP2189" s="196"/>
      <c r="BQ2189" s="196"/>
      <c r="BR2189" s="196"/>
      <c r="BS2189" s="196"/>
      <c r="BT2189" s="196"/>
      <c r="BU2189" s="196"/>
      <c r="BV2189" s="196"/>
      <c r="BW2189" s="196"/>
      <c r="BX2189" s="196"/>
      <c r="BY2189" s="196"/>
      <c r="BZ2189" s="196"/>
      <c r="CA2189" s="196"/>
      <c r="CB2189" s="196"/>
      <c r="CC2189" s="196"/>
      <c r="CD2189" s="196"/>
    </row>
    <row r="2190" spans="4:82" x14ac:dyDescent="0.2">
      <c r="D2190" s="171"/>
      <c r="E2190" s="171"/>
      <c r="F2190" s="171"/>
      <c r="G2190" s="171"/>
      <c r="H2190" s="171"/>
      <c r="I2190" s="171"/>
      <c r="J2190" s="171"/>
      <c r="K2190" s="171"/>
      <c r="L2190" s="171"/>
      <c r="M2190" s="171"/>
      <c r="N2190" s="171"/>
      <c r="O2190" s="171"/>
      <c r="P2190" s="171"/>
      <c r="Q2190" s="171"/>
      <c r="R2190" s="171"/>
      <c r="S2190" s="171"/>
      <c r="T2190" s="171"/>
      <c r="U2190" s="171"/>
      <c r="V2190" s="171"/>
      <c r="W2190" s="171"/>
      <c r="X2190" s="171"/>
      <c r="Y2190" s="171"/>
      <c r="Z2190" s="171"/>
      <c r="AA2190" s="171"/>
      <c r="AB2190" s="171"/>
      <c r="AC2190" s="171"/>
      <c r="AD2190" s="171"/>
      <c r="AE2190" s="171"/>
      <c r="AF2190" s="171"/>
      <c r="AG2190" s="171"/>
      <c r="AH2190" s="171"/>
      <c r="AI2190" s="171"/>
      <c r="AJ2190" s="171"/>
      <c r="AK2190" s="171"/>
      <c r="AL2190" s="171"/>
      <c r="AM2190" s="171"/>
      <c r="AN2190" s="171"/>
      <c r="AO2190" s="171"/>
      <c r="AP2190" s="171"/>
      <c r="AQ2190" s="171"/>
      <c r="AR2190" s="171"/>
      <c r="AS2190" s="171"/>
      <c r="AT2190" s="196"/>
      <c r="AU2190" s="196"/>
      <c r="AV2190" s="196"/>
      <c r="AW2190" s="196"/>
      <c r="AX2190" s="196"/>
      <c r="AY2190" s="196"/>
      <c r="AZ2190" s="196"/>
      <c r="BA2190" s="196"/>
      <c r="BB2190" s="196"/>
      <c r="BC2190" s="196"/>
      <c r="BD2190" s="196"/>
      <c r="BE2190" s="196"/>
      <c r="BF2190" s="196"/>
      <c r="BG2190" s="196"/>
      <c r="BH2190" s="196"/>
      <c r="BI2190" s="196"/>
      <c r="BJ2190" s="196"/>
      <c r="BK2190" s="196"/>
      <c r="BL2190" s="196"/>
      <c r="BM2190" s="196"/>
      <c r="BN2190" s="196"/>
      <c r="BO2190" s="196"/>
      <c r="BP2190" s="196"/>
      <c r="BQ2190" s="196"/>
      <c r="BR2190" s="196"/>
      <c r="BS2190" s="196"/>
      <c r="BT2190" s="196"/>
      <c r="BU2190" s="196"/>
      <c r="BV2190" s="196"/>
      <c r="BW2190" s="196"/>
      <c r="BX2190" s="196"/>
      <c r="BY2190" s="196"/>
      <c r="BZ2190" s="196"/>
      <c r="CA2190" s="196"/>
      <c r="CB2190" s="196"/>
      <c r="CC2190" s="196"/>
      <c r="CD2190" s="196"/>
    </row>
    <row r="2191" spans="4:82" x14ac:dyDescent="0.2">
      <c r="D2191" s="171"/>
      <c r="E2191" s="171"/>
      <c r="F2191" s="171"/>
      <c r="G2191" s="171"/>
      <c r="H2191" s="171"/>
      <c r="I2191" s="171"/>
      <c r="J2191" s="171"/>
      <c r="K2191" s="171"/>
      <c r="L2191" s="171"/>
      <c r="M2191" s="171"/>
      <c r="N2191" s="171"/>
      <c r="O2191" s="171"/>
      <c r="P2191" s="171"/>
      <c r="Q2191" s="171"/>
      <c r="R2191" s="171"/>
      <c r="S2191" s="171"/>
      <c r="T2191" s="171"/>
      <c r="U2191" s="171"/>
      <c r="V2191" s="171"/>
      <c r="W2191" s="171"/>
      <c r="X2191" s="171"/>
      <c r="Y2191" s="171"/>
      <c r="Z2191" s="171"/>
      <c r="AA2191" s="171"/>
      <c r="AB2191" s="171"/>
      <c r="AC2191" s="171"/>
      <c r="AD2191" s="171"/>
      <c r="AE2191" s="171"/>
      <c r="AF2191" s="171"/>
      <c r="AG2191" s="171"/>
      <c r="AH2191" s="171"/>
      <c r="AI2191" s="171"/>
      <c r="AJ2191" s="171"/>
      <c r="AK2191" s="171"/>
      <c r="AL2191" s="171"/>
      <c r="AM2191" s="171"/>
      <c r="AN2191" s="171"/>
      <c r="AO2191" s="171"/>
      <c r="AP2191" s="171"/>
      <c r="AQ2191" s="171"/>
      <c r="AR2191" s="171"/>
      <c r="AS2191" s="171"/>
      <c r="AT2191" s="196"/>
      <c r="AU2191" s="196"/>
      <c r="AV2191" s="196"/>
      <c r="AW2191" s="196"/>
      <c r="AX2191" s="196"/>
      <c r="AY2191" s="196"/>
      <c r="AZ2191" s="196"/>
      <c r="BA2191" s="196"/>
      <c r="BB2191" s="196"/>
      <c r="BC2191" s="196"/>
      <c r="BD2191" s="196"/>
      <c r="BE2191" s="196"/>
      <c r="BF2191" s="196"/>
      <c r="BG2191" s="196"/>
      <c r="BH2191" s="196"/>
      <c r="BI2191" s="196"/>
      <c r="BJ2191" s="196"/>
      <c r="BK2191" s="196"/>
      <c r="BL2191" s="196"/>
      <c r="BM2191" s="196"/>
      <c r="BN2191" s="196"/>
      <c r="BO2191" s="196"/>
      <c r="BP2191" s="196"/>
      <c r="BQ2191" s="196"/>
      <c r="BR2191" s="196"/>
      <c r="BS2191" s="196"/>
      <c r="BT2191" s="196"/>
      <c r="BU2191" s="196"/>
      <c r="BV2191" s="196"/>
      <c r="BW2191" s="196"/>
      <c r="BX2191" s="196"/>
      <c r="BY2191" s="196"/>
      <c r="BZ2191" s="196"/>
      <c r="CA2191" s="196"/>
      <c r="CB2191" s="196"/>
      <c r="CC2191" s="196"/>
      <c r="CD2191" s="196"/>
    </row>
    <row r="2192" spans="4:82" x14ac:dyDescent="0.2">
      <c r="D2192" s="171"/>
      <c r="E2192" s="171"/>
      <c r="F2192" s="171"/>
      <c r="G2192" s="171"/>
      <c r="H2192" s="171"/>
      <c r="I2192" s="171"/>
      <c r="J2192" s="171"/>
      <c r="K2192" s="171"/>
      <c r="L2192" s="171"/>
      <c r="M2192" s="171"/>
      <c r="N2192" s="171"/>
      <c r="O2192" s="171"/>
      <c r="P2192" s="171"/>
      <c r="Q2192" s="171"/>
      <c r="R2192" s="171"/>
      <c r="S2192" s="171"/>
      <c r="T2192" s="171"/>
      <c r="U2192" s="171"/>
      <c r="V2192" s="171"/>
      <c r="W2192" s="171"/>
      <c r="X2192" s="171"/>
      <c r="Y2192" s="171"/>
      <c r="Z2192" s="171"/>
      <c r="AA2192" s="171"/>
      <c r="AB2192" s="171"/>
      <c r="AC2192" s="171"/>
      <c r="AD2192" s="171"/>
      <c r="AE2192" s="171"/>
      <c r="AF2192" s="171"/>
      <c r="AG2192" s="171"/>
      <c r="AH2192" s="171"/>
      <c r="AI2192" s="171"/>
      <c r="AJ2192" s="171"/>
      <c r="AK2192" s="171"/>
      <c r="AL2192" s="171"/>
      <c r="AM2192" s="171"/>
      <c r="AN2192" s="171"/>
      <c r="AO2192" s="171"/>
      <c r="AP2192" s="171"/>
      <c r="AQ2192" s="171"/>
      <c r="AR2192" s="171"/>
      <c r="AS2192" s="171"/>
      <c r="AT2192" s="196"/>
      <c r="AU2192" s="196"/>
      <c r="AV2192" s="196"/>
      <c r="AW2192" s="196"/>
      <c r="AX2192" s="196"/>
      <c r="AY2192" s="196"/>
      <c r="AZ2192" s="196"/>
      <c r="BA2192" s="196"/>
      <c r="BB2192" s="196"/>
      <c r="BC2192" s="196"/>
      <c r="BD2192" s="196"/>
      <c r="BE2192" s="196"/>
      <c r="BF2192" s="196"/>
      <c r="BG2192" s="196"/>
      <c r="BH2192" s="196"/>
      <c r="BI2192" s="196"/>
      <c r="BJ2192" s="196"/>
      <c r="BK2192" s="196"/>
      <c r="BL2192" s="196"/>
      <c r="BM2192" s="196"/>
      <c r="BN2192" s="196"/>
      <c r="BO2192" s="196"/>
      <c r="BP2192" s="196"/>
      <c r="BQ2192" s="196"/>
      <c r="BR2192" s="196"/>
      <c r="BS2192" s="196"/>
      <c r="BT2192" s="196"/>
      <c r="BU2192" s="196"/>
      <c r="BV2192" s="196"/>
      <c r="BW2192" s="196"/>
      <c r="BX2192" s="196"/>
      <c r="BY2192" s="196"/>
      <c r="BZ2192" s="196"/>
      <c r="CA2192" s="196"/>
      <c r="CB2192" s="196"/>
      <c r="CC2192" s="196"/>
      <c r="CD2192" s="196"/>
    </row>
    <row r="2193" spans="4:82" x14ac:dyDescent="0.2">
      <c r="D2193" s="171"/>
      <c r="E2193" s="171"/>
      <c r="F2193" s="171"/>
      <c r="G2193" s="171"/>
      <c r="H2193" s="171"/>
      <c r="I2193" s="171"/>
      <c r="J2193" s="171"/>
      <c r="K2193" s="171"/>
      <c r="L2193" s="171"/>
      <c r="M2193" s="171"/>
      <c r="N2193" s="171"/>
      <c r="O2193" s="171"/>
      <c r="P2193" s="171"/>
      <c r="Q2193" s="171"/>
      <c r="R2193" s="171"/>
      <c r="S2193" s="171"/>
      <c r="T2193" s="171"/>
      <c r="U2193" s="171"/>
      <c r="V2193" s="171"/>
      <c r="W2193" s="171"/>
      <c r="X2193" s="171"/>
      <c r="Y2193" s="171"/>
      <c r="Z2193" s="171"/>
      <c r="AA2193" s="171"/>
      <c r="AB2193" s="171"/>
      <c r="AC2193" s="171"/>
      <c r="AD2193" s="171"/>
      <c r="AE2193" s="171"/>
      <c r="AF2193" s="171"/>
      <c r="AG2193" s="171"/>
      <c r="AH2193" s="171"/>
      <c r="AI2193" s="171"/>
      <c r="AJ2193" s="171"/>
      <c r="AK2193" s="171"/>
      <c r="AL2193" s="171"/>
      <c r="AM2193" s="171"/>
      <c r="AN2193" s="171"/>
      <c r="AO2193" s="171"/>
      <c r="AP2193" s="171"/>
      <c r="AQ2193" s="171"/>
      <c r="AR2193" s="171"/>
      <c r="AS2193" s="171"/>
      <c r="AT2193" s="196"/>
      <c r="AU2193" s="196"/>
      <c r="AV2193" s="196"/>
      <c r="AW2193" s="196"/>
      <c r="AX2193" s="196"/>
      <c r="AY2193" s="196"/>
      <c r="AZ2193" s="196"/>
      <c r="BA2193" s="196"/>
      <c r="BB2193" s="196"/>
      <c r="BC2193" s="196"/>
      <c r="BD2193" s="196"/>
      <c r="BE2193" s="196"/>
      <c r="BF2193" s="196"/>
      <c r="BG2193" s="196"/>
      <c r="BH2193" s="196"/>
      <c r="BI2193" s="196"/>
      <c r="BJ2193" s="196"/>
      <c r="BK2193" s="196"/>
      <c r="BL2193" s="196"/>
      <c r="BM2193" s="196"/>
      <c r="BN2193" s="196"/>
      <c r="BO2193" s="196"/>
      <c r="BP2193" s="196"/>
      <c r="BQ2193" s="196"/>
      <c r="BR2193" s="196"/>
      <c r="BS2193" s="196"/>
      <c r="BT2193" s="196"/>
      <c r="BU2193" s="196"/>
      <c r="BV2193" s="196"/>
      <c r="BW2193" s="196"/>
      <c r="BX2193" s="196"/>
      <c r="BY2193" s="196"/>
      <c r="BZ2193" s="196"/>
      <c r="CA2193" s="196"/>
      <c r="CB2193" s="196"/>
      <c r="CC2193" s="196"/>
      <c r="CD2193" s="196"/>
    </row>
    <row r="2194" spans="4:82" x14ac:dyDescent="0.2">
      <c r="D2194" s="171"/>
      <c r="E2194" s="171"/>
      <c r="F2194" s="171"/>
      <c r="G2194" s="171"/>
      <c r="H2194" s="171"/>
      <c r="I2194" s="171"/>
      <c r="J2194" s="171"/>
      <c r="K2194" s="171"/>
      <c r="L2194" s="171"/>
      <c r="M2194" s="171"/>
      <c r="N2194" s="171"/>
      <c r="O2194" s="171"/>
      <c r="P2194" s="171"/>
      <c r="Q2194" s="171"/>
      <c r="R2194" s="171"/>
      <c r="S2194" s="171"/>
      <c r="T2194" s="171"/>
      <c r="U2194" s="171"/>
      <c r="V2194" s="171"/>
      <c r="W2194" s="171"/>
      <c r="X2194" s="171"/>
      <c r="Y2194" s="171"/>
      <c r="Z2194" s="171"/>
      <c r="AA2194" s="171"/>
      <c r="AB2194" s="171"/>
      <c r="AC2194" s="171"/>
      <c r="AD2194" s="171"/>
      <c r="AE2194" s="171"/>
      <c r="AF2194" s="171"/>
      <c r="AG2194" s="171"/>
      <c r="AH2194" s="171"/>
      <c r="AI2194" s="171"/>
      <c r="AJ2194" s="171"/>
      <c r="AK2194" s="171"/>
      <c r="AL2194" s="171"/>
      <c r="AM2194" s="171"/>
      <c r="AN2194" s="171"/>
      <c r="AO2194" s="171"/>
      <c r="AP2194" s="171"/>
      <c r="AQ2194" s="171"/>
      <c r="AR2194" s="171"/>
      <c r="AS2194" s="171"/>
      <c r="AT2194" s="196"/>
      <c r="AU2194" s="196"/>
      <c r="AV2194" s="196"/>
      <c r="AW2194" s="196"/>
      <c r="AX2194" s="196"/>
      <c r="AY2194" s="196"/>
      <c r="AZ2194" s="196"/>
      <c r="BA2194" s="196"/>
      <c r="BB2194" s="196"/>
      <c r="BC2194" s="196"/>
      <c r="BD2194" s="196"/>
      <c r="BE2194" s="196"/>
      <c r="BF2194" s="196"/>
      <c r="BG2194" s="196"/>
      <c r="BH2194" s="196"/>
      <c r="BI2194" s="196"/>
      <c r="BJ2194" s="196"/>
      <c r="BK2194" s="196"/>
      <c r="BL2194" s="196"/>
      <c r="BM2194" s="196"/>
      <c r="BN2194" s="196"/>
      <c r="BO2194" s="196"/>
      <c r="BP2194" s="196"/>
      <c r="BQ2194" s="196"/>
      <c r="BR2194" s="196"/>
      <c r="BS2194" s="196"/>
      <c r="BT2194" s="196"/>
      <c r="BU2194" s="196"/>
      <c r="BV2194" s="196"/>
      <c r="BW2194" s="196"/>
      <c r="BX2194" s="196"/>
      <c r="BY2194" s="196"/>
      <c r="BZ2194" s="196"/>
      <c r="CA2194" s="196"/>
      <c r="CB2194" s="196"/>
      <c r="CC2194" s="196"/>
      <c r="CD2194" s="196"/>
    </row>
    <row r="2195" spans="4:82" x14ac:dyDescent="0.2">
      <c r="D2195" s="171"/>
      <c r="E2195" s="171"/>
      <c r="F2195" s="171"/>
      <c r="G2195" s="171"/>
      <c r="H2195" s="171"/>
      <c r="I2195" s="171"/>
      <c r="J2195" s="171"/>
      <c r="K2195" s="171"/>
      <c r="L2195" s="171"/>
      <c r="M2195" s="171"/>
      <c r="N2195" s="171"/>
      <c r="O2195" s="171"/>
      <c r="P2195" s="171"/>
      <c r="Q2195" s="171"/>
      <c r="R2195" s="171"/>
      <c r="S2195" s="171"/>
      <c r="T2195" s="171"/>
      <c r="U2195" s="171"/>
      <c r="V2195" s="171"/>
      <c r="W2195" s="171"/>
      <c r="X2195" s="171"/>
      <c r="Y2195" s="171"/>
      <c r="Z2195" s="171"/>
      <c r="AA2195" s="171"/>
      <c r="AB2195" s="171"/>
      <c r="AC2195" s="171"/>
      <c r="AD2195" s="171"/>
      <c r="AE2195" s="171"/>
      <c r="AF2195" s="171"/>
      <c r="AG2195" s="171"/>
      <c r="AH2195" s="171"/>
      <c r="AI2195" s="171"/>
      <c r="AJ2195" s="171"/>
      <c r="AK2195" s="171"/>
      <c r="AL2195" s="171"/>
      <c r="AM2195" s="171"/>
      <c r="AN2195" s="171"/>
      <c r="AO2195" s="171"/>
      <c r="AP2195" s="171"/>
      <c r="AQ2195" s="171"/>
      <c r="AR2195" s="171"/>
      <c r="AS2195" s="171"/>
      <c r="AT2195" s="196"/>
      <c r="AU2195" s="196"/>
      <c r="AV2195" s="196"/>
      <c r="AW2195" s="196"/>
      <c r="AX2195" s="196"/>
      <c r="AY2195" s="196"/>
      <c r="AZ2195" s="196"/>
      <c r="BA2195" s="196"/>
      <c r="BB2195" s="196"/>
      <c r="BC2195" s="196"/>
      <c r="BD2195" s="196"/>
      <c r="BE2195" s="196"/>
      <c r="BF2195" s="196"/>
      <c r="BG2195" s="196"/>
      <c r="BH2195" s="196"/>
      <c r="BI2195" s="196"/>
      <c r="BJ2195" s="196"/>
      <c r="BK2195" s="196"/>
      <c r="BL2195" s="196"/>
      <c r="BM2195" s="196"/>
      <c r="BN2195" s="196"/>
      <c r="BO2195" s="196"/>
      <c r="BP2195" s="196"/>
      <c r="BQ2195" s="196"/>
      <c r="BR2195" s="196"/>
      <c r="BS2195" s="196"/>
      <c r="BT2195" s="196"/>
      <c r="BU2195" s="196"/>
      <c r="BV2195" s="196"/>
      <c r="BW2195" s="196"/>
      <c r="BX2195" s="196"/>
      <c r="BY2195" s="196"/>
      <c r="BZ2195" s="196"/>
      <c r="CA2195" s="196"/>
      <c r="CB2195" s="196"/>
      <c r="CC2195" s="196"/>
      <c r="CD2195" s="196"/>
    </row>
    <row r="2196" spans="4:82" x14ac:dyDescent="0.2">
      <c r="D2196" s="171"/>
      <c r="E2196" s="171"/>
      <c r="F2196" s="171"/>
      <c r="G2196" s="171"/>
      <c r="H2196" s="171"/>
      <c r="I2196" s="171"/>
      <c r="J2196" s="171"/>
      <c r="K2196" s="171"/>
      <c r="L2196" s="171"/>
      <c r="M2196" s="171"/>
      <c r="N2196" s="171"/>
      <c r="O2196" s="171"/>
      <c r="P2196" s="171"/>
      <c r="Q2196" s="171"/>
      <c r="R2196" s="171"/>
      <c r="S2196" s="171"/>
      <c r="T2196" s="171"/>
      <c r="U2196" s="171"/>
      <c r="V2196" s="171"/>
      <c r="W2196" s="171"/>
      <c r="X2196" s="171"/>
      <c r="Y2196" s="171"/>
      <c r="Z2196" s="171"/>
      <c r="AA2196" s="171"/>
      <c r="AB2196" s="171"/>
      <c r="AC2196" s="171"/>
      <c r="AD2196" s="171"/>
      <c r="AE2196" s="171"/>
      <c r="AF2196" s="171"/>
      <c r="AG2196" s="171"/>
      <c r="AH2196" s="171"/>
      <c r="AI2196" s="171"/>
      <c r="AJ2196" s="171"/>
      <c r="AK2196" s="171"/>
      <c r="AL2196" s="171"/>
      <c r="AM2196" s="171"/>
      <c r="AN2196" s="171"/>
      <c r="AO2196" s="171"/>
      <c r="AP2196" s="171"/>
      <c r="AQ2196" s="171"/>
      <c r="AR2196" s="171"/>
      <c r="AS2196" s="171"/>
      <c r="AT2196" s="196"/>
      <c r="AU2196" s="196"/>
      <c r="AV2196" s="196"/>
      <c r="AW2196" s="196"/>
      <c r="AX2196" s="196"/>
      <c r="AY2196" s="196"/>
      <c r="AZ2196" s="196"/>
      <c r="BA2196" s="196"/>
      <c r="BB2196" s="196"/>
      <c r="BC2196" s="196"/>
      <c r="BD2196" s="196"/>
      <c r="BE2196" s="196"/>
      <c r="BF2196" s="196"/>
      <c r="BG2196" s="196"/>
      <c r="BH2196" s="196"/>
      <c r="BI2196" s="196"/>
      <c r="BJ2196" s="196"/>
      <c r="BK2196" s="196"/>
      <c r="BL2196" s="196"/>
      <c r="BM2196" s="196"/>
      <c r="BN2196" s="196"/>
      <c r="BO2196" s="196"/>
      <c r="BP2196" s="196"/>
      <c r="BQ2196" s="196"/>
      <c r="BR2196" s="196"/>
      <c r="BS2196" s="196"/>
      <c r="BT2196" s="196"/>
      <c r="BU2196" s="196"/>
      <c r="BV2196" s="196"/>
      <c r="BW2196" s="196"/>
      <c r="BX2196" s="196"/>
      <c r="BY2196" s="196"/>
      <c r="BZ2196" s="196"/>
      <c r="CA2196" s="196"/>
      <c r="CB2196" s="196"/>
      <c r="CC2196" s="196"/>
      <c r="CD2196" s="196"/>
    </row>
    <row r="2197" spans="4:82" x14ac:dyDescent="0.2">
      <c r="D2197" s="171"/>
      <c r="E2197" s="171"/>
      <c r="F2197" s="171"/>
      <c r="G2197" s="171"/>
      <c r="H2197" s="171"/>
      <c r="I2197" s="171"/>
      <c r="J2197" s="171"/>
      <c r="K2197" s="171"/>
      <c r="L2197" s="171"/>
      <c r="M2197" s="171"/>
      <c r="N2197" s="171"/>
      <c r="O2197" s="171"/>
      <c r="P2197" s="171"/>
      <c r="Q2197" s="171"/>
      <c r="R2197" s="171"/>
      <c r="S2197" s="171"/>
      <c r="T2197" s="171"/>
      <c r="U2197" s="171"/>
      <c r="V2197" s="171"/>
      <c r="W2197" s="171"/>
      <c r="X2197" s="171"/>
      <c r="Y2197" s="171"/>
      <c r="Z2197" s="171"/>
      <c r="AA2197" s="171"/>
      <c r="AB2197" s="171"/>
      <c r="AC2197" s="171"/>
      <c r="AD2197" s="171"/>
      <c r="AE2197" s="171"/>
      <c r="AF2197" s="171"/>
      <c r="AG2197" s="171"/>
      <c r="AH2197" s="171"/>
      <c r="AI2197" s="171"/>
      <c r="AJ2197" s="171"/>
      <c r="AK2197" s="171"/>
      <c r="AL2197" s="171"/>
      <c r="AM2197" s="171"/>
      <c r="AN2197" s="171"/>
      <c r="AO2197" s="171"/>
      <c r="AP2197" s="171"/>
      <c r="AQ2197" s="171"/>
      <c r="AR2197" s="171"/>
      <c r="AS2197" s="171"/>
      <c r="AT2197" s="196"/>
      <c r="AU2197" s="196"/>
      <c r="AV2197" s="196"/>
      <c r="AW2197" s="196"/>
      <c r="AX2197" s="196"/>
      <c r="AY2197" s="196"/>
      <c r="AZ2197" s="196"/>
      <c r="BA2197" s="196"/>
      <c r="BB2197" s="196"/>
      <c r="BC2197" s="196"/>
      <c r="BD2197" s="196"/>
      <c r="BE2197" s="196"/>
      <c r="BF2197" s="196"/>
      <c r="BG2197" s="196"/>
      <c r="BH2197" s="196"/>
      <c r="BI2197" s="196"/>
      <c r="BJ2197" s="196"/>
      <c r="BK2197" s="196"/>
      <c r="BL2197" s="196"/>
      <c r="BM2197" s="196"/>
      <c r="BN2197" s="196"/>
      <c r="BO2197" s="196"/>
      <c r="BP2197" s="196"/>
      <c r="BQ2197" s="196"/>
      <c r="BR2197" s="196"/>
      <c r="BS2197" s="196"/>
      <c r="BT2197" s="196"/>
      <c r="BU2197" s="196"/>
      <c r="BV2197" s="196"/>
      <c r="BW2197" s="196"/>
      <c r="BX2197" s="196"/>
      <c r="BY2197" s="196"/>
      <c r="BZ2197" s="196"/>
      <c r="CA2197" s="196"/>
      <c r="CB2197" s="196"/>
      <c r="CC2197" s="196"/>
      <c r="CD2197" s="196"/>
    </row>
    <row r="2198" spans="4:82" x14ac:dyDescent="0.2">
      <c r="D2198" s="171"/>
      <c r="E2198" s="171"/>
      <c r="F2198" s="171"/>
      <c r="G2198" s="171"/>
      <c r="H2198" s="171"/>
      <c r="I2198" s="171"/>
      <c r="J2198" s="171"/>
      <c r="K2198" s="171"/>
      <c r="L2198" s="171"/>
      <c r="M2198" s="171"/>
      <c r="N2198" s="171"/>
      <c r="O2198" s="171"/>
      <c r="P2198" s="171"/>
      <c r="Q2198" s="171"/>
      <c r="R2198" s="171"/>
      <c r="S2198" s="171"/>
      <c r="T2198" s="171"/>
      <c r="U2198" s="171"/>
      <c r="V2198" s="171"/>
      <c r="W2198" s="171"/>
      <c r="X2198" s="171"/>
      <c r="Y2198" s="171"/>
      <c r="Z2198" s="171"/>
      <c r="AA2198" s="171"/>
      <c r="AB2198" s="171"/>
      <c r="AC2198" s="171"/>
      <c r="AD2198" s="171"/>
      <c r="AE2198" s="171"/>
      <c r="AF2198" s="171"/>
      <c r="AG2198" s="171"/>
      <c r="AH2198" s="171"/>
      <c r="AI2198" s="171"/>
      <c r="AJ2198" s="171"/>
      <c r="AK2198" s="171"/>
      <c r="AL2198" s="171"/>
      <c r="AM2198" s="171"/>
      <c r="AN2198" s="171"/>
      <c r="AO2198" s="171"/>
      <c r="AP2198" s="171"/>
      <c r="AQ2198" s="171"/>
      <c r="AR2198" s="171"/>
      <c r="AS2198" s="171"/>
      <c r="AT2198" s="196"/>
      <c r="AU2198" s="196"/>
      <c r="AV2198" s="196"/>
      <c r="AW2198" s="196"/>
      <c r="AX2198" s="196"/>
      <c r="AY2198" s="196"/>
      <c r="AZ2198" s="196"/>
      <c r="BA2198" s="196"/>
      <c r="BB2198" s="196"/>
      <c r="BC2198" s="196"/>
      <c r="BD2198" s="196"/>
      <c r="BE2198" s="196"/>
      <c r="BF2198" s="196"/>
      <c r="BG2198" s="196"/>
      <c r="BH2198" s="196"/>
      <c r="BI2198" s="196"/>
      <c r="BJ2198" s="196"/>
      <c r="BK2198" s="196"/>
      <c r="BL2198" s="196"/>
      <c r="BM2198" s="196"/>
      <c r="BN2198" s="196"/>
      <c r="BO2198" s="196"/>
      <c r="BP2198" s="196"/>
      <c r="BQ2198" s="196"/>
      <c r="BR2198" s="196"/>
      <c r="BS2198" s="196"/>
      <c r="BT2198" s="196"/>
      <c r="BU2198" s="196"/>
      <c r="BV2198" s="196"/>
      <c r="BW2198" s="196"/>
      <c r="BX2198" s="196"/>
      <c r="BY2198" s="196"/>
      <c r="BZ2198" s="196"/>
      <c r="CA2198" s="196"/>
      <c r="CB2198" s="196"/>
      <c r="CC2198" s="196"/>
      <c r="CD2198" s="196"/>
    </row>
    <row r="2199" spans="4:82" x14ac:dyDescent="0.2">
      <c r="D2199" s="171"/>
      <c r="E2199" s="171"/>
      <c r="F2199" s="171"/>
      <c r="G2199" s="171"/>
      <c r="H2199" s="171"/>
      <c r="I2199" s="171"/>
      <c r="J2199" s="171"/>
      <c r="K2199" s="171"/>
      <c r="L2199" s="171"/>
      <c r="M2199" s="171"/>
      <c r="N2199" s="171"/>
      <c r="O2199" s="171"/>
      <c r="P2199" s="171"/>
      <c r="Q2199" s="171"/>
      <c r="R2199" s="171"/>
      <c r="S2199" s="171"/>
      <c r="T2199" s="171"/>
      <c r="U2199" s="171"/>
      <c r="V2199" s="171"/>
      <c r="W2199" s="171"/>
      <c r="X2199" s="171"/>
      <c r="Y2199" s="171"/>
      <c r="Z2199" s="171"/>
      <c r="AA2199" s="171"/>
      <c r="AB2199" s="171"/>
      <c r="AC2199" s="171"/>
      <c r="AD2199" s="171"/>
      <c r="AE2199" s="171"/>
      <c r="AF2199" s="171"/>
      <c r="AG2199" s="171"/>
      <c r="AH2199" s="171"/>
      <c r="AI2199" s="171"/>
      <c r="AJ2199" s="171"/>
      <c r="AK2199" s="171"/>
      <c r="AL2199" s="171"/>
      <c r="AM2199" s="171"/>
      <c r="AN2199" s="171"/>
      <c r="AO2199" s="171"/>
      <c r="AP2199" s="171"/>
      <c r="AQ2199" s="171"/>
      <c r="AR2199" s="171"/>
      <c r="AS2199" s="171"/>
      <c r="AT2199" s="196"/>
      <c r="AU2199" s="196"/>
      <c r="AV2199" s="196"/>
      <c r="AW2199" s="196"/>
      <c r="AX2199" s="196"/>
      <c r="AY2199" s="196"/>
      <c r="AZ2199" s="196"/>
      <c r="BA2199" s="196"/>
      <c r="BB2199" s="196"/>
      <c r="BC2199" s="196"/>
      <c r="BD2199" s="196"/>
      <c r="BE2199" s="196"/>
      <c r="BF2199" s="196"/>
      <c r="BG2199" s="196"/>
      <c r="BH2199" s="196"/>
      <c r="BI2199" s="196"/>
      <c r="BJ2199" s="196"/>
      <c r="BK2199" s="196"/>
      <c r="BL2199" s="196"/>
      <c r="BM2199" s="196"/>
      <c r="BN2199" s="196"/>
      <c r="BO2199" s="196"/>
      <c r="BP2199" s="196"/>
      <c r="BQ2199" s="196"/>
      <c r="BR2199" s="196"/>
      <c r="BS2199" s="196"/>
      <c r="BT2199" s="196"/>
      <c r="BU2199" s="196"/>
      <c r="BV2199" s="196"/>
      <c r="BW2199" s="196"/>
      <c r="BX2199" s="196"/>
      <c r="BY2199" s="196"/>
      <c r="BZ2199" s="196"/>
      <c r="CA2199" s="196"/>
      <c r="CB2199" s="196"/>
      <c r="CC2199" s="196"/>
      <c r="CD2199" s="196"/>
    </row>
    <row r="2200" spans="4:82" x14ac:dyDescent="0.2">
      <c r="D2200" s="171"/>
      <c r="E2200" s="171"/>
      <c r="F2200" s="171"/>
      <c r="G2200" s="171"/>
      <c r="H2200" s="171"/>
      <c r="I2200" s="171"/>
      <c r="J2200" s="171"/>
      <c r="K2200" s="171"/>
      <c r="L2200" s="171"/>
      <c r="M2200" s="171"/>
      <c r="N2200" s="171"/>
      <c r="O2200" s="171"/>
      <c r="P2200" s="171"/>
      <c r="Q2200" s="171"/>
      <c r="R2200" s="171"/>
      <c r="S2200" s="171"/>
      <c r="T2200" s="171"/>
      <c r="U2200" s="171"/>
      <c r="V2200" s="171"/>
      <c r="W2200" s="171"/>
      <c r="X2200" s="171"/>
      <c r="Y2200" s="171"/>
      <c r="Z2200" s="171"/>
      <c r="AA2200" s="171"/>
      <c r="AB2200" s="171"/>
      <c r="AC2200" s="171"/>
      <c r="AD2200" s="171"/>
      <c r="AE2200" s="171"/>
      <c r="AF2200" s="171"/>
      <c r="AG2200" s="171"/>
      <c r="AH2200" s="171"/>
      <c r="AI2200" s="171"/>
      <c r="AJ2200" s="171"/>
      <c r="AK2200" s="171"/>
      <c r="AL2200" s="171"/>
      <c r="AM2200" s="171"/>
      <c r="AN2200" s="171"/>
      <c r="AO2200" s="171"/>
      <c r="AP2200" s="171"/>
      <c r="AQ2200" s="171"/>
      <c r="AR2200" s="171"/>
      <c r="AS2200" s="171"/>
      <c r="AT2200" s="196"/>
      <c r="AU2200" s="196"/>
      <c r="AV2200" s="196"/>
      <c r="AW2200" s="196"/>
      <c r="AX2200" s="196"/>
      <c r="AY2200" s="196"/>
      <c r="AZ2200" s="196"/>
      <c r="BA2200" s="196"/>
      <c r="BB2200" s="196"/>
      <c r="BC2200" s="196"/>
      <c r="BD2200" s="196"/>
      <c r="BE2200" s="196"/>
      <c r="BF2200" s="196"/>
      <c r="BG2200" s="196"/>
      <c r="BH2200" s="196"/>
      <c r="BI2200" s="196"/>
      <c r="BJ2200" s="196"/>
      <c r="BK2200" s="196"/>
      <c r="BL2200" s="196"/>
      <c r="BM2200" s="196"/>
      <c r="BN2200" s="196"/>
      <c r="BO2200" s="196"/>
      <c r="BP2200" s="196"/>
      <c r="BQ2200" s="196"/>
      <c r="BR2200" s="196"/>
      <c r="BS2200" s="196"/>
      <c r="BT2200" s="196"/>
      <c r="BU2200" s="196"/>
      <c r="BV2200" s="196"/>
      <c r="BW2200" s="196"/>
      <c r="BX2200" s="196"/>
      <c r="BY2200" s="196"/>
      <c r="BZ2200" s="196"/>
      <c r="CA2200" s="196"/>
      <c r="CB2200" s="196"/>
      <c r="CC2200" s="196"/>
      <c r="CD2200" s="196"/>
    </row>
    <row r="2201" spans="4:82" x14ac:dyDescent="0.2">
      <c r="D2201" s="171"/>
      <c r="E2201" s="171"/>
      <c r="F2201" s="171"/>
      <c r="G2201" s="171"/>
      <c r="H2201" s="171"/>
      <c r="I2201" s="171"/>
      <c r="J2201" s="171"/>
      <c r="K2201" s="171"/>
      <c r="L2201" s="171"/>
      <c r="M2201" s="171"/>
      <c r="N2201" s="171"/>
      <c r="O2201" s="171"/>
      <c r="P2201" s="171"/>
      <c r="Q2201" s="171"/>
      <c r="R2201" s="171"/>
      <c r="S2201" s="171"/>
      <c r="T2201" s="171"/>
      <c r="U2201" s="171"/>
      <c r="V2201" s="171"/>
      <c r="W2201" s="171"/>
      <c r="X2201" s="171"/>
      <c r="Y2201" s="171"/>
      <c r="Z2201" s="171"/>
      <c r="AA2201" s="171"/>
      <c r="AB2201" s="171"/>
      <c r="AC2201" s="171"/>
      <c r="AD2201" s="171"/>
      <c r="AE2201" s="171"/>
      <c r="AF2201" s="171"/>
      <c r="AG2201" s="171"/>
      <c r="AH2201" s="171"/>
      <c r="AI2201" s="171"/>
      <c r="AJ2201" s="171"/>
      <c r="AK2201" s="171"/>
      <c r="AL2201" s="171"/>
      <c r="AM2201" s="171"/>
      <c r="AN2201" s="171"/>
      <c r="AO2201" s="171"/>
      <c r="AP2201" s="171"/>
      <c r="AQ2201" s="171"/>
      <c r="AR2201" s="171"/>
      <c r="AS2201" s="171"/>
      <c r="AT2201" s="196"/>
      <c r="AU2201" s="196"/>
      <c r="AV2201" s="196"/>
      <c r="AW2201" s="196"/>
      <c r="AX2201" s="196"/>
      <c r="AY2201" s="196"/>
      <c r="AZ2201" s="196"/>
      <c r="BA2201" s="196"/>
      <c r="BB2201" s="196"/>
      <c r="BC2201" s="196"/>
      <c r="BD2201" s="196"/>
      <c r="BE2201" s="196"/>
      <c r="BF2201" s="196"/>
      <c r="BG2201" s="196"/>
      <c r="BH2201" s="196"/>
      <c r="BI2201" s="196"/>
      <c r="BJ2201" s="196"/>
      <c r="BK2201" s="196"/>
      <c r="BL2201" s="196"/>
      <c r="BM2201" s="196"/>
      <c r="BN2201" s="196"/>
      <c r="BO2201" s="196"/>
      <c r="BP2201" s="196"/>
      <c r="BQ2201" s="196"/>
      <c r="BR2201" s="196"/>
      <c r="BS2201" s="196"/>
      <c r="BT2201" s="196"/>
      <c r="BU2201" s="196"/>
      <c r="BV2201" s="196"/>
      <c r="BW2201" s="196"/>
      <c r="BX2201" s="196"/>
      <c r="BY2201" s="196"/>
      <c r="BZ2201" s="196"/>
      <c r="CA2201" s="196"/>
      <c r="CB2201" s="196"/>
      <c r="CC2201" s="196"/>
      <c r="CD2201" s="196"/>
    </row>
    <row r="2202" spans="4:82" x14ac:dyDescent="0.2">
      <c r="D2202" s="171"/>
      <c r="E2202" s="171"/>
      <c r="F2202" s="171"/>
      <c r="G2202" s="171"/>
      <c r="H2202" s="171"/>
      <c r="I2202" s="171"/>
      <c r="J2202" s="171"/>
      <c r="K2202" s="171"/>
      <c r="L2202" s="171"/>
      <c r="M2202" s="171"/>
      <c r="N2202" s="171"/>
      <c r="O2202" s="171"/>
      <c r="P2202" s="171"/>
      <c r="Q2202" s="171"/>
      <c r="R2202" s="171"/>
      <c r="S2202" s="171"/>
      <c r="T2202" s="171"/>
      <c r="U2202" s="171"/>
      <c r="V2202" s="171"/>
      <c r="W2202" s="171"/>
      <c r="X2202" s="171"/>
      <c r="Y2202" s="171"/>
      <c r="Z2202" s="171"/>
      <c r="AA2202" s="171"/>
      <c r="AB2202" s="171"/>
      <c r="AC2202" s="171"/>
      <c r="AD2202" s="171"/>
      <c r="AE2202" s="171"/>
      <c r="AF2202" s="171"/>
      <c r="AG2202" s="171"/>
      <c r="AH2202" s="171"/>
      <c r="AI2202" s="171"/>
      <c r="AJ2202" s="171"/>
      <c r="AK2202" s="171"/>
      <c r="AL2202" s="171"/>
      <c r="AM2202" s="171"/>
      <c r="AN2202" s="171"/>
      <c r="AO2202" s="171"/>
      <c r="AP2202" s="171"/>
      <c r="AQ2202" s="171"/>
      <c r="AR2202" s="171"/>
      <c r="AS2202" s="171"/>
      <c r="AT2202" s="196"/>
      <c r="AU2202" s="196"/>
      <c r="AV2202" s="196"/>
      <c r="AW2202" s="196"/>
      <c r="AX2202" s="196"/>
      <c r="AY2202" s="196"/>
      <c r="AZ2202" s="196"/>
      <c r="BA2202" s="196"/>
      <c r="BB2202" s="196"/>
      <c r="BC2202" s="196"/>
      <c r="BD2202" s="196"/>
      <c r="BE2202" s="196"/>
      <c r="BF2202" s="196"/>
      <c r="BG2202" s="196"/>
      <c r="BH2202" s="196"/>
      <c r="BI2202" s="196"/>
      <c r="BJ2202" s="196"/>
      <c r="BK2202" s="196"/>
      <c r="BL2202" s="196"/>
      <c r="BM2202" s="196"/>
      <c r="BN2202" s="196"/>
      <c r="BO2202" s="196"/>
      <c r="BP2202" s="196"/>
      <c r="BQ2202" s="196"/>
      <c r="BR2202" s="196"/>
      <c r="BS2202" s="196"/>
      <c r="BT2202" s="196"/>
      <c r="BU2202" s="196"/>
      <c r="BV2202" s="196"/>
      <c r="BW2202" s="196"/>
      <c r="BX2202" s="196"/>
      <c r="BY2202" s="196"/>
      <c r="BZ2202" s="196"/>
      <c r="CA2202" s="196"/>
      <c r="CB2202" s="196"/>
      <c r="CC2202" s="196"/>
      <c r="CD2202" s="196"/>
    </row>
    <row r="2203" spans="4:82" x14ac:dyDescent="0.2">
      <c r="D2203" s="171"/>
      <c r="E2203" s="171"/>
      <c r="F2203" s="171"/>
      <c r="G2203" s="171"/>
      <c r="H2203" s="171"/>
      <c r="I2203" s="171"/>
      <c r="J2203" s="171"/>
      <c r="K2203" s="171"/>
      <c r="L2203" s="171"/>
      <c r="M2203" s="171"/>
      <c r="N2203" s="171"/>
      <c r="O2203" s="171"/>
      <c r="P2203" s="171"/>
      <c r="Q2203" s="171"/>
      <c r="R2203" s="171"/>
      <c r="S2203" s="171"/>
      <c r="T2203" s="171"/>
      <c r="U2203" s="171"/>
      <c r="V2203" s="171"/>
      <c r="W2203" s="171"/>
      <c r="X2203" s="171"/>
      <c r="Y2203" s="171"/>
      <c r="Z2203" s="171"/>
      <c r="AA2203" s="171"/>
      <c r="AB2203" s="171"/>
      <c r="AC2203" s="171"/>
      <c r="AD2203" s="171"/>
      <c r="AE2203" s="171"/>
      <c r="AF2203" s="171"/>
      <c r="AG2203" s="171"/>
      <c r="AH2203" s="171"/>
      <c r="AI2203" s="171"/>
      <c r="AJ2203" s="171"/>
      <c r="AK2203" s="171"/>
      <c r="AL2203" s="171"/>
      <c r="AM2203" s="171"/>
      <c r="AN2203" s="171"/>
      <c r="AO2203" s="171"/>
      <c r="AP2203" s="171"/>
      <c r="AQ2203" s="171"/>
      <c r="AR2203" s="171"/>
      <c r="AS2203" s="171"/>
      <c r="AT2203" s="196"/>
      <c r="AU2203" s="196"/>
      <c r="AV2203" s="196"/>
      <c r="AW2203" s="196"/>
      <c r="AX2203" s="196"/>
      <c r="AY2203" s="196"/>
      <c r="AZ2203" s="196"/>
      <c r="BA2203" s="196"/>
      <c r="BB2203" s="196"/>
      <c r="BC2203" s="196"/>
      <c r="BD2203" s="196"/>
      <c r="BE2203" s="196"/>
      <c r="BF2203" s="196"/>
      <c r="BG2203" s="196"/>
      <c r="BH2203" s="196"/>
      <c r="BI2203" s="196"/>
      <c r="BJ2203" s="196"/>
      <c r="BK2203" s="196"/>
      <c r="BL2203" s="196"/>
      <c r="BM2203" s="196"/>
      <c r="BN2203" s="196"/>
      <c r="BO2203" s="196"/>
      <c r="BP2203" s="196"/>
      <c r="BQ2203" s="196"/>
      <c r="BR2203" s="196"/>
      <c r="BS2203" s="196"/>
      <c r="BT2203" s="196"/>
      <c r="BU2203" s="196"/>
      <c r="BV2203" s="196"/>
      <c r="BW2203" s="196"/>
      <c r="BX2203" s="196"/>
      <c r="BY2203" s="196"/>
      <c r="BZ2203" s="196"/>
      <c r="CA2203" s="196"/>
      <c r="CB2203" s="196"/>
      <c r="CC2203" s="196"/>
      <c r="CD2203" s="196"/>
    </row>
    <row r="2204" spans="4:82" x14ac:dyDescent="0.2">
      <c r="D2204" s="171"/>
      <c r="E2204" s="171"/>
      <c r="F2204" s="171"/>
      <c r="G2204" s="171"/>
      <c r="H2204" s="171"/>
      <c r="I2204" s="171"/>
      <c r="J2204" s="171"/>
      <c r="K2204" s="171"/>
      <c r="L2204" s="171"/>
      <c r="M2204" s="171"/>
      <c r="N2204" s="171"/>
      <c r="O2204" s="171"/>
      <c r="P2204" s="171"/>
      <c r="Q2204" s="171"/>
      <c r="R2204" s="171"/>
      <c r="S2204" s="171"/>
      <c r="T2204" s="171"/>
      <c r="U2204" s="171"/>
      <c r="V2204" s="171"/>
      <c r="W2204" s="171"/>
      <c r="X2204" s="171"/>
      <c r="Y2204" s="171"/>
      <c r="Z2204" s="171"/>
      <c r="AA2204" s="171"/>
      <c r="AB2204" s="171"/>
      <c r="AC2204" s="171"/>
      <c r="AD2204" s="171"/>
      <c r="AE2204" s="171"/>
      <c r="AF2204" s="171"/>
      <c r="AG2204" s="171"/>
      <c r="AH2204" s="171"/>
      <c r="AI2204" s="171"/>
      <c r="AJ2204" s="171"/>
      <c r="AK2204" s="171"/>
      <c r="AL2204" s="171"/>
      <c r="AM2204" s="171"/>
      <c r="AN2204" s="171"/>
      <c r="AO2204" s="171"/>
      <c r="AP2204" s="171"/>
      <c r="AQ2204" s="171"/>
      <c r="AR2204" s="171"/>
      <c r="AS2204" s="171"/>
      <c r="AT2204" s="196"/>
      <c r="AU2204" s="196"/>
      <c r="AV2204" s="196"/>
      <c r="AW2204" s="196"/>
      <c r="AX2204" s="196"/>
      <c r="AY2204" s="196"/>
      <c r="AZ2204" s="196"/>
      <c r="BA2204" s="196"/>
      <c r="BB2204" s="196"/>
      <c r="BC2204" s="196"/>
      <c r="BD2204" s="196"/>
      <c r="BE2204" s="196"/>
      <c r="BF2204" s="196"/>
      <c r="BG2204" s="196"/>
      <c r="BH2204" s="196"/>
      <c r="BI2204" s="196"/>
      <c r="BJ2204" s="196"/>
      <c r="BK2204" s="196"/>
      <c r="BL2204" s="196"/>
      <c r="BM2204" s="196"/>
      <c r="BN2204" s="196"/>
      <c r="BO2204" s="196"/>
      <c r="BP2204" s="196"/>
      <c r="BQ2204" s="196"/>
      <c r="BR2204" s="196"/>
      <c r="BS2204" s="196"/>
      <c r="BT2204" s="196"/>
      <c r="BU2204" s="196"/>
      <c r="BV2204" s="196"/>
      <c r="BW2204" s="196"/>
      <c r="BX2204" s="196"/>
      <c r="BY2204" s="196"/>
      <c r="BZ2204" s="196"/>
      <c r="CA2204" s="196"/>
      <c r="CB2204" s="196"/>
      <c r="CC2204" s="196"/>
      <c r="CD2204" s="196"/>
    </row>
    <row r="2205" spans="4:82" x14ac:dyDescent="0.2">
      <c r="D2205" s="171"/>
      <c r="E2205" s="171"/>
      <c r="F2205" s="171"/>
      <c r="G2205" s="171"/>
      <c r="H2205" s="171"/>
      <c r="I2205" s="171"/>
      <c r="J2205" s="171"/>
      <c r="K2205" s="171"/>
      <c r="L2205" s="171"/>
      <c r="M2205" s="171"/>
      <c r="N2205" s="171"/>
      <c r="O2205" s="171"/>
      <c r="P2205" s="171"/>
      <c r="Q2205" s="171"/>
      <c r="R2205" s="171"/>
      <c r="S2205" s="171"/>
      <c r="T2205" s="171"/>
      <c r="U2205" s="171"/>
      <c r="V2205" s="171"/>
      <c r="W2205" s="171"/>
      <c r="X2205" s="171"/>
      <c r="Y2205" s="171"/>
      <c r="Z2205" s="171"/>
      <c r="AA2205" s="171"/>
      <c r="AB2205" s="171"/>
      <c r="AC2205" s="171"/>
      <c r="AD2205" s="171"/>
      <c r="AE2205" s="171"/>
      <c r="AF2205" s="171"/>
      <c r="AG2205" s="171"/>
      <c r="AH2205" s="171"/>
      <c r="AI2205" s="171"/>
      <c r="AJ2205" s="171"/>
      <c r="AK2205" s="171"/>
      <c r="AL2205" s="171"/>
      <c r="AM2205" s="171"/>
      <c r="AN2205" s="171"/>
      <c r="AO2205" s="171"/>
      <c r="AP2205" s="171"/>
      <c r="AQ2205" s="171"/>
      <c r="AR2205" s="171"/>
      <c r="AS2205" s="171"/>
      <c r="AT2205" s="196"/>
      <c r="AU2205" s="196"/>
      <c r="AV2205" s="196"/>
      <c r="AW2205" s="196"/>
      <c r="AX2205" s="196"/>
      <c r="AY2205" s="196"/>
      <c r="AZ2205" s="196"/>
      <c r="BA2205" s="196"/>
      <c r="BB2205" s="196"/>
      <c r="BC2205" s="196"/>
      <c r="BD2205" s="196"/>
      <c r="BE2205" s="196"/>
      <c r="BF2205" s="196"/>
      <c r="BG2205" s="196"/>
      <c r="BH2205" s="196"/>
      <c r="BI2205" s="196"/>
      <c r="BJ2205" s="196"/>
      <c r="BK2205" s="196"/>
      <c r="BL2205" s="196"/>
      <c r="BM2205" s="196"/>
      <c r="BN2205" s="196"/>
      <c r="BO2205" s="196"/>
      <c r="BP2205" s="196"/>
      <c r="BQ2205" s="196"/>
      <c r="BR2205" s="196"/>
      <c r="BS2205" s="196"/>
      <c r="BT2205" s="196"/>
      <c r="BU2205" s="196"/>
      <c r="BV2205" s="196"/>
      <c r="BW2205" s="196"/>
      <c r="BX2205" s="196"/>
      <c r="BY2205" s="196"/>
      <c r="BZ2205" s="196"/>
      <c r="CA2205" s="196"/>
      <c r="CB2205" s="196"/>
      <c r="CC2205" s="196"/>
      <c r="CD2205" s="196"/>
    </row>
    <row r="2206" spans="4:82" x14ac:dyDescent="0.2">
      <c r="D2206" s="171"/>
      <c r="E2206" s="171"/>
      <c r="F2206" s="171"/>
      <c r="G2206" s="171"/>
      <c r="H2206" s="171"/>
      <c r="I2206" s="171"/>
      <c r="J2206" s="171"/>
      <c r="K2206" s="171"/>
      <c r="L2206" s="171"/>
      <c r="M2206" s="171"/>
      <c r="N2206" s="171"/>
      <c r="O2206" s="171"/>
      <c r="P2206" s="171"/>
      <c r="Q2206" s="171"/>
      <c r="R2206" s="171"/>
      <c r="S2206" s="171"/>
      <c r="T2206" s="171"/>
      <c r="U2206" s="171"/>
      <c r="V2206" s="171"/>
      <c r="W2206" s="171"/>
      <c r="X2206" s="171"/>
      <c r="Y2206" s="171"/>
      <c r="Z2206" s="171"/>
      <c r="AA2206" s="171"/>
      <c r="AB2206" s="171"/>
      <c r="AC2206" s="171"/>
      <c r="AD2206" s="171"/>
      <c r="AE2206" s="171"/>
      <c r="AF2206" s="171"/>
      <c r="AG2206" s="171"/>
      <c r="AH2206" s="171"/>
      <c r="AI2206" s="171"/>
      <c r="AJ2206" s="171"/>
      <c r="AK2206" s="171"/>
      <c r="AL2206" s="171"/>
      <c r="AM2206" s="171"/>
      <c r="AN2206" s="171"/>
      <c r="AO2206" s="171"/>
      <c r="AP2206" s="171"/>
      <c r="AQ2206" s="171"/>
      <c r="AR2206" s="171"/>
      <c r="AS2206" s="171"/>
      <c r="AT2206" s="196"/>
      <c r="AU2206" s="196"/>
      <c r="AV2206" s="196"/>
      <c r="AW2206" s="196"/>
      <c r="AX2206" s="196"/>
      <c r="AY2206" s="196"/>
      <c r="AZ2206" s="196"/>
      <c r="BA2206" s="196"/>
      <c r="BB2206" s="196"/>
      <c r="BC2206" s="196"/>
      <c r="BD2206" s="196"/>
      <c r="BE2206" s="196"/>
      <c r="BF2206" s="196"/>
      <c r="BG2206" s="196"/>
      <c r="BH2206" s="196"/>
      <c r="BI2206" s="196"/>
      <c r="BJ2206" s="196"/>
      <c r="BK2206" s="196"/>
      <c r="BL2206" s="196"/>
      <c r="BM2206" s="196"/>
      <c r="BN2206" s="196"/>
      <c r="BO2206" s="196"/>
      <c r="BP2206" s="196"/>
      <c r="BQ2206" s="196"/>
      <c r="BR2206" s="196"/>
      <c r="BS2206" s="196"/>
      <c r="BT2206" s="196"/>
      <c r="BU2206" s="196"/>
      <c r="BV2206" s="196"/>
      <c r="BW2206" s="196"/>
      <c r="BX2206" s="196"/>
      <c r="BY2206" s="196"/>
      <c r="BZ2206" s="196"/>
      <c r="CA2206" s="196"/>
      <c r="CB2206" s="196"/>
      <c r="CC2206" s="196"/>
      <c r="CD2206" s="196"/>
    </row>
    <row r="2207" spans="4:82" x14ac:dyDescent="0.2">
      <c r="D2207" s="171"/>
      <c r="E2207" s="171"/>
      <c r="F2207" s="171"/>
      <c r="G2207" s="171"/>
      <c r="H2207" s="171"/>
      <c r="I2207" s="171"/>
      <c r="J2207" s="171"/>
      <c r="K2207" s="171"/>
      <c r="L2207" s="171"/>
      <c r="M2207" s="171"/>
      <c r="N2207" s="171"/>
      <c r="O2207" s="171"/>
      <c r="P2207" s="171"/>
      <c r="Q2207" s="171"/>
      <c r="R2207" s="171"/>
      <c r="S2207" s="171"/>
      <c r="T2207" s="171"/>
      <c r="U2207" s="171"/>
      <c r="V2207" s="171"/>
      <c r="W2207" s="171"/>
      <c r="X2207" s="171"/>
      <c r="Y2207" s="171"/>
      <c r="Z2207" s="171"/>
      <c r="AA2207" s="171"/>
      <c r="AB2207" s="171"/>
      <c r="AC2207" s="171"/>
      <c r="AD2207" s="171"/>
      <c r="AE2207" s="171"/>
      <c r="AF2207" s="171"/>
      <c r="AG2207" s="171"/>
      <c r="AH2207" s="171"/>
      <c r="AI2207" s="171"/>
      <c r="AJ2207" s="171"/>
      <c r="AK2207" s="171"/>
      <c r="AL2207" s="171"/>
      <c r="AM2207" s="171"/>
      <c r="AN2207" s="171"/>
      <c r="AO2207" s="171"/>
      <c r="AP2207" s="171"/>
      <c r="AQ2207" s="171"/>
      <c r="AR2207" s="171"/>
      <c r="AS2207" s="171"/>
      <c r="AT2207" s="196"/>
      <c r="AU2207" s="196"/>
      <c r="AV2207" s="196"/>
      <c r="AW2207" s="196"/>
      <c r="AX2207" s="196"/>
      <c r="AY2207" s="196"/>
      <c r="AZ2207" s="196"/>
      <c r="BA2207" s="196"/>
      <c r="BB2207" s="196"/>
      <c r="BC2207" s="196"/>
      <c r="BD2207" s="196"/>
      <c r="BE2207" s="196"/>
      <c r="BF2207" s="196"/>
      <c r="BG2207" s="196"/>
      <c r="BH2207" s="196"/>
      <c r="BI2207" s="196"/>
      <c r="BJ2207" s="196"/>
      <c r="BK2207" s="196"/>
      <c r="BL2207" s="196"/>
      <c r="BM2207" s="196"/>
      <c r="BN2207" s="196"/>
      <c r="BO2207" s="196"/>
      <c r="BP2207" s="196"/>
      <c r="BQ2207" s="196"/>
      <c r="BR2207" s="196"/>
      <c r="BS2207" s="196"/>
      <c r="BT2207" s="196"/>
      <c r="BU2207" s="196"/>
      <c r="BV2207" s="196"/>
      <c r="BW2207" s="196"/>
      <c r="BX2207" s="196"/>
      <c r="BY2207" s="196"/>
      <c r="BZ2207" s="196"/>
      <c r="CA2207" s="196"/>
      <c r="CB2207" s="196"/>
      <c r="CC2207" s="196"/>
      <c r="CD2207" s="196"/>
    </row>
    <row r="2208" spans="4:82" x14ac:dyDescent="0.2">
      <c r="D2208" s="171"/>
      <c r="E2208" s="171"/>
      <c r="F2208" s="171"/>
      <c r="G2208" s="171"/>
      <c r="H2208" s="171"/>
      <c r="I2208" s="171"/>
      <c r="J2208" s="171"/>
      <c r="K2208" s="171"/>
      <c r="L2208" s="171"/>
      <c r="M2208" s="171"/>
      <c r="N2208" s="171"/>
      <c r="O2208" s="171"/>
      <c r="P2208" s="171"/>
      <c r="Q2208" s="171"/>
      <c r="R2208" s="171"/>
      <c r="S2208" s="171"/>
      <c r="T2208" s="171"/>
      <c r="U2208" s="171"/>
      <c r="V2208" s="171"/>
      <c r="W2208" s="171"/>
      <c r="X2208" s="171"/>
      <c r="Y2208" s="171"/>
      <c r="Z2208" s="171"/>
      <c r="AA2208" s="171"/>
      <c r="AB2208" s="171"/>
      <c r="AC2208" s="171"/>
      <c r="AD2208" s="171"/>
      <c r="AE2208" s="171"/>
      <c r="AF2208" s="171"/>
      <c r="AG2208" s="171"/>
      <c r="AH2208" s="171"/>
      <c r="AI2208" s="171"/>
      <c r="AJ2208" s="171"/>
      <c r="AK2208" s="171"/>
      <c r="AL2208" s="171"/>
      <c r="AM2208" s="171"/>
      <c r="AN2208" s="171"/>
      <c r="AO2208" s="171"/>
      <c r="AP2208" s="171"/>
      <c r="AQ2208" s="171"/>
      <c r="AR2208" s="171"/>
      <c r="AS2208" s="171"/>
      <c r="AT2208" s="196"/>
      <c r="AU2208" s="196"/>
      <c r="AV2208" s="196"/>
      <c r="AW2208" s="196"/>
      <c r="AX2208" s="196"/>
      <c r="AY2208" s="196"/>
      <c r="AZ2208" s="196"/>
      <c r="BA2208" s="196"/>
      <c r="BB2208" s="196"/>
      <c r="BC2208" s="196"/>
      <c r="BD2208" s="196"/>
      <c r="BE2208" s="196"/>
      <c r="BF2208" s="196"/>
      <c r="BG2208" s="196"/>
      <c r="BH2208" s="196"/>
      <c r="BI2208" s="196"/>
      <c r="BJ2208" s="196"/>
      <c r="BK2208" s="196"/>
      <c r="BL2208" s="196"/>
      <c r="BM2208" s="196"/>
      <c r="BN2208" s="196"/>
      <c r="BO2208" s="196"/>
      <c r="BP2208" s="196"/>
      <c r="BQ2208" s="196"/>
      <c r="BR2208" s="196"/>
      <c r="BS2208" s="196"/>
      <c r="BT2208" s="196"/>
      <c r="BU2208" s="196"/>
      <c r="BV2208" s="196"/>
      <c r="BW2208" s="196"/>
      <c r="BX2208" s="196"/>
      <c r="BY2208" s="196"/>
      <c r="BZ2208" s="196"/>
      <c r="CA2208" s="196"/>
      <c r="CB2208" s="196"/>
      <c r="CC2208" s="196"/>
      <c r="CD2208" s="196"/>
    </row>
    <row r="2209" spans="4:82" x14ac:dyDescent="0.2">
      <c r="D2209" s="171"/>
      <c r="E2209" s="171"/>
      <c r="F2209" s="171"/>
      <c r="G2209" s="171"/>
      <c r="H2209" s="171"/>
      <c r="I2209" s="171"/>
      <c r="J2209" s="171"/>
      <c r="K2209" s="171"/>
      <c r="L2209" s="171"/>
      <c r="M2209" s="171"/>
      <c r="N2209" s="171"/>
      <c r="O2209" s="171"/>
      <c r="P2209" s="171"/>
      <c r="Q2209" s="171"/>
      <c r="R2209" s="171"/>
      <c r="S2209" s="171"/>
      <c r="T2209" s="171"/>
      <c r="U2209" s="171"/>
      <c r="V2209" s="171"/>
      <c r="W2209" s="171"/>
      <c r="X2209" s="171"/>
      <c r="Y2209" s="171"/>
      <c r="Z2209" s="171"/>
      <c r="AA2209" s="171"/>
      <c r="AB2209" s="171"/>
      <c r="AC2209" s="171"/>
      <c r="AD2209" s="171"/>
      <c r="AE2209" s="171"/>
      <c r="AF2209" s="171"/>
      <c r="AG2209" s="171"/>
      <c r="AH2209" s="171"/>
      <c r="AI2209" s="171"/>
      <c r="AJ2209" s="171"/>
      <c r="AK2209" s="171"/>
      <c r="AL2209" s="171"/>
      <c r="AM2209" s="171"/>
      <c r="AN2209" s="171"/>
      <c r="AO2209" s="171"/>
      <c r="AP2209" s="171"/>
      <c r="AQ2209" s="171"/>
      <c r="AR2209" s="171"/>
      <c r="AS2209" s="171"/>
      <c r="AT2209" s="196"/>
      <c r="AU2209" s="196"/>
      <c r="AV2209" s="196"/>
      <c r="AW2209" s="196"/>
      <c r="AX2209" s="196"/>
      <c r="AY2209" s="196"/>
      <c r="AZ2209" s="196"/>
      <c r="BA2209" s="196"/>
      <c r="BB2209" s="196"/>
      <c r="BC2209" s="196"/>
      <c r="BD2209" s="196"/>
      <c r="BE2209" s="196"/>
      <c r="BF2209" s="196"/>
      <c r="BG2209" s="196"/>
      <c r="BH2209" s="196"/>
      <c r="BI2209" s="196"/>
      <c r="BJ2209" s="196"/>
      <c r="BK2209" s="196"/>
      <c r="BL2209" s="196"/>
      <c r="BM2209" s="196"/>
      <c r="BN2209" s="196"/>
      <c r="BO2209" s="196"/>
      <c r="BP2209" s="196"/>
      <c r="BQ2209" s="196"/>
      <c r="BR2209" s="196"/>
      <c r="BS2209" s="196"/>
      <c r="BT2209" s="196"/>
      <c r="BU2209" s="196"/>
      <c r="BV2209" s="196"/>
      <c r="BW2209" s="196"/>
      <c r="BX2209" s="196"/>
      <c r="BY2209" s="196"/>
      <c r="BZ2209" s="196"/>
      <c r="CA2209" s="196"/>
      <c r="CB2209" s="196"/>
      <c r="CC2209" s="196"/>
      <c r="CD2209" s="196"/>
    </row>
    <row r="2210" spans="4:82" x14ac:dyDescent="0.2">
      <c r="D2210" s="171"/>
      <c r="E2210" s="171"/>
      <c r="F2210" s="171"/>
      <c r="G2210" s="171"/>
      <c r="H2210" s="171"/>
      <c r="I2210" s="171"/>
      <c r="J2210" s="171"/>
      <c r="K2210" s="171"/>
      <c r="L2210" s="171"/>
      <c r="M2210" s="171"/>
      <c r="N2210" s="171"/>
      <c r="O2210" s="171"/>
      <c r="P2210" s="171"/>
      <c r="Q2210" s="171"/>
      <c r="R2210" s="171"/>
      <c r="S2210" s="171"/>
      <c r="T2210" s="171"/>
      <c r="U2210" s="171"/>
      <c r="V2210" s="171"/>
      <c r="W2210" s="171"/>
      <c r="X2210" s="171"/>
      <c r="Y2210" s="171"/>
      <c r="Z2210" s="171"/>
      <c r="AA2210" s="171"/>
      <c r="AB2210" s="171"/>
      <c r="AC2210" s="171"/>
      <c r="AD2210" s="171"/>
      <c r="AE2210" s="171"/>
      <c r="AF2210" s="171"/>
      <c r="AG2210" s="171"/>
      <c r="AH2210" s="171"/>
      <c r="AI2210" s="171"/>
      <c r="AJ2210" s="171"/>
      <c r="AK2210" s="171"/>
      <c r="AL2210" s="171"/>
      <c r="AM2210" s="171"/>
      <c r="AN2210" s="171"/>
      <c r="AO2210" s="171"/>
      <c r="AP2210" s="171"/>
      <c r="AQ2210" s="171"/>
      <c r="AR2210" s="171"/>
      <c r="AS2210" s="171"/>
      <c r="AT2210" s="196"/>
      <c r="AU2210" s="196"/>
      <c r="AV2210" s="196"/>
      <c r="AW2210" s="196"/>
      <c r="AX2210" s="196"/>
      <c r="AY2210" s="196"/>
      <c r="AZ2210" s="196"/>
      <c r="BA2210" s="196"/>
      <c r="BB2210" s="196"/>
      <c r="BC2210" s="196"/>
      <c r="BD2210" s="196"/>
      <c r="BE2210" s="196"/>
      <c r="BF2210" s="196"/>
      <c r="BG2210" s="196"/>
      <c r="BH2210" s="196"/>
      <c r="BI2210" s="196"/>
      <c r="BJ2210" s="196"/>
      <c r="BK2210" s="196"/>
      <c r="BL2210" s="196"/>
      <c r="BM2210" s="196"/>
      <c r="BN2210" s="196"/>
      <c r="BO2210" s="196"/>
      <c r="BP2210" s="196"/>
      <c r="BQ2210" s="196"/>
      <c r="BR2210" s="196"/>
      <c r="BS2210" s="196"/>
      <c r="BT2210" s="196"/>
      <c r="BU2210" s="196"/>
      <c r="BV2210" s="196"/>
      <c r="BW2210" s="196"/>
      <c r="BX2210" s="196"/>
      <c r="BY2210" s="196"/>
      <c r="BZ2210" s="196"/>
      <c r="CA2210" s="196"/>
      <c r="CB2210" s="196"/>
      <c r="CC2210" s="196"/>
      <c r="CD2210" s="196"/>
    </row>
    <row r="2211" spans="4:82" x14ac:dyDescent="0.2">
      <c r="D2211" s="171"/>
      <c r="E2211" s="171"/>
      <c r="F2211" s="171"/>
      <c r="G2211" s="171"/>
      <c r="H2211" s="171"/>
      <c r="I2211" s="171"/>
      <c r="J2211" s="171"/>
      <c r="K2211" s="171"/>
      <c r="L2211" s="171"/>
      <c r="M2211" s="171"/>
      <c r="N2211" s="171"/>
      <c r="O2211" s="171"/>
      <c r="P2211" s="171"/>
      <c r="Q2211" s="171"/>
      <c r="R2211" s="171"/>
      <c r="S2211" s="171"/>
      <c r="T2211" s="171"/>
      <c r="U2211" s="171"/>
      <c r="V2211" s="171"/>
      <c r="W2211" s="171"/>
      <c r="X2211" s="171"/>
      <c r="Y2211" s="171"/>
      <c r="Z2211" s="171"/>
      <c r="AA2211" s="171"/>
      <c r="AB2211" s="171"/>
      <c r="AC2211" s="171"/>
      <c r="AD2211" s="171"/>
      <c r="AE2211" s="171"/>
      <c r="AF2211" s="171"/>
      <c r="AG2211" s="171"/>
      <c r="AH2211" s="171"/>
      <c r="AI2211" s="171"/>
      <c r="AJ2211" s="171"/>
      <c r="AK2211" s="171"/>
      <c r="AL2211" s="171"/>
      <c r="AM2211" s="171"/>
      <c r="AN2211" s="171"/>
      <c r="AO2211" s="171"/>
      <c r="AP2211" s="171"/>
      <c r="AQ2211" s="171"/>
      <c r="AR2211" s="171"/>
      <c r="AS2211" s="171"/>
      <c r="AT2211" s="196"/>
      <c r="AU2211" s="196"/>
      <c r="AV2211" s="196"/>
      <c r="AW2211" s="196"/>
      <c r="AX2211" s="196"/>
      <c r="AY2211" s="196"/>
      <c r="AZ2211" s="196"/>
      <c r="BA2211" s="196"/>
      <c r="BB2211" s="196"/>
      <c r="BC2211" s="196"/>
      <c r="BD2211" s="196"/>
      <c r="BE2211" s="196"/>
      <c r="BF2211" s="196"/>
      <c r="BG2211" s="196"/>
      <c r="BH2211" s="196"/>
      <c r="BI2211" s="196"/>
      <c r="BJ2211" s="196"/>
      <c r="BK2211" s="196"/>
      <c r="BL2211" s="196"/>
      <c r="BM2211" s="196"/>
      <c r="BN2211" s="196"/>
      <c r="BO2211" s="196"/>
      <c r="BP2211" s="196"/>
      <c r="BQ2211" s="196"/>
      <c r="BR2211" s="196"/>
      <c r="BS2211" s="196"/>
      <c r="BT2211" s="196"/>
      <c r="BU2211" s="196"/>
      <c r="BV2211" s="196"/>
      <c r="BW2211" s="196"/>
      <c r="BX2211" s="196"/>
      <c r="BY2211" s="196"/>
      <c r="BZ2211" s="196"/>
      <c r="CA2211" s="196"/>
      <c r="CB2211" s="196"/>
      <c r="CC2211" s="196"/>
      <c r="CD2211" s="196"/>
    </row>
    <row r="2212" spans="4:82" x14ac:dyDescent="0.2">
      <c r="D2212" s="171"/>
      <c r="E2212" s="171"/>
      <c r="F2212" s="171"/>
      <c r="G2212" s="171"/>
      <c r="H2212" s="171"/>
      <c r="I2212" s="171"/>
      <c r="J2212" s="171"/>
      <c r="K2212" s="171"/>
      <c r="L2212" s="171"/>
      <c r="M2212" s="171"/>
      <c r="N2212" s="171"/>
      <c r="O2212" s="171"/>
      <c r="P2212" s="171"/>
      <c r="Q2212" s="171"/>
      <c r="R2212" s="171"/>
      <c r="S2212" s="171"/>
      <c r="T2212" s="171"/>
      <c r="U2212" s="171"/>
      <c r="V2212" s="171"/>
      <c r="W2212" s="171"/>
      <c r="X2212" s="171"/>
      <c r="Y2212" s="171"/>
      <c r="Z2212" s="171"/>
      <c r="AA2212" s="171"/>
      <c r="AB2212" s="171"/>
      <c r="AC2212" s="171"/>
      <c r="AD2212" s="171"/>
      <c r="AE2212" s="171"/>
      <c r="AF2212" s="171"/>
      <c r="AG2212" s="171"/>
      <c r="AH2212" s="171"/>
      <c r="AI2212" s="171"/>
      <c r="AJ2212" s="171"/>
      <c r="AK2212" s="171"/>
      <c r="AL2212" s="171"/>
      <c r="AM2212" s="171"/>
      <c r="AN2212" s="171"/>
      <c r="AO2212" s="171"/>
      <c r="AP2212" s="171"/>
      <c r="AQ2212" s="171"/>
      <c r="AR2212" s="171"/>
      <c r="AS2212" s="171"/>
      <c r="AT2212" s="196"/>
      <c r="AU2212" s="196"/>
      <c r="AV2212" s="196"/>
      <c r="AW2212" s="196"/>
      <c r="AX2212" s="196"/>
      <c r="AY2212" s="196"/>
      <c r="AZ2212" s="196"/>
      <c r="BA2212" s="196"/>
      <c r="BB2212" s="196"/>
      <c r="BC2212" s="196"/>
      <c r="BD2212" s="196"/>
      <c r="BE2212" s="196"/>
      <c r="BF2212" s="196"/>
      <c r="BG2212" s="196"/>
      <c r="BH2212" s="196"/>
      <c r="BI2212" s="196"/>
      <c r="BJ2212" s="196"/>
      <c r="BK2212" s="196"/>
      <c r="BL2212" s="196"/>
      <c r="BM2212" s="196"/>
      <c r="BN2212" s="196"/>
      <c r="BO2212" s="196"/>
      <c r="BP2212" s="196"/>
      <c r="BQ2212" s="196"/>
      <c r="BR2212" s="196"/>
      <c r="BS2212" s="196"/>
      <c r="BT2212" s="196"/>
      <c r="BU2212" s="196"/>
      <c r="BV2212" s="196"/>
      <c r="BW2212" s="196"/>
      <c r="BX2212" s="196"/>
      <c r="BY2212" s="196"/>
      <c r="BZ2212" s="196"/>
      <c r="CA2212" s="196"/>
      <c r="CB2212" s="196"/>
      <c r="CC2212" s="196"/>
      <c r="CD2212" s="196"/>
    </row>
    <row r="2213" spans="4:82" x14ac:dyDescent="0.2">
      <c r="D2213" s="171"/>
      <c r="E2213" s="171"/>
      <c r="F2213" s="171"/>
      <c r="G2213" s="171"/>
      <c r="H2213" s="171"/>
      <c r="I2213" s="171"/>
      <c r="J2213" s="171"/>
      <c r="K2213" s="171"/>
      <c r="L2213" s="171"/>
      <c r="M2213" s="171"/>
      <c r="N2213" s="171"/>
      <c r="O2213" s="171"/>
      <c r="P2213" s="171"/>
      <c r="Q2213" s="171"/>
      <c r="R2213" s="171"/>
      <c r="S2213" s="171"/>
      <c r="T2213" s="171"/>
      <c r="U2213" s="171"/>
      <c r="V2213" s="171"/>
      <c r="W2213" s="171"/>
      <c r="X2213" s="171"/>
      <c r="Y2213" s="171"/>
      <c r="Z2213" s="171"/>
      <c r="AA2213" s="171"/>
      <c r="AB2213" s="171"/>
      <c r="AC2213" s="171"/>
      <c r="AD2213" s="171"/>
      <c r="AE2213" s="171"/>
      <c r="AF2213" s="171"/>
      <c r="AG2213" s="171"/>
      <c r="AH2213" s="171"/>
      <c r="AI2213" s="171"/>
      <c r="AJ2213" s="171"/>
      <c r="AK2213" s="171"/>
      <c r="AL2213" s="171"/>
      <c r="AM2213" s="171"/>
      <c r="AN2213" s="171"/>
      <c r="AO2213" s="171"/>
      <c r="AP2213" s="171"/>
      <c r="AQ2213" s="171"/>
      <c r="AR2213" s="171"/>
      <c r="AS2213" s="171"/>
      <c r="AT2213" s="196"/>
      <c r="AU2213" s="196"/>
      <c r="AV2213" s="196"/>
      <c r="AW2213" s="196"/>
      <c r="AX2213" s="196"/>
      <c r="AY2213" s="196"/>
      <c r="AZ2213" s="196"/>
      <c r="BA2213" s="196"/>
      <c r="BB2213" s="196"/>
      <c r="BC2213" s="196"/>
      <c r="BD2213" s="196"/>
      <c r="BE2213" s="196"/>
      <c r="BF2213" s="196"/>
      <c r="BG2213" s="196"/>
      <c r="BH2213" s="196"/>
      <c r="BI2213" s="196"/>
      <c r="BJ2213" s="196"/>
      <c r="BK2213" s="196"/>
      <c r="BL2213" s="196"/>
      <c r="BM2213" s="196"/>
      <c r="BN2213" s="196"/>
      <c r="BO2213" s="196"/>
      <c r="BP2213" s="196"/>
      <c r="BQ2213" s="196"/>
      <c r="BR2213" s="196"/>
      <c r="BS2213" s="196"/>
      <c r="BT2213" s="196"/>
      <c r="BU2213" s="196"/>
      <c r="BV2213" s="196"/>
      <c r="BW2213" s="196"/>
      <c r="BX2213" s="196"/>
      <c r="BY2213" s="196"/>
      <c r="BZ2213" s="196"/>
      <c r="CA2213" s="196"/>
      <c r="CB2213" s="196"/>
      <c r="CC2213" s="196"/>
      <c r="CD2213" s="196"/>
    </row>
    <row r="2214" spans="4:82" x14ac:dyDescent="0.2">
      <c r="D2214" s="171"/>
      <c r="E2214" s="171"/>
      <c r="F2214" s="171"/>
      <c r="G2214" s="171"/>
      <c r="H2214" s="171"/>
      <c r="I2214" s="171"/>
      <c r="J2214" s="171"/>
      <c r="K2214" s="171"/>
      <c r="L2214" s="171"/>
      <c r="M2214" s="171"/>
      <c r="N2214" s="171"/>
      <c r="O2214" s="171"/>
      <c r="P2214" s="171"/>
      <c r="Q2214" s="171"/>
      <c r="R2214" s="171"/>
      <c r="S2214" s="171"/>
      <c r="T2214" s="171"/>
      <c r="U2214" s="171"/>
      <c r="V2214" s="171"/>
      <c r="W2214" s="171"/>
      <c r="X2214" s="171"/>
      <c r="Y2214" s="171"/>
      <c r="Z2214" s="171"/>
      <c r="AA2214" s="171"/>
      <c r="AB2214" s="171"/>
      <c r="AC2214" s="171"/>
      <c r="AD2214" s="171"/>
      <c r="AE2214" s="171"/>
      <c r="AF2214" s="171"/>
      <c r="AG2214" s="171"/>
      <c r="AH2214" s="171"/>
      <c r="AI2214" s="171"/>
      <c r="AJ2214" s="171"/>
      <c r="AK2214" s="171"/>
      <c r="AL2214" s="171"/>
      <c r="AM2214" s="171"/>
      <c r="AN2214" s="171"/>
      <c r="AO2214" s="171"/>
      <c r="AP2214" s="171"/>
      <c r="AQ2214" s="171"/>
      <c r="AR2214" s="171"/>
      <c r="AS2214" s="171"/>
      <c r="AT2214" s="196"/>
      <c r="AU2214" s="196"/>
      <c r="AV2214" s="196"/>
      <c r="AW2214" s="196"/>
      <c r="AX2214" s="196"/>
      <c r="AY2214" s="196"/>
      <c r="AZ2214" s="196"/>
      <c r="BA2214" s="196"/>
      <c r="BB2214" s="196"/>
      <c r="BC2214" s="196"/>
      <c r="BD2214" s="196"/>
      <c r="BE2214" s="196"/>
      <c r="BF2214" s="196"/>
      <c r="BG2214" s="196"/>
      <c r="BH2214" s="196"/>
      <c r="BI2214" s="196"/>
      <c r="BJ2214" s="196"/>
      <c r="BK2214" s="196"/>
      <c r="BL2214" s="196"/>
      <c r="BM2214" s="196"/>
      <c r="BN2214" s="196"/>
      <c r="BO2214" s="196"/>
      <c r="BP2214" s="196"/>
      <c r="BQ2214" s="196"/>
      <c r="BR2214" s="196"/>
      <c r="BS2214" s="196"/>
      <c r="BT2214" s="196"/>
      <c r="BU2214" s="196"/>
      <c r="BV2214" s="196"/>
      <c r="BW2214" s="196"/>
      <c r="BX2214" s="196"/>
      <c r="BY2214" s="196"/>
      <c r="BZ2214" s="196"/>
      <c r="CA2214" s="196"/>
      <c r="CB2214" s="196"/>
      <c r="CC2214" s="196"/>
      <c r="CD2214" s="196"/>
    </row>
    <row r="2215" spans="4:82" x14ac:dyDescent="0.2">
      <c r="D2215" s="171"/>
      <c r="E2215" s="171"/>
      <c r="F2215" s="171"/>
      <c r="G2215" s="171"/>
      <c r="H2215" s="171"/>
      <c r="I2215" s="171"/>
      <c r="J2215" s="171"/>
      <c r="K2215" s="171"/>
      <c r="L2215" s="171"/>
      <c r="M2215" s="171"/>
      <c r="N2215" s="171"/>
      <c r="O2215" s="171"/>
      <c r="P2215" s="171"/>
      <c r="Q2215" s="171"/>
      <c r="R2215" s="171"/>
      <c r="S2215" s="171"/>
      <c r="T2215" s="171"/>
      <c r="U2215" s="171"/>
      <c r="V2215" s="171"/>
      <c r="W2215" s="171"/>
      <c r="X2215" s="171"/>
      <c r="Y2215" s="171"/>
      <c r="Z2215" s="171"/>
      <c r="AA2215" s="171"/>
      <c r="AB2215" s="171"/>
      <c r="AC2215" s="171"/>
      <c r="AD2215" s="171"/>
      <c r="AE2215" s="171"/>
      <c r="AF2215" s="171"/>
      <c r="AG2215" s="171"/>
      <c r="AH2215" s="171"/>
      <c r="AI2215" s="171"/>
      <c r="AJ2215" s="171"/>
      <c r="AK2215" s="171"/>
      <c r="AL2215" s="171"/>
      <c r="AM2215" s="171"/>
      <c r="AN2215" s="171"/>
      <c r="AO2215" s="171"/>
      <c r="AP2215" s="171"/>
      <c r="AQ2215" s="171"/>
      <c r="AR2215" s="171"/>
      <c r="AS2215" s="171"/>
      <c r="AT2215" s="196"/>
      <c r="AU2215" s="196"/>
      <c r="AV2215" s="196"/>
      <c r="AW2215" s="196"/>
      <c r="AX2215" s="196"/>
      <c r="AY2215" s="196"/>
      <c r="AZ2215" s="196"/>
      <c r="BA2215" s="196"/>
      <c r="BB2215" s="196"/>
      <c r="BC2215" s="196"/>
      <c r="BD2215" s="196"/>
      <c r="BE2215" s="196"/>
      <c r="BF2215" s="196"/>
      <c r="BG2215" s="196"/>
      <c r="BH2215" s="196"/>
      <c r="BI2215" s="196"/>
      <c r="BJ2215" s="196"/>
      <c r="BK2215" s="196"/>
      <c r="BL2215" s="196"/>
      <c r="BM2215" s="196"/>
      <c r="BN2215" s="196"/>
      <c r="BO2215" s="196"/>
      <c r="BP2215" s="196"/>
      <c r="BQ2215" s="196"/>
      <c r="BR2215" s="196"/>
      <c r="BS2215" s="196"/>
      <c r="BT2215" s="196"/>
      <c r="BU2215" s="196"/>
      <c r="BV2215" s="196"/>
      <c r="BW2215" s="196"/>
      <c r="BX2215" s="196"/>
      <c r="BY2215" s="196"/>
      <c r="BZ2215" s="196"/>
      <c r="CA2215" s="196"/>
      <c r="CB2215" s="196"/>
      <c r="CC2215" s="196"/>
      <c r="CD2215" s="196"/>
    </row>
    <row r="2216" spans="4:82" x14ac:dyDescent="0.2">
      <c r="D2216" s="171"/>
      <c r="E2216" s="171"/>
      <c r="F2216" s="171"/>
      <c r="G2216" s="171"/>
      <c r="H2216" s="171"/>
      <c r="I2216" s="171"/>
      <c r="J2216" s="171"/>
      <c r="K2216" s="171"/>
      <c r="L2216" s="171"/>
      <c r="M2216" s="171"/>
      <c r="N2216" s="171"/>
      <c r="O2216" s="171"/>
      <c r="P2216" s="171"/>
      <c r="Q2216" s="171"/>
      <c r="R2216" s="171"/>
      <c r="S2216" s="171"/>
      <c r="T2216" s="171"/>
      <c r="U2216" s="171"/>
      <c r="V2216" s="171"/>
      <c r="W2216" s="171"/>
      <c r="X2216" s="171"/>
      <c r="Y2216" s="171"/>
      <c r="Z2216" s="171"/>
      <c r="AA2216" s="171"/>
      <c r="AB2216" s="171"/>
      <c r="AC2216" s="171"/>
      <c r="AD2216" s="171"/>
      <c r="AE2216" s="171"/>
      <c r="AF2216" s="171"/>
      <c r="AG2216" s="171"/>
      <c r="AH2216" s="171"/>
      <c r="AI2216" s="171"/>
      <c r="AJ2216" s="171"/>
      <c r="AK2216" s="171"/>
      <c r="AL2216" s="171"/>
      <c r="AM2216" s="171"/>
      <c r="AN2216" s="171"/>
      <c r="AO2216" s="171"/>
      <c r="AP2216" s="171"/>
      <c r="AQ2216" s="171"/>
      <c r="AR2216" s="171"/>
      <c r="AS2216" s="171"/>
      <c r="AT2216" s="196"/>
      <c r="AU2216" s="196"/>
      <c r="AV2216" s="196"/>
      <c r="AW2216" s="196"/>
      <c r="AX2216" s="196"/>
      <c r="AY2216" s="196"/>
      <c r="AZ2216" s="196"/>
      <c r="BA2216" s="196"/>
      <c r="BB2216" s="196"/>
      <c r="BC2216" s="196"/>
      <c r="BD2216" s="196"/>
      <c r="BE2216" s="196"/>
      <c r="BF2216" s="196"/>
      <c r="BG2216" s="196"/>
      <c r="BH2216" s="196"/>
      <c r="BI2216" s="196"/>
      <c r="BJ2216" s="196"/>
      <c r="BK2216" s="196"/>
      <c r="BL2216" s="196"/>
      <c r="BM2216" s="196"/>
      <c r="BN2216" s="196"/>
      <c r="BO2216" s="196"/>
      <c r="BP2216" s="196"/>
      <c r="BQ2216" s="196"/>
      <c r="BR2216" s="196"/>
      <c r="BS2216" s="196"/>
      <c r="BT2216" s="196"/>
      <c r="BU2216" s="196"/>
      <c r="BV2216" s="196"/>
      <c r="BW2216" s="196"/>
      <c r="BX2216" s="196"/>
      <c r="BY2216" s="196"/>
      <c r="BZ2216" s="196"/>
      <c r="CA2216" s="196"/>
      <c r="CB2216" s="196"/>
      <c r="CC2216" s="196"/>
      <c r="CD2216" s="196"/>
    </row>
    <row r="2217" spans="4:82" x14ac:dyDescent="0.2">
      <c r="D2217" s="171"/>
      <c r="E2217" s="171"/>
      <c r="F2217" s="171"/>
      <c r="G2217" s="171"/>
      <c r="H2217" s="171"/>
      <c r="I2217" s="171"/>
      <c r="J2217" s="171"/>
      <c r="K2217" s="171"/>
      <c r="L2217" s="171"/>
      <c r="M2217" s="171"/>
      <c r="N2217" s="171"/>
      <c r="O2217" s="171"/>
      <c r="P2217" s="171"/>
      <c r="Q2217" s="171"/>
      <c r="R2217" s="171"/>
      <c r="S2217" s="171"/>
      <c r="T2217" s="171"/>
      <c r="U2217" s="171"/>
      <c r="V2217" s="171"/>
      <c r="W2217" s="171"/>
      <c r="X2217" s="171"/>
      <c r="Y2217" s="171"/>
      <c r="Z2217" s="171"/>
      <c r="AA2217" s="171"/>
      <c r="AB2217" s="171"/>
      <c r="AC2217" s="171"/>
      <c r="AD2217" s="171"/>
      <c r="AE2217" s="171"/>
      <c r="AF2217" s="171"/>
      <c r="AG2217" s="171"/>
      <c r="AH2217" s="171"/>
      <c r="AI2217" s="171"/>
      <c r="AJ2217" s="171"/>
      <c r="AK2217" s="171"/>
      <c r="AL2217" s="171"/>
      <c r="AM2217" s="171"/>
      <c r="AN2217" s="171"/>
      <c r="AO2217" s="171"/>
      <c r="AP2217" s="171"/>
      <c r="AQ2217" s="171"/>
      <c r="AR2217" s="171"/>
      <c r="AS2217" s="171"/>
      <c r="AT2217" s="196"/>
      <c r="AU2217" s="196"/>
      <c r="AV2217" s="196"/>
      <c r="AW2217" s="196"/>
      <c r="AX2217" s="196"/>
      <c r="AY2217" s="196"/>
      <c r="AZ2217" s="196"/>
      <c r="BA2217" s="196"/>
      <c r="BB2217" s="196"/>
      <c r="BC2217" s="196"/>
      <c r="BD2217" s="196"/>
      <c r="BE2217" s="196"/>
      <c r="BF2217" s="196"/>
      <c r="BG2217" s="196"/>
      <c r="BH2217" s="196"/>
      <c r="BI2217" s="196"/>
      <c r="BJ2217" s="196"/>
      <c r="BK2217" s="196"/>
      <c r="BL2217" s="196"/>
      <c r="BM2217" s="196"/>
      <c r="BN2217" s="196"/>
      <c r="BO2217" s="196"/>
      <c r="BP2217" s="196"/>
      <c r="BQ2217" s="196"/>
      <c r="BR2217" s="196"/>
      <c r="BS2217" s="196"/>
      <c r="BT2217" s="196"/>
      <c r="BU2217" s="196"/>
      <c r="BV2217" s="196"/>
      <c r="BW2217" s="196"/>
      <c r="BX2217" s="196"/>
      <c r="BY2217" s="196"/>
      <c r="BZ2217" s="196"/>
      <c r="CA2217" s="196"/>
      <c r="CB2217" s="196"/>
      <c r="CC2217" s="196"/>
      <c r="CD2217" s="196"/>
    </row>
    <row r="2218" spans="4:82" x14ac:dyDescent="0.2">
      <c r="D2218" s="171"/>
      <c r="E2218" s="171"/>
      <c r="F2218" s="171"/>
      <c r="G2218" s="171"/>
      <c r="H2218" s="171"/>
      <c r="I2218" s="171"/>
      <c r="J2218" s="171"/>
      <c r="K2218" s="171"/>
      <c r="L2218" s="171"/>
      <c r="M2218" s="171"/>
      <c r="N2218" s="171"/>
      <c r="O2218" s="171"/>
      <c r="P2218" s="171"/>
      <c r="Q2218" s="171"/>
      <c r="R2218" s="171"/>
      <c r="S2218" s="171"/>
      <c r="T2218" s="171"/>
      <c r="U2218" s="171"/>
      <c r="V2218" s="171"/>
      <c r="W2218" s="171"/>
      <c r="X2218" s="171"/>
      <c r="Y2218" s="171"/>
      <c r="Z2218" s="171"/>
      <c r="AA2218" s="171"/>
      <c r="AB2218" s="171"/>
      <c r="AC2218" s="171"/>
      <c r="AD2218" s="171"/>
      <c r="AE2218" s="171"/>
      <c r="AF2218" s="171"/>
      <c r="AG2218" s="171"/>
      <c r="AH2218" s="171"/>
      <c r="AI2218" s="171"/>
      <c r="AJ2218" s="171"/>
      <c r="AK2218" s="171"/>
      <c r="AL2218" s="171"/>
      <c r="AM2218" s="171"/>
      <c r="AN2218" s="171"/>
      <c r="AO2218" s="171"/>
      <c r="AP2218" s="171"/>
      <c r="AQ2218" s="171"/>
      <c r="AR2218" s="171"/>
      <c r="AS2218" s="171"/>
      <c r="AT2218" s="196"/>
      <c r="AU2218" s="196"/>
      <c r="AV2218" s="196"/>
      <c r="AW2218" s="196"/>
      <c r="AX2218" s="196"/>
      <c r="AY2218" s="196"/>
      <c r="AZ2218" s="196"/>
      <c r="BA2218" s="196"/>
      <c r="BB2218" s="196"/>
      <c r="BC2218" s="196"/>
      <c r="BD2218" s="196"/>
      <c r="BE2218" s="196"/>
      <c r="BF2218" s="196"/>
      <c r="BG2218" s="196"/>
      <c r="BH2218" s="196"/>
      <c r="BI2218" s="196"/>
      <c r="BJ2218" s="196"/>
      <c r="BK2218" s="196"/>
      <c r="BL2218" s="196"/>
      <c r="BM2218" s="196"/>
      <c r="BN2218" s="196"/>
      <c r="BO2218" s="196"/>
      <c r="BP2218" s="196"/>
      <c r="BQ2218" s="196"/>
      <c r="BR2218" s="196"/>
      <c r="BS2218" s="196"/>
      <c r="BT2218" s="196"/>
      <c r="BU2218" s="196"/>
      <c r="BV2218" s="196"/>
      <c r="BW2218" s="196"/>
      <c r="BX2218" s="196"/>
      <c r="BY2218" s="196"/>
      <c r="BZ2218" s="196"/>
      <c r="CA2218" s="196"/>
      <c r="CB2218" s="196"/>
      <c r="CC2218" s="196"/>
      <c r="CD2218" s="196"/>
    </row>
    <row r="2219" spans="4:82" x14ac:dyDescent="0.2">
      <c r="D2219" s="171"/>
      <c r="E2219" s="171"/>
      <c r="F2219" s="171"/>
      <c r="G2219" s="171"/>
      <c r="H2219" s="171"/>
      <c r="I2219" s="171"/>
      <c r="J2219" s="171"/>
      <c r="K2219" s="171"/>
      <c r="L2219" s="171"/>
      <c r="M2219" s="171"/>
      <c r="N2219" s="171"/>
      <c r="O2219" s="171"/>
      <c r="P2219" s="171"/>
      <c r="Q2219" s="171"/>
      <c r="R2219" s="171"/>
      <c r="S2219" s="171"/>
      <c r="T2219" s="171"/>
      <c r="U2219" s="171"/>
      <c r="V2219" s="171"/>
      <c r="W2219" s="171"/>
      <c r="X2219" s="171"/>
      <c r="Y2219" s="171"/>
      <c r="Z2219" s="171"/>
      <c r="AA2219" s="171"/>
      <c r="AB2219" s="171"/>
      <c r="AC2219" s="171"/>
      <c r="AD2219" s="171"/>
      <c r="AE2219" s="171"/>
      <c r="AF2219" s="171"/>
      <c r="AG2219" s="171"/>
      <c r="AH2219" s="171"/>
      <c r="AI2219" s="171"/>
      <c r="AJ2219" s="171"/>
      <c r="AK2219" s="171"/>
      <c r="AL2219" s="171"/>
      <c r="AM2219" s="171"/>
      <c r="AN2219" s="171"/>
      <c r="AO2219" s="171"/>
      <c r="AP2219" s="171"/>
      <c r="AQ2219" s="171"/>
      <c r="AR2219" s="171"/>
      <c r="AS2219" s="171"/>
      <c r="AT2219" s="196"/>
      <c r="AU2219" s="196"/>
      <c r="AV2219" s="196"/>
      <c r="AW2219" s="196"/>
      <c r="AX2219" s="196"/>
      <c r="AY2219" s="196"/>
      <c r="AZ2219" s="196"/>
      <c r="BA2219" s="196"/>
      <c r="BB2219" s="196"/>
      <c r="BC2219" s="196"/>
      <c r="BD2219" s="196"/>
      <c r="BE2219" s="196"/>
      <c r="BF2219" s="196"/>
      <c r="BG2219" s="196"/>
      <c r="BH2219" s="196"/>
      <c r="BI2219" s="196"/>
      <c r="BJ2219" s="196"/>
      <c r="BK2219" s="196"/>
      <c r="BL2219" s="196"/>
      <c r="BM2219" s="196"/>
      <c r="BN2219" s="196"/>
      <c r="BO2219" s="196"/>
      <c r="BP2219" s="196"/>
      <c r="BQ2219" s="196"/>
      <c r="BR2219" s="196"/>
      <c r="BS2219" s="196"/>
      <c r="BT2219" s="196"/>
      <c r="BU2219" s="196"/>
      <c r="BV2219" s="196"/>
      <c r="BW2219" s="196"/>
      <c r="BX2219" s="196"/>
      <c r="BY2219" s="196"/>
      <c r="BZ2219" s="196"/>
      <c r="CA2219" s="196"/>
      <c r="CB2219" s="196"/>
      <c r="CC2219" s="196"/>
      <c r="CD2219" s="196"/>
    </row>
    <row r="2220" spans="4:82" x14ac:dyDescent="0.2">
      <c r="D2220" s="171"/>
      <c r="E2220" s="171"/>
      <c r="F2220" s="171"/>
      <c r="G2220" s="171"/>
      <c r="H2220" s="171"/>
      <c r="I2220" s="171"/>
      <c r="J2220" s="171"/>
      <c r="K2220" s="171"/>
      <c r="L2220" s="171"/>
      <c r="M2220" s="171"/>
      <c r="N2220" s="171"/>
      <c r="O2220" s="171"/>
      <c r="P2220" s="171"/>
      <c r="Q2220" s="171"/>
      <c r="R2220" s="171"/>
      <c r="S2220" s="171"/>
      <c r="T2220" s="171"/>
      <c r="U2220" s="171"/>
      <c r="V2220" s="171"/>
      <c r="W2220" s="171"/>
      <c r="X2220" s="171"/>
      <c r="Y2220" s="171"/>
      <c r="Z2220" s="171"/>
      <c r="AA2220" s="171"/>
      <c r="AB2220" s="171"/>
      <c r="AC2220" s="171"/>
      <c r="AD2220" s="171"/>
      <c r="AE2220" s="171"/>
      <c r="AF2220" s="171"/>
      <c r="AG2220" s="171"/>
      <c r="AH2220" s="171"/>
      <c r="AI2220" s="171"/>
      <c r="AJ2220" s="171"/>
      <c r="AK2220" s="171"/>
      <c r="AL2220" s="171"/>
      <c r="AM2220" s="171"/>
      <c r="AN2220" s="171"/>
      <c r="AO2220" s="171"/>
      <c r="AP2220" s="171"/>
      <c r="AQ2220" s="171"/>
      <c r="AR2220" s="171"/>
      <c r="AS2220" s="171"/>
      <c r="AT2220" s="196"/>
      <c r="AU2220" s="196"/>
      <c r="AV2220" s="196"/>
      <c r="AW2220" s="196"/>
      <c r="AX2220" s="196"/>
      <c r="AY2220" s="196"/>
      <c r="AZ2220" s="196"/>
      <c r="BA2220" s="196"/>
      <c r="BB2220" s="196"/>
      <c r="BC2220" s="196"/>
      <c r="BD2220" s="196"/>
      <c r="BE2220" s="196"/>
      <c r="BF2220" s="196"/>
      <c r="BG2220" s="196"/>
      <c r="BH2220" s="196"/>
      <c r="BI2220" s="196"/>
      <c r="BJ2220" s="196"/>
      <c r="BK2220" s="196"/>
      <c r="BL2220" s="196"/>
      <c r="BM2220" s="196"/>
      <c r="BN2220" s="196"/>
      <c r="BO2220" s="196"/>
      <c r="BP2220" s="196"/>
      <c r="BQ2220" s="196"/>
      <c r="BR2220" s="196"/>
      <c r="BS2220" s="196"/>
      <c r="BT2220" s="196"/>
      <c r="BU2220" s="196"/>
      <c r="BV2220" s="196"/>
      <c r="BW2220" s="196"/>
      <c r="BX2220" s="196"/>
      <c r="BY2220" s="196"/>
      <c r="BZ2220" s="196"/>
      <c r="CA2220" s="196"/>
      <c r="CB2220" s="196"/>
      <c r="CC2220" s="196"/>
      <c r="CD2220" s="196"/>
    </row>
    <row r="2221" spans="4:82" x14ac:dyDescent="0.2">
      <c r="D2221" s="171"/>
      <c r="E2221" s="171"/>
      <c r="F2221" s="171"/>
      <c r="G2221" s="171"/>
      <c r="H2221" s="171"/>
      <c r="I2221" s="171"/>
      <c r="J2221" s="171"/>
      <c r="K2221" s="171"/>
      <c r="L2221" s="171"/>
      <c r="M2221" s="171"/>
      <c r="N2221" s="171"/>
      <c r="O2221" s="171"/>
      <c r="P2221" s="171"/>
      <c r="Q2221" s="171"/>
      <c r="R2221" s="171"/>
      <c r="S2221" s="171"/>
      <c r="T2221" s="171"/>
      <c r="U2221" s="171"/>
      <c r="V2221" s="171"/>
      <c r="W2221" s="171"/>
      <c r="X2221" s="171"/>
      <c r="Y2221" s="171"/>
      <c r="Z2221" s="171"/>
      <c r="AA2221" s="171"/>
      <c r="AB2221" s="171"/>
      <c r="AC2221" s="171"/>
      <c r="AD2221" s="171"/>
      <c r="AE2221" s="171"/>
      <c r="AF2221" s="171"/>
      <c r="AG2221" s="171"/>
      <c r="AH2221" s="171"/>
      <c r="AI2221" s="171"/>
      <c r="AJ2221" s="171"/>
      <c r="AK2221" s="171"/>
      <c r="AL2221" s="171"/>
      <c r="AM2221" s="171"/>
      <c r="AN2221" s="171"/>
      <c r="AO2221" s="171"/>
      <c r="AP2221" s="171"/>
      <c r="AQ2221" s="171"/>
      <c r="AR2221" s="171"/>
      <c r="AS2221" s="171"/>
      <c r="AT2221" s="196"/>
      <c r="AU2221" s="196"/>
      <c r="AV2221" s="196"/>
      <c r="AW2221" s="196"/>
      <c r="AX2221" s="196"/>
      <c r="AY2221" s="196"/>
      <c r="AZ2221" s="196"/>
      <c r="BA2221" s="196"/>
      <c r="BB2221" s="196"/>
      <c r="BC2221" s="196"/>
      <c r="BD2221" s="196"/>
      <c r="BE2221" s="196"/>
      <c r="BF2221" s="196"/>
      <c r="BG2221" s="196"/>
      <c r="BH2221" s="196"/>
      <c r="BI2221" s="196"/>
      <c r="BJ2221" s="196"/>
      <c r="BK2221" s="196"/>
      <c r="BL2221" s="196"/>
      <c r="BM2221" s="196"/>
      <c r="BN2221" s="196"/>
      <c r="BO2221" s="196"/>
      <c r="BP2221" s="196"/>
      <c r="BQ2221" s="196"/>
      <c r="BR2221" s="196"/>
      <c r="BS2221" s="196"/>
      <c r="BT2221" s="196"/>
      <c r="BU2221" s="196"/>
      <c r="BV2221" s="196"/>
      <c r="BW2221" s="196"/>
      <c r="BX2221" s="196"/>
      <c r="BY2221" s="196"/>
      <c r="BZ2221" s="196"/>
      <c r="CA2221" s="196"/>
      <c r="CB2221" s="196"/>
      <c r="CC2221" s="196"/>
      <c r="CD2221" s="196"/>
    </row>
    <row r="2222" spans="4:82" x14ac:dyDescent="0.2">
      <c r="D2222" s="171"/>
      <c r="E2222" s="171"/>
      <c r="F2222" s="171"/>
      <c r="G2222" s="171"/>
      <c r="H2222" s="171"/>
      <c r="I2222" s="171"/>
      <c r="J2222" s="171"/>
      <c r="K2222" s="171"/>
      <c r="L2222" s="171"/>
      <c r="M2222" s="171"/>
      <c r="N2222" s="171"/>
      <c r="O2222" s="171"/>
      <c r="P2222" s="171"/>
      <c r="Q2222" s="171"/>
      <c r="R2222" s="171"/>
      <c r="S2222" s="171"/>
      <c r="T2222" s="171"/>
      <c r="U2222" s="171"/>
      <c r="V2222" s="171"/>
      <c r="W2222" s="171"/>
      <c r="X2222" s="171"/>
      <c r="Y2222" s="171"/>
      <c r="Z2222" s="171"/>
      <c r="AA2222" s="171"/>
      <c r="AB2222" s="171"/>
      <c r="AC2222" s="171"/>
      <c r="AD2222" s="171"/>
      <c r="AE2222" s="171"/>
      <c r="AF2222" s="171"/>
      <c r="AG2222" s="171"/>
      <c r="AH2222" s="171"/>
      <c r="AI2222" s="171"/>
      <c r="AJ2222" s="171"/>
      <c r="AK2222" s="171"/>
      <c r="AL2222" s="171"/>
      <c r="AM2222" s="171"/>
      <c r="AN2222" s="171"/>
      <c r="AO2222" s="171"/>
      <c r="AP2222" s="171"/>
      <c r="AQ2222" s="171"/>
      <c r="AR2222" s="171"/>
      <c r="AS2222" s="171"/>
      <c r="AT2222" s="196"/>
      <c r="AU2222" s="196"/>
      <c r="AV2222" s="196"/>
      <c r="AW2222" s="196"/>
      <c r="AX2222" s="196"/>
      <c r="AY2222" s="196"/>
      <c r="AZ2222" s="196"/>
      <c r="BA2222" s="196"/>
      <c r="BB2222" s="196"/>
      <c r="BC2222" s="196"/>
      <c r="BD2222" s="196"/>
      <c r="BE2222" s="196"/>
      <c r="BF2222" s="196"/>
      <c r="BG2222" s="196"/>
      <c r="BH2222" s="196"/>
      <c r="BI2222" s="196"/>
      <c r="BJ2222" s="196"/>
      <c r="BK2222" s="196"/>
      <c r="BL2222" s="196"/>
      <c r="BM2222" s="196"/>
      <c r="BN2222" s="196"/>
      <c r="BO2222" s="196"/>
      <c r="BP2222" s="196"/>
      <c r="BQ2222" s="196"/>
      <c r="BR2222" s="196"/>
      <c r="BS2222" s="196"/>
      <c r="BT2222" s="196"/>
      <c r="BU2222" s="196"/>
      <c r="BV2222" s="196"/>
      <c r="BW2222" s="196"/>
      <c r="BX2222" s="196"/>
      <c r="BY2222" s="196"/>
      <c r="BZ2222" s="196"/>
      <c r="CA2222" s="196"/>
      <c r="CB2222" s="196"/>
      <c r="CC2222" s="196"/>
      <c r="CD2222" s="196"/>
    </row>
    <row r="2223" spans="4:82" x14ac:dyDescent="0.2">
      <c r="D2223" s="171"/>
      <c r="E2223" s="171"/>
      <c r="F2223" s="171"/>
      <c r="G2223" s="171"/>
      <c r="H2223" s="171"/>
      <c r="I2223" s="171"/>
      <c r="J2223" s="171"/>
      <c r="K2223" s="171"/>
      <c r="L2223" s="171"/>
      <c r="M2223" s="171"/>
      <c r="N2223" s="171"/>
      <c r="O2223" s="171"/>
      <c r="P2223" s="171"/>
      <c r="Q2223" s="171"/>
      <c r="R2223" s="171"/>
      <c r="S2223" s="171"/>
      <c r="T2223" s="171"/>
      <c r="U2223" s="171"/>
      <c r="V2223" s="171"/>
      <c r="W2223" s="171"/>
      <c r="X2223" s="171"/>
      <c r="Y2223" s="171"/>
      <c r="Z2223" s="171"/>
      <c r="AA2223" s="171"/>
      <c r="AB2223" s="171"/>
      <c r="AC2223" s="171"/>
      <c r="AD2223" s="171"/>
      <c r="AE2223" s="171"/>
      <c r="AF2223" s="171"/>
      <c r="AG2223" s="171"/>
      <c r="AH2223" s="171"/>
      <c r="AI2223" s="171"/>
      <c r="AJ2223" s="171"/>
      <c r="AK2223" s="171"/>
      <c r="AL2223" s="171"/>
      <c r="AM2223" s="171"/>
      <c r="AN2223" s="171"/>
      <c r="AO2223" s="171"/>
      <c r="AP2223" s="171"/>
      <c r="AQ2223" s="171"/>
      <c r="AR2223" s="171"/>
      <c r="AS2223" s="171"/>
      <c r="AT2223" s="196"/>
      <c r="AU2223" s="196"/>
      <c r="AV2223" s="196"/>
      <c r="AW2223" s="196"/>
      <c r="AX2223" s="196"/>
      <c r="AY2223" s="196"/>
      <c r="AZ2223" s="196"/>
      <c r="BA2223" s="196"/>
      <c r="BB2223" s="196"/>
      <c r="BC2223" s="196"/>
      <c r="BD2223" s="196"/>
      <c r="BE2223" s="196"/>
      <c r="BF2223" s="196"/>
      <c r="BG2223" s="196"/>
      <c r="BH2223" s="196"/>
      <c r="BI2223" s="196"/>
      <c r="BJ2223" s="196"/>
      <c r="BK2223" s="196"/>
      <c r="BL2223" s="196"/>
      <c r="BM2223" s="196"/>
      <c r="BN2223" s="196"/>
      <c r="BO2223" s="196"/>
      <c r="BP2223" s="196"/>
      <c r="BQ2223" s="196"/>
      <c r="BR2223" s="196"/>
      <c r="BS2223" s="196"/>
      <c r="BT2223" s="196"/>
      <c r="BU2223" s="196"/>
      <c r="BV2223" s="196"/>
      <c r="BW2223" s="196"/>
      <c r="BX2223" s="196"/>
      <c r="BY2223" s="196"/>
      <c r="BZ2223" s="196"/>
      <c r="CA2223" s="196"/>
      <c r="CB2223" s="196"/>
      <c r="CC2223" s="196"/>
      <c r="CD2223" s="196"/>
    </row>
    <row r="2224" spans="4:82" x14ac:dyDescent="0.2">
      <c r="D2224" s="171"/>
      <c r="E2224" s="171"/>
      <c r="F2224" s="171"/>
      <c r="G2224" s="171"/>
      <c r="H2224" s="171"/>
      <c r="I2224" s="171"/>
      <c r="J2224" s="171"/>
      <c r="K2224" s="171"/>
      <c r="L2224" s="171"/>
      <c r="M2224" s="171"/>
      <c r="N2224" s="171"/>
      <c r="O2224" s="171"/>
      <c r="P2224" s="171"/>
      <c r="Q2224" s="171"/>
      <c r="R2224" s="171"/>
      <c r="S2224" s="171"/>
      <c r="T2224" s="171"/>
      <c r="U2224" s="171"/>
      <c r="V2224" s="171"/>
      <c r="W2224" s="171"/>
      <c r="X2224" s="171"/>
      <c r="Y2224" s="171"/>
      <c r="Z2224" s="171"/>
      <c r="AA2224" s="171"/>
      <c r="AB2224" s="171"/>
      <c r="AC2224" s="171"/>
      <c r="AD2224" s="171"/>
      <c r="AE2224" s="171"/>
      <c r="AF2224" s="171"/>
      <c r="AG2224" s="171"/>
      <c r="AH2224" s="171"/>
      <c r="AI2224" s="171"/>
      <c r="AJ2224" s="171"/>
      <c r="AK2224" s="171"/>
      <c r="AL2224" s="171"/>
      <c r="AM2224" s="171"/>
      <c r="AN2224" s="171"/>
      <c r="AO2224" s="171"/>
      <c r="AP2224" s="171"/>
      <c r="AQ2224" s="171"/>
      <c r="AR2224" s="171"/>
      <c r="AS2224" s="171"/>
      <c r="AT2224" s="196"/>
      <c r="AU2224" s="196"/>
      <c r="AV2224" s="196"/>
      <c r="AW2224" s="196"/>
      <c r="AX2224" s="196"/>
      <c r="AY2224" s="196"/>
      <c r="AZ2224" s="196"/>
      <c r="BA2224" s="196"/>
      <c r="BB2224" s="196"/>
      <c r="BC2224" s="196"/>
      <c r="BD2224" s="196"/>
      <c r="BE2224" s="196"/>
      <c r="BF2224" s="196"/>
      <c r="BG2224" s="196"/>
      <c r="BH2224" s="196"/>
      <c r="BI2224" s="196"/>
      <c r="BJ2224" s="196"/>
      <c r="BK2224" s="196"/>
      <c r="BL2224" s="196"/>
      <c r="BM2224" s="196"/>
      <c r="BN2224" s="196"/>
      <c r="BO2224" s="196"/>
      <c r="BP2224" s="196"/>
      <c r="BQ2224" s="196"/>
      <c r="BR2224" s="196"/>
      <c r="BS2224" s="196"/>
      <c r="BT2224" s="196"/>
      <c r="BU2224" s="196"/>
      <c r="BV2224" s="196"/>
      <c r="BW2224" s="196"/>
      <c r="BX2224" s="196"/>
      <c r="BY2224" s="196"/>
      <c r="BZ2224" s="196"/>
      <c r="CA2224" s="196"/>
      <c r="CB2224" s="196"/>
      <c r="CC2224" s="196"/>
      <c r="CD2224" s="196"/>
    </row>
    <row r="2225" spans="4:82" x14ac:dyDescent="0.2">
      <c r="D2225" s="171"/>
      <c r="E2225" s="171"/>
      <c r="F2225" s="171"/>
      <c r="G2225" s="171"/>
      <c r="H2225" s="171"/>
      <c r="I2225" s="171"/>
      <c r="J2225" s="171"/>
      <c r="K2225" s="171"/>
      <c r="L2225" s="171"/>
      <c r="M2225" s="171"/>
      <c r="N2225" s="171"/>
      <c r="O2225" s="171"/>
      <c r="P2225" s="171"/>
      <c r="Q2225" s="171"/>
      <c r="R2225" s="171"/>
      <c r="S2225" s="171"/>
      <c r="T2225" s="171"/>
      <c r="U2225" s="171"/>
      <c r="V2225" s="171"/>
      <c r="W2225" s="171"/>
      <c r="X2225" s="171"/>
      <c r="Y2225" s="171"/>
      <c r="Z2225" s="171"/>
      <c r="AA2225" s="171"/>
      <c r="AB2225" s="171"/>
      <c r="AC2225" s="171"/>
      <c r="AD2225" s="171"/>
      <c r="AE2225" s="171"/>
      <c r="AF2225" s="171"/>
      <c r="AG2225" s="171"/>
      <c r="AH2225" s="171"/>
      <c r="AI2225" s="171"/>
      <c r="AJ2225" s="171"/>
      <c r="AK2225" s="171"/>
      <c r="AL2225" s="171"/>
      <c r="AM2225" s="171"/>
      <c r="AN2225" s="171"/>
      <c r="AO2225" s="171"/>
      <c r="AP2225" s="171"/>
      <c r="AQ2225" s="171"/>
      <c r="AR2225" s="171"/>
      <c r="AS2225" s="171"/>
      <c r="AT2225" s="196"/>
      <c r="AU2225" s="196"/>
      <c r="AV2225" s="196"/>
      <c r="AW2225" s="196"/>
      <c r="AX2225" s="196"/>
      <c r="AY2225" s="196"/>
      <c r="AZ2225" s="196"/>
      <c r="BA2225" s="196"/>
      <c r="BB2225" s="196"/>
      <c r="BC2225" s="196"/>
      <c r="BD2225" s="196"/>
      <c r="BE2225" s="196"/>
      <c r="BF2225" s="196"/>
      <c r="BG2225" s="196"/>
      <c r="BH2225" s="196"/>
      <c r="BI2225" s="196"/>
      <c r="BJ2225" s="196"/>
      <c r="BK2225" s="196"/>
      <c r="BL2225" s="196"/>
      <c r="BM2225" s="196"/>
      <c r="BN2225" s="196"/>
      <c r="BO2225" s="196"/>
      <c r="BP2225" s="196"/>
      <c r="BQ2225" s="196"/>
      <c r="BR2225" s="196"/>
      <c r="BS2225" s="196"/>
      <c r="BT2225" s="196"/>
      <c r="BU2225" s="196"/>
      <c r="BV2225" s="196"/>
      <c r="BW2225" s="196"/>
      <c r="BX2225" s="196"/>
      <c r="BY2225" s="196"/>
      <c r="BZ2225" s="196"/>
      <c r="CA2225" s="196"/>
      <c r="CB2225" s="196"/>
      <c r="CC2225" s="196"/>
      <c r="CD2225" s="196"/>
    </row>
    <row r="2226" spans="4:82" x14ac:dyDescent="0.2">
      <c r="D2226" s="171"/>
      <c r="E2226" s="171"/>
      <c r="F2226" s="171"/>
      <c r="G2226" s="171"/>
      <c r="H2226" s="171"/>
      <c r="I2226" s="171"/>
      <c r="J2226" s="171"/>
      <c r="K2226" s="171"/>
      <c r="L2226" s="171"/>
      <c r="M2226" s="171"/>
      <c r="N2226" s="171"/>
      <c r="O2226" s="171"/>
      <c r="P2226" s="171"/>
      <c r="Q2226" s="171"/>
      <c r="R2226" s="171"/>
      <c r="S2226" s="171"/>
      <c r="T2226" s="171"/>
      <c r="U2226" s="171"/>
      <c r="V2226" s="171"/>
      <c r="W2226" s="171"/>
      <c r="X2226" s="171"/>
      <c r="Y2226" s="171"/>
      <c r="Z2226" s="171"/>
      <c r="AA2226" s="171"/>
      <c r="AB2226" s="171"/>
      <c r="AC2226" s="171"/>
      <c r="AD2226" s="171"/>
      <c r="AE2226" s="171"/>
      <c r="AF2226" s="171"/>
      <c r="AG2226" s="171"/>
      <c r="AH2226" s="171"/>
      <c r="AI2226" s="171"/>
      <c r="AJ2226" s="171"/>
      <c r="AK2226" s="171"/>
      <c r="AL2226" s="171"/>
      <c r="AM2226" s="171"/>
      <c r="AN2226" s="171"/>
      <c r="AO2226" s="171"/>
      <c r="AP2226" s="171"/>
      <c r="AQ2226" s="171"/>
      <c r="AR2226" s="171"/>
      <c r="AS2226" s="171"/>
      <c r="AT2226" s="196"/>
      <c r="AU2226" s="196"/>
      <c r="AV2226" s="196"/>
      <c r="AW2226" s="196"/>
      <c r="AX2226" s="196"/>
      <c r="AY2226" s="196"/>
      <c r="AZ2226" s="196"/>
      <c r="BA2226" s="196"/>
      <c r="BB2226" s="196"/>
      <c r="BC2226" s="196"/>
      <c r="BD2226" s="196"/>
      <c r="BE2226" s="196"/>
      <c r="BF2226" s="196"/>
      <c r="BG2226" s="196"/>
      <c r="BH2226" s="196"/>
      <c r="BI2226" s="196"/>
      <c r="BJ2226" s="196"/>
      <c r="BK2226" s="196"/>
      <c r="BL2226" s="196"/>
      <c r="BM2226" s="196"/>
      <c r="BN2226" s="196"/>
      <c r="BO2226" s="196"/>
      <c r="BP2226" s="196"/>
      <c r="BQ2226" s="196"/>
      <c r="BR2226" s="196"/>
      <c r="BS2226" s="196"/>
      <c r="BT2226" s="196"/>
      <c r="BU2226" s="196"/>
      <c r="BV2226" s="196"/>
      <c r="BW2226" s="196"/>
      <c r="BX2226" s="196"/>
      <c r="BY2226" s="196"/>
      <c r="BZ2226" s="196"/>
      <c r="CA2226" s="196"/>
      <c r="CB2226" s="196"/>
      <c r="CC2226" s="196"/>
      <c r="CD2226" s="196"/>
    </row>
    <row r="2227" spans="4:82" x14ac:dyDescent="0.2">
      <c r="D2227" s="171"/>
      <c r="E2227" s="171"/>
      <c r="F2227" s="171"/>
      <c r="G2227" s="171"/>
      <c r="H2227" s="171"/>
      <c r="I2227" s="171"/>
      <c r="J2227" s="171"/>
      <c r="K2227" s="171"/>
      <c r="L2227" s="171"/>
      <c r="M2227" s="171"/>
      <c r="N2227" s="171"/>
      <c r="O2227" s="171"/>
      <c r="P2227" s="171"/>
      <c r="Q2227" s="171"/>
      <c r="R2227" s="171"/>
      <c r="S2227" s="171"/>
      <c r="T2227" s="171"/>
      <c r="U2227" s="171"/>
      <c r="V2227" s="171"/>
      <c r="W2227" s="171"/>
      <c r="X2227" s="171"/>
      <c r="Y2227" s="171"/>
      <c r="Z2227" s="171"/>
      <c r="AA2227" s="171"/>
      <c r="AB2227" s="171"/>
      <c r="AC2227" s="171"/>
      <c r="AD2227" s="171"/>
      <c r="AE2227" s="171"/>
      <c r="AF2227" s="171"/>
      <c r="AG2227" s="171"/>
      <c r="AH2227" s="171"/>
      <c r="AI2227" s="171"/>
      <c r="AJ2227" s="171"/>
      <c r="AK2227" s="171"/>
      <c r="AL2227" s="171"/>
      <c r="AM2227" s="171"/>
      <c r="AN2227" s="171"/>
      <c r="AO2227" s="171"/>
      <c r="AP2227" s="171"/>
      <c r="AQ2227" s="171"/>
      <c r="AR2227" s="171"/>
      <c r="AS2227" s="171"/>
      <c r="AT2227" s="196"/>
      <c r="AU2227" s="196"/>
      <c r="AV2227" s="196"/>
      <c r="AW2227" s="196"/>
      <c r="AX2227" s="196"/>
      <c r="AY2227" s="196"/>
      <c r="AZ2227" s="196"/>
      <c r="BA2227" s="196"/>
      <c r="BB2227" s="196"/>
      <c r="BC2227" s="196"/>
      <c r="BD2227" s="196"/>
      <c r="BE2227" s="196"/>
      <c r="BF2227" s="196"/>
      <c r="BG2227" s="196"/>
      <c r="BH2227" s="196"/>
      <c r="BI2227" s="196"/>
      <c r="BJ2227" s="196"/>
      <c r="BK2227" s="196"/>
      <c r="BL2227" s="196"/>
      <c r="BM2227" s="196"/>
      <c r="BN2227" s="196"/>
      <c r="BO2227" s="196"/>
      <c r="BP2227" s="196"/>
      <c r="BQ2227" s="196"/>
      <c r="BR2227" s="196"/>
      <c r="BS2227" s="196"/>
      <c r="BT2227" s="196"/>
      <c r="BU2227" s="196"/>
      <c r="BV2227" s="196"/>
      <c r="BW2227" s="196"/>
      <c r="BX2227" s="196"/>
      <c r="BY2227" s="196"/>
      <c r="BZ2227" s="196"/>
      <c r="CA2227" s="196"/>
      <c r="CB2227" s="196"/>
      <c r="CC2227" s="196"/>
      <c r="CD2227" s="196"/>
    </row>
    <row r="2228" spans="4:82" x14ac:dyDescent="0.2">
      <c r="D2228" s="171"/>
      <c r="E2228" s="171"/>
      <c r="F2228" s="171"/>
      <c r="G2228" s="171"/>
      <c r="H2228" s="171"/>
      <c r="I2228" s="171"/>
      <c r="J2228" s="171"/>
      <c r="K2228" s="171"/>
      <c r="L2228" s="171"/>
      <c r="M2228" s="171"/>
      <c r="N2228" s="171"/>
      <c r="O2228" s="171"/>
      <c r="P2228" s="171"/>
      <c r="Q2228" s="171"/>
      <c r="R2228" s="171"/>
      <c r="S2228" s="171"/>
      <c r="T2228" s="171"/>
      <c r="U2228" s="171"/>
      <c r="V2228" s="171"/>
      <c r="W2228" s="171"/>
      <c r="X2228" s="171"/>
      <c r="Y2228" s="171"/>
      <c r="Z2228" s="171"/>
      <c r="AA2228" s="171"/>
      <c r="AB2228" s="171"/>
      <c r="AC2228" s="171"/>
      <c r="AD2228" s="171"/>
      <c r="AE2228" s="171"/>
      <c r="AF2228" s="171"/>
      <c r="AG2228" s="171"/>
      <c r="AH2228" s="171"/>
      <c r="AI2228" s="171"/>
      <c r="AJ2228" s="171"/>
      <c r="AK2228" s="171"/>
      <c r="AL2228" s="171"/>
      <c r="AM2228" s="171"/>
      <c r="AN2228" s="171"/>
      <c r="AO2228" s="171"/>
      <c r="AP2228" s="171"/>
      <c r="AQ2228" s="171"/>
      <c r="AR2228" s="171"/>
      <c r="AS2228" s="171"/>
      <c r="AT2228" s="196"/>
      <c r="AU2228" s="196"/>
      <c r="AV2228" s="196"/>
      <c r="AW2228" s="196"/>
      <c r="AX2228" s="196"/>
      <c r="AY2228" s="196"/>
      <c r="AZ2228" s="196"/>
      <c r="BA2228" s="196"/>
      <c r="BB2228" s="196"/>
      <c r="BC2228" s="196"/>
      <c r="BD2228" s="196"/>
      <c r="BE2228" s="196"/>
      <c r="BF2228" s="196"/>
      <c r="BG2228" s="196"/>
      <c r="BH2228" s="196"/>
      <c r="BI2228" s="196"/>
      <c r="BJ2228" s="196"/>
      <c r="BK2228" s="196"/>
      <c r="BL2228" s="196"/>
      <c r="BM2228" s="196"/>
      <c r="BN2228" s="196"/>
      <c r="BO2228" s="196"/>
      <c r="BP2228" s="196"/>
      <c r="BQ2228" s="196"/>
      <c r="BR2228" s="196"/>
      <c r="BS2228" s="196"/>
      <c r="BT2228" s="196"/>
      <c r="BU2228" s="196"/>
      <c r="BV2228" s="196"/>
      <c r="BW2228" s="196"/>
      <c r="BX2228" s="196"/>
      <c r="BY2228" s="196"/>
      <c r="BZ2228" s="196"/>
      <c r="CA2228" s="196"/>
      <c r="CB2228" s="196"/>
      <c r="CC2228" s="196"/>
      <c r="CD2228" s="196"/>
    </row>
    <row r="2229" spans="4:82" x14ac:dyDescent="0.2">
      <c r="D2229" s="171"/>
      <c r="E2229" s="171"/>
      <c r="F2229" s="171"/>
      <c r="G2229" s="171"/>
      <c r="H2229" s="171"/>
      <c r="I2229" s="171"/>
      <c r="J2229" s="171"/>
      <c r="K2229" s="171"/>
      <c r="L2229" s="171"/>
      <c r="M2229" s="171"/>
      <c r="N2229" s="171"/>
      <c r="O2229" s="171"/>
      <c r="P2229" s="171"/>
      <c r="Q2229" s="171"/>
      <c r="R2229" s="171"/>
      <c r="S2229" s="171"/>
      <c r="T2229" s="171"/>
      <c r="U2229" s="171"/>
      <c r="V2229" s="171"/>
      <c r="W2229" s="171"/>
      <c r="X2229" s="171"/>
      <c r="Y2229" s="171"/>
      <c r="Z2229" s="171"/>
      <c r="AA2229" s="171"/>
      <c r="AB2229" s="171"/>
      <c r="AC2229" s="171"/>
      <c r="AD2229" s="171"/>
      <c r="AE2229" s="171"/>
      <c r="AF2229" s="171"/>
      <c r="AG2229" s="171"/>
      <c r="AH2229" s="171"/>
      <c r="AI2229" s="171"/>
      <c r="AJ2229" s="171"/>
      <c r="AK2229" s="171"/>
      <c r="AL2229" s="171"/>
      <c r="AM2229" s="171"/>
      <c r="AN2229" s="171"/>
      <c r="AO2229" s="171"/>
      <c r="AP2229" s="171"/>
      <c r="AQ2229" s="171"/>
      <c r="AR2229" s="171"/>
      <c r="AS2229" s="171"/>
      <c r="AT2229" s="196"/>
      <c r="AU2229" s="196"/>
      <c r="AV2229" s="196"/>
      <c r="AW2229" s="196"/>
      <c r="AX2229" s="196"/>
      <c r="AY2229" s="196"/>
      <c r="AZ2229" s="196"/>
      <c r="BA2229" s="196"/>
      <c r="BB2229" s="196"/>
      <c r="BC2229" s="196"/>
      <c r="BD2229" s="196"/>
      <c r="BE2229" s="196"/>
      <c r="BF2229" s="196"/>
      <c r="BG2229" s="196"/>
      <c r="BH2229" s="196"/>
      <c r="BI2229" s="196"/>
      <c r="BJ2229" s="196"/>
      <c r="BK2229" s="196"/>
      <c r="BL2229" s="196"/>
      <c r="BM2229" s="196"/>
      <c r="BN2229" s="196"/>
      <c r="BO2229" s="196"/>
      <c r="BP2229" s="196"/>
      <c r="BQ2229" s="196"/>
      <c r="BR2229" s="196"/>
      <c r="BS2229" s="196"/>
      <c r="BT2229" s="196"/>
      <c r="BU2229" s="196"/>
      <c r="BV2229" s="196"/>
      <c r="BW2229" s="196"/>
      <c r="BX2229" s="196"/>
      <c r="BY2229" s="196"/>
      <c r="BZ2229" s="196"/>
      <c r="CA2229" s="196"/>
      <c r="CB2229" s="196"/>
      <c r="CC2229" s="196"/>
      <c r="CD2229" s="196"/>
    </row>
    <row r="2230" spans="4:82" x14ac:dyDescent="0.2">
      <c r="D2230" s="171"/>
      <c r="E2230" s="171"/>
      <c r="F2230" s="171"/>
      <c r="G2230" s="171"/>
      <c r="H2230" s="171"/>
      <c r="I2230" s="171"/>
      <c r="J2230" s="171"/>
      <c r="K2230" s="171"/>
      <c r="L2230" s="171"/>
      <c r="M2230" s="171"/>
      <c r="N2230" s="171"/>
      <c r="O2230" s="171"/>
      <c r="P2230" s="171"/>
      <c r="Q2230" s="171"/>
      <c r="R2230" s="171"/>
      <c r="S2230" s="171"/>
      <c r="T2230" s="171"/>
      <c r="U2230" s="171"/>
      <c r="V2230" s="171"/>
      <c r="W2230" s="171"/>
      <c r="X2230" s="171"/>
      <c r="Y2230" s="171"/>
      <c r="Z2230" s="171"/>
      <c r="AA2230" s="171"/>
      <c r="AB2230" s="171"/>
      <c r="AC2230" s="171"/>
      <c r="AD2230" s="171"/>
      <c r="AE2230" s="171"/>
      <c r="AF2230" s="171"/>
      <c r="AG2230" s="171"/>
      <c r="AH2230" s="171"/>
      <c r="AI2230" s="171"/>
      <c r="AJ2230" s="171"/>
      <c r="AK2230" s="171"/>
      <c r="AL2230" s="171"/>
      <c r="AM2230" s="171"/>
      <c r="AN2230" s="171"/>
      <c r="AO2230" s="171"/>
      <c r="AP2230" s="171"/>
      <c r="AQ2230" s="171"/>
      <c r="AR2230" s="171"/>
      <c r="AS2230" s="171"/>
      <c r="AT2230" s="196"/>
      <c r="AU2230" s="196"/>
      <c r="AV2230" s="196"/>
      <c r="AW2230" s="196"/>
      <c r="AX2230" s="196"/>
      <c r="AY2230" s="196"/>
      <c r="AZ2230" s="196"/>
      <c r="BA2230" s="196"/>
      <c r="BB2230" s="196"/>
      <c r="BC2230" s="196"/>
      <c r="BD2230" s="196"/>
      <c r="BE2230" s="196"/>
      <c r="BF2230" s="196"/>
      <c r="BG2230" s="196"/>
      <c r="BH2230" s="196"/>
      <c r="BI2230" s="196"/>
      <c r="BJ2230" s="196"/>
      <c r="BK2230" s="196"/>
      <c r="BL2230" s="196"/>
      <c r="BM2230" s="196"/>
      <c r="BN2230" s="196"/>
      <c r="BO2230" s="196"/>
      <c r="BP2230" s="196"/>
      <c r="BQ2230" s="196"/>
      <c r="BR2230" s="196"/>
      <c r="BS2230" s="196"/>
      <c r="BT2230" s="196"/>
      <c r="BU2230" s="196"/>
      <c r="BV2230" s="196"/>
      <c r="BW2230" s="196"/>
      <c r="BX2230" s="196"/>
      <c r="BY2230" s="196"/>
      <c r="BZ2230" s="196"/>
      <c r="CA2230" s="196"/>
      <c r="CB2230" s="196"/>
      <c r="CC2230" s="196"/>
      <c r="CD2230" s="196"/>
    </row>
    <row r="2231" spans="4:82" x14ac:dyDescent="0.2">
      <c r="D2231" s="171"/>
      <c r="E2231" s="171"/>
      <c r="F2231" s="171"/>
      <c r="G2231" s="171"/>
      <c r="H2231" s="171"/>
      <c r="I2231" s="171"/>
      <c r="J2231" s="171"/>
      <c r="K2231" s="171"/>
      <c r="L2231" s="171"/>
      <c r="M2231" s="171"/>
      <c r="N2231" s="171"/>
      <c r="O2231" s="171"/>
      <c r="P2231" s="171"/>
      <c r="Q2231" s="171"/>
      <c r="R2231" s="171"/>
      <c r="S2231" s="171"/>
      <c r="T2231" s="171"/>
      <c r="U2231" s="171"/>
      <c r="V2231" s="171"/>
      <c r="W2231" s="171"/>
      <c r="X2231" s="171"/>
      <c r="Y2231" s="171"/>
      <c r="Z2231" s="171"/>
      <c r="AA2231" s="171"/>
      <c r="AB2231" s="171"/>
      <c r="AC2231" s="171"/>
      <c r="AD2231" s="171"/>
      <c r="AE2231" s="171"/>
      <c r="AF2231" s="171"/>
      <c r="AG2231" s="171"/>
      <c r="AH2231" s="171"/>
      <c r="AI2231" s="171"/>
      <c r="AJ2231" s="171"/>
      <c r="AK2231" s="171"/>
      <c r="AL2231" s="171"/>
      <c r="AM2231" s="171"/>
      <c r="AN2231" s="171"/>
      <c r="AO2231" s="171"/>
      <c r="AP2231" s="171"/>
      <c r="AQ2231" s="171"/>
      <c r="AR2231" s="171"/>
      <c r="AS2231" s="171"/>
      <c r="AT2231" s="196"/>
      <c r="AU2231" s="196"/>
      <c r="AV2231" s="196"/>
      <c r="AW2231" s="196"/>
      <c r="AX2231" s="196"/>
      <c r="AY2231" s="196"/>
      <c r="AZ2231" s="196"/>
      <c r="BA2231" s="196"/>
      <c r="BB2231" s="196"/>
      <c r="BC2231" s="196"/>
      <c r="BD2231" s="196"/>
      <c r="BE2231" s="196"/>
      <c r="BF2231" s="196"/>
      <c r="BG2231" s="196"/>
      <c r="BH2231" s="196"/>
      <c r="BI2231" s="196"/>
      <c r="BJ2231" s="196"/>
      <c r="BK2231" s="196"/>
      <c r="BL2231" s="196"/>
      <c r="BM2231" s="196"/>
      <c r="BN2231" s="196"/>
      <c r="BO2231" s="196"/>
      <c r="BP2231" s="196"/>
      <c r="BQ2231" s="196"/>
      <c r="BR2231" s="196"/>
      <c r="BS2231" s="196"/>
      <c r="BT2231" s="196"/>
      <c r="BU2231" s="196"/>
      <c r="BV2231" s="196"/>
      <c r="BW2231" s="196"/>
      <c r="BX2231" s="196"/>
      <c r="BY2231" s="196"/>
      <c r="BZ2231" s="196"/>
      <c r="CA2231" s="196"/>
      <c r="CB2231" s="196"/>
      <c r="CC2231" s="196"/>
      <c r="CD2231" s="196"/>
    </row>
    <row r="2232" spans="4:82" x14ac:dyDescent="0.2">
      <c r="D2232" s="171"/>
      <c r="E2232" s="171"/>
      <c r="F2232" s="171"/>
      <c r="G2232" s="171"/>
      <c r="H2232" s="171"/>
      <c r="I2232" s="171"/>
      <c r="J2232" s="171"/>
      <c r="K2232" s="171"/>
      <c r="L2232" s="171"/>
      <c r="M2232" s="171"/>
      <c r="N2232" s="171"/>
      <c r="O2232" s="171"/>
      <c r="P2232" s="171"/>
      <c r="Q2232" s="171"/>
      <c r="R2232" s="171"/>
      <c r="S2232" s="171"/>
      <c r="T2232" s="171"/>
      <c r="U2232" s="171"/>
      <c r="V2232" s="171"/>
      <c r="W2232" s="171"/>
      <c r="X2232" s="171"/>
      <c r="Y2232" s="171"/>
      <c r="Z2232" s="171"/>
      <c r="AA2232" s="171"/>
      <c r="AB2232" s="171"/>
      <c r="AC2232" s="171"/>
      <c r="AD2232" s="171"/>
      <c r="AE2232" s="171"/>
      <c r="AF2232" s="171"/>
      <c r="AG2232" s="171"/>
      <c r="AH2232" s="171"/>
      <c r="AI2232" s="171"/>
      <c r="AJ2232" s="171"/>
      <c r="AK2232" s="171"/>
      <c r="AL2232" s="171"/>
      <c r="AM2232" s="171"/>
      <c r="AN2232" s="171"/>
      <c r="AO2232" s="171"/>
      <c r="AP2232" s="171"/>
      <c r="AQ2232" s="171"/>
      <c r="AR2232" s="171"/>
      <c r="AS2232" s="171"/>
      <c r="AT2232" s="196"/>
      <c r="AU2232" s="196"/>
      <c r="AV2232" s="196"/>
      <c r="AW2232" s="196"/>
      <c r="AX2232" s="196"/>
      <c r="AY2232" s="196"/>
      <c r="AZ2232" s="196"/>
      <c r="BA2232" s="196"/>
      <c r="BB2232" s="196"/>
      <c r="BC2232" s="196"/>
      <c r="BD2232" s="196"/>
      <c r="BE2232" s="196"/>
      <c r="BF2232" s="196"/>
      <c r="BG2232" s="196"/>
      <c r="BH2232" s="196"/>
      <c r="BI2232" s="196"/>
      <c r="BJ2232" s="196"/>
      <c r="BK2232" s="196"/>
      <c r="BL2232" s="196"/>
      <c r="BM2232" s="196"/>
      <c r="BN2232" s="196"/>
      <c r="BO2232" s="196"/>
      <c r="BP2232" s="196"/>
      <c r="BQ2232" s="196"/>
      <c r="BR2232" s="196"/>
      <c r="BS2232" s="196"/>
      <c r="BT2232" s="196"/>
      <c r="BU2232" s="196"/>
      <c r="BV2232" s="196"/>
      <c r="BW2232" s="196"/>
      <c r="BX2232" s="196"/>
      <c r="BY2232" s="196"/>
      <c r="BZ2232" s="196"/>
      <c r="CA2232" s="196"/>
      <c r="CB2232" s="196"/>
      <c r="CC2232" s="196"/>
      <c r="CD2232" s="196"/>
    </row>
    <row r="2233" spans="4:82" x14ac:dyDescent="0.2">
      <c r="D2233" s="171"/>
      <c r="E2233" s="171"/>
      <c r="F2233" s="171"/>
      <c r="G2233" s="171"/>
      <c r="H2233" s="171"/>
      <c r="I2233" s="171"/>
      <c r="J2233" s="171"/>
      <c r="K2233" s="171"/>
      <c r="L2233" s="171"/>
      <c r="M2233" s="171"/>
      <c r="N2233" s="171"/>
      <c r="O2233" s="171"/>
      <c r="P2233" s="171"/>
      <c r="Q2233" s="171"/>
      <c r="R2233" s="171"/>
      <c r="S2233" s="171"/>
      <c r="T2233" s="171"/>
      <c r="U2233" s="171"/>
      <c r="V2233" s="171"/>
      <c r="W2233" s="171"/>
      <c r="X2233" s="171"/>
      <c r="Y2233" s="171"/>
      <c r="Z2233" s="171"/>
      <c r="AA2233" s="171"/>
      <c r="AB2233" s="171"/>
      <c r="AC2233" s="171"/>
      <c r="AD2233" s="171"/>
      <c r="AE2233" s="171"/>
      <c r="AF2233" s="171"/>
      <c r="AG2233" s="171"/>
      <c r="AH2233" s="171"/>
      <c r="AI2233" s="171"/>
      <c r="AJ2233" s="171"/>
      <c r="AK2233" s="171"/>
      <c r="AL2233" s="171"/>
      <c r="AM2233" s="171"/>
      <c r="AN2233" s="171"/>
      <c r="AO2233" s="171"/>
      <c r="AP2233" s="171"/>
      <c r="AQ2233" s="171"/>
      <c r="AR2233" s="171"/>
      <c r="AS2233" s="171"/>
      <c r="AT2233" s="196"/>
      <c r="AU2233" s="196"/>
      <c r="AV2233" s="196"/>
      <c r="AW2233" s="196"/>
      <c r="AX2233" s="196"/>
      <c r="AY2233" s="196"/>
      <c r="AZ2233" s="196"/>
      <c r="BA2233" s="196"/>
      <c r="BB2233" s="196"/>
      <c r="BC2233" s="196"/>
      <c r="BD2233" s="196"/>
      <c r="BE2233" s="196"/>
      <c r="BF2233" s="196"/>
      <c r="BG2233" s="196"/>
      <c r="BH2233" s="196"/>
      <c r="BI2233" s="196"/>
      <c r="BJ2233" s="196"/>
      <c r="BK2233" s="196"/>
      <c r="BL2233" s="196"/>
      <c r="BM2233" s="196"/>
      <c r="BN2233" s="196"/>
      <c r="BO2233" s="196"/>
      <c r="BP2233" s="196"/>
      <c r="BQ2233" s="196"/>
      <c r="BR2233" s="196"/>
      <c r="BS2233" s="196"/>
      <c r="BT2233" s="196"/>
      <c r="BU2233" s="196"/>
      <c r="BV2233" s="196"/>
      <c r="BW2233" s="196"/>
      <c r="BX2233" s="196"/>
      <c r="BY2233" s="196"/>
      <c r="BZ2233" s="196"/>
      <c r="CA2233" s="196"/>
      <c r="CB2233" s="196"/>
      <c r="CC2233" s="196"/>
      <c r="CD2233" s="196"/>
    </row>
    <row r="2234" spans="4:82" x14ac:dyDescent="0.2">
      <c r="D2234" s="171"/>
      <c r="E2234" s="171"/>
      <c r="F2234" s="171"/>
      <c r="G2234" s="171"/>
      <c r="H2234" s="171"/>
      <c r="I2234" s="171"/>
      <c r="J2234" s="171"/>
      <c r="K2234" s="171"/>
      <c r="L2234" s="171"/>
      <c r="M2234" s="171"/>
      <c r="N2234" s="171"/>
      <c r="O2234" s="171"/>
      <c r="P2234" s="171"/>
      <c r="Q2234" s="171"/>
      <c r="R2234" s="171"/>
      <c r="S2234" s="171"/>
      <c r="T2234" s="171"/>
      <c r="U2234" s="171"/>
      <c r="V2234" s="171"/>
      <c r="W2234" s="171"/>
      <c r="X2234" s="171"/>
      <c r="Y2234" s="171"/>
      <c r="Z2234" s="171"/>
      <c r="AA2234" s="171"/>
      <c r="AB2234" s="171"/>
      <c r="AC2234" s="171"/>
      <c r="AD2234" s="171"/>
      <c r="AE2234" s="171"/>
      <c r="AF2234" s="171"/>
      <c r="AG2234" s="171"/>
      <c r="AH2234" s="171"/>
      <c r="AI2234" s="171"/>
      <c r="AJ2234" s="171"/>
      <c r="AK2234" s="171"/>
      <c r="AL2234" s="171"/>
      <c r="AM2234" s="171"/>
      <c r="AN2234" s="171"/>
      <c r="AO2234" s="171"/>
      <c r="AP2234" s="171"/>
      <c r="AQ2234" s="171"/>
      <c r="AR2234" s="171"/>
      <c r="AS2234" s="171"/>
      <c r="AT2234" s="196"/>
      <c r="AU2234" s="196"/>
      <c r="AV2234" s="196"/>
      <c r="AW2234" s="196"/>
      <c r="AX2234" s="196"/>
      <c r="AY2234" s="196"/>
      <c r="AZ2234" s="196"/>
      <c r="BA2234" s="196"/>
      <c r="BB2234" s="196"/>
      <c r="BC2234" s="196"/>
      <c r="BD2234" s="196"/>
      <c r="BE2234" s="196"/>
      <c r="BF2234" s="196"/>
      <c r="BG2234" s="196"/>
      <c r="BH2234" s="196"/>
      <c r="BI2234" s="196"/>
      <c r="BJ2234" s="196"/>
      <c r="BK2234" s="196"/>
      <c r="BL2234" s="196"/>
      <c r="BM2234" s="196"/>
      <c r="BN2234" s="196"/>
      <c r="BO2234" s="196"/>
      <c r="BP2234" s="196"/>
      <c r="BQ2234" s="196"/>
      <c r="BR2234" s="196"/>
      <c r="BS2234" s="196"/>
      <c r="BT2234" s="196"/>
      <c r="BU2234" s="196"/>
      <c r="BV2234" s="196"/>
      <c r="BW2234" s="196"/>
      <c r="BX2234" s="196"/>
      <c r="BY2234" s="196"/>
      <c r="BZ2234" s="196"/>
      <c r="CA2234" s="196"/>
      <c r="CB2234" s="196"/>
      <c r="CC2234" s="196"/>
      <c r="CD2234" s="196"/>
    </row>
    <row r="2235" spans="4:82" x14ac:dyDescent="0.2">
      <c r="D2235" s="171"/>
      <c r="E2235" s="171"/>
      <c r="F2235" s="171"/>
      <c r="G2235" s="171"/>
      <c r="H2235" s="171"/>
      <c r="I2235" s="171"/>
      <c r="J2235" s="171"/>
      <c r="K2235" s="171"/>
      <c r="L2235" s="171"/>
      <c r="M2235" s="171"/>
      <c r="N2235" s="171"/>
      <c r="O2235" s="171"/>
      <c r="P2235" s="171"/>
      <c r="Q2235" s="171"/>
      <c r="R2235" s="171"/>
      <c r="S2235" s="171"/>
      <c r="T2235" s="171"/>
      <c r="U2235" s="171"/>
      <c r="V2235" s="171"/>
      <c r="W2235" s="171"/>
      <c r="X2235" s="171"/>
      <c r="Y2235" s="171"/>
      <c r="Z2235" s="171"/>
      <c r="AA2235" s="171"/>
      <c r="AB2235" s="171"/>
      <c r="AC2235" s="171"/>
      <c r="AD2235" s="171"/>
      <c r="AE2235" s="171"/>
      <c r="AF2235" s="171"/>
      <c r="AG2235" s="171"/>
      <c r="AH2235" s="171"/>
      <c r="AI2235" s="171"/>
      <c r="AJ2235" s="171"/>
      <c r="AK2235" s="171"/>
      <c r="AL2235" s="171"/>
      <c r="AM2235" s="171"/>
      <c r="AN2235" s="171"/>
      <c r="AO2235" s="171"/>
      <c r="AP2235" s="171"/>
      <c r="AQ2235" s="171"/>
      <c r="AR2235" s="171"/>
      <c r="AS2235" s="171"/>
      <c r="AT2235" s="196"/>
      <c r="AU2235" s="196"/>
      <c r="AV2235" s="196"/>
      <c r="AW2235" s="196"/>
      <c r="AX2235" s="196"/>
      <c r="AY2235" s="196"/>
      <c r="AZ2235" s="196"/>
      <c r="BA2235" s="196"/>
      <c r="BB2235" s="196"/>
      <c r="BC2235" s="196"/>
      <c r="BD2235" s="196"/>
      <c r="BE2235" s="196"/>
      <c r="BF2235" s="196"/>
      <c r="BG2235" s="196"/>
      <c r="BH2235" s="196"/>
      <c r="BI2235" s="196"/>
      <c r="BJ2235" s="196"/>
      <c r="BK2235" s="196"/>
      <c r="BL2235" s="196"/>
      <c r="BM2235" s="196"/>
      <c r="BN2235" s="196"/>
      <c r="BO2235" s="196"/>
      <c r="BP2235" s="196"/>
      <c r="BQ2235" s="196"/>
      <c r="BR2235" s="196"/>
      <c r="BS2235" s="196"/>
      <c r="BT2235" s="196"/>
      <c r="BU2235" s="196"/>
      <c r="BV2235" s="196"/>
      <c r="BW2235" s="196"/>
      <c r="BX2235" s="196"/>
      <c r="BY2235" s="196"/>
      <c r="BZ2235" s="196"/>
      <c r="CA2235" s="196"/>
      <c r="CB2235" s="196"/>
      <c r="CC2235" s="196"/>
      <c r="CD2235" s="196"/>
    </row>
    <row r="2236" spans="4:82" x14ac:dyDescent="0.2">
      <c r="D2236" s="171"/>
      <c r="E2236" s="171"/>
      <c r="F2236" s="171"/>
      <c r="G2236" s="171"/>
      <c r="H2236" s="171"/>
      <c r="I2236" s="171"/>
      <c r="J2236" s="171"/>
      <c r="K2236" s="171"/>
      <c r="L2236" s="171"/>
      <c r="M2236" s="171"/>
      <c r="N2236" s="171"/>
      <c r="O2236" s="171"/>
      <c r="P2236" s="171"/>
      <c r="Q2236" s="171"/>
      <c r="R2236" s="171"/>
      <c r="S2236" s="171"/>
      <c r="T2236" s="171"/>
      <c r="U2236" s="171"/>
      <c r="V2236" s="171"/>
      <c r="W2236" s="171"/>
      <c r="X2236" s="171"/>
      <c r="Y2236" s="171"/>
      <c r="Z2236" s="171"/>
      <c r="AA2236" s="171"/>
      <c r="AB2236" s="171"/>
      <c r="AC2236" s="171"/>
      <c r="AD2236" s="171"/>
      <c r="AE2236" s="171"/>
      <c r="AF2236" s="171"/>
      <c r="AG2236" s="171"/>
      <c r="AH2236" s="171"/>
      <c r="AI2236" s="171"/>
      <c r="AJ2236" s="171"/>
      <c r="AK2236" s="171"/>
      <c r="AL2236" s="171"/>
      <c r="AM2236" s="171"/>
      <c r="AN2236" s="171"/>
      <c r="AO2236" s="171"/>
      <c r="AP2236" s="171"/>
      <c r="AQ2236" s="171"/>
      <c r="AR2236" s="171"/>
      <c r="AS2236" s="171"/>
      <c r="AT2236" s="196"/>
      <c r="AU2236" s="196"/>
      <c r="AV2236" s="196"/>
      <c r="AW2236" s="196"/>
      <c r="AX2236" s="196"/>
      <c r="AY2236" s="196"/>
      <c r="AZ2236" s="196"/>
      <c r="BA2236" s="196"/>
      <c r="BB2236" s="196"/>
      <c r="BC2236" s="196"/>
      <c r="BD2236" s="196"/>
      <c r="BE2236" s="196"/>
      <c r="BF2236" s="196"/>
      <c r="BG2236" s="196"/>
      <c r="BH2236" s="196"/>
      <c r="BI2236" s="196"/>
      <c r="BJ2236" s="196"/>
      <c r="BK2236" s="196"/>
      <c r="BL2236" s="196"/>
      <c r="BM2236" s="196"/>
      <c r="BN2236" s="196"/>
      <c r="BO2236" s="196"/>
      <c r="BP2236" s="196"/>
      <c r="BQ2236" s="196"/>
      <c r="BR2236" s="196"/>
      <c r="BS2236" s="196"/>
      <c r="BT2236" s="196"/>
      <c r="BU2236" s="196"/>
      <c r="BV2236" s="196"/>
      <c r="BW2236" s="196"/>
      <c r="BX2236" s="196"/>
      <c r="BY2236" s="196"/>
      <c r="BZ2236" s="196"/>
      <c r="CA2236" s="196"/>
      <c r="CB2236" s="196"/>
      <c r="CC2236" s="196"/>
      <c r="CD2236" s="196"/>
    </row>
    <row r="2237" spans="4:82" x14ac:dyDescent="0.2">
      <c r="D2237" s="171"/>
      <c r="E2237" s="171"/>
      <c r="F2237" s="171"/>
      <c r="G2237" s="171"/>
      <c r="H2237" s="171"/>
      <c r="I2237" s="171"/>
      <c r="J2237" s="171"/>
      <c r="K2237" s="171"/>
      <c r="L2237" s="171"/>
      <c r="M2237" s="171"/>
      <c r="N2237" s="171"/>
      <c r="O2237" s="171"/>
      <c r="P2237" s="171"/>
      <c r="Q2237" s="171"/>
      <c r="R2237" s="171"/>
      <c r="S2237" s="171"/>
      <c r="T2237" s="171"/>
      <c r="U2237" s="171"/>
      <c r="V2237" s="171"/>
      <c r="W2237" s="171"/>
      <c r="X2237" s="171"/>
      <c r="Y2237" s="171"/>
      <c r="Z2237" s="171"/>
      <c r="AA2237" s="171"/>
      <c r="AB2237" s="171"/>
      <c r="AC2237" s="171"/>
      <c r="AD2237" s="171"/>
      <c r="AE2237" s="171"/>
      <c r="AF2237" s="171"/>
      <c r="AG2237" s="171"/>
      <c r="AH2237" s="171"/>
      <c r="AI2237" s="171"/>
      <c r="AJ2237" s="171"/>
      <c r="AK2237" s="171"/>
      <c r="AL2237" s="171"/>
      <c r="AM2237" s="171"/>
      <c r="AN2237" s="171"/>
      <c r="AO2237" s="171"/>
      <c r="AP2237" s="171"/>
      <c r="AQ2237" s="171"/>
      <c r="AR2237" s="171"/>
      <c r="AS2237" s="171"/>
      <c r="AT2237" s="196"/>
      <c r="AU2237" s="196"/>
      <c r="AV2237" s="196"/>
      <c r="AW2237" s="196"/>
      <c r="AX2237" s="196"/>
      <c r="AY2237" s="196"/>
      <c r="AZ2237" s="196"/>
      <c r="BA2237" s="196"/>
      <c r="BB2237" s="196"/>
      <c r="BC2237" s="196"/>
      <c r="BD2237" s="196"/>
      <c r="BE2237" s="196"/>
      <c r="BF2237" s="196"/>
      <c r="BG2237" s="196"/>
      <c r="BH2237" s="196"/>
      <c r="BI2237" s="196"/>
      <c r="BJ2237" s="196"/>
      <c r="BK2237" s="196"/>
      <c r="BL2237" s="196"/>
      <c r="BM2237" s="196"/>
      <c r="BN2237" s="196"/>
      <c r="BO2237" s="196"/>
      <c r="BP2237" s="196"/>
      <c r="BQ2237" s="196"/>
      <c r="BR2237" s="196"/>
      <c r="BS2237" s="196"/>
      <c r="BT2237" s="196"/>
      <c r="BU2237" s="196"/>
      <c r="BV2237" s="196"/>
      <c r="BW2237" s="196"/>
      <c r="BX2237" s="196"/>
      <c r="BY2237" s="196"/>
      <c r="BZ2237" s="196"/>
      <c r="CA2237" s="196"/>
      <c r="CB2237" s="196"/>
      <c r="CC2237" s="196"/>
      <c r="CD2237" s="196"/>
    </row>
    <row r="2238" spans="4:82" x14ac:dyDescent="0.2">
      <c r="D2238" s="171"/>
      <c r="E2238" s="171"/>
      <c r="F2238" s="171"/>
      <c r="G2238" s="171"/>
      <c r="H2238" s="171"/>
      <c r="I2238" s="171"/>
      <c r="J2238" s="171"/>
      <c r="K2238" s="171"/>
      <c r="L2238" s="171"/>
      <c r="M2238" s="171"/>
      <c r="N2238" s="171"/>
      <c r="O2238" s="171"/>
      <c r="P2238" s="171"/>
      <c r="Q2238" s="171"/>
      <c r="R2238" s="171"/>
      <c r="S2238" s="171"/>
      <c r="T2238" s="171"/>
      <c r="U2238" s="171"/>
      <c r="V2238" s="171"/>
      <c r="W2238" s="171"/>
      <c r="X2238" s="171"/>
      <c r="Y2238" s="171"/>
      <c r="Z2238" s="171"/>
      <c r="AA2238" s="171"/>
      <c r="AB2238" s="171"/>
      <c r="AC2238" s="171"/>
      <c r="AD2238" s="171"/>
      <c r="AE2238" s="171"/>
      <c r="AF2238" s="171"/>
      <c r="AG2238" s="171"/>
      <c r="AH2238" s="171"/>
      <c r="AI2238" s="171"/>
      <c r="AJ2238" s="171"/>
      <c r="AK2238" s="171"/>
      <c r="AL2238" s="171"/>
      <c r="AM2238" s="171"/>
      <c r="AN2238" s="171"/>
      <c r="AO2238" s="171"/>
      <c r="AP2238" s="171"/>
      <c r="AQ2238" s="171"/>
      <c r="AR2238" s="171"/>
      <c r="AS2238" s="171"/>
      <c r="AT2238" s="196"/>
      <c r="AU2238" s="196"/>
      <c r="AV2238" s="196"/>
      <c r="AW2238" s="196"/>
      <c r="AX2238" s="196"/>
      <c r="AY2238" s="196"/>
      <c r="AZ2238" s="196"/>
      <c r="BA2238" s="196"/>
      <c r="BB2238" s="196"/>
      <c r="BC2238" s="196"/>
      <c r="BD2238" s="196"/>
      <c r="BE2238" s="196"/>
      <c r="BF2238" s="196"/>
      <c r="BG2238" s="196"/>
      <c r="BH2238" s="196"/>
      <c r="BI2238" s="196"/>
      <c r="BJ2238" s="196"/>
      <c r="BK2238" s="196"/>
      <c r="BL2238" s="196"/>
      <c r="BM2238" s="196"/>
      <c r="BN2238" s="196"/>
      <c r="BO2238" s="196"/>
      <c r="BP2238" s="196"/>
      <c r="BQ2238" s="196"/>
      <c r="BR2238" s="196"/>
      <c r="BS2238" s="196"/>
      <c r="BT2238" s="196"/>
      <c r="BU2238" s="196"/>
      <c r="BV2238" s="196"/>
      <c r="BW2238" s="196"/>
      <c r="BX2238" s="196"/>
      <c r="BY2238" s="196"/>
      <c r="BZ2238" s="196"/>
      <c r="CA2238" s="196"/>
      <c r="CB2238" s="196"/>
      <c r="CC2238" s="196"/>
      <c r="CD2238" s="196"/>
    </row>
    <row r="2239" spans="4:82" x14ac:dyDescent="0.2">
      <c r="D2239" s="171"/>
      <c r="E2239" s="171"/>
      <c r="F2239" s="171"/>
      <c r="G2239" s="171"/>
      <c r="H2239" s="171"/>
      <c r="I2239" s="171"/>
      <c r="J2239" s="171"/>
      <c r="K2239" s="171"/>
      <c r="L2239" s="171"/>
      <c r="M2239" s="171"/>
      <c r="N2239" s="171"/>
      <c r="O2239" s="171"/>
      <c r="P2239" s="171"/>
      <c r="Q2239" s="171"/>
      <c r="R2239" s="171"/>
      <c r="S2239" s="171"/>
      <c r="T2239" s="171"/>
      <c r="U2239" s="171"/>
      <c r="V2239" s="171"/>
      <c r="W2239" s="171"/>
      <c r="X2239" s="171"/>
      <c r="Y2239" s="171"/>
      <c r="Z2239" s="171"/>
      <c r="AA2239" s="171"/>
      <c r="AB2239" s="171"/>
      <c r="AC2239" s="171"/>
      <c r="AD2239" s="171"/>
      <c r="AE2239" s="171"/>
      <c r="AF2239" s="171"/>
      <c r="AG2239" s="171"/>
      <c r="AH2239" s="171"/>
      <c r="AI2239" s="171"/>
      <c r="AJ2239" s="171"/>
      <c r="AK2239" s="171"/>
      <c r="AL2239" s="171"/>
      <c r="AM2239" s="171"/>
      <c r="AN2239" s="171"/>
      <c r="AO2239" s="171"/>
      <c r="AP2239" s="171"/>
      <c r="AQ2239" s="171"/>
      <c r="AR2239" s="171"/>
      <c r="AS2239" s="171"/>
      <c r="AT2239" s="196"/>
      <c r="AU2239" s="196"/>
      <c r="AV2239" s="196"/>
      <c r="AW2239" s="196"/>
      <c r="AX2239" s="196"/>
      <c r="AY2239" s="196"/>
      <c r="AZ2239" s="196"/>
      <c r="BA2239" s="196"/>
      <c r="BB2239" s="196"/>
      <c r="BC2239" s="196"/>
      <c r="BD2239" s="196"/>
      <c r="BE2239" s="196"/>
      <c r="BF2239" s="196"/>
      <c r="BG2239" s="196"/>
      <c r="BH2239" s="196"/>
      <c r="BI2239" s="196"/>
      <c r="BJ2239" s="196"/>
      <c r="BK2239" s="196"/>
      <c r="BL2239" s="196"/>
      <c r="BM2239" s="196"/>
      <c r="BN2239" s="196"/>
      <c r="BO2239" s="196"/>
      <c r="BP2239" s="196"/>
      <c r="BQ2239" s="196"/>
      <c r="BR2239" s="196"/>
      <c r="BS2239" s="196"/>
      <c r="BT2239" s="196"/>
      <c r="BU2239" s="196"/>
      <c r="BV2239" s="196"/>
      <c r="BW2239" s="196"/>
      <c r="BX2239" s="196"/>
      <c r="BY2239" s="196"/>
      <c r="BZ2239" s="196"/>
      <c r="CA2239" s="196"/>
      <c r="CB2239" s="196"/>
      <c r="CC2239" s="196"/>
      <c r="CD2239" s="196"/>
    </row>
    <row r="2240" spans="4:82" x14ac:dyDescent="0.2">
      <c r="D2240" s="171"/>
      <c r="E2240" s="171"/>
      <c r="F2240" s="171"/>
      <c r="G2240" s="171"/>
      <c r="H2240" s="171"/>
      <c r="I2240" s="171"/>
      <c r="J2240" s="171"/>
      <c r="K2240" s="171"/>
      <c r="L2240" s="171"/>
      <c r="M2240" s="171"/>
      <c r="N2240" s="171"/>
      <c r="O2240" s="171"/>
      <c r="P2240" s="171"/>
      <c r="Q2240" s="171"/>
      <c r="R2240" s="171"/>
      <c r="S2240" s="171"/>
      <c r="T2240" s="171"/>
      <c r="U2240" s="171"/>
      <c r="V2240" s="171"/>
      <c r="W2240" s="171"/>
      <c r="X2240" s="171"/>
      <c r="Y2240" s="171"/>
      <c r="Z2240" s="171"/>
      <c r="AA2240" s="171"/>
      <c r="AB2240" s="171"/>
      <c r="AC2240" s="171"/>
      <c r="AD2240" s="171"/>
      <c r="AE2240" s="171"/>
      <c r="AF2240" s="171"/>
      <c r="AG2240" s="171"/>
      <c r="AH2240" s="171"/>
      <c r="AI2240" s="171"/>
      <c r="AJ2240" s="171"/>
      <c r="AK2240" s="171"/>
      <c r="AL2240" s="171"/>
      <c r="AM2240" s="171"/>
      <c r="AN2240" s="171"/>
      <c r="AO2240" s="171"/>
      <c r="AP2240" s="171"/>
      <c r="AQ2240" s="171"/>
      <c r="AR2240" s="171"/>
      <c r="AS2240" s="171"/>
      <c r="AT2240" s="196"/>
      <c r="AU2240" s="196"/>
      <c r="AV2240" s="196"/>
      <c r="AW2240" s="196"/>
      <c r="AX2240" s="196"/>
      <c r="AY2240" s="196"/>
      <c r="AZ2240" s="196"/>
      <c r="BA2240" s="196"/>
      <c r="BB2240" s="196"/>
      <c r="BC2240" s="196"/>
      <c r="BD2240" s="196"/>
      <c r="BE2240" s="196"/>
      <c r="BF2240" s="196"/>
      <c r="BG2240" s="196"/>
      <c r="BH2240" s="196"/>
      <c r="BI2240" s="196"/>
      <c r="BJ2240" s="196"/>
      <c r="BK2240" s="196"/>
      <c r="BL2240" s="196"/>
      <c r="BM2240" s="196"/>
      <c r="BN2240" s="196"/>
      <c r="BO2240" s="196"/>
      <c r="BP2240" s="196"/>
      <c r="BQ2240" s="196"/>
      <c r="BR2240" s="196"/>
      <c r="BS2240" s="196"/>
      <c r="BT2240" s="196"/>
      <c r="BU2240" s="196"/>
      <c r="BV2240" s="196"/>
      <c r="BW2240" s="196"/>
      <c r="BX2240" s="196"/>
      <c r="BY2240" s="196"/>
      <c r="BZ2240" s="196"/>
      <c r="CA2240" s="196"/>
      <c r="CB2240" s="196"/>
      <c r="CC2240" s="196"/>
      <c r="CD2240" s="196"/>
    </row>
    <row r="2241" spans="4:82" x14ac:dyDescent="0.2">
      <c r="D2241" s="171"/>
      <c r="E2241" s="171"/>
      <c r="F2241" s="171"/>
      <c r="G2241" s="171"/>
      <c r="H2241" s="171"/>
      <c r="I2241" s="171"/>
      <c r="J2241" s="171"/>
      <c r="K2241" s="171"/>
      <c r="L2241" s="171"/>
      <c r="M2241" s="171"/>
      <c r="N2241" s="171"/>
      <c r="O2241" s="171"/>
      <c r="P2241" s="171"/>
      <c r="Q2241" s="171"/>
      <c r="R2241" s="171"/>
      <c r="S2241" s="171"/>
      <c r="T2241" s="171"/>
      <c r="U2241" s="171"/>
      <c r="V2241" s="171"/>
      <c r="W2241" s="171"/>
      <c r="X2241" s="171"/>
      <c r="Y2241" s="171"/>
      <c r="Z2241" s="171"/>
      <c r="AA2241" s="171"/>
      <c r="AB2241" s="171"/>
      <c r="AC2241" s="171"/>
      <c r="AD2241" s="171"/>
      <c r="AE2241" s="171"/>
      <c r="AF2241" s="171"/>
      <c r="AG2241" s="171"/>
      <c r="AH2241" s="171"/>
      <c r="AI2241" s="171"/>
      <c r="AJ2241" s="171"/>
      <c r="AK2241" s="171"/>
      <c r="AL2241" s="171"/>
      <c r="AM2241" s="171"/>
      <c r="AN2241" s="171"/>
      <c r="AO2241" s="171"/>
      <c r="AP2241" s="171"/>
      <c r="AQ2241" s="171"/>
      <c r="AR2241" s="171"/>
      <c r="AS2241" s="171"/>
      <c r="AT2241" s="196"/>
      <c r="AU2241" s="196"/>
      <c r="AV2241" s="196"/>
      <c r="AW2241" s="196"/>
      <c r="AX2241" s="196"/>
      <c r="AY2241" s="196"/>
      <c r="AZ2241" s="196"/>
      <c r="BA2241" s="196"/>
      <c r="BB2241" s="196"/>
      <c r="BC2241" s="196"/>
      <c r="BD2241" s="196"/>
      <c r="BE2241" s="196"/>
      <c r="BF2241" s="196"/>
      <c r="BG2241" s="196"/>
      <c r="BH2241" s="196"/>
      <c r="BI2241" s="196"/>
      <c r="BJ2241" s="196"/>
      <c r="BK2241" s="196"/>
      <c r="BL2241" s="196"/>
      <c r="BM2241" s="196"/>
      <c r="BN2241" s="196"/>
      <c r="BO2241" s="196"/>
      <c r="BP2241" s="196"/>
      <c r="BQ2241" s="196"/>
      <c r="BR2241" s="196"/>
      <c r="BS2241" s="196"/>
      <c r="BT2241" s="196"/>
      <c r="BU2241" s="196"/>
      <c r="BV2241" s="196"/>
      <c r="BW2241" s="196"/>
      <c r="BX2241" s="196"/>
      <c r="BY2241" s="196"/>
      <c r="BZ2241" s="196"/>
      <c r="CA2241" s="196"/>
      <c r="CB2241" s="196"/>
      <c r="CC2241" s="196"/>
      <c r="CD2241" s="196"/>
    </row>
    <row r="2242" spans="4:82" x14ac:dyDescent="0.2">
      <c r="D2242" s="171"/>
      <c r="E2242" s="171"/>
      <c r="F2242" s="171"/>
      <c r="G2242" s="171"/>
      <c r="H2242" s="171"/>
      <c r="I2242" s="171"/>
      <c r="J2242" s="171"/>
      <c r="K2242" s="171"/>
      <c r="L2242" s="171"/>
      <c r="M2242" s="171"/>
      <c r="N2242" s="171"/>
      <c r="O2242" s="171"/>
      <c r="P2242" s="171"/>
      <c r="Q2242" s="171"/>
      <c r="R2242" s="171"/>
      <c r="S2242" s="171"/>
      <c r="T2242" s="171"/>
      <c r="U2242" s="171"/>
      <c r="V2242" s="171"/>
      <c r="W2242" s="171"/>
      <c r="X2242" s="171"/>
      <c r="Y2242" s="171"/>
      <c r="Z2242" s="171"/>
      <c r="AA2242" s="171"/>
      <c r="AB2242" s="171"/>
      <c r="AC2242" s="171"/>
      <c r="AD2242" s="171"/>
      <c r="AE2242" s="171"/>
      <c r="AF2242" s="171"/>
      <c r="AG2242" s="171"/>
      <c r="AH2242" s="171"/>
      <c r="AI2242" s="171"/>
      <c r="AJ2242" s="171"/>
      <c r="AK2242" s="171"/>
      <c r="AL2242" s="171"/>
      <c r="AM2242" s="171"/>
      <c r="AN2242" s="171"/>
      <c r="AO2242" s="171"/>
      <c r="AP2242" s="171"/>
      <c r="AQ2242" s="171"/>
      <c r="AR2242" s="171"/>
      <c r="AS2242" s="171"/>
      <c r="AT2242" s="196"/>
      <c r="AU2242" s="196"/>
      <c r="AV2242" s="196"/>
      <c r="AW2242" s="196"/>
      <c r="AX2242" s="196"/>
      <c r="AY2242" s="196"/>
      <c r="AZ2242" s="196"/>
      <c r="BA2242" s="196"/>
      <c r="BB2242" s="196"/>
      <c r="BC2242" s="196"/>
      <c r="BD2242" s="196"/>
      <c r="BE2242" s="196"/>
      <c r="BF2242" s="196"/>
      <c r="BG2242" s="196"/>
      <c r="BH2242" s="196"/>
      <c r="BI2242" s="196"/>
      <c r="BJ2242" s="196"/>
      <c r="BK2242" s="196"/>
      <c r="BL2242" s="196"/>
      <c r="BM2242" s="196"/>
      <c r="BN2242" s="196"/>
      <c r="BO2242" s="196"/>
      <c r="BP2242" s="196"/>
      <c r="BQ2242" s="196"/>
      <c r="BR2242" s="196"/>
      <c r="BS2242" s="196"/>
      <c r="BT2242" s="196"/>
      <c r="BU2242" s="196"/>
      <c r="BV2242" s="196"/>
      <c r="BW2242" s="196"/>
      <c r="BX2242" s="196"/>
      <c r="BY2242" s="196"/>
      <c r="BZ2242" s="196"/>
      <c r="CA2242" s="196"/>
      <c r="CB2242" s="196"/>
      <c r="CC2242" s="196"/>
      <c r="CD2242" s="196"/>
    </row>
    <row r="2243" spans="4:82" x14ac:dyDescent="0.2">
      <c r="D2243" s="171"/>
      <c r="E2243" s="171"/>
      <c r="F2243" s="171"/>
      <c r="G2243" s="171"/>
      <c r="H2243" s="171"/>
      <c r="I2243" s="171"/>
      <c r="J2243" s="171"/>
      <c r="K2243" s="171"/>
      <c r="L2243" s="171"/>
      <c r="M2243" s="171"/>
      <c r="N2243" s="171"/>
      <c r="O2243" s="171"/>
      <c r="P2243" s="171"/>
      <c r="Q2243" s="171"/>
      <c r="R2243" s="171"/>
      <c r="S2243" s="171"/>
      <c r="T2243" s="171"/>
      <c r="U2243" s="171"/>
      <c r="V2243" s="171"/>
      <c r="W2243" s="171"/>
      <c r="X2243" s="171"/>
      <c r="Y2243" s="171"/>
      <c r="Z2243" s="171"/>
      <c r="AA2243" s="171"/>
      <c r="AB2243" s="171"/>
      <c r="AC2243" s="171"/>
      <c r="AD2243" s="171"/>
      <c r="AE2243" s="171"/>
      <c r="AF2243" s="171"/>
      <c r="AG2243" s="171"/>
      <c r="AH2243" s="171"/>
      <c r="AI2243" s="171"/>
      <c r="AJ2243" s="171"/>
      <c r="AK2243" s="171"/>
      <c r="AL2243" s="171"/>
      <c r="AM2243" s="171"/>
      <c r="AN2243" s="171"/>
      <c r="AO2243" s="171"/>
      <c r="AP2243" s="171"/>
      <c r="AQ2243" s="171"/>
      <c r="AR2243" s="171"/>
      <c r="AS2243" s="171"/>
      <c r="AT2243" s="196"/>
      <c r="AU2243" s="196"/>
      <c r="AV2243" s="196"/>
      <c r="AW2243" s="196"/>
      <c r="AX2243" s="196"/>
      <c r="AY2243" s="196"/>
      <c r="AZ2243" s="196"/>
      <c r="BA2243" s="196"/>
      <c r="BB2243" s="196"/>
      <c r="BC2243" s="196"/>
      <c r="BD2243" s="196"/>
      <c r="BE2243" s="196"/>
      <c r="BF2243" s="196"/>
      <c r="BG2243" s="196"/>
      <c r="BH2243" s="196"/>
      <c r="BI2243" s="196"/>
      <c r="BJ2243" s="196"/>
      <c r="BK2243" s="196"/>
      <c r="BL2243" s="196"/>
      <c r="BM2243" s="196"/>
      <c r="BN2243" s="196"/>
      <c r="BO2243" s="196"/>
      <c r="BP2243" s="196"/>
      <c r="BQ2243" s="196"/>
      <c r="BR2243" s="196"/>
      <c r="BS2243" s="196"/>
      <c r="BT2243" s="196"/>
      <c r="BU2243" s="196"/>
      <c r="BV2243" s="196"/>
      <c r="BW2243" s="196"/>
      <c r="BX2243" s="196"/>
      <c r="BY2243" s="196"/>
      <c r="BZ2243" s="196"/>
      <c r="CA2243" s="196"/>
      <c r="CB2243" s="196"/>
      <c r="CC2243" s="196"/>
      <c r="CD2243" s="196"/>
    </row>
    <row r="2244" spans="4:82" x14ac:dyDescent="0.2">
      <c r="D2244" s="171"/>
      <c r="E2244" s="171"/>
      <c r="F2244" s="171"/>
      <c r="G2244" s="171"/>
      <c r="H2244" s="171"/>
      <c r="I2244" s="171"/>
      <c r="J2244" s="171"/>
      <c r="K2244" s="171"/>
      <c r="L2244" s="171"/>
      <c r="M2244" s="171"/>
      <c r="N2244" s="171"/>
      <c r="O2244" s="171"/>
      <c r="P2244" s="171"/>
      <c r="Q2244" s="171"/>
      <c r="R2244" s="171"/>
      <c r="S2244" s="171"/>
      <c r="T2244" s="171"/>
      <c r="U2244" s="171"/>
      <c r="V2244" s="171"/>
      <c r="W2244" s="171"/>
      <c r="X2244" s="171"/>
      <c r="Y2244" s="171"/>
      <c r="Z2244" s="171"/>
      <c r="AA2244" s="171"/>
      <c r="AB2244" s="171"/>
      <c r="AC2244" s="171"/>
      <c r="AD2244" s="171"/>
      <c r="AE2244" s="171"/>
      <c r="AF2244" s="171"/>
      <c r="AG2244" s="171"/>
      <c r="AH2244" s="171"/>
      <c r="AI2244" s="171"/>
      <c r="AJ2244" s="171"/>
      <c r="AK2244" s="171"/>
      <c r="AL2244" s="171"/>
      <c r="AM2244" s="171"/>
      <c r="AN2244" s="171"/>
      <c r="AO2244" s="171"/>
      <c r="AP2244" s="171"/>
      <c r="AQ2244" s="171"/>
      <c r="AR2244" s="171"/>
      <c r="AS2244" s="171"/>
      <c r="AT2244" s="196"/>
      <c r="AU2244" s="196"/>
      <c r="AV2244" s="196"/>
      <c r="AW2244" s="196"/>
      <c r="AX2244" s="196"/>
      <c r="AY2244" s="196"/>
      <c r="AZ2244" s="196"/>
      <c r="BA2244" s="196"/>
      <c r="BB2244" s="196"/>
      <c r="BC2244" s="196"/>
      <c r="BD2244" s="196"/>
      <c r="BE2244" s="196"/>
      <c r="BF2244" s="196"/>
      <c r="BG2244" s="196"/>
      <c r="BH2244" s="196"/>
      <c r="BI2244" s="196"/>
      <c r="BJ2244" s="196"/>
      <c r="BK2244" s="196"/>
      <c r="BL2244" s="196"/>
      <c r="BM2244" s="196"/>
      <c r="BN2244" s="196"/>
      <c r="BO2244" s="196"/>
      <c r="BP2244" s="196"/>
      <c r="BQ2244" s="196"/>
      <c r="BR2244" s="196"/>
      <c r="BS2244" s="196"/>
      <c r="BT2244" s="196"/>
      <c r="BU2244" s="196"/>
      <c r="BV2244" s="196"/>
      <c r="BW2244" s="196"/>
      <c r="BX2244" s="196"/>
      <c r="BY2244" s="196"/>
      <c r="BZ2244" s="196"/>
      <c r="CA2244" s="196"/>
      <c r="CB2244" s="196"/>
      <c r="CC2244" s="196"/>
      <c r="CD2244" s="196"/>
    </row>
    <row r="2245" spans="4:82" x14ac:dyDescent="0.2">
      <c r="D2245" s="171"/>
      <c r="E2245" s="171"/>
      <c r="F2245" s="171"/>
      <c r="G2245" s="171"/>
      <c r="H2245" s="171"/>
      <c r="I2245" s="171"/>
      <c r="J2245" s="171"/>
      <c r="K2245" s="171"/>
      <c r="L2245" s="171"/>
      <c r="M2245" s="171"/>
      <c r="N2245" s="171"/>
      <c r="O2245" s="171"/>
      <c r="P2245" s="171"/>
      <c r="Q2245" s="171"/>
      <c r="R2245" s="171"/>
      <c r="S2245" s="171"/>
      <c r="T2245" s="171"/>
      <c r="U2245" s="171"/>
      <c r="V2245" s="171"/>
      <c r="W2245" s="171"/>
      <c r="X2245" s="171"/>
      <c r="Y2245" s="171"/>
      <c r="Z2245" s="171"/>
      <c r="AA2245" s="171"/>
      <c r="AB2245" s="171"/>
      <c r="AC2245" s="171"/>
      <c r="AD2245" s="171"/>
      <c r="AE2245" s="171"/>
      <c r="AF2245" s="171"/>
      <c r="AG2245" s="171"/>
      <c r="AH2245" s="171"/>
      <c r="AI2245" s="171"/>
      <c r="AJ2245" s="171"/>
      <c r="AK2245" s="171"/>
      <c r="AL2245" s="171"/>
      <c r="AM2245" s="171"/>
      <c r="AN2245" s="171"/>
      <c r="AO2245" s="171"/>
      <c r="AP2245" s="171"/>
      <c r="AQ2245" s="171"/>
      <c r="AR2245" s="171"/>
      <c r="AS2245" s="171"/>
      <c r="AT2245" s="196"/>
      <c r="AU2245" s="196"/>
      <c r="AV2245" s="196"/>
      <c r="AW2245" s="196"/>
      <c r="AX2245" s="196"/>
      <c r="AY2245" s="196"/>
      <c r="AZ2245" s="196"/>
      <c r="BA2245" s="196"/>
      <c r="BB2245" s="196"/>
      <c r="BC2245" s="196"/>
      <c r="BD2245" s="196"/>
      <c r="BE2245" s="196"/>
      <c r="BF2245" s="196"/>
      <c r="BG2245" s="196"/>
      <c r="BH2245" s="196"/>
      <c r="BI2245" s="196"/>
      <c r="BJ2245" s="196"/>
      <c r="BK2245" s="196"/>
      <c r="BL2245" s="196"/>
      <c r="BM2245" s="196"/>
      <c r="BN2245" s="196"/>
      <c r="BO2245" s="196"/>
      <c r="BP2245" s="196"/>
      <c r="BQ2245" s="196"/>
      <c r="BR2245" s="196"/>
      <c r="BS2245" s="196"/>
      <c r="BT2245" s="196"/>
      <c r="BU2245" s="196"/>
      <c r="BV2245" s="196"/>
      <c r="BW2245" s="196"/>
      <c r="BX2245" s="196"/>
      <c r="BY2245" s="196"/>
      <c r="BZ2245" s="196"/>
      <c r="CA2245" s="196"/>
      <c r="CB2245" s="196"/>
      <c r="CC2245" s="196"/>
      <c r="CD2245" s="196"/>
    </row>
    <row r="2246" spans="4:82" x14ac:dyDescent="0.2">
      <c r="D2246" s="171"/>
      <c r="E2246" s="171"/>
      <c r="F2246" s="171"/>
      <c r="G2246" s="171"/>
      <c r="H2246" s="171"/>
      <c r="I2246" s="171"/>
      <c r="J2246" s="171"/>
      <c r="K2246" s="171"/>
      <c r="L2246" s="171"/>
      <c r="M2246" s="171"/>
      <c r="N2246" s="171"/>
      <c r="O2246" s="171"/>
      <c r="P2246" s="171"/>
      <c r="Q2246" s="171"/>
      <c r="R2246" s="171"/>
      <c r="S2246" s="171"/>
      <c r="T2246" s="171"/>
      <c r="U2246" s="171"/>
      <c r="V2246" s="171"/>
      <c r="W2246" s="171"/>
      <c r="X2246" s="171"/>
      <c r="Y2246" s="171"/>
      <c r="Z2246" s="171"/>
      <c r="AA2246" s="171"/>
      <c r="AB2246" s="171"/>
      <c r="AC2246" s="171"/>
      <c r="AD2246" s="171"/>
      <c r="AE2246" s="171"/>
      <c r="AF2246" s="171"/>
      <c r="AG2246" s="171"/>
      <c r="AH2246" s="171"/>
      <c r="AI2246" s="171"/>
      <c r="AJ2246" s="171"/>
      <c r="AK2246" s="171"/>
      <c r="AL2246" s="171"/>
      <c r="AM2246" s="171"/>
      <c r="AN2246" s="171"/>
      <c r="AO2246" s="171"/>
      <c r="AP2246" s="171"/>
      <c r="AQ2246" s="171"/>
      <c r="AR2246" s="171"/>
      <c r="AS2246" s="171"/>
      <c r="AT2246" s="196"/>
      <c r="AU2246" s="196"/>
      <c r="AV2246" s="196"/>
      <c r="AW2246" s="196"/>
      <c r="AX2246" s="196"/>
      <c r="AY2246" s="196"/>
      <c r="AZ2246" s="196"/>
      <c r="BA2246" s="196"/>
      <c r="BB2246" s="196"/>
      <c r="BC2246" s="196"/>
      <c r="BD2246" s="196"/>
      <c r="BE2246" s="196"/>
      <c r="BF2246" s="196"/>
      <c r="BG2246" s="196"/>
      <c r="BH2246" s="196"/>
      <c r="BI2246" s="196"/>
      <c r="BJ2246" s="196"/>
      <c r="BK2246" s="196"/>
      <c r="BL2246" s="196"/>
      <c r="BM2246" s="196"/>
      <c r="BN2246" s="196"/>
      <c r="BO2246" s="196"/>
      <c r="BP2246" s="196"/>
      <c r="BQ2246" s="196"/>
      <c r="BR2246" s="196"/>
      <c r="BS2246" s="196"/>
      <c r="BT2246" s="196"/>
      <c r="BU2246" s="196"/>
      <c r="BV2246" s="196"/>
      <c r="BW2246" s="196"/>
      <c r="BX2246" s="196"/>
      <c r="BY2246" s="196"/>
      <c r="BZ2246" s="196"/>
      <c r="CA2246" s="196"/>
      <c r="CB2246" s="196"/>
      <c r="CC2246" s="196"/>
      <c r="CD2246" s="196"/>
    </row>
    <row r="2247" spans="4:82" x14ac:dyDescent="0.2">
      <c r="D2247" s="171"/>
      <c r="E2247" s="171"/>
      <c r="F2247" s="171"/>
      <c r="G2247" s="171"/>
      <c r="H2247" s="171"/>
      <c r="I2247" s="171"/>
      <c r="J2247" s="171"/>
      <c r="K2247" s="171"/>
      <c r="L2247" s="171"/>
      <c r="M2247" s="171"/>
      <c r="N2247" s="171"/>
      <c r="O2247" s="171"/>
      <c r="P2247" s="171"/>
      <c r="Q2247" s="171"/>
      <c r="R2247" s="171"/>
      <c r="S2247" s="171"/>
      <c r="T2247" s="171"/>
      <c r="U2247" s="171"/>
      <c r="V2247" s="171"/>
      <c r="W2247" s="171"/>
      <c r="X2247" s="171"/>
      <c r="Y2247" s="171"/>
      <c r="Z2247" s="171"/>
      <c r="AA2247" s="171"/>
      <c r="AB2247" s="171"/>
      <c r="AC2247" s="171"/>
      <c r="AD2247" s="171"/>
      <c r="AE2247" s="171"/>
      <c r="AF2247" s="171"/>
      <c r="AG2247" s="171"/>
      <c r="AH2247" s="171"/>
      <c r="AI2247" s="171"/>
      <c r="AJ2247" s="171"/>
      <c r="AK2247" s="171"/>
      <c r="AL2247" s="171"/>
      <c r="AM2247" s="171"/>
      <c r="AN2247" s="171"/>
      <c r="AO2247" s="171"/>
      <c r="AP2247" s="171"/>
      <c r="AQ2247" s="171"/>
      <c r="AR2247" s="171"/>
      <c r="AS2247" s="171"/>
      <c r="AT2247" s="196"/>
      <c r="AU2247" s="196"/>
      <c r="AV2247" s="196"/>
      <c r="AW2247" s="196"/>
      <c r="AX2247" s="196"/>
      <c r="AY2247" s="196"/>
      <c r="AZ2247" s="196"/>
      <c r="BA2247" s="196"/>
      <c r="BB2247" s="196"/>
      <c r="BC2247" s="196"/>
      <c r="BD2247" s="196"/>
      <c r="BE2247" s="196"/>
      <c r="BF2247" s="196"/>
      <c r="BG2247" s="196"/>
      <c r="BH2247" s="196"/>
      <c r="BI2247" s="196"/>
      <c r="BJ2247" s="196"/>
      <c r="BK2247" s="196"/>
      <c r="BL2247" s="196"/>
      <c r="BM2247" s="196"/>
      <c r="BN2247" s="196"/>
      <c r="BO2247" s="196"/>
      <c r="BP2247" s="196"/>
      <c r="BQ2247" s="196"/>
      <c r="BR2247" s="196"/>
      <c r="BS2247" s="196"/>
      <c r="BT2247" s="196"/>
      <c r="BU2247" s="196"/>
      <c r="BV2247" s="196"/>
      <c r="BW2247" s="196"/>
      <c r="BX2247" s="196"/>
      <c r="BY2247" s="196"/>
      <c r="BZ2247" s="196"/>
      <c r="CA2247" s="196"/>
      <c r="CB2247" s="196"/>
      <c r="CC2247" s="196"/>
      <c r="CD2247" s="196"/>
    </row>
    <row r="2248" spans="4:82" x14ac:dyDescent="0.2">
      <c r="D2248" s="171"/>
      <c r="E2248" s="171"/>
      <c r="F2248" s="171"/>
      <c r="G2248" s="171"/>
      <c r="H2248" s="171"/>
      <c r="I2248" s="171"/>
      <c r="J2248" s="171"/>
      <c r="K2248" s="171"/>
      <c r="L2248" s="171"/>
      <c r="M2248" s="171"/>
      <c r="N2248" s="171"/>
      <c r="O2248" s="171"/>
      <c r="P2248" s="171"/>
      <c r="Q2248" s="171"/>
      <c r="R2248" s="171"/>
      <c r="S2248" s="171"/>
      <c r="T2248" s="171"/>
      <c r="U2248" s="171"/>
      <c r="V2248" s="171"/>
      <c r="W2248" s="171"/>
      <c r="X2248" s="171"/>
      <c r="Y2248" s="171"/>
      <c r="Z2248" s="171"/>
      <c r="AA2248" s="171"/>
      <c r="AB2248" s="171"/>
      <c r="AC2248" s="171"/>
      <c r="AD2248" s="171"/>
      <c r="AE2248" s="171"/>
      <c r="AF2248" s="171"/>
      <c r="AG2248" s="171"/>
      <c r="AH2248" s="171"/>
      <c r="AI2248" s="171"/>
      <c r="AJ2248" s="171"/>
      <c r="AK2248" s="171"/>
      <c r="AL2248" s="171"/>
      <c r="AM2248" s="171"/>
      <c r="AN2248" s="171"/>
      <c r="AO2248" s="171"/>
      <c r="AP2248" s="171"/>
      <c r="AQ2248" s="171"/>
      <c r="AR2248" s="171"/>
      <c r="AS2248" s="171"/>
      <c r="AT2248" s="196"/>
      <c r="AU2248" s="196"/>
      <c r="AV2248" s="196"/>
      <c r="AW2248" s="196"/>
      <c r="AX2248" s="196"/>
      <c r="AY2248" s="196"/>
      <c r="AZ2248" s="196"/>
      <c r="BA2248" s="196"/>
      <c r="BB2248" s="196"/>
      <c r="BC2248" s="196"/>
      <c r="BD2248" s="196"/>
      <c r="BE2248" s="196"/>
      <c r="BF2248" s="196"/>
      <c r="BG2248" s="196"/>
      <c r="BH2248" s="196"/>
      <c r="BI2248" s="196"/>
      <c r="BJ2248" s="196"/>
      <c r="BK2248" s="196"/>
      <c r="BL2248" s="196"/>
      <c r="BM2248" s="196"/>
      <c r="BN2248" s="196"/>
      <c r="BO2248" s="196"/>
      <c r="BP2248" s="196"/>
      <c r="BQ2248" s="196"/>
      <c r="BR2248" s="196"/>
      <c r="BS2248" s="196"/>
      <c r="BT2248" s="196"/>
      <c r="BU2248" s="196"/>
      <c r="BV2248" s="196"/>
      <c r="BW2248" s="196"/>
      <c r="BX2248" s="196"/>
      <c r="BY2248" s="196"/>
      <c r="BZ2248" s="196"/>
      <c r="CA2248" s="196"/>
      <c r="CB2248" s="196"/>
      <c r="CC2248" s="196"/>
      <c r="CD2248" s="196"/>
    </row>
    <row r="2249" spans="4:82" x14ac:dyDescent="0.2">
      <c r="D2249" s="171"/>
      <c r="E2249" s="171"/>
      <c r="F2249" s="171"/>
      <c r="G2249" s="171"/>
      <c r="H2249" s="171"/>
      <c r="I2249" s="171"/>
      <c r="J2249" s="171"/>
      <c r="K2249" s="171"/>
      <c r="L2249" s="171"/>
      <c r="M2249" s="171"/>
      <c r="N2249" s="171"/>
      <c r="O2249" s="171"/>
      <c r="P2249" s="171"/>
      <c r="Q2249" s="171"/>
      <c r="R2249" s="171"/>
      <c r="S2249" s="171"/>
      <c r="T2249" s="171"/>
      <c r="U2249" s="171"/>
      <c r="V2249" s="171"/>
      <c r="W2249" s="171"/>
      <c r="X2249" s="171"/>
      <c r="Y2249" s="171"/>
      <c r="Z2249" s="171"/>
      <c r="AA2249" s="171"/>
      <c r="AB2249" s="171"/>
      <c r="AC2249" s="171"/>
      <c r="AD2249" s="171"/>
      <c r="AE2249" s="171"/>
      <c r="AF2249" s="171"/>
      <c r="AG2249" s="171"/>
      <c r="AH2249" s="171"/>
      <c r="AI2249" s="171"/>
      <c r="AJ2249" s="171"/>
      <c r="AK2249" s="171"/>
      <c r="AL2249" s="171"/>
      <c r="AM2249" s="171"/>
      <c r="AN2249" s="171"/>
      <c r="AO2249" s="171"/>
      <c r="AP2249" s="171"/>
      <c r="AQ2249" s="171"/>
      <c r="AR2249" s="171"/>
      <c r="AS2249" s="171"/>
      <c r="AT2249" s="196"/>
      <c r="AU2249" s="196"/>
      <c r="AV2249" s="196"/>
      <c r="AW2249" s="196"/>
      <c r="AX2249" s="196"/>
      <c r="AY2249" s="196"/>
      <c r="AZ2249" s="196"/>
      <c r="BA2249" s="196"/>
      <c r="BB2249" s="196"/>
      <c r="BC2249" s="196"/>
      <c r="BD2249" s="196"/>
      <c r="BE2249" s="196"/>
      <c r="BF2249" s="196"/>
      <c r="BG2249" s="196"/>
      <c r="BH2249" s="196"/>
      <c r="BI2249" s="196"/>
      <c r="BJ2249" s="196"/>
      <c r="BK2249" s="196"/>
      <c r="BL2249" s="196"/>
      <c r="BM2249" s="196"/>
      <c r="BN2249" s="196"/>
      <c r="BO2249" s="196"/>
      <c r="BP2249" s="196"/>
      <c r="BQ2249" s="196"/>
      <c r="BR2249" s="196"/>
      <c r="BS2249" s="196"/>
      <c r="BT2249" s="196"/>
      <c r="BU2249" s="196"/>
      <c r="BV2249" s="196"/>
      <c r="BW2249" s="196"/>
      <c r="BX2249" s="196"/>
      <c r="BY2249" s="196"/>
      <c r="BZ2249" s="196"/>
      <c r="CA2249" s="196"/>
      <c r="CB2249" s="196"/>
      <c r="CC2249" s="196"/>
      <c r="CD2249" s="196"/>
    </row>
    <row r="2250" spans="4:82" x14ac:dyDescent="0.2">
      <c r="D2250" s="171"/>
      <c r="E2250" s="171"/>
      <c r="F2250" s="171"/>
      <c r="G2250" s="171"/>
      <c r="H2250" s="171"/>
      <c r="I2250" s="171"/>
      <c r="J2250" s="171"/>
      <c r="K2250" s="171"/>
      <c r="L2250" s="171"/>
      <c r="M2250" s="171"/>
      <c r="N2250" s="171"/>
      <c r="O2250" s="171"/>
      <c r="P2250" s="171"/>
      <c r="Q2250" s="171"/>
      <c r="R2250" s="171"/>
      <c r="S2250" s="171"/>
      <c r="T2250" s="171"/>
      <c r="U2250" s="171"/>
      <c r="V2250" s="171"/>
      <c r="W2250" s="171"/>
      <c r="X2250" s="171"/>
      <c r="Y2250" s="171"/>
      <c r="Z2250" s="171"/>
      <c r="AA2250" s="171"/>
      <c r="AB2250" s="171"/>
      <c r="AC2250" s="171"/>
      <c r="AD2250" s="171"/>
      <c r="AE2250" s="171"/>
      <c r="AF2250" s="171"/>
      <c r="AG2250" s="171"/>
      <c r="AH2250" s="171"/>
      <c r="AI2250" s="171"/>
      <c r="AJ2250" s="171"/>
      <c r="AK2250" s="171"/>
      <c r="AL2250" s="171"/>
      <c r="AM2250" s="171"/>
      <c r="AN2250" s="171"/>
      <c r="AO2250" s="171"/>
      <c r="AP2250" s="171"/>
      <c r="AQ2250" s="171"/>
      <c r="AR2250" s="171"/>
      <c r="AS2250" s="171"/>
      <c r="AT2250" s="196"/>
      <c r="AU2250" s="196"/>
      <c r="AV2250" s="196"/>
      <c r="AW2250" s="196"/>
      <c r="AX2250" s="196"/>
      <c r="AY2250" s="196"/>
      <c r="AZ2250" s="196"/>
      <c r="BA2250" s="196"/>
      <c r="BB2250" s="196"/>
      <c r="BC2250" s="196"/>
      <c r="BD2250" s="196"/>
      <c r="BE2250" s="196"/>
      <c r="BF2250" s="196"/>
      <c r="BG2250" s="196"/>
      <c r="BH2250" s="196"/>
      <c r="BI2250" s="196"/>
      <c r="BJ2250" s="196"/>
      <c r="BK2250" s="196"/>
      <c r="BL2250" s="196"/>
      <c r="BM2250" s="196"/>
      <c r="BN2250" s="196"/>
      <c r="BO2250" s="196"/>
      <c r="BP2250" s="196"/>
      <c r="BQ2250" s="196"/>
      <c r="BR2250" s="196"/>
      <c r="BS2250" s="196"/>
      <c r="BT2250" s="196"/>
      <c r="BU2250" s="196"/>
      <c r="BV2250" s="196"/>
      <c r="BW2250" s="196"/>
      <c r="BX2250" s="196"/>
      <c r="BY2250" s="196"/>
      <c r="BZ2250" s="196"/>
      <c r="CA2250" s="196"/>
      <c r="CB2250" s="196"/>
      <c r="CC2250" s="196"/>
      <c r="CD2250" s="196"/>
    </row>
    <row r="2251" spans="4:82" x14ac:dyDescent="0.2">
      <c r="D2251" s="171"/>
      <c r="E2251" s="171"/>
      <c r="F2251" s="171"/>
      <c r="G2251" s="171"/>
      <c r="H2251" s="171"/>
      <c r="I2251" s="171"/>
      <c r="J2251" s="171"/>
      <c r="K2251" s="171"/>
      <c r="L2251" s="171"/>
      <c r="M2251" s="171"/>
      <c r="N2251" s="171"/>
      <c r="O2251" s="171"/>
      <c r="P2251" s="171"/>
      <c r="Q2251" s="171"/>
      <c r="R2251" s="171"/>
      <c r="S2251" s="171"/>
      <c r="T2251" s="171"/>
      <c r="U2251" s="171"/>
      <c r="V2251" s="171"/>
      <c r="W2251" s="171"/>
      <c r="X2251" s="171"/>
      <c r="Y2251" s="171"/>
      <c r="Z2251" s="171"/>
      <c r="AA2251" s="171"/>
      <c r="AB2251" s="171"/>
      <c r="AC2251" s="171"/>
      <c r="AD2251" s="171"/>
      <c r="AE2251" s="171"/>
      <c r="AF2251" s="171"/>
      <c r="AG2251" s="171"/>
      <c r="AH2251" s="171"/>
      <c r="AI2251" s="171"/>
      <c r="AJ2251" s="171"/>
      <c r="AK2251" s="171"/>
      <c r="AL2251" s="171"/>
      <c r="AM2251" s="171"/>
      <c r="AN2251" s="171"/>
      <c r="AO2251" s="171"/>
      <c r="AP2251" s="171"/>
      <c r="AQ2251" s="171"/>
      <c r="AR2251" s="171"/>
      <c r="AS2251" s="171"/>
      <c r="AT2251" s="196"/>
      <c r="AU2251" s="196"/>
      <c r="AV2251" s="196"/>
      <c r="AW2251" s="196"/>
      <c r="AX2251" s="196"/>
      <c r="AY2251" s="196"/>
      <c r="AZ2251" s="196"/>
      <c r="BA2251" s="196"/>
      <c r="BB2251" s="196"/>
      <c r="BC2251" s="196"/>
      <c r="BD2251" s="196"/>
      <c r="BE2251" s="196"/>
      <c r="BF2251" s="196"/>
      <c r="BG2251" s="196"/>
      <c r="BH2251" s="196"/>
      <c r="BI2251" s="196"/>
      <c r="BJ2251" s="196"/>
      <c r="BK2251" s="196"/>
      <c r="BL2251" s="196"/>
      <c r="BM2251" s="196"/>
      <c r="BN2251" s="196"/>
      <c r="BO2251" s="196"/>
      <c r="BP2251" s="196"/>
      <c r="BQ2251" s="196"/>
      <c r="BR2251" s="196"/>
      <c r="BS2251" s="196"/>
      <c r="BT2251" s="196"/>
      <c r="BU2251" s="196"/>
      <c r="BV2251" s="196"/>
      <c r="BW2251" s="196"/>
      <c r="BX2251" s="196"/>
      <c r="BY2251" s="196"/>
      <c r="BZ2251" s="196"/>
      <c r="CA2251" s="196"/>
      <c r="CB2251" s="196"/>
      <c r="CC2251" s="196"/>
      <c r="CD2251" s="196"/>
    </row>
    <row r="2252" spans="4:82" x14ac:dyDescent="0.2">
      <c r="D2252" s="171"/>
      <c r="E2252" s="171"/>
      <c r="F2252" s="171"/>
      <c r="G2252" s="171"/>
      <c r="H2252" s="171"/>
      <c r="I2252" s="171"/>
      <c r="J2252" s="171"/>
      <c r="K2252" s="171"/>
      <c r="L2252" s="171"/>
      <c r="M2252" s="171"/>
      <c r="N2252" s="171"/>
      <c r="O2252" s="171"/>
      <c r="P2252" s="171"/>
      <c r="Q2252" s="171"/>
      <c r="R2252" s="171"/>
      <c r="S2252" s="171"/>
      <c r="T2252" s="171"/>
      <c r="U2252" s="171"/>
      <c r="V2252" s="171"/>
      <c r="W2252" s="171"/>
      <c r="X2252" s="171"/>
      <c r="Y2252" s="171"/>
      <c r="Z2252" s="171"/>
      <c r="AA2252" s="171"/>
      <c r="AB2252" s="171"/>
      <c r="AC2252" s="171"/>
      <c r="AD2252" s="171"/>
      <c r="AE2252" s="171"/>
      <c r="AF2252" s="171"/>
      <c r="AG2252" s="171"/>
      <c r="AH2252" s="171"/>
      <c r="AI2252" s="171"/>
      <c r="AJ2252" s="171"/>
      <c r="AK2252" s="171"/>
      <c r="AL2252" s="171"/>
      <c r="AM2252" s="171"/>
      <c r="AN2252" s="171"/>
      <c r="AO2252" s="171"/>
      <c r="AP2252" s="171"/>
      <c r="AQ2252" s="171"/>
      <c r="AR2252" s="171"/>
      <c r="AS2252" s="171"/>
      <c r="AT2252" s="196"/>
      <c r="AU2252" s="196"/>
      <c r="AV2252" s="196"/>
      <c r="AW2252" s="196"/>
      <c r="AX2252" s="196"/>
      <c r="AY2252" s="196"/>
      <c r="AZ2252" s="196"/>
      <c r="BA2252" s="196"/>
      <c r="BB2252" s="196"/>
      <c r="BC2252" s="196"/>
      <c r="BD2252" s="196"/>
      <c r="BE2252" s="196"/>
      <c r="BF2252" s="196"/>
      <c r="BG2252" s="196"/>
      <c r="BH2252" s="196"/>
      <c r="BI2252" s="196"/>
      <c r="BJ2252" s="196"/>
      <c r="BK2252" s="196"/>
      <c r="BL2252" s="196"/>
      <c r="BM2252" s="196"/>
      <c r="BN2252" s="196"/>
      <c r="BO2252" s="196"/>
      <c r="BP2252" s="196"/>
      <c r="BQ2252" s="196"/>
      <c r="BR2252" s="196"/>
      <c r="BS2252" s="196"/>
      <c r="BT2252" s="196"/>
      <c r="BU2252" s="196"/>
      <c r="BV2252" s="196"/>
      <c r="BW2252" s="196"/>
      <c r="BX2252" s="196"/>
      <c r="BY2252" s="196"/>
      <c r="BZ2252" s="196"/>
      <c r="CA2252" s="196"/>
      <c r="CB2252" s="196"/>
      <c r="CC2252" s="196"/>
      <c r="CD2252" s="196"/>
    </row>
    <row r="2253" spans="4:82" x14ac:dyDescent="0.2">
      <c r="D2253" s="171"/>
      <c r="E2253" s="171"/>
      <c r="F2253" s="171"/>
      <c r="G2253" s="171"/>
      <c r="H2253" s="171"/>
      <c r="I2253" s="171"/>
      <c r="J2253" s="171"/>
      <c r="K2253" s="171"/>
      <c r="L2253" s="171"/>
      <c r="M2253" s="171"/>
      <c r="N2253" s="171"/>
      <c r="O2253" s="171"/>
      <c r="P2253" s="171"/>
      <c r="Q2253" s="171"/>
      <c r="R2253" s="171"/>
      <c r="S2253" s="171"/>
      <c r="T2253" s="171"/>
      <c r="U2253" s="171"/>
      <c r="V2253" s="171"/>
      <c r="W2253" s="171"/>
      <c r="X2253" s="171"/>
      <c r="Y2253" s="171"/>
      <c r="Z2253" s="171"/>
      <c r="AA2253" s="171"/>
      <c r="AB2253" s="171"/>
      <c r="AC2253" s="171"/>
      <c r="AD2253" s="171"/>
      <c r="AE2253" s="171"/>
      <c r="AF2253" s="171"/>
      <c r="AG2253" s="171"/>
      <c r="AH2253" s="171"/>
      <c r="AI2253" s="171"/>
      <c r="AJ2253" s="171"/>
      <c r="AK2253" s="171"/>
      <c r="AL2253" s="171"/>
      <c r="AM2253" s="171"/>
      <c r="AN2253" s="171"/>
      <c r="AO2253" s="171"/>
      <c r="AP2253" s="171"/>
      <c r="AQ2253" s="171"/>
      <c r="AR2253" s="171"/>
      <c r="AS2253" s="171"/>
      <c r="AT2253" s="196"/>
      <c r="AU2253" s="196"/>
      <c r="AV2253" s="196"/>
      <c r="AW2253" s="196"/>
      <c r="AX2253" s="196"/>
      <c r="AY2253" s="196"/>
      <c r="AZ2253" s="196"/>
      <c r="BA2253" s="196"/>
      <c r="BB2253" s="196"/>
      <c r="BC2253" s="196"/>
      <c r="BD2253" s="196"/>
      <c r="BE2253" s="196"/>
      <c r="BF2253" s="196"/>
      <c r="BG2253" s="196"/>
      <c r="BH2253" s="196"/>
      <c r="BI2253" s="196"/>
      <c r="BJ2253" s="196"/>
      <c r="BK2253" s="196"/>
      <c r="BL2253" s="196"/>
      <c r="BM2253" s="196"/>
      <c r="BN2253" s="196"/>
      <c r="BO2253" s="196"/>
      <c r="BP2253" s="196"/>
      <c r="BQ2253" s="196"/>
      <c r="BR2253" s="196"/>
      <c r="BS2253" s="196"/>
      <c r="BT2253" s="196"/>
      <c r="BU2253" s="196"/>
      <c r="BV2253" s="196"/>
      <c r="BW2253" s="196"/>
      <c r="BX2253" s="196"/>
      <c r="BY2253" s="196"/>
      <c r="BZ2253" s="196"/>
      <c r="CA2253" s="196"/>
      <c r="CB2253" s="196"/>
      <c r="CC2253" s="196"/>
      <c r="CD2253" s="196"/>
    </row>
    <row r="2254" spans="4:82" x14ac:dyDescent="0.2">
      <c r="D2254" s="171"/>
      <c r="E2254" s="171"/>
      <c r="F2254" s="171"/>
      <c r="G2254" s="171"/>
      <c r="H2254" s="171"/>
      <c r="I2254" s="171"/>
      <c r="J2254" s="171"/>
      <c r="K2254" s="171"/>
      <c r="L2254" s="171"/>
      <c r="M2254" s="171"/>
      <c r="N2254" s="171"/>
      <c r="O2254" s="171"/>
      <c r="P2254" s="171"/>
      <c r="Q2254" s="171"/>
      <c r="R2254" s="171"/>
      <c r="S2254" s="171"/>
      <c r="T2254" s="171"/>
      <c r="U2254" s="171"/>
      <c r="V2254" s="171"/>
      <c r="W2254" s="171"/>
      <c r="X2254" s="171"/>
      <c r="Y2254" s="171"/>
      <c r="Z2254" s="171"/>
      <c r="AA2254" s="171"/>
      <c r="AB2254" s="171"/>
      <c r="AC2254" s="171"/>
      <c r="AD2254" s="171"/>
      <c r="AE2254" s="171"/>
      <c r="AF2254" s="171"/>
      <c r="AG2254" s="171"/>
      <c r="AH2254" s="171"/>
      <c r="AI2254" s="171"/>
      <c r="AJ2254" s="171"/>
      <c r="AK2254" s="171"/>
      <c r="AL2254" s="171"/>
      <c r="AM2254" s="171"/>
      <c r="AN2254" s="171"/>
      <c r="AO2254" s="171"/>
      <c r="AP2254" s="171"/>
      <c r="AQ2254" s="171"/>
      <c r="AR2254" s="171"/>
      <c r="AS2254" s="171"/>
      <c r="AT2254" s="196"/>
      <c r="AU2254" s="196"/>
      <c r="AV2254" s="196"/>
      <c r="AW2254" s="196"/>
      <c r="AX2254" s="196"/>
      <c r="AY2254" s="196"/>
      <c r="AZ2254" s="196"/>
      <c r="BA2254" s="196"/>
      <c r="BB2254" s="196"/>
      <c r="BC2254" s="196"/>
      <c r="BD2254" s="196"/>
      <c r="BE2254" s="196"/>
      <c r="BF2254" s="196"/>
      <c r="BG2254" s="196"/>
      <c r="BH2254" s="196"/>
      <c r="BI2254" s="196"/>
      <c r="BJ2254" s="196"/>
      <c r="BK2254" s="196"/>
      <c r="BL2254" s="196"/>
      <c r="BM2254" s="196"/>
      <c r="BN2254" s="196"/>
      <c r="BO2254" s="196"/>
      <c r="BP2254" s="196"/>
      <c r="BQ2254" s="196"/>
      <c r="BR2254" s="196"/>
      <c r="BS2254" s="196"/>
      <c r="BT2254" s="196"/>
      <c r="BU2254" s="196"/>
      <c r="BV2254" s="196"/>
      <c r="BW2254" s="196"/>
      <c r="BX2254" s="196"/>
      <c r="BY2254" s="196"/>
      <c r="BZ2254" s="196"/>
      <c r="CA2254" s="196"/>
      <c r="CB2254" s="196"/>
      <c r="CC2254" s="196"/>
      <c r="CD2254" s="196"/>
    </row>
    <row r="2255" spans="4:82" x14ac:dyDescent="0.2">
      <c r="D2255" s="171"/>
      <c r="E2255" s="171"/>
      <c r="F2255" s="171"/>
      <c r="G2255" s="171"/>
      <c r="H2255" s="171"/>
      <c r="I2255" s="171"/>
      <c r="J2255" s="171"/>
      <c r="K2255" s="171"/>
      <c r="L2255" s="171"/>
      <c r="M2255" s="171"/>
      <c r="N2255" s="171"/>
      <c r="O2255" s="171"/>
      <c r="P2255" s="171"/>
      <c r="Q2255" s="171"/>
      <c r="R2255" s="171"/>
      <c r="S2255" s="171"/>
      <c r="T2255" s="171"/>
      <c r="U2255" s="171"/>
      <c r="V2255" s="171"/>
      <c r="W2255" s="171"/>
      <c r="X2255" s="171"/>
      <c r="Y2255" s="171"/>
      <c r="Z2255" s="171"/>
      <c r="AA2255" s="171"/>
      <c r="AB2255" s="171"/>
      <c r="AC2255" s="171"/>
      <c r="AD2255" s="171"/>
      <c r="AE2255" s="171"/>
      <c r="AF2255" s="171"/>
      <c r="AG2255" s="171"/>
      <c r="AH2255" s="171"/>
      <c r="AI2255" s="171"/>
      <c r="AJ2255" s="171"/>
      <c r="AK2255" s="171"/>
      <c r="AL2255" s="171"/>
      <c r="AM2255" s="171"/>
      <c r="AN2255" s="171"/>
      <c r="AO2255" s="171"/>
      <c r="AP2255" s="171"/>
      <c r="AQ2255" s="171"/>
      <c r="AR2255" s="171"/>
      <c r="AS2255" s="171"/>
      <c r="AT2255" s="196"/>
      <c r="AU2255" s="196"/>
      <c r="AV2255" s="196"/>
      <c r="AW2255" s="196"/>
      <c r="AX2255" s="196"/>
      <c r="AY2255" s="196"/>
      <c r="AZ2255" s="196"/>
      <c r="BA2255" s="196"/>
      <c r="BB2255" s="196"/>
      <c r="BC2255" s="196"/>
      <c r="BD2255" s="196"/>
      <c r="BE2255" s="196"/>
      <c r="BF2255" s="196"/>
      <c r="BG2255" s="196"/>
      <c r="BH2255" s="196"/>
      <c r="BI2255" s="196"/>
      <c r="BJ2255" s="196"/>
      <c r="BK2255" s="196"/>
      <c r="BL2255" s="196"/>
      <c r="BM2255" s="196"/>
      <c r="BN2255" s="196"/>
      <c r="BO2255" s="196"/>
      <c r="BP2255" s="196"/>
      <c r="BQ2255" s="196"/>
      <c r="BR2255" s="196"/>
      <c r="BS2255" s="196"/>
      <c r="BT2255" s="196"/>
      <c r="BU2255" s="196"/>
      <c r="BV2255" s="196"/>
      <c r="BW2255" s="196"/>
      <c r="BX2255" s="196"/>
      <c r="BY2255" s="196"/>
      <c r="BZ2255" s="196"/>
      <c r="CA2255" s="196"/>
      <c r="CB2255" s="196"/>
      <c r="CC2255" s="196"/>
      <c r="CD2255" s="196"/>
    </row>
    <row r="2256" spans="4:82" x14ac:dyDescent="0.2">
      <c r="D2256" s="171"/>
      <c r="E2256" s="171"/>
      <c r="F2256" s="171"/>
      <c r="G2256" s="171"/>
      <c r="H2256" s="171"/>
      <c r="I2256" s="171"/>
      <c r="J2256" s="171"/>
      <c r="K2256" s="171"/>
      <c r="L2256" s="171"/>
      <c r="M2256" s="171"/>
      <c r="N2256" s="171"/>
      <c r="O2256" s="171"/>
      <c r="P2256" s="171"/>
      <c r="Q2256" s="171"/>
      <c r="R2256" s="171"/>
      <c r="S2256" s="171"/>
      <c r="T2256" s="171"/>
      <c r="U2256" s="171"/>
      <c r="V2256" s="171"/>
      <c r="W2256" s="171"/>
      <c r="X2256" s="171"/>
      <c r="Y2256" s="171"/>
      <c r="Z2256" s="171"/>
      <c r="AA2256" s="171"/>
      <c r="AB2256" s="171"/>
      <c r="AC2256" s="171"/>
      <c r="AD2256" s="171"/>
      <c r="AE2256" s="171"/>
      <c r="AF2256" s="171"/>
      <c r="AG2256" s="171"/>
      <c r="AH2256" s="171"/>
      <c r="AI2256" s="171"/>
      <c r="AJ2256" s="171"/>
      <c r="AK2256" s="171"/>
      <c r="AL2256" s="171"/>
      <c r="AM2256" s="171"/>
      <c r="AN2256" s="171"/>
      <c r="AO2256" s="171"/>
      <c r="AP2256" s="171"/>
      <c r="AQ2256" s="171"/>
      <c r="AR2256" s="171"/>
      <c r="AS2256" s="171"/>
      <c r="AT2256" s="196"/>
      <c r="AU2256" s="196"/>
      <c r="AV2256" s="196"/>
      <c r="AW2256" s="196"/>
      <c r="AX2256" s="196"/>
      <c r="AY2256" s="196"/>
      <c r="AZ2256" s="196"/>
      <c r="BA2256" s="196"/>
      <c r="BB2256" s="196"/>
      <c r="BC2256" s="196"/>
      <c r="BD2256" s="196"/>
      <c r="BE2256" s="196"/>
      <c r="BF2256" s="196"/>
      <c r="BG2256" s="196"/>
      <c r="BH2256" s="196"/>
      <c r="BI2256" s="196"/>
      <c r="BJ2256" s="196"/>
      <c r="BK2256" s="196"/>
      <c r="BL2256" s="196"/>
      <c r="BM2256" s="196"/>
      <c r="BN2256" s="196"/>
      <c r="BO2256" s="196"/>
      <c r="BP2256" s="196"/>
      <c r="BQ2256" s="196"/>
      <c r="BR2256" s="196"/>
      <c r="BS2256" s="196"/>
      <c r="BT2256" s="196"/>
      <c r="BU2256" s="196"/>
      <c r="BV2256" s="196"/>
      <c r="BW2256" s="196"/>
      <c r="BX2256" s="196"/>
      <c r="BY2256" s="196"/>
      <c r="BZ2256" s="196"/>
      <c r="CA2256" s="196"/>
      <c r="CB2256" s="196"/>
      <c r="CC2256" s="196"/>
      <c r="CD2256" s="196"/>
    </row>
    <row r="2257" spans="4:82" x14ac:dyDescent="0.2">
      <c r="D2257" s="171"/>
      <c r="E2257" s="171"/>
      <c r="F2257" s="171"/>
      <c r="G2257" s="171"/>
      <c r="H2257" s="171"/>
      <c r="I2257" s="171"/>
      <c r="J2257" s="171"/>
      <c r="K2257" s="171"/>
      <c r="L2257" s="171"/>
      <c r="M2257" s="171"/>
      <c r="N2257" s="171"/>
      <c r="O2257" s="171"/>
      <c r="P2257" s="171"/>
      <c r="Q2257" s="171"/>
      <c r="R2257" s="171"/>
      <c r="S2257" s="171"/>
      <c r="T2257" s="171"/>
      <c r="U2257" s="171"/>
      <c r="V2257" s="171"/>
      <c r="W2257" s="171"/>
      <c r="X2257" s="171"/>
      <c r="Y2257" s="171"/>
      <c r="Z2257" s="171"/>
      <c r="AA2257" s="171"/>
      <c r="AB2257" s="171"/>
      <c r="AC2257" s="171"/>
      <c r="AD2257" s="171"/>
      <c r="AE2257" s="171"/>
      <c r="AF2257" s="171"/>
      <c r="AG2257" s="171"/>
      <c r="AH2257" s="171"/>
      <c r="AI2257" s="171"/>
      <c r="AJ2257" s="171"/>
      <c r="AK2257" s="171"/>
      <c r="AL2257" s="171"/>
      <c r="AM2257" s="171"/>
      <c r="AN2257" s="171"/>
      <c r="AO2257" s="171"/>
      <c r="AP2257" s="171"/>
      <c r="AQ2257" s="171"/>
      <c r="AR2257" s="171"/>
      <c r="AS2257" s="171"/>
      <c r="AT2257" s="196"/>
      <c r="AU2257" s="196"/>
      <c r="AV2257" s="196"/>
      <c r="AW2257" s="196"/>
      <c r="AX2257" s="196"/>
      <c r="AY2257" s="196"/>
      <c r="AZ2257" s="196"/>
      <c r="BA2257" s="196"/>
      <c r="BB2257" s="196"/>
      <c r="BC2257" s="196"/>
      <c r="BD2257" s="196"/>
      <c r="BE2257" s="196"/>
      <c r="BF2257" s="196"/>
      <c r="BG2257" s="196"/>
      <c r="BH2257" s="196"/>
      <c r="BI2257" s="196"/>
      <c r="BJ2257" s="196"/>
      <c r="BK2257" s="196"/>
      <c r="BL2257" s="196"/>
      <c r="BM2257" s="196"/>
      <c r="BN2257" s="196"/>
      <c r="BO2257" s="196"/>
      <c r="BP2257" s="196"/>
      <c r="BQ2257" s="196"/>
      <c r="BR2257" s="196"/>
      <c r="BS2257" s="196"/>
      <c r="BT2257" s="196"/>
      <c r="BU2257" s="196"/>
      <c r="BV2257" s="196"/>
      <c r="BW2257" s="196"/>
      <c r="BX2257" s="196"/>
      <c r="BY2257" s="196"/>
      <c r="BZ2257" s="196"/>
      <c r="CA2257" s="196"/>
      <c r="CB2257" s="196"/>
      <c r="CC2257" s="196"/>
      <c r="CD2257" s="196"/>
    </row>
    <row r="2258" spans="4:82" x14ac:dyDescent="0.2">
      <c r="D2258" s="171"/>
      <c r="E2258" s="171"/>
      <c r="F2258" s="171"/>
      <c r="G2258" s="171"/>
      <c r="H2258" s="171"/>
      <c r="I2258" s="171"/>
      <c r="J2258" s="171"/>
      <c r="K2258" s="171"/>
      <c r="L2258" s="171"/>
      <c r="M2258" s="171"/>
      <c r="N2258" s="171"/>
      <c r="O2258" s="171"/>
      <c r="P2258" s="171"/>
      <c r="Q2258" s="171"/>
      <c r="R2258" s="171"/>
      <c r="S2258" s="171"/>
      <c r="T2258" s="171"/>
      <c r="U2258" s="171"/>
      <c r="V2258" s="171"/>
      <c r="W2258" s="171"/>
      <c r="X2258" s="171"/>
      <c r="Y2258" s="171"/>
      <c r="Z2258" s="171"/>
      <c r="AA2258" s="171"/>
      <c r="AB2258" s="171"/>
      <c r="AC2258" s="171"/>
      <c r="AD2258" s="171"/>
      <c r="AE2258" s="171"/>
      <c r="AF2258" s="171"/>
      <c r="AG2258" s="171"/>
      <c r="AH2258" s="171"/>
      <c r="AI2258" s="171"/>
      <c r="AJ2258" s="171"/>
      <c r="AK2258" s="171"/>
      <c r="AL2258" s="171"/>
      <c r="AM2258" s="171"/>
      <c r="AN2258" s="171"/>
      <c r="AO2258" s="171"/>
      <c r="AP2258" s="171"/>
      <c r="AQ2258" s="171"/>
      <c r="AR2258" s="171"/>
      <c r="AS2258" s="171"/>
      <c r="AT2258" s="196"/>
      <c r="AU2258" s="196"/>
      <c r="AV2258" s="196"/>
      <c r="AW2258" s="196"/>
      <c r="AX2258" s="196"/>
      <c r="AY2258" s="196"/>
      <c r="AZ2258" s="196"/>
      <c r="BA2258" s="196"/>
      <c r="BB2258" s="196"/>
      <c r="BC2258" s="196"/>
      <c r="BD2258" s="196"/>
      <c r="BE2258" s="196"/>
      <c r="BF2258" s="196"/>
      <c r="BG2258" s="196"/>
      <c r="BH2258" s="196"/>
      <c r="BI2258" s="196"/>
      <c r="BJ2258" s="196"/>
      <c r="BK2258" s="196"/>
      <c r="BL2258" s="196"/>
      <c r="BM2258" s="196"/>
      <c r="BN2258" s="196"/>
      <c r="BO2258" s="196"/>
      <c r="BP2258" s="196"/>
      <c r="BQ2258" s="196"/>
      <c r="BR2258" s="196"/>
      <c r="BS2258" s="196"/>
      <c r="BT2258" s="196"/>
      <c r="BU2258" s="196"/>
      <c r="BV2258" s="196"/>
      <c r="BW2258" s="196"/>
      <c r="BX2258" s="196"/>
      <c r="BY2258" s="196"/>
      <c r="BZ2258" s="196"/>
      <c r="CA2258" s="196"/>
      <c r="CB2258" s="196"/>
      <c r="CC2258" s="196"/>
      <c r="CD2258" s="196"/>
    </row>
    <row r="2259" spans="4:82" x14ac:dyDescent="0.2">
      <c r="D2259" s="171"/>
      <c r="E2259" s="171"/>
      <c r="F2259" s="171"/>
      <c r="G2259" s="171"/>
      <c r="H2259" s="171"/>
      <c r="I2259" s="171"/>
      <c r="J2259" s="171"/>
      <c r="K2259" s="171"/>
      <c r="L2259" s="171"/>
      <c r="M2259" s="171"/>
      <c r="N2259" s="171"/>
      <c r="O2259" s="171"/>
      <c r="P2259" s="171"/>
      <c r="Q2259" s="171"/>
      <c r="R2259" s="171"/>
      <c r="S2259" s="171"/>
      <c r="T2259" s="171"/>
      <c r="U2259" s="171"/>
      <c r="V2259" s="171"/>
      <c r="W2259" s="171"/>
      <c r="X2259" s="171"/>
      <c r="Y2259" s="171"/>
      <c r="Z2259" s="171"/>
      <c r="AA2259" s="171"/>
      <c r="AB2259" s="171"/>
      <c r="AC2259" s="171"/>
      <c r="AD2259" s="171"/>
      <c r="AE2259" s="171"/>
      <c r="AF2259" s="171"/>
      <c r="AG2259" s="171"/>
      <c r="AH2259" s="171"/>
      <c r="AI2259" s="171"/>
      <c r="AJ2259" s="171"/>
      <c r="AK2259" s="171"/>
      <c r="AL2259" s="171"/>
      <c r="AM2259" s="171"/>
      <c r="AN2259" s="171"/>
      <c r="AO2259" s="171"/>
      <c r="AP2259" s="171"/>
      <c r="AQ2259" s="171"/>
      <c r="AR2259" s="171"/>
      <c r="AS2259" s="171"/>
      <c r="AT2259" s="196"/>
      <c r="AU2259" s="196"/>
      <c r="AV2259" s="196"/>
      <c r="AW2259" s="196"/>
      <c r="AX2259" s="196"/>
      <c r="AY2259" s="196"/>
      <c r="AZ2259" s="196"/>
      <c r="BA2259" s="196"/>
      <c r="BB2259" s="196"/>
      <c r="BC2259" s="196"/>
      <c r="BD2259" s="196"/>
      <c r="BE2259" s="196"/>
      <c r="BF2259" s="196"/>
      <c r="BG2259" s="196"/>
      <c r="BH2259" s="196"/>
      <c r="BI2259" s="196"/>
      <c r="BJ2259" s="196"/>
      <c r="BK2259" s="196"/>
      <c r="BL2259" s="196"/>
      <c r="BM2259" s="196"/>
      <c r="BN2259" s="196"/>
      <c r="BO2259" s="196"/>
      <c r="BP2259" s="196"/>
      <c r="BQ2259" s="196"/>
      <c r="BR2259" s="196"/>
      <c r="BS2259" s="196"/>
      <c r="BT2259" s="196"/>
      <c r="BU2259" s="196"/>
      <c r="BV2259" s="196"/>
      <c r="BW2259" s="196"/>
      <c r="BX2259" s="196"/>
      <c r="BY2259" s="196"/>
      <c r="BZ2259" s="196"/>
      <c r="CA2259" s="196"/>
      <c r="CB2259" s="196"/>
      <c r="CC2259" s="196"/>
      <c r="CD2259" s="196"/>
    </row>
    <row r="2260" spans="4:82" x14ac:dyDescent="0.2">
      <c r="D2260" s="171"/>
      <c r="E2260" s="171"/>
      <c r="F2260" s="171"/>
      <c r="G2260" s="171"/>
      <c r="H2260" s="171"/>
      <c r="I2260" s="171"/>
      <c r="J2260" s="171"/>
      <c r="K2260" s="171"/>
      <c r="L2260" s="171"/>
      <c r="M2260" s="171"/>
      <c r="N2260" s="171"/>
      <c r="O2260" s="171"/>
      <c r="P2260" s="171"/>
      <c r="Q2260" s="171"/>
      <c r="R2260" s="171"/>
      <c r="S2260" s="171"/>
      <c r="T2260" s="171"/>
      <c r="U2260" s="171"/>
      <c r="V2260" s="171"/>
      <c r="W2260" s="171"/>
      <c r="X2260" s="171"/>
      <c r="Y2260" s="171"/>
      <c r="Z2260" s="171"/>
      <c r="AA2260" s="171"/>
      <c r="AB2260" s="171"/>
      <c r="AC2260" s="171"/>
      <c r="AD2260" s="171"/>
      <c r="AE2260" s="171"/>
      <c r="AF2260" s="171"/>
      <c r="AG2260" s="171"/>
      <c r="AH2260" s="171"/>
      <c r="AI2260" s="171"/>
      <c r="AJ2260" s="171"/>
      <c r="AK2260" s="171"/>
      <c r="AL2260" s="171"/>
      <c r="AM2260" s="171"/>
      <c r="AN2260" s="171"/>
      <c r="AO2260" s="171"/>
      <c r="AP2260" s="171"/>
      <c r="AQ2260" s="171"/>
      <c r="AR2260" s="171"/>
      <c r="AS2260" s="171"/>
      <c r="AT2260" s="196"/>
      <c r="AU2260" s="196"/>
      <c r="AV2260" s="196"/>
      <c r="AW2260" s="196"/>
      <c r="AX2260" s="196"/>
      <c r="AY2260" s="196"/>
      <c r="AZ2260" s="196"/>
      <c r="BA2260" s="196"/>
      <c r="BB2260" s="196"/>
      <c r="BC2260" s="196"/>
      <c r="BD2260" s="196"/>
      <c r="BE2260" s="196"/>
      <c r="BF2260" s="196"/>
      <c r="BG2260" s="196"/>
      <c r="BH2260" s="196"/>
      <c r="BI2260" s="196"/>
      <c r="BJ2260" s="196"/>
      <c r="BK2260" s="196"/>
      <c r="BL2260" s="196"/>
      <c r="BM2260" s="196"/>
      <c r="BN2260" s="196"/>
      <c r="BO2260" s="196"/>
      <c r="BP2260" s="196"/>
      <c r="BQ2260" s="196"/>
      <c r="BR2260" s="196"/>
      <c r="BS2260" s="196"/>
      <c r="BT2260" s="196"/>
      <c r="BU2260" s="196"/>
      <c r="BV2260" s="196"/>
      <c r="BW2260" s="196"/>
      <c r="BX2260" s="196"/>
      <c r="BY2260" s="196"/>
      <c r="BZ2260" s="196"/>
      <c r="CA2260" s="196"/>
      <c r="CB2260" s="196"/>
      <c r="CC2260" s="196"/>
      <c r="CD2260" s="196"/>
    </row>
    <row r="2261" spans="4:82" x14ac:dyDescent="0.2">
      <c r="D2261" s="171"/>
      <c r="E2261" s="171"/>
      <c r="F2261" s="171"/>
      <c r="G2261" s="171"/>
      <c r="H2261" s="171"/>
      <c r="I2261" s="171"/>
      <c r="J2261" s="171"/>
      <c r="K2261" s="171"/>
      <c r="L2261" s="171"/>
      <c r="M2261" s="171"/>
      <c r="N2261" s="171"/>
      <c r="O2261" s="171"/>
      <c r="P2261" s="171"/>
      <c r="Q2261" s="171"/>
      <c r="R2261" s="171"/>
      <c r="S2261" s="171"/>
      <c r="T2261" s="171"/>
      <c r="U2261" s="171"/>
      <c r="V2261" s="171"/>
      <c r="W2261" s="171"/>
      <c r="X2261" s="171"/>
      <c r="Y2261" s="171"/>
      <c r="Z2261" s="171"/>
      <c r="AA2261" s="171"/>
      <c r="AB2261" s="171"/>
      <c r="AC2261" s="171"/>
      <c r="AD2261" s="171"/>
      <c r="AE2261" s="171"/>
      <c r="AF2261" s="171"/>
      <c r="AG2261" s="171"/>
      <c r="AH2261" s="171"/>
      <c r="AI2261" s="171"/>
      <c r="AJ2261" s="171"/>
      <c r="AK2261" s="171"/>
      <c r="AL2261" s="171"/>
      <c r="AM2261" s="171"/>
      <c r="AN2261" s="171"/>
      <c r="AO2261" s="171"/>
      <c r="AP2261" s="171"/>
      <c r="AQ2261" s="171"/>
      <c r="AR2261" s="171"/>
      <c r="AS2261" s="171"/>
      <c r="AT2261" s="196"/>
      <c r="AU2261" s="196"/>
      <c r="AV2261" s="196"/>
      <c r="AW2261" s="196"/>
      <c r="AX2261" s="196"/>
      <c r="AY2261" s="196"/>
      <c r="AZ2261" s="196"/>
      <c r="BA2261" s="196"/>
      <c r="BB2261" s="196"/>
      <c r="BC2261" s="196"/>
      <c r="BD2261" s="196"/>
      <c r="BE2261" s="196"/>
      <c r="BF2261" s="196"/>
      <c r="BG2261" s="196"/>
      <c r="BH2261" s="196"/>
      <c r="BI2261" s="196"/>
      <c r="BJ2261" s="196"/>
      <c r="BK2261" s="196"/>
      <c r="BL2261" s="196"/>
      <c r="BM2261" s="196"/>
      <c r="BN2261" s="196"/>
      <c r="BO2261" s="196"/>
      <c r="BP2261" s="196"/>
      <c r="BQ2261" s="196"/>
      <c r="BR2261" s="196"/>
      <c r="BS2261" s="196"/>
      <c r="BT2261" s="196"/>
      <c r="BU2261" s="196"/>
      <c r="BV2261" s="196"/>
      <c r="BW2261" s="196"/>
      <c r="BX2261" s="196"/>
      <c r="BY2261" s="196"/>
      <c r="BZ2261" s="196"/>
      <c r="CA2261" s="196"/>
      <c r="CB2261" s="196"/>
      <c r="CC2261" s="196"/>
      <c r="CD2261" s="196"/>
    </row>
    <row r="2262" spans="4:82" x14ac:dyDescent="0.2">
      <c r="D2262" s="171"/>
      <c r="E2262" s="171"/>
      <c r="F2262" s="171"/>
      <c r="G2262" s="171"/>
      <c r="H2262" s="171"/>
      <c r="I2262" s="171"/>
      <c r="J2262" s="171"/>
      <c r="K2262" s="171"/>
      <c r="L2262" s="171"/>
      <c r="M2262" s="171"/>
      <c r="N2262" s="171"/>
      <c r="O2262" s="171"/>
      <c r="P2262" s="171"/>
      <c r="Q2262" s="171"/>
      <c r="R2262" s="171"/>
      <c r="S2262" s="171"/>
      <c r="T2262" s="171"/>
      <c r="U2262" s="171"/>
      <c r="V2262" s="171"/>
      <c r="W2262" s="171"/>
      <c r="X2262" s="171"/>
      <c r="Y2262" s="171"/>
      <c r="Z2262" s="171"/>
      <c r="AA2262" s="171"/>
      <c r="AB2262" s="171"/>
      <c r="AC2262" s="171"/>
      <c r="AD2262" s="171"/>
      <c r="AE2262" s="171"/>
      <c r="AF2262" s="171"/>
      <c r="AG2262" s="171"/>
      <c r="AH2262" s="171"/>
      <c r="AI2262" s="171"/>
      <c r="AJ2262" s="171"/>
      <c r="AK2262" s="171"/>
      <c r="AL2262" s="171"/>
      <c r="AM2262" s="171"/>
      <c r="AN2262" s="171"/>
      <c r="AO2262" s="171"/>
      <c r="AP2262" s="171"/>
      <c r="AQ2262" s="171"/>
      <c r="AR2262" s="171"/>
      <c r="AS2262" s="171"/>
      <c r="AT2262" s="196"/>
      <c r="AU2262" s="196"/>
      <c r="AV2262" s="196"/>
      <c r="AW2262" s="196"/>
      <c r="AX2262" s="196"/>
      <c r="AY2262" s="196"/>
      <c r="AZ2262" s="196"/>
      <c r="BA2262" s="196"/>
      <c r="BB2262" s="196"/>
      <c r="BC2262" s="196"/>
      <c r="BD2262" s="196"/>
      <c r="BE2262" s="196"/>
      <c r="BF2262" s="196"/>
      <c r="BG2262" s="196"/>
      <c r="BH2262" s="196"/>
      <c r="BI2262" s="196"/>
      <c r="BJ2262" s="196"/>
      <c r="BK2262" s="196"/>
      <c r="BL2262" s="196"/>
      <c r="BM2262" s="196"/>
      <c r="BN2262" s="196"/>
      <c r="BO2262" s="196"/>
      <c r="BP2262" s="196"/>
      <c r="BQ2262" s="196"/>
      <c r="BR2262" s="196"/>
      <c r="BS2262" s="196"/>
      <c r="BT2262" s="196"/>
      <c r="BU2262" s="196"/>
      <c r="BV2262" s="196"/>
      <c r="BW2262" s="196"/>
      <c r="BX2262" s="196"/>
      <c r="BY2262" s="196"/>
      <c r="BZ2262" s="196"/>
      <c r="CA2262" s="196"/>
      <c r="CB2262" s="196"/>
      <c r="CC2262" s="196"/>
      <c r="CD2262" s="196"/>
    </row>
    <row r="2263" spans="4:82" x14ac:dyDescent="0.2">
      <c r="D2263" s="171"/>
      <c r="E2263" s="171"/>
      <c r="F2263" s="171"/>
      <c r="G2263" s="171"/>
      <c r="H2263" s="171"/>
      <c r="I2263" s="171"/>
      <c r="J2263" s="171"/>
      <c r="K2263" s="171"/>
      <c r="L2263" s="171"/>
      <c r="M2263" s="171"/>
      <c r="N2263" s="171"/>
      <c r="O2263" s="171"/>
      <c r="P2263" s="171"/>
      <c r="Q2263" s="171"/>
      <c r="R2263" s="171"/>
      <c r="S2263" s="171"/>
      <c r="T2263" s="171"/>
      <c r="U2263" s="171"/>
      <c r="V2263" s="171"/>
      <c r="W2263" s="171"/>
      <c r="X2263" s="171"/>
      <c r="Y2263" s="171"/>
      <c r="Z2263" s="171"/>
      <c r="AA2263" s="171"/>
      <c r="AB2263" s="171"/>
      <c r="AC2263" s="171"/>
      <c r="AD2263" s="171"/>
      <c r="AE2263" s="171"/>
      <c r="AF2263" s="171"/>
      <c r="AG2263" s="171"/>
      <c r="AH2263" s="171"/>
      <c r="AI2263" s="171"/>
      <c r="AJ2263" s="171"/>
      <c r="AK2263" s="171"/>
      <c r="AL2263" s="171"/>
      <c r="AM2263" s="171"/>
      <c r="AN2263" s="171"/>
      <c r="AO2263" s="171"/>
      <c r="AP2263" s="171"/>
      <c r="AQ2263" s="171"/>
      <c r="AR2263" s="171"/>
      <c r="AS2263" s="171"/>
      <c r="AT2263" s="196"/>
      <c r="AU2263" s="196"/>
      <c r="AV2263" s="196"/>
      <c r="AW2263" s="196"/>
      <c r="AX2263" s="196"/>
      <c r="AY2263" s="196"/>
      <c r="AZ2263" s="196"/>
      <c r="BA2263" s="196"/>
      <c r="BB2263" s="196"/>
      <c r="BC2263" s="196"/>
      <c r="BD2263" s="196"/>
      <c r="BE2263" s="196"/>
      <c r="BF2263" s="196"/>
      <c r="BG2263" s="196"/>
      <c r="BH2263" s="196"/>
      <c r="BI2263" s="196"/>
      <c r="BJ2263" s="196"/>
      <c r="BK2263" s="196"/>
      <c r="BL2263" s="196"/>
      <c r="BM2263" s="196"/>
      <c r="BN2263" s="196"/>
      <c r="BO2263" s="196"/>
      <c r="BP2263" s="196"/>
      <c r="BQ2263" s="196"/>
      <c r="BR2263" s="196"/>
      <c r="BS2263" s="196"/>
      <c r="BT2263" s="196"/>
      <c r="BU2263" s="196"/>
      <c r="BV2263" s="196"/>
      <c r="BW2263" s="196"/>
      <c r="BX2263" s="196"/>
      <c r="BY2263" s="196"/>
      <c r="BZ2263" s="196"/>
      <c r="CA2263" s="196"/>
      <c r="CB2263" s="196"/>
      <c r="CC2263" s="196"/>
      <c r="CD2263" s="196"/>
    </row>
    <row r="2264" spans="4:82" x14ac:dyDescent="0.2">
      <c r="D2264" s="171"/>
      <c r="E2264" s="171"/>
      <c r="F2264" s="171"/>
      <c r="G2264" s="171"/>
      <c r="H2264" s="171"/>
      <c r="I2264" s="171"/>
      <c r="J2264" s="171"/>
      <c r="K2264" s="171"/>
      <c r="L2264" s="171"/>
      <c r="M2264" s="171"/>
      <c r="N2264" s="171"/>
      <c r="O2264" s="171"/>
      <c r="P2264" s="171"/>
      <c r="Q2264" s="171"/>
      <c r="R2264" s="171"/>
      <c r="S2264" s="171"/>
      <c r="T2264" s="171"/>
      <c r="U2264" s="171"/>
      <c r="V2264" s="171"/>
      <c r="W2264" s="171"/>
      <c r="X2264" s="171"/>
      <c r="Y2264" s="171"/>
      <c r="Z2264" s="171"/>
      <c r="AA2264" s="171"/>
      <c r="AB2264" s="171"/>
      <c r="AC2264" s="171"/>
      <c r="AD2264" s="171"/>
      <c r="AE2264" s="171"/>
      <c r="AF2264" s="171"/>
      <c r="AG2264" s="171"/>
      <c r="AH2264" s="171"/>
      <c r="AI2264" s="171"/>
      <c r="AJ2264" s="171"/>
      <c r="AK2264" s="171"/>
      <c r="AL2264" s="171"/>
      <c r="AM2264" s="171"/>
      <c r="AN2264" s="171"/>
      <c r="AO2264" s="171"/>
      <c r="AP2264" s="171"/>
      <c r="AQ2264" s="171"/>
      <c r="AR2264" s="171"/>
      <c r="AS2264" s="171"/>
      <c r="AT2264" s="196"/>
      <c r="AU2264" s="196"/>
      <c r="AV2264" s="196"/>
      <c r="AW2264" s="196"/>
      <c r="AX2264" s="196"/>
      <c r="AY2264" s="196"/>
      <c r="AZ2264" s="196"/>
      <c r="BA2264" s="196"/>
      <c r="BB2264" s="196"/>
      <c r="BC2264" s="196"/>
      <c r="BD2264" s="196"/>
      <c r="BE2264" s="196"/>
      <c r="BF2264" s="196"/>
      <c r="BG2264" s="196"/>
      <c r="BH2264" s="196"/>
      <c r="BI2264" s="196"/>
      <c r="BJ2264" s="196"/>
      <c r="BK2264" s="196"/>
      <c r="BL2264" s="196"/>
      <c r="BM2264" s="196"/>
      <c r="BN2264" s="196"/>
      <c r="BO2264" s="196"/>
      <c r="BP2264" s="196"/>
      <c r="BQ2264" s="196"/>
      <c r="BR2264" s="196"/>
      <c r="BS2264" s="196"/>
      <c r="BT2264" s="196"/>
      <c r="BU2264" s="196"/>
      <c r="BV2264" s="196"/>
      <c r="BW2264" s="196"/>
      <c r="BX2264" s="196"/>
      <c r="BY2264" s="196"/>
      <c r="BZ2264" s="196"/>
      <c r="CA2264" s="196"/>
      <c r="CB2264" s="196"/>
      <c r="CC2264" s="196"/>
      <c r="CD2264" s="196"/>
    </row>
    <row r="2265" spans="4:82" x14ac:dyDescent="0.2">
      <c r="D2265" s="171"/>
      <c r="E2265" s="171"/>
      <c r="F2265" s="171"/>
      <c r="G2265" s="171"/>
      <c r="H2265" s="171"/>
      <c r="I2265" s="171"/>
      <c r="J2265" s="171"/>
      <c r="K2265" s="171"/>
      <c r="L2265" s="171"/>
      <c r="M2265" s="171"/>
      <c r="N2265" s="171"/>
      <c r="O2265" s="171"/>
      <c r="P2265" s="171"/>
      <c r="Q2265" s="171"/>
      <c r="R2265" s="171"/>
      <c r="S2265" s="171"/>
      <c r="T2265" s="171"/>
      <c r="U2265" s="171"/>
      <c r="V2265" s="171"/>
      <c r="W2265" s="171"/>
      <c r="X2265" s="171"/>
      <c r="Y2265" s="171"/>
      <c r="Z2265" s="171"/>
      <c r="AA2265" s="171"/>
      <c r="AB2265" s="171"/>
      <c r="AC2265" s="171"/>
      <c r="AD2265" s="171"/>
      <c r="AE2265" s="171"/>
      <c r="AF2265" s="171"/>
      <c r="AG2265" s="171"/>
      <c r="AH2265" s="171"/>
      <c r="AI2265" s="171"/>
      <c r="AJ2265" s="171"/>
      <c r="AK2265" s="171"/>
      <c r="AL2265" s="171"/>
      <c r="AM2265" s="171"/>
      <c r="AN2265" s="171"/>
      <c r="AO2265" s="171"/>
      <c r="AP2265" s="171"/>
      <c r="AQ2265" s="171"/>
      <c r="AR2265" s="171"/>
      <c r="AS2265" s="171"/>
      <c r="AT2265" s="196"/>
      <c r="AU2265" s="196"/>
      <c r="AV2265" s="196"/>
      <c r="AW2265" s="196"/>
      <c r="AX2265" s="196"/>
      <c r="AY2265" s="196"/>
      <c r="AZ2265" s="196"/>
      <c r="BA2265" s="196"/>
      <c r="BB2265" s="196"/>
      <c r="BC2265" s="196"/>
      <c r="BD2265" s="196"/>
      <c r="BE2265" s="196"/>
      <c r="BF2265" s="196"/>
      <c r="BG2265" s="196"/>
      <c r="BH2265" s="196"/>
      <c r="BI2265" s="196"/>
      <c r="BJ2265" s="196"/>
      <c r="BK2265" s="196"/>
      <c r="BL2265" s="196"/>
      <c r="BM2265" s="196"/>
      <c r="BN2265" s="196"/>
      <c r="BO2265" s="196"/>
      <c r="BP2265" s="196"/>
      <c r="BQ2265" s="196"/>
      <c r="BR2265" s="196"/>
      <c r="BS2265" s="196"/>
      <c r="BT2265" s="196"/>
      <c r="BU2265" s="196"/>
      <c r="BV2265" s="196"/>
      <c r="BW2265" s="196"/>
      <c r="BX2265" s="196"/>
      <c r="BY2265" s="196"/>
      <c r="BZ2265" s="196"/>
      <c r="CA2265" s="196"/>
      <c r="CB2265" s="196"/>
      <c r="CC2265" s="196"/>
      <c r="CD2265" s="196"/>
    </row>
    <row r="2266" spans="4:82" x14ac:dyDescent="0.2">
      <c r="D2266" s="171"/>
      <c r="E2266" s="171"/>
      <c r="F2266" s="171"/>
      <c r="G2266" s="171"/>
      <c r="H2266" s="171"/>
      <c r="I2266" s="171"/>
      <c r="J2266" s="171"/>
      <c r="K2266" s="171"/>
      <c r="L2266" s="171"/>
      <c r="M2266" s="171"/>
      <c r="N2266" s="171"/>
      <c r="O2266" s="171"/>
      <c r="P2266" s="171"/>
      <c r="Q2266" s="171"/>
      <c r="R2266" s="171"/>
      <c r="S2266" s="171"/>
      <c r="T2266" s="171"/>
      <c r="U2266" s="171"/>
      <c r="V2266" s="171"/>
      <c r="W2266" s="171"/>
      <c r="X2266" s="171"/>
      <c r="Y2266" s="171"/>
      <c r="Z2266" s="171"/>
      <c r="AA2266" s="171"/>
      <c r="AB2266" s="171"/>
      <c r="AC2266" s="171"/>
      <c r="AD2266" s="171"/>
      <c r="AE2266" s="171"/>
      <c r="AF2266" s="171"/>
      <c r="AG2266" s="171"/>
      <c r="AH2266" s="171"/>
      <c r="AI2266" s="171"/>
      <c r="AJ2266" s="171"/>
      <c r="AK2266" s="171"/>
      <c r="AL2266" s="171"/>
      <c r="AM2266" s="171"/>
      <c r="AN2266" s="171"/>
      <c r="AO2266" s="171"/>
      <c r="AP2266" s="171"/>
      <c r="AQ2266" s="171"/>
      <c r="AR2266" s="171"/>
      <c r="AS2266" s="171"/>
      <c r="AT2266" s="196"/>
      <c r="AU2266" s="196"/>
      <c r="AV2266" s="196"/>
      <c r="AW2266" s="196"/>
      <c r="AX2266" s="196"/>
      <c r="AY2266" s="196"/>
      <c r="AZ2266" s="196"/>
      <c r="BA2266" s="196"/>
      <c r="BB2266" s="196"/>
      <c r="BC2266" s="196"/>
      <c r="BD2266" s="196"/>
      <c r="BE2266" s="196"/>
      <c r="BF2266" s="196"/>
      <c r="BG2266" s="196"/>
      <c r="BH2266" s="196"/>
      <c r="BI2266" s="196"/>
      <c r="BJ2266" s="196"/>
      <c r="BK2266" s="196"/>
      <c r="BL2266" s="196"/>
      <c r="BM2266" s="196"/>
      <c r="BN2266" s="196"/>
      <c r="BO2266" s="196"/>
      <c r="BP2266" s="196"/>
      <c r="BQ2266" s="196"/>
      <c r="BR2266" s="196"/>
      <c r="BS2266" s="196"/>
      <c r="BT2266" s="196"/>
      <c r="BU2266" s="196"/>
      <c r="BV2266" s="196"/>
      <c r="BW2266" s="196"/>
      <c r="BX2266" s="196"/>
      <c r="BY2266" s="196"/>
      <c r="BZ2266" s="196"/>
      <c r="CA2266" s="196"/>
      <c r="CB2266" s="196"/>
      <c r="CC2266" s="196"/>
      <c r="CD2266" s="196"/>
    </row>
    <row r="2267" spans="4:82" x14ac:dyDescent="0.2">
      <c r="D2267" s="171"/>
      <c r="E2267" s="171"/>
      <c r="F2267" s="171"/>
      <c r="G2267" s="171"/>
      <c r="H2267" s="171"/>
      <c r="I2267" s="171"/>
      <c r="J2267" s="171"/>
      <c r="K2267" s="171"/>
      <c r="L2267" s="171"/>
      <c r="M2267" s="171"/>
      <c r="N2267" s="171"/>
      <c r="O2267" s="171"/>
      <c r="P2267" s="171"/>
      <c r="Q2267" s="171"/>
      <c r="R2267" s="171"/>
      <c r="S2267" s="171"/>
      <c r="T2267" s="171"/>
      <c r="U2267" s="171"/>
      <c r="V2267" s="171"/>
      <c r="W2267" s="171"/>
      <c r="X2267" s="171"/>
      <c r="Y2267" s="171"/>
      <c r="Z2267" s="171"/>
      <c r="AA2267" s="171"/>
      <c r="AB2267" s="171"/>
      <c r="AC2267" s="171"/>
      <c r="AD2267" s="171"/>
      <c r="AE2267" s="171"/>
      <c r="AF2267" s="171"/>
      <c r="AG2267" s="171"/>
      <c r="AH2267" s="171"/>
      <c r="AI2267" s="171"/>
      <c r="AJ2267" s="171"/>
      <c r="AK2267" s="171"/>
      <c r="AL2267" s="171"/>
      <c r="AM2267" s="171"/>
      <c r="AN2267" s="171"/>
      <c r="AO2267" s="171"/>
      <c r="AP2267" s="171"/>
      <c r="AQ2267" s="171"/>
      <c r="AR2267" s="171"/>
      <c r="AS2267" s="171"/>
      <c r="AT2267" s="196"/>
      <c r="AU2267" s="196"/>
      <c r="AV2267" s="196"/>
      <c r="AW2267" s="196"/>
      <c r="AX2267" s="196"/>
      <c r="AY2267" s="196"/>
      <c r="AZ2267" s="196"/>
      <c r="BA2267" s="196"/>
      <c r="BB2267" s="196"/>
      <c r="BC2267" s="196"/>
      <c r="BD2267" s="196"/>
      <c r="BE2267" s="196"/>
      <c r="BF2267" s="196"/>
      <c r="BG2267" s="196"/>
      <c r="BH2267" s="196"/>
      <c r="BI2267" s="196"/>
      <c r="BJ2267" s="196"/>
      <c r="BK2267" s="196"/>
      <c r="BL2267" s="196"/>
      <c r="BM2267" s="196"/>
      <c r="BN2267" s="196"/>
      <c r="BO2267" s="196"/>
      <c r="BP2267" s="196"/>
      <c r="BQ2267" s="196"/>
      <c r="BR2267" s="196"/>
      <c r="BS2267" s="196"/>
      <c r="BT2267" s="196"/>
      <c r="BU2267" s="196"/>
      <c r="BV2267" s="196"/>
      <c r="BW2267" s="196"/>
      <c r="BX2267" s="196"/>
      <c r="BY2267" s="196"/>
      <c r="BZ2267" s="196"/>
      <c r="CA2267" s="196"/>
      <c r="CB2267" s="196"/>
      <c r="CC2267" s="196"/>
      <c r="CD2267" s="196"/>
    </row>
    <row r="2268" spans="4:82" x14ac:dyDescent="0.2">
      <c r="D2268" s="171"/>
      <c r="E2268" s="171"/>
      <c r="F2268" s="171"/>
      <c r="G2268" s="171"/>
      <c r="H2268" s="171"/>
      <c r="I2268" s="171"/>
      <c r="J2268" s="171"/>
      <c r="K2268" s="171"/>
      <c r="L2268" s="171"/>
      <c r="M2268" s="171"/>
      <c r="N2268" s="171"/>
      <c r="O2268" s="171"/>
      <c r="P2268" s="171"/>
      <c r="Q2268" s="171"/>
      <c r="R2268" s="171"/>
      <c r="S2268" s="171"/>
      <c r="T2268" s="171"/>
      <c r="U2268" s="171"/>
      <c r="V2268" s="171"/>
      <c r="W2268" s="171"/>
      <c r="X2268" s="171"/>
      <c r="Y2268" s="171"/>
      <c r="Z2268" s="171"/>
      <c r="AA2268" s="171"/>
      <c r="AB2268" s="171"/>
      <c r="AC2268" s="171"/>
      <c r="AD2268" s="171"/>
      <c r="AE2268" s="171"/>
      <c r="AF2268" s="171"/>
      <c r="AG2268" s="171"/>
      <c r="AH2268" s="171"/>
      <c r="AI2268" s="171"/>
      <c r="AJ2268" s="171"/>
      <c r="AK2268" s="171"/>
      <c r="AL2268" s="171"/>
      <c r="AM2268" s="171"/>
      <c r="AN2268" s="171"/>
      <c r="AO2268" s="171"/>
      <c r="AP2268" s="171"/>
      <c r="AQ2268" s="171"/>
      <c r="AR2268" s="171"/>
      <c r="AS2268" s="171"/>
      <c r="AT2268" s="196"/>
      <c r="AU2268" s="196"/>
      <c r="AV2268" s="196"/>
      <c r="AW2268" s="196"/>
      <c r="AX2268" s="196"/>
      <c r="AY2268" s="196"/>
      <c r="AZ2268" s="196"/>
      <c r="BA2268" s="196"/>
      <c r="BB2268" s="196"/>
      <c r="BC2268" s="196"/>
      <c r="BD2268" s="196"/>
      <c r="BE2268" s="196"/>
      <c r="BF2268" s="196"/>
      <c r="BG2268" s="196"/>
      <c r="BH2268" s="196"/>
      <c r="BI2268" s="196"/>
      <c r="BJ2268" s="196"/>
      <c r="BK2268" s="196"/>
      <c r="BL2268" s="196"/>
      <c r="BM2268" s="196"/>
      <c r="BN2268" s="196"/>
      <c r="BO2268" s="196"/>
      <c r="BP2268" s="196"/>
      <c r="BQ2268" s="196"/>
      <c r="BR2268" s="196"/>
      <c r="BS2268" s="196"/>
      <c r="BT2268" s="196"/>
      <c r="BU2268" s="196"/>
      <c r="BV2268" s="196"/>
      <c r="BW2268" s="196"/>
      <c r="BX2268" s="196"/>
      <c r="BY2268" s="196"/>
      <c r="BZ2268" s="196"/>
      <c r="CA2268" s="196"/>
      <c r="CB2268" s="196"/>
      <c r="CC2268" s="196"/>
      <c r="CD2268" s="196"/>
    </row>
    <row r="2269" spans="4:82" x14ac:dyDescent="0.2">
      <c r="D2269" s="171"/>
      <c r="E2269" s="171"/>
      <c r="F2269" s="171"/>
      <c r="G2269" s="171"/>
      <c r="H2269" s="171"/>
      <c r="I2269" s="171"/>
      <c r="J2269" s="171"/>
      <c r="K2269" s="171"/>
      <c r="L2269" s="171"/>
      <c r="M2269" s="171"/>
      <c r="N2269" s="171"/>
      <c r="O2269" s="171"/>
      <c r="P2269" s="171"/>
      <c r="Q2269" s="171"/>
      <c r="R2269" s="171"/>
      <c r="S2269" s="171"/>
      <c r="T2269" s="171"/>
      <c r="U2269" s="171"/>
      <c r="V2269" s="171"/>
      <c r="W2269" s="171"/>
      <c r="X2269" s="171"/>
      <c r="Y2269" s="171"/>
      <c r="Z2269" s="171"/>
      <c r="AA2269" s="171"/>
      <c r="AB2269" s="171"/>
      <c r="AC2269" s="171"/>
      <c r="AD2269" s="171"/>
      <c r="AE2269" s="171"/>
      <c r="AF2269" s="171"/>
      <c r="AG2269" s="171"/>
      <c r="AH2269" s="171"/>
      <c r="AI2269" s="171"/>
      <c r="AJ2269" s="171"/>
      <c r="AK2269" s="171"/>
      <c r="AL2269" s="171"/>
      <c r="AM2269" s="171"/>
      <c r="AN2269" s="171"/>
      <c r="AO2269" s="171"/>
      <c r="AP2269" s="171"/>
      <c r="AQ2269" s="171"/>
      <c r="AR2269" s="171"/>
      <c r="AS2269" s="171"/>
      <c r="AT2269" s="196"/>
      <c r="AU2269" s="196"/>
      <c r="AV2269" s="196"/>
      <c r="AW2269" s="196"/>
      <c r="AX2269" s="196"/>
      <c r="AY2269" s="196"/>
      <c r="AZ2269" s="196"/>
      <c r="BA2269" s="196"/>
      <c r="BB2269" s="196"/>
      <c r="BC2269" s="196"/>
      <c r="BD2269" s="196"/>
      <c r="BE2269" s="196"/>
      <c r="BF2269" s="196"/>
      <c r="BG2269" s="196"/>
      <c r="BH2269" s="196"/>
      <c r="BI2269" s="196"/>
      <c r="BJ2269" s="196"/>
      <c r="BK2269" s="196"/>
      <c r="BL2269" s="196"/>
      <c r="BM2269" s="196"/>
      <c r="BN2269" s="196"/>
      <c r="BO2269" s="196"/>
      <c r="BP2269" s="196"/>
      <c r="BQ2269" s="196"/>
      <c r="BR2269" s="196"/>
      <c r="BS2269" s="196"/>
      <c r="BT2269" s="196"/>
      <c r="BU2269" s="196"/>
      <c r="BV2269" s="196"/>
      <c r="BW2269" s="196"/>
      <c r="BX2269" s="196"/>
      <c r="BY2269" s="196"/>
      <c r="BZ2269" s="196"/>
      <c r="CA2269" s="196"/>
      <c r="CB2269" s="196"/>
      <c r="CC2269" s="196"/>
      <c r="CD2269" s="196"/>
    </row>
    <row r="2270" spans="4:82" x14ac:dyDescent="0.2">
      <c r="D2270" s="171"/>
      <c r="E2270" s="171"/>
      <c r="F2270" s="171"/>
      <c r="G2270" s="171"/>
      <c r="H2270" s="171"/>
      <c r="I2270" s="171"/>
      <c r="J2270" s="171"/>
      <c r="K2270" s="171"/>
      <c r="L2270" s="171"/>
      <c r="M2270" s="171"/>
      <c r="N2270" s="171"/>
      <c r="O2270" s="171"/>
      <c r="P2270" s="171"/>
      <c r="Q2270" s="171"/>
      <c r="R2270" s="171"/>
      <c r="S2270" s="171"/>
      <c r="T2270" s="171"/>
      <c r="U2270" s="171"/>
      <c r="V2270" s="171"/>
      <c r="W2270" s="171"/>
      <c r="X2270" s="171"/>
      <c r="Y2270" s="171"/>
      <c r="Z2270" s="171"/>
      <c r="AA2270" s="171"/>
      <c r="AB2270" s="171"/>
      <c r="AC2270" s="171"/>
      <c r="AD2270" s="171"/>
      <c r="AE2270" s="171"/>
      <c r="AF2270" s="171"/>
      <c r="AG2270" s="171"/>
      <c r="AH2270" s="171"/>
      <c r="AI2270" s="171"/>
      <c r="AJ2270" s="171"/>
      <c r="AK2270" s="171"/>
      <c r="AL2270" s="171"/>
      <c r="AM2270" s="171"/>
      <c r="AN2270" s="171"/>
      <c r="AO2270" s="171"/>
      <c r="AP2270" s="171"/>
      <c r="AQ2270" s="171"/>
      <c r="AR2270" s="171"/>
      <c r="AS2270" s="171"/>
      <c r="AT2270" s="196"/>
      <c r="AU2270" s="196"/>
      <c r="AV2270" s="196"/>
      <c r="AW2270" s="196"/>
      <c r="AX2270" s="196"/>
      <c r="AY2270" s="196"/>
      <c r="AZ2270" s="196"/>
      <c r="BA2270" s="196"/>
      <c r="BB2270" s="196"/>
      <c r="BC2270" s="196"/>
      <c r="BD2270" s="196"/>
      <c r="BE2270" s="196"/>
      <c r="BF2270" s="196"/>
      <c r="BG2270" s="196"/>
      <c r="BH2270" s="196"/>
      <c r="BI2270" s="196"/>
      <c r="BJ2270" s="196"/>
      <c r="BK2270" s="196"/>
      <c r="BL2270" s="196"/>
      <c r="BM2270" s="196"/>
      <c r="BN2270" s="196"/>
      <c r="BO2270" s="196"/>
      <c r="BP2270" s="196"/>
      <c r="BQ2270" s="196"/>
      <c r="BR2270" s="196"/>
      <c r="BS2270" s="196"/>
      <c r="BT2270" s="196"/>
      <c r="BU2270" s="196"/>
      <c r="BV2270" s="196"/>
      <c r="BW2270" s="196"/>
      <c r="BX2270" s="196"/>
      <c r="BY2270" s="196"/>
      <c r="BZ2270" s="196"/>
      <c r="CA2270" s="196"/>
      <c r="CB2270" s="196"/>
      <c r="CC2270" s="196"/>
      <c r="CD2270" s="196"/>
    </row>
    <row r="2271" spans="4:82" x14ac:dyDescent="0.2">
      <c r="D2271" s="171"/>
      <c r="E2271" s="171"/>
      <c r="F2271" s="171"/>
      <c r="G2271" s="171"/>
      <c r="H2271" s="171"/>
      <c r="I2271" s="171"/>
      <c r="J2271" s="171"/>
      <c r="K2271" s="171"/>
      <c r="L2271" s="171"/>
      <c r="M2271" s="171"/>
      <c r="N2271" s="171"/>
      <c r="O2271" s="171"/>
      <c r="P2271" s="171"/>
      <c r="Q2271" s="171"/>
      <c r="R2271" s="171"/>
      <c r="S2271" s="171"/>
      <c r="T2271" s="171"/>
      <c r="U2271" s="171"/>
      <c r="V2271" s="171"/>
      <c r="W2271" s="171"/>
      <c r="X2271" s="171"/>
      <c r="Y2271" s="171"/>
      <c r="Z2271" s="171"/>
      <c r="AA2271" s="171"/>
      <c r="AB2271" s="171"/>
      <c r="AC2271" s="171"/>
      <c r="AD2271" s="171"/>
      <c r="AE2271" s="171"/>
      <c r="AF2271" s="171"/>
      <c r="AG2271" s="171"/>
      <c r="AH2271" s="171"/>
      <c r="AI2271" s="171"/>
      <c r="AJ2271" s="171"/>
      <c r="AK2271" s="171"/>
      <c r="AL2271" s="171"/>
      <c r="AM2271" s="171"/>
      <c r="AN2271" s="171"/>
      <c r="AO2271" s="171"/>
      <c r="AP2271" s="171"/>
      <c r="AQ2271" s="171"/>
      <c r="AR2271" s="171"/>
      <c r="AS2271" s="171"/>
      <c r="AT2271" s="196"/>
      <c r="AU2271" s="196"/>
      <c r="AV2271" s="196"/>
      <c r="AW2271" s="196"/>
      <c r="AX2271" s="196"/>
      <c r="AY2271" s="196"/>
      <c r="AZ2271" s="196"/>
      <c r="BA2271" s="196"/>
      <c r="BB2271" s="196"/>
      <c r="BC2271" s="196"/>
      <c r="BD2271" s="196"/>
      <c r="BE2271" s="196"/>
      <c r="BF2271" s="196"/>
      <c r="BG2271" s="196"/>
      <c r="BH2271" s="196"/>
      <c r="BI2271" s="196"/>
      <c r="BJ2271" s="196"/>
      <c r="BK2271" s="196"/>
      <c r="BL2271" s="196"/>
      <c r="BM2271" s="196"/>
      <c r="BN2271" s="196"/>
      <c r="BO2271" s="196"/>
      <c r="BP2271" s="196"/>
      <c r="BQ2271" s="196"/>
      <c r="BR2271" s="196"/>
      <c r="BS2271" s="196"/>
      <c r="BT2271" s="196"/>
      <c r="BU2271" s="196"/>
      <c r="BV2271" s="196"/>
      <c r="BW2271" s="196"/>
      <c r="BX2271" s="196"/>
      <c r="BY2271" s="196"/>
      <c r="BZ2271" s="196"/>
      <c r="CA2271" s="196"/>
      <c r="CB2271" s="196"/>
      <c r="CC2271" s="196"/>
      <c r="CD2271" s="196"/>
    </row>
    <row r="2272" spans="4:82" x14ac:dyDescent="0.2">
      <c r="D2272" s="171"/>
      <c r="E2272" s="171"/>
      <c r="F2272" s="171"/>
      <c r="G2272" s="171"/>
      <c r="H2272" s="171"/>
      <c r="I2272" s="171"/>
      <c r="J2272" s="171"/>
      <c r="K2272" s="171"/>
      <c r="L2272" s="171"/>
      <c r="M2272" s="171"/>
      <c r="N2272" s="171"/>
      <c r="O2272" s="171"/>
      <c r="P2272" s="171"/>
      <c r="Q2272" s="171"/>
      <c r="R2272" s="171"/>
      <c r="S2272" s="171"/>
      <c r="T2272" s="171"/>
      <c r="U2272" s="171"/>
      <c r="V2272" s="171"/>
      <c r="W2272" s="171"/>
      <c r="X2272" s="171"/>
      <c r="Y2272" s="171"/>
      <c r="Z2272" s="171"/>
      <c r="AA2272" s="171"/>
      <c r="AB2272" s="171"/>
      <c r="AC2272" s="171"/>
      <c r="AD2272" s="171"/>
      <c r="AE2272" s="171"/>
      <c r="AF2272" s="171"/>
      <c r="AG2272" s="171"/>
      <c r="AH2272" s="171"/>
      <c r="AI2272" s="171"/>
      <c r="AJ2272" s="171"/>
      <c r="AK2272" s="171"/>
      <c r="AL2272" s="171"/>
      <c r="AM2272" s="171"/>
      <c r="AN2272" s="171"/>
      <c r="AO2272" s="171"/>
      <c r="AP2272" s="171"/>
      <c r="AQ2272" s="171"/>
      <c r="AR2272" s="171"/>
      <c r="AS2272" s="171"/>
      <c r="AT2272" s="196"/>
      <c r="AU2272" s="196"/>
      <c r="AV2272" s="196"/>
      <c r="AW2272" s="196"/>
      <c r="AX2272" s="196"/>
      <c r="AY2272" s="196"/>
      <c r="AZ2272" s="196"/>
      <c r="BA2272" s="196"/>
      <c r="BB2272" s="196"/>
      <c r="BC2272" s="196"/>
      <c r="BD2272" s="196"/>
      <c r="BE2272" s="196"/>
      <c r="BF2272" s="196"/>
      <c r="BG2272" s="196"/>
      <c r="BH2272" s="196"/>
      <c r="BI2272" s="196"/>
      <c r="BJ2272" s="196"/>
      <c r="BK2272" s="196"/>
      <c r="BL2272" s="196"/>
      <c r="BM2272" s="196"/>
      <c r="BN2272" s="196"/>
      <c r="BO2272" s="196"/>
      <c r="BP2272" s="196"/>
      <c r="BQ2272" s="196"/>
      <c r="BR2272" s="196"/>
      <c r="BS2272" s="196"/>
      <c r="BT2272" s="196"/>
      <c r="BU2272" s="196"/>
      <c r="BV2272" s="196"/>
      <c r="BW2272" s="196"/>
      <c r="BX2272" s="196"/>
      <c r="BY2272" s="196"/>
      <c r="BZ2272" s="196"/>
      <c r="CA2272" s="196"/>
      <c r="CB2272" s="196"/>
      <c r="CC2272" s="196"/>
      <c r="CD2272" s="196"/>
    </row>
    <row r="2273" spans="4:82" x14ac:dyDescent="0.2">
      <c r="D2273" s="171"/>
      <c r="E2273" s="171"/>
      <c r="F2273" s="171"/>
      <c r="G2273" s="171"/>
      <c r="H2273" s="171"/>
      <c r="I2273" s="171"/>
      <c r="J2273" s="171"/>
      <c r="K2273" s="171"/>
      <c r="L2273" s="171"/>
      <c r="M2273" s="171"/>
      <c r="N2273" s="171"/>
      <c r="O2273" s="171"/>
      <c r="P2273" s="171"/>
      <c r="Q2273" s="171"/>
      <c r="R2273" s="171"/>
      <c r="S2273" s="171"/>
      <c r="T2273" s="171"/>
      <c r="U2273" s="171"/>
      <c r="V2273" s="171"/>
      <c r="W2273" s="171"/>
      <c r="X2273" s="171"/>
      <c r="Y2273" s="171"/>
      <c r="Z2273" s="171"/>
      <c r="AA2273" s="171"/>
      <c r="AB2273" s="171"/>
      <c r="AC2273" s="171"/>
      <c r="AD2273" s="171"/>
      <c r="AE2273" s="171"/>
      <c r="AF2273" s="171"/>
      <c r="AG2273" s="171"/>
      <c r="AH2273" s="171"/>
      <c r="AI2273" s="171"/>
      <c r="AJ2273" s="171"/>
      <c r="AK2273" s="171"/>
      <c r="AL2273" s="171"/>
      <c r="AM2273" s="171"/>
      <c r="AN2273" s="171"/>
      <c r="AO2273" s="171"/>
      <c r="AP2273" s="171"/>
      <c r="AQ2273" s="171"/>
      <c r="AR2273" s="171"/>
      <c r="AS2273" s="171"/>
      <c r="AT2273" s="196"/>
      <c r="AU2273" s="196"/>
      <c r="AV2273" s="196"/>
      <c r="AW2273" s="196"/>
      <c r="AX2273" s="196"/>
      <c r="AY2273" s="196"/>
      <c r="AZ2273" s="196"/>
      <c r="BA2273" s="196"/>
      <c r="BB2273" s="196"/>
      <c r="BC2273" s="196"/>
      <c r="BD2273" s="196"/>
      <c r="BE2273" s="196"/>
      <c r="BF2273" s="196"/>
      <c r="BG2273" s="196"/>
      <c r="BH2273" s="196"/>
      <c r="BI2273" s="196"/>
      <c r="BJ2273" s="196"/>
      <c r="BK2273" s="196"/>
      <c r="BL2273" s="196"/>
      <c r="BM2273" s="196"/>
      <c r="BN2273" s="196"/>
      <c r="BO2273" s="196"/>
      <c r="BP2273" s="196"/>
      <c r="BQ2273" s="196"/>
      <c r="BR2273" s="196"/>
      <c r="BS2273" s="196"/>
      <c r="BT2273" s="196"/>
      <c r="BU2273" s="196"/>
      <c r="BV2273" s="196"/>
      <c r="BW2273" s="196"/>
      <c r="BX2273" s="196"/>
      <c r="BY2273" s="196"/>
      <c r="BZ2273" s="196"/>
      <c r="CA2273" s="196"/>
      <c r="CB2273" s="196"/>
      <c r="CC2273" s="196"/>
      <c r="CD2273" s="196"/>
    </row>
    <row r="2274" spans="4:82" x14ac:dyDescent="0.2">
      <c r="D2274" s="171"/>
      <c r="E2274" s="171"/>
      <c r="F2274" s="171"/>
      <c r="G2274" s="171"/>
      <c r="H2274" s="171"/>
      <c r="I2274" s="171"/>
      <c r="J2274" s="171"/>
      <c r="K2274" s="171"/>
      <c r="L2274" s="171"/>
      <c r="M2274" s="171"/>
      <c r="N2274" s="171"/>
      <c r="O2274" s="171"/>
      <c r="P2274" s="171"/>
      <c r="Q2274" s="171"/>
      <c r="R2274" s="171"/>
      <c r="S2274" s="171"/>
      <c r="T2274" s="171"/>
      <c r="U2274" s="171"/>
      <c r="V2274" s="171"/>
      <c r="W2274" s="171"/>
      <c r="X2274" s="171"/>
      <c r="Y2274" s="171"/>
      <c r="Z2274" s="171"/>
      <c r="AA2274" s="171"/>
      <c r="AB2274" s="171"/>
      <c r="AC2274" s="171"/>
      <c r="AD2274" s="171"/>
      <c r="AE2274" s="171"/>
      <c r="AF2274" s="171"/>
      <c r="AG2274" s="171"/>
      <c r="AH2274" s="171"/>
      <c r="AI2274" s="171"/>
      <c r="AJ2274" s="171"/>
      <c r="AK2274" s="171"/>
      <c r="AL2274" s="171"/>
      <c r="AM2274" s="171"/>
      <c r="AN2274" s="171"/>
      <c r="AO2274" s="171"/>
      <c r="AP2274" s="171"/>
      <c r="AQ2274" s="171"/>
      <c r="AR2274" s="171"/>
      <c r="AS2274" s="171"/>
      <c r="AT2274" s="196"/>
      <c r="AU2274" s="196"/>
      <c r="AV2274" s="196"/>
      <c r="AW2274" s="196"/>
      <c r="AX2274" s="196"/>
      <c r="AY2274" s="196"/>
      <c r="AZ2274" s="196"/>
      <c r="BA2274" s="196"/>
      <c r="BB2274" s="196"/>
      <c r="BC2274" s="196"/>
      <c r="BD2274" s="196"/>
      <c r="BE2274" s="196"/>
      <c r="BF2274" s="196"/>
      <c r="BG2274" s="196"/>
      <c r="BH2274" s="196"/>
      <c r="BI2274" s="196"/>
      <c r="BJ2274" s="196"/>
      <c r="BK2274" s="196"/>
      <c r="BL2274" s="196"/>
      <c r="BM2274" s="196"/>
      <c r="BN2274" s="196"/>
      <c r="BO2274" s="196"/>
      <c r="BP2274" s="196"/>
      <c r="BQ2274" s="196"/>
      <c r="BR2274" s="196"/>
      <c r="BS2274" s="196"/>
      <c r="BT2274" s="196"/>
      <c r="BU2274" s="196"/>
      <c r="BV2274" s="196"/>
      <c r="BW2274" s="196"/>
      <c r="BX2274" s="196"/>
      <c r="BY2274" s="196"/>
      <c r="BZ2274" s="196"/>
      <c r="CA2274" s="196"/>
      <c r="CB2274" s="196"/>
      <c r="CC2274" s="196"/>
      <c r="CD2274" s="196"/>
    </row>
    <row r="2275" spans="4:82" x14ac:dyDescent="0.2">
      <c r="D2275" s="171"/>
      <c r="E2275" s="171"/>
      <c r="F2275" s="171"/>
      <c r="G2275" s="171"/>
      <c r="H2275" s="171"/>
      <c r="I2275" s="171"/>
      <c r="J2275" s="171"/>
      <c r="K2275" s="171"/>
      <c r="L2275" s="171"/>
      <c r="M2275" s="171"/>
      <c r="N2275" s="171"/>
      <c r="O2275" s="171"/>
      <c r="P2275" s="171"/>
      <c r="Q2275" s="171"/>
      <c r="R2275" s="171"/>
      <c r="S2275" s="171"/>
      <c r="T2275" s="171"/>
      <c r="U2275" s="171"/>
      <c r="V2275" s="171"/>
      <c r="W2275" s="171"/>
      <c r="X2275" s="171"/>
      <c r="Y2275" s="171"/>
      <c r="Z2275" s="171"/>
      <c r="AA2275" s="171"/>
      <c r="AB2275" s="171"/>
      <c r="AC2275" s="171"/>
      <c r="AD2275" s="171"/>
      <c r="AE2275" s="171"/>
      <c r="AF2275" s="171"/>
      <c r="AG2275" s="171"/>
      <c r="AH2275" s="171"/>
      <c r="AI2275" s="171"/>
      <c r="AJ2275" s="171"/>
      <c r="AK2275" s="171"/>
      <c r="AL2275" s="171"/>
      <c r="AM2275" s="171"/>
      <c r="AN2275" s="171"/>
      <c r="AO2275" s="171"/>
      <c r="AP2275" s="171"/>
      <c r="AQ2275" s="171"/>
      <c r="AR2275" s="171"/>
      <c r="AS2275" s="171"/>
      <c r="AT2275" s="196"/>
      <c r="AU2275" s="196"/>
      <c r="AV2275" s="196"/>
      <c r="AW2275" s="196"/>
      <c r="AX2275" s="196"/>
      <c r="AY2275" s="196"/>
      <c r="AZ2275" s="196"/>
      <c r="BA2275" s="196"/>
      <c r="BB2275" s="196"/>
      <c r="BC2275" s="196"/>
      <c r="BD2275" s="196"/>
      <c r="BE2275" s="196"/>
      <c r="BF2275" s="196"/>
      <c r="BG2275" s="196"/>
      <c r="BH2275" s="196"/>
      <c r="BI2275" s="196"/>
      <c r="BJ2275" s="196"/>
      <c r="BK2275" s="196"/>
      <c r="BL2275" s="196"/>
      <c r="BM2275" s="196"/>
      <c r="BN2275" s="196"/>
      <c r="BO2275" s="196"/>
      <c r="BP2275" s="196"/>
      <c r="BQ2275" s="196"/>
      <c r="BR2275" s="196"/>
      <c r="BS2275" s="196"/>
      <c r="BT2275" s="196"/>
      <c r="BU2275" s="196"/>
      <c r="BV2275" s="196"/>
      <c r="BW2275" s="196"/>
      <c r="BX2275" s="196"/>
      <c r="BY2275" s="196"/>
      <c r="BZ2275" s="196"/>
      <c r="CA2275" s="196"/>
      <c r="CB2275" s="196"/>
      <c r="CC2275" s="196"/>
      <c r="CD2275" s="196"/>
    </row>
    <row r="2276" spans="4:82" x14ac:dyDescent="0.2">
      <c r="D2276" s="171"/>
      <c r="E2276" s="171"/>
      <c r="F2276" s="171"/>
      <c r="G2276" s="171"/>
      <c r="H2276" s="171"/>
      <c r="I2276" s="171"/>
      <c r="J2276" s="171"/>
      <c r="K2276" s="171"/>
      <c r="L2276" s="171"/>
      <c r="M2276" s="171"/>
      <c r="N2276" s="171"/>
      <c r="O2276" s="171"/>
      <c r="P2276" s="171"/>
      <c r="Q2276" s="171"/>
      <c r="R2276" s="171"/>
      <c r="S2276" s="171"/>
      <c r="T2276" s="171"/>
      <c r="U2276" s="171"/>
      <c r="V2276" s="171"/>
      <c r="W2276" s="171"/>
      <c r="X2276" s="171"/>
      <c r="Y2276" s="171"/>
      <c r="Z2276" s="171"/>
      <c r="AA2276" s="171"/>
      <c r="AB2276" s="171"/>
      <c r="AC2276" s="171"/>
      <c r="AD2276" s="171"/>
      <c r="AE2276" s="171"/>
      <c r="AF2276" s="171"/>
      <c r="AG2276" s="171"/>
      <c r="AH2276" s="171"/>
      <c r="AI2276" s="171"/>
      <c r="AJ2276" s="171"/>
      <c r="AK2276" s="171"/>
      <c r="AL2276" s="171"/>
      <c r="AM2276" s="171"/>
      <c r="AN2276" s="171"/>
      <c r="AO2276" s="171"/>
      <c r="AP2276" s="171"/>
      <c r="AQ2276" s="171"/>
      <c r="AR2276" s="171"/>
      <c r="AS2276" s="171"/>
      <c r="AT2276" s="196"/>
      <c r="AU2276" s="196"/>
      <c r="AV2276" s="196"/>
      <c r="AW2276" s="196"/>
      <c r="AX2276" s="196"/>
      <c r="AY2276" s="196"/>
      <c r="AZ2276" s="196"/>
      <c r="BA2276" s="196"/>
      <c r="BB2276" s="196"/>
      <c r="BC2276" s="196"/>
      <c r="BD2276" s="196"/>
      <c r="BE2276" s="196"/>
      <c r="BF2276" s="196"/>
      <c r="BG2276" s="196"/>
      <c r="BH2276" s="196"/>
      <c r="BI2276" s="196"/>
      <c r="BJ2276" s="196"/>
      <c r="BK2276" s="196"/>
      <c r="BL2276" s="196"/>
      <c r="BM2276" s="196"/>
      <c r="BN2276" s="196"/>
      <c r="BO2276" s="196"/>
      <c r="BP2276" s="196"/>
      <c r="BQ2276" s="196"/>
      <c r="BR2276" s="196"/>
      <c r="BS2276" s="196"/>
      <c r="BT2276" s="196"/>
      <c r="BU2276" s="196"/>
      <c r="BV2276" s="196"/>
      <c r="BW2276" s="196"/>
      <c r="BX2276" s="196"/>
      <c r="BY2276" s="196"/>
      <c r="BZ2276" s="196"/>
      <c r="CA2276" s="196"/>
      <c r="CB2276" s="196"/>
      <c r="CC2276" s="196"/>
      <c r="CD2276" s="196"/>
    </row>
    <row r="2277" spans="4:82" x14ac:dyDescent="0.2">
      <c r="D2277" s="171"/>
      <c r="E2277" s="171"/>
      <c r="F2277" s="171"/>
      <c r="G2277" s="171"/>
      <c r="H2277" s="171"/>
      <c r="I2277" s="171"/>
      <c r="J2277" s="171"/>
      <c r="K2277" s="171"/>
      <c r="L2277" s="171"/>
      <c r="M2277" s="171"/>
      <c r="N2277" s="171"/>
      <c r="O2277" s="171"/>
      <c r="P2277" s="171"/>
      <c r="Q2277" s="171"/>
      <c r="R2277" s="171"/>
      <c r="S2277" s="171"/>
      <c r="T2277" s="171"/>
      <c r="U2277" s="171"/>
      <c r="V2277" s="171"/>
      <c r="W2277" s="171"/>
      <c r="X2277" s="171"/>
      <c r="Y2277" s="171"/>
      <c r="Z2277" s="171"/>
      <c r="AA2277" s="171"/>
      <c r="AB2277" s="171"/>
      <c r="AC2277" s="171"/>
      <c r="AD2277" s="171"/>
      <c r="AE2277" s="171"/>
      <c r="AF2277" s="171"/>
      <c r="AG2277" s="171"/>
      <c r="AH2277" s="171"/>
      <c r="AI2277" s="171"/>
      <c r="AJ2277" s="171"/>
      <c r="AK2277" s="171"/>
      <c r="AL2277" s="171"/>
      <c r="AM2277" s="171"/>
      <c r="AN2277" s="171"/>
      <c r="AO2277" s="171"/>
      <c r="AP2277" s="171"/>
      <c r="AQ2277" s="171"/>
      <c r="AR2277" s="171"/>
      <c r="AS2277" s="171"/>
      <c r="AT2277" s="196"/>
      <c r="AU2277" s="196"/>
      <c r="AV2277" s="196"/>
      <c r="AW2277" s="196"/>
      <c r="AX2277" s="196"/>
      <c r="AY2277" s="196"/>
      <c r="AZ2277" s="196"/>
      <c r="BA2277" s="196"/>
      <c r="BB2277" s="196"/>
      <c r="BC2277" s="196"/>
      <c r="BD2277" s="196"/>
      <c r="BE2277" s="196"/>
      <c r="BF2277" s="196"/>
      <c r="BG2277" s="196"/>
      <c r="BH2277" s="196"/>
      <c r="BI2277" s="196"/>
      <c r="BJ2277" s="196"/>
      <c r="BK2277" s="196"/>
      <c r="BL2277" s="196"/>
      <c r="BM2277" s="196"/>
      <c r="BN2277" s="196"/>
      <c r="BO2277" s="196"/>
      <c r="BP2277" s="196"/>
      <c r="BQ2277" s="196"/>
      <c r="BR2277" s="196"/>
      <c r="BS2277" s="196"/>
      <c r="BT2277" s="196"/>
      <c r="BU2277" s="196"/>
      <c r="BV2277" s="196"/>
      <c r="BW2277" s="196"/>
      <c r="BX2277" s="196"/>
      <c r="BY2277" s="196"/>
      <c r="BZ2277" s="196"/>
      <c r="CA2277" s="196"/>
      <c r="CB2277" s="196"/>
      <c r="CC2277" s="196"/>
      <c r="CD2277" s="196"/>
    </row>
    <row r="2278" spans="4:82" x14ac:dyDescent="0.2">
      <c r="D2278" s="171"/>
      <c r="E2278" s="171"/>
      <c r="F2278" s="171"/>
      <c r="G2278" s="171"/>
      <c r="H2278" s="171"/>
      <c r="I2278" s="171"/>
      <c r="J2278" s="171"/>
      <c r="K2278" s="171"/>
      <c r="L2278" s="171"/>
      <c r="M2278" s="171"/>
      <c r="N2278" s="171"/>
      <c r="O2278" s="171"/>
      <c r="P2278" s="171"/>
      <c r="Q2278" s="171"/>
      <c r="R2278" s="171"/>
      <c r="S2278" s="171"/>
      <c r="T2278" s="171"/>
      <c r="U2278" s="171"/>
      <c r="V2278" s="171"/>
      <c r="W2278" s="171"/>
      <c r="X2278" s="171"/>
      <c r="Y2278" s="171"/>
      <c r="Z2278" s="171"/>
      <c r="AA2278" s="171"/>
      <c r="AB2278" s="171"/>
      <c r="AC2278" s="171"/>
      <c r="AD2278" s="171"/>
      <c r="AE2278" s="171"/>
      <c r="AF2278" s="171"/>
      <c r="AG2278" s="171"/>
      <c r="AH2278" s="171"/>
      <c r="AI2278" s="171"/>
      <c r="AJ2278" s="171"/>
      <c r="AK2278" s="171"/>
      <c r="AL2278" s="171"/>
      <c r="AM2278" s="171"/>
      <c r="AN2278" s="171"/>
      <c r="AO2278" s="171"/>
      <c r="AP2278" s="171"/>
      <c r="AQ2278" s="171"/>
      <c r="AR2278" s="171"/>
      <c r="AS2278" s="171"/>
      <c r="AT2278" s="196"/>
      <c r="AU2278" s="196"/>
      <c r="AV2278" s="196"/>
      <c r="AW2278" s="196"/>
      <c r="AX2278" s="196"/>
      <c r="AY2278" s="196"/>
      <c r="AZ2278" s="196"/>
      <c r="BA2278" s="196"/>
      <c r="BB2278" s="196"/>
      <c r="BC2278" s="196"/>
      <c r="BD2278" s="196"/>
      <c r="BE2278" s="196"/>
      <c r="BF2278" s="196"/>
      <c r="BG2278" s="196"/>
      <c r="BH2278" s="196"/>
      <c r="BI2278" s="196"/>
      <c r="BJ2278" s="196"/>
      <c r="BK2278" s="196"/>
      <c r="BL2278" s="196"/>
      <c r="BM2278" s="196"/>
      <c r="BN2278" s="196"/>
      <c r="BO2278" s="196"/>
      <c r="BP2278" s="196"/>
      <c r="BQ2278" s="196"/>
      <c r="BR2278" s="196"/>
      <c r="BS2278" s="196"/>
      <c r="BT2278" s="196"/>
      <c r="BU2278" s="196"/>
      <c r="BV2278" s="196"/>
      <c r="BW2278" s="196"/>
      <c r="BX2278" s="196"/>
      <c r="BY2278" s="196"/>
      <c r="BZ2278" s="196"/>
      <c r="CA2278" s="196"/>
      <c r="CB2278" s="196"/>
      <c r="CC2278" s="196"/>
      <c r="CD2278" s="196"/>
    </row>
    <row r="2279" spans="4:82" x14ac:dyDescent="0.2">
      <c r="D2279" s="171"/>
      <c r="E2279" s="171"/>
      <c r="F2279" s="171"/>
      <c r="G2279" s="171"/>
      <c r="H2279" s="171"/>
      <c r="I2279" s="171"/>
      <c r="J2279" s="171"/>
      <c r="K2279" s="171"/>
      <c r="L2279" s="171"/>
      <c r="M2279" s="171"/>
      <c r="N2279" s="171"/>
      <c r="O2279" s="171"/>
      <c r="P2279" s="171"/>
      <c r="Q2279" s="171"/>
      <c r="R2279" s="171"/>
      <c r="S2279" s="171"/>
      <c r="T2279" s="171"/>
      <c r="U2279" s="171"/>
      <c r="V2279" s="171"/>
      <c r="W2279" s="171"/>
      <c r="X2279" s="171"/>
      <c r="Y2279" s="171"/>
      <c r="Z2279" s="171"/>
      <c r="AA2279" s="171"/>
      <c r="AB2279" s="171"/>
      <c r="AC2279" s="171"/>
      <c r="AD2279" s="171"/>
      <c r="AE2279" s="171"/>
      <c r="AF2279" s="171"/>
      <c r="AG2279" s="171"/>
      <c r="AH2279" s="171"/>
      <c r="AI2279" s="171"/>
      <c r="AJ2279" s="171"/>
      <c r="AK2279" s="171"/>
      <c r="AL2279" s="171"/>
      <c r="AM2279" s="171"/>
      <c r="AN2279" s="171"/>
      <c r="AO2279" s="171"/>
      <c r="AP2279" s="171"/>
      <c r="AQ2279" s="171"/>
      <c r="AR2279" s="171"/>
      <c r="AS2279" s="171"/>
      <c r="AT2279" s="196"/>
      <c r="AU2279" s="196"/>
      <c r="AV2279" s="196"/>
      <c r="AW2279" s="196"/>
      <c r="AX2279" s="196"/>
      <c r="AY2279" s="196"/>
      <c r="AZ2279" s="196"/>
      <c r="BA2279" s="196"/>
      <c r="BB2279" s="196"/>
      <c r="BC2279" s="196"/>
      <c r="BD2279" s="196"/>
      <c r="BE2279" s="196"/>
      <c r="BF2279" s="196"/>
      <c r="BG2279" s="196"/>
      <c r="BH2279" s="196"/>
      <c r="BI2279" s="196"/>
      <c r="BJ2279" s="196"/>
      <c r="BK2279" s="196"/>
      <c r="BL2279" s="196"/>
      <c r="BM2279" s="196"/>
      <c r="BN2279" s="196"/>
      <c r="BO2279" s="196"/>
      <c r="BP2279" s="196"/>
      <c r="BQ2279" s="196"/>
      <c r="BR2279" s="196"/>
      <c r="BS2279" s="196"/>
      <c r="BT2279" s="196"/>
      <c r="BU2279" s="196"/>
      <c r="BV2279" s="196"/>
      <c r="BW2279" s="196"/>
      <c r="BX2279" s="196"/>
      <c r="BY2279" s="196"/>
      <c r="BZ2279" s="196"/>
      <c r="CA2279" s="196"/>
      <c r="CB2279" s="196"/>
      <c r="CC2279" s="196"/>
      <c r="CD2279" s="196"/>
    </row>
    <row r="2280" spans="4:82" x14ac:dyDescent="0.2">
      <c r="D2280" s="171"/>
      <c r="E2280" s="171"/>
      <c r="F2280" s="171"/>
      <c r="G2280" s="171"/>
      <c r="H2280" s="171"/>
      <c r="I2280" s="171"/>
      <c r="J2280" s="171"/>
      <c r="K2280" s="171"/>
      <c r="L2280" s="171"/>
      <c r="M2280" s="171"/>
      <c r="N2280" s="171"/>
      <c r="O2280" s="171"/>
      <c r="P2280" s="171"/>
      <c r="Q2280" s="171"/>
      <c r="R2280" s="171"/>
      <c r="S2280" s="171"/>
      <c r="T2280" s="171"/>
      <c r="U2280" s="171"/>
      <c r="V2280" s="171"/>
      <c r="W2280" s="171"/>
      <c r="X2280" s="171"/>
      <c r="Y2280" s="171"/>
      <c r="Z2280" s="171"/>
      <c r="AA2280" s="171"/>
      <c r="AB2280" s="171"/>
      <c r="AC2280" s="171"/>
      <c r="AD2280" s="171"/>
      <c r="AE2280" s="171"/>
      <c r="AF2280" s="171"/>
      <c r="AG2280" s="171"/>
      <c r="AH2280" s="171"/>
      <c r="AI2280" s="171"/>
      <c r="AJ2280" s="171"/>
      <c r="AK2280" s="171"/>
      <c r="AL2280" s="171"/>
      <c r="AM2280" s="171"/>
      <c r="AN2280" s="171"/>
      <c r="AO2280" s="171"/>
      <c r="AP2280" s="171"/>
      <c r="AQ2280" s="171"/>
      <c r="AR2280" s="171"/>
      <c r="AS2280" s="171"/>
      <c r="AT2280" s="196"/>
      <c r="AU2280" s="196"/>
      <c r="AV2280" s="196"/>
      <c r="AW2280" s="196"/>
      <c r="AX2280" s="196"/>
      <c r="AY2280" s="196"/>
      <c r="AZ2280" s="196"/>
      <c r="BA2280" s="196"/>
      <c r="BB2280" s="196"/>
      <c r="BC2280" s="196"/>
      <c r="BD2280" s="196"/>
      <c r="BE2280" s="196"/>
      <c r="BF2280" s="196"/>
      <c r="BG2280" s="196"/>
      <c r="BH2280" s="196"/>
      <c r="BI2280" s="196"/>
      <c r="BJ2280" s="196"/>
      <c r="BK2280" s="196"/>
      <c r="BL2280" s="196"/>
      <c r="BM2280" s="196"/>
      <c r="BN2280" s="196"/>
      <c r="BO2280" s="196"/>
      <c r="BP2280" s="196"/>
      <c r="BQ2280" s="196"/>
      <c r="BR2280" s="196"/>
      <c r="BS2280" s="196"/>
      <c r="BT2280" s="196"/>
      <c r="BU2280" s="196"/>
      <c r="BV2280" s="196"/>
      <c r="BW2280" s="196"/>
      <c r="BX2280" s="196"/>
      <c r="BY2280" s="196"/>
      <c r="BZ2280" s="196"/>
      <c r="CA2280" s="196"/>
      <c r="CB2280" s="196"/>
      <c r="CC2280" s="196"/>
      <c r="CD2280" s="196"/>
    </row>
    <row r="2281" spans="4:82" x14ac:dyDescent="0.2">
      <c r="D2281" s="171"/>
      <c r="E2281" s="171"/>
      <c r="F2281" s="171"/>
      <c r="G2281" s="171"/>
      <c r="H2281" s="171"/>
      <c r="I2281" s="171"/>
      <c r="J2281" s="171"/>
      <c r="K2281" s="171"/>
      <c r="L2281" s="171"/>
      <c r="M2281" s="171"/>
      <c r="N2281" s="171"/>
      <c r="O2281" s="171"/>
      <c r="P2281" s="171"/>
      <c r="Q2281" s="171"/>
      <c r="R2281" s="171"/>
      <c r="S2281" s="171"/>
      <c r="T2281" s="171"/>
      <c r="U2281" s="171"/>
      <c r="V2281" s="171"/>
      <c r="W2281" s="171"/>
      <c r="X2281" s="171"/>
      <c r="Y2281" s="171"/>
      <c r="Z2281" s="171"/>
      <c r="AA2281" s="171"/>
      <c r="AB2281" s="171"/>
      <c r="AC2281" s="171"/>
      <c r="AD2281" s="171"/>
      <c r="AE2281" s="171"/>
      <c r="AF2281" s="171"/>
      <c r="AG2281" s="171"/>
      <c r="AH2281" s="171"/>
      <c r="AI2281" s="171"/>
      <c r="AJ2281" s="171"/>
      <c r="AK2281" s="171"/>
      <c r="AL2281" s="171"/>
      <c r="AM2281" s="171"/>
      <c r="AN2281" s="171"/>
      <c r="AO2281" s="171"/>
      <c r="AP2281" s="171"/>
      <c r="AQ2281" s="171"/>
      <c r="AR2281" s="171"/>
      <c r="AS2281" s="171"/>
      <c r="AT2281" s="196"/>
      <c r="AU2281" s="196"/>
      <c r="AV2281" s="196"/>
      <c r="AW2281" s="196"/>
      <c r="AX2281" s="196"/>
      <c r="AY2281" s="196"/>
      <c r="AZ2281" s="196"/>
      <c r="BA2281" s="196"/>
      <c r="BB2281" s="196"/>
      <c r="BC2281" s="196"/>
      <c r="BD2281" s="196"/>
      <c r="BE2281" s="196"/>
      <c r="BF2281" s="196"/>
      <c r="BG2281" s="196"/>
      <c r="BH2281" s="196"/>
      <c r="BI2281" s="196"/>
      <c r="BJ2281" s="196"/>
      <c r="BK2281" s="196"/>
      <c r="BL2281" s="196"/>
      <c r="BM2281" s="196"/>
      <c r="BN2281" s="196"/>
      <c r="BO2281" s="196"/>
      <c r="BP2281" s="196"/>
      <c r="BQ2281" s="196"/>
      <c r="BR2281" s="196"/>
      <c r="BS2281" s="196"/>
      <c r="BT2281" s="196"/>
      <c r="BU2281" s="196"/>
      <c r="BV2281" s="196"/>
      <c r="BW2281" s="196"/>
      <c r="BX2281" s="196"/>
      <c r="BY2281" s="196"/>
      <c r="BZ2281" s="196"/>
      <c r="CA2281" s="196"/>
      <c r="CB2281" s="196"/>
      <c r="CC2281" s="196"/>
      <c r="CD2281" s="196"/>
    </row>
    <row r="2282" spans="4:82" x14ac:dyDescent="0.2">
      <c r="D2282" s="171"/>
      <c r="E2282" s="171"/>
      <c r="F2282" s="171"/>
      <c r="G2282" s="171"/>
      <c r="H2282" s="171"/>
      <c r="I2282" s="171"/>
      <c r="J2282" s="171"/>
      <c r="K2282" s="171"/>
      <c r="L2282" s="171"/>
      <c r="M2282" s="171"/>
      <c r="N2282" s="171"/>
      <c r="O2282" s="171"/>
      <c r="P2282" s="171"/>
      <c r="Q2282" s="171"/>
      <c r="R2282" s="171"/>
      <c r="S2282" s="171"/>
      <c r="T2282" s="171"/>
      <c r="U2282" s="171"/>
      <c r="V2282" s="171"/>
      <c r="W2282" s="171"/>
      <c r="X2282" s="171"/>
      <c r="Y2282" s="171"/>
      <c r="Z2282" s="171"/>
      <c r="AA2282" s="171"/>
      <c r="AB2282" s="171"/>
      <c r="AC2282" s="171"/>
      <c r="AD2282" s="171"/>
      <c r="AE2282" s="171"/>
      <c r="AF2282" s="171"/>
      <c r="AG2282" s="171"/>
      <c r="AH2282" s="171"/>
      <c r="AI2282" s="171"/>
      <c r="AJ2282" s="171"/>
      <c r="AK2282" s="171"/>
      <c r="AL2282" s="171"/>
      <c r="AM2282" s="171"/>
      <c r="AN2282" s="171"/>
      <c r="AO2282" s="171"/>
      <c r="AP2282" s="171"/>
      <c r="AQ2282" s="171"/>
      <c r="AR2282" s="171"/>
      <c r="AS2282" s="171"/>
      <c r="AT2282" s="196"/>
      <c r="AU2282" s="196"/>
      <c r="AV2282" s="196"/>
      <c r="AW2282" s="196"/>
      <c r="AX2282" s="196"/>
      <c r="AY2282" s="196"/>
      <c r="AZ2282" s="196"/>
      <c r="BA2282" s="196"/>
      <c r="BB2282" s="196"/>
      <c r="BC2282" s="196"/>
      <c r="BD2282" s="196"/>
      <c r="BE2282" s="196"/>
      <c r="BF2282" s="196"/>
      <c r="BG2282" s="196"/>
      <c r="BH2282" s="196"/>
      <c r="BI2282" s="196"/>
      <c r="BJ2282" s="196"/>
      <c r="BK2282" s="196"/>
      <c r="BL2282" s="196"/>
      <c r="BM2282" s="196"/>
      <c r="BN2282" s="196"/>
      <c r="BO2282" s="196"/>
      <c r="BP2282" s="196"/>
      <c r="BQ2282" s="196"/>
      <c r="BR2282" s="196"/>
      <c r="BS2282" s="196"/>
      <c r="BT2282" s="196"/>
      <c r="BU2282" s="196"/>
      <c r="BV2282" s="196"/>
      <c r="BW2282" s="196"/>
      <c r="BX2282" s="196"/>
      <c r="BY2282" s="196"/>
      <c r="BZ2282" s="196"/>
      <c r="CA2282" s="196"/>
      <c r="CB2282" s="196"/>
      <c r="CC2282" s="196"/>
      <c r="CD2282" s="196"/>
    </row>
    <row r="2283" spans="4:82" x14ac:dyDescent="0.2">
      <c r="D2283" s="171"/>
      <c r="E2283" s="171"/>
      <c r="F2283" s="171"/>
      <c r="G2283" s="171"/>
      <c r="H2283" s="171"/>
      <c r="I2283" s="171"/>
      <c r="J2283" s="171"/>
      <c r="K2283" s="171"/>
      <c r="L2283" s="171"/>
      <c r="M2283" s="171"/>
      <c r="N2283" s="171"/>
      <c r="O2283" s="171"/>
      <c r="P2283" s="171"/>
      <c r="Q2283" s="171"/>
      <c r="R2283" s="171"/>
      <c r="S2283" s="171"/>
      <c r="T2283" s="171"/>
      <c r="U2283" s="171"/>
      <c r="V2283" s="171"/>
      <c r="W2283" s="171"/>
      <c r="X2283" s="171"/>
      <c r="Y2283" s="171"/>
      <c r="Z2283" s="171"/>
      <c r="AA2283" s="171"/>
      <c r="AB2283" s="171"/>
      <c r="AC2283" s="171"/>
      <c r="AD2283" s="171"/>
      <c r="AE2283" s="171"/>
      <c r="AF2283" s="171"/>
      <c r="AG2283" s="171"/>
      <c r="AH2283" s="171"/>
      <c r="AI2283" s="171"/>
      <c r="AJ2283" s="171"/>
      <c r="AK2283" s="171"/>
      <c r="AL2283" s="171"/>
      <c r="AM2283" s="171"/>
      <c r="AN2283" s="171"/>
      <c r="AO2283" s="171"/>
      <c r="AP2283" s="171"/>
      <c r="AQ2283" s="171"/>
      <c r="AR2283" s="171"/>
      <c r="AS2283" s="171"/>
      <c r="AT2283" s="196"/>
      <c r="AU2283" s="196"/>
      <c r="AV2283" s="196"/>
      <c r="AW2283" s="196"/>
      <c r="AX2283" s="196"/>
      <c r="AY2283" s="196"/>
      <c r="AZ2283" s="196"/>
      <c r="BA2283" s="196"/>
      <c r="BB2283" s="196"/>
      <c r="BC2283" s="196"/>
      <c r="BD2283" s="196"/>
      <c r="BE2283" s="196"/>
      <c r="BF2283" s="196"/>
      <c r="BG2283" s="196"/>
      <c r="BH2283" s="196"/>
      <c r="BI2283" s="196"/>
      <c r="BJ2283" s="196"/>
      <c r="BK2283" s="196"/>
      <c r="BL2283" s="196"/>
      <c r="BM2283" s="196"/>
      <c r="BN2283" s="196"/>
      <c r="BO2283" s="196"/>
      <c r="BP2283" s="196"/>
      <c r="BQ2283" s="196"/>
      <c r="BR2283" s="196"/>
      <c r="BS2283" s="196"/>
      <c r="BT2283" s="196"/>
      <c r="BU2283" s="196"/>
      <c r="BV2283" s="196"/>
      <c r="BW2283" s="196"/>
      <c r="BX2283" s="196"/>
      <c r="BY2283" s="196"/>
      <c r="BZ2283" s="196"/>
      <c r="CA2283" s="196"/>
      <c r="CB2283" s="196"/>
      <c r="CC2283" s="196"/>
      <c r="CD2283" s="196"/>
    </row>
    <row r="2284" spans="4:82" x14ac:dyDescent="0.2">
      <c r="D2284" s="171"/>
      <c r="E2284" s="171"/>
      <c r="F2284" s="171"/>
      <c r="G2284" s="171"/>
      <c r="H2284" s="171"/>
      <c r="I2284" s="171"/>
      <c r="J2284" s="171"/>
      <c r="K2284" s="171"/>
      <c r="L2284" s="171"/>
      <c r="M2284" s="171"/>
      <c r="N2284" s="171"/>
      <c r="O2284" s="171"/>
      <c r="P2284" s="171"/>
      <c r="Q2284" s="171"/>
      <c r="R2284" s="171"/>
      <c r="S2284" s="171"/>
      <c r="T2284" s="171"/>
      <c r="U2284" s="171"/>
      <c r="V2284" s="171"/>
      <c r="W2284" s="171"/>
      <c r="X2284" s="171"/>
      <c r="Y2284" s="171"/>
      <c r="Z2284" s="171"/>
      <c r="AA2284" s="171"/>
      <c r="AB2284" s="171"/>
      <c r="AC2284" s="171"/>
      <c r="AD2284" s="171"/>
      <c r="AE2284" s="171"/>
      <c r="AF2284" s="171"/>
      <c r="AG2284" s="171"/>
      <c r="AH2284" s="171"/>
      <c r="AI2284" s="171"/>
      <c r="AJ2284" s="171"/>
      <c r="AK2284" s="171"/>
      <c r="AL2284" s="171"/>
      <c r="AM2284" s="171"/>
      <c r="AN2284" s="171"/>
      <c r="AO2284" s="171"/>
      <c r="AP2284" s="171"/>
      <c r="AQ2284" s="171"/>
      <c r="AR2284" s="171"/>
      <c r="AS2284" s="171"/>
      <c r="AT2284" s="196"/>
      <c r="AU2284" s="196"/>
      <c r="AV2284" s="196"/>
      <c r="AW2284" s="196"/>
      <c r="AX2284" s="196"/>
      <c r="AY2284" s="196"/>
      <c r="AZ2284" s="196"/>
      <c r="BA2284" s="196"/>
      <c r="BB2284" s="196"/>
      <c r="BC2284" s="196"/>
      <c r="BD2284" s="196"/>
      <c r="BE2284" s="196"/>
      <c r="BF2284" s="196"/>
      <c r="BG2284" s="196"/>
      <c r="BH2284" s="196"/>
      <c r="BI2284" s="196"/>
      <c r="BJ2284" s="196"/>
      <c r="BK2284" s="196"/>
      <c r="BL2284" s="196"/>
      <c r="BM2284" s="196"/>
      <c r="BN2284" s="196"/>
      <c r="BO2284" s="196"/>
      <c r="BP2284" s="196"/>
      <c r="BQ2284" s="196"/>
      <c r="BR2284" s="196"/>
      <c r="BS2284" s="196"/>
      <c r="BT2284" s="196"/>
      <c r="BU2284" s="196"/>
      <c r="BV2284" s="196"/>
      <c r="BW2284" s="196"/>
      <c r="BX2284" s="196"/>
      <c r="BY2284" s="196"/>
      <c r="BZ2284" s="196"/>
      <c r="CA2284" s="196"/>
      <c r="CB2284" s="196"/>
      <c r="CC2284" s="196"/>
      <c r="CD2284" s="196"/>
    </row>
    <row r="2285" spans="4:82" x14ac:dyDescent="0.2">
      <c r="D2285" s="171"/>
      <c r="E2285" s="171"/>
      <c r="F2285" s="171"/>
      <c r="G2285" s="171"/>
      <c r="H2285" s="171"/>
      <c r="I2285" s="171"/>
      <c r="J2285" s="171"/>
      <c r="K2285" s="171"/>
      <c r="L2285" s="171"/>
      <c r="M2285" s="171"/>
      <c r="N2285" s="171"/>
      <c r="O2285" s="171"/>
      <c r="P2285" s="171"/>
      <c r="Q2285" s="171"/>
      <c r="R2285" s="171"/>
      <c r="S2285" s="171"/>
      <c r="T2285" s="171"/>
      <c r="U2285" s="171"/>
      <c r="V2285" s="171"/>
      <c r="W2285" s="171"/>
      <c r="X2285" s="171"/>
      <c r="Y2285" s="171"/>
      <c r="Z2285" s="171"/>
      <c r="AA2285" s="171"/>
      <c r="AB2285" s="171"/>
      <c r="AC2285" s="171"/>
      <c r="AD2285" s="171"/>
      <c r="AE2285" s="171"/>
      <c r="AF2285" s="171"/>
      <c r="AG2285" s="171"/>
      <c r="AH2285" s="171"/>
      <c r="AI2285" s="171"/>
      <c r="AJ2285" s="171"/>
      <c r="AK2285" s="171"/>
      <c r="AL2285" s="171"/>
      <c r="AM2285" s="171"/>
      <c r="AN2285" s="171"/>
      <c r="AO2285" s="171"/>
      <c r="AP2285" s="171"/>
      <c r="AQ2285" s="171"/>
      <c r="AR2285" s="171"/>
      <c r="AS2285" s="171"/>
      <c r="AT2285" s="196"/>
      <c r="AU2285" s="196"/>
      <c r="AV2285" s="196"/>
      <c r="AW2285" s="196"/>
      <c r="AX2285" s="196"/>
      <c r="AY2285" s="196"/>
      <c r="AZ2285" s="196"/>
      <c r="BA2285" s="196"/>
      <c r="BB2285" s="196"/>
      <c r="BC2285" s="196"/>
      <c r="BD2285" s="196"/>
      <c r="BE2285" s="196"/>
      <c r="BF2285" s="196"/>
      <c r="BG2285" s="196"/>
      <c r="BH2285" s="196"/>
      <c r="BI2285" s="196"/>
      <c r="BJ2285" s="196"/>
      <c r="BK2285" s="196"/>
      <c r="BL2285" s="196"/>
      <c r="BM2285" s="196"/>
      <c r="BN2285" s="196"/>
      <c r="BO2285" s="196"/>
      <c r="BP2285" s="196"/>
      <c r="BQ2285" s="196"/>
      <c r="BR2285" s="196"/>
      <c r="BS2285" s="196"/>
      <c r="BT2285" s="196"/>
      <c r="BU2285" s="196"/>
      <c r="BV2285" s="196"/>
      <c r="BW2285" s="196"/>
      <c r="BX2285" s="196"/>
      <c r="BY2285" s="196"/>
      <c r="BZ2285" s="196"/>
      <c r="CA2285" s="196"/>
      <c r="CB2285" s="196"/>
      <c r="CC2285" s="196"/>
      <c r="CD2285" s="196"/>
    </row>
    <row r="2286" spans="4:82" x14ac:dyDescent="0.2">
      <c r="D2286" s="171"/>
      <c r="E2286" s="171"/>
      <c r="F2286" s="171"/>
      <c r="G2286" s="171"/>
      <c r="H2286" s="171"/>
      <c r="I2286" s="171"/>
      <c r="J2286" s="171"/>
      <c r="K2286" s="171"/>
      <c r="L2286" s="171"/>
      <c r="M2286" s="171"/>
      <c r="N2286" s="171"/>
      <c r="O2286" s="171"/>
      <c r="P2286" s="171"/>
      <c r="Q2286" s="171"/>
      <c r="R2286" s="171"/>
      <c r="S2286" s="171"/>
      <c r="T2286" s="171"/>
      <c r="U2286" s="171"/>
      <c r="V2286" s="171"/>
      <c r="W2286" s="171"/>
      <c r="X2286" s="171"/>
      <c r="Y2286" s="171"/>
      <c r="Z2286" s="171"/>
      <c r="AA2286" s="171"/>
      <c r="AB2286" s="171"/>
      <c r="AC2286" s="171"/>
      <c r="AD2286" s="171"/>
      <c r="AE2286" s="171"/>
      <c r="AF2286" s="171"/>
      <c r="AG2286" s="171"/>
      <c r="AH2286" s="171"/>
      <c r="AI2286" s="171"/>
      <c r="AJ2286" s="171"/>
      <c r="AK2286" s="171"/>
      <c r="AL2286" s="171"/>
      <c r="AM2286" s="171"/>
      <c r="AN2286" s="171"/>
      <c r="AO2286" s="171"/>
      <c r="AP2286" s="171"/>
      <c r="AQ2286" s="171"/>
      <c r="AR2286" s="171"/>
      <c r="AS2286" s="171"/>
      <c r="AT2286" s="196"/>
      <c r="AU2286" s="196"/>
      <c r="AV2286" s="196"/>
      <c r="AW2286" s="196"/>
      <c r="AX2286" s="196"/>
      <c r="AY2286" s="196"/>
      <c r="AZ2286" s="196"/>
      <c r="BA2286" s="196"/>
      <c r="BB2286" s="196"/>
      <c r="BC2286" s="196"/>
      <c r="BD2286" s="196"/>
      <c r="BE2286" s="196"/>
      <c r="BF2286" s="196"/>
      <c r="BG2286" s="196"/>
      <c r="BH2286" s="196"/>
      <c r="BI2286" s="196"/>
      <c r="BJ2286" s="196"/>
      <c r="BK2286" s="196"/>
      <c r="BL2286" s="196"/>
      <c r="BM2286" s="196"/>
      <c r="BN2286" s="196"/>
      <c r="BO2286" s="196"/>
      <c r="BP2286" s="196"/>
      <c r="BQ2286" s="196"/>
      <c r="BR2286" s="196"/>
      <c r="BS2286" s="196"/>
      <c r="BT2286" s="196"/>
      <c r="BU2286" s="196"/>
      <c r="BV2286" s="196"/>
      <c r="BW2286" s="196"/>
      <c r="BX2286" s="196"/>
      <c r="BY2286" s="196"/>
      <c r="BZ2286" s="196"/>
      <c r="CA2286" s="196"/>
      <c r="CB2286" s="196"/>
      <c r="CC2286" s="196"/>
      <c r="CD2286" s="196"/>
    </row>
    <row r="2287" spans="4:82" x14ac:dyDescent="0.2">
      <c r="D2287" s="171"/>
      <c r="E2287" s="171"/>
      <c r="F2287" s="171"/>
      <c r="G2287" s="171"/>
      <c r="H2287" s="171"/>
      <c r="I2287" s="171"/>
      <c r="J2287" s="171"/>
      <c r="K2287" s="171"/>
      <c r="L2287" s="171"/>
      <c r="M2287" s="171"/>
      <c r="N2287" s="171"/>
      <c r="O2287" s="171"/>
      <c r="P2287" s="171"/>
      <c r="Q2287" s="171"/>
      <c r="R2287" s="171"/>
      <c r="S2287" s="171"/>
      <c r="T2287" s="171"/>
      <c r="U2287" s="171"/>
      <c r="V2287" s="171"/>
      <c r="W2287" s="171"/>
      <c r="X2287" s="171"/>
      <c r="Y2287" s="171"/>
      <c r="Z2287" s="171"/>
      <c r="AA2287" s="171"/>
      <c r="AB2287" s="171"/>
      <c r="AC2287" s="171"/>
      <c r="AD2287" s="171"/>
      <c r="AE2287" s="171"/>
      <c r="AF2287" s="171"/>
      <c r="AG2287" s="171"/>
      <c r="AH2287" s="171"/>
      <c r="AI2287" s="171"/>
      <c r="AJ2287" s="171"/>
      <c r="AK2287" s="171"/>
      <c r="AL2287" s="171"/>
      <c r="AM2287" s="171"/>
      <c r="AN2287" s="171"/>
      <c r="AO2287" s="171"/>
      <c r="AP2287" s="171"/>
      <c r="AQ2287" s="171"/>
      <c r="AR2287" s="171"/>
      <c r="AS2287" s="171"/>
      <c r="AT2287" s="196"/>
      <c r="AU2287" s="196"/>
      <c r="AV2287" s="196"/>
      <c r="AW2287" s="196"/>
      <c r="AX2287" s="196"/>
      <c r="AY2287" s="196"/>
      <c r="AZ2287" s="196"/>
      <c r="BA2287" s="196"/>
      <c r="BB2287" s="196"/>
      <c r="BC2287" s="196"/>
      <c r="BD2287" s="196"/>
      <c r="BE2287" s="196"/>
      <c r="BF2287" s="196"/>
      <c r="BG2287" s="196"/>
      <c r="BH2287" s="196"/>
      <c r="BI2287" s="196"/>
      <c r="BJ2287" s="196"/>
      <c r="BK2287" s="196"/>
      <c r="BL2287" s="196"/>
      <c r="BM2287" s="196"/>
      <c r="BN2287" s="196"/>
      <c r="BO2287" s="196"/>
      <c r="BP2287" s="196"/>
      <c r="BQ2287" s="196"/>
      <c r="BR2287" s="196"/>
      <c r="BS2287" s="196"/>
      <c r="BT2287" s="196"/>
      <c r="BU2287" s="196"/>
      <c r="BV2287" s="196"/>
      <c r="BW2287" s="196"/>
      <c r="BX2287" s="196"/>
      <c r="BY2287" s="196"/>
      <c r="BZ2287" s="196"/>
      <c r="CA2287" s="196"/>
      <c r="CB2287" s="196"/>
      <c r="CC2287" s="196"/>
      <c r="CD2287" s="196"/>
    </row>
    <row r="2288" spans="4:82" x14ac:dyDescent="0.2">
      <c r="D2288" s="171"/>
      <c r="E2288" s="171"/>
      <c r="F2288" s="171"/>
      <c r="G2288" s="171"/>
      <c r="H2288" s="171"/>
      <c r="I2288" s="171"/>
      <c r="J2288" s="171"/>
      <c r="K2288" s="171"/>
      <c r="L2288" s="171"/>
      <c r="M2288" s="171"/>
      <c r="N2288" s="171"/>
      <c r="O2288" s="171"/>
      <c r="P2288" s="171"/>
      <c r="Q2288" s="171"/>
      <c r="R2288" s="171"/>
      <c r="S2288" s="171"/>
      <c r="T2288" s="171"/>
      <c r="U2288" s="171"/>
      <c r="V2288" s="171"/>
      <c r="W2288" s="171"/>
      <c r="X2288" s="171"/>
      <c r="Y2288" s="171"/>
      <c r="Z2288" s="171"/>
      <c r="AA2288" s="171"/>
      <c r="AB2288" s="171"/>
      <c r="AC2288" s="171"/>
      <c r="AD2288" s="171"/>
      <c r="AE2288" s="171"/>
      <c r="AF2288" s="171"/>
      <c r="AG2288" s="171"/>
      <c r="AH2288" s="171"/>
      <c r="AI2288" s="171"/>
      <c r="AJ2288" s="171"/>
      <c r="AK2288" s="171"/>
      <c r="AL2288" s="171"/>
      <c r="AM2288" s="171"/>
      <c r="AN2288" s="171"/>
      <c r="AO2288" s="171"/>
      <c r="AP2288" s="171"/>
      <c r="AQ2288" s="171"/>
      <c r="AR2288" s="171"/>
      <c r="AS2288" s="171"/>
      <c r="AT2288" s="196"/>
      <c r="AU2288" s="196"/>
      <c r="AV2288" s="196"/>
      <c r="AW2288" s="196"/>
      <c r="AX2288" s="196"/>
      <c r="AY2288" s="196"/>
      <c r="AZ2288" s="196"/>
      <c r="BA2288" s="196"/>
      <c r="BB2288" s="196"/>
      <c r="BC2288" s="196"/>
      <c r="BD2288" s="196"/>
      <c r="BE2288" s="196"/>
      <c r="BF2288" s="196"/>
      <c r="BG2288" s="196"/>
      <c r="BH2288" s="196"/>
      <c r="BI2288" s="196"/>
      <c r="BJ2288" s="196"/>
      <c r="BK2288" s="196"/>
      <c r="BL2288" s="196"/>
      <c r="BM2288" s="196"/>
      <c r="BN2288" s="196"/>
      <c r="BO2288" s="196"/>
      <c r="BP2288" s="196"/>
      <c r="BQ2288" s="196"/>
      <c r="BR2288" s="196"/>
      <c r="BS2288" s="196"/>
      <c r="BT2288" s="196"/>
      <c r="BU2288" s="196"/>
      <c r="BV2288" s="196"/>
      <c r="BW2288" s="196"/>
      <c r="BX2288" s="196"/>
      <c r="BY2288" s="196"/>
      <c r="BZ2288" s="196"/>
      <c r="CA2288" s="196"/>
      <c r="CB2288" s="196"/>
      <c r="CC2288" s="196"/>
      <c r="CD2288" s="196"/>
    </row>
    <row r="2289" spans="4:82" x14ac:dyDescent="0.2">
      <c r="D2289" s="171"/>
      <c r="E2289" s="171"/>
      <c r="F2289" s="171"/>
      <c r="G2289" s="171"/>
      <c r="H2289" s="171"/>
      <c r="I2289" s="171"/>
      <c r="J2289" s="171"/>
      <c r="K2289" s="171"/>
      <c r="L2289" s="171"/>
      <c r="M2289" s="171"/>
      <c r="N2289" s="171"/>
      <c r="O2289" s="171"/>
      <c r="P2289" s="171"/>
      <c r="Q2289" s="171"/>
      <c r="R2289" s="171"/>
      <c r="S2289" s="171"/>
      <c r="T2289" s="171"/>
      <c r="U2289" s="171"/>
      <c r="V2289" s="171"/>
      <c r="W2289" s="171"/>
      <c r="X2289" s="171"/>
      <c r="Y2289" s="171"/>
      <c r="Z2289" s="171"/>
      <c r="AA2289" s="171"/>
      <c r="AB2289" s="171"/>
      <c r="AC2289" s="171"/>
      <c r="AD2289" s="171"/>
      <c r="AE2289" s="171"/>
      <c r="AF2289" s="171"/>
      <c r="AG2289" s="171"/>
      <c r="AH2289" s="171"/>
      <c r="AI2289" s="171"/>
      <c r="AJ2289" s="171"/>
      <c r="AK2289" s="171"/>
      <c r="AL2289" s="171"/>
      <c r="AM2289" s="171"/>
      <c r="AN2289" s="171"/>
      <c r="AO2289" s="171"/>
      <c r="AP2289" s="171"/>
      <c r="AQ2289" s="171"/>
      <c r="AR2289" s="171"/>
      <c r="AS2289" s="171"/>
      <c r="AT2289" s="196"/>
      <c r="AU2289" s="196"/>
      <c r="AV2289" s="196"/>
      <c r="AW2289" s="196"/>
      <c r="AX2289" s="196"/>
      <c r="AY2289" s="196"/>
      <c r="AZ2289" s="196"/>
      <c r="BA2289" s="196"/>
      <c r="BB2289" s="196"/>
      <c r="BC2289" s="196"/>
      <c r="BD2289" s="196"/>
      <c r="BE2289" s="196"/>
      <c r="BF2289" s="196"/>
      <c r="BG2289" s="196"/>
      <c r="BH2289" s="196"/>
      <c r="BI2289" s="196"/>
      <c r="BJ2289" s="196"/>
      <c r="BK2289" s="196"/>
      <c r="BL2289" s="196"/>
      <c r="BM2289" s="196"/>
      <c r="BN2289" s="196"/>
      <c r="BO2289" s="196"/>
      <c r="BP2289" s="196"/>
      <c r="BQ2289" s="196"/>
      <c r="BR2289" s="196"/>
      <c r="BS2289" s="196"/>
      <c r="BT2289" s="196"/>
      <c r="BU2289" s="196"/>
      <c r="BV2289" s="196"/>
      <c r="BW2289" s="196"/>
      <c r="BX2289" s="196"/>
      <c r="BY2289" s="196"/>
      <c r="BZ2289" s="196"/>
      <c r="CA2289" s="196"/>
      <c r="CB2289" s="196"/>
      <c r="CC2289" s="196"/>
      <c r="CD2289" s="196"/>
    </row>
    <row r="2290" spans="4:82" x14ac:dyDescent="0.2">
      <c r="D2290" s="171"/>
      <c r="E2290" s="171"/>
      <c r="F2290" s="171"/>
      <c r="G2290" s="171"/>
      <c r="H2290" s="171"/>
      <c r="I2290" s="171"/>
      <c r="J2290" s="171"/>
      <c r="K2290" s="171"/>
      <c r="L2290" s="171"/>
      <c r="M2290" s="171"/>
      <c r="N2290" s="171"/>
      <c r="O2290" s="171"/>
      <c r="P2290" s="171"/>
      <c r="Q2290" s="171"/>
      <c r="R2290" s="171"/>
      <c r="S2290" s="171"/>
      <c r="T2290" s="171"/>
      <c r="U2290" s="171"/>
      <c r="V2290" s="171"/>
      <c r="W2290" s="171"/>
      <c r="X2290" s="171"/>
      <c r="Y2290" s="171"/>
      <c r="Z2290" s="171"/>
      <c r="AA2290" s="171"/>
      <c r="AB2290" s="171"/>
      <c r="AC2290" s="171"/>
      <c r="AD2290" s="171"/>
      <c r="AE2290" s="171"/>
      <c r="AF2290" s="171"/>
      <c r="AG2290" s="171"/>
      <c r="AH2290" s="171"/>
      <c r="AI2290" s="171"/>
      <c r="AJ2290" s="171"/>
      <c r="AK2290" s="171"/>
      <c r="AL2290" s="171"/>
      <c r="AM2290" s="171"/>
      <c r="AN2290" s="171"/>
      <c r="AO2290" s="171"/>
      <c r="AP2290" s="171"/>
      <c r="AQ2290" s="171"/>
      <c r="AR2290" s="171"/>
      <c r="AS2290" s="171"/>
      <c r="AT2290" s="196"/>
      <c r="AU2290" s="196"/>
      <c r="AV2290" s="196"/>
      <c r="AW2290" s="196"/>
      <c r="AX2290" s="196"/>
      <c r="AY2290" s="196"/>
      <c r="AZ2290" s="196"/>
      <c r="BA2290" s="196"/>
      <c r="BB2290" s="196"/>
      <c r="BC2290" s="196"/>
      <c r="BD2290" s="196"/>
      <c r="BE2290" s="196"/>
      <c r="BF2290" s="196"/>
      <c r="BG2290" s="196"/>
      <c r="BH2290" s="196"/>
      <c r="BI2290" s="196"/>
      <c r="BJ2290" s="196"/>
      <c r="BK2290" s="196"/>
      <c r="BL2290" s="196"/>
      <c r="BM2290" s="196"/>
      <c r="BN2290" s="196"/>
      <c r="BO2290" s="196"/>
      <c r="BP2290" s="196"/>
      <c r="BQ2290" s="196"/>
      <c r="BR2290" s="196"/>
      <c r="BS2290" s="196"/>
      <c r="BT2290" s="196"/>
      <c r="BU2290" s="196"/>
      <c r="BV2290" s="196"/>
      <c r="BW2290" s="196"/>
      <c r="BX2290" s="196"/>
      <c r="BY2290" s="196"/>
      <c r="BZ2290" s="196"/>
      <c r="CA2290" s="196"/>
      <c r="CB2290" s="196"/>
      <c r="CC2290" s="196"/>
      <c r="CD2290" s="196"/>
    </row>
    <row r="2291" spans="4:82" x14ac:dyDescent="0.2">
      <c r="D2291" s="171"/>
      <c r="E2291" s="171"/>
      <c r="F2291" s="171"/>
      <c r="G2291" s="171"/>
      <c r="H2291" s="171"/>
      <c r="I2291" s="171"/>
      <c r="J2291" s="171"/>
      <c r="K2291" s="171"/>
      <c r="L2291" s="171"/>
      <c r="M2291" s="171"/>
      <c r="N2291" s="171"/>
      <c r="O2291" s="171"/>
      <c r="P2291" s="171"/>
      <c r="Q2291" s="171"/>
      <c r="R2291" s="171"/>
      <c r="S2291" s="171"/>
      <c r="T2291" s="171"/>
      <c r="U2291" s="171"/>
      <c r="V2291" s="171"/>
      <c r="W2291" s="171"/>
      <c r="X2291" s="171"/>
      <c r="Y2291" s="171"/>
      <c r="Z2291" s="171"/>
      <c r="AA2291" s="171"/>
      <c r="AB2291" s="171"/>
      <c r="AC2291" s="171"/>
      <c r="AD2291" s="171"/>
      <c r="AE2291" s="171"/>
      <c r="AF2291" s="171"/>
      <c r="AG2291" s="171"/>
      <c r="AH2291" s="171"/>
      <c r="AI2291" s="171"/>
      <c r="AJ2291" s="171"/>
      <c r="AK2291" s="171"/>
      <c r="AL2291" s="171"/>
      <c r="AM2291" s="171"/>
      <c r="AN2291" s="171"/>
      <c r="AO2291" s="171"/>
      <c r="AP2291" s="171"/>
      <c r="AQ2291" s="171"/>
      <c r="AR2291" s="171"/>
      <c r="AS2291" s="171"/>
      <c r="AT2291" s="196"/>
      <c r="AU2291" s="196"/>
      <c r="AV2291" s="196"/>
      <c r="AW2291" s="196"/>
      <c r="AX2291" s="196"/>
      <c r="AY2291" s="196"/>
      <c r="AZ2291" s="196"/>
      <c r="BA2291" s="196"/>
      <c r="BB2291" s="196"/>
      <c r="BC2291" s="196"/>
      <c r="BD2291" s="196"/>
      <c r="BE2291" s="196"/>
      <c r="BF2291" s="196"/>
      <c r="BG2291" s="196"/>
      <c r="BH2291" s="196"/>
      <c r="BI2291" s="196"/>
      <c r="BJ2291" s="196"/>
      <c r="BK2291" s="196"/>
      <c r="BL2291" s="196"/>
      <c r="BM2291" s="196"/>
      <c r="BN2291" s="196"/>
      <c r="BO2291" s="196"/>
      <c r="BP2291" s="196"/>
      <c r="BQ2291" s="196"/>
      <c r="BR2291" s="196"/>
      <c r="BS2291" s="196"/>
      <c r="BT2291" s="196"/>
      <c r="BU2291" s="196"/>
      <c r="BV2291" s="196"/>
      <c r="BW2291" s="196"/>
      <c r="BX2291" s="196"/>
      <c r="BY2291" s="196"/>
      <c r="BZ2291" s="196"/>
      <c r="CA2291" s="196"/>
      <c r="CB2291" s="196"/>
      <c r="CC2291" s="196"/>
      <c r="CD2291" s="196"/>
    </row>
    <row r="2292" spans="4:82" x14ac:dyDescent="0.2">
      <c r="D2292" s="171"/>
      <c r="E2292" s="171"/>
      <c r="F2292" s="171"/>
      <c r="G2292" s="171"/>
      <c r="H2292" s="171"/>
      <c r="I2292" s="171"/>
      <c r="J2292" s="171"/>
      <c r="K2292" s="171"/>
      <c r="L2292" s="171"/>
      <c r="M2292" s="171"/>
      <c r="N2292" s="171"/>
      <c r="O2292" s="171"/>
      <c r="P2292" s="171"/>
      <c r="Q2292" s="171"/>
      <c r="R2292" s="171"/>
      <c r="S2292" s="171"/>
      <c r="T2292" s="171"/>
      <c r="U2292" s="171"/>
      <c r="V2292" s="171"/>
      <c r="W2292" s="171"/>
      <c r="X2292" s="171"/>
      <c r="Y2292" s="171"/>
      <c r="Z2292" s="171"/>
      <c r="AA2292" s="171"/>
      <c r="AB2292" s="171"/>
      <c r="AC2292" s="171"/>
      <c r="AD2292" s="171"/>
      <c r="AE2292" s="171"/>
      <c r="AF2292" s="171"/>
      <c r="AG2292" s="171"/>
      <c r="AH2292" s="171"/>
      <c r="AI2292" s="171"/>
      <c r="AJ2292" s="171"/>
      <c r="AK2292" s="171"/>
      <c r="AL2292" s="171"/>
      <c r="AM2292" s="171"/>
      <c r="AN2292" s="171"/>
      <c r="AO2292" s="171"/>
      <c r="AP2292" s="171"/>
      <c r="AQ2292" s="171"/>
      <c r="AR2292" s="171"/>
      <c r="AS2292" s="171"/>
      <c r="AT2292" s="196"/>
      <c r="AU2292" s="196"/>
      <c r="AV2292" s="196"/>
      <c r="AW2292" s="196"/>
      <c r="AX2292" s="196"/>
      <c r="AY2292" s="196"/>
      <c r="AZ2292" s="196"/>
      <c r="BA2292" s="196"/>
      <c r="BB2292" s="196"/>
      <c r="BC2292" s="196"/>
      <c r="BD2292" s="196"/>
      <c r="BE2292" s="196"/>
      <c r="BF2292" s="196"/>
      <c r="BG2292" s="196"/>
      <c r="BH2292" s="196"/>
      <c r="BI2292" s="196"/>
      <c r="BJ2292" s="196"/>
      <c r="BK2292" s="196"/>
      <c r="BL2292" s="196"/>
      <c r="BM2292" s="196"/>
      <c r="BN2292" s="196"/>
      <c r="BO2292" s="196"/>
      <c r="BP2292" s="196"/>
      <c r="BQ2292" s="196"/>
      <c r="BR2292" s="196"/>
      <c r="BS2292" s="196"/>
      <c r="BT2292" s="196"/>
      <c r="BU2292" s="196"/>
      <c r="BV2292" s="196"/>
      <c r="BW2292" s="196"/>
      <c r="BX2292" s="196"/>
      <c r="BY2292" s="196"/>
      <c r="BZ2292" s="196"/>
      <c r="CA2292" s="196"/>
      <c r="CB2292" s="196"/>
      <c r="CC2292" s="196"/>
      <c r="CD2292" s="196"/>
    </row>
    <row r="2293" spans="4:82" x14ac:dyDescent="0.2">
      <c r="D2293" s="171"/>
      <c r="E2293" s="171"/>
      <c r="F2293" s="171"/>
      <c r="G2293" s="171"/>
      <c r="H2293" s="171"/>
      <c r="I2293" s="171"/>
      <c r="J2293" s="171"/>
      <c r="K2293" s="171"/>
      <c r="L2293" s="171"/>
      <c r="M2293" s="171"/>
      <c r="N2293" s="171"/>
      <c r="O2293" s="171"/>
      <c r="P2293" s="171"/>
      <c r="Q2293" s="171"/>
      <c r="R2293" s="171"/>
      <c r="S2293" s="171"/>
      <c r="T2293" s="171"/>
      <c r="U2293" s="171"/>
      <c r="V2293" s="171"/>
      <c r="W2293" s="171"/>
      <c r="X2293" s="171"/>
      <c r="Y2293" s="171"/>
      <c r="Z2293" s="171"/>
      <c r="AA2293" s="171"/>
      <c r="AB2293" s="171"/>
      <c r="AC2293" s="171"/>
      <c r="AD2293" s="171"/>
      <c r="AE2293" s="171"/>
      <c r="AF2293" s="171"/>
      <c r="AG2293" s="171"/>
      <c r="AH2293" s="171"/>
      <c r="AI2293" s="171"/>
      <c r="AJ2293" s="171"/>
      <c r="AK2293" s="171"/>
      <c r="AL2293" s="171"/>
      <c r="AM2293" s="171"/>
      <c r="AN2293" s="171"/>
      <c r="AO2293" s="171"/>
      <c r="AP2293" s="171"/>
      <c r="AQ2293" s="171"/>
      <c r="AR2293" s="171"/>
      <c r="AS2293" s="171"/>
      <c r="AT2293" s="196"/>
      <c r="AU2293" s="196"/>
      <c r="AV2293" s="196"/>
      <c r="AW2293" s="196"/>
      <c r="AX2293" s="196"/>
      <c r="AY2293" s="196"/>
      <c r="AZ2293" s="196"/>
      <c r="BA2293" s="196"/>
      <c r="BB2293" s="196"/>
      <c r="BC2293" s="196"/>
      <c r="BD2293" s="196"/>
      <c r="BE2293" s="196"/>
      <c r="BF2293" s="196"/>
      <c r="BG2293" s="196"/>
      <c r="BH2293" s="196"/>
      <c r="BI2293" s="196"/>
      <c r="BJ2293" s="196"/>
      <c r="BK2293" s="196"/>
      <c r="BL2293" s="196"/>
      <c r="BM2293" s="196"/>
      <c r="BN2293" s="196"/>
      <c r="BO2293" s="196"/>
      <c r="BP2293" s="196"/>
      <c r="BQ2293" s="196"/>
      <c r="BR2293" s="196"/>
      <c r="BS2293" s="196"/>
      <c r="BT2293" s="196"/>
      <c r="BU2293" s="196"/>
      <c r="BV2293" s="196"/>
      <c r="BW2293" s="196"/>
      <c r="BX2293" s="196"/>
      <c r="BY2293" s="196"/>
      <c r="BZ2293" s="196"/>
      <c r="CA2293" s="196"/>
      <c r="CB2293" s="196"/>
      <c r="CC2293" s="196"/>
      <c r="CD2293" s="196"/>
    </row>
    <row r="2294" spans="4:82" x14ac:dyDescent="0.2">
      <c r="D2294" s="171"/>
      <c r="E2294" s="171"/>
      <c r="F2294" s="171"/>
      <c r="G2294" s="171"/>
      <c r="H2294" s="171"/>
      <c r="I2294" s="171"/>
      <c r="J2294" s="171"/>
      <c r="K2294" s="171"/>
      <c r="L2294" s="171"/>
      <c r="M2294" s="171"/>
      <c r="N2294" s="171"/>
      <c r="O2294" s="171"/>
      <c r="P2294" s="171"/>
      <c r="Q2294" s="171"/>
      <c r="R2294" s="171"/>
      <c r="S2294" s="171"/>
      <c r="T2294" s="171"/>
      <c r="U2294" s="171"/>
      <c r="V2294" s="171"/>
      <c r="W2294" s="171"/>
      <c r="X2294" s="171"/>
      <c r="Y2294" s="171"/>
      <c r="Z2294" s="171"/>
      <c r="AA2294" s="171"/>
      <c r="AB2294" s="171"/>
      <c r="AC2294" s="171"/>
      <c r="AD2294" s="171"/>
      <c r="AE2294" s="171"/>
      <c r="AF2294" s="171"/>
      <c r="AG2294" s="171"/>
      <c r="AH2294" s="171"/>
      <c r="AI2294" s="171"/>
      <c r="AJ2294" s="171"/>
      <c r="AK2294" s="171"/>
      <c r="AL2294" s="171"/>
      <c r="AM2294" s="171"/>
      <c r="AN2294" s="171"/>
      <c r="AO2294" s="171"/>
      <c r="AP2294" s="171"/>
      <c r="AQ2294" s="171"/>
      <c r="AR2294" s="171"/>
      <c r="AS2294" s="171"/>
      <c r="AT2294" s="196"/>
      <c r="AU2294" s="196"/>
      <c r="AV2294" s="196"/>
      <c r="AW2294" s="196"/>
      <c r="AX2294" s="196"/>
      <c r="AY2294" s="196"/>
      <c r="AZ2294" s="196"/>
      <c r="BA2294" s="196"/>
      <c r="BB2294" s="196"/>
      <c r="BC2294" s="196"/>
      <c r="BD2294" s="196"/>
      <c r="BE2294" s="196"/>
      <c r="BF2294" s="196"/>
      <c r="BG2294" s="196"/>
      <c r="BH2294" s="196"/>
      <c r="BI2294" s="196"/>
      <c r="BJ2294" s="196"/>
      <c r="BK2294" s="196"/>
      <c r="BL2294" s="196"/>
      <c r="BM2294" s="196"/>
      <c r="BN2294" s="196"/>
      <c r="BO2294" s="196"/>
      <c r="BP2294" s="196"/>
      <c r="BQ2294" s="196"/>
      <c r="BR2294" s="196"/>
      <c r="BS2294" s="196"/>
      <c r="BT2294" s="196"/>
      <c r="BU2294" s="196"/>
      <c r="BV2294" s="196"/>
      <c r="BW2294" s="196"/>
      <c r="BX2294" s="196"/>
      <c r="BY2294" s="196"/>
      <c r="BZ2294" s="196"/>
      <c r="CA2294" s="196"/>
      <c r="CB2294" s="196"/>
      <c r="CC2294" s="196"/>
      <c r="CD2294" s="196"/>
    </row>
    <row r="2295" spans="4:82" x14ac:dyDescent="0.2">
      <c r="D2295" s="171"/>
      <c r="E2295" s="171"/>
      <c r="F2295" s="171"/>
      <c r="G2295" s="171"/>
      <c r="H2295" s="171"/>
      <c r="I2295" s="171"/>
      <c r="J2295" s="171"/>
      <c r="K2295" s="171"/>
      <c r="L2295" s="171"/>
      <c r="M2295" s="171"/>
      <c r="N2295" s="171"/>
      <c r="O2295" s="171"/>
      <c r="P2295" s="171"/>
      <c r="Q2295" s="171"/>
      <c r="R2295" s="171"/>
      <c r="S2295" s="171"/>
      <c r="T2295" s="171"/>
      <c r="U2295" s="171"/>
      <c r="V2295" s="171"/>
      <c r="W2295" s="171"/>
      <c r="X2295" s="171"/>
      <c r="Y2295" s="171"/>
      <c r="Z2295" s="171"/>
      <c r="AA2295" s="171"/>
      <c r="AB2295" s="171"/>
      <c r="AC2295" s="171"/>
      <c r="AD2295" s="171"/>
      <c r="AE2295" s="171"/>
      <c r="AF2295" s="171"/>
      <c r="AG2295" s="171"/>
      <c r="AH2295" s="171"/>
      <c r="AI2295" s="171"/>
      <c r="AJ2295" s="171"/>
      <c r="AK2295" s="171"/>
      <c r="AL2295" s="171"/>
      <c r="AM2295" s="171"/>
      <c r="AN2295" s="171"/>
      <c r="AO2295" s="171"/>
      <c r="AP2295" s="171"/>
      <c r="AQ2295" s="171"/>
      <c r="AR2295" s="171"/>
      <c r="AS2295" s="171"/>
      <c r="AT2295" s="196"/>
      <c r="AU2295" s="196"/>
      <c r="AV2295" s="196"/>
      <c r="AW2295" s="196"/>
      <c r="AX2295" s="196"/>
      <c r="AY2295" s="196"/>
      <c r="AZ2295" s="196"/>
      <c r="BA2295" s="196"/>
      <c r="BB2295" s="196"/>
      <c r="BC2295" s="196"/>
      <c r="BD2295" s="196"/>
      <c r="BE2295" s="196"/>
      <c r="BF2295" s="196"/>
      <c r="BG2295" s="196"/>
      <c r="BH2295" s="196"/>
      <c r="BI2295" s="196"/>
      <c r="BJ2295" s="196"/>
      <c r="BK2295" s="196"/>
      <c r="BL2295" s="196"/>
      <c r="BM2295" s="196"/>
      <c r="BN2295" s="196"/>
      <c r="BO2295" s="196"/>
      <c r="BP2295" s="196"/>
      <c r="BQ2295" s="196"/>
      <c r="BR2295" s="196"/>
      <c r="BS2295" s="196"/>
      <c r="BT2295" s="196"/>
      <c r="BU2295" s="196"/>
      <c r="BV2295" s="196"/>
      <c r="BW2295" s="196"/>
      <c r="BX2295" s="196"/>
      <c r="BY2295" s="196"/>
      <c r="BZ2295" s="196"/>
      <c r="CA2295" s="196"/>
      <c r="CB2295" s="196"/>
      <c r="CC2295" s="196"/>
      <c r="CD2295" s="196"/>
    </row>
    <row r="2296" spans="4:82" x14ac:dyDescent="0.2">
      <c r="D2296" s="171"/>
      <c r="E2296" s="171"/>
      <c r="F2296" s="171"/>
      <c r="G2296" s="171"/>
      <c r="H2296" s="171"/>
      <c r="I2296" s="171"/>
      <c r="J2296" s="171"/>
      <c r="K2296" s="171"/>
      <c r="L2296" s="171"/>
      <c r="M2296" s="171"/>
      <c r="N2296" s="171"/>
      <c r="O2296" s="171"/>
      <c r="P2296" s="171"/>
      <c r="Q2296" s="171"/>
      <c r="R2296" s="171"/>
      <c r="S2296" s="171"/>
      <c r="T2296" s="171"/>
      <c r="U2296" s="171"/>
      <c r="V2296" s="171"/>
      <c r="W2296" s="171"/>
      <c r="X2296" s="171"/>
      <c r="Y2296" s="171"/>
      <c r="Z2296" s="171"/>
      <c r="AA2296" s="171"/>
      <c r="AB2296" s="171"/>
      <c r="AC2296" s="171"/>
      <c r="AD2296" s="171"/>
      <c r="AE2296" s="171"/>
      <c r="AF2296" s="171"/>
      <c r="AG2296" s="171"/>
      <c r="AH2296" s="171"/>
      <c r="AI2296" s="171"/>
      <c r="AJ2296" s="171"/>
      <c r="AK2296" s="171"/>
      <c r="AL2296" s="171"/>
      <c r="AM2296" s="171"/>
      <c r="AN2296" s="171"/>
      <c r="AO2296" s="171"/>
      <c r="AP2296" s="171"/>
      <c r="AQ2296" s="171"/>
      <c r="AR2296" s="171"/>
      <c r="AS2296" s="171"/>
      <c r="AT2296" s="196"/>
      <c r="AU2296" s="196"/>
      <c r="AV2296" s="196"/>
      <c r="AW2296" s="196"/>
      <c r="AX2296" s="196"/>
      <c r="AY2296" s="196"/>
      <c r="AZ2296" s="196"/>
      <c r="BA2296" s="196"/>
      <c r="BB2296" s="196"/>
      <c r="BC2296" s="196"/>
      <c r="BD2296" s="196"/>
      <c r="BE2296" s="196"/>
      <c r="BF2296" s="196"/>
      <c r="BG2296" s="196"/>
      <c r="BH2296" s="196"/>
      <c r="BI2296" s="196"/>
      <c r="BJ2296" s="196"/>
      <c r="BK2296" s="196"/>
      <c r="BL2296" s="196"/>
      <c r="BM2296" s="196"/>
      <c r="BN2296" s="196"/>
      <c r="BO2296" s="196"/>
      <c r="BP2296" s="196"/>
      <c r="BQ2296" s="196"/>
      <c r="BR2296" s="196"/>
      <c r="BS2296" s="196"/>
      <c r="BT2296" s="196"/>
      <c r="BU2296" s="196"/>
      <c r="BV2296" s="196"/>
      <c r="BW2296" s="196"/>
      <c r="BX2296" s="196"/>
      <c r="BY2296" s="196"/>
      <c r="BZ2296" s="196"/>
      <c r="CA2296" s="196"/>
      <c r="CB2296" s="196"/>
      <c r="CC2296" s="196"/>
      <c r="CD2296" s="196"/>
    </row>
    <row r="2297" spans="4:82" x14ac:dyDescent="0.2">
      <c r="D2297" s="171"/>
      <c r="E2297" s="171"/>
      <c r="F2297" s="171"/>
      <c r="G2297" s="171"/>
      <c r="H2297" s="171"/>
      <c r="I2297" s="171"/>
      <c r="J2297" s="171"/>
      <c r="K2297" s="171"/>
      <c r="L2297" s="171"/>
      <c r="M2297" s="171"/>
      <c r="N2297" s="171"/>
      <c r="O2297" s="171"/>
      <c r="P2297" s="171"/>
      <c r="Q2297" s="171"/>
      <c r="R2297" s="171"/>
      <c r="S2297" s="171"/>
      <c r="T2297" s="171"/>
      <c r="U2297" s="171"/>
      <c r="V2297" s="171"/>
      <c r="W2297" s="171"/>
      <c r="X2297" s="171"/>
      <c r="Y2297" s="171"/>
      <c r="Z2297" s="171"/>
      <c r="AA2297" s="171"/>
      <c r="AB2297" s="171"/>
      <c r="AC2297" s="171"/>
      <c r="AD2297" s="171"/>
      <c r="AE2297" s="171"/>
      <c r="AF2297" s="171"/>
      <c r="AG2297" s="171"/>
      <c r="AH2297" s="171"/>
      <c r="AI2297" s="171"/>
      <c r="AJ2297" s="171"/>
      <c r="AK2297" s="171"/>
      <c r="AL2297" s="171"/>
      <c r="AM2297" s="171"/>
      <c r="AN2297" s="171"/>
      <c r="AO2297" s="171"/>
      <c r="AP2297" s="171"/>
      <c r="AQ2297" s="171"/>
      <c r="AR2297" s="171"/>
      <c r="AS2297" s="171"/>
      <c r="AT2297" s="196"/>
      <c r="AU2297" s="196"/>
      <c r="AV2297" s="196"/>
      <c r="AW2297" s="196"/>
      <c r="AX2297" s="196"/>
      <c r="AY2297" s="196"/>
      <c r="AZ2297" s="196"/>
      <c r="BA2297" s="196"/>
      <c r="BB2297" s="196"/>
      <c r="BC2297" s="196"/>
      <c r="BD2297" s="196"/>
      <c r="BE2297" s="196"/>
      <c r="BF2297" s="196"/>
      <c r="BG2297" s="196"/>
      <c r="BH2297" s="196"/>
      <c r="BI2297" s="196"/>
      <c r="BJ2297" s="196"/>
      <c r="BK2297" s="196"/>
      <c r="BL2297" s="196"/>
      <c r="BM2297" s="196"/>
      <c r="BN2297" s="196"/>
      <c r="BO2297" s="196"/>
      <c r="BP2297" s="196"/>
      <c r="BQ2297" s="196"/>
      <c r="BR2297" s="196"/>
      <c r="BS2297" s="196"/>
      <c r="BT2297" s="196"/>
      <c r="BU2297" s="196"/>
      <c r="BV2297" s="196"/>
      <c r="BW2297" s="196"/>
      <c r="BX2297" s="196"/>
      <c r="BY2297" s="196"/>
      <c r="BZ2297" s="196"/>
      <c r="CA2297" s="196"/>
      <c r="CB2297" s="196"/>
      <c r="CC2297" s="196"/>
      <c r="CD2297" s="196"/>
    </row>
    <row r="2298" spans="4:82" x14ac:dyDescent="0.2">
      <c r="D2298" s="171"/>
      <c r="E2298" s="171"/>
      <c r="F2298" s="171"/>
      <c r="G2298" s="171"/>
      <c r="H2298" s="171"/>
      <c r="I2298" s="171"/>
      <c r="J2298" s="171"/>
      <c r="K2298" s="171"/>
      <c r="L2298" s="171"/>
      <c r="M2298" s="171"/>
      <c r="N2298" s="171"/>
      <c r="O2298" s="171"/>
      <c r="P2298" s="171"/>
      <c r="Q2298" s="171"/>
      <c r="R2298" s="171"/>
      <c r="S2298" s="171"/>
      <c r="T2298" s="171"/>
      <c r="U2298" s="171"/>
      <c r="V2298" s="171"/>
      <c r="W2298" s="171"/>
      <c r="X2298" s="171"/>
      <c r="Y2298" s="171"/>
      <c r="Z2298" s="171"/>
      <c r="AA2298" s="171"/>
      <c r="AB2298" s="171"/>
      <c r="AC2298" s="171"/>
      <c r="AD2298" s="171"/>
      <c r="AE2298" s="171"/>
      <c r="AF2298" s="171"/>
      <c r="AG2298" s="171"/>
      <c r="AH2298" s="171"/>
      <c r="AI2298" s="171"/>
      <c r="AJ2298" s="171"/>
      <c r="AK2298" s="171"/>
      <c r="AL2298" s="171"/>
      <c r="AM2298" s="171"/>
      <c r="AN2298" s="171"/>
      <c r="AO2298" s="171"/>
      <c r="AP2298" s="171"/>
      <c r="AQ2298" s="171"/>
      <c r="AR2298" s="171"/>
      <c r="AS2298" s="171"/>
      <c r="AT2298" s="196"/>
      <c r="AU2298" s="196"/>
      <c r="AV2298" s="196"/>
      <c r="AW2298" s="196"/>
      <c r="AX2298" s="196"/>
      <c r="AY2298" s="196"/>
      <c r="AZ2298" s="196"/>
      <c r="BA2298" s="196"/>
      <c r="BB2298" s="196"/>
      <c r="BC2298" s="196"/>
      <c r="BD2298" s="196"/>
      <c r="BE2298" s="196"/>
      <c r="BF2298" s="196"/>
      <c r="BG2298" s="196"/>
      <c r="BH2298" s="196"/>
      <c r="BI2298" s="196"/>
      <c r="BJ2298" s="196"/>
      <c r="BK2298" s="196"/>
      <c r="BL2298" s="196"/>
      <c r="BM2298" s="196"/>
      <c r="BN2298" s="196"/>
      <c r="BO2298" s="196"/>
      <c r="BP2298" s="196"/>
      <c r="BQ2298" s="196"/>
      <c r="BR2298" s="196"/>
      <c r="BS2298" s="196"/>
      <c r="BT2298" s="196"/>
      <c r="BU2298" s="196"/>
      <c r="BV2298" s="196"/>
      <c r="BW2298" s="196"/>
      <c r="BX2298" s="196"/>
      <c r="BY2298" s="196"/>
      <c r="BZ2298" s="196"/>
      <c r="CA2298" s="196"/>
      <c r="CB2298" s="196"/>
      <c r="CC2298" s="196"/>
      <c r="CD2298" s="196"/>
    </row>
    <row r="2299" spans="4:82" x14ac:dyDescent="0.2">
      <c r="D2299" s="171"/>
      <c r="E2299" s="171"/>
      <c r="F2299" s="171"/>
      <c r="G2299" s="171"/>
      <c r="H2299" s="171"/>
      <c r="I2299" s="171"/>
      <c r="J2299" s="171"/>
      <c r="K2299" s="171"/>
      <c r="L2299" s="171"/>
      <c r="M2299" s="171"/>
      <c r="N2299" s="171"/>
      <c r="O2299" s="171"/>
      <c r="P2299" s="171"/>
      <c r="Q2299" s="171"/>
      <c r="R2299" s="171"/>
      <c r="S2299" s="171"/>
      <c r="T2299" s="171"/>
      <c r="U2299" s="171"/>
      <c r="V2299" s="171"/>
      <c r="W2299" s="171"/>
      <c r="X2299" s="171"/>
      <c r="Y2299" s="171"/>
      <c r="Z2299" s="171"/>
      <c r="AA2299" s="171"/>
      <c r="AB2299" s="171"/>
      <c r="AC2299" s="171"/>
      <c r="AD2299" s="171"/>
      <c r="AE2299" s="171"/>
      <c r="AF2299" s="171"/>
      <c r="AG2299" s="171"/>
      <c r="AH2299" s="171"/>
      <c r="AI2299" s="171"/>
      <c r="AJ2299" s="171"/>
      <c r="AK2299" s="171"/>
      <c r="AL2299" s="171"/>
      <c r="AM2299" s="171"/>
      <c r="AN2299" s="171"/>
      <c r="AO2299" s="171"/>
      <c r="AP2299" s="171"/>
      <c r="AQ2299" s="171"/>
      <c r="AR2299" s="171"/>
      <c r="AS2299" s="171"/>
      <c r="AT2299" s="196"/>
      <c r="AU2299" s="196"/>
      <c r="AV2299" s="196"/>
      <c r="AW2299" s="196"/>
      <c r="AX2299" s="196"/>
      <c r="AY2299" s="196"/>
      <c r="AZ2299" s="196"/>
      <c r="BA2299" s="196"/>
      <c r="BB2299" s="196"/>
      <c r="BC2299" s="196"/>
      <c r="BD2299" s="196"/>
      <c r="BE2299" s="196"/>
      <c r="BF2299" s="196"/>
      <c r="BG2299" s="196"/>
      <c r="BH2299" s="196"/>
      <c r="BI2299" s="196"/>
      <c r="BJ2299" s="196"/>
      <c r="BK2299" s="196"/>
      <c r="BL2299" s="196"/>
      <c r="BM2299" s="196"/>
      <c r="BN2299" s="196"/>
      <c r="BO2299" s="196"/>
      <c r="BP2299" s="196"/>
      <c r="BQ2299" s="196"/>
      <c r="BR2299" s="196"/>
      <c r="BS2299" s="196"/>
      <c r="BT2299" s="196"/>
      <c r="BU2299" s="196"/>
      <c r="BV2299" s="196"/>
      <c r="BW2299" s="196"/>
      <c r="BX2299" s="196"/>
      <c r="BY2299" s="196"/>
      <c r="BZ2299" s="196"/>
      <c r="CA2299" s="196"/>
      <c r="CB2299" s="196"/>
      <c r="CC2299" s="196"/>
      <c r="CD2299" s="196"/>
    </row>
    <row r="2300" spans="4:82" x14ac:dyDescent="0.2">
      <c r="D2300" s="171"/>
      <c r="E2300" s="171"/>
      <c r="F2300" s="171"/>
      <c r="G2300" s="171"/>
      <c r="H2300" s="171"/>
      <c r="I2300" s="171"/>
      <c r="J2300" s="171"/>
      <c r="K2300" s="171"/>
      <c r="L2300" s="171"/>
      <c r="M2300" s="171"/>
      <c r="N2300" s="171"/>
      <c r="O2300" s="171"/>
      <c r="P2300" s="171"/>
      <c r="Q2300" s="171"/>
      <c r="R2300" s="171"/>
      <c r="S2300" s="171"/>
      <c r="T2300" s="171"/>
      <c r="U2300" s="171"/>
      <c r="V2300" s="171"/>
      <c r="W2300" s="171"/>
      <c r="X2300" s="171"/>
      <c r="Y2300" s="171"/>
      <c r="Z2300" s="171"/>
      <c r="AA2300" s="171"/>
      <c r="AB2300" s="171"/>
      <c r="AC2300" s="171"/>
      <c r="AD2300" s="171"/>
      <c r="AE2300" s="171"/>
      <c r="AF2300" s="171"/>
      <c r="AG2300" s="171"/>
      <c r="AH2300" s="171"/>
      <c r="AI2300" s="171"/>
      <c r="AJ2300" s="171"/>
      <c r="AK2300" s="171"/>
      <c r="AL2300" s="171"/>
      <c r="AM2300" s="171"/>
      <c r="AN2300" s="171"/>
      <c r="AO2300" s="171"/>
      <c r="AP2300" s="171"/>
      <c r="AQ2300" s="171"/>
      <c r="AR2300" s="171"/>
      <c r="AS2300" s="171"/>
      <c r="AT2300" s="196"/>
      <c r="AU2300" s="196"/>
      <c r="AV2300" s="196"/>
      <c r="AW2300" s="196"/>
      <c r="AX2300" s="196"/>
      <c r="AY2300" s="196"/>
      <c r="AZ2300" s="196"/>
      <c r="BA2300" s="196"/>
      <c r="BB2300" s="196"/>
      <c r="BC2300" s="196"/>
      <c r="BD2300" s="196"/>
      <c r="BE2300" s="196"/>
      <c r="BF2300" s="196"/>
      <c r="BG2300" s="196"/>
      <c r="BH2300" s="196"/>
      <c r="BI2300" s="196"/>
      <c r="BJ2300" s="196"/>
      <c r="BK2300" s="196"/>
      <c r="BL2300" s="196"/>
      <c r="BM2300" s="196"/>
      <c r="BN2300" s="196"/>
      <c r="BO2300" s="196"/>
      <c r="BP2300" s="196"/>
      <c r="BQ2300" s="196"/>
      <c r="BR2300" s="196"/>
      <c r="BS2300" s="196"/>
      <c r="BT2300" s="196"/>
      <c r="BU2300" s="196"/>
      <c r="BV2300" s="196"/>
      <c r="BW2300" s="196"/>
      <c r="BX2300" s="196"/>
      <c r="BY2300" s="196"/>
      <c r="BZ2300" s="196"/>
      <c r="CA2300" s="196"/>
      <c r="CB2300" s="196"/>
      <c r="CC2300" s="196"/>
      <c r="CD2300" s="196"/>
    </row>
    <row r="2301" spans="4:82" x14ac:dyDescent="0.2">
      <c r="D2301" s="171"/>
      <c r="E2301" s="171"/>
      <c r="F2301" s="171"/>
      <c r="G2301" s="171"/>
      <c r="H2301" s="171"/>
      <c r="I2301" s="171"/>
      <c r="J2301" s="171"/>
      <c r="K2301" s="171"/>
      <c r="L2301" s="171"/>
      <c r="M2301" s="171"/>
      <c r="N2301" s="171"/>
      <c r="O2301" s="171"/>
      <c r="P2301" s="171"/>
      <c r="Q2301" s="171"/>
      <c r="R2301" s="171"/>
      <c r="S2301" s="171"/>
      <c r="T2301" s="171"/>
      <c r="U2301" s="171"/>
      <c r="V2301" s="171"/>
      <c r="W2301" s="171"/>
      <c r="X2301" s="171"/>
      <c r="Y2301" s="171"/>
      <c r="Z2301" s="171"/>
      <c r="AA2301" s="171"/>
      <c r="AB2301" s="171"/>
      <c r="AC2301" s="171"/>
      <c r="AD2301" s="171"/>
      <c r="AE2301" s="171"/>
      <c r="AF2301" s="171"/>
      <c r="AG2301" s="171"/>
      <c r="AH2301" s="171"/>
      <c r="AI2301" s="171"/>
      <c r="AJ2301" s="171"/>
      <c r="AK2301" s="171"/>
      <c r="AL2301" s="171"/>
      <c r="AM2301" s="171"/>
      <c r="AN2301" s="171"/>
      <c r="AO2301" s="171"/>
      <c r="AP2301" s="171"/>
      <c r="AQ2301" s="171"/>
      <c r="AR2301" s="171"/>
      <c r="AS2301" s="171"/>
      <c r="AT2301" s="196"/>
      <c r="AU2301" s="196"/>
      <c r="AV2301" s="196"/>
      <c r="AW2301" s="196"/>
      <c r="AX2301" s="196"/>
      <c r="AY2301" s="196"/>
      <c r="AZ2301" s="196"/>
      <c r="BA2301" s="196"/>
      <c r="BB2301" s="196"/>
      <c r="BC2301" s="196"/>
      <c r="BD2301" s="196"/>
      <c r="BE2301" s="196"/>
      <c r="BF2301" s="196"/>
      <c r="BG2301" s="196"/>
      <c r="BH2301" s="196"/>
      <c r="BI2301" s="196"/>
      <c r="BJ2301" s="196"/>
      <c r="BK2301" s="196"/>
      <c r="BL2301" s="196"/>
      <c r="BM2301" s="196"/>
      <c r="BN2301" s="196"/>
      <c r="BO2301" s="196"/>
      <c r="BP2301" s="196"/>
      <c r="BQ2301" s="196"/>
      <c r="BR2301" s="196"/>
      <c r="BS2301" s="196"/>
      <c r="BT2301" s="196"/>
      <c r="BU2301" s="196"/>
      <c r="BV2301" s="196"/>
      <c r="BW2301" s="196"/>
      <c r="BX2301" s="196"/>
      <c r="BY2301" s="196"/>
      <c r="BZ2301" s="196"/>
      <c r="CA2301" s="196"/>
      <c r="CB2301" s="196"/>
      <c r="CC2301" s="196"/>
      <c r="CD2301" s="196"/>
    </row>
    <row r="2302" spans="4:82" x14ac:dyDescent="0.2">
      <c r="D2302" s="171"/>
      <c r="E2302" s="171"/>
      <c r="F2302" s="171"/>
      <c r="G2302" s="171"/>
      <c r="H2302" s="171"/>
      <c r="I2302" s="171"/>
      <c r="J2302" s="171"/>
      <c r="K2302" s="171"/>
      <c r="L2302" s="171"/>
      <c r="M2302" s="171"/>
      <c r="N2302" s="171"/>
      <c r="O2302" s="171"/>
      <c r="P2302" s="171"/>
      <c r="Q2302" s="171"/>
      <c r="R2302" s="171"/>
      <c r="S2302" s="171"/>
      <c r="T2302" s="171"/>
      <c r="U2302" s="171"/>
      <c r="V2302" s="171"/>
      <c r="W2302" s="171"/>
      <c r="X2302" s="171"/>
      <c r="Y2302" s="171"/>
      <c r="Z2302" s="171"/>
      <c r="AA2302" s="171"/>
      <c r="AB2302" s="171"/>
      <c r="AC2302" s="171"/>
      <c r="AD2302" s="171"/>
      <c r="AE2302" s="171"/>
      <c r="AF2302" s="171"/>
      <c r="AG2302" s="171"/>
      <c r="AH2302" s="171"/>
      <c r="AI2302" s="171"/>
      <c r="AJ2302" s="171"/>
      <c r="AK2302" s="171"/>
      <c r="AL2302" s="171"/>
      <c r="AM2302" s="171"/>
      <c r="AN2302" s="171"/>
      <c r="AO2302" s="171"/>
      <c r="AP2302" s="171"/>
      <c r="AQ2302" s="171"/>
      <c r="AR2302" s="171"/>
      <c r="AS2302" s="171"/>
      <c r="AT2302" s="196"/>
      <c r="AU2302" s="196"/>
      <c r="AV2302" s="196"/>
      <c r="AW2302" s="196"/>
      <c r="AX2302" s="196"/>
      <c r="AY2302" s="196"/>
      <c r="AZ2302" s="196"/>
      <c r="BA2302" s="196"/>
      <c r="BB2302" s="196"/>
      <c r="BC2302" s="196"/>
      <c r="BD2302" s="196"/>
      <c r="BE2302" s="196"/>
      <c r="BF2302" s="196"/>
      <c r="BG2302" s="196"/>
      <c r="BH2302" s="196"/>
      <c r="BI2302" s="196"/>
      <c r="BJ2302" s="196"/>
      <c r="BK2302" s="196"/>
      <c r="BL2302" s="196"/>
      <c r="BM2302" s="196"/>
      <c r="BN2302" s="196"/>
      <c r="BO2302" s="196"/>
      <c r="BP2302" s="196"/>
      <c r="BQ2302" s="196"/>
      <c r="BR2302" s="196"/>
      <c r="BS2302" s="196"/>
      <c r="BT2302" s="196"/>
      <c r="BU2302" s="196"/>
      <c r="BV2302" s="196"/>
      <c r="BW2302" s="196"/>
      <c r="BX2302" s="196"/>
      <c r="BY2302" s="196"/>
      <c r="BZ2302" s="196"/>
      <c r="CA2302" s="196"/>
      <c r="CB2302" s="196"/>
      <c r="CC2302" s="196"/>
      <c r="CD2302" s="196"/>
    </row>
    <row r="2303" spans="4:82" x14ac:dyDescent="0.2">
      <c r="D2303" s="171"/>
      <c r="E2303" s="171"/>
      <c r="F2303" s="171"/>
      <c r="G2303" s="171"/>
      <c r="H2303" s="171"/>
      <c r="I2303" s="171"/>
      <c r="J2303" s="171"/>
      <c r="K2303" s="171"/>
      <c r="L2303" s="171"/>
      <c r="M2303" s="171"/>
      <c r="N2303" s="171"/>
      <c r="O2303" s="171"/>
      <c r="P2303" s="171"/>
      <c r="Q2303" s="171"/>
      <c r="R2303" s="171"/>
      <c r="S2303" s="171"/>
      <c r="T2303" s="171"/>
      <c r="U2303" s="171"/>
      <c r="V2303" s="171"/>
      <c r="W2303" s="171"/>
      <c r="X2303" s="171"/>
      <c r="Y2303" s="171"/>
      <c r="Z2303" s="171"/>
      <c r="AA2303" s="171"/>
      <c r="AB2303" s="171"/>
      <c r="AC2303" s="171"/>
      <c r="AD2303" s="171"/>
      <c r="AE2303" s="171"/>
      <c r="AF2303" s="171"/>
      <c r="AG2303" s="171"/>
      <c r="AH2303" s="171"/>
      <c r="AI2303" s="171"/>
      <c r="AJ2303" s="171"/>
      <c r="AK2303" s="171"/>
      <c r="AL2303" s="171"/>
      <c r="AM2303" s="171"/>
      <c r="AN2303" s="171"/>
      <c r="AO2303" s="171"/>
      <c r="AP2303" s="171"/>
      <c r="AQ2303" s="171"/>
      <c r="AR2303" s="171"/>
      <c r="AS2303" s="171"/>
      <c r="AT2303" s="196"/>
      <c r="AU2303" s="196"/>
      <c r="AV2303" s="196"/>
      <c r="AW2303" s="196"/>
      <c r="AX2303" s="196"/>
      <c r="AY2303" s="196"/>
      <c r="AZ2303" s="196"/>
      <c r="BA2303" s="196"/>
      <c r="BB2303" s="196"/>
      <c r="BC2303" s="196"/>
      <c r="BD2303" s="196"/>
      <c r="BE2303" s="196"/>
      <c r="BF2303" s="196"/>
      <c r="BG2303" s="196"/>
      <c r="BH2303" s="196"/>
      <c r="BI2303" s="196"/>
      <c r="BJ2303" s="196"/>
      <c r="BK2303" s="196"/>
      <c r="BL2303" s="196"/>
      <c r="BM2303" s="196"/>
      <c r="BN2303" s="196"/>
      <c r="BO2303" s="196"/>
      <c r="BP2303" s="196"/>
      <c r="BQ2303" s="196"/>
      <c r="BR2303" s="196"/>
      <c r="BS2303" s="196"/>
      <c r="BT2303" s="196"/>
      <c r="BU2303" s="196"/>
      <c r="BV2303" s="196"/>
      <c r="BW2303" s="196"/>
      <c r="BX2303" s="196"/>
      <c r="BY2303" s="196"/>
      <c r="BZ2303" s="196"/>
      <c r="CA2303" s="196"/>
      <c r="CB2303" s="196"/>
      <c r="CC2303" s="196"/>
      <c r="CD2303" s="196"/>
    </row>
    <row r="2304" spans="4:82" x14ac:dyDescent="0.2">
      <c r="D2304" s="171"/>
      <c r="E2304" s="171"/>
      <c r="F2304" s="171"/>
      <c r="G2304" s="171"/>
      <c r="H2304" s="171"/>
      <c r="I2304" s="171"/>
      <c r="J2304" s="171"/>
      <c r="K2304" s="171"/>
      <c r="L2304" s="171"/>
      <c r="M2304" s="171"/>
      <c r="N2304" s="171"/>
      <c r="O2304" s="171"/>
      <c r="P2304" s="171"/>
      <c r="Q2304" s="171"/>
      <c r="R2304" s="171"/>
      <c r="S2304" s="171"/>
      <c r="T2304" s="171"/>
      <c r="U2304" s="171"/>
      <c r="V2304" s="171"/>
      <c r="W2304" s="171"/>
      <c r="X2304" s="171"/>
      <c r="Y2304" s="171"/>
      <c r="Z2304" s="171"/>
      <c r="AA2304" s="171"/>
      <c r="AB2304" s="171"/>
      <c r="AC2304" s="171"/>
      <c r="AD2304" s="171"/>
      <c r="AE2304" s="171"/>
      <c r="AF2304" s="171"/>
      <c r="AG2304" s="171"/>
      <c r="AH2304" s="171"/>
      <c r="AI2304" s="171"/>
      <c r="AJ2304" s="171"/>
      <c r="AK2304" s="171"/>
      <c r="AL2304" s="171"/>
      <c r="AM2304" s="171"/>
      <c r="AN2304" s="171"/>
      <c r="AO2304" s="171"/>
      <c r="AP2304" s="171"/>
      <c r="AQ2304" s="171"/>
      <c r="AR2304" s="171"/>
      <c r="AS2304" s="171"/>
      <c r="AT2304" s="196"/>
      <c r="AU2304" s="196"/>
      <c r="AV2304" s="196"/>
      <c r="AW2304" s="196"/>
      <c r="AX2304" s="196"/>
      <c r="AY2304" s="196"/>
      <c r="AZ2304" s="196"/>
      <c r="BA2304" s="196"/>
      <c r="BB2304" s="196"/>
      <c r="BC2304" s="196"/>
      <c r="BD2304" s="196"/>
      <c r="BE2304" s="196"/>
      <c r="BF2304" s="196"/>
      <c r="BG2304" s="196"/>
      <c r="BH2304" s="196"/>
      <c r="BI2304" s="196"/>
      <c r="BJ2304" s="196"/>
      <c r="BK2304" s="196"/>
      <c r="BL2304" s="196"/>
      <c r="BM2304" s="196"/>
      <c r="BN2304" s="196"/>
      <c r="BO2304" s="196"/>
      <c r="BP2304" s="196"/>
      <c r="BQ2304" s="196"/>
      <c r="BR2304" s="196"/>
      <c r="BS2304" s="196"/>
      <c r="BT2304" s="196"/>
      <c r="BU2304" s="196"/>
      <c r="BV2304" s="196"/>
      <c r="BW2304" s="196"/>
      <c r="BX2304" s="196"/>
      <c r="BY2304" s="196"/>
      <c r="BZ2304" s="196"/>
      <c r="CA2304" s="196"/>
      <c r="CB2304" s="196"/>
      <c r="CC2304" s="196"/>
      <c r="CD2304" s="196"/>
    </row>
    <row r="2305" spans="4:82" x14ac:dyDescent="0.2">
      <c r="D2305" s="171"/>
      <c r="E2305" s="171"/>
      <c r="F2305" s="171"/>
      <c r="G2305" s="171"/>
      <c r="H2305" s="171"/>
      <c r="I2305" s="171"/>
      <c r="J2305" s="171"/>
      <c r="K2305" s="171"/>
      <c r="L2305" s="171"/>
      <c r="M2305" s="171"/>
      <c r="N2305" s="171"/>
      <c r="O2305" s="171"/>
      <c r="P2305" s="171"/>
      <c r="Q2305" s="171"/>
      <c r="R2305" s="171"/>
      <c r="S2305" s="171"/>
      <c r="T2305" s="171"/>
      <c r="U2305" s="171"/>
      <c r="V2305" s="171"/>
      <c r="W2305" s="171"/>
      <c r="X2305" s="171"/>
      <c r="Y2305" s="171"/>
      <c r="Z2305" s="171"/>
      <c r="AA2305" s="171"/>
      <c r="AB2305" s="171"/>
      <c r="AC2305" s="171"/>
      <c r="AD2305" s="171"/>
      <c r="AE2305" s="171"/>
      <c r="AF2305" s="171"/>
      <c r="AG2305" s="171"/>
      <c r="AH2305" s="171"/>
      <c r="AI2305" s="171"/>
      <c r="AJ2305" s="171"/>
      <c r="AK2305" s="171"/>
      <c r="AL2305" s="171"/>
      <c r="AM2305" s="171"/>
      <c r="AN2305" s="171"/>
      <c r="AO2305" s="171"/>
      <c r="AP2305" s="171"/>
      <c r="AQ2305" s="171"/>
      <c r="AR2305" s="171"/>
      <c r="AS2305" s="171"/>
      <c r="AT2305" s="196"/>
      <c r="AU2305" s="196"/>
      <c r="AV2305" s="196"/>
      <c r="AW2305" s="196"/>
      <c r="AX2305" s="196"/>
      <c r="AY2305" s="196"/>
      <c r="AZ2305" s="196"/>
      <c r="BA2305" s="196"/>
      <c r="BB2305" s="196"/>
      <c r="BC2305" s="196"/>
      <c r="BD2305" s="196"/>
      <c r="BE2305" s="196"/>
      <c r="BF2305" s="196"/>
      <c r="BG2305" s="196"/>
      <c r="BH2305" s="196"/>
      <c r="BI2305" s="196"/>
      <c r="BJ2305" s="196"/>
      <c r="BK2305" s="196"/>
      <c r="BL2305" s="196"/>
      <c r="BM2305" s="196"/>
      <c r="BN2305" s="196"/>
      <c r="BO2305" s="196"/>
      <c r="BP2305" s="196"/>
      <c r="BQ2305" s="196"/>
      <c r="BR2305" s="196"/>
      <c r="BS2305" s="196"/>
      <c r="BT2305" s="196"/>
      <c r="BU2305" s="196"/>
      <c r="BV2305" s="196"/>
      <c r="BW2305" s="196"/>
      <c r="BX2305" s="196"/>
      <c r="BY2305" s="196"/>
      <c r="BZ2305" s="196"/>
      <c r="CA2305" s="196"/>
      <c r="CB2305" s="196"/>
      <c r="CC2305" s="196"/>
      <c r="CD2305" s="196"/>
    </row>
    <row r="2306" spans="4:82" x14ac:dyDescent="0.2">
      <c r="D2306" s="171"/>
      <c r="E2306" s="171"/>
      <c r="F2306" s="171"/>
      <c r="G2306" s="171"/>
      <c r="H2306" s="171"/>
      <c r="I2306" s="171"/>
      <c r="J2306" s="171"/>
      <c r="K2306" s="171"/>
      <c r="L2306" s="171"/>
      <c r="M2306" s="171"/>
      <c r="N2306" s="171"/>
      <c r="O2306" s="171"/>
      <c r="P2306" s="171"/>
      <c r="Q2306" s="171"/>
      <c r="R2306" s="171"/>
      <c r="S2306" s="171"/>
      <c r="T2306" s="171"/>
      <c r="U2306" s="171"/>
      <c r="V2306" s="171"/>
      <c r="W2306" s="171"/>
      <c r="X2306" s="171"/>
      <c r="Y2306" s="171"/>
      <c r="Z2306" s="171"/>
      <c r="AA2306" s="171"/>
      <c r="AB2306" s="171"/>
      <c r="AC2306" s="171"/>
      <c r="AD2306" s="171"/>
      <c r="AE2306" s="171"/>
      <c r="AF2306" s="171"/>
      <c r="AG2306" s="171"/>
      <c r="AH2306" s="171"/>
      <c r="AI2306" s="171"/>
      <c r="AJ2306" s="171"/>
      <c r="AK2306" s="171"/>
      <c r="AL2306" s="171"/>
      <c r="AM2306" s="171"/>
      <c r="AN2306" s="171"/>
      <c r="AO2306" s="171"/>
      <c r="AP2306" s="171"/>
      <c r="AQ2306" s="171"/>
      <c r="AR2306" s="171"/>
      <c r="AS2306" s="171"/>
      <c r="AT2306" s="196"/>
      <c r="AU2306" s="196"/>
      <c r="AV2306" s="196"/>
      <c r="AW2306" s="196"/>
      <c r="AX2306" s="196"/>
      <c r="AY2306" s="196"/>
      <c r="AZ2306" s="196"/>
      <c r="BA2306" s="196"/>
      <c r="BB2306" s="196"/>
      <c r="BC2306" s="196"/>
      <c r="BD2306" s="196"/>
      <c r="BE2306" s="196"/>
      <c r="BF2306" s="196"/>
      <c r="BG2306" s="196"/>
      <c r="BH2306" s="196"/>
      <c r="BI2306" s="196"/>
      <c r="BJ2306" s="196"/>
      <c r="BK2306" s="196"/>
      <c r="BL2306" s="196"/>
      <c r="BM2306" s="196"/>
      <c r="BN2306" s="196"/>
      <c r="BO2306" s="196"/>
      <c r="BP2306" s="196"/>
      <c r="BQ2306" s="196"/>
      <c r="BR2306" s="196"/>
      <c r="BS2306" s="196"/>
      <c r="BT2306" s="196"/>
      <c r="BU2306" s="196"/>
      <c r="BV2306" s="196"/>
      <c r="BW2306" s="196"/>
      <c r="BX2306" s="196"/>
      <c r="BY2306" s="196"/>
      <c r="BZ2306" s="196"/>
      <c r="CA2306" s="196"/>
      <c r="CB2306" s="196"/>
      <c r="CC2306" s="196"/>
      <c r="CD2306" s="196"/>
    </row>
    <row r="2307" spans="4:82" x14ac:dyDescent="0.2">
      <c r="D2307" s="171"/>
      <c r="E2307" s="171"/>
      <c r="F2307" s="171"/>
      <c r="G2307" s="171"/>
      <c r="H2307" s="171"/>
      <c r="I2307" s="171"/>
      <c r="J2307" s="171"/>
      <c r="K2307" s="171"/>
      <c r="L2307" s="171"/>
      <c r="M2307" s="171"/>
      <c r="N2307" s="171"/>
      <c r="O2307" s="171"/>
      <c r="P2307" s="171"/>
      <c r="Q2307" s="171"/>
      <c r="R2307" s="171"/>
      <c r="S2307" s="171"/>
      <c r="T2307" s="171"/>
      <c r="U2307" s="171"/>
      <c r="V2307" s="171"/>
      <c r="W2307" s="171"/>
      <c r="X2307" s="171"/>
      <c r="Y2307" s="171"/>
      <c r="Z2307" s="171"/>
      <c r="AA2307" s="171"/>
      <c r="AB2307" s="171"/>
      <c r="AC2307" s="171"/>
      <c r="AD2307" s="171"/>
      <c r="AE2307" s="171"/>
      <c r="AF2307" s="171"/>
      <c r="AG2307" s="171"/>
      <c r="AH2307" s="171"/>
      <c r="AI2307" s="171"/>
      <c r="AJ2307" s="171"/>
      <c r="AK2307" s="171"/>
      <c r="AL2307" s="171"/>
      <c r="AM2307" s="171"/>
      <c r="AN2307" s="171"/>
      <c r="AO2307" s="171"/>
      <c r="AP2307" s="171"/>
      <c r="AQ2307" s="171"/>
      <c r="AR2307" s="171"/>
      <c r="AS2307" s="171"/>
      <c r="AT2307" s="196"/>
      <c r="AU2307" s="196"/>
      <c r="AV2307" s="196"/>
      <c r="AW2307" s="196"/>
      <c r="AX2307" s="196"/>
      <c r="AY2307" s="196"/>
      <c r="AZ2307" s="196"/>
      <c r="BA2307" s="196"/>
      <c r="BB2307" s="196"/>
      <c r="BC2307" s="196"/>
      <c r="BD2307" s="196"/>
      <c r="BE2307" s="196"/>
      <c r="BF2307" s="196"/>
      <c r="BG2307" s="196"/>
      <c r="BH2307" s="196"/>
      <c r="BI2307" s="196"/>
      <c r="BJ2307" s="196"/>
      <c r="BK2307" s="196"/>
      <c r="BL2307" s="196"/>
      <c r="BM2307" s="196"/>
      <c r="BN2307" s="196"/>
      <c r="BO2307" s="196"/>
      <c r="BP2307" s="196"/>
      <c r="BQ2307" s="196"/>
      <c r="BR2307" s="196"/>
      <c r="BS2307" s="196"/>
      <c r="BT2307" s="196"/>
      <c r="BU2307" s="196"/>
      <c r="BV2307" s="196"/>
      <c r="BW2307" s="196"/>
      <c r="BX2307" s="196"/>
      <c r="BY2307" s="196"/>
      <c r="BZ2307" s="196"/>
      <c r="CA2307" s="196"/>
      <c r="CB2307" s="196"/>
      <c r="CC2307" s="196"/>
      <c r="CD2307" s="196"/>
    </row>
    <row r="2308" spans="4:82" x14ac:dyDescent="0.2">
      <c r="D2308" s="171"/>
      <c r="E2308" s="171"/>
      <c r="F2308" s="171"/>
      <c r="G2308" s="171"/>
      <c r="H2308" s="171"/>
      <c r="I2308" s="171"/>
      <c r="J2308" s="171"/>
      <c r="K2308" s="171"/>
      <c r="L2308" s="171"/>
      <c r="M2308" s="171"/>
      <c r="N2308" s="171"/>
      <c r="O2308" s="171"/>
      <c r="P2308" s="171"/>
      <c r="Q2308" s="171"/>
      <c r="R2308" s="171"/>
      <c r="S2308" s="171"/>
      <c r="T2308" s="171"/>
      <c r="U2308" s="171"/>
      <c r="V2308" s="171"/>
      <c r="W2308" s="171"/>
      <c r="X2308" s="171"/>
      <c r="Y2308" s="171"/>
      <c r="Z2308" s="171"/>
      <c r="AA2308" s="171"/>
      <c r="AB2308" s="171"/>
      <c r="AC2308" s="171"/>
      <c r="AD2308" s="171"/>
      <c r="AE2308" s="171"/>
      <c r="AF2308" s="171"/>
      <c r="AG2308" s="171"/>
      <c r="AH2308" s="171"/>
      <c r="AI2308" s="171"/>
      <c r="AJ2308" s="171"/>
      <c r="AK2308" s="171"/>
      <c r="AL2308" s="171"/>
      <c r="AM2308" s="171"/>
      <c r="AN2308" s="171"/>
      <c r="AO2308" s="171"/>
      <c r="AP2308" s="171"/>
      <c r="AQ2308" s="171"/>
      <c r="AR2308" s="171"/>
      <c r="AS2308" s="171"/>
      <c r="AT2308" s="196"/>
      <c r="AU2308" s="196"/>
      <c r="AV2308" s="196"/>
      <c r="AW2308" s="196"/>
      <c r="AX2308" s="196"/>
      <c r="AY2308" s="196"/>
      <c r="AZ2308" s="196"/>
      <c r="BA2308" s="196"/>
      <c r="BB2308" s="196"/>
      <c r="BC2308" s="196"/>
      <c r="BD2308" s="196"/>
      <c r="BE2308" s="196"/>
      <c r="BF2308" s="196"/>
      <c r="BG2308" s="196"/>
      <c r="BH2308" s="196"/>
      <c r="BI2308" s="196"/>
      <c r="BJ2308" s="196"/>
      <c r="BK2308" s="196"/>
      <c r="BL2308" s="196"/>
      <c r="BM2308" s="196"/>
      <c r="BN2308" s="196"/>
      <c r="BO2308" s="196"/>
      <c r="BP2308" s="196"/>
      <c r="BQ2308" s="196"/>
      <c r="BR2308" s="196"/>
      <c r="BS2308" s="196"/>
      <c r="BT2308" s="196"/>
      <c r="BU2308" s="196"/>
      <c r="BV2308" s="196"/>
      <c r="BW2308" s="196"/>
      <c r="BX2308" s="196"/>
      <c r="BY2308" s="196"/>
      <c r="BZ2308" s="196"/>
      <c r="CA2308" s="196"/>
      <c r="CB2308" s="196"/>
      <c r="CC2308" s="196"/>
      <c r="CD2308" s="196"/>
    </row>
    <row r="2309" spans="4:82" x14ac:dyDescent="0.2">
      <c r="D2309" s="171"/>
      <c r="E2309" s="171"/>
      <c r="F2309" s="171"/>
      <c r="G2309" s="171"/>
      <c r="H2309" s="171"/>
      <c r="I2309" s="171"/>
      <c r="J2309" s="171"/>
      <c r="K2309" s="171"/>
      <c r="L2309" s="171"/>
      <c r="M2309" s="171"/>
      <c r="N2309" s="171"/>
      <c r="O2309" s="171"/>
      <c r="P2309" s="171"/>
      <c r="Q2309" s="171"/>
      <c r="R2309" s="171"/>
      <c r="S2309" s="171"/>
      <c r="T2309" s="171"/>
      <c r="U2309" s="171"/>
      <c r="V2309" s="171"/>
      <c r="W2309" s="171"/>
      <c r="X2309" s="171"/>
      <c r="Y2309" s="171"/>
      <c r="Z2309" s="171"/>
      <c r="AA2309" s="171"/>
      <c r="AB2309" s="171"/>
      <c r="AC2309" s="171"/>
      <c r="AD2309" s="171"/>
      <c r="AE2309" s="171"/>
      <c r="AF2309" s="171"/>
      <c r="AG2309" s="171"/>
      <c r="AH2309" s="171"/>
      <c r="AI2309" s="171"/>
      <c r="AJ2309" s="171"/>
      <c r="AK2309" s="171"/>
      <c r="AL2309" s="171"/>
      <c r="AM2309" s="171"/>
      <c r="AN2309" s="171"/>
      <c r="AO2309" s="171"/>
      <c r="AP2309" s="171"/>
      <c r="AQ2309" s="171"/>
      <c r="AR2309" s="171"/>
      <c r="AS2309" s="171"/>
      <c r="AT2309" s="196"/>
      <c r="AU2309" s="196"/>
      <c r="AV2309" s="196"/>
      <c r="AW2309" s="196"/>
      <c r="AX2309" s="196"/>
      <c r="AY2309" s="196"/>
      <c r="AZ2309" s="196"/>
      <c r="BA2309" s="196"/>
      <c r="BB2309" s="196"/>
      <c r="BC2309" s="196"/>
      <c r="BD2309" s="196"/>
      <c r="BE2309" s="196"/>
      <c r="BF2309" s="196"/>
      <c r="BG2309" s="196"/>
      <c r="BH2309" s="196"/>
      <c r="BI2309" s="196"/>
      <c r="BJ2309" s="196"/>
      <c r="BK2309" s="196"/>
      <c r="BL2309" s="196"/>
      <c r="BM2309" s="196"/>
      <c r="BN2309" s="196"/>
      <c r="BO2309" s="196"/>
      <c r="BP2309" s="196"/>
      <c r="BQ2309" s="196"/>
      <c r="BR2309" s="196"/>
      <c r="BS2309" s="196"/>
      <c r="BT2309" s="196"/>
      <c r="BU2309" s="196"/>
      <c r="BV2309" s="196"/>
      <c r="BW2309" s="196"/>
      <c r="BX2309" s="196"/>
      <c r="BY2309" s="196"/>
      <c r="BZ2309" s="196"/>
      <c r="CA2309" s="196"/>
      <c r="CB2309" s="196"/>
      <c r="CC2309" s="196"/>
      <c r="CD2309" s="196"/>
    </row>
    <row r="2310" spans="4:82" x14ac:dyDescent="0.2">
      <c r="D2310" s="171"/>
      <c r="E2310" s="171"/>
      <c r="F2310" s="171"/>
      <c r="G2310" s="171"/>
      <c r="H2310" s="171"/>
      <c r="I2310" s="171"/>
      <c r="J2310" s="171"/>
      <c r="K2310" s="171"/>
      <c r="L2310" s="171"/>
      <c r="M2310" s="171"/>
      <c r="N2310" s="171"/>
      <c r="O2310" s="171"/>
      <c r="P2310" s="171"/>
      <c r="Q2310" s="171"/>
      <c r="R2310" s="171"/>
      <c r="S2310" s="171"/>
      <c r="T2310" s="171"/>
      <c r="U2310" s="171"/>
      <c r="V2310" s="171"/>
      <c r="W2310" s="171"/>
      <c r="X2310" s="171"/>
      <c r="Y2310" s="171"/>
      <c r="Z2310" s="171"/>
      <c r="AA2310" s="171"/>
      <c r="AB2310" s="171"/>
      <c r="AC2310" s="171"/>
      <c r="AD2310" s="171"/>
      <c r="AE2310" s="171"/>
      <c r="AF2310" s="171"/>
      <c r="AG2310" s="171"/>
      <c r="AH2310" s="171"/>
      <c r="AI2310" s="171"/>
      <c r="AJ2310" s="171"/>
      <c r="AK2310" s="171"/>
      <c r="AL2310" s="171"/>
      <c r="AM2310" s="171"/>
      <c r="AN2310" s="171"/>
      <c r="AO2310" s="171"/>
      <c r="AP2310" s="171"/>
      <c r="AQ2310" s="171"/>
      <c r="AR2310" s="171"/>
      <c r="AS2310" s="171"/>
      <c r="AT2310" s="196"/>
      <c r="AU2310" s="196"/>
      <c r="AV2310" s="196"/>
      <c r="AW2310" s="196"/>
      <c r="AX2310" s="196"/>
      <c r="AY2310" s="196"/>
      <c r="AZ2310" s="196"/>
      <c r="BA2310" s="196"/>
      <c r="BB2310" s="196"/>
      <c r="BC2310" s="196"/>
      <c r="BD2310" s="196"/>
      <c r="BE2310" s="196"/>
      <c r="BF2310" s="196"/>
      <c r="BG2310" s="196"/>
      <c r="BH2310" s="196"/>
      <c r="BI2310" s="196"/>
      <c r="BJ2310" s="196"/>
      <c r="BK2310" s="196"/>
      <c r="BL2310" s="196"/>
      <c r="BM2310" s="196"/>
      <c r="BN2310" s="196"/>
      <c r="BO2310" s="196"/>
      <c r="BP2310" s="196"/>
      <c r="BQ2310" s="196"/>
      <c r="BR2310" s="196"/>
      <c r="BS2310" s="196"/>
      <c r="BT2310" s="196"/>
      <c r="BU2310" s="196"/>
      <c r="BV2310" s="196"/>
      <c r="BW2310" s="196"/>
      <c r="BX2310" s="196"/>
      <c r="BY2310" s="196"/>
      <c r="BZ2310" s="196"/>
      <c r="CA2310" s="196"/>
      <c r="CB2310" s="196"/>
      <c r="CC2310" s="196"/>
      <c r="CD2310" s="196"/>
    </row>
    <row r="2311" spans="4:82" x14ac:dyDescent="0.2">
      <c r="D2311" s="171"/>
      <c r="E2311" s="171"/>
      <c r="F2311" s="171"/>
      <c r="G2311" s="171"/>
      <c r="H2311" s="171"/>
      <c r="I2311" s="171"/>
      <c r="J2311" s="171"/>
      <c r="K2311" s="171"/>
      <c r="L2311" s="171"/>
      <c r="M2311" s="171"/>
      <c r="N2311" s="171"/>
      <c r="O2311" s="171"/>
      <c r="P2311" s="171"/>
      <c r="Q2311" s="171"/>
      <c r="R2311" s="171"/>
      <c r="S2311" s="171"/>
      <c r="T2311" s="171"/>
      <c r="U2311" s="171"/>
      <c r="V2311" s="171"/>
      <c r="W2311" s="171"/>
      <c r="X2311" s="171"/>
      <c r="Y2311" s="171"/>
      <c r="Z2311" s="171"/>
      <c r="AA2311" s="171"/>
      <c r="AB2311" s="171"/>
      <c r="AC2311" s="171"/>
      <c r="AD2311" s="171"/>
      <c r="AE2311" s="171"/>
      <c r="AF2311" s="171"/>
      <c r="AG2311" s="171"/>
      <c r="AH2311" s="171"/>
      <c r="AI2311" s="171"/>
      <c r="AJ2311" s="171"/>
      <c r="AK2311" s="171"/>
      <c r="AL2311" s="171"/>
      <c r="AM2311" s="171"/>
      <c r="AN2311" s="171"/>
      <c r="AO2311" s="171"/>
      <c r="AP2311" s="171"/>
      <c r="AQ2311" s="171"/>
      <c r="AR2311" s="171"/>
      <c r="AS2311" s="171"/>
      <c r="AT2311" s="196"/>
      <c r="AU2311" s="196"/>
      <c r="AV2311" s="196"/>
      <c r="AW2311" s="196"/>
      <c r="AX2311" s="196"/>
      <c r="AY2311" s="196"/>
      <c r="AZ2311" s="196"/>
      <c r="BA2311" s="196"/>
      <c r="BB2311" s="196"/>
      <c r="BC2311" s="196"/>
      <c r="BD2311" s="196"/>
      <c r="BE2311" s="196"/>
      <c r="BF2311" s="196"/>
      <c r="BG2311" s="196"/>
      <c r="BH2311" s="196"/>
      <c r="BI2311" s="196"/>
      <c r="BJ2311" s="196"/>
      <c r="BK2311" s="196"/>
      <c r="BL2311" s="196"/>
      <c r="BM2311" s="196"/>
      <c r="BN2311" s="196"/>
      <c r="BO2311" s="196"/>
      <c r="BP2311" s="196"/>
      <c r="BQ2311" s="196"/>
      <c r="BR2311" s="196"/>
      <c r="BS2311" s="196"/>
      <c r="BT2311" s="196"/>
      <c r="BU2311" s="196"/>
      <c r="BV2311" s="196"/>
      <c r="BW2311" s="196"/>
      <c r="BX2311" s="196"/>
      <c r="BY2311" s="196"/>
      <c r="BZ2311" s="196"/>
      <c r="CA2311" s="196"/>
      <c r="CB2311" s="196"/>
      <c r="CC2311" s="196"/>
      <c r="CD2311" s="196"/>
    </row>
    <row r="2312" spans="4:82" x14ac:dyDescent="0.2">
      <c r="D2312" s="171"/>
      <c r="E2312" s="171"/>
      <c r="F2312" s="171"/>
      <c r="G2312" s="171"/>
      <c r="H2312" s="171"/>
      <c r="I2312" s="171"/>
      <c r="J2312" s="171"/>
      <c r="K2312" s="171"/>
      <c r="L2312" s="171"/>
      <c r="M2312" s="171"/>
      <c r="N2312" s="171"/>
      <c r="O2312" s="171"/>
      <c r="P2312" s="171"/>
      <c r="Q2312" s="171"/>
      <c r="R2312" s="171"/>
      <c r="S2312" s="171"/>
      <c r="T2312" s="171"/>
      <c r="U2312" s="171"/>
      <c r="V2312" s="171"/>
      <c r="W2312" s="171"/>
      <c r="X2312" s="171"/>
      <c r="Y2312" s="171"/>
      <c r="Z2312" s="171"/>
      <c r="AA2312" s="171"/>
      <c r="AB2312" s="171"/>
      <c r="AC2312" s="171"/>
      <c r="AD2312" s="171"/>
      <c r="AE2312" s="171"/>
      <c r="AF2312" s="171"/>
      <c r="AG2312" s="171"/>
      <c r="AH2312" s="171"/>
      <c r="AI2312" s="171"/>
      <c r="AJ2312" s="171"/>
      <c r="AK2312" s="171"/>
      <c r="AL2312" s="171"/>
      <c r="AM2312" s="171"/>
      <c r="AN2312" s="171"/>
      <c r="AO2312" s="171"/>
      <c r="AP2312" s="171"/>
      <c r="AQ2312" s="171"/>
      <c r="AR2312" s="171"/>
      <c r="AS2312" s="171"/>
      <c r="AT2312" s="196"/>
      <c r="AU2312" s="196"/>
      <c r="AV2312" s="196"/>
      <c r="AW2312" s="196"/>
      <c r="AX2312" s="196"/>
      <c r="AY2312" s="196"/>
      <c r="AZ2312" s="196"/>
      <c r="BA2312" s="196"/>
      <c r="BB2312" s="196"/>
      <c r="BC2312" s="196"/>
      <c r="BD2312" s="196"/>
      <c r="BE2312" s="196"/>
      <c r="BF2312" s="196"/>
      <c r="BG2312" s="196"/>
      <c r="BH2312" s="196"/>
      <c r="BI2312" s="196"/>
      <c r="BJ2312" s="196"/>
      <c r="BK2312" s="196"/>
      <c r="BL2312" s="196"/>
      <c r="BM2312" s="196"/>
      <c r="BN2312" s="196"/>
      <c r="BO2312" s="196"/>
      <c r="BP2312" s="196"/>
      <c r="BQ2312" s="196"/>
      <c r="BR2312" s="196"/>
      <c r="BS2312" s="196"/>
      <c r="BT2312" s="196"/>
      <c r="BU2312" s="196"/>
      <c r="BV2312" s="196"/>
      <c r="BW2312" s="196"/>
      <c r="BX2312" s="196"/>
      <c r="BY2312" s="196"/>
      <c r="BZ2312" s="196"/>
      <c r="CA2312" s="196"/>
      <c r="CB2312" s="196"/>
      <c r="CC2312" s="196"/>
      <c r="CD2312" s="196"/>
    </row>
    <row r="2313" spans="4:82" x14ac:dyDescent="0.2">
      <c r="D2313" s="171"/>
      <c r="E2313" s="171"/>
      <c r="F2313" s="171"/>
      <c r="G2313" s="171"/>
      <c r="H2313" s="171"/>
      <c r="I2313" s="171"/>
      <c r="J2313" s="171"/>
      <c r="K2313" s="171"/>
      <c r="L2313" s="171"/>
      <c r="M2313" s="171"/>
      <c r="N2313" s="171"/>
      <c r="O2313" s="171"/>
      <c r="P2313" s="171"/>
      <c r="Q2313" s="171"/>
      <c r="R2313" s="171"/>
      <c r="S2313" s="171"/>
      <c r="T2313" s="171"/>
      <c r="U2313" s="171"/>
      <c r="V2313" s="171"/>
      <c r="W2313" s="171"/>
      <c r="X2313" s="171"/>
      <c r="Y2313" s="171"/>
      <c r="Z2313" s="171"/>
      <c r="AA2313" s="171"/>
      <c r="AB2313" s="171"/>
      <c r="AC2313" s="171"/>
      <c r="AD2313" s="171"/>
      <c r="AE2313" s="171"/>
      <c r="AF2313" s="171"/>
      <c r="AG2313" s="171"/>
      <c r="AH2313" s="171"/>
      <c r="AI2313" s="171"/>
      <c r="AJ2313" s="171"/>
      <c r="AK2313" s="171"/>
      <c r="AL2313" s="171"/>
      <c r="AM2313" s="171"/>
      <c r="AN2313" s="171"/>
      <c r="AO2313" s="171"/>
      <c r="AP2313" s="171"/>
      <c r="AQ2313" s="171"/>
      <c r="AR2313" s="171"/>
      <c r="AS2313" s="171"/>
      <c r="AT2313" s="196"/>
      <c r="AU2313" s="196"/>
      <c r="AV2313" s="196"/>
      <c r="AW2313" s="196"/>
      <c r="AX2313" s="196"/>
      <c r="AY2313" s="196"/>
      <c r="AZ2313" s="196"/>
      <c r="BA2313" s="196"/>
      <c r="BB2313" s="196"/>
      <c r="BC2313" s="196"/>
      <c r="BD2313" s="196"/>
      <c r="BE2313" s="196"/>
      <c r="BF2313" s="196"/>
      <c r="BG2313" s="196"/>
      <c r="BH2313" s="196"/>
      <c r="BI2313" s="196"/>
      <c r="BJ2313" s="196"/>
      <c r="BK2313" s="196"/>
      <c r="BL2313" s="196"/>
      <c r="BM2313" s="196"/>
      <c r="BN2313" s="196"/>
      <c r="BO2313" s="196"/>
      <c r="BP2313" s="196"/>
      <c r="BQ2313" s="196"/>
      <c r="BR2313" s="196"/>
      <c r="BS2313" s="196"/>
      <c r="BT2313" s="196"/>
      <c r="BU2313" s="196"/>
      <c r="BV2313" s="196"/>
      <c r="BW2313" s="196"/>
      <c r="BX2313" s="196"/>
      <c r="BY2313" s="196"/>
      <c r="BZ2313" s="196"/>
      <c r="CA2313" s="196"/>
      <c r="CB2313" s="196"/>
      <c r="CC2313" s="196"/>
      <c r="CD2313" s="196"/>
    </row>
    <row r="2314" spans="4:82" x14ac:dyDescent="0.2">
      <c r="D2314" s="171"/>
      <c r="E2314" s="171"/>
      <c r="F2314" s="171"/>
      <c r="G2314" s="171"/>
      <c r="H2314" s="171"/>
      <c r="I2314" s="171"/>
      <c r="J2314" s="171"/>
      <c r="K2314" s="171"/>
      <c r="L2314" s="171"/>
      <c r="M2314" s="171"/>
      <c r="N2314" s="171"/>
      <c r="O2314" s="171"/>
      <c r="P2314" s="171"/>
      <c r="Q2314" s="171"/>
      <c r="R2314" s="171"/>
      <c r="S2314" s="171"/>
      <c r="T2314" s="171"/>
      <c r="U2314" s="171"/>
      <c r="V2314" s="171"/>
      <c r="W2314" s="171"/>
      <c r="X2314" s="171"/>
      <c r="Y2314" s="171"/>
      <c r="Z2314" s="171"/>
      <c r="AA2314" s="171"/>
      <c r="AB2314" s="171"/>
      <c r="AC2314" s="171"/>
      <c r="AD2314" s="171"/>
      <c r="AE2314" s="171"/>
      <c r="AF2314" s="171"/>
      <c r="AG2314" s="171"/>
      <c r="AH2314" s="171"/>
      <c r="AI2314" s="171"/>
      <c r="AJ2314" s="171"/>
      <c r="AK2314" s="171"/>
      <c r="AL2314" s="171"/>
      <c r="AM2314" s="171"/>
      <c r="AN2314" s="171"/>
      <c r="AO2314" s="171"/>
      <c r="AP2314" s="171"/>
      <c r="AQ2314" s="171"/>
      <c r="AR2314" s="171"/>
      <c r="AS2314" s="171"/>
      <c r="AT2314" s="196"/>
      <c r="AU2314" s="196"/>
      <c r="AV2314" s="196"/>
      <c r="AW2314" s="196"/>
      <c r="AX2314" s="196"/>
      <c r="AY2314" s="196"/>
      <c r="AZ2314" s="196"/>
      <c r="BA2314" s="196"/>
      <c r="BB2314" s="196"/>
      <c r="BC2314" s="196"/>
      <c r="BD2314" s="196"/>
      <c r="BE2314" s="196"/>
      <c r="BF2314" s="196"/>
      <c r="BG2314" s="196"/>
      <c r="BH2314" s="196"/>
      <c r="BI2314" s="196"/>
      <c r="BJ2314" s="196"/>
      <c r="BK2314" s="196"/>
      <c r="BL2314" s="196"/>
      <c r="BM2314" s="196"/>
      <c r="BN2314" s="196"/>
      <c r="BO2314" s="196"/>
      <c r="BP2314" s="196"/>
      <c r="BQ2314" s="196"/>
      <c r="BR2314" s="196"/>
      <c r="BS2314" s="196"/>
      <c r="BT2314" s="196"/>
      <c r="BU2314" s="196"/>
      <c r="BV2314" s="196"/>
      <c r="BW2314" s="196"/>
      <c r="BX2314" s="196"/>
      <c r="BY2314" s="196"/>
      <c r="BZ2314" s="196"/>
      <c r="CA2314" s="196"/>
      <c r="CB2314" s="196"/>
      <c r="CC2314" s="196"/>
      <c r="CD2314" s="196"/>
    </row>
    <row r="2315" spans="4:82" x14ac:dyDescent="0.2">
      <c r="D2315" s="171"/>
      <c r="E2315" s="171"/>
      <c r="F2315" s="171"/>
      <c r="G2315" s="171"/>
      <c r="H2315" s="171"/>
      <c r="I2315" s="171"/>
      <c r="J2315" s="171"/>
      <c r="K2315" s="171"/>
      <c r="L2315" s="171"/>
      <c r="M2315" s="171"/>
      <c r="N2315" s="171"/>
      <c r="O2315" s="171"/>
      <c r="P2315" s="171"/>
      <c r="Q2315" s="171"/>
      <c r="R2315" s="171"/>
      <c r="S2315" s="171"/>
      <c r="T2315" s="171"/>
      <c r="U2315" s="171"/>
      <c r="V2315" s="171"/>
      <c r="W2315" s="171"/>
      <c r="X2315" s="171"/>
      <c r="Y2315" s="171"/>
      <c r="Z2315" s="171"/>
      <c r="AA2315" s="171"/>
      <c r="AB2315" s="171"/>
      <c r="AC2315" s="171"/>
      <c r="AD2315" s="171"/>
      <c r="AE2315" s="171"/>
      <c r="AF2315" s="171"/>
      <c r="AG2315" s="171"/>
      <c r="AH2315" s="171"/>
      <c r="AI2315" s="171"/>
      <c r="AJ2315" s="171"/>
      <c r="AK2315" s="171"/>
      <c r="AL2315" s="171"/>
      <c r="AM2315" s="171"/>
      <c r="AN2315" s="171"/>
      <c r="AO2315" s="171"/>
      <c r="AP2315" s="171"/>
      <c r="AQ2315" s="171"/>
      <c r="AR2315" s="171"/>
      <c r="AS2315" s="171"/>
      <c r="AT2315" s="196"/>
      <c r="AU2315" s="196"/>
      <c r="AV2315" s="196"/>
      <c r="AW2315" s="196"/>
      <c r="AX2315" s="196"/>
      <c r="AY2315" s="196"/>
      <c r="AZ2315" s="196"/>
      <c r="BA2315" s="196"/>
      <c r="BB2315" s="196"/>
      <c r="BC2315" s="196"/>
      <c r="BD2315" s="196"/>
      <c r="BE2315" s="196"/>
      <c r="BF2315" s="196"/>
      <c r="BG2315" s="196"/>
      <c r="BH2315" s="196"/>
      <c r="BI2315" s="196"/>
      <c r="BJ2315" s="196"/>
      <c r="BK2315" s="196"/>
      <c r="BL2315" s="196"/>
      <c r="BM2315" s="196"/>
      <c r="BN2315" s="196"/>
      <c r="BO2315" s="196"/>
      <c r="BP2315" s="196"/>
      <c r="BQ2315" s="196"/>
      <c r="BR2315" s="196"/>
      <c r="BS2315" s="196"/>
      <c r="BT2315" s="196"/>
      <c r="BU2315" s="196"/>
      <c r="BV2315" s="196"/>
      <c r="BW2315" s="196"/>
      <c r="BX2315" s="196"/>
      <c r="BY2315" s="196"/>
      <c r="BZ2315" s="196"/>
      <c r="CA2315" s="196"/>
      <c r="CB2315" s="196"/>
      <c r="CC2315" s="196"/>
      <c r="CD2315" s="196"/>
    </row>
    <row r="2316" spans="4:82" x14ac:dyDescent="0.2">
      <c r="D2316" s="171"/>
      <c r="E2316" s="171"/>
      <c r="F2316" s="171"/>
      <c r="G2316" s="171"/>
      <c r="H2316" s="171"/>
      <c r="I2316" s="171"/>
      <c r="J2316" s="171"/>
      <c r="K2316" s="171"/>
      <c r="L2316" s="171"/>
      <c r="M2316" s="171"/>
      <c r="N2316" s="171"/>
      <c r="O2316" s="171"/>
      <c r="P2316" s="171"/>
      <c r="Q2316" s="171"/>
      <c r="R2316" s="171"/>
      <c r="S2316" s="171"/>
      <c r="T2316" s="171"/>
      <c r="U2316" s="171"/>
      <c r="V2316" s="171"/>
      <c r="W2316" s="171"/>
      <c r="X2316" s="171"/>
      <c r="Y2316" s="171"/>
      <c r="Z2316" s="171"/>
      <c r="AA2316" s="171"/>
      <c r="AB2316" s="171"/>
      <c r="AC2316" s="171"/>
      <c r="AD2316" s="171"/>
      <c r="AE2316" s="171"/>
      <c r="AF2316" s="171"/>
      <c r="AG2316" s="171"/>
      <c r="AH2316" s="171"/>
      <c r="AI2316" s="171"/>
      <c r="AJ2316" s="171"/>
      <c r="AK2316" s="171"/>
      <c r="AL2316" s="171"/>
      <c r="AM2316" s="171"/>
      <c r="AN2316" s="171"/>
      <c r="AO2316" s="171"/>
      <c r="AP2316" s="171"/>
      <c r="AQ2316" s="171"/>
      <c r="AR2316" s="171"/>
      <c r="AS2316" s="171"/>
      <c r="AT2316" s="196"/>
      <c r="AU2316" s="196"/>
      <c r="AV2316" s="196"/>
      <c r="AW2316" s="196"/>
      <c r="AX2316" s="196"/>
      <c r="AY2316" s="196"/>
      <c r="AZ2316" s="196"/>
      <c r="BA2316" s="196"/>
      <c r="BB2316" s="196"/>
      <c r="BC2316" s="196"/>
      <c r="BD2316" s="196"/>
      <c r="BE2316" s="196"/>
      <c r="BF2316" s="196"/>
      <c r="BG2316" s="196"/>
      <c r="BH2316" s="196"/>
      <c r="BI2316" s="196"/>
      <c r="BJ2316" s="196"/>
      <c r="BK2316" s="196"/>
      <c r="BL2316" s="196"/>
      <c r="BM2316" s="196"/>
      <c r="BN2316" s="196"/>
      <c r="BO2316" s="196"/>
      <c r="BP2316" s="196"/>
      <c r="BQ2316" s="196"/>
      <c r="BR2316" s="196"/>
      <c r="BS2316" s="196"/>
      <c r="BT2316" s="196"/>
      <c r="BU2316" s="196"/>
      <c r="BV2316" s="196"/>
      <c r="BW2316" s="196"/>
      <c r="BX2316" s="196"/>
      <c r="BY2316" s="196"/>
      <c r="BZ2316" s="196"/>
      <c r="CA2316" s="196"/>
      <c r="CB2316" s="196"/>
      <c r="CC2316" s="196"/>
      <c r="CD2316" s="196"/>
    </row>
    <row r="2317" spans="4:82" x14ac:dyDescent="0.2">
      <c r="D2317" s="171"/>
      <c r="E2317" s="171"/>
      <c r="F2317" s="171"/>
      <c r="G2317" s="171"/>
      <c r="H2317" s="171"/>
      <c r="I2317" s="171"/>
      <c r="J2317" s="171"/>
      <c r="K2317" s="171"/>
      <c r="L2317" s="171"/>
      <c r="M2317" s="171"/>
      <c r="N2317" s="171"/>
      <c r="O2317" s="171"/>
      <c r="P2317" s="171"/>
      <c r="Q2317" s="171"/>
      <c r="R2317" s="171"/>
      <c r="S2317" s="171"/>
      <c r="T2317" s="171"/>
      <c r="U2317" s="171"/>
      <c r="V2317" s="171"/>
      <c r="W2317" s="171"/>
      <c r="X2317" s="171"/>
      <c r="Y2317" s="171"/>
      <c r="Z2317" s="171"/>
      <c r="AA2317" s="171"/>
      <c r="AB2317" s="171"/>
      <c r="AC2317" s="171"/>
      <c r="AD2317" s="171"/>
      <c r="AE2317" s="171"/>
      <c r="AF2317" s="171"/>
      <c r="AG2317" s="171"/>
      <c r="AH2317" s="171"/>
      <c r="AI2317" s="171"/>
      <c r="AJ2317" s="171"/>
      <c r="AK2317" s="171"/>
      <c r="AL2317" s="171"/>
      <c r="AM2317" s="171"/>
      <c r="AN2317" s="171"/>
      <c r="AO2317" s="171"/>
      <c r="AP2317" s="171"/>
      <c r="AQ2317" s="171"/>
      <c r="AR2317" s="171"/>
      <c r="AS2317" s="171"/>
      <c r="AT2317" s="196"/>
      <c r="AU2317" s="196"/>
      <c r="AV2317" s="196"/>
      <c r="AW2317" s="196"/>
      <c r="AX2317" s="196"/>
      <c r="AY2317" s="196"/>
      <c r="AZ2317" s="196"/>
      <c r="BA2317" s="196"/>
      <c r="BB2317" s="196"/>
      <c r="BC2317" s="196"/>
      <c r="BD2317" s="196"/>
      <c r="BE2317" s="196"/>
      <c r="BF2317" s="196"/>
      <c r="BG2317" s="196"/>
      <c r="BH2317" s="196"/>
      <c r="BI2317" s="196"/>
      <c r="BJ2317" s="196"/>
      <c r="BK2317" s="196"/>
      <c r="BL2317" s="196"/>
      <c r="BM2317" s="196"/>
      <c r="BN2317" s="196"/>
      <c r="BO2317" s="196"/>
      <c r="BP2317" s="196"/>
      <c r="BQ2317" s="196"/>
      <c r="BR2317" s="196"/>
      <c r="BS2317" s="196"/>
      <c r="BT2317" s="196"/>
      <c r="BU2317" s="196"/>
      <c r="BV2317" s="196"/>
      <c r="BW2317" s="196"/>
      <c r="BX2317" s="196"/>
      <c r="BY2317" s="196"/>
      <c r="BZ2317" s="196"/>
      <c r="CA2317" s="196"/>
      <c r="CB2317" s="196"/>
      <c r="CC2317" s="196"/>
      <c r="CD2317" s="196"/>
    </row>
    <row r="2318" spans="4:82" x14ac:dyDescent="0.2">
      <c r="D2318" s="171"/>
      <c r="E2318" s="171"/>
      <c r="F2318" s="171"/>
      <c r="G2318" s="171"/>
      <c r="H2318" s="171"/>
      <c r="I2318" s="171"/>
      <c r="J2318" s="171"/>
      <c r="K2318" s="171"/>
      <c r="L2318" s="171"/>
      <c r="M2318" s="171"/>
      <c r="N2318" s="171"/>
      <c r="O2318" s="171"/>
      <c r="P2318" s="171"/>
      <c r="Q2318" s="171"/>
      <c r="R2318" s="171"/>
      <c r="S2318" s="171"/>
      <c r="T2318" s="171"/>
      <c r="U2318" s="171"/>
      <c r="V2318" s="171"/>
      <c r="W2318" s="171"/>
      <c r="X2318" s="171"/>
      <c r="Y2318" s="171"/>
      <c r="Z2318" s="171"/>
      <c r="AA2318" s="171"/>
      <c r="AB2318" s="171"/>
      <c r="AC2318" s="171"/>
      <c r="AD2318" s="171"/>
      <c r="AE2318" s="171"/>
      <c r="AF2318" s="171"/>
      <c r="AG2318" s="171"/>
      <c r="AH2318" s="171"/>
      <c r="AI2318" s="171"/>
      <c r="AJ2318" s="171"/>
      <c r="AK2318" s="171"/>
      <c r="AL2318" s="171"/>
      <c r="AM2318" s="171"/>
      <c r="AN2318" s="171"/>
      <c r="AO2318" s="171"/>
      <c r="AP2318" s="171"/>
      <c r="AQ2318" s="171"/>
      <c r="AR2318" s="171"/>
      <c r="AS2318" s="171"/>
      <c r="AT2318" s="196"/>
      <c r="AU2318" s="196"/>
      <c r="AV2318" s="196"/>
      <c r="AW2318" s="196"/>
      <c r="AX2318" s="196"/>
      <c r="AY2318" s="196"/>
      <c r="AZ2318" s="196"/>
      <c r="BA2318" s="196"/>
      <c r="BB2318" s="196"/>
      <c r="BC2318" s="196"/>
      <c r="BD2318" s="196"/>
      <c r="BE2318" s="196"/>
      <c r="BF2318" s="196"/>
      <c r="BG2318" s="196"/>
      <c r="BH2318" s="196"/>
      <c r="BI2318" s="196"/>
      <c r="BJ2318" s="196"/>
      <c r="BK2318" s="196"/>
      <c r="BL2318" s="196"/>
      <c r="BM2318" s="196"/>
      <c r="BN2318" s="196"/>
      <c r="BO2318" s="196"/>
      <c r="BP2318" s="196"/>
      <c r="BQ2318" s="196"/>
      <c r="BR2318" s="196"/>
      <c r="BS2318" s="196"/>
      <c r="BT2318" s="196"/>
      <c r="BU2318" s="196"/>
      <c r="BV2318" s="196"/>
      <c r="BW2318" s="196"/>
      <c r="BX2318" s="196"/>
      <c r="BY2318" s="196"/>
      <c r="BZ2318" s="196"/>
      <c r="CA2318" s="196"/>
      <c r="CB2318" s="196"/>
      <c r="CC2318" s="196"/>
      <c r="CD2318" s="196"/>
    </row>
    <row r="2319" spans="4:82" x14ac:dyDescent="0.2">
      <c r="D2319" s="171"/>
      <c r="E2319" s="171"/>
      <c r="F2319" s="171"/>
      <c r="G2319" s="171"/>
      <c r="H2319" s="171"/>
      <c r="I2319" s="171"/>
      <c r="J2319" s="171"/>
      <c r="K2319" s="171"/>
      <c r="L2319" s="171"/>
      <c r="M2319" s="171"/>
      <c r="N2319" s="171"/>
      <c r="O2319" s="171"/>
      <c r="P2319" s="171"/>
      <c r="Q2319" s="171"/>
      <c r="R2319" s="171"/>
      <c r="S2319" s="171"/>
      <c r="T2319" s="171"/>
      <c r="U2319" s="171"/>
      <c r="V2319" s="171"/>
      <c r="W2319" s="171"/>
      <c r="X2319" s="171"/>
      <c r="Y2319" s="171"/>
      <c r="Z2319" s="171"/>
      <c r="AA2319" s="171"/>
      <c r="AB2319" s="171"/>
      <c r="AC2319" s="171"/>
      <c r="AD2319" s="171"/>
      <c r="AE2319" s="171"/>
      <c r="AF2319" s="171"/>
      <c r="AG2319" s="171"/>
      <c r="AH2319" s="171"/>
      <c r="AI2319" s="171"/>
      <c r="AJ2319" s="171"/>
      <c r="AK2319" s="171"/>
      <c r="AL2319" s="171"/>
      <c r="AM2319" s="171"/>
      <c r="AN2319" s="171"/>
      <c r="AO2319" s="171"/>
      <c r="AP2319" s="171"/>
      <c r="AQ2319" s="171"/>
      <c r="AR2319" s="171"/>
      <c r="AS2319" s="171"/>
      <c r="AT2319" s="196"/>
      <c r="AU2319" s="196"/>
      <c r="AV2319" s="196"/>
      <c r="AW2319" s="196"/>
      <c r="AX2319" s="196"/>
      <c r="AY2319" s="196"/>
      <c r="AZ2319" s="196"/>
      <c r="BA2319" s="196"/>
      <c r="BB2319" s="196"/>
      <c r="BC2319" s="196"/>
      <c r="BD2319" s="196"/>
      <c r="BE2319" s="196"/>
      <c r="BF2319" s="196"/>
      <c r="BG2319" s="196"/>
      <c r="BH2319" s="196"/>
      <c r="BI2319" s="196"/>
      <c r="BJ2319" s="196"/>
      <c r="BK2319" s="196"/>
      <c r="BL2319" s="196"/>
      <c r="BM2319" s="196"/>
      <c r="BN2319" s="196"/>
      <c r="BO2319" s="196"/>
      <c r="BP2319" s="196"/>
      <c r="BQ2319" s="196"/>
      <c r="BR2319" s="196"/>
      <c r="BS2319" s="196"/>
      <c r="BT2319" s="196"/>
      <c r="BU2319" s="196"/>
      <c r="BV2319" s="196"/>
      <c r="BW2319" s="196"/>
      <c r="BX2319" s="196"/>
      <c r="BY2319" s="196"/>
      <c r="BZ2319" s="196"/>
      <c r="CA2319" s="196"/>
      <c r="CB2319" s="196"/>
      <c r="CC2319" s="196"/>
      <c r="CD2319" s="196"/>
    </row>
    <row r="2320" spans="4:82" x14ac:dyDescent="0.2">
      <c r="D2320" s="171"/>
      <c r="E2320" s="171"/>
      <c r="F2320" s="171"/>
      <c r="G2320" s="171"/>
      <c r="H2320" s="171"/>
      <c r="I2320" s="171"/>
      <c r="J2320" s="171"/>
      <c r="K2320" s="171"/>
      <c r="L2320" s="171"/>
      <c r="M2320" s="171"/>
      <c r="N2320" s="171"/>
      <c r="O2320" s="171"/>
      <c r="P2320" s="171"/>
      <c r="Q2320" s="171"/>
      <c r="R2320" s="171"/>
      <c r="S2320" s="171"/>
      <c r="T2320" s="171"/>
      <c r="U2320" s="171"/>
      <c r="V2320" s="171"/>
      <c r="W2320" s="171"/>
      <c r="X2320" s="171"/>
      <c r="Y2320" s="171"/>
      <c r="Z2320" s="171"/>
      <c r="AA2320" s="171"/>
      <c r="AB2320" s="171"/>
      <c r="AC2320" s="171"/>
      <c r="AD2320" s="171"/>
      <c r="AE2320" s="171"/>
      <c r="AF2320" s="171"/>
      <c r="AG2320" s="171"/>
      <c r="AH2320" s="171"/>
      <c r="AI2320" s="171"/>
      <c r="AJ2320" s="171"/>
      <c r="AK2320" s="171"/>
      <c r="AL2320" s="171"/>
      <c r="AM2320" s="171"/>
      <c r="AN2320" s="171"/>
      <c r="AO2320" s="171"/>
      <c r="AP2320" s="171"/>
      <c r="AQ2320" s="171"/>
      <c r="AR2320" s="171"/>
      <c r="AS2320" s="171"/>
      <c r="AT2320" s="196"/>
      <c r="AU2320" s="196"/>
      <c r="AV2320" s="196"/>
      <c r="AW2320" s="196"/>
      <c r="AX2320" s="196"/>
      <c r="AY2320" s="196"/>
      <c r="AZ2320" s="196"/>
      <c r="BA2320" s="196"/>
      <c r="BB2320" s="196"/>
      <c r="BC2320" s="196"/>
      <c r="BD2320" s="196"/>
      <c r="BE2320" s="196"/>
      <c r="BF2320" s="196"/>
      <c r="BG2320" s="196"/>
      <c r="BH2320" s="196"/>
      <c r="BI2320" s="196"/>
      <c r="BJ2320" s="196"/>
      <c r="BK2320" s="196"/>
      <c r="BL2320" s="196"/>
      <c r="BM2320" s="196"/>
      <c r="BN2320" s="196"/>
      <c r="BO2320" s="196"/>
      <c r="BP2320" s="196"/>
      <c r="BQ2320" s="196"/>
      <c r="BR2320" s="196"/>
      <c r="BS2320" s="196"/>
      <c r="BT2320" s="196"/>
      <c r="BU2320" s="196"/>
      <c r="BV2320" s="196"/>
      <c r="BW2320" s="196"/>
      <c r="BX2320" s="196"/>
      <c r="BY2320" s="196"/>
      <c r="BZ2320" s="196"/>
      <c r="CA2320" s="196"/>
      <c r="CB2320" s="196"/>
      <c r="CC2320" s="196"/>
      <c r="CD2320" s="196"/>
    </row>
    <row r="2321" spans="4:82" x14ac:dyDescent="0.2">
      <c r="D2321" s="171"/>
      <c r="E2321" s="171"/>
      <c r="F2321" s="171"/>
      <c r="G2321" s="171"/>
      <c r="H2321" s="171"/>
      <c r="I2321" s="171"/>
      <c r="J2321" s="171"/>
      <c r="K2321" s="171"/>
      <c r="L2321" s="171"/>
      <c r="M2321" s="171"/>
      <c r="N2321" s="171"/>
      <c r="O2321" s="171"/>
      <c r="P2321" s="171"/>
      <c r="Q2321" s="171"/>
      <c r="R2321" s="171"/>
      <c r="S2321" s="171"/>
      <c r="T2321" s="171"/>
      <c r="U2321" s="171"/>
      <c r="V2321" s="171"/>
      <c r="W2321" s="171"/>
      <c r="X2321" s="171"/>
      <c r="Y2321" s="171"/>
      <c r="Z2321" s="171"/>
      <c r="AA2321" s="171"/>
      <c r="AB2321" s="171"/>
      <c r="AC2321" s="171"/>
      <c r="AD2321" s="171"/>
      <c r="AE2321" s="171"/>
      <c r="AF2321" s="171"/>
      <c r="AG2321" s="171"/>
      <c r="AH2321" s="171"/>
      <c r="AI2321" s="171"/>
      <c r="AJ2321" s="171"/>
      <c r="AK2321" s="171"/>
      <c r="AL2321" s="171"/>
      <c r="AM2321" s="171"/>
      <c r="AN2321" s="171"/>
      <c r="AO2321" s="171"/>
      <c r="AP2321" s="171"/>
      <c r="AQ2321" s="171"/>
      <c r="AR2321" s="171"/>
      <c r="AS2321" s="171"/>
      <c r="AT2321" s="196"/>
      <c r="AU2321" s="196"/>
      <c r="AV2321" s="196"/>
      <c r="AW2321" s="196"/>
      <c r="AX2321" s="196"/>
      <c r="AY2321" s="196"/>
      <c r="AZ2321" s="196"/>
      <c r="BA2321" s="196"/>
      <c r="BB2321" s="196"/>
      <c r="BC2321" s="196"/>
      <c r="BD2321" s="196"/>
      <c r="BE2321" s="196"/>
      <c r="BF2321" s="196"/>
      <c r="BG2321" s="196"/>
      <c r="BH2321" s="196"/>
      <c r="BI2321" s="196"/>
      <c r="BJ2321" s="196"/>
      <c r="BK2321" s="196"/>
      <c r="BL2321" s="196"/>
      <c r="BM2321" s="196"/>
      <c r="BN2321" s="196"/>
      <c r="BO2321" s="196"/>
      <c r="BP2321" s="196"/>
      <c r="BQ2321" s="196"/>
      <c r="BR2321" s="196"/>
      <c r="BS2321" s="196"/>
      <c r="BT2321" s="196"/>
      <c r="BU2321" s="196"/>
      <c r="BV2321" s="196"/>
      <c r="BW2321" s="196"/>
      <c r="BX2321" s="196"/>
      <c r="BY2321" s="196"/>
      <c r="BZ2321" s="196"/>
      <c r="CA2321" s="196"/>
      <c r="CB2321" s="196"/>
      <c r="CC2321" s="196"/>
      <c r="CD2321" s="196"/>
    </row>
    <row r="2322" spans="4:82" x14ac:dyDescent="0.2">
      <c r="D2322" s="171"/>
      <c r="E2322" s="171"/>
      <c r="F2322" s="171"/>
      <c r="G2322" s="171"/>
      <c r="H2322" s="171"/>
      <c r="I2322" s="171"/>
      <c r="J2322" s="171"/>
      <c r="K2322" s="171"/>
      <c r="L2322" s="171"/>
      <c r="M2322" s="171"/>
      <c r="N2322" s="171"/>
      <c r="O2322" s="171"/>
      <c r="P2322" s="171"/>
      <c r="Q2322" s="171"/>
      <c r="R2322" s="171"/>
      <c r="S2322" s="171"/>
      <c r="T2322" s="171"/>
      <c r="U2322" s="171"/>
      <c r="V2322" s="171"/>
      <c r="W2322" s="171"/>
      <c r="X2322" s="171"/>
      <c r="Y2322" s="171"/>
      <c r="Z2322" s="171"/>
      <c r="AA2322" s="171"/>
      <c r="AB2322" s="171"/>
      <c r="AC2322" s="171"/>
      <c r="AD2322" s="171"/>
      <c r="AE2322" s="171"/>
      <c r="AF2322" s="171"/>
      <c r="AG2322" s="171"/>
      <c r="AH2322" s="171"/>
      <c r="AI2322" s="171"/>
      <c r="AJ2322" s="171"/>
      <c r="AK2322" s="171"/>
      <c r="AL2322" s="171"/>
      <c r="AM2322" s="171"/>
      <c r="AN2322" s="171"/>
      <c r="AO2322" s="171"/>
      <c r="AP2322" s="171"/>
      <c r="AQ2322" s="171"/>
      <c r="AR2322" s="171"/>
      <c r="AS2322" s="171"/>
      <c r="AT2322" s="196"/>
      <c r="AU2322" s="196"/>
      <c r="AV2322" s="196"/>
      <c r="AW2322" s="196"/>
      <c r="AX2322" s="196"/>
      <c r="AY2322" s="196"/>
      <c r="AZ2322" s="196"/>
      <c r="BA2322" s="196"/>
      <c r="BB2322" s="196"/>
      <c r="BC2322" s="196"/>
      <c r="BD2322" s="196"/>
      <c r="BE2322" s="196"/>
      <c r="BF2322" s="196"/>
      <c r="BG2322" s="196"/>
      <c r="BH2322" s="196"/>
      <c r="BI2322" s="196"/>
      <c r="BJ2322" s="196"/>
      <c r="BK2322" s="196"/>
      <c r="BL2322" s="196"/>
      <c r="BM2322" s="196"/>
      <c r="BN2322" s="196"/>
      <c r="BO2322" s="196"/>
      <c r="BP2322" s="196"/>
      <c r="BQ2322" s="196"/>
      <c r="BR2322" s="196"/>
      <c r="BS2322" s="196"/>
      <c r="BT2322" s="196"/>
      <c r="BU2322" s="196"/>
      <c r="BV2322" s="196"/>
      <c r="BW2322" s="196"/>
      <c r="BX2322" s="196"/>
      <c r="BY2322" s="196"/>
      <c r="BZ2322" s="196"/>
      <c r="CA2322" s="196"/>
      <c r="CB2322" s="196"/>
      <c r="CC2322" s="196"/>
      <c r="CD2322" s="196"/>
    </row>
    <row r="2323" spans="4:82" x14ac:dyDescent="0.2">
      <c r="D2323" s="171"/>
      <c r="E2323" s="171"/>
      <c r="F2323" s="171"/>
      <c r="G2323" s="171"/>
      <c r="H2323" s="171"/>
      <c r="I2323" s="171"/>
      <c r="J2323" s="171"/>
      <c r="K2323" s="171"/>
      <c r="L2323" s="171"/>
      <c r="M2323" s="171"/>
      <c r="N2323" s="171"/>
      <c r="O2323" s="171"/>
      <c r="P2323" s="171"/>
      <c r="Q2323" s="171"/>
      <c r="R2323" s="171"/>
      <c r="S2323" s="171"/>
      <c r="T2323" s="171"/>
      <c r="U2323" s="171"/>
      <c r="V2323" s="171"/>
      <c r="W2323" s="171"/>
      <c r="X2323" s="171"/>
      <c r="Y2323" s="171"/>
      <c r="Z2323" s="171"/>
      <c r="AA2323" s="171"/>
      <c r="AB2323" s="171"/>
      <c r="AC2323" s="171"/>
      <c r="AD2323" s="171"/>
      <c r="AE2323" s="171"/>
      <c r="AF2323" s="171"/>
      <c r="AG2323" s="171"/>
      <c r="AH2323" s="171"/>
      <c r="AI2323" s="171"/>
      <c r="AJ2323" s="171"/>
      <c r="AK2323" s="171"/>
      <c r="AL2323" s="171"/>
      <c r="AM2323" s="171"/>
      <c r="AN2323" s="171"/>
      <c r="AO2323" s="171"/>
      <c r="AP2323" s="171"/>
      <c r="AQ2323" s="171"/>
      <c r="AR2323" s="171"/>
      <c r="AS2323" s="171"/>
      <c r="AT2323" s="196"/>
      <c r="AU2323" s="196"/>
      <c r="AV2323" s="196"/>
      <c r="AW2323" s="196"/>
      <c r="AX2323" s="196"/>
      <c r="AY2323" s="196"/>
      <c r="AZ2323" s="196"/>
      <c r="BA2323" s="196"/>
      <c r="BB2323" s="196"/>
      <c r="BC2323" s="196"/>
      <c r="BD2323" s="196"/>
      <c r="BE2323" s="196"/>
      <c r="BF2323" s="196"/>
      <c r="BG2323" s="196"/>
      <c r="BH2323" s="196"/>
      <c r="BI2323" s="196"/>
      <c r="BJ2323" s="196"/>
      <c r="BK2323" s="196"/>
      <c r="BL2323" s="196"/>
      <c r="BM2323" s="196"/>
      <c r="BN2323" s="196"/>
      <c r="BO2323" s="196"/>
      <c r="BP2323" s="196"/>
      <c r="BQ2323" s="196"/>
      <c r="BR2323" s="196"/>
      <c r="BS2323" s="196"/>
      <c r="BT2323" s="196"/>
      <c r="BU2323" s="196"/>
      <c r="BV2323" s="196"/>
      <c r="BW2323" s="196"/>
      <c r="BX2323" s="196"/>
      <c r="BY2323" s="196"/>
      <c r="BZ2323" s="196"/>
      <c r="CA2323" s="196"/>
      <c r="CB2323" s="196"/>
      <c r="CC2323" s="196"/>
      <c r="CD2323" s="196"/>
    </row>
    <row r="2324" spans="4:82" x14ac:dyDescent="0.2">
      <c r="D2324" s="171"/>
      <c r="E2324" s="171"/>
      <c r="F2324" s="171"/>
      <c r="G2324" s="171"/>
      <c r="H2324" s="171"/>
      <c r="I2324" s="171"/>
      <c r="J2324" s="171"/>
      <c r="K2324" s="171"/>
      <c r="L2324" s="171"/>
      <c r="M2324" s="171"/>
      <c r="N2324" s="171"/>
      <c r="O2324" s="171"/>
      <c r="P2324" s="171"/>
      <c r="Q2324" s="171"/>
      <c r="R2324" s="171"/>
      <c r="S2324" s="171"/>
      <c r="T2324" s="171"/>
      <c r="U2324" s="171"/>
      <c r="V2324" s="171"/>
      <c r="W2324" s="171"/>
      <c r="X2324" s="171"/>
      <c r="Y2324" s="171"/>
      <c r="Z2324" s="171"/>
      <c r="AA2324" s="171"/>
      <c r="AB2324" s="171"/>
      <c r="AC2324" s="171"/>
      <c r="AD2324" s="171"/>
      <c r="AE2324" s="171"/>
      <c r="AF2324" s="171"/>
      <c r="AG2324" s="171"/>
      <c r="AH2324" s="171"/>
      <c r="AI2324" s="171"/>
      <c r="AJ2324" s="171"/>
      <c r="AK2324" s="171"/>
      <c r="AL2324" s="171"/>
      <c r="AM2324" s="171"/>
      <c r="AN2324" s="171"/>
      <c r="AO2324" s="171"/>
      <c r="AP2324" s="171"/>
      <c r="AQ2324" s="171"/>
      <c r="AR2324" s="171"/>
      <c r="AS2324" s="171"/>
      <c r="AT2324" s="196"/>
      <c r="AU2324" s="196"/>
      <c r="AV2324" s="196"/>
      <c r="AW2324" s="196"/>
      <c r="AX2324" s="196"/>
      <c r="AY2324" s="196"/>
      <c r="AZ2324" s="196"/>
      <c r="BA2324" s="196"/>
      <c r="BB2324" s="196"/>
      <c r="BC2324" s="196"/>
      <c r="BD2324" s="196"/>
      <c r="BE2324" s="196"/>
      <c r="BF2324" s="196"/>
      <c r="BG2324" s="196"/>
      <c r="BH2324" s="196"/>
      <c r="BI2324" s="196"/>
      <c r="BJ2324" s="196"/>
      <c r="BK2324" s="196"/>
      <c r="BL2324" s="196"/>
      <c r="BM2324" s="196"/>
      <c r="BN2324" s="196"/>
      <c r="BO2324" s="196"/>
      <c r="BP2324" s="196"/>
      <c r="BQ2324" s="196"/>
      <c r="BR2324" s="196"/>
      <c r="BS2324" s="196"/>
      <c r="BT2324" s="196"/>
      <c r="BU2324" s="196"/>
      <c r="BV2324" s="196"/>
      <c r="BW2324" s="196"/>
      <c r="BX2324" s="196"/>
      <c r="BY2324" s="196"/>
      <c r="BZ2324" s="196"/>
      <c r="CA2324" s="196"/>
      <c r="CB2324" s="196"/>
      <c r="CC2324" s="196"/>
      <c r="CD2324" s="196"/>
    </row>
    <row r="2325" spans="4:82" x14ac:dyDescent="0.2">
      <c r="D2325" s="171"/>
      <c r="E2325" s="171"/>
      <c r="F2325" s="171"/>
      <c r="G2325" s="171"/>
      <c r="H2325" s="171"/>
      <c r="I2325" s="171"/>
      <c r="J2325" s="171"/>
      <c r="K2325" s="171"/>
      <c r="L2325" s="171"/>
      <c r="M2325" s="171"/>
      <c r="N2325" s="171"/>
      <c r="O2325" s="171"/>
      <c r="P2325" s="171"/>
      <c r="Q2325" s="171"/>
      <c r="R2325" s="171"/>
      <c r="S2325" s="171"/>
      <c r="T2325" s="171"/>
      <c r="U2325" s="171"/>
      <c r="V2325" s="171"/>
      <c r="W2325" s="171"/>
      <c r="X2325" s="171"/>
      <c r="Y2325" s="171"/>
      <c r="Z2325" s="171"/>
      <c r="AA2325" s="171"/>
      <c r="AB2325" s="171"/>
      <c r="AC2325" s="171"/>
      <c r="AD2325" s="171"/>
      <c r="AE2325" s="171"/>
      <c r="AF2325" s="171"/>
      <c r="AG2325" s="171"/>
      <c r="AH2325" s="171"/>
      <c r="AI2325" s="171"/>
      <c r="AJ2325" s="171"/>
      <c r="AK2325" s="171"/>
      <c r="AL2325" s="171"/>
      <c r="AM2325" s="171"/>
      <c r="AN2325" s="171"/>
      <c r="AO2325" s="171"/>
      <c r="AP2325" s="171"/>
      <c r="AQ2325" s="171"/>
      <c r="AR2325" s="171"/>
      <c r="AS2325" s="171"/>
      <c r="AT2325" s="196"/>
      <c r="AU2325" s="196"/>
      <c r="AV2325" s="196"/>
      <c r="AW2325" s="196"/>
      <c r="AX2325" s="196"/>
      <c r="AY2325" s="196"/>
      <c r="AZ2325" s="196"/>
      <c r="BA2325" s="196"/>
      <c r="BB2325" s="196"/>
      <c r="BC2325" s="196"/>
      <c r="BD2325" s="196"/>
      <c r="BE2325" s="196"/>
      <c r="BF2325" s="196"/>
      <c r="BG2325" s="196"/>
      <c r="BH2325" s="196"/>
      <c r="BI2325" s="196"/>
      <c r="BJ2325" s="196"/>
      <c r="BK2325" s="196"/>
      <c r="BL2325" s="196"/>
      <c r="BM2325" s="196"/>
      <c r="BN2325" s="196"/>
      <c r="BO2325" s="196"/>
      <c r="BP2325" s="196"/>
      <c r="BQ2325" s="196"/>
      <c r="BR2325" s="196"/>
      <c r="BS2325" s="196"/>
      <c r="BT2325" s="196"/>
      <c r="BU2325" s="196"/>
      <c r="BV2325" s="196"/>
      <c r="BW2325" s="196"/>
      <c r="BX2325" s="196"/>
      <c r="BY2325" s="196"/>
      <c r="BZ2325" s="196"/>
      <c r="CA2325" s="196"/>
      <c r="CB2325" s="196"/>
      <c r="CC2325" s="196"/>
      <c r="CD2325" s="196"/>
    </row>
    <row r="2326" spans="4:82" x14ac:dyDescent="0.2">
      <c r="D2326" s="171"/>
      <c r="E2326" s="171"/>
      <c r="F2326" s="171"/>
      <c r="G2326" s="171"/>
      <c r="H2326" s="171"/>
      <c r="I2326" s="171"/>
      <c r="J2326" s="171"/>
      <c r="K2326" s="171"/>
      <c r="L2326" s="171"/>
      <c r="M2326" s="171"/>
      <c r="N2326" s="171"/>
      <c r="O2326" s="171"/>
      <c r="P2326" s="171"/>
      <c r="Q2326" s="171"/>
      <c r="R2326" s="171"/>
      <c r="S2326" s="171"/>
      <c r="T2326" s="171"/>
      <c r="U2326" s="171"/>
      <c r="V2326" s="171"/>
      <c r="W2326" s="171"/>
      <c r="X2326" s="171"/>
      <c r="Y2326" s="171"/>
      <c r="Z2326" s="171"/>
      <c r="AA2326" s="171"/>
      <c r="AB2326" s="171"/>
      <c r="AC2326" s="171"/>
      <c r="AD2326" s="171"/>
      <c r="AE2326" s="171"/>
      <c r="AF2326" s="171"/>
      <c r="AG2326" s="171"/>
      <c r="AH2326" s="171"/>
      <c r="AI2326" s="171"/>
      <c r="AJ2326" s="171"/>
      <c r="AK2326" s="171"/>
      <c r="AL2326" s="171"/>
      <c r="AM2326" s="171"/>
      <c r="AN2326" s="171"/>
      <c r="AO2326" s="171"/>
      <c r="AP2326" s="171"/>
      <c r="AQ2326" s="171"/>
      <c r="AR2326" s="171"/>
      <c r="AS2326" s="171"/>
      <c r="AT2326" s="196"/>
      <c r="AU2326" s="196"/>
      <c r="AV2326" s="196"/>
      <c r="AW2326" s="196"/>
      <c r="AX2326" s="196"/>
      <c r="AY2326" s="196"/>
      <c r="AZ2326" s="196"/>
      <c r="BA2326" s="196"/>
      <c r="BB2326" s="196"/>
      <c r="BC2326" s="196"/>
      <c r="BD2326" s="196"/>
      <c r="BE2326" s="196"/>
      <c r="BF2326" s="196"/>
      <c r="BG2326" s="196"/>
      <c r="BH2326" s="196"/>
      <c r="BI2326" s="196"/>
      <c r="BJ2326" s="196"/>
      <c r="BK2326" s="196"/>
      <c r="BL2326" s="196"/>
      <c r="BM2326" s="196"/>
      <c r="BN2326" s="196"/>
      <c r="BO2326" s="196"/>
      <c r="BP2326" s="196"/>
      <c r="BQ2326" s="196"/>
      <c r="BR2326" s="196"/>
      <c r="BS2326" s="196"/>
      <c r="BT2326" s="196"/>
      <c r="BU2326" s="196"/>
      <c r="BV2326" s="196"/>
      <c r="BW2326" s="196"/>
      <c r="BX2326" s="196"/>
      <c r="BY2326" s="196"/>
      <c r="BZ2326" s="196"/>
      <c r="CA2326" s="196"/>
      <c r="CB2326" s="196"/>
      <c r="CC2326" s="196"/>
      <c r="CD2326" s="196"/>
    </row>
    <row r="2327" spans="4:82" x14ac:dyDescent="0.2">
      <c r="D2327" s="171"/>
      <c r="E2327" s="171"/>
      <c r="F2327" s="171"/>
      <c r="G2327" s="171"/>
      <c r="H2327" s="171"/>
      <c r="I2327" s="171"/>
      <c r="J2327" s="171"/>
      <c r="K2327" s="171"/>
      <c r="L2327" s="171"/>
      <c r="M2327" s="171"/>
      <c r="N2327" s="171"/>
      <c r="O2327" s="171"/>
      <c r="P2327" s="171"/>
      <c r="Q2327" s="171"/>
      <c r="R2327" s="171"/>
      <c r="S2327" s="171"/>
      <c r="T2327" s="171"/>
      <c r="U2327" s="171"/>
      <c r="V2327" s="171"/>
      <c r="W2327" s="171"/>
      <c r="X2327" s="171"/>
      <c r="Y2327" s="171"/>
      <c r="Z2327" s="171"/>
      <c r="AA2327" s="171"/>
      <c r="AB2327" s="171"/>
      <c r="AC2327" s="171"/>
      <c r="AD2327" s="171"/>
      <c r="AE2327" s="171"/>
      <c r="AF2327" s="171"/>
      <c r="AG2327" s="171"/>
      <c r="AH2327" s="171"/>
      <c r="AI2327" s="171"/>
      <c r="AJ2327" s="171"/>
      <c r="AK2327" s="171"/>
      <c r="AL2327" s="171"/>
      <c r="AM2327" s="171"/>
      <c r="AN2327" s="171"/>
      <c r="AO2327" s="171"/>
      <c r="AP2327" s="171"/>
      <c r="AQ2327" s="171"/>
      <c r="AR2327" s="171"/>
      <c r="AS2327" s="171"/>
      <c r="AT2327" s="196"/>
      <c r="AU2327" s="196"/>
      <c r="AV2327" s="196"/>
      <c r="AW2327" s="196"/>
      <c r="AX2327" s="196"/>
      <c r="AY2327" s="196"/>
      <c r="AZ2327" s="196"/>
      <c r="BA2327" s="196"/>
      <c r="BB2327" s="196"/>
      <c r="BC2327" s="196"/>
      <c r="BD2327" s="196"/>
      <c r="BE2327" s="196"/>
      <c r="BF2327" s="196"/>
      <c r="BG2327" s="196"/>
      <c r="BH2327" s="196"/>
      <c r="BI2327" s="196"/>
      <c r="BJ2327" s="196"/>
      <c r="BK2327" s="196"/>
      <c r="BL2327" s="196"/>
      <c r="BM2327" s="196"/>
      <c r="BN2327" s="196"/>
      <c r="BO2327" s="196"/>
      <c r="BP2327" s="196"/>
      <c r="BQ2327" s="196"/>
      <c r="BR2327" s="196"/>
      <c r="BS2327" s="196"/>
      <c r="BT2327" s="196"/>
      <c r="BU2327" s="196"/>
      <c r="BV2327" s="196"/>
      <c r="BW2327" s="196"/>
      <c r="BX2327" s="196"/>
      <c r="BY2327" s="196"/>
      <c r="BZ2327" s="196"/>
      <c r="CA2327" s="196"/>
      <c r="CB2327" s="196"/>
      <c r="CC2327" s="196"/>
      <c r="CD2327" s="196"/>
    </row>
    <row r="2328" spans="4:82" x14ac:dyDescent="0.2">
      <c r="D2328" s="171"/>
      <c r="E2328" s="171"/>
      <c r="F2328" s="171"/>
      <c r="G2328" s="171"/>
      <c r="H2328" s="171"/>
      <c r="I2328" s="171"/>
      <c r="J2328" s="171"/>
      <c r="K2328" s="171"/>
      <c r="L2328" s="171"/>
      <c r="M2328" s="171"/>
      <c r="N2328" s="171"/>
      <c r="O2328" s="171"/>
      <c r="P2328" s="171"/>
      <c r="Q2328" s="171"/>
      <c r="R2328" s="171"/>
      <c r="S2328" s="171"/>
      <c r="T2328" s="171"/>
      <c r="U2328" s="171"/>
      <c r="V2328" s="171"/>
      <c r="W2328" s="171"/>
      <c r="X2328" s="171"/>
      <c r="Y2328" s="171"/>
      <c r="Z2328" s="171"/>
      <c r="AA2328" s="171"/>
      <c r="AB2328" s="171"/>
      <c r="AC2328" s="171"/>
      <c r="AD2328" s="171"/>
      <c r="AE2328" s="171"/>
      <c r="AF2328" s="171"/>
      <c r="AG2328" s="171"/>
      <c r="AH2328" s="171"/>
      <c r="AI2328" s="171"/>
      <c r="AJ2328" s="171"/>
      <c r="AK2328" s="171"/>
      <c r="AL2328" s="171"/>
      <c r="AM2328" s="171"/>
      <c r="AN2328" s="171"/>
      <c r="AO2328" s="171"/>
      <c r="AP2328" s="171"/>
      <c r="AQ2328" s="171"/>
      <c r="AR2328" s="171"/>
      <c r="AS2328" s="171"/>
      <c r="AT2328" s="196"/>
      <c r="AU2328" s="196"/>
      <c r="AV2328" s="196"/>
      <c r="AW2328" s="196"/>
      <c r="AX2328" s="196"/>
      <c r="AY2328" s="196"/>
      <c r="AZ2328" s="196"/>
      <c r="BA2328" s="196"/>
      <c r="BB2328" s="196"/>
      <c r="BC2328" s="196"/>
      <c r="BD2328" s="196"/>
      <c r="BE2328" s="196"/>
      <c r="BF2328" s="196"/>
      <c r="BG2328" s="196"/>
      <c r="BH2328" s="196"/>
      <c r="BI2328" s="196"/>
      <c r="BJ2328" s="196"/>
      <c r="BK2328" s="196"/>
      <c r="BL2328" s="196"/>
      <c r="BM2328" s="196"/>
      <c r="BN2328" s="196"/>
      <c r="BO2328" s="196"/>
      <c r="BP2328" s="196"/>
      <c r="BQ2328" s="196"/>
      <c r="BR2328" s="196"/>
      <c r="BS2328" s="196"/>
      <c r="BT2328" s="196"/>
      <c r="BU2328" s="196"/>
      <c r="BV2328" s="196"/>
      <c r="BW2328" s="196"/>
      <c r="BX2328" s="196"/>
      <c r="BY2328" s="196"/>
      <c r="BZ2328" s="196"/>
      <c r="CA2328" s="196"/>
      <c r="CB2328" s="196"/>
      <c r="CC2328" s="196"/>
      <c r="CD2328" s="196"/>
    </row>
    <row r="2329" spans="4:82" x14ac:dyDescent="0.2">
      <c r="D2329" s="171"/>
      <c r="E2329" s="171"/>
      <c r="F2329" s="171"/>
      <c r="G2329" s="171"/>
      <c r="H2329" s="171"/>
      <c r="I2329" s="171"/>
      <c r="J2329" s="171"/>
      <c r="K2329" s="171"/>
      <c r="L2329" s="171"/>
      <c r="M2329" s="171"/>
      <c r="N2329" s="171"/>
      <c r="O2329" s="171"/>
      <c r="P2329" s="171"/>
      <c r="Q2329" s="171"/>
      <c r="R2329" s="171"/>
      <c r="S2329" s="171"/>
      <c r="T2329" s="171"/>
      <c r="U2329" s="171"/>
      <c r="V2329" s="171"/>
      <c r="W2329" s="171"/>
      <c r="X2329" s="171"/>
      <c r="Y2329" s="171"/>
      <c r="Z2329" s="171"/>
      <c r="AA2329" s="171"/>
      <c r="AB2329" s="171"/>
      <c r="AC2329" s="171"/>
      <c r="AD2329" s="171"/>
      <c r="AE2329" s="171"/>
      <c r="AF2329" s="171"/>
      <c r="AG2329" s="171"/>
      <c r="AH2329" s="171"/>
      <c r="AI2329" s="171"/>
      <c r="AJ2329" s="171"/>
      <c r="AK2329" s="171"/>
      <c r="AL2329" s="171"/>
      <c r="AM2329" s="171"/>
      <c r="AN2329" s="171"/>
      <c r="AO2329" s="171"/>
      <c r="AP2329" s="171"/>
      <c r="AQ2329" s="171"/>
      <c r="AR2329" s="171"/>
      <c r="AS2329" s="171"/>
      <c r="AT2329" s="196"/>
      <c r="AU2329" s="196"/>
      <c r="AV2329" s="196"/>
      <c r="AW2329" s="196"/>
      <c r="AX2329" s="196"/>
      <c r="AY2329" s="196"/>
      <c r="AZ2329" s="196"/>
      <c r="BA2329" s="196"/>
      <c r="BB2329" s="196"/>
      <c r="BC2329" s="196"/>
      <c r="BD2329" s="196"/>
      <c r="BE2329" s="196"/>
      <c r="BF2329" s="196"/>
      <c r="BG2329" s="196"/>
      <c r="BH2329" s="196"/>
      <c r="BI2329" s="196"/>
      <c r="BJ2329" s="196"/>
      <c r="BK2329" s="196"/>
      <c r="BL2329" s="196"/>
      <c r="BM2329" s="196"/>
      <c r="BN2329" s="196"/>
      <c r="BO2329" s="196"/>
      <c r="BP2329" s="196"/>
      <c r="BQ2329" s="196"/>
      <c r="BR2329" s="196"/>
      <c r="BS2329" s="196"/>
      <c r="BT2329" s="196"/>
      <c r="BU2329" s="196"/>
      <c r="BV2329" s="196"/>
      <c r="BW2329" s="196"/>
      <c r="BX2329" s="196"/>
      <c r="BY2329" s="196"/>
      <c r="BZ2329" s="196"/>
      <c r="CA2329" s="196"/>
      <c r="CB2329" s="196"/>
      <c r="CC2329" s="196"/>
      <c r="CD2329" s="196"/>
    </row>
    <row r="2330" spans="4:82" x14ac:dyDescent="0.2">
      <c r="D2330" s="171"/>
      <c r="E2330" s="171"/>
      <c r="F2330" s="171"/>
      <c r="G2330" s="171"/>
      <c r="H2330" s="171"/>
      <c r="I2330" s="171"/>
      <c r="J2330" s="171"/>
      <c r="K2330" s="171"/>
      <c r="L2330" s="171"/>
      <c r="M2330" s="171"/>
      <c r="N2330" s="171"/>
      <c r="O2330" s="171"/>
      <c r="P2330" s="171"/>
      <c r="Q2330" s="171"/>
      <c r="R2330" s="171"/>
      <c r="S2330" s="171"/>
      <c r="T2330" s="171"/>
      <c r="U2330" s="171"/>
      <c r="V2330" s="171"/>
      <c r="W2330" s="171"/>
      <c r="X2330" s="171"/>
      <c r="Y2330" s="171"/>
      <c r="Z2330" s="171"/>
      <c r="AA2330" s="171"/>
      <c r="AB2330" s="171"/>
      <c r="AC2330" s="171"/>
      <c r="AD2330" s="171"/>
      <c r="AE2330" s="171"/>
      <c r="AF2330" s="171"/>
      <c r="AG2330" s="171"/>
      <c r="AH2330" s="171"/>
      <c r="AI2330" s="171"/>
      <c r="AJ2330" s="171"/>
      <c r="AK2330" s="171"/>
      <c r="AL2330" s="171"/>
      <c r="AM2330" s="171"/>
      <c r="AN2330" s="171"/>
      <c r="AO2330" s="171"/>
      <c r="AP2330" s="171"/>
      <c r="AQ2330" s="171"/>
      <c r="AR2330" s="171"/>
      <c r="AS2330" s="171"/>
      <c r="AT2330" s="196"/>
      <c r="AU2330" s="196"/>
      <c r="AV2330" s="196"/>
      <c r="AW2330" s="196"/>
      <c r="AX2330" s="196"/>
      <c r="AY2330" s="196"/>
      <c r="AZ2330" s="196"/>
      <c r="BA2330" s="196"/>
      <c r="BB2330" s="196"/>
      <c r="BC2330" s="196"/>
      <c r="BD2330" s="196"/>
      <c r="BE2330" s="196"/>
      <c r="BF2330" s="196"/>
      <c r="BG2330" s="196"/>
      <c r="BH2330" s="196"/>
      <c r="BI2330" s="196"/>
      <c r="BJ2330" s="196"/>
      <c r="BK2330" s="196"/>
      <c r="BL2330" s="196"/>
      <c r="BM2330" s="196"/>
      <c r="BN2330" s="196"/>
      <c r="BO2330" s="196"/>
      <c r="BP2330" s="196"/>
      <c r="BQ2330" s="196"/>
      <c r="BR2330" s="196"/>
      <c r="BS2330" s="196"/>
      <c r="BT2330" s="196"/>
      <c r="BU2330" s="196"/>
      <c r="BV2330" s="196"/>
      <c r="BW2330" s="196"/>
      <c r="BX2330" s="196"/>
      <c r="BY2330" s="196"/>
      <c r="BZ2330" s="196"/>
      <c r="CA2330" s="196"/>
      <c r="CB2330" s="196"/>
      <c r="CC2330" s="196"/>
      <c r="CD2330" s="196"/>
    </row>
    <row r="2331" spans="4:82" x14ac:dyDescent="0.2">
      <c r="D2331" s="171"/>
      <c r="E2331" s="171"/>
      <c r="F2331" s="171"/>
      <c r="G2331" s="171"/>
      <c r="H2331" s="171"/>
      <c r="I2331" s="171"/>
      <c r="J2331" s="171"/>
      <c r="K2331" s="171"/>
      <c r="L2331" s="171"/>
      <c r="M2331" s="171"/>
      <c r="N2331" s="171"/>
      <c r="O2331" s="171"/>
      <c r="P2331" s="171"/>
      <c r="Q2331" s="171"/>
      <c r="R2331" s="171"/>
      <c r="S2331" s="171"/>
      <c r="T2331" s="171"/>
      <c r="U2331" s="171"/>
      <c r="V2331" s="171"/>
      <c r="W2331" s="171"/>
      <c r="X2331" s="171"/>
      <c r="Y2331" s="171"/>
      <c r="Z2331" s="171"/>
      <c r="AA2331" s="171"/>
      <c r="AB2331" s="171"/>
      <c r="AC2331" s="171"/>
      <c r="AD2331" s="171"/>
      <c r="AE2331" s="171"/>
      <c r="AF2331" s="171"/>
      <c r="AG2331" s="171"/>
      <c r="AH2331" s="171"/>
      <c r="AI2331" s="171"/>
      <c r="AJ2331" s="171"/>
      <c r="AK2331" s="171"/>
      <c r="AL2331" s="171"/>
      <c r="AM2331" s="171"/>
      <c r="AN2331" s="171"/>
      <c r="AO2331" s="171"/>
      <c r="AP2331" s="171"/>
      <c r="AQ2331" s="171"/>
      <c r="AR2331" s="171"/>
      <c r="AS2331" s="171"/>
      <c r="AT2331" s="196"/>
      <c r="AU2331" s="196"/>
      <c r="AV2331" s="196"/>
      <c r="AW2331" s="196"/>
      <c r="AX2331" s="196"/>
      <c r="AY2331" s="196"/>
      <c r="AZ2331" s="196"/>
      <c r="BA2331" s="196"/>
      <c r="BB2331" s="196"/>
      <c r="BC2331" s="196"/>
      <c r="BD2331" s="196"/>
      <c r="BE2331" s="196"/>
      <c r="BF2331" s="196"/>
      <c r="BG2331" s="196"/>
      <c r="BH2331" s="196"/>
      <c r="BI2331" s="196"/>
      <c r="BJ2331" s="196"/>
      <c r="BK2331" s="196"/>
      <c r="BL2331" s="196"/>
      <c r="BM2331" s="196"/>
      <c r="BN2331" s="196"/>
      <c r="BO2331" s="196"/>
      <c r="BP2331" s="196"/>
      <c r="BQ2331" s="196"/>
      <c r="BR2331" s="196"/>
      <c r="BS2331" s="196"/>
      <c r="BT2331" s="196"/>
      <c r="BU2331" s="196"/>
      <c r="BV2331" s="196"/>
      <c r="BW2331" s="196"/>
      <c r="BX2331" s="196"/>
      <c r="BY2331" s="196"/>
      <c r="BZ2331" s="196"/>
      <c r="CA2331" s="196"/>
      <c r="CB2331" s="196"/>
      <c r="CC2331" s="196"/>
      <c r="CD2331" s="196"/>
    </row>
    <row r="2332" spans="4:82" x14ac:dyDescent="0.2">
      <c r="D2332" s="171"/>
      <c r="E2332" s="171"/>
      <c r="F2332" s="171"/>
      <c r="G2332" s="171"/>
      <c r="H2332" s="171"/>
      <c r="I2332" s="171"/>
      <c r="J2332" s="171"/>
      <c r="K2332" s="171"/>
      <c r="L2332" s="171"/>
      <c r="M2332" s="171"/>
      <c r="N2332" s="171"/>
      <c r="O2332" s="171"/>
      <c r="P2332" s="171"/>
      <c r="Q2332" s="171"/>
      <c r="R2332" s="171"/>
      <c r="S2332" s="171"/>
      <c r="T2332" s="171"/>
      <c r="U2332" s="171"/>
      <c r="V2332" s="171"/>
      <c r="W2332" s="171"/>
      <c r="X2332" s="171"/>
      <c r="Y2332" s="171"/>
      <c r="Z2332" s="171"/>
      <c r="AA2332" s="171"/>
      <c r="AB2332" s="171"/>
      <c r="AC2332" s="171"/>
      <c r="AD2332" s="171"/>
      <c r="AE2332" s="171"/>
      <c r="AF2332" s="171"/>
      <c r="AG2332" s="171"/>
      <c r="AH2332" s="171"/>
      <c r="AI2332" s="171"/>
      <c r="AJ2332" s="171"/>
      <c r="AK2332" s="171"/>
      <c r="AL2332" s="171"/>
      <c r="AM2332" s="171"/>
      <c r="AN2332" s="171"/>
      <c r="AO2332" s="171"/>
      <c r="AP2332" s="171"/>
      <c r="AQ2332" s="171"/>
      <c r="AR2332" s="171"/>
      <c r="AS2332" s="171"/>
      <c r="AT2332" s="196"/>
      <c r="AU2332" s="196"/>
      <c r="AV2332" s="196"/>
      <c r="AW2332" s="196"/>
      <c r="AX2332" s="196"/>
      <c r="AY2332" s="196"/>
      <c r="AZ2332" s="196"/>
      <c r="BA2332" s="196"/>
      <c r="BB2332" s="196"/>
      <c r="BC2332" s="196"/>
      <c r="BD2332" s="196"/>
      <c r="BE2332" s="196"/>
      <c r="BF2332" s="196"/>
      <c r="BG2332" s="196"/>
      <c r="BH2332" s="196"/>
      <c r="BI2332" s="196"/>
      <c r="BJ2332" s="196"/>
      <c r="BK2332" s="196"/>
      <c r="BL2332" s="196"/>
      <c r="BM2332" s="196"/>
      <c r="BN2332" s="196"/>
      <c r="BO2332" s="196"/>
      <c r="BP2332" s="196"/>
      <c r="BQ2332" s="196"/>
      <c r="BR2332" s="196"/>
      <c r="BS2332" s="196"/>
      <c r="BT2332" s="196"/>
      <c r="BU2332" s="196"/>
      <c r="BV2332" s="196"/>
      <c r="BW2332" s="196"/>
      <c r="BX2332" s="196"/>
      <c r="BY2332" s="196"/>
      <c r="BZ2332" s="196"/>
      <c r="CA2332" s="196"/>
      <c r="CB2332" s="196"/>
      <c r="CC2332" s="196"/>
      <c r="CD2332" s="196"/>
    </row>
    <row r="2333" spans="4:82" x14ac:dyDescent="0.2">
      <c r="D2333" s="171"/>
      <c r="E2333" s="171"/>
      <c r="F2333" s="171"/>
      <c r="G2333" s="171"/>
      <c r="H2333" s="171"/>
      <c r="I2333" s="171"/>
      <c r="J2333" s="171"/>
      <c r="K2333" s="171"/>
      <c r="L2333" s="171"/>
      <c r="M2333" s="171"/>
      <c r="N2333" s="171"/>
      <c r="O2333" s="171"/>
      <c r="P2333" s="171"/>
      <c r="Q2333" s="171"/>
      <c r="R2333" s="171"/>
      <c r="S2333" s="171"/>
      <c r="T2333" s="171"/>
      <c r="U2333" s="171"/>
      <c r="V2333" s="171"/>
      <c r="W2333" s="171"/>
      <c r="X2333" s="171"/>
      <c r="Y2333" s="171"/>
      <c r="Z2333" s="171"/>
      <c r="AA2333" s="171"/>
      <c r="AB2333" s="171"/>
      <c r="AC2333" s="171"/>
      <c r="AD2333" s="171"/>
      <c r="AE2333" s="171"/>
      <c r="AF2333" s="171"/>
      <c r="AG2333" s="171"/>
      <c r="AH2333" s="171"/>
      <c r="AI2333" s="171"/>
      <c r="AJ2333" s="171"/>
      <c r="AK2333" s="171"/>
      <c r="AL2333" s="171"/>
      <c r="AM2333" s="171"/>
      <c r="AN2333" s="171"/>
      <c r="AO2333" s="171"/>
      <c r="AP2333" s="171"/>
      <c r="AQ2333" s="171"/>
      <c r="AR2333" s="171"/>
      <c r="AS2333" s="171"/>
      <c r="AT2333" s="196"/>
      <c r="AU2333" s="196"/>
      <c r="AV2333" s="196"/>
      <c r="AW2333" s="196"/>
      <c r="AX2333" s="196"/>
      <c r="AY2333" s="196"/>
      <c r="AZ2333" s="196"/>
      <c r="BA2333" s="196"/>
      <c r="BB2333" s="196"/>
      <c r="BC2333" s="196"/>
      <c r="BD2333" s="196"/>
      <c r="BE2333" s="196"/>
      <c r="BF2333" s="196"/>
      <c r="BG2333" s="196"/>
      <c r="BH2333" s="196"/>
      <c r="BI2333" s="196"/>
      <c r="BJ2333" s="196"/>
      <c r="BK2333" s="196"/>
      <c r="BL2333" s="196"/>
      <c r="BM2333" s="196"/>
      <c r="BN2333" s="196"/>
      <c r="BO2333" s="196"/>
      <c r="BP2333" s="196"/>
      <c r="BQ2333" s="196"/>
      <c r="BR2333" s="196"/>
      <c r="BS2333" s="196"/>
      <c r="BT2333" s="196"/>
      <c r="BU2333" s="196"/>
      <c r="BV2333" s="196"/>
      <c r="BW2333" s="196"/>
      <c r="BX2333" s="196"/>
      <c r="BY2333" s="196"/>
      <c r="BZ2333" s="196"/>
      <c r="CA2333" s="196"/>
      <c r="CB2333" s="196"/>
      <c r="CC2333" s="196"/>
      <c r="CD2333" s="196"/>
    </row>
    <row r="2334" spans="4:82" x14ac:dyDescent="0.2">
      <c r="D2334" s="171"/>
      <c r="E2334" s="171"/>
      <c r="F2334" s="171"/>
      <c r="G2334" s="171"/>
      <c r="H2334" s="171"/>
      <c r="I2334" s="171"/>
      <c r="J2334" s="171"/>
      <c r="K2334" s="171"/>
      <c r="L2334" s="171"/>
      <c r="M2334" s="171"/>
      <c r="N2334" s="171"/>
      <c r="O2334" s="171"/>
      <c r="P2334" s="171"/>
      <c r="Q2334" s="171"/>
      <c r="R2334" s="171"/>
      <c r="S2334" s="171"/>
      <c r="T2334" s="171"/>
      <c r="U2334" s="171"/>
      <c r="V2334" s="171"/>
      <c r="W2334" s="171"/>
      <c r="X2334" s="171"/>
      <c r="Y2334" s="171"/>
      <c r="Z2334" s="171"/>
      <c r="AA2334" s="171"/>
      <c r="AB2334" s="171"/>
      <c r="AC2334" s="171"/>
      <c r="AD2334" s="171"/>
      <c r="AE2334" s="171"/>
      <c r="AF2334" s="171"/>
      <c r="AG2334" s="171"/>
      <c r="AH2334" s="171"/>
      <c r="AI2334" s="171"/>
      <c r="AJ2334" s="171"/>
      <c r="AK2334" s="171"/>
      <c r="AL2334" s="171"/>
      <c r="AM2334" s="171"/>
      <c r="AN2334" s="171"/>
      <c r="AO2334" s="171"/>
      <c r="AP2334" s="171"/>
      <c r="AQ2334" s="171"/>
      <c r="AR2334" s="171"/>
      <c r="AS2334" s="171"/>
      <c r="AT2334" s="196"/>
      <c r="AU2334" s="196"/>
      <c r="AV2334" s="196"/>
      <c r="AW2334" s="196"/>
      <c r="AX2334" s="196"/>
      <c r="AY2334" s="196"/>
      <c r="AZ2334" s="196"/>
      <c r="BA2334" s="196"/>
      <c r="BB2334" s="196"/>
      <c r="BC2334" s="196"/>
      <c r="BD2334" s="196"/>
      <c r="BE2334" s="196"/>
      <c r="BF2334" s="196"/>
      <c r="BG2334" s="196"/>
      <c r="BH2334" s="196"/>
      <c r="BI2334" s="196"/>
      <c r="BJ2334" s="196"/>
      <c r="BK2334" s="196"/>
      <c r="BL2334" s="196"/>
      <c r="BM2334" s="196"/>
      <c r="BN2334" s="196"/>
      <c r="BO2334" s="196"/>
      <c r="BP2334" s="196"/>
      <c r="BQ2334" s="196"/>
      <c r="BR2334" s="196"/>
      <c r="BS2334" s="196"/>
      <c r="BT2334" s="196"/>
      <c r="BU2334" s="196"/>
      <c r="BV2334" s="196"/>
      <c r="BW2334" s="196"/>
      <c r="BX2334" s="196"/>
      <c r="BY2334" s="196"/>
      <c r="BZ2334" s="196"/>
      <c r="CA2334" s="196"/>
      <c r="CB2334" s="196"/>
      <c r="CC2334" s="196"/>
      <c r="CD2334" s="196"/>
    </row>
    <row r="2335" spans="4:82" x14ac:dyDescent="0.2">
      <c r="D2335" s="171"/>
      <c r="E2335" s="171"/>
      <c r="F2335" s="171"/>
      <c r="G2335" s="171"/>
      <c r="H2335" s="171"/>
      <c r="I2335" s="171"/>
      <c r="J2335" s="171"/>
      <c r="K2335" s="171"/>
      <c r="L2335" s="171"/>
      <c r="M2335" s="171"/>
      <c r="N2335" s="171"/>
      <c r="O2335" s="171"/>
      <c r="P2335" s="171"/>
      <c r="Q2335" s="171"/>
      <c r="R2335" s="171"/>
      <c r="S2335" s="171"/>
      <c r="T2335" s="171"/>
      <c r="U2335" s="171"/>
      <c r="V2335" s="171"/>
      <c r="W2335" s="171"/>
      <c r="X2335" s="171"/>
      <c r="Y2335" s="171"/>
      <c r="Z2335" s="171"/>
      <c r="AA2335" s="171"/>
      <c r="AB2335" s="171"/>
      <c r="AC2335" s="171"/>
      <c r="AD2335" s="171"/>
      <c r="AE2335" s="171"/>
      <c r="AF2335" s="171"/>
      <c r="AG2335" s="171"/>
      <c r="AH2335" s="171"/>
      <c r="AI2335" s="171"/>
      <c r="AJ2335" s="171"/>
      <c r="AK2335" s="171"/>
      <c r="AL2335" s="171"/>
      <c r="AM2335" s="171"/>
      <c r="AN2335" s="171"/>
      <c r="AO2335" s="171"/>
      <c r="AP2335" s="171"/>
      <c r="AQ2335" s="171"/>
      <c r="AR2335" s="171"/>
      <c r="AS2335" s="171"/>
      <c r="AT2335" s="196"/>
      <c r="AU2335" s="196"/>
      <c r="AV2335" s="196"/>
      <c r="AW2335" s="196"/>
      <c r="AX2335" s="196"/>
      <c r="AY2335" s="196"/>
      <c r="AZ2335" s="196"/>
      <c r="BA2335" s="196"/>
      <c r="BB2335" s="196"/>
      <c r="BC2335" s="196"/>
      <c r="BD2335" s="196"/>
      <c r="BE2335" s="196"/>
      <c r="BF2335" s="196"/>
      <c r="BG2335" s="196"/>
      <c r="BH2335" s="196"/>
      <c r="BI2335" s="196"/>
      <c r="BJ2335" s="196"/>
      <c r="BK2335" s="196"/>
      <c r="BL2335" s="196"/>
      <c r="BM2335" s="196"/>
      <c r="BN2335" s="196"/>
      <c r="BO2335" s="196"/>
      <c r="BP2335" s="196"/>
      <c r="BQ2335" s="196"/>
      <c r="BR2335" s="196"/>
      <c r="BS2335" s="196"/>
      <c r="BT2335" s="196"/>
      <c r="BU2335" s="196"/>
      <c r="BV2335" s="196"/>
      <c r="BW2335" s="196"/>
      <c r="BX2335" s="196"/>
      <c r="BY2335" s="196"/>
      <c r="BZ2335" s="196"/>
      <c r="CA2335" s="196"/>
      <c r="CB2335" s="196"/>
      <c r="CC2335" s="196"/>
      <c r="CD2335" s="196"/>
    </row>
    <row r="2336" spans="4:82" x14ac:dyDescent="0.2">
      <c r="D2336" s="171"/>
      <c r="E2336" s="171"/>
      <c r="F2336" s="171"/>
      <c r="G2336" s="171"/>
      <c r="H2336" s="171"/>
      <c r="I2336" s="171"/>
      <c r="J2336" s="171"/>
      <c r="K2336" s="171"/>
      <c r="L2336" s="171"/>
      <c r="M2336" s="171"/>
      <c r="N2336" s="171"/>
      <c r="O2336" s="171"/>
      <c r="P2336" s="171"/>
      <c r="Q2336" s="171"/>
      <c r="R2336" s="171"/>
      <c r="S2336" s="171"/>
      <c r="T2336" s="171"/>
      <c r="U2336" s="171"/>
      <c r="V2336" s="171"/>
      <c r="W2336" s="171"/>
      <c r="X2336" s="171"/>
      <c r="Y2336" s="171"/>
      <c r="Z2336" s="171"/>
      <c r="AA2336" s="171"/>
      <c r="AB2336" s="171"/>
      <c r="AC2336" s="171"/>
      <c r="AD2336" s="171"/>
      <c r="AE2336" s="171"/>
      <c r="AF2336" s="171"/>
      <c r="AG2336" s="171"/>
      <c r="AH2336" s="171"/>
      <c r="AI2336" s="171"/>
      <c r="AJ2336" s="171"/>
      <c r="AK2336" s="171"/>
      <c r="AL2336" s="171"/>
      <c r="AM2336" s="171"/>
      <c r="AN2336" s="171"/>
      <c r="AO2336" s="171"/>
      <c r="AP2336" s="171"/>
      <c r="AQ2336" s="171"/>
      <c r="AR2336" s="171"/>
      <c r="AS2336" s="171"/>
      <c r="AT2336" s="196"/>
      <c r="AU2336" s="196"/>
      <c r="AV2336" s="196"/>
      <c r="AW2336" s="196"/>
      <c r="AX2336" s="196"/>
      <c r="AY2336" s="196"/>
      <c r="AZ2336" s="196"/>
      <c r="BA2336" s="196"/>
      <c r="BB2336" s="196"/>
      <c r="BC2336" s="196"/>
      <c r="BD2336" s="196"/>
      <c r="BE2336" s="196"/>
      <c r="BF2336" s="196"/>
      <c r="BG2336" s="196"/>
      <c r="BH2336" s="196"/>
      <c r="BI2336" s="196"/>
      <c r="BJ2336" s="196"/>
      <c r="BK2336" s="196"/>
      <c r="BL2336" s="196"/>
      <c r="BM2336" s="196"/>
      <c r="BN2336" s="196"/>
      <c r="BO2336" s="196"/>
      <c r="BP2336" s="196"/>
      <c r="BQ2336" s="196"/>
      <c r="BR2336" s="196"/>
      <c r="BS2336" s="196"/>
      <c r="BT2336" s="196"/>
      <c r="BU2336" s="196"/>
      <c r="BV2336" s="196"/>
      <c r="BW2336" s="196"/>
      <c r="BX2336" s="196"/>
      <c r="BY2336" s="196"/>
      <c r="BZ2336" s="196"/>
      <c r="CA2336" s="196"/>
      <c r="CB2336" s="196"/>
      <c r="CC2336" s="196"/>
      <c r="CD2336" s="196"/>
    </row>
    <row r="2337" spans="4:82" x14ac:dyDescent="0.2">
      <c r="D2337" s="171"/>
      <c r="E2337" s="171"/>
      <c r="F2337" s="171"/>
      <c r="G2337" s="171"/>
      <c r="H2337" s="171"/>
      <c r="I2337" s="171"/>
      <c r="J2337" s="171"/>
      <c r="K2337" s="171"/>
      <c r="L2337" s="171"/>
      <c r="M2337" s="171"/>
      <c r="N2337" s="171"/>
      <c r="O2337" s="171"/>
      <c r="P2337" s="171"/>
      <c r="Q2337" s="171"/>
      <c r="R2337" s="171"/>
      <c r="S2337" s="171"/>
      <c r="T2337" s="171"/>
      <c r="U2337" s="171"/>
      <c r="V2337" s="171"/>
      <c r="W2337" s="171"/>
      <c r="X2337" s="171"/>
      <c r="Y2337" s="171"/>
      <c r="Z2337" s="171"/>
      <c r="AA2337" s="171"/>
      <c r="AB2337" s="171"/>
      <c r="AC2337" s="171"/>
      <c r="AD2337" s="171"/>
      <c r="AE2337" s="171"/>
      <c r="AF2337" s="171"/>
      <c r="AG2337" s="171"/>
      <c r="AH2337" s="171"/>
      <c r="AI2337" s="171"/>
      <c r="AJ2337" s="171"/>
      <c r="AK2337" s="171"/>
      <c r="AL2337" s="171"/>
      <c r="AM2337" s="171"/>
      <c r="AN2337" s="171"/>
      <c r="AO2337" s="171"/>
      <c r="AP2337" s="171"/>
      <c r="AQ2337" s="171"/>
      <c r="AR2337" s="171"/>
      <c r="AS2337" s="171"/>
      <c r="AT2337" s="196"/>
      <c r="AU2337" s="196"/>
      <c r="AV2337" s="196"/>
      <c r="AW2337" s="196"/>
      <c r="AX2337" s="196"/>
      <c r="AY2337" s="196"/>
      <c r="AZ2337" s="196"/>
      <c r="BA2337" s="196"/>
      <c r="BB2337" s="196"/>
      <c r="BC2337" s="196"/>
      <c r="BD2337" s="196"/>
      <c r="BE2337" s="196"/>
      <c r="BF2337" s="196"/>
      <c r="BG2337" s="196"/>
      <c r="BH2337" s="196"/>
      <c r="BI2337" s="196"/>
      <c r="BJ2337" s="196"/>
      <c r="BK2337" s="196"/>
      <c r="BL2337" s="196"/>
      <c r="BM2337" s="196"/>
      <c r="BN2337" s="196"/>
      <c r="BO2337" s="196"/>
      <c r="BP2337" s="196"/>
      <c r="BQ2337" s="196"/>
      <c r="BR2337" s="196"/>
      <c r="BS2337" s="196"/>
      <c r="BT2337" s="196"/>
      <c r="BU2337" s="196"/>
      <c r="BV2337" s="196"/>
      <c r="BW2337" s="196"/>
      <c r="BX2337" s="196"/>
      <c r="BY2337" s="196"/>
      <c r="BZ2337" s="196"/>
      <c r="CA2337" s="196"/>
      <c r="CB2337" s="196"/>
      <c r="CC2337" s="196"/>
      <c r="CD2337" s="196"/>
    </row>
    <row r="2338" spans="4:82" x14ac:dyDescent="0.2">
      <c r="D2338" s="171"/>
      <c r="E2338" s="171"/>
      <c r="F2338" s="171"/>
      <c r="G2338" s="171"/>
      <c r="H2338" s="171"/>
      <c r="I2338" s="171"/>
      <c r="J2338" s="171"/>
      <c r="K2338" s="171"/>
      <c r="L2338" s="171"/>
      <c r="M2338" s="171"/>
      <c r="N2338" s="171"/>
      <c r="O2338" s="171"/>
      <c r="P2338" s="171"/>
      <c r="Q2338" s="171"/>
      <c r="R2338" s="171"/>
      <c r="S2338" s="171"/>
      <c r="T2338" s="171"/>
      <c r="U2338" s="171"/>
      <c r="V2338" s="171"/>
      <c r="W2338" s="171"/>
      <c r="X2338" s="171"/>
      <c r="Y2338" s="171"/>
      <c r="Z2338" s="171"/>
      <c r="AA2338" s="171"/>
      <c r="AB2338" s="171"/>
      <c r="AC2338" s="171"/>
      <c r="AD2338" s="171"/>
      <c r="AE2338" s="171"/>
      <c r="AF2338" s="171"/>
      <c r="AG2338" s="171"/>
      <c r="AH2338" s="171"/>
      <c r="AI2338" s="171"/>
      <c r="AJ2338" s="171"/>
      <c r="AK2338" s="171"/>
      <c r="AL2338" s="171"/>
      <c r="AM2338" s="171"/>
      <c r="AN2338" s="171"/>
      <c r="AO2338" s="171"/>
      <c r="AP2338" s="171"/>
      <c r="AQ2338" s="171"/>
      <c r="AR2338" s="171"/>
      <c r="AS2338" s="171"/>
      <c r="AT2338" s="196"/>
      <c r="AU2338" s="196"/>
      <c r="AV2338" s="196"/>
      <c r="AW2338" s="196"/>
      <c r="AX2338" s="196"/>
      <c r="AY2338" s="196"/>
      <c r="AZ2338" s="196"/>
      <c r="BA2338" s="196"/>
      <c r="BB2338" s="196"/>
      <c r="BC2338" s="196"/>
      <c r="BD2338" s="196"/>
      <c r="BE2338" s="196"/>
      <c r="BF2338" s="196"/>
      <c r="BG2338" s="196"/>
      <c r="BH2338" s="196"/>
      <c r="BI2338" s="196"/>
      <c r="BJ2338" s="196"/>
      <c r="BK2338" s="196"/>
      <c r="BL2338" s="196"/>
      <c r="BM2338" s="196"/>
      <c r="BN2338" s="196"/>
      <c r="BO2338" s="196"/>
      <c r="BP2338" s="196"/>
      <c r="BQ2338" s="196"/>
      <c r="BR2338" s="196"/>
      <c r="BS2338" s="196"/>
      <c r="BT2338" s="196"/>
      <c r="BU2338" s="196"/>
      <c r="BV2338" s="196"/>
      <c r="BW2338" s="196"/>
      <c r="BX2338" s="196"/>
      <c r="BY2338" s="196"/>
      <c r="BZ2338" s="196"/>
      <c r="CA2338" s="196"/>
      <c r="CB2338" s="196"/>
      <c r="CC2338" s="196"/>
      <c r="CD2338" s="196"/>
    </row>
    <row r="2339" spans="4:82" x14ac:dyDescent="0.2">
      <c r="D2339" s="171"/>
      <c r="E2339" s="171"/>
      <c r="F2339" s="171"/>
      <c r="G2339" s="171"/>
      <c r="H2339" s="171"/>
      <c r="I2339" s="171"/>
      <c r="J2339" s="171"/>
      <c r="K2339" s="171"/>
      <c r="L2339" s="171"/>
      <c r="M2339" s="171"/>
      <c r="N2339" s="171"/>
      <c r="O2339" s="171"/>
      <c r="P2339" s="171"/>
      <c r="Q2339" s="171"/>
      <c r="R2339" s="171"/>
      <c r="S2339" s="171"/>
      <c r="T2339" s="171"/>
      <c r="U2339" s="171"/>
      <c r="V2339" s="171"/>
      <c r="W2339" s="171"/>
      <c r="X2339" s="171"/>
      <c r="Y2339" s="171"/>
      <c r="Z2339" s="171"/>
      <c r="AA2339" s="171"/>
      <c r="AB2339" s="171"/>
      <c r="AC2339" s="171"/>
      <c r="AD2339" s="171"/>
      <c r="AE2339" s="171"/>
      <c r="AF2339" s="171"/>
      <c r="AG2339" s="171"/>
      <c r="AH2339" s="171"/>
      <c r="AI2339" s="171"/>
      <c r="AJ2339" s="171"/>
      <c r="AK2339" s="171"/>
      <c r="AL2339" s="171"/>
      <c r="AM2339" s="171"/>
      <c r="AN2339" s="171"/>
      <c r="AO2339" s="171"/>
      <c r="AP2339" s="171"/>
      <c r="AQ2339" s="171"/>
      <c r="AR2339" s="171"/>
      <c r="AS2339" s="171"/>
      <c r="AT2339" s="196"/>
      <c r="AU2339" s="196"/>
      <c r="AV2339" s="196"/>
      <c r="AW2339" s="196"/>
      <c r="AX2339" s="196"/>
      <c r="AY2339" s="196"/>
      <c r="AZ2339" s="196"/>
      <c r="BA2339" s="196"/>
      <c r="BB2339" s="196"/>
      <c r="BC2339" s="196"/>
      <c r="BD2339" s="196"/>
      <c r="BE2339" s="196"/>
      <c r="BF2339" s="196"/>
      <c r="BG2339" s="196"/>
      <c r="BH2339" s="196"/>
      <c r="BI2339" s="196"/>
      <c r="BJ2339" s="196"/>
      <c r="BK2339" s="196"/>
      <c r="BL2339" s="196"/>
      <c r="BM2339" s="196"/>
      <c r="BN2339" s="196"/>
      <c r="BO2339" s="196"/>
      <c r="BP2339" s="196"/>
      <c r="BQ2339" s="196"/>
      <c r="BR2339" s="196"/>
      <c r="BS2339" s="196"/>
      <c r="BT2339" s="196"/>
      <c r="BU2339" s="196"/>
      <c r="BV2339" s="196"/>
      <c r="BW2339" s="196"/>
      <c r="BX2339" s="196"/>
      <c r="BY2339" s="196"/>
      <c r="BZ2339" s="196"/>
      <c r="CA2339" s="196"/>
      <c r="CB2339" s="196"/>
      <c r="CC2339" s="196"/>
      <c r="CD2339" s="196"/>
    </row>
    <row r="2340" spans="4:82" x14ac:dyDescent="0.2">
      <c r="D2340" s="171"/>
      <c r="E2340" s="171"/>
      <c r="F2340" s="171"/>
      <c r="G2340" s="171"/>
      <c r="H2340" s="171"/>
      <c r="I2340" s="171"/>
      <c r="J2340" s="171"/>
      <c r="K2340" s="171"/>
      <c r="L2340" s="171"/>
      <c r="M2340" s="171"/>
      <c r="N2340" s="171"/>
      <c r="O2340" s="171"/>
      <c r="P2340" s="171"/>
      <c r="Q2340" s="171"/>
      <c r="R2340" s="171"/>
      <c r="S2340" s="171"/>
      <c r="T2340" s="171"/>
      <c r="U2340" s="171"/>
      <c r="V2340" s="171"/>
      <c r="W2340" s="171"/>
      <c r="X2340" s="171"/>
      <c r="Y2340" s="171"/>
      <c r="Z2340" s="171"/>
      <c r="AA2340" s="171"/>
      <c r="AB2340" s="171"/>
      <c r="AC2340" s="171"/>
      <c r="AD2340" s="171"/>
      <c r="AE2340" s="171"/>
      <c r="AF2340" s="171"/>
      <c r="AG2340" s="171"/>
      <c r="AH2340" s="171"/>
      <c r="AI2340" s="171"/>
      <c r="AJ2340" s="171"/>
      <c r="AK2340" s="171"/>
      <c r="AL2340" s="171"/>
      <c r="AM2340" s="171"/>
      <c r="AN2340" s="171"/>
      <c r="AO2340" s="171"/>
      <c r="AP2340" s="171"/>
      <c r="AQ2340" s="171"/>
      <c r="AR2340" s="171"/>
      <c r="AS2340" s="171"/>
      <c r="AT2340" s="196"/>
      <c r="AU2340" s="196"/>
      <c r="AV2340" s="196"/>
      <c r="AW2340" s="196"/>
      <c r="AX2340" s="196"/>
      <c r="AY2340" s="196"/>
      <c r="AZ2340" s="196"/>
      <c r="BA2340" s="196"/>
      <c r="BB2340" s="196"/>
      <c r="BC2340" s="196"/>
      <c r="BD2340" s="196"/>
      <c r="BE2340" s="196"/>
      <c r="BF2340" s="196"/>
      <c r="BG2340" s="196"/>
      <c r="BH2340" s="196"/>
      <c r="BI2340" s="196"/>
      <c r="BJ2340" s="196"/>
      <c r="BK2340" s="196"/>
      <c r="BL2340" s="196"/>
      <c r="BM2340" s="196"/>
      <c r="BN2340" s="196"/>
      <c r="BO2340" s="196"/>
      <c r="BP2340" s="196"/>
      <c r="BQ2340" s="196"/>
      <c r="BR2340" s="196"/>
      <c r="BS2340" s="196"/>
      <c r="BT2340" s="196"/>
      <c r="BU2340" s="196"/>
      <c r="BV2340" s="196"/>
      <c r="BW2340" s="196"/>
      <c r="BX2340" s="196"/>
      <c r="BY2340" s="196"/>
      <c r="BZ2340" s="196"/>
      <c r="CA2340" s="196"/>
      <c r="CB2340" s="196"/>
      <c r="CC2340" s="196"/>
      <c r="CD2340" s="196"/>
    </row>
    <row r="2341" spans="4:82" x14ac:dyDescent="0.2">
      <c r="D2341" s="171"/>
      <c r="E2341" s="171"/>
      <c r="F2341" s="171"/>
      <c r="G2341" s="171"/>
      <c r="H2341" s="171"/>
      <c r="I2341" s="171"/>
      <c r="J2341" s="171"/>
      <c r="K2341" s="171"/>
      <c r="L2341" s="171"/>
      <c r="M2341" s="171"/>
      <c r="N2341" s="171"/>
      <c r="O2341" s="171"/>
      <c r="P2341" s="171"/>
      <c r="Q2341" s="171"/>
      <c r="R2341" s="171"/>
      <c r="S2341" s="171"/>
      <c r="T2341" s="171"/>
      <c r="U2341" s="171"/>
      <c r="V2341" s="171"/>
      <c r="W2341" s="171"/>
      <c r="X2341" s="171"/>
      <c r="Y2341" s="171"/>
      <c r="Z2341" s="171"/>
      <c r="AA2341" s="171"/>
      <c r="AB2341" s="171"/>
      <c r="AC2341" s="171"/>
      <c r="AD2341" s="171"/>
      <c r="AE2341" s="171"/>
      <c r="AF2341" s="171"/>
      <c r="AG2341" s="171"/>
      <c r="AH2341" s="171"/>
      <c r="AI2341" s="171"/>
      <c r="AJ2341" s="171"/>
      <c r="AK2341" s="171"/>
      <c r="AL2341" s="171"/>
      <c r="AM2341" s="171"/>
      <c r="AN2341" s="171"/>
      <c r="AO2341" s="171"/>
      <c r="AP2341" s="171"/>
      <c r="AQ2341" s="171"/>
      <c r="AR2341" s="171"/>
      <c r="AS2341" s="171"/>
      <c r="AT2341" s="196"/>
      <c r="AU2341" s="196"/>
      <c r="AV2341" s="196"/>
      <c r="AW2341" s="196"/>
      <c r="AX2341" s="196"/>
      <c r="AY2341" s="196"/>
      <c r="AZ2341" s="196"/>
      <c r="BA2341" s="196"/>
      <c r="BB2341" s="196"/>
      <c r="BC2341" s="196"/>
      <c r="BD2341" s="196"/>
      <c r="BE2341" s="196"/>
      <c r="BF2341" s="196"/>
      <c r="BG2341" s="196"/>
      <c r="BH2341" s="196"/>
      <c r="BI2341" s="196"/>
      <c r="BJ2341" s="196"/>
      <c r="BK2341" s="196"/>
      <c r="BL2341" s="196"/>
      <c r="BM2341" s="196"/>
      <c r="BN2341" s="196"/>
      <c r="BO2341" s="196"/>
      <c r="BP2341" s="196"/>
      <c r="BQ2341" s="196"/>
      <c r="BR2341" s="196"/>
      <c r="BS2341" s="196"/>
      <c r="BT2341" s="196"/>
      <c r="BU2341" s="196"/>
      <c r="BV2341" s="196"/>
      <c r="BW2341" s="196"/>
      <c r="BX2341" s="196"/>
      <c r="BY2341" s="196"/>
      <c r="BZ2341" s="196"/>
      <c r="CA2341" s="196"/>
      <c r="CB2341" s="196"/>
      <c r="CC2341" s="196"/>
      <c r="CD2341" s="196"/>
    </row>
    <row r="2342" spans="4:82" x14ac:dyDescent="0.2">
      <c r="D2342" s="171"/>
      <c r="E2342" s="171"/>
      <c r="F2342" s="171"/>
      <c r="G2342" s="171"/>
      <c r="H2342" s="171"/>
      <c r="I2342" s="171"/>
      <c r="J2342" s="171"/>
      <c r="K2342" s="171"/>
      <c r="L2342" s="171"/>
      <c r="M2342" s="171"/>
      <c r="N2342" s="171"/>
      <c r="O2342" s="171"/>
      <c r="P2342" s="171"/>
      <c r="Q2342" s="171"/>
      <c r="R2342" s="171"/>
      <c r="S2342" s="171"/>
      <c r="T2342" s="171"/>
      <c r="U2342" s="171"/>
      <c r="V2342" s="171"/>
      <c r="W2342" s="171"/>
      <c r="X2342" s="171"/>
      <c r="Y2342" s="171"/>
      <c r="Z2342" s="171"/>
      <c r="AA2342" s="171"/>
      <c r="AB2342" s="171"/>
      <c r="AC2342" s="171"/>
      <c r="AD2342" s="171"/>
      <c r="AE2342" s="171"/>
      <c r="AF2342" s="171"/>
      <c r="AG2342" s="171"/>
      <c r="AH2342" s="171"/>
      <c r="AI2342" s="171"/>
      <c r="AJ2342" s="171"/>
      <c r="AK2342" s="171"/>
      <c r="AL2342" s="171"/>
      <c r="AM2342" s="171"/>
      <c r="AN2342" s="171"/>
      <c r="AO2342" s="171"/>
      <c r="AP2342" s="171"/>
      <c r="AQ2342" s="171"/>
      <c r="AR2342" s="171"/>
      <c r="AS2342" s="171"/>
      <c r="AT2342" s="196"/>
      <c r="AU2342" s="196"/>
      <c r="AV2342" s="196"/>
      <c r="AW2342" s="196"/>
      <c r="AX2342" s="196"/>
      <c r="AY2342" s="196"/>
      <c r="AZ2342" s="196"/>
      <c r="BA2342" s="196"/>
      <c r="BB2342" s="196"/>
      <c r="BC2342" s="196"/>
      <c r="BD2342" s="196"/>
      <c r="BE2342" s="196"/>
      <c r="BF2342" s="196"/>
      <c r="BG2342" s="196"/>
      <c r="BH2342" s="196"/>
      <c r="BI2342" s="196"/>
      <c r="BJ2342" s="196"/>
      <c r="BK2342" s="196"/>
      <c r="BL2342" s="196"/>
      <c r="BM2342" s="196"/>
      <c r="BN2342" s="196"/>
      <c r="BO2342" s="196"/>
      <c r="BP2342" s="196"/>
      <c r="BQ2342" s="196"/>
      <c r="BR2342" s="196"/>
      <c r="BS2342" s="196"/>
      <c r="BT2342" s="196"/>
      <c r="BU2342" s="196"/>
      <c r="BV2342" s="196"/>
      <c r="BW2342" s="196"/>
      <c r="BX2342" s="196"/>
      <c r="BY2342" s="196"/>
      <c r="BZ2342" s="196"/>
      <c r="CA2342" s="196"/>
      <c r="CB2342" s="196"/>
      <c r="CC2342" s="196"/>
      <c r="CD2342" s="196"/>
    </row>
    <row r="2343" spans="4:82" x14ac:dyDescent="0.2">
      <c r="D2343" s="171"/>
      <c r="E2343" s="171"/>
      <c r="F2343" s="171"/>
      <c r="G2343" s="171"/>
      <c r="H2343" s="171"/>
      <c r="I2343" s="171"/>
      <c r="J2343" s="171"/>
      <c r="K2343" s="171"/>
      <c r="L2343" s="171"/>
      <c r="M2343" s="171"/>
      <c r="N2343" s="171"/>
      <c r="O2343" s="171"/>
      <c r="P2343" s="171"/>
      <c r="Q2343" s="171"/>
      <c r="R2343" s="171"/>
      <c r="S2343" s="171"/>
      <c r="T2343" s="171"/>
      <c r="U2343" s="171"/>
      <c r="V2343" s="171"/>
      <c r="W2343" s="171"/>
      <c r="X2343" s="171"/>
      <c r="Y2343" s="171"/>
      <c r="Z2343" s="171"/>
      <c r="AA2343" s="171"/>
      <c r="AB2343" s="171"/>
      <c r="AC2343" s="171"/>
      <c r="AD2343" s="171"/>
      <c r="AE2343" s="171"/>
      <c r="AF2343" s="171"/>
      <c r="AG2343" s="171"/>
      <c r="AH2343" s="171"/>
      <c r="AI2343" s="171"/>
      <c r="AJ2343" s="171"/>
      <c r="AK2343" s="171"/>
      <c r="AL2343" s="171"/>
      <c r="AM2343" s="171"/>
      <c r="AN2343" s="171"/>
      <c r="AO2343" s="171"/>
      <c r="AP2343" s="171"/>
      <c r="AQ2343" s="171"/>
      <c r="AR2343" s="171"/>
      <c r="AS2343" s="171"/>
      <c r="AT2343" s="196"/>
      <c r="AU2343" s="196"/>
      <c r="AV2343" s="196"/>
      <c r="AW2343" s="196"/>
      <c r="AX2343" s="196"/>
      <c r="AY2343" s="196"/>
      <c r="AZ2343" s="196"/>
      <c r="BA2343" s="196"/>
      <c r="BB2343" s="196"/>
      <c r="BC2343" s="196"/>
      <c r="BD2343" s="196"/>
      <c r="BE2343" s="196"/>
      <c r="BF2343" s="196"/>
      <c r="BG2343" s="196"/>
      <c r="BH2343" s="196"/>
      <c r="BI2343" s="196"/>
      <c r="BJ2343" s="196"/>
      <c r="BK2343" s="196"/>
      <c r="BL2343" s="196"/>
      <c r="BM2343" s="196"/>
      <c r="BN2343" s="196"/>
      <c r="BO2343" s="196"/>
      <c r="BP2343" s="196"/>
      <c r="BQ2343" s="196"/>
      <c r="BR2343" s="196"/>
      <c r="BS2343" s="196"/>
      <c r="BT2343" s="196"/>
      <c r="BU2343" s="196"/>
      <c r="BV2343" s="196"/>
      <c r="BW2343" s="196"/>
      <c r="BX2343" s="196"/>
      <c r="BY2343" s="196"/>
      <c r="BZ2343" s="196"/>
      <c r="CA2343" s="196"/>
      <c r="CB2343" s="196"/>
      <c r="CC2343" s="196"/>
      <c r="CD2343" s="196"/>
    </row>
    <row r="2344" spans="4:82" x14ac:dyDescent="0.2">
      <c r="D2344" s="171"/>
      <c r="E2344" s="171"/>
      <c r="F2344" s="171"/>
      <c r="G2344" s="171"/>
      <c r="H2344" s="171"/>
      <c r="I2344" s="171"/>
      <c r="J2344" s="171"/>
      <c r="K2344" s="171"/>
      <c r="L2344" s="171"/>
      <c r="M2344" s="171"/>
      <c r="N2344" s="171"/>
      <c r="O2344" s="171"/>
      <c r="P2344" s="171"/>
      <c r="Q2344" s="171"/>
      <c r="R2344" s="171"/>
      <c r="S2344" s="171"/>
      <c r="T2344" s="171"/>
      <c r="U2344" s="171"/>
      <c r="V2344" s="171"/>
      <c r="W2344" s="171"/>
      <c r="X2344" s="171"/>
      <c r="Y2344" s="171"/>
      <c r="Z2344" s="171"/>
      <c r="AA2344" s="171"/>
      <c r="AB2344" s="171"/>
      <c r="AC2344" s="171"/>
      <c r="AD2344" s="171"/>
      <c r="AE2344" s="171"/>
      <c r="AF2344" s="171"/>
      <c r="AG2344" s="171"/>
      <c r="AH2344" s="171"/>
      <c r="AI2344" s="171"/>
      <c r="AJ2344" s="171"/>
      <c r="AK2344" s="171"/>
      <c r="AL2344" s="171"/>
      <c r="AM2344" s="171"/>
      <c r="AN2344" s="171"/>
      <c r="AO2344" s="171"/>
      <c r="AP2344" s="171"/>
      <c r="AQ2344" s="171"/>
      <c r="AR2344" s="171"/>
      <c r="AS2344" s="171"/>
      <c r="AT2344" s="196"/>
      <c r="AU2344" s="196"/>
      <c r="AV2344" s="196"/>
      <c r="AW2344" s="196"/>
      <c r="AX2344" s="196"/>
      <c r="AY2344" s="196"/>
      <c r="AZ2344" s="196"/>
      <c r="BA2344" s="196"/>
      <c r="BB2344" s="196"/>
      <c r="BC2344" s="196"/>
      <c r="BD2344" s="196"/>
      <c r="BE2344" s="196"/>
      <c r="BF2344" s="196"/>
      <c r="BG2344" s="196"/>
      <c r="BH2344" s="196"/>
      <c r="BI2344" s="196"/>
      <c r="BJ2344" s="196"/>
      <c r="BK2344" s="196"/>
      <c r="BL2344" s="196"/>
      <c r="BM2344" s="196"/>
      <c r="BN2344" s="196"/>
      <c r="BO2344" s="196"/>
      <c r="BP2344" s="196"/>
      <c r="BQ2344" s="196"/>
      <c r="BR2344" s="196"/>
      <c r="BS2344" s="196"/>
      <c r="BT2344" s="196"/>
      <c r="BU2344" s="196"/>
      <c r="BV2344" s="196"/>
      <c r="BW2344" s="196"/>
      <c r="BX2344" s="196"/>
      <c r="BY2344" s="196"/>
      <c r="BZ2344" s="196"/>
      <c r="CA2344" s="196"/>
      <c r="CB2344" s="196"/>
      <c r="CC2344" s="196"/>
      <c r="CD2344" s="196"/>
    </row>
    <row r="2345" spans="4:82" x14ac:dyDescent="0.2">
      <c r="D2345" s="171"/>
      <c r="E2345" s="171"/>
      <c r="F2345" s="171"/>
      <c r="G2345" s="171"/>
      <c r="H2345" s="171"/>
      <c r="I2345" s="171"/>
      <c r="J2345" s="171"/>
      <c r="K2345" s="171"/>
      <c r="L2345" s="171"/>
      <c r="M2345" s="171"/>
      <c r="N2345" s="171"/>
      <c r="O2345" s="171"/>
      <c r="P2345" s="171"/>
      <c r="Q2345" s="171"/>
      <c r="R2345" s="171"/>
      <c r="S2345" s="171"/>
      <c r="T2345" s="171"/>
      <c r="U2345" s="171"/>
      <c r="V2345" s="171"/>
      <c r="W2345" s="171"/>
      <c r="X2345" s="171"/>
      <c r="Y2345" s="171"/>
      <c r="Z2345" s="171"/>
      <c r="AA2345" s="171"/>
      <c r="AB2345" s="171"/>
      <c r="AC2345" s="171"/>
      <c r="AD2345" s="171"/>
      <c r="AE2345" s="171"/>
      <c r="AF2345" s="171"/>
      <c r="AG2345" s="171"/>
      <c r="AH2345" s="171"/>
      <c r="AI2345" s="171"/>
      <c r="AJ2345" s="171"/>
      <c r="AK2345" s="171"/>
      <c r="AL2345" s="171"/>
      <c r="AM2345" s="171"/>
      <c r="AN2345" s="171"/>
      <c r="AO2345" s="171"/>
      <c r="AP2345" s="171"/>
      <c r="AQ2345" s="171"/>
      <c r="AR2345" s="171"/>
      <c r="AS2345" s="171"/>
      <c r="AT2345" s="196"/>
      <c r="AU2345" s="196"/>
      <c r="AV2345" s="196"/>
      <c r="AW2345" s="196"/>
      <c r="AX2345" s="196"/>
      <c r="AY2345" s="196"/>
      <c r="AZ2345" s="196"/>
      <c r="BA2345" s="196"/>
      <c r="BB2345" s="196"/>
      <c r="BC2345" s="196"/>
      <c r="BD2345" s="196"/>
      <c r="BE2345" s="196"/>
      <c r="BF2345" s="196"/>
      <c r="BG2345" s="196"/>
      <c r="BH2345" s="196"/>
      <c r="BI2345" s="196"/>
      <c r="BJ2345" s="196"/>
      <c r="BK2345" s="196"/>
      <c r="BL2345" s="196"/>
      <c r="BM2345" s="196"/>
      <c r="BN2345" s="196"/>
      <c r="BO2345" s="196"/>
      <c r="BP2345" s="196"/>
      <c r="BQ2345" s="196"/>
      <c r="BR2345" s="196"/>
      <c r="BS2345" s="196"/>
      <c r="BT2345" s="196"/>
      <c r="BU2345" s="196"/>
      <c r="BV2345" s="196"/>
      <c r="BW2345" s="196"/>
      <c r="BX2345" s="196"/>
      <c r="BY2345" s="196"/>
      <c r="BZ2345" s="196"/>
      <c r="CA2345" s="196"/>
      <c r="CB2345" s="196"/>
      <c r="CC2345" s="196"/>
      <c r="CD2345" s="196"/>
    </row>
    <row r="2346" spans="4:82" x14ac:dyDescent="0.2">
      <c r="D2346" s="171"/>
      <c r="E2346" s="171"/>
      <c r="F2346" s="171"/>
      <c r="G2346" s="171"/>
      <c r="H2346" s="171"/>
      <c r="I2346" s="171"/>
      <c r="J2346" s="171"/>
      <c r="K2346" s="171"/>
      <c r="L2346" s="171"/>
      <c r="M2346" s="171"/>
      <c r="N2346" s="171"/>
      <c r="O2346" s="171"/>
      <c r="P2346" s="171"/>
      <c r="Q2346" s="171"/>
      <c r="R2346" s="171"/>
      <c r="S2346" s="171"/>
      <c r="T2346" s="171"/>
      <c r="U2346" s="171"/>
      <c r="V2346" s="171"/>
      <c r="W2346" s="171"/>
      <c r="X2346" s="171"/>
      <c r="Y2346" s="171"/>
      <c r="Z2346" s="171"/>
      <c r="AA2346" s="171"/>
      <c r="AB2346" s="171"/>
      <c r="AC2346" s="171"/>
      <c r="AD2346" s="171"/>
      <c r="AE2346" s="171"/>
      <c r="AF2346" s="171"/>
      <c r="AG2346" s="171"/>
      <c r="AH2346" s="171"/>
      <c r="AI2346" s="171"/>
      <c r="AJ2346" s="171"/>
      <c r="AK2346" s="171"/>
      <c r="AL2346" s="171"/>
      <c r="AM2346" s="171"/>
      <c r="AN2346" s="171"/>
      <c r="AO2346" s="171"/>
      <c r="AP2346" s="171"/>
      <c r="AQ2346" s="171"/>
      <c r="AR2346" s="171"/>
      <c r="AS2346" s="171"/>
      <c r="AT2346" s="196"/>
      <c r="AU2346" s="196"/>
      <c r="AV2346" s="196"/>
      <c r="AW2346" s="196"/>
      <c r="AX2346" s="196"/>
      <c r="AY2346" s="196"/>
      <c r="AZ2346" s="196"/>
      <c r="BA2346" s="196"/>
      <c r="BB2346" s="196"/>
      <c r="BC2346" s="196"/>
      <c r="BD2346" s="196"/>
      <c r="BE2346" s="196"/>
      <c r="BF2346" s="196"/>
      <c r="BG2346" s="196"/>
      <c r="BH2346" s="196"/>
      <c r="BI2346" s="196"/>
      <c r="BJ2346" s="196"/>
      <c r="BK2346" s="196"/>
      <c r="BL2346" s="196"/>
      <c r="BM2346" s="196"/>
      <c r="BN2346" s="196"/>
      <c r="BO2346" s="196"/>
      <c r="BP2346" s="196"/>
      <c r="BQ2346" s="196"/>
      <c r="BR2346" s="196"/>
      <c r="BS2346" s="196"/>
      <c r="BT2346" s="196"/>
      <c r="BU2346" s="196"/>
      <c r="BV2346" s="196"/>
      <c r="BW2346" s="196"/>
      <c r="BX2346" s="196"/>
      <c r="BY2346" s="196"/>
      <c r="BZ2346" s="196"/>
      <c r="CA2346" s="196"/>
      <c r="CB2346" s="196"/>
      <c r="CC2346" s="196"/>
      <c r="CD2346" s="196"/>
    </row>
    <row r="2347" spans="4:82" x14ac:dyDescent="0.2">
      <c r="D2347" s="171"/>
      <c r="E2347" s="171"/>
      <c r="F2347" s="171"/>
      <c r="G2347" s="171"/>
      <c r="H2347" s="171"/>
      <c r="I2347" s="171"/>
      <c r="J2347" s="171"/>
      <c r="K2347" s="171"/>
      <c r="L2347" s="171"/>
      <c r="M2347" s="171"/>
      <c r="N2347" s="171"/>
      <c r="O2347" s="171"/>
      <c r="P2347" s="171"/>
      <c r="Q2347" s="171"/>
      <c r="R2347" s="171"/>
      <c r="S2347" s="171"/>
      <c r="T2347" s="171"/>
      <c r="U2347" s="171"/>
      <c r="V2347" s="171"/>
      <c r="W2347" s="171"/>
      <c r="X2347" s="171"/>
      <c r="Y2347" s="171"/>
      <c r="Z2347" s="171"/>
      <c r="AA2347" s="171"/>
      <c r="AB2347" s="171"/>
      <c r="AC2347" s="171"/>
      <c r="AD2347" s="171"/>
      <c r="AE2347" s="171"/>
      <c r="AF2347" s="171"/>
      <c r="AG2347" s="171"/>
      <c r="AH2347" s="171"/>
      <c r="AI2347" s="171"/>
      <c r="AJ2347" s="171"/>
      <c r="AK2347" s="171"/>
      <c r="AL2347" s="171"/>
      <c r="AM2347" s="171"/>
      <c r="AN2347" s="171"/>
      <c r="AO2347" s="171"/>
      <c r="AP2347" s="171"/>
      <c r="AQ2347" s="171"/>
      <c r="AR2347" s="171"/>
      <c r="AS2347" s="171"/>
      <c r="AT2347" s="196"/>
      <c r="AU2347" s="196"/>
      <c r="AV2347" s="196"/>
      <c r="AW2347" s="196"/>
      <c r="AX2347" s="196"/>
      <c r="AY2347" s="196"/>
      <c r="AZ2347" s="196"/>
      <c r="BA2347" s="196"/>
      <c r="BB2347" s="196"/>
      <c r="BC2347" s="196"/>
      <c r="BD2347" s="196"/>
      <c r="BE2347" s="196"/>
      <c r="BF2347" s="196"/>
      <c r="BG2347" s="196"/>
      <c r="BH2347" s="196"/>
      <c r="BI2347" s="196"/>
      <c r="BJ2347" s="196"/>
      <c r="BK2347" s="196"/>
      <c r="BL2347" s="196"/>
      <c r="BM2347" s="196"/>
      <c r="BN2347" s="196"/>
      <c r="BO2347" s="196"/>
      <c r="BP2347" s="196"/>
      <c r="BQ2347" s="196"/>
      <c r="BR2347" s="196"/>
      <c r="BS2347" s="196"/>
      <c r="BT2347" s="196"/>
      <c r="BU2347" s="196"/>
      <c r="BV2347" s="196"/>
      <c r="BW2347" s="196"/>
      <c r="BX2347" s="196"/>
      <c r="BY2347" s="196"/>
      <c r="BZ2347" s="196"/>
      <c r="CA2347" s="196"/>
      <c r="CB2347" s="196"/>
      <c r="CC2347" s="196"/>
      <c r="CD2347" s="196"/>
    </row>
    <row r="2348" spans="4:82" x14ac:dyDescent="0.2">
      <c r="D2348" s="171"/>
      <c r="E2348" s="171"/>
      <c r="F2348" s="171"/>
      <c r="G2348" s="171"/>
      <c r="H2348" s="171"/>
      <c r="I2348" s="171"/>
      <c r="J2348" s="171"/>
      <c r="K2348" s="171"/>
      <c r="L2348" s="171"/>
      <c r="M2348" s="171"/>
      <c r="N2348" s="171"/>
      <c r="O2348" s="171"/>
      <c r="P2348" s="171"/>
      <c r="Q2348" s="171"/>
      <c r="R2348" s="171"/>
      <c r="S2348" s="171"/>
      <c r="T2348" s="171"/>
      <c r="U2348" s="171"/>
      <c r="V2348" s="171"/>
      <c r="W2348" s="171"/>
      <c r="X2348" s="171"/>
      <c r="Y2348" s="171"/>
      <c r="Z2348" s="171"/>
      <c r="AA2348" s="171"/>
      <c r="AB2348" s="171"/>
      <c r="AC2348" s="171"/>
      <c r="AD2348" s="171"/>
      <c r="AE2348" s="171"/>
      <c r="AF2348" s="171"/>
      <c r="AG2348" s="171"/>
      <c r="AH2348" s="171"/>
      <c r="AI2348" s="171"/>
      <c r="AJ2348" s="171"/>
      <c r="AK2348" s="171"/>
      <c r="AL2348" s="171"/>
      <c r="AM2348" s="171"/>
      <c r="AN2348" s="171"/>
      <c r="AO2348" s="171"/>
      <c r="AP2348" s="171"/>
      <c r="AQ2348" s="171"/>
      <c r="AR2348" s="171"/>
      <c r="AS2348" s="171"/>
      <c r="AT2348" s="196"/>
      <c r="AU2348" s="196"/>
      <c r="AV2348" s="196"/>
      <c r="AW2348" s="196"/>
      <c r="AX2348" s="196"/>
      <c r="AY2348" s="196"/>
      <c r="AZ2348" s="196"/>
      <c r="BA2348" s="196"/>
      <c r="BB2348" s="196"/>
      <c r="BC2348" s="196"/>
      <c r="BD2348" s="196"/>
      <c r="BE2348" s="196"/>
      <c r="BF2348" s="196"/>
      <c r="BG2348" s="196"/>
      <c r="BH2348" s="196"/>
      <c r="BI2348" s="196"/>
      <c r="BJ2348" s="196"/>
      <c r="BK2348" s="196"/>
      <c r="BL2348" s="196"/>
      <c r="BM2348" s="196"/>
      <c r="BN2348" s="196"/>
      <c r="BO2348" s="196"/>
      <c r="BP2348" s="196"/>
      <c r="BQ2348" s="196"/>
      <c r="BR2348" s="196"/>
      <c r="BS2348" s="196"/>
      <c r="BT2348" s="196"/>
      <c r="BU2348" s="196"/>
      <c r="BV2348" s="196"/>
      <c r="BW2348" s="196"/>
      <c r="BX2348" s="196"/>
      <c r="BY2348" s="196"/>
      <c r="BZ2348" s="196"/>
      <c r="CA2348" s="196"/>
      <c r="CB2348" s="196"/>
      <c r="CC2348" s="196"/>
      <c r="CD2348" s="196"/>
    </row>
    <row r="2349" spans="4:82" x14ac:dyDescent="0.2">
      <c r="D2349" s="171"/>
      <c r="E2349" s="171"/>
      <c r="F2349" s="171"/>
      <c r="G2349" s="171"/>
      <c r="H2349" s="171"/>
      <c r="I2349" s="171"/>
      <c r="J2349" s="171"/>
      <c r="K2349" s="171"/>
      <c r="L2349" s="171"/>
      <c r="M2349" s="171"/>
      <c r="N2349" s="171"/>
      <c r="O2349" s="171"/>
      <c r="P2349" s="171"/>
      <c r="Q2349" s="171"/>
      <c r="R2349" s="171"/>
      <c r="S2349" s="171"/>
      <c r="T2349" s="171"/>
      <c r="U2349" s="171"/>
      <c r="V2349" s="171"/>
      <c r="W2349" s="171"/>
      <c r="X2349" s="171"/>
      <c r="Y2349" s="171"/>
      <c r="Z2349" s="171"/>
      <c r="AA2349" s="171"/>
      <c r="AB2349" s="171"/>
      <c r="AC2349" s="171"/>
      <c r="AD2349" s="171"/>
      <c r="AE2349" s="171"/>
      <c r="AF2349" s="171"/>
      <c r="AG2349" s="171"/>
      <c r="AH2349" s="171"/>
      <c r="AI2349" s="171"/>
      <c r="AJ2349" s="171"/>
      <c r="AK2349" s="171"/>
      <c r="AL2349" s="171"/>
      <c r="AM2349" s="171"/>
      <c r="AN2349" s="171"/>
      <c r="AO2349" s="171"/>
      <c r="AP2349" s="171"/>
      <c r="AQ2349" s="171"/>
      <c r="AR2349" s="171"/>
      <c r="AS2349" s="171"/>
      <c r="AT2349" s="196"/>
      <c r="AU2349" s="196"/>
      <c r="AV2349" s="196"/>
      <c r="AW2349" s="196"/>
      <c r="AX2349" s="196"/>
      <c r="AY2349" s="196"/>
      <c r="AZ2349" s="196"/>
      <c r="BA2349" s="196"/>
      <c r="BB2349" s="196"/>
      <c r="BC2349" s="196"/>
      <c r="BD2349" s="196"/>
      <c r="BE2349" s="196"/>
      <c r="BF2349" s="196"/>
      <c r="BG2349" s="196"/>
      <c r="BH2349" s="196"/>
      <c r="BI2349" s="196"/>
      <c r="BJ2349" s="196"/>
      <c r="BK2349" s="196"/>
      <c r="BL2349" s="196"/>
      <c r="BM2349" s="196"/>
      <c r="BN2349" s="196"/>
      <c r="BO2349" s="196"/>
      <c r="BP2349" s="196"/>
      <c r="BQ2349" s="196"/>
      <c r="BR2349" s="196"/>
      <c r="BS2349" s="196"/>
      <c r="BT2349" s="196"/>
      <c r="BU2349" s="196"/>
      <c r="BV2349" s="196"/>
      <c r="BW2349" s="196"/>
      <c r="BX2349" s="196"/>
      <c r="BY2349" s="196"/>
      <c r="BZ2349" s="196"/>
      <c r="CA2349" s="196"/>
      <c r="CB2349" s="196"/>
      <c r="CC2349" s="196"/>
      <c r="CD2349" s="196"/>
    </row>
    <row r="2350" spans="4:82" x14ac:dyDescent="0.2">
      <c r="D2350" s="171"/>
      <c r="E2350" s="171"/>
      <c r="F2350" s="171"/>
      <c r="G2350" s="171"/>
      <c r="H2350" s="171"/>
      <c r="I2350" s="171"/>
      <c r="J2350" s="171"/>
      <c r="K2350" s="171"/>
      <c r="L2350" s="171"/>
      <c r="M2350" s="171"/>
      <c r="N2350" s="171"/>
      <c r="O2350" s="171"/>
      <c r="P2350" s="171"/>
      <c r="Q2350" s="171"/>
      <c r="R2350" s="171"/>
      <c r="S2350" s="171"/>
      <c r="T2350" s="171"/>
      <c r="U2350" s="171"/>
      <c r="V2350" s="171"/>
      <c r="W2350" s="171"/>
      <c r="X2350" s="171"/>
      <c r="Y2350" s="171"/>
      <c r="Z2350" s="171"/>
      <c r="AA2350" s="171"/>
      <c r="AB2350" s="171"/>
      <c r="AC2350" s="171"/>
      <c r="AD2350" s="171"/>
      <c r="AE2350" s="171"/>
      <c r="AF2350" s="171"/>
      <c r="AG2350" s="171"/>
      <c r="AH2350" s="171"/>
      <c r="AI2350" s="171"/>
      <c r="AJ2350" s="171"/>
      <c r="AK2350" s="171"/>
      <c r="AL2350" s="171"/>
      <c r="AM2350" s="171"/>
      <c r="AN2350" s="171"/>
      <c r="AO2350" s="171"/>
      <c r="AP2350" s="171"/>
      <c r="AQ2350" s="171"/>
      <c r="AR2350" s="171"/>
      <c r="AS2350" s="171"/>
      <c r="AT2350" s="196"/>
      <c r="AU2350" s="196"/>
      <c r="AV2350" s="196"/>
      <c r="AW2350" s="196"/>
      <c r="AX2350" s="196"/>
      <c r="AY2350" s="196"/>
      <c r="AZ2350" s="196"/>
      <c r="BA2350" s="196"/>
      <c r="BB2350" s="196"/>
      <c r="BC2350" s="196"/>
      <c r="BD2350" s="196"/>
      <c r="BE2350" s="196"/>
      <c r="BF2350" s="196"/>
      <c r="BG2350" s="196"/>
      <c r="BH2350" s="196"/>
      <c r="BI2350" s="196"/>
      <c r="BJ2350" s="196"/>
      <c r="BK2350" s="196"/>
      <c r="BL2350" s="196"/>
      <c r="BM2350" s="196"/>
      <c r="BN2350" s="196"/>
      <c r="BO2350" s="196"/>
      <c r="BP2350" s="196"/>
      <c r="BQ2350" s="196"/>
      <c r="BR2350" s="196"/>
      <c r="BS2350" s="196"/>
      <c r="BT2350" s="196"/>
      <c r="BU2350" s="196"/>
      <c r="BV2350" s="196"/>
      <c r="BW2350" s="196"/>
      <c r="BX2350" s="196"/>
      <c r="BY2350" s="196"/>
      <c r="BZ2350" s="196"/>
      <c r="CA2350" s="196"/>
      <c r="CB2350" s="196"/>
      <c r="CC2350" s="196"/>
      <c r="CD2350" s="196"/>
    </row>
    <row r="2351" spans="4:82" x14ac:dyDescent="0.2">
      <c r="D2351" s="171"/>
      <c r="E2351" s="171"/>
      <c r="F2351" s="171"/>
      <c r="G2351" s="171"/>
      <c r="H2351" s="171"/>
      <c r="I2351" s="171"/>
      <c r="J2351" s="171"/>
      <c r="K2351" s="171"/>
      <c r="L2351" s="171"/>
      <c r="M2351" s="171"/>
      <c r="N2351" s="171"/>
      <c r="O2351" s="171"/>
      <c r="P2351" s="171"/>
      <c r="Q2351" s="171"/>
      <c r="R2351" s="171"/>
      <c r="S2351" s="171"/>
      <c r="T2351" s="171"/>
      <c r="U2351" s="171"/>
      <c r="V2351" s="171"/>
      <c r="W2351" s="171"/>
      <c r="X2351" s="171"/>
      <c r="Y2351" s="171"/>
      <c r="Z2351" s="171"/>
      <c r="AA2351" s="171"/>
      <c r="AB2351" s="171"/>
      <c r="AC2351" s="171"/>
      <c r="AD2351" s="171"/>
      <c r="AE2351" s="171"/>
      <c r="AF2351" s="171"/>
      <c r="AG2351" s="171"/>
      <c r="AH2351" s="171"/>
      <c r="AI2351" s="171"/>
      <c r="AJ2351" s="171"/>
      <c r="AK2351" s="171"/>
      <c r="AL2351" s="171"/>
      <c r="AM2351" s="171"/>
      <c r="AN2351" s="171"/>
      <c r="AO2351" s="171"/>
      <c r="AP2351" s="171"/>
      <c r="AQ2351" s="171"/>
      <c r="AR2351" s="171"/>
      <c r="AS2351" s="171"/>
      <c r="AT2351" s="196"/>
      <c r="AU2351" s="196"/>
      <c r="AV2351" s="196"/>
      <c r="AW2351" s="196"/>
      <c r="AX2351" s="196"/>
      <c r="AY2351" s="196"/>
      <c r="AZ2351" s="196"/>
      <c r="BA2351" s="196"/>
      <c r="BB2351" s="196"/>
      <c r="BC2351" s="196"/>
      <c r="BD2351" s="196"/>
      <c r="BE2351" s="196"/>
      <c r="BF2351" s="196"/>
      <c r="BG2351" s="196"/>
      <c r="BH2351" s="196"/>
      <c r="BI2351" s="196"/>
      <c r="BJ2351" s="196"/>
      <c r="BK2351" s="196"/>
      <c r="BL2351" s="196"/>
      <c r="BM2351" s="196"/>
      <c r="BN2351" s="196"/>
      <c r="BO2351" s="196"/>
      <c r="BP2351" s="196"/>
      <c r="BQ2351" s="196"/>
      <c r="BR2351" s="196"/>
      <c r="BS2351" s="196"/>
      <c r="BT2351" s="196"/>
      <c r="BU2351" s="196"/>
      <c r="BV2351" s="196"/>
      <c r="BW2351" s="196"/>
      <c r="BX2351" s="196"/>
      <c r="BY2351" s="196"/>
      <c r="BZ2351" s="196"/>
      <c r="CA2351" s="196"/>
      <c r="CB2351" s="196"/>
      <c r="CC2351" s="196"/>
      <c r="CD2351" s="196"/>
    </row>
    <row r="2352" spans="4:82" x14ac:dyDescent="0.2">
      <c r="D2352" s="171"/>
      <c r="E2352" s="171"/>
      <c r="F2352" s="171"/>
      <c r="G2352" s="171"/>
      <c r="H2352" s="171"/>
      <c r="I2352" s="171"/>
      <c r="J2352" s="171"/>
      <c r="K2352" s="171"/>
      <c r="L2352" s="171"/>
      <c r="M2352" s="171"/>
      <c r="N2352" s="171"/>
      <c r="O2352" s="171"/>
      <c r="P2352" s="171"/>
      <c r="Q2352" s="171"/>
      <c r="R2352" s="171"/>
      <c r="S2352" s="171"/>
      <c r="T2352" s="171"/>
      <c r="U2352" s="171"/>
      <c r="V2352" s="171"/>
      <c r="W2352" s="171"/>
      <c r="X2352" s="171"/>
      <c r="Y2352" s="171"/>
      <c r="Z2352" s="171"/>
      <c r="AA2352" s="171"/>
      <c r="AB2352" s="171"/>
      <c r="AC2352" s="171"/>
      <c r="AD2352" s="171"/>
      <c r="AE2352" s="171"/>
      <c r="AF2352" s="171"/>
      <c r="AG2352" s="171"/>
      <c r="AH2352" s="171"/>
      <c r="AI2352" s="171"/>
      <c r="AJ2352" s="171"/>
      <c r="AK2352" s="171"/>
      <c r="AL2352" s="171"/>
      <c r="AM2352" s="171"/>
      <c r="AN2352" s="171"/>
      <c r="AO2352" s="171"/>
      <c r="AP2352" s="171"/>
      <c r="AQ2352" s="171"/>
      <c r="AR2352" s="171"/>
      <c r="AS2352" s="171"/>
      <c r="AT2352" s="196"/>
      <c r="AU2352" s="196"/>
      <c r="AV2352" s="196"/>
      <c r="AW2352" s="196"/>
      <c r="AX2352" s="196"/>
      <c r="AY2352" s="196"/>
      <c r="AZ2352" s="196"/>
      <c r="BA2352" s="196"/>
      <c r="BB2352" s="196"/>
      <c r="BC2352" s="196"/>
      <c r="BD2352" s="196"/>
      <c r="BE2352" s="196"/>
      <c r="BF2352" s="196"/>
      <c r="BG2352" s="196"/>
      <c r="BH2352" s="196"/>
      <c r="BI2352" s="196"/>
      <c r="BJ2352" s="196"/>
      <c r="BK2352" s="196"/>
      <c r="BL2352" s="196"/>
      <c r="BM2352" s="196"/>
      <c r="BN2352" s="196"/>
      <c r="BO2352" s="196"/>
      <c r="BP2352" s="196"/>
      <c r="BQ2352" s="196"/>
      <c r="BR2352" s="196"/>
      <c r="BS2352" s="196"/>
      <c r="BT2352" s="196"/>
      <c r="BU2352" s="196"/>
      <c r="BV2352" s="196"/>
      <c r="BW2352" s="196"/>
      <c r="BX2352" s="196"/>
      <c r="BY2352" s="196"/>
      <c r="BZ2352" s="196"/>
      <c r="CA2352" s="196"/>
      <c r="CB2352" s="196"/>
      <c r="CC2352" s="196"/>
      <c r="CD2352" s="196"/>
    </row>
    <row r="2353" spans="4:82" x14ac:dyDescent="0.2">
      <c r="D2353" s="171"/>
      <c r="E2353" s="171"/>
      <c r="F2353" s="171"/>
      <c r="G2353" s="171"/>
      <c r="H2353" s="171"/>
      <c r="I2353" s="171"/>
      <c r="J2353" s="171"/>
      <c r="K2353" s="171"/>
      <c r="L2353" s="171"/>
      <c r="M2353" s="171"/>
      <c r="N2353" s="171"/>
      <c r="O2353" s="171"/>
      <c r="P2353" s="171"/>
      <c r="Q2353" s="171"/>
      <c r="R2353" s="171"/>
      <c r="S2353" s="171"/>
      <c r="T2353" s="171"/>
      <c r="U2353" s="171"/>
      <c r="V2353" s="171"/>
      <c r="W2353" s="171"/>
      <c r="X2353" s="171"/>
      <c r="Y2353" s="171"/>
      <c r="Z2353" s="171"/>
      <c r="AA2353" s="171"/>
      <c r="AB2353" s="171"/>
      <c r="AC2353" s="171"/>
      <c r="AD2353" s="171"/>
      <c r="AE2353" s="171"/>
      <c r="AF2353" s="171"/>
      <c r="AG2353" s="171"/>
      <c r="AH2353" s="171"/>
      <c r="AI2353" s="171"/>
      <c r="AJ2353" s="171"/>
      <c r="AK2353" s="171"/>
      <c r="AL2353" s="171"/>
      <c r="AM2353" s="171"/>
      <c r="AN2353" s="171"/>
      <c r="AO2353" s="171"/>
      <c r="AP2353" s="171"/>
      <c r="AQ2353" s="171"/>
      <c r="AR2353" s="171"/>
      <c r="AS2353" s="171"/>
      <c r="AT2353" s="196"/>
      <c r="AU2353" s="196"/>
      <c r="AV2353" s="196"/>
      <c r="AW2353" s="196"/>
      <c r="AX2353" s="196"/>
      <c r="AY2353" s="196"/>
      <c r="AZ2353" s="196"/>
      <c r="BA2353" s="196"/>
      <c r="BB2353" s="196"/>
      <c r="BC2353" s="196"/>
      <c r="BD2353" s="196"/>
      <c r="BE2353" s="196"/>
      <c r="BF2353" s="196"/>
      <c r="BG2353" s="196"/>
      <c r="BH2353" s="196"/>
      <c r="BI2353" s="196"/>
      <c r="BJ2353" s="196"/>
      <c r="BK2353" s="196"/>
      <c r="BL2353" s="196"/>
      <c r="BM2353" s="196"/>
      <c r="BN2353" s="196"/>
      <c r="BO2353" s="196"/>
      <c r="BP2353" s="196"/>
      <c r="BQ2353" s="196"/>
      <c r="BR2353" s="196"/>
      <c r="BS2353" s="196"/>
      <c r="BT2353" s="196"/>
      <c r="BU2353" s="196"/>
      <c r="BV2353" s="196"/>
      <c r="BW2353" s="196"/>
      <c r="BX2353" s="196"/>
      <c r="BY2353" s="196"/>
      <c r="BZ2353" s="196"/>
      <c r="CA2353" s="196"/>
      <c r="CB2353" s="196"/>
      <c r="CC2353" s="196"/>
      <c r="CD2353" s="196"/>
    </row>
    <row r="2354" spans="4:82" x14ac:dyDescent="0.2">
      <c r="D2354" s="171"/>
      <c r="E2354" s="171"/>
      <c r="F2354" s="171"/>
      <c r="G2354" s="171"/>
      <c r="H2354" s="171"/>
      <c r="I2354" s="171"/>
      <c r="J2354" s="171"/>
      <c r="K2354" s="171"/>
      <c r="L2354" s="171"/>
      <c r="M2354" s="171"/>
      <c r="N2354" s="171"/>
      <c r="O2354" s="171"/>
      <c r="P2354" s="171"/>
      <c r="Q2354" s="171"/>
      <c r="R2354" s="171"/>
      <c r="S2354" s="171"/>
      <c r="T2354" s="171"/>
      <c r="U2354" s="171"/>
      <c r="V2354" s="171"/>
      <c r="W2354" s="171"/>
      <c r="X2354" s="171"/>
      <c r="Y2354" s="171"/>
      <c r="Z2354" s="171"/>
      <c r="AA2354" s="171"/>
      <c r="AB2354" s="171"/>
      <c r="AC2354" s="171"/>
      <c r="AD2354" s="171"/>
      <c r="AE2354" s="171"/>
      <c r="AF2354" s="171"/>
      <c r="AG2354" s="171"/>
      <c r="AH2354" s="171"/>
      <c r="AI2354" s="171"/>
      <c r="AJ2354" s="171"/>
      <c r="AK2354" s="171"/>
      <c r="AL2354" s="171"/>
      <c r="AM2354" s="171"/>
      <c r="AN2354" s="171"/>
      <c r="AO2354" s="171"/>
      <c r="AP2354" s="171"/>
      <c r="AQ2354" s="171"/>
      <c r="AR2354" s="171"/>
      <c r="AS2354" s="171"/>
      <c r="AT2354" s="196"/>
      <c r="AU2354" s="196"/>
      <c r="AV2354" s="196"/>
      <c r="AW2354" s="196"/>
      <c r="AX2354" s="196"/>
      <c r="AY2354" s="196"/>
      <c r="AZ2354" s="196"/>
      <c r="BA2354" s="196"/>
      <c r="BB2354" s="196"/>
      <c r="BC2354" s="196"/>
      <c r="BD2354" s="196"/>
      <c r="BE2354" s="196"/>
      <c r="BF2354" s="196"/>
      <c r="BG2354" s="196"/>
      <c r="BH2354" s="196"/>
      <c r="BI2354" s="196"/>
      <c r="BJ2354" s="196"/>
      <c r="BK2354" s="196"/>
      <c r="BL2354" s="196"/>
      <c r="BM2354" s="196"/>
      <c r="BN2354" s="196"/>
      <c r="BO2354" s="196"/>
      <c r="BP2354" s="196"/>
      <c r="BQ2354" s="196"/>
      <c r="BR2354" s="196"/>
      <c r="BS2354" s="196"/>
      <c r="BT2354" s="196"/>
      <c r="BU2354" s="196"/>
      <c r="BV2354" s="196"/>
      <c r="BW2354" s="196"/>
      <c r="BX2354" s="196"/>
      <c r="BY2354" s="196"/>
      <c r="BZ2354" s="196"/>
      <c r="CA2354" s="196"/>
      <c r="CB2354" s="196"/>
      <c r="CC2354" s="196"/>
      <c r="CD2354" s="196"/>
    </row>
    <row r="2355" spans="4:82" x14ac:dyDescent="0.2">
      <c r="D2355" s="171"/>
      <c r="E2355" s="171"/>
      <c r="F2355" s="171"/>
      <c r="G2355" s="171"/>
      <c r="H2355" s="171"/>
      <c r="I2355" s="171"/>
      <c r="J2355" s="171"/>
      <c r="K2355" s="171"/>
      <c r="L2355" s="171"/>
      <c r="M2355" s="171"/>
      <c r="N2355" s="171"/>
      <c r="O2355" s="171"/>
      <c r="P2355" s="171"/>
      <c r="Q2355" s="171"/>
      <c r="R2355" s="171"/>
      <c r="S2355" s="171"/>
      <c r="T2355" s="171"/>
      <c r="U2355" s="171"/>
      <c r="V2355" s="171"/>
      <c r="W2355" s="171"/>
      <c r="X2355" s="171"/>
      <c r="Y2355" s="171"/>
      <c r="Z2355" s="171"/>
      <c r="AA2355" s="171"/>
      <c r="AB2355" s="171"/>
      <c r="AC2355" s="171"/>
      <c r="AD2355" s="171"/>
      <c r="AE2355" s="171"/>
      <c r="AF2355" s="171"/>
      <c r="AG2355" s="171"/>
      <c r="AH2355" s="171"/>
      <c r="AI2355" s="171"/>
      <c r="AJ2355" s="171"/>
      <c r="AK2355" s="171"/>
      <c r="AL2355" s="171"/>
      <c r="AM2355" s="171"/>
      <c r="AN2355" s="171"/>
      <c r="AO2355" s="171"/>
      <c r="AP2355" s="171"/>
      <c r="AQ2355" s="171"/>
      <c r="AR2355" s="171"/>
      <c r="AS2355" s="171"/>
      <c r="AT2355" s="196"/>
      <c r="AU2355" s="196"/>
      <c r="AV2355" s="196"/>
      <c r="AW2355" s="196"/>
      <c r="AX2355" s="196"/>
      <c r="AY2355" s="196"/>
      <c r="AZ2355" s="196"/>
      <c r="BA2355" s="196"/>
      <c r="BB2355" s="196"/>
      <c r="BC2355" s="196"/>
      <c r="BD2355" s="196"/>
      <c r="BE2355" s="196"/>
      <c r="BF2355" s="196"/>
      <c r="BG2355" s="196"/>
      <c r="BH2355" s="196"/>
      <c r="BI2355" s="196"/>
      <c r="BJ2355" s="196"/>
      <c r="BK2355" s="196"/>
      <c r="BL2355" s="196"/>
      <c r="BM2355" s="196"/>
      <c r="BN2355" s="196"/>
      <c r="BO2355" s="196"/>
      <c r="BP2355" s="196"/>
      <c r="BQ2355" s="196"/>
      <c r="BR2355" s="196"/>
      <c r="BS2355" s="196"/>
      <c r="BT2355" s="196"/>
      <c r="BU2355" s="196"/>
      <c r="BV2355" s="196"/>
      <c r="BW2355" s="196"/>
      <c r="BX2355" s="196"/>
      <c r="BY2355" s="196"/>
      <c r="BZ2355" s="196"/>
      <c r="CA2355" s="196"/>
      <c r="CB2355" s="196"/>
      <c r="CC2355" s="196"/>
      <c r="CD2355" s="196"/>
    </row>
    <row r="2356" spans="4:82" x14ac:dyDescent="0.2">
      <c r="D2356" s="171"/>
      <c r="E2356" s="171"/>
      <c r="F2356" s="171"/>
      <c r="G2356" s="171"/>
      <c r="H2356" s="171"/>
      <c r="I2356" s="171"/>
      <c r="J2356" s="171"/>
      <c r="K2356" s="171"/>
      <c r="L2356" s="171"/>
      <c r="M2356" s="171"/>
      <c r="N2356" s="171"/>
      <c r="O2356" s="171"/>
      <c r="P2356" s="171"/>
      <c r="Q2356" s="171"/>
      <c r="R2356" s="171"/>
      <c r="S2356" s="171"/>
      <c r="T2356" s="171"/>
      <c r="U2356" s="171"/>
      <c r="V2356" s="171"/>
      <c r="W2356" s="171"/>
      <c r="X2356" s="171"/>
      <c r="Y2356" s="171"/>
      <c r="Z2356" s="171"/>
      <c r="AA2356" s="171"/>
      <c r="AB2356" s="171"/>
      <c r="AC2356" s="171"/>
      <c r="AD2356" s="171"/>
      <c r="AE2356" s="171"/>
      <c r="AF2356" s="171"/>
      <c r="AG2356" s="171"/>
      <c r="AH2356" s="171"/>
      <c r="AI2356" s="171"/>
      <c r="AJ2356" s="171"/>
      <c r="AK2356" s="171"/>
      <c r="AL2356" s="171"/>
      <c r="AM2356" s="171"/>
      <c r="AN2356" s="171"/>
      <c r="AO2356" s="171"/>
      <c r="AP2356" s="171"/>
      <c r="AQ2356" s="171"/>
      <c r="AR2356" s="171"/>
      <c r="AS2356" s="171"/>
      <c r="AT2356" s="196"/>
      <c r="AU2356" s="196"/>
      <c r="AV2356" s="196"/>
      <c r="AW2356" s="196"/>
      <c r="AX2356" s="196"/>
      <c r="AY2356" s="196"/>
      <c r="AZ2356" s="196"/>
      <c r="BA2356" s="196"/>
      <c r="BB2356" s="196"/>
      <c r="BC2356" s="196"/>
      <c r="BD2356" s="196"/>
      <c r="BE2356" s="196"/>
      <c r="BF2356" s="196"/>
      <c r="BG2356" s="196"/>
      <c r="BH2356" s="196"/>
      <c r="BI2356" s="196"/>
      <c r="BJ2356" s="196"/>
      <c r="BK2356" s="196"/>
      <c r="BL2356" s="196"/>
      <c r="BM2356" s="196"/>
      <c r="BN2356" s="196"/>
      <c r="BO2356" s="196"/>
      <c r="BP2356" s="196"/>
      <c r="BQ2356" s="196"/>
      <c r="BR2356" s="196"/>
      <c r="BS2356" s="196"/>
      <c r="BT2356" s="196"/>
      <c r="BU2356" s="196"/>
      <c r="BV2356" s="196"/>
      <c r="BW2356" s="196"/>
      <c r="BX2356" s="196"/>
      <c r="BY2356" s="196"/>
      <c r="BZ2356" s="196"/>
      <c r="CA2356" s="196"/>
      <c r="CB2356" s="196"/>
      <c r="CC2356" s="196"/>
      <c r="CD2356" s="196"/>
    </row>
    <row r="2357" spans="4:82" x14ac:dyDescent="0.2">
      <c r="D2357" s="171"/>
      <c r="E2357" s="171"/>
      <c r="F2357" s="171"/>
      <c r="G2357" s="171"/>
      <c r="H2357" s="171"/>
      <c r="I2357" s="171"/>
      <c r="J2357" s="171"/>
      <c r="K2357" s="171"/>
      <c r="L2357" s="171"/>
      <c r="M2357" s="171"/>
      <c r="N2357" s="171"/>
      <c r="O2357" s="171"/>
      <c r="P2357" s="171"/>
      <c r="Q2357" s="171"/>
      <c r="R2357" s="171"/>
      <c r="S2357" s="171"/>
      <c r="T2357" s="171"/>
      <c r="U2357" s="171"/>
      <c r="V2357" s="171"/>
      <c r="W2357" s="171"/>
      <c r="X2357" s="171"/>
      <c r="Y2357" s="171"/>
      <c r="Z2357" s="171"/>
      <c r="AA2357" s="171"/>
      <c r="AB2357" s="171"/>
      <c r="AC2357" s="171"/>
      <c r="AD2357" s="171"/>
      <c r="AE2357" s="171"/>
      <c r="AF2357" s="171"/>
      <c r="AG2357" s="171"/>
      <c r="AH2357" s="171"/>
      <c r="AI2357" s="171"/>
      <c r="AJ2357" s="171"/>
      <c r="AK2357" s="171"/>
      <c r="AL2357" s="171"/>
      <c r="AM2357" s="171"/>
      <c r="AN2357" s="171"/>
      <c r="AO2357" s="171"/>
      <c r="AP2357" s="171"/>
      <c r="AQ2357" s="171"/>
      <c r="AR2357" s="171"/>
      <c r="AS2357" s="171"/>
      <c r="AT2357" s="196"/>
      <c r="AU2357" s="196"/>
      <c r="AV2357" s="196"/>
      <c r="AW2357" s="196"/>
      <c r="AX2357" s="196"/>
      <c r="AY2357" s="196"/>
      <c r="AZ2357" s="196"/>
      <c r="BA2357" s="196"/>
      <c r="BB2357" s="196"/>
      <c r="BC2357" s="196"/>
      <c r="BD2357" s="196"/>
      <c r="BE2357" s="196"/>
      <c r="BF2357" s="196"/>
      <c r="BG2357" s="196"/>
      <c r="BH2357" s="196"/>
      <c r="BI2357" s="196"/>
      <c r="BJ2357" s="196"/>
      <c r="BK2357" s="196"/>
      <c r="BL2357" s="196"/>
      <c r="BM2357" s="196"/>
      <c r="BN2357" s="196"/>
      <c r="BO2357" s="196"/>
      <c r="BP2357" s="196"/>
      <c r="BQ2357" s="196"/>
      <c r="BR2357" s="196"/>
      <c r="BS2357" s="196"/>
      <c r="BT2357" s="196"/>
      <c r="BU2357" s="196"/>
      <c r="BV2357" s="196"/>
      <c r="BW2357" s="196"/>
      <c r="BX2357" s="196"/>
      <c r="BY2357" s="196"/>
      <c r="BZ2357" s="196"/>
      <c r="CA2357" s="196"/>
      <c r="CB2357" s="196"/>
      <c r="CC2357" s="196"/>
      <c r="CD2357" s="196"/>
    </row>
    <row r="2358" spans="4:82" x14ac:dyDescent="0.2">
      <c r="D2358" s="171"/>
      <c r="E2358" s="171"/>
      <c r="F2358" s="171"/>
      <c r="G2358" s="171"/>
      <c r="H2358" s="171"/>
      <c r="I2358" s="171"/>
      <c r="J2358" s="171"/>
      <c r="K2358" s="171"/>
      <c r="L2358" s="171"/>
      <c r="M2358" s="171"/>
      <c r="N2358" s="171"/>
      <c r="O2358" s="171"/>
      <c r="P2358" s="171"/>
      <c r="Q2358" s="171"/>
      <c r="R2358" s="171"/>
      <c r="S2358" s="171"/>
      <c r="T2358" s="171"/>
      <c r="U2358" s="171"/>
      <c r="V2358" s="171"/>
      <c r="W2358" s="171"/>
      <c r="X2358" s="171"/>
      <c r="Y2358" s="171"/>
      <c r="Z2358" s="171"/>
      <c r="AA2358" s="171"/>
      <c r="AB2358" s="171"/>
      <c r="AC2358" s="171"/>
      <c r="AD2358" s="171"/>
      <c r="AE2358" s="171"/>
      <c r="AF2358" s="171"/>
      <c r="AG2358" s="171"/>
      <c r="AH2358" s="171"/>
      <c r="AI2358" s="171"/>
      <c r="AJ2358" s="171"/>
      <c r="AK2358" s="171"/>
      <c r="AL2358" s="171"/>
      <c r="AM2358" s="171"/>
      <c r="AN2358" s="171"/>
      <c r="AO2358" s="171"/>
      <c r="AP2358" s="171"/>
      <c r="AQ2358" s="171"/>
      <c r="AR2358" s="171"/>
      <c r="AS2358" s="171"/>
      <c r="AT2358" s="196"/>
      <c r="AU2358" s="196"/>
      <c r="AV2358" s="196"/>
      <c r="AW2358" s="196"/>
      <c r="AX2358" s="196"/>
      <c r="AY2358" s="196"/>
      <c r="AZ2358" s="196"/>
      <c r="BA2358" s="196"/>
      <c r="BB2358" s="196"/>
      <c r="BC2358" s="196"/>
      <c r="BD2358" s="196"/>
      <c r="BE2358" s="196"/>
      <c r="BF2358" s="196"/>
      <c r="BG2358" s="196"/>
      <c r="BH2358" s="196"/>
      <c r="BI2358" s="196"/>
      <c r="BJ2358" s="196"/>
      <c r="BK2358" s="196"/>
      <c r="BL2358" s="196"/>
      <c r="BM2358" s="196"/>
      <c r="BN2358" s="196"/>
      <c r="BO2358" s="196"/>
      <c r="BP2358" s="196"/>
      <c r="BQ2358" s="196"/>
      <c r="BR2358" s="196"/>
      <c r="BS2358" s="196"/>
      <c r="BT2358" s="196"/>
      <c r="BU2358" s="196"/>
      <c r="BV2358" s="196"/>
      <c r="BW2358" s="196"/>
      <c r="BX2358" s="196"/>
      <c r="BY2358" s="196"/>
      <c r="BZ2358" s="196"/>
      <c r="CA2358" s="196"/>
      <c r="CB2358" s="196"/>
      <c r="CC2358" s="196"/>
      <c r="CD2358" s="196"/>
    </row>
    <row r="2359" spans="4:82" x14ac:dyDescent="0.2">
      <c r="D2359" s="171"/>
      <c r="E2359" s="171"/>
      <c r="F2359" s="171"/>
      <c r="G2359" s="171"/>
      <c r="H2359" s="171"/>
      <c r="I2359" s="171"/>
      <c r="J2359" s="171"/>
      <c r="K2359" s="171"/>
      <c r="L2359" s="171"/>
      <c r="M2359" s="171"/>
      <c r="N2359" s="171"/>
      <c r="O2359" s="171"/>
      <c r="P2359" s="171"/>
      <c r="Q2359" s="171"/>
      <c r="R2359" s="171"/>
      <c r="S2359" s="171"/>
      <c r="T2359" s="171"/>
      <c r="U2359" s="171"/>
      <c r="V2359" s="171"/>
      <c r="W2359" s="171"/>
      <c r="X2359" s="171"/>
      <c r="Y2359" s="171"/>
      <c r="Z2359" s="171"/>
      <c r="AA2359" s="171"/>
      <c r="AB2359" s="171"/>
      <c r="AC2359" s="171"/>
      <c r="AD2359" s="171"/>
      <c r="AE2359" s="171"/>
      <c r="AF2359" s="171"/>
      <c r="AG2359" s="171"/>
      <c r="AH2359" s="171"/>
      <c r="AI2359" s="171"/>
      <c r="AJ2359" s="171"/>
      <c r="AK2359" s="171"/>
      <c r="AL2359" s="171"/>
      <c r="AM2359" s="171"/>
      <c r="AN2359" s="171"/>
      <c r="AO2359" s="171"/>
      <c r="AP2359" s="171"/>
      <c r="AQ2359" s="171"/>
      <c r="AR2359" s="171"/>
      <c r="AS2359" s="171"/>
      <c r="AT2359" s="196"/>
      <c r="AU2359" s="196"/>
      <c r="AV2359" s="196"/>
      <c r="AW2359" s="196"/>
      <c r="AX2359" s="196"/>
      <c r="AY2359" s="196"/>
      <c r="AZ2359" s="196"/>
      <c r="BA2359" s="196"/>
      <c r="BB2359" s="196"/>
      <c r="BC2359" s="196"/>
      <c r="BD2359" s="196"/>
      <c r="BE2359" s="196"/>
      <c r="BF2359" s="196"/>
      <c r="BG2359" s="196"/>
      <c r="BH2359" s="196"/>
      <c r="BI2359" s="196"/>
      <c r="BJ2359" s="196"/>
      <c r="BK2359" s="196"/>
      <c r="BL2359" s="196"/>
      <c r="BM2359" s="196"/>
      <c r="BN2359" s="196"/>
      <c r="BO2359" s="196"/>
      <c r="BP2359" s="196"/>
      <c r="BQ2359" s="196"/>
      <c r="BR2359" s="196"/>
      <c r="BS2359" s="196"/>
      <c r="BT2359" s="196"/>
      <c r="BU2359" s="196"/>
      <c r="BV2359" s="196"/>
      <c r="BW2359" s="196"/>
      <c r="BX2359" s="196"/>
      <c r="BY2359" s="196"/>
      <c r="BZ2359" s="196"/>
      <c r="CA2359" s="196"/>
      <c r="CB2359" s="196"/>
      <c r="CC2359" s="196"/>
      <c r="CD2359" s="196"/>
    </row>
    <row r="2360" spans="4:82" x14ac:dyDescent="0.2">
      <c r="D2360" s="171"/>
      <c r="E2360" s="171"/>
      <c r="F2360" s="171"/>
      <c r="G2360" s="171"/>
      <c r="H2360" s="171"/>
      <c r="I2360" s="171"/>
      <c r="J2360" s="171"/>
      <c r="K2360" s="171"/>
      <c r="L2360" s="171"/>
      <c r="M2360" s="171"/>
      <c r="N2360" s="171"/>
      <c r="O2360" s="171"/>
      <c r="P2360" s="171"/>
      <c r="Q2360" s="171"/>
      <c r="R2360" s="171"/>
      <c r="S2360" s="171"/>
      <c r="T2360" s="171"/>
      <c r="U2360" s="171"/>
      <c r="V2360" s="171"/>
      <c r="W2360" s="171"/>
      <c r="X2360" s="171"/>
      <c r="Y2360" s="171"/>
      <c r="Z2360" s="171"/>
      <c r="AA2360" s="171"/>
      <c r="AB2360" s="171"/>
      <c r="AC2360" s="171"/>
      <c r="AD2360" s="171"/>
      <c r="AE2360" s="171"/>
      <c r="AF2360" s="171"/>
      <c r="AG2360" s="171"/>
      <c r="AH2360" s="171"/>
      <c r="AI2360" s="171"/>
      <c r="AJ2360" s="171"/>
      <c r="AK2360" s="171"/>
      <c r="AL2360" s="171"/>
      <c r="AM2360" s="171"/>
      <c r="AN2360" s="171"/>
      <c r="AO2360" s="171"/>
      <c r="AP2360" s="171"/>
      <c r="AQ2360" s="171"/>
      <c r="AR2360" s="171"/>
      <c r="AS2360" s="171"/>
      <c r="AT2360" s="196"/>
      <c r="AU2360" s="196"/>
      <c r="AV2360" s="196"/>
      <c r="AW2360" s="196"/>
      <c r="AX2360" s="196"/>
      <c r="AY2360" s="196"/>
      <c r="AZ2360" s="196"/>
      <c r="BA2360" s="196"/>
      <c r="BB2360" s="196"/>
      <c r="BC2360" s="196"/>
      <c r="BD2360" s="196"/>
      <c r="BE2360" s="196"/>
      <c r="BF2360" s="196"/>
      <c r="BG2360" s="196"/>
      <c r="BH2360" s="196"/>
      <c r="BI2360" s="196"/>
      <c r="BJ2360" s="196"/>
      <c r="BK2360" s="196"/>
      <c r="BL2360" s="196"/>
      <c r="BM2360" s="196"/>
      <c r="BN2360" s="196"/>
      <c r="BO2360" s="196"/>
      <c r="BP2360" s="196"/>
      <c r="BQ2360" s="196"/>
      <c r="BR2360" s="196"/>
      <c r="BS2360" s="196"/>
      <c r="BT2360" s="196"/>
      <c r="BU2360" s="196"/>
      <c r="BV2360" s="196"/>
      <c r="BW2360" s="196"/>
      <c r="BX2360" s="196"/>
      <c r="BY2360" s="196"/>
      <c r="BZ2360" s="196"/>
      <c r="CA2360" s="196"/>
      <c r="CB2360" s="196"/>
      <c r="CC2360" s="196"/>
      <c r="CD2360" s="196"/>
    </row>
    <row r="2361" spans="4:82" x14ac:dyDescent="0.2">
      <c r="D2361" s="171"/>
      <c r="E2361" s="171"/>
      <c r="F2361" s="171"/>
      <c r="G2361" s="171"/>
      <c r="H2361" s="171"/>
      <c r="I2361" s="171"/>
      <c r="J2361" s="171"/>
      <c r="K2361" s="171"/>
      <c r="L2361" s="171"/>
      <c r="M2361" s="171"/>
      <c r="N2361" s="171"/>
      <c r="O2361" s="171"/>
      <c r="P2361" s="171"/>
      <c r="Q2361" s="171"/>
      <c r="R2361" s="171"/>
      <c r="S2361" s="171"/>
      <c r="T2361" s="171"/>
      <c r="U2361" s="171"/>
      <c r="V2361" s="171"/>
      <c r="W2361" s="171"/>
      <c r="X2361" s="171"/>
      <c r="Y2361" s="171"/>
      <c r="Z2361" s="171"/>
      <c r="AA2361" s="171"/>
      <c r="AB2361" s="171"/>
      <c r="AC2361" s="171"/>
      <c r="AD2361" s="171"/>
      <c r="AE2361" s="171"/>
      <c r="AF2361" s="171"/>
      <c r="AG2361" s="171"/>
      <c r="AH2361" s="171"/>
      <c r="AI2361" s="171"/>
      <c r="AJ2361" s="171"/>
      <c r="AK2361" s="171"/>
      <c r="AL2361" s="171"/>
      <c r="AM2361" s="171"/>
      <c r="AN2361" s="171"/>
      <c r="AO2361" s="171"/>
      <c r="AP2361" s="171"/>
      <c r="AQ2361" s="171"/>
      <c r="AR2361" s="171"/>
      <c r="AS2361" s="171"/>
      <c r="AT2361" s="196"/>
      <c r="AU2361" s="196"/>
      <c r="AV2361" s="196"/>
      <c r="AW2361" s="196"/>
      <c r="AX2361" s="196"/>
      <c r="AY2361" s="196"/>
      <c r="AZ2361" s="196"/>
      <c r="BA2361" s="196"/>
      <c r="BB2361" s="196"/>
      <c r="BC2361" s="196"/>
      <c r="BD2361" s="196"/>
      <c r="BE2361" s="196"/>
      <c r="BF2361" s="196"/>
      <c r="BG2361" s="196"/>
      <c r="BH2361" s="196"/>
      <c r="BI2361" s="196"/>
      <c r="BJ2361" s="196"/>
      <c r="BK2361" s="196"/>
      <c r="BL2361" s="196"/>
      <c r="BM2361" s="196"/>
      <c r="BN2361" s="196"/>
      <c r="BO2361" s="196"/>
      <c r="BP2361" s="196"/>
      <c r="BQ2361" s="196"/>
      <c r="BR2361" s="196"/>
      <c r="BS2361" s="196"/>
      <c r="BT2361" s="196"/>
      <c r="BU2361" s="196"/>
      <c r="BV2361" s="196"/>
      <c r="BW2361" s="196"/>
      <c r="BX2361" s="196"/>
      <c r="BY2361" s="196"/>
      <c r="BZ2361" s="196"/>
      <c r="CA2361" s="196"/>
      <c r="CB2361" s="196"/>
      <c r="CC2361" s="196"/>
      <c r="CD2361" s="196"/>
    </row>
    <row r="2362" spans="4:82" x14ac:dyDescent="0.2">
      <c r="D2362" s="171"/>
      <c r="E2362" s="171"/>
      <c r="F2362" s="171"/>
      <c r="G2362" s="171"/>
      <c r="H2362" s="171"/>
      <c r="I2362" s="171"/>
      <c r="J2362" s="171"/>
      <c r="K2362" s="171"/>
      <c r="L2362" s="171"/>
      <c r="M2362" s="171"/>
      <c r="N2362" s="171"/>
      <c r="O2362" s="171"/>
      <c r="P2362" s="171"/>
      <c r="Q2362" s="171"/>
      <c r="R2362" s="171"/>
      <c r="S2362" s="171"/>
      <c r="T2362" s="171"/>
      <c r="U2362" s="171"/>
      <c r="V2362" s="171"/>
      <c r="W2362" s="171"/>
      <c r="X2362" s="171"/>
      <c r="Y2362" s="171"/>
      <c r="Z2362" s="171"/>
      <c r="AA2362" s="171"/>
      <c r="AB2362" s="171"/>
      <c r="AC2362" s="171"/>
      <c r="AD2362" s="171"/>
      <c r="AE2362" s="171"/>
      <c r="AF2362" s="171"/>
      <c r="AG2362" s="171"/>
      <c r="AH2362" s="171"/>
      <c r="AI2362" s="171"/>
      <c r="AJ2362" s="171"/>
      <c r="AK2362" s="171"/>
      <c r="AL2362" s="171"/>
      <c r="AM2362" s="171"/>
      <c r="AN2362" s="171"/>
      <c r="AO2362" s="171"/>
      <c r="AP2362" s="171"/>
      <c r="AQ2362" s="171"/>
      <c r="AR2362" s="171"/>
      <c r="AS2362" s="171"/>
      <c r="AT2362" s="196"/>
      <c r="AU2362" s="196"/>
      <c r="AV2362" s="196"/>
      <c r="AW2362" s="196"/>
      <c r="AX2362" s="196"/>
      <c r="AY2362" s="196"/>
      <c r="AZ2362" s="196"/>
      <c r="BA2362" s="196"/>
      <c r="BB2362" s="196"/>
      <c r="BC2362" s="196"/>
      <c r="BD2362" s="196"/>
      <c r="BE2362" s="196"/>
      <c r="BF2362" s="196"/>
      <c r="BG2362" s="196"/>
      <c r="BH2362" s="196"/>
      <c r="BI2362" s="196"/>
      <c r="BJ2362" s="196"/>
      <c r="BK2362" s="196"/>
      <c r="BL2362" s="196"/>
      <c r="BM2362" s="196"/>
      <c r="BN2362" s="196"/>
      <c r="BO2362" s="196"/>
      <c r="BP2362" s="196"/>
      <c r="BQ2362" s="196"/>
      <c r="BR2362" s="196"/>
      <c r="BS2362" s="196"/>
      <c r="BT2362" s="196"/>
      <c r="BU2362" s="196"/>
      <c r="BV2362" s="196"/>
      <c r="BW2362" s="196"/>
      <c r="BX2362" s="196"/>
      <c r="BY2362" s="196"/>
      <c r="BZ2362" s="196"/>
      <c r="CA2362" s="196"/>
      <c r="CB2362" s="196"/>
      <c r="CC2362" s="196"/>
      <c r="CD2362" s="196"/>
    </row>
    <row r="2363" spans="4:82" x14ac:dyDescent="0.2">
      <c r="D2363" s="171"/>
      <c r="E2363" s="171"/>
      <c r="F2363" s="171"/>
      <c r="G2363" s="171"/>
      <c r="H2363" s="171"/>
      <c r="I2363" s="171"/>
      <c r="J2363" s="171"/>
      <c r="K2363" s="171"/>
      <c r="L2363" s="171"/>
      <c r="M2363" s="171"/>
      <c r="N2363" s="171"/>
      <c r="O2363" s="171"/>
      <c r="P2363" s="171"/>
      <c r="Q2363" s="171"/>
      <c r="R2363" s="171"/>
      <c r="S2363" s="171"/>
      <c r="T2363" s="171"/>
      <c r="U2363" s="171"/>
      <c r="V2363" s="171"/>
      <c r="W2363" s="171"/>
      <c r="X2363" s="171"/>
      <c r="Y2363" s="171"/>
      <c r="Z2363" s="171"/>
      <c r="AA2363" s="171"/>
      <c r="AB2363" s="171"/>
      <c r="AC2363" s="171"/>
      <c r="AD2363" s="171"/>
      <c r="AE2363" s="171"/>
      <c r="AF2363" s="171"/>
      <c r="AG2363" s="171"/>
      <c r="AH2363" s="171"/>
      <c r="AI2363" s="171"/>
      <c r="AJ2363" s="171"/>
      <c r="AK2363" s="171"/>
      <c r="AL2363" s="171"/>
      <c r="AM2363" s="171"/>
      <c r="AN2363" s="171"/>
      <c r="AO2363" s="171"/>
      <c r="AP2363" s="171"/>
      <c r="AQ2363" s="171"/>
      <c r="AR2363" s="171"/>
      <c r="AS2363" s="171"/>
      <c r="AT2363" s="196"/>
      <c r="AU2363" s="196"/>
      <c r="AV2363" s="196"/>
      <c r="AW2363" s="196"/>
      <c r="AX2363" s="196"/>
      <c r="AY2363" s="196"/>
      <c r="AZ2363" s="196"/>
      <c r="BA2363" s="196"/>
      <c r="BB2363" s="196"/>
      <c r="BC2363" s="196"/>
      <c r="BD2363" s="196"/>
      <c r="BE2363" s="196"/>
      <c r="BF2363" s="196"/>
      <c r="BG2363" s="196"/>
      <c r="BH2363" s="196"/>
      <c r="BI2363" s="196"/>
      <c r="BJ2363" s="196"/>
      <c r="BK2363" s="196"/>
      <c r="BL2363" s="196"/>
      <c r="BM2363" s="196"/>
      <c r="BN2363" s="196"/>
      <c r="BO2363" s="196"/>
      <c r="BP2363" s="196"/>
      <c r="BQ2363" s="196"/>
      <c r="BR2363" s="196"/>
      <c r="BS2363" s="196"/>
      <c r="BT2363" s="196"/>
      <c r="BU2363" s="196"/>
      <c r="BV2363" s="196"/>
      <c r="BW2363" s="196"/>
      <c r="BX2363" s="196"/>
      <c r="BY2363" s="196"/>
      <c r="BZ2363" s="196"/>
      <c r="CA2363" s="196"/>
      <c r="CB2363" s="196"/>
      <c r="CC2363" s="196"/>
      <c r="CD2363" s="196"/>
    </row>
    <row r="2364" spans="4:82" x14ac:dyDescent="0.2">
      <c r="D2364" s="171"/>
      <c r="E2364" s="171"/>
      <c r="F2364" s="171"/>
      <c r="G2364" s="171"/>
      <c r="H2364" s="171"/>
      <c r="I2364" s="171"/>
      <c r="J2364" s="171"/>
      <c r="K2364" s="171"/>
      <c r="L2364" s="171"/>
      <c r="M2364" s="171"/>
      <c r="N2364" s="171"/>
      <c r="O2364" s="171"/>
      <c r="P2364" s="171"/>
      <c r="Q2364" s="171"/>
      <c r="R2364" s="171"/>
      <c r="S2364" s="171"/>
      <c r="T2364" s="171"/>
      <c r="U2364" s="171"/>
      <c r="V2364" s="171"/>
      <c r="W2364" s="171"/>
      <c r="X2364" s="171"/>
      <c r="Y2364" s="171"/>
      <c r="Z2364" s="171"/>
      <c r="AA2364" s="171"/>
      <c r="AB2364" s="171"/>
      <c r="AC2364" s="171"/>
      <c r="AD2364" s="171"/>
      <c r="AE2364" s="171"/>
      <c r="AF2364" s="171"/>
      <c r="AG2364" s="171"/>
      <c r="AH2364" s="171"/>
      <c r="AI2364" s="171"/>
      <c r="AJ2364" s="171"/>
      <c r="AK2364" s="171"/>
      <c r="AL2364" s="171"/>
      <c r="AM2364" s="171"/>
      <c r="AN2364" s="171"/>
      <c r="AO2364" s="171"/>
      <c r="AP2364" s="171"/>
      <c r="AQ2364" s="171"/>
      <c r="AR2364" s="171"/>
      <c r="AS2364" s="171"/>
      <c r="AT2364" s="196"/>
      <c r="AU2364" s="196"/>
      <c r="AV2364" s="196"/>
      <c r="AW2364" s="196"/>
      <c r="AX2364" s="196"/>
      <c r="AY2364" s="196"/>
      <c r="AZ2364" s="196"/>
      <c r="BA2364" s="196"/>
      <c r="BB2364" s="196"/>
      <c r="BC2364" s="196"/>
      <c r="BD2364" s="196"/>
      <c r="BE2364" s="196"/>
      <c r="BF2364" s="196"/>
      <c r="BG2364" s="196"/>
      <c r="BH2364" s="196"/>
      <c r="BI2364" s="196"/>
      <c r="BJ2364" s="196"/>
      <c r="BK2364" s="196"/>
      <c r="BL2364" s="196"/>
      <c r="BM2364" s="196"/>
      <c r="BN2364" s="196"/>
      <c r="BO2364" s="196"/>
      <c r="BP2364" s="196"/>
      <c r="BQ2364" s="196"/>
      <c r="BR2364" s="196"/>
      <c r="BS2364" s="196"/>
      <c r="BT2364" s="196"/>
      <c r="BU2364" s="196"/>
      <c r="BV2364" s="196"/>
      <c r="BW2364" s="196"/>
      <c r="BX2364" s="196"/>
      <c r="BY2364" s="196"/>
      <c r="BZ2364" s="196"/>
      <c r="CA2364" s="196"/>
      <c r="CB2364" s="196"/>
      <c r="CC2364" s="196"/>
      <c r="CD2364" s="196"/>
    </row>
    <row r="2365" spans="4:82" x14ac:dyDescent="0.2">
      <c r="D2365" s="171"/>
      <c r="E2365" s="171"/>
      <c r="F2365" s="171"/>
      <c r="G2365" s="171"/>
      <c r="H2365" s="171"/>
      <c r="I2365" s="171"/>
      <c r="J2365" s="171"/>
      <c r="K2365" s="171"/>
      <c r="L2365" s="171"/>
      <c r="M2365" s="171"/>
      <c r="N2365" s="171"/>
      <c r="O2365" s="171"/>
      <c r="P2365" s="171"/>
      <c r="Q2365" s="171"/>
      <c r="R2365" s="171"/>
      <c r="S2365" s="171"/>
      <c r="T2365" s="171"/>
      <c r="U2365" s="171"/>
      <c r="V2365" s="171"/>
      <c r="W2365" s="171"/>
      <c r="X2365" s="171"/>
      <c r="Y2365" s="171"/>
      <c r="Z2365" s="171"/>
      <c r="AA2365" s="171"/>
      <c r="AB2365" s="171"/>
      <c r="AC2365" s="171"/>
      <c r="AD2365" s="171"/>
      <c r="AE2365" s="171"/>
      <c r="AF2365" s="171"/>
      <c r="AG2365" s="171"/>
      <c r="AH2365" s="171"/>
      <c r="AI2365" s="171"/>
      <c r="AJ2365" s="171"/>
      <c r="AK2365" s="171"/>
      <c r="AL2365" s="171"/>
      <c r="AM2365" s="171"/>
      <c r="AN2365" s="171"/>
      <c r="AO2365" s="171"/>
      <c r="AP2365" s="171"/>
      <c r="AQ2365" s="171"/>
      <c r="AR2365" s="171"/>
      <c r="AS2365" s="171"/>
      <c r="AT2365" s="196"/>
      <c r="AU2365" s="196"/>
      <c r="AV2365" s="196"/>
      <c r="AW2365" s="196"/>
      <c r="AX2365" s="196"/>
      <c r="AY2365" s="196"/>
      <c r="AZ2365" s="196"/>
      <c r="BA2365" s="196"/>
      <c r="BB2365" s="196"/>
      <c r="BC2365" s="196"/>
      <c r="BD2365" s="196"/>
      <c r="BE2365" s="196"/>
      <c r="BF2365" s="196"/>
      <c r="BG2365" s="196"/>
      <c r="BH2365" s="196"/>
      <c r="BI2365" s="196"/>
      <c r="BJ2365" s="196"/>
      <c r="BK2365" s="196"/>
      <c r="BL2365" s="196"/>
      <c r="BM2365" s="196"/>
      <c r="BN2365" s="196"/>
      <c r="BO2365" s="196"/>
      <c r="BP2365" s="196"/>
      <c r="BQ2365" s="196"/>
      <c r="BR2365" s="196"/>
      <c r="BS2365" s="196"/>
      <c r="BT2365" s="196"/>
      <c r="BU2365" s="196"/>
      <c r="BV2365" s="196"/>
      <c r="BW2365" s="196"/>
      <c r="BX2365" s="196"/>
      <c r="BY2365" s="196"/>
      <c r="BZ2365" s="196"/>
      <c r="CA2365" s="196"/>
      <c r="CB2365" s="196"/>
      <c r="CC2365" s="196"/>
      <c r="CD2365" s="196"/>
    </row>
    <row r="2366" spans="4:82" x14ac:dyDescent="0.2">
      <c r="D2366" s="171"/>
      <c r="E2366" s="171"/>
      <c r="F2366" s="171"/>
      <c r="G2366" s="171"/>
      <c r="H2366" s="171"/>
      <c r="I2366" s="171"/>
      <c r="J2366" s="171"/>
      <c r="K2366" s="171"/>
      <c r="L2366" s="171"/>
      <c r="M2366" s="171"/>
      <c r="N2366" s="171"/>
      <c r="O2366" s="171"/>
      <c r="P2366" s="171"/>
      <c r="Q2366" s="171"/>
      <c r="R2366" s="171"/>
      <c r="S2366" s="171"/>
      <c r="T2366" s="171"/>
      <c r="U2366" s="171"/>
      <c r="V2366" s="171"/>
      <c r="W2366" s="171"/>
      <c r="X2366" s="171"/>
      <c r="Y2366" s="171"/>
      <c r="Z2366" s="171"/>
      <c r="AA2366" s="171"/>
      <c r="AB2366" s="171"/>
      <c r="AC2366" s="171"/>
      <c r="AD2366" s="171"/>
      <c r="AE2366" s="171"/>
      <c r="AF2366" s="171"/>
      <c r="AG2366" s="171"/>
      <c r="AH2366" s="171"/>
      <c r="AI2366" s="171"/>
      <c r="AJ2366" s="171"/>
      <c r="AK2366" s="171"/>
      <c r="AL2366" s="171"/>
      <c r="AM2366" s="171"/>
      <c r="AN2366" s="171"/>
      <c r="AO2366" s="171"/>
      <c r="AP2366" s="171"/>
      <c r="AQ2366" s="171"/>
      <c r="AR2366" s="171"/>
      <c r="AS2366" s="171"/>
      <c r="AT2366" s="196"/>
      <c r="AU2366" s="196"/>
      <c r="AV2366" s="196"/>
      <c r="AW2366" s="196"/>
      <c r="AX2366" s="196"/>
      <c r="AY2366" s="196"/>
      <c r="AZ2366" s="196"/>
      <c r="BA2366" s="196"/>
      <c r="BB2366" s="196"/>
      <c r="BC2366" s="196"/>
      <c r="BD2366" s="196"/>
      <c r="BE2366" s="196"/>
      <c r="BF2366" s="196"/>
      <c r="BG2366" s="196"/>
      <c r="BH2366" s="196"/>
      <c r="BI2366" s="196"/>
      <c r="BJ2366" s="196"/>
      <c r="BK2366" s="196"/>
      <c r="BL2366" s="196"/>
      <c r="BM2366" s="196"/>
      <c r="BN2366" s="196"/>
      <c r="BO2366" s="196"/>
      <c r="BP2366" s="196"/>
      <c r="BQ2366" s="196"/>
      <c r="BR2366" s="196"/>
      <c r="BS2366" s="196"/>
      <c r="BT2366" s="196"/>
      <c r="BU2366" s="196"/>
      <c r="BV2366" s="196"/>
      <c r="BW2366" s="196"/>
      <c r="BX2366" s="196"/>
      <c r="BY2366" s="196"/>
      <c r="BZ2366" s="196"/>
      <c r="CA2366" s="196"/>
      <c r="CB2366" s="196"/>
      <c r="CC2366" s="196"/>
      <c r="CD2366" s="196"/>
    </row>
    <row r="2367" spans="4:82" x14ac:dyDescent="0.2">
      <c r="D2367" s="171"/>
      <c r="E2367" s="171"/>
      <c r="F2367" s="171"/>
      <c r="G2367" s="171"/>
      <c r="H2367" s="171"/>
      <c r="I2367" s="171"/>
      <c r="J2367" s="171"/>
      <c r="K2367" s="171"/>
      <c r="L2367" s="171"/>
      <c r="M2367" s="171"/>
      <c r="N2367" s="171"/>
      <c r="O2367" s="171"/>
      <c r="P2367" s="171"/>
      <c r="Q2367" s="171"/>
      <c r="R2367" s="171"/>
      <c r="S2367" s="171"/>
      <c r="T2367" s="171"/>
      <c r="U2367" s="171"/>
      <c r="V2367" s="171"/>
      <c r="W2367" s="171"/>
      <c r="X2367" s="171"/>
      <c r="Y2367" s="171"/>
      <c r="Z2367" s="171"/>
      <c r="AA2367" s="171"/>
      <c r="AB2367" s="171"/>
      <c r="AC2367" s="171"/>
      <c r="AD2367" s="171"/>
      <c r="AE2367" s="171"/>
      <c r="AF2367" s="171"/>
      <c r="AG2367" s="171"/>
      <c r="AH2367" s="171"/>
      <c r="AI2367" s="171"/>
      <c r="AJ2367" s="171"/>
      <c r="AK2367" s="171"/>
      <c r="AL2367" s="171"/>
      <c r="AM2367" s="171"/>
      <c r="AN2367" s="171"/>
      <c r="AO2367" s="171"/>
      <c r="AP2367" s="171"/>
      <c r="AQ2367" s="171"/>
      <c r="AR2367" s="171"/>
      <c r="AS2367" s="171"/>
      <c r="AT2367" s="196"/>
      <c r="AU2367" s="196"/>
      <c r="AV2367" s="196"/>
      <c r="AW2367" s="196"/>
      <c r="AX2367" s="196"/>
      <c r="AY2367" s="196"/>
      <c r="AZ2367" s="196"/>
      <c r="BA2367" s="196"/>
      <c r="BB2367" s="196"/>
      <c r="BC2367" s="196"/>
      <c r="BD2367" s="196"/>
      <c r="BE2367" s="196"/>
      <c r="BF2367" s="196"/>
      <c r="BG2367" s="196"/>
      <c r="BH2367" s="196"/>
      <c r="BI2367" s="196"/>
      <c r="BJ2367" s="196"/>
      <c r="BK2367" s="196"/>
      <c r="BL2367" s="196"/>
      <c r="BM2367" s="196"/>
      <c r="BN2367" s="196"/>
      <c r="BO2367" s="196"/>
      <c r="BP2367" s="196"/>
      <c r="BQ2367" s="196"/>
      <c r="BR2367" s="196"/>
      <c r="BS2367" s="196"/>
      <c r="BT2367" s="196"/>
      <c r="BU2367" s="196"/>
      <c r="BV2367" s="196"/>
      <c r="BW2367" s="196"/>
      <c r="BX2367" s="196"/>
      <c r="BY2367" s="196"/>
      <c r="BZ2367" s="196"/>
      <c r="CA2367" s="196"/>
      <c r="CB2367" s="196"/>
      <c r="CC2367" s="196"/>
      <c r="CD2367" s="196"/>
    </row>
    <row r="2368" spans="4:82" x14ac:dyDescent="0.2">
      <c r="D2368" s="171"/>
      <c r="E2368" s="171"/>
      <c r="F2368" s="171"/>
      <c r="G2368" s="171"/>
      <c r="H2368" s="171"/>
      <c r="I2368" s="171"/>
      <c r="J2368" s="171"/>
      <c r="K2368" s="171"/>
      <c r="L2368" s="171"/>
      <c r="M2368" s="171"/>
      <c r="N2368" s="171"/>
      <c r="O2368" s="171"/>
      <c r="P2368" s="171"/>
      <c r="Q2368" s="171"/>
      <c r="R2368" s="171"/>
      <c r="S2368" s="171"/>
      <c r="T2368" s="171"/>
      <c r="U2368" s="171"/>
      <c r="V2368" s="171"/>
      <c r="W2368" s="171"/>
      <c r="X2368" s="171"/>
      <c r="Y2368" s="171"/>
      <c r="Z2368" s="171"/>
      <c r="AA2368" s="171"/>
      <c r="AB2368" s="171"/>
      <c r="AC2368" s="171"/>
      <c r="AD2368" s="171"/>
      <c r="AE2368" s="171"/>
      <c r="AF2368" s="171"/>
      <c r="AG2368" s="171"/>
      <c r="AH2368" s="171"/>
      <c r="AI2368" s="171"/>
      <c r="AJ2368" s="171"/>
      <c r="AK2368" s="171"/>
      <c r="AL2368" s="171"/>
      <c r="AM2368" s="171"/>
      <c r="AN2368" s="171"/>
      <c r="AO2368" s="171"/>
      <c r="AP2368" s="171"/>
      <c r="AQ2368" s="171"/>
      <c r="AR2368" s="171"/>
      <c r="AS2368" s="171"/>
      <c r="AT2368" s="196"/>
      <c r="AU2368" s="196"/>
      <c r="AV2368" s="196"/>
      <c r="AW2368" s="196"/>
      <c r="AX2368" s="196"/>
      <c r="AY2368" s="196"/>
      <c r="AZ2368" s="196"/>
      <c r="BA2368" s="196"/>
      <c r="BB2368" s="196"/>
      <c r="BC2368" s="196"/>
      <c r="BD2368" s="196"/>
      <c r="BE2368" s="196"/>
      <c r="BF2368" s="196"/>
      <c r="BG2368" s="196"/>
      <c r="BH2368" s="196"/>
      <c r="BI2368" s="196"/>
      <c r="BJ2368" s="196"/>
      <c r="BK2368" s="196"/>
      <c r="BL2368" s="196"/>
      <c r="BM2368" s="196"/>
      <c r="BN2368" s="196"/>
      <c r="BO2368" s="196"/>
      <c r="BP2368" s="196"/>
      <c r="BQ2368" s="196"/>
      <c r="BR2368" s="196"/>
      <c r="BS2368" s="196"/>
      <c r="BT2368" s="196"/>
      <c r="BU2368" s="196"/>
      <c r="BV2368" s="196"/>
      <c r="BW2368" s="196"/>
      <c r="BX2368" s="196"/>
      <c r="BY2368" s="196"/>
      <c r="BZ2368" s="196"/>
      <c r="CA2368" s="196"/>
      <c r="CB2368" s="196"/>
      <c r="CC2368" s="196"/>
      <c r="CD2368" s="196"/>
    </row>
    <row r="2369" spans="4:82" x14ac:dyDescent="0.2">
      <c r="D2369" s="171"/>
      <c r="E2369" s="171"/>
      <c r="F2369" s="171"/>
      <c r="G2369" s="171"/>
      <c r="H2369" s="171"/>
      <c r="I2369" s="171"/>
      <c r="J2369" s="171"/>
      <c r="K2369" s="171"/>
      <c r="L2369" s="171"/>
      <c r="M2369" s="171"/>
      <c r="N2369" s="171"/>
      <c r="O2369" s="171"/>
      <c r="P2369" s="171"/>
      <c r="Q2369" s="171"/>
      <c r="R2369" s="171"/>
      <c r="S2369" s="171"/>
      <c r="T2369" s="171"/>
      <c r="U2369" s="171"/>
      <c r="V2369" s="171"/>
      <c r="W2369" s="171"/>
      <c r="X2369" s="171"/>
      <c r="Y2369" s="171"/>
      <c r="Z2369" s="171"/>
      <c r="AA2369" s="171"/>
      <c r="AB2369" s="171"/>
      <c r="AC2369" s="171"/>
      <c r="AD2369" s="171"/>
      <c r="AE2369" s="171"/>
      <c r="AF2369" s="171"/>
      <c r="AG2369" s="171"/>
      <c r="AH2369" s="171"/>
      <c r="AI2369" s="171"/>
      <c r="AJ2369" s="171"/>
      <c r="AK2369" s="171"/>
      <c r="AL2369" s="171"/>
      <c r="AM2369" s="171"/>
      <c r="AN2369" s="171"/>
      <c r="AO2369" s="171"/>
      <c r="AP2369" s="171"/>
      <c r="AQ2369" s="171"/>
      <c r="AR2369" s="171"/>
      <c r="AS2369" s="171"/>
      <c r="AT2369" s="196"/>
      <c r="AU2369" s="196"/>
      <c r="AV2369" s="196"/>
      <c r="AW2369" s="196"/>
      <c r="AX2369" s="196"/>
      <c r="AY2369" s="196"/>
      <c r="AZ2369" s="196"/>
      <c r="BA2369" s="196"/>
      <c r="BB2369" s="196"/>
      <c r="BC2369" s="196"/>
      <c r="BD2369" s="196"/>
      <c r="BE2369" s="196"/>
      <c r="BF2369" s="196"/>
      <c r="BG2369" s="196"/>
      <c r="BH2369" s="196"/>
      <c r="BI2369" s="196"/>
      <c r="BJ2369" s="196"/>
      <c r="BK2369" s="196"/>
      <c r="BL2369" s="196"/>
      <c r="BM2369" s="196"/>
      <c r="BN2369" s="196"/>
      <c r="BO2369" s="196"/>
      <c r="BP2369" s="196"/>
      <c r="BQ2369" s="196"/>
      <c r="BR2369" s="196"/>
      <c r="BS2369" s="196"/>
      <c r="BT2369" s="196"/>
      <c r="BU2369" s="196"/>
      <c r="BV2369" s="196"/>
      <c r="BW2369" s="196"/>
      <c r="BX2369" s="196"/>
      <c r="BY2369" s="196"/>
      <c r="BZ2369" s="196"/>
      <c r="CA2369" s="196"/>
      <c r="CB2369" s="196"/>
      <c r="CC2369" s="196"/>
      <c r="CD2369" s="196"/>
    </row>
    <row r="2370" spans="4:82" x14ac:dyDescent="0.2">
      <c r="D2370" s="171"/>
      <c r="E2370" s="171"/>
      <c r="F2370" s="171"/>
      <c r="G2370" s="171"/>
      <c r="H2370" s="171"/>
      <c r="I2370" s="171"/>
      <c r="J2370" s="171"/>
      <c r="K2370" s="171"/>
      <c r="L2370" s="171"/>
      <c r="M2370" s="171"/>
      <c r="N2370" s="171"/>
      <c r="O2370" s="171"/>
      <c r="P2370" s="171"/>
      <c r="Q2370" s="171"/>
      <c r="R2370" s="171"/>
      <c r="S2370" s="171"/>
      <c r="T2370" s="171"/>
      <c r="U2370" s="171"/>
      <c r="V2370" s="171"/>
      <c r="W2370" s="171"/>
      <c r="X2370" s="171"/>
      <c r="Y2370" s="171"/>
      <c r="Z2370" s="171"/>
      <c r="AA2370" s="171"/>
      <c r="AB2370" s="171"/>
      <c r="AC2370" s="171"/>
      <c r="AD2370" s="171"/>
      <c r="AE2370" s="171"/>
      <c r="AF2370" s="171"/>
      <c r="AG2370" s="171"/>
      <c r="AH2370" s="171"/>
      <c r="AI2370" s="171"/>
      <c r="AJ2370" s="171"/>
      <c r="AK2370" s="171"/>
      <c r="AL2370" s="171"/>
      <c r="AM2370" s="171"/>
      <c r="AN2370" s="171"/>
      <c r="AO2370" s="171"/>
      <c r="AP2370" s="171"/>
      <c r="AQ2370" s="171"/>
      <c r="AR2370" s="171"/>
      <c r="AS2370" s="171"/>
      <c r="AT2370" s="196"/>
      <c r="AU2370" s="196"/>
      <c r="AV2370" s="196"/>
      <c r="AW2370" s="196"/>
      <c r="AX2370" s="196"/>
      <c r="AY2370" s="196"/>
      <c r="AZ2370" s="196"/>
      <c r="BA2370" s="196"/>
      <c r="BB2370" s="196"/>
      <c r="BC2370" s="196"/>
      <c r="BD2370" s="196"/>
      <c r="BE2370" s="196"/>
      <c r="BF2370" s="196"/>
      <c r="BG2370" s="196"/>
      <c r="BH2370" s="196"/>
      <c r="BI2370" s="196"/>
      <c r="BJ2370" s="196"/>
      <c r="BK2370" s="196"/>
      <c r="BL2370" s="196"/>
      <c r="BM2370" s="196"/>
      <c r="BN2370" s="196"/>
      <c r="BO2370" s="196"/>
      <c r="BP2370" s="196"/>
      <c r="BQ2370" s="196"/>
      <c r="BR2370" s="196"/>
      <c r="BS2370" s="196"/>
      <c r="BT2370" s="196"/>
      <c r="BU2370" s="196"/>
      <c r="BV2370" s="196"/>
      <c r="BW2370" s="196"/>
      <c r="BX2370" s="196"/>
      <c r="BY2370" s="196"/>
      <c r="BZ2370" s="196"/>
      <c r="CA2370" s="196"/>
      <c r="CB2370" s="196"/>
      <c r="CC2370" s="196"/>
      <c r="CD2370" s="196"/>
    </row>
    <row r="2371" spans="4:82" x14ac:dyDescent="0.2">
      <c r="D2371" s="171"/>
      <c r="E2371" s="171"/>
      <c r="F2371" s="171"/>
      <c r="G2371" s="171"/>
      <c r="H2371" s="171"/>
      <c r="I2371" s="171"/>
      <c r="J2371" s="171"/>
      <c r="K2371" s="171"/>
      <c r="L2371" s="171"/>
      <c r="M2371" s="171"/>
      <c r="N2371" s="171"/>
      <c r="O2371" s="171"/>
      <c r="P2371" s="171"/>
      <c r="Q2371" s="171"/>
      <c r="R2371" s="171"/>
      <c r="S2371" s="171"/>
      <c r="T2371" s="171"/>
      <c r="U2371" s="171"/>
      <c r="V2371" s="171"/>
      <c r="W2371" s="171"/>
      <c r="X2371" s="171"/>
      <c r="Y2371" s="171"/>
      <c r="Z2371" s="171"/>
      <c r="AA2371" s="171"/>
      <c r="AB2371" s="171"/>
      <c r="AC2371" s="171"/>
      <c r="AD2371" s="171"/>
      <c r="AE2371" s="171"/>
      <c r="AF2371" s="171"/>
      <c r="AG2371" s="171"/>
      <c r="AH2371" s="171"/>
      <c r="AI2371" s="171"/>
      <c r="AJ2371" s="171"/>
      <c r="AK2371" s="171"/>
      <c r="AL2371" s="171"/>
      <c r="AM2371" s="171"/>
      <c r="AN2371" s="171"/>
      <c r="AO2371" s="171"/>
      <c r="AP2371" s="171"/>
      <c r="AQ2371" s="171"/>
      <c r="AR2371" s="171"/>
      <c r="AS2371" s="171"/>
      <c r="AT2371" s="196"/>
      <c r="AU2371" s="196"/>
      <c r="AV2371" s="196"/>
      <c r="AW2371" s="196"/>
      <c r="AX2371" s="196"/>
      <c r="AY2371" s="196"/>
      <c r="AZ2371" s="196"/>
      <c r="BA2371" s="196"/>
      <c r="BB2371" s="196"/>
      <c r="BC2371" s="196"/>
      <c r="BD2371" s="196"/>
      <c r="BE2371" s="196"/>
      <c r="BF2371" s="196"/>
      <c r="BG2371" s="196"/>
      <c r="BH2371" s="196"/>
      <c r="BI2371" s="196"/>
      <c r="BJ2371" s="196"/>
      <c r="BK2371" s="196"/>
      <c r="BL2371" s="196"/>
      <c r="BM2371" s="196"/>
      <c r="BN2371" s="196"/>
      <c r="BO2371" s="196"/>
      <c r="BP2371" s="196"/>
      <c r="BQ2371" s="196"/>
      <c r="BR2371" s="196"/>
      <c r="BS2371" s="196"/>
      <c r="BT2371" s="196"/>
      <c r="BU2371" s="196"/>
      <c r="BV2371" s="196"/>
      <c r="BW2371" s="196"/>
      <c r="BX2371" s="196"/>
      <c r="BY2371" s="196"/>
      <c r="BZ2371" s="196"/>
      <c r="CA2371" s="196"/>
      <c r="CB2371" s="196"/>
      <c r="CC2371" s="196"/>
      <c r="CD2371" s="196"/>
    </row>
    <row r="2372" spans="4:82" x14ac:dyDescent="0.2">
      <c r="D2372" s="171"/>
      <c r="E2372" s="171"/>
      <c r="F2372" s="171"/>
      <c r="G2372" s="171"/>
      <c r="H2372" s="171"/>
      <c r="I2372" s="171"/>
      <c r="J2372" s="171"/>
      <c r="K2372" s="171"/>
      <c r="L2372" s="171"/>
      <c r="M2372" s="171"/>
      <c r="N2372" s="171"/>
      <c r="O2372" s="171"/>
      <c r="P2372" s="171"/>
      <c r="Q2372" s="171"/>
      <c r="R2372" s="171"/>
      <c r="S2372" s="171"/>
      <c r="T2372" s="171"/>
      <c r="U2372" s="171"/>
      <c r="V2372" s="171"/>
      <c r="W2372" s="171"/>
      <c r="X2372" s="171"/>
      <c r="Y2372" s="171"/>
      <c r="Z2372" s="171"/>
      <c r="AA2372" s="171"/>
      <c r="AB2372" s="171"/>
      <c r="AC2372" s="171"/>
      <c r="AD2372" s="171"/>
      <c r="AE2372" s="171"/>
      <c r="AF2372" s="171"/>
      <c r="AG2372" s="171"/>
      <c r="AH2372" s="171"/>
      <c r="AI2372" s="171"/>
      <c r="AJ2372" s="171"/>
      <c r="AK2372" s="171"/>
      <c r="AL2372" s="171"/>
      <c r="AM2372" s="171"/>
      <c r="AN2372" s="171"/>
      <c r="AO2372" s="171"/>
      <c r="AP2372" s="171"/>
      <c r="AQ2372" s="171"/>
      <c r="AR2372" s="171"/>
      <c r="AS2372" s="171"/>
      <c r="AT2372" s="196"/>
      <c r="AU2372" s="196"/>
      <c r="AV2372" s="196"/>
      <c r="AW2372" s="196"/>
      <c r="AX2372" s="196"/>
      <c r="AY2372" s="196"/>
      <c r="AZ2372" s="196"/>
      <c r="BA2372" s="196"/>
      <c r="BB2372" s="196"/>
      <c r="BC2372" s="196"/>
      <c r="BD2372" s="196"/>
      <c r="BE2372" s="196"/>
      <c r="BF2372" s="196"/>
      <c r="BG2372" s="196"/>
      <c r="BH2372" s="196"/>
      <c r="BI2372" s="196"/>
      <c r="BJ2372" s="196"/>
      <c r="BK2372" s="196"/>
      <c r="BL2372" s="196"/>
      <c r="BM2372" s="196"/>
      <c r="BN2372" s="196"/>
      <c r="BO2372" s="196"/>
      <c r="BP2372" s="196"/>
      <c r="BQ2372" s="196"/>
      <c r="BR2372" s="196"/>
      <c r="BS2372" s="196"/>
      <c r="BT2372" s="196"/>
      <c r="BU2372" s="196"/>
      <c r="BV2372" s="196"/>
      <c r="BW2372" s="196"/>
      <c r="BX2372" s="196"/>
      <c r="BY2372" s="196"/>
      <c r="BZ2372" s="196"/>
      <c r="CA2372" s="196"/>
      <c r="CB2372" s="196"/>
      <c r="CC2372" s="196"/>
      <c r="CD2372" s="196"/>
    </row>
    <row r="2373" spans="4:82" x14ac:dyDescent="0.2">
      <c r="D2373" s="171"/>
      <c r="E2373" s="171"/>
      <c r="F2373" s="171"/>
      <c r="G2373" s="171"/>
      <c r="H2373" s="171"/>
      <c r="I2373" s="171"/>
      <c r="J2373" s="171"/>
      <c r="K2373" s="171"/>
      <c r="L2373" s="171"/>
      <c r="M2373" s="171"/>
      <c r="N2373" s="171"/>
      <c r="O2373" s="171"/>
      <c r="P2373" s="171"/>
      <c r="Q2373" s="171"/>
      <c r="R2373" s="171"/>
      <c r="S2373" s="171"/>
      <c r="T2373" s="171"/>
      <c r="U2373" s="171"/>
      <c r="V2373" s="171"/>
      <c r="W2373" s="171"/>
      <c r="X2373" s="171"/>
      <c r="Y2373" s="171"/>
      <c r="Z2373" s="171"/>
      <c r="AA2373" s="171"/>
      <c r="AB2373" s="171"/>
      <c r="AC2373" s="171"/>
      <c r="AD2373" s="171"/>
      <c r="AE2373" s="171"/>
      <c r="AF2373" s="171"/>
      <c r="AG2373" s="171"/>
      <c r="AH2373" s="171"/>
      <c r="AI2373" s="171"/>
      <c r="AJ2373" s="171"/>
      <c r="AK2373" s="171"/>
      <c r="AL2373" s="171"/>
      <c r="AM2373" s="171"/>
      <c r="AN2373" s="171"/>
      <c r="AO2373" s="171"/>
      <c r="AP2373" s="171"/>
      <c r="AQ2373" s="171"/>
      <c r="AR2373" s="171"/>
      <c r="AS2373" s="171"/>
      <c r="AT2373" s="196"/>
      <c r="AU2373" s="196"/>
      <c r="AV2373" s="196"/>
      <c r="AW2373" s="196"/>
      <c r="AX2373" s="196"/>
      <c r="AY2373" s="196"/>
      <c r="AZ2373" s="196"/>
      <c r="BA2373" s="196"/>
      <c r="BB2373" s="196"/>
      <c r="BC2373" s="196"/>
      <c r="BD2373" s="196"/>
      <c r="BE2373" s="196"/>
      <c r="BF2373" s="196"/>
      <c r="BG2373" s="196"/>
      <c r="BH2373" s="196"/>
      <c r="BI2373" s="196"/>
      <c r="BJ2373" s="196"/>
      <c r="BK2373" s="196"/>
      <c r="BL2373" s="196"/>
      <c r="BM2373" s="196"/>
      <c r="BN2373" s="196"/>
      <c r="BO2373" s="196"/>
      <c r="BP2373" s="196"/>
      <c r="BQ2373" s="196"/>
      <c r="BR2373" s="196"/>
      <c r="BS2373" s="196"/>
      <c r="BT2373" s="196"/>
      <c r="BU2373" s="196"/>
      <c r="BV2373" s="196"/>
      <c r="BW2373" s="196"/>
      <c r="BX2373" s="196"/>
      <c r="BY2373" s="196"/>
      <c r="BZ2373" s="196"/>
      <c r="CA2373" s="196"/>
      <c r="CB2373" s="196"/>
      <c r="CC2373" s="196"/>
      <c r="CD2373" s="196"/>
    </row>
    <row r="2374" spans="4:82" x14ac:dyDescent="0.2">
      <c r="D2374" s="171"/>
      <c r="E2374" s="171"/>
      <c r="F2374" s="171"/>
      <c r="G2374" s="171"/>
      <c r="H2374" s="171"/>
      <c r="I2374" s="171"/>
      <c r="J2374" s="171"/>
      <c r="K2374" s="171"/>
      <c r="L2374" s="171"/>
      <c r="M2374" s="171"/>
      <c r="N2374" s="171"/>
      <c r="O2374" s="171"/>
      <c r="P2374" s="171"/>
      <c r="Q2374" s="171"/>
      <c r="R2374" s="171"/>
      <c r="S2374" s="171"/>
      <c r="T2374" s="171"/>
      <c r="U2374" s="171"/>
      <c r="V2374" s="171"/>
      <c r="W2374" s="171"/>
      <c r="X2374" s="171"/>
      <c r="Y2374" s="171"/>
      <c r="Z2374" s="171"/>
      <c r="AA2374" s="171"/>
      <c r="AB2374" s="171"/>
      <c r="AC2374" s="171"/>
      <c r="AD2374" s="171"/>
      <c r="AE2374" s="171"/>
      <c r="AF2374" s="171"/>
      <c r="AG2374" s="171"/>
      <c r="AH2374" s="171"/>
      <c r="AI2374" s="171"/>
      <c r="AJ2374" s="171"/>
      <c r="AK2374" s="171"/>
      <c r="AL2374" s="171"/>
      <c r="AM2374" s="171"/>
      <c r="AN2374" s="171"/>
      <c r="AO2374" s="171"/>
      <c r="AP2374" s="171"/>
      <c r="AQ2374" s="171"/>
      <c r="AR2374" s="171"/>
      <c r="AS2374" s="171"/>
      <c r="AT2374" s="196"/>
      <c r="AU2374" s="196"/>
      <c r="AV2374" s="196"/>
      <c r="AW2374" s="196"/>
      <c r="AX2374" s="196"/>
      <c r="AY2374" s="196"/>
      <c r="AZ2374" s="196"/>
      <c r="BA2374" s="196"/>
      <c r="BB2374" s="196"/>
      <c r="BC2374" s="196"/>
      <c r="BD2374" s="196"/>
      <c r="BE2374" s="196"/>
      <c r="BF2374" s="196"/>
      <c r="BG2374" s="196"/>
      <c r="BH2374" s="196"/>
      <c r="BI2374" s="196"/>
      <c r="BJ2374" s="196"/>
      <c r="BK2374" s="196"/>
      <c r="BL2374" s="196"/>
      <c r="BM2374" s="196"/>
      <c r="BN2374" s="196"/>
      <c r="BO2374" s="196"/>
      <c r="BP2374" s="196"/>
      <c r="BQ2374" s="196"/>
      <c r="BR2374" s="196"/>
      <c r="BS2374" s="196"/>
      <c r="BT2374" s="196"/>
      <c r="BU2374" s="196"/>
      <c r="BV2374" s="196"/>
      <c r="BW2374" s="196"/>
      <c r="BX2374" s="196"/>
      <c r="BY2374" s="196"/>
      <c r="BZ2374" s="196"/>
      <c r="CA2374" s="196"/>
      <c r="CB2374" s="196"/>
      <c r="CC2374" s="196"/>
      <c r="CD2374" s="196"/>
    </row>
    <row r="2375" spans="4:82" x14ac:dyDescent="0.2">
      <c r="D2375" s="171"/>
      <c r="E2375" s="171"/>
      <c r="F2375" s="171"/>
      <c r="G2375" s="171"/>
      <c r="H2375" s="171"/>
      <c r="I2375" s="171"/>
      <c r="J2375" s="171"/>
      <c r="K2375" s="171"/>
      <c r="L2375" s="171"/>
      <c r="M2375" s="171"/>
      <c r="N2375" s="171"/>
      <c r="O2375" s="171"/>
      <c r="P2375" s="171"/>
      <c r="Q2375" s="171"/>
      <c r="R2375" s="171"/>
      <c r="S2375" s="171"/>
      <c r="T2375" s="171"/>
      <c r="U2375" s="171"/>
      <c r="V2375" s="171"/>
      <c r="W2375" s="171"/>
      <c r="X2375" s="171"/>
      <c r="Y2375" s="171"/>
      <c r="Z2375" s="171"/>
      <c r="AA2375" s="171"/>
      <c r="AB2375" s="171"/>
      <c r="AC2375" s="171"/>
      <c r="AD2375" s="171"/>
      <c r="AE2375" s="171"/>
      <c r="AF2375" s="171"/>
      <c r="AG2375" s="171"/>
      <c r="AH2375" s="171"/>
      <c r="AI2375" s="171"/>
      <c r="AJ2375" s="171"/>
      <c r="AK2375" s="171"/>
      <c r="AL2375" s="171"/>
      <c r="AM2375" s="171"/>
      <c r="AN2375" s="171"/>
      <c r="AO2375" s="171"/>
      <c r="AP2375" s="171"/>
      <c r="AQ2375" s="171"/>
      <c r="AR2375" s="171"/>
      <c r="AS2375" s="171"/>
      <c r="AT2375" s="196"/>
      <c r="AU2375" s="196"/>
      <c r="AV2375" s="196"/>
      <c r="AW2375" s="196"/>
      <c r="AX2375" s="196"/>
      <c r="AY2375" s="196"/>
      <c r="AZ2375" s="196"/>
      <c r="BA2375" s="196"/>
      <c r="BB2375" s="196"/>
      <c r="BC2375" s="196"/>
      <c r="BD2375" s="196"/>
      <c r="BE2375" s="196"/>
      <c r="BF2375" s="196"/>
      <c r="BG2375" s="196"/>
      <c r="BH2375" s="196"/>
      <c r="BI2375" s="196"/>
      <c r="BJ2375" s="196"/>
      <c r="BK2375" s="196"/>
      <c r="BL2375" s="196"/>
      <c r="BM2375" s="196"/>
      <c r="BN2375" s="196"/>
      <c r="BO2375" s="196"/>
      <c r="BP2375" s="196"/>
      <c r="BQ2375" s="196"/>
      <c r="BR2375" s="196"/>
      <c r="BS2375" s="196"/>
      <c r="BT2375" s="196"/>
      <c r="BU2375" s="196"/>
      <c r="BV2375" s="196"/>
      <c r="BW2375" s="196"/>
      <c r="BX2375" s="196"/>
      <c r="BY2375" s="196"/>
      <c r="BZ2375" s="196"/>
      <c r="CA2375" s="196"/>
      <c r="CB2375" s="196"/>
      <c r="CC2375" s="196"/>
      <c r="CD2375" s="196"/>
    </row>
    <row r="2376" spans="4:82" x14ac:dyDescent="0.2">
      <c r="D2376" s="171"/>
      <c r="E2376" s="171"/>
      <c r="F2376" s="171"/>
      <c r="G2376" s="171"/>
      <c r="H2376" s="171"/>
      <c r="I2376" s="171"/>
      <c r="J2376" s="171"/>
      <c r="K2376" s="171"/>
      <c r="L2376" s="171"/>
      <c r="M2376" s="171"/>
      <c r="N2376" s="171"/>
      <c r="O2376" s="171"/>
      <c r="P2376" s="171"/>
      <c r="Q2376" s="171"/>
      <c r="R2376" s="171"/>
      <c r="S2376" s="171"/>
      <c r="T2376" s="171"/>
      <c r="U2376" s="171"/>
      <c r="V2376" s="171"/>
      <c r="W2376" s="171"/>
      <c r="X2376" s="171"/>
      <c r="Y2376" s="171"/>
      <c r="Z2376" s="171"/>
      <c r="AA2376" s="171"/>
      <c r="AB2376" s="171"/>
      <c r="AC2376" s="171"/>
      <c r="AD2376" s="171"/>
      <c r="AE2376" s="171"/>
      <c r="AF2376" s="171"/>
      <c r="AG2376" s="171"/>
      <c r="AH2376" s="171"/>
      <c r="AI2376" s="171"/>
      <c r="AJ2376" s="171"/>
      <c r="AK2376" s="171"/>
      <c r="AL2376" s="171"/>
      <c r="AM2376" s="171"/>
      <c r="AN2376" s="171"/>
      <c r="AO2376" s="171"/>
      <c r="AP2376" s="171"/>
      <c r="AQ2376" s="171"/>
      <c r="AR2376" s="171"/>
      <c r="AS2376" s="171"/>
      <c r="AT2376" s="196"/>
      <c r="AU2376" s="196"/>
      <c r="AV2376" s="196"/>
      <c r="AW2376" s="196"/>
      <c r="AX2376" s="196"/>
      <c r="AY2376" s="196"/>
      <c r="AZ2376" s="196"/>
      <c r="BA2376" s="196"/>
      <c r="BB2376" s="196"/>
      <c r="BC2376" s="196"/>
      <c r="BD2376" s="196"/>
      <c r="BE2376" s="196"/>
      <c r="BF2376" s="196"/>
      <c r="BG2376" s="196"/>
      <c r="BH2376" s="196"/>
      <c r="BI2376" s="196"/>
      <c r="BJ2376" s="196"/>
      <c r="BK2376" s="196"/>
      <c r="BL2376" s="196"/>
      <c r="BM2376" s="196"/>
      <c r="BN2376" s="196"/>
      <c r="BO2376" s="196"/>
      <c r="BP2376" s="196"/>
      <c r="BQ2376" s="196"/>
      <c r="BR2376" s="196"/>
      <c r="BS2376" s="196"/>
      <c r="BT2376" s="196"/>
      <c r="BU2376" s="196"/>
      <c r="BV2376" s="196"/>
      <c r="BW2376" s="196"/>
      <c r="BX2376" s="196"/>
      <c r="BY2376" s="196"/>
      <c r="BZ2376" s="196"/>
      <c r="CA2376" s="196"/>
      <c r="CB2376" s="196"/>
      <c r="CC2376" s="196"/>
      <c r="CD2376" s="196"/>
    </row>
    <row r="2377" spans="4:82" x14ac:dyDescent="0.2">
      <c r="D2377" s="171"/>
      <c r="E2377" s="171"/>
      <c r="F2377" s="171"/>
      <c r="G2377" s="171"/>
      <c r="H2377" s="171"/>
      <c r="I2377" s="171"/>
      <c r="J2377" s="171"/>
      <c r="K2377" s="171"/>
      <c r="L2377" s="171"/>
      <c r="M2377" s="171"/>
      <c r="N2377" s="171"/>
      <c r="O2377" s="171"/>
      <c r="P2377" s="171"/>
      <c r="Q2377" s="171"/>
      <c r="R2377" s="171"/>
      <c r="S2377" s="171"/>
      <c r="T2377" s="171"/>
      <c r="U2377" s="171"/>
      <c r="V2377" s="171"/>
      <c r="W2377" s="171"/>
      <c r="X2377" s="171"/>
      <c r="Y2377" s="171"/>
      <c r="Z2377" s="171"/>
      <c r="AA2377" s="171"/>
      <c r="AB2377" s="171"/>
      <c r="AC2377" s="171"/>
      <c r="AD2377" s="171"/>
      <c r="AE2377" s="171"/>
      <c r="AF2377" s="171"/>
      <c r="AG2377" s="171"/>
      <c r="AH2377" s="171"/>
      <c r="AI2377" s="171"/>
      <c r="AJ2377" s="171"/>
      <c r="AK2377" s="171"/>
      <c r="AL2377" s="171"/>
      <c r="AM2377" s="171"/>
      <c r="AN2377" s="171"/>
      <c r="AO2377" s="171"/>
      <c r="AP2377" s="171"/>
      <c r="AQ2377" s="171"/>
      <c r="AR2377" s="171"/>
      <c r="AS2377" s="171"/>
      <c r="AT2377" s="196"/>
      <c r="AU2377" s="196"/>
      <c r="AV2377" s="196"/>
      <c r="AW2377" s="196"/>
      <c r="AX2377" s="196"/>
      <c r="AY2377" s="196"/>
      <c r="AZ2377" s="196"/>
      <c r="BA2377" s="196"/>
      <c r="BB2377" s="196"/>
      <c r="BC2377" s="196"/>
      <c r="BD2377" s="196"/>
      <c r="BE2377" s="196"/>
      <c r="BF2377" s="196"/>
      <c r="BG2377" s="196"/>
      <c r="BH2377" s="196"/>
      <c r="BI2377" s="196"/>
      <c r="BJ2377" s="196"/>
      <c r="BK2377" s="196"/>
      <c r="BL2377" s="196"/>
      <c r="BM2377" s="196"/>
      <c r="BN2377" s="196"/>
      <c r="BO2377" s="196"/>
      <c r="BP2377" s="196"/>
      <c r="BQ2377" s="196"/>
      <c r="BR2377" s="196"/>
      <c r="BS2377" s="196"/>
      <c r="BT2377" s="196"/>
      <c r="BU2377" s="196"/>
      <c r="BV2377" s="196"/>
      <c r="BW2377" s="196"/>
      <c r="BX2377" s="196"/>
      <c r="BY2377" s="196"/>
      <c r="BZ2377" s="196"/>
      <c r="CA2377" s="196"/>
      <c r="CB2377" s="196"/>
      <c r="CC2377" s="196"/>
      <c r="CD2377" s="196"/>
    </row>
    <row r="2378" spans="4:82" x14ac:dyDescent="0.2">
      <c r="D2378" s="171"/>
      <c r="E2378" s="171"/>
      <c r="F2378" s="171"/>
      <c r="G2378" s="171"/>
      <c r="H2378" s="171"/>
      <c r="I2378" s="171"/>
      <c r="J2378" s="171"/>
      <c r="K2378" s="171"/>
      <c r="L2378" s="171"/>
      <c r="M2378" s="171"/>
      <c r="N2378" s="171"/>
      <c r="O2378" s="171"/>
      <c r="P2378" s="171"/>
      <c r="Q2378" s="171"/>
      <c r="R2378" s="171"/>
      <c r="S2378" s="171"/>
      <c r="T2378" s="171"/>
      <c r="U2378" s="171"/>
      <c r="V2378" s="171"/>
      <c r="W2378" s="171"/>
      <c r="X2378" s="171"/>
      <c r="Y2378" s="171"/>
      <c r="Z2378" s="171"/>
      <c r="AA2378" s="171"/>
      <c r="AB2378" s="171"/>
      <c r="AC2378" s="171"/>
      <c r="AD2378" s="171"/>
      <c r="AE2378" s="171"/>
      <c r="AF2378" s="171"/>
      <c r="AG2378" s="171"/>
      <c r="AH2378" s="171"/>
      <c r="AI2378" s="171"/>
      <c r="AJ2378" s="171"/>
      <c r="AK2378" s="171"/>
      <c r="AL2378" s="171"/>
      <c r="AM2378" s="171"/>
      <c r="AN2378" s="171"/>
      <c r="AO2378" s="171"/>
      <c r="AP2378" s="171"/>
      <c r="AQ2378" s="171"/>
      <c r="AR2378" s="171"/>
      <c r="AS2378" s="171"/>
      <c r="AT2378" s="196"/>
      <c r="AU2378" s="196"/>
      <c r="AV2378" s="196"/>
      <c r="AW2378" s="196"/>
      <c r="AX2378" s="196"/>
      <c r="AY2378" s="196"/>
      <c r="AZ2378" s="196"/>
      <c r="BA2378" s="196"/>
      <c r="BB2378" s="196"/>
      <c r="BC2378" s="196"/>
      <c r="BD2378" s="196"/>
      <c r="BE2378" s="196"/>
      <c r="BF2378" s="196"/>
      <c r="BG2378" s="196"/>
      <c r="BH2378" s="196"/>
      <c r="BI2378" s="196"/>
      <c r="BJ2378" s="196"/>
      <c r="BK2378" s="196"/>
      <c r="BL2378" s="196"/>
      <c r="BM2378" s="196"/>
      <c r="BN2378" s="196"/>
      <c r="BO2378" s="196"/>
      <c r="BP2378" s="196"/>
      <c r="BQ2378" s="196"/>
      <c r="BR2378" s="196"/>
      <c r="BS2378" s="196"/>
      <c r="BT2378" s="196"/>
      <c r="BU2378" s="196"/>
      <c r="BV2378" s="196"/>
      <c r="BW2378" s="196"/>
      <c r="BX2378" s="196"/>
      <c r="BY2378" s="196"/>
      <c r="BZ2378" s="196"/>
      <c r="CA2378" s="196"/>
      <c r="CB2378" s="196"/>
      <c r="CC2378" s="196"/>
      <c r="CD2378" s="196"/>
    </row>
    <row r="2379" spans="4:82" x14ac:dyDescent="0.2">
      <c r="D2379" s="171"/>
      <c r="E2379" s="171"/>
      <c r="F2379" s="171"/>
      <c r="G2379" s="171"/>
      <c r="H2379" s="171"/>
      <c r="I2379" s="171"/>
      <c r="J2379" s="171"/>
      <c r="K2379" s="171"/>
      <c r="L2379" s="171"/>
      <c r="M2379" s="171"/>
      <c r="N2379" s="171"/>
      <c r="O2379" s="171"/>
      <c r="P2379" s="171"/>
      <c r="Q2379" s="171"/>
      <c r="R2379" s="171"/>
      <c r="S2379" s="171"/>
      <c r="T2379" s="171"/>
      <c r="U2379" s="171"/>
      <c r="V2379" s="171"/>
      <c r="W2379" s="171"/>
      <c r="X2379" s="171"/>
      <c r="Y2379" s="171"/>
      <c r="Z2379" s="171"/>
      <c r="AA2379" s="171"/>
      <c r="AB2379" s="171"/>
      <c r="AC2379" s="171"/>
      <c r="AD2379" s="171"/>
      <c r="AE2379" s="171"/>
      <c r="AF2379" s="171"/>
      <c r="AG2379" s="171"/>
      <c r="AH2379" s="171"/>
      <c r="AI2379" s="171"/>
      <c r="AJ2379" s="171"/>
      <c r="AK2379" s="171"/>
      <c r="AL2379" s="171"/>
      <c r="AM2379" s="171"/>
      <c r="AN2379" s="171"/>
      <c r="AO2379" s="171"/>
      <c r="AP2379" s="171"/>
      <c r="AQ2379" s="171"/>
      <c r="AR2379" s="171"/>
      <c r="AS2379" s="171"/>
      <c r="AT2379" s="196"/>
      <c r="AU2379" s="196"/>
      <c r="AV2379" s="196"/>
      <c r="AW2379" s="196"/>
      <c r="AX2379" s="196"/>
      <c r="AY2379" s="196"/>
      <c r="AZ2379" s="196"/>
      <c r="BA2379" s="196"/>
      <c r="BB2379" s="196"/>
      <c r="BC2379" s="196"/>
      <c r="BD2379" s="196"/>
      <c r="BE2379" s="196"/>
      <c r="BF2379" s="196"/>
      <c r="BG2379" s="196"/>
      <c r="BH2379" s="196"/>
      <c r="BI2379" s="196"/>
      <c r="BJ2379" s="196"/>
      <c r="BK2379" s="196"/>
      <c r="BL2379" s="196"/>
      <c r="BM2379" s="196"/>
      <c r="BN2379" s="196"/>
      <c r="BO2379" s="196"/>
      <c r="BP2379" s="196"/>
      <c r="BQ2379" s="196"/>
      <c r="BR2379" s="196"/>
      <c r="BS2379" s="196"/>
      <c r="BT2379" s="196"/>
      <c r="BU2379" s="196"/>
      <c r="BV2379" s="196"/>
      <c r="BW2379" s="196"/>
      <c r="BX2379" s="196"/>
      <c r="BY2379" s="196"/>
      <c r="BZ2379" s="196"/>
      <c r="CA2379" s="196"/>
      <c r="CB2379" s="196"/>
      <c r="CC2379" s="196"/>
      <c r="CD2379" s="196"/>
    </row>
    <row r="2380" spans="4:82" x14ac:dyDescent="0.2">
      <c r="D2380" s="171"/>
      <c r="E2380" s="171"/>
      <c r="F2380" s="171"/>
      <c r="G2380" s="171"/>
      <c r="H2380" s="171"/>
      <c r="I2380" s="171"/>
      <c r="J2380" s="171"/>
      <c r="K2380" s="171"/>
      <c r="L2380" s="171"/>
      <c r="M2380" s="171"/>
      <c r="N2380" s="171"/>
      <c r="O2380" s="171"/>
      <c r="P2380" s="171"/>
      <c r="Q2380" s="171"/>
      <c r="R2380" s="171"/>
      <c r="S2380" s="171"/>
      <c r="T2380" s="171"/>
      <c r="U2380" s="171"/>
      <c r="V2380" s="171"/>
      <c r="W2380" s="171"/>
      <c r="X2380" s="171"/>
      <c r="Y2380" s="171"/>
      <c r="Z2380" s="171"/>
      <c r="AA2380" s="171"/>
      <c r="AB2380" s="171"/>
      <c r="AC2380" s="171"/>
      <c r="AD2380" s="171"/>
      <c r="AE2380" s="171"/>
      <c r="AF2380" s="171"/>
      <c r="AG2380" s="171"/>
      <c r="AH2380" s="171"/>
      <c r="AI2380" s="171"/>
      <c r="AJ2380" s="171"/>
      <c r="AK2380" s="171"/>
      <c r="AL2380" s="171"/>
      <c r="AM2380" s="171"/>
      <c r="AN2380" s="171"/>
      <c r="AO2380" s="171"/>
      <c r="AP2380" s="171"/>
      <c r="AQ2380" s="171"/>
      <c r="AR2380" s="171"/>
      <c r="AS2380" s="171"/>
      <c r="AT2380" s="196"/>
      <c r="AU2380" s="196"/>
      <c r="AV2380" s="196"/>
      <c r="AW2380" s="196"/>
      <c r="AX2380" s="196"/>
      <c r="AY2380" s="196"/>
      <c r="AZ2380" s="196"/>
      <c r="BA2380" s="196"/>
      <c r="BB2380" s="196"/>
      <c r="BC2380" s="196"/>
      <c r="BD2380" s="196"/>
      <c r="BE2380" s="196"/>
      <c r="BF2380" s="196"/>
      <c r="BG2380" s="196"/>
      <c r="BH2380" s="196"/>
      <c r="BI2380" s="196"/>
      <c r="BJ2380" s="196"/>
      <c r="BK2380" s="196"/>
      <c r="BL2380" s="196"/>
      <c r="BM2380" s="196"/>
      <c r="BN2380" s="196"/>
      <c r="BO2380" s="196"/>
      <c r="BP2380" s="196"/>
      <c r="BQ2380" s="196"/>
      <c r="BR2380" s="196"/>
      <c r="BS2380" s="196"/>
      <c r="BT2380" s="196"/>
      <c r="BU2380" s="196"/>
      <c r="BV2380" s="196"/>
      <c r="BW2380" s="196"/>
      <c r="BX2380" s="196"/>
      <c r="BY2380" s="196"/>
      <c r="BZ2380" s="196"/>
      <c r="CA2380" s="196"/>
      <c r="CB2380" s="196"/>
      <c r="CC2380" s="196"/>
      <c r="CD2380" s="196"/>
    </row>
    <row r="2381" spans="4:82" x14ac:dyDescent="0.2">
      <c r="D2381" s="171"/>
      <c r="E2381" s="171"/>
      <c r="F2381" s="171"/>
      <c r="G2381" s="171"/>
      <c r="H2381" s="171"/>
      <c r="I2381" s="171"/>
      <c r="J2381" s="171"/>
      <c r="K2381" s="171"/>
      <c r="L2381" s="171"/>
      <c r="M2381" s="171"/>
      <c r="N2381" s="171"/>
      <c r="O2381" s="171"/>
      <c r="P2381" s="171"/>
      <c r="Q2381" s="171"/>
      <c r="R2381" s="171"/>
      <c r="S2381" s="171"/>
      <c r="T2381" s="171"/>
      <c r="U2381" s="171"/>
      <c r="V2381" s="171"/>
      <c r="W2381" s="171"/>
      <c r="X2381" s="171"/>
      <c r="Y2381" s="171"/>
      <c r="Z2381" s="171"/>
      <c r="AA2381" s="171"/>
      <c r="AB2381" s="171"/>
      <c r="AC2381" s="171"/>
      <c r="AD2381" s="171"/>
      <c r="AE2381" s="171"/>
      <c r="AF2381" s="171"/>
      <c r="AG2381" s="171"/>
      <c r="AH2381" s="171"/>
      <c r="AI2381" s="171"/>
      <c r="AJ2381" s="171"/>
      <c r="AK2381" s="171"/>
      <c r="AL2381" s="171"/>
      <c r="AM2381" s="171"/>
      <c r="AN2381" s="171"/>
      <c r="AO2381" s="171"/>
      <c r="AP2381" s="171"/>
      <c r="AQ2381" s="171"/>
      <c r="AR2381" s="171"/>
      <c r="AS2381" s="171"/>
      <c r="AT2381" s="196"/>
      <c r="AU2381" s="196"/>
      <c r="AV2381" s="196"/>
      <c r="AW2381" s="196"/>
      <c r="AX2381" s="196"/>
      <c r="AY2381" s="196"/>
      <c r="AZ2381" s="196"/>
      <c r="BA2381" s="196"/>
      <c r="BB2381" s="196"/>
      <c r="BC2381" s="196"/>
      <c r="BD2381" s="196"/>
      <c r="BE2381" s="196"/>
      <c r="BF2381" s="196"/>
      <c r="BG2381" s="196"/>
      <c r="BH2381" s="196"/>
      <c r="BI2381" s="196"/>
      <c r="BJ2381" s="196"/>
      <c r="BK2381" s="196"/>
      <c r="BL2381" s="196"/>
      <c r="BM2381" s="196"/>
      <c r="BN2381" s="196"/>
      <c r="BO2381" s="196"/>
      <c r="BP2381" s="196"/>
      <c r="BQ2381" s="196"/>
      <c r="BR2381" s="196"/>
      <c r="BS2381" s="196"/>
      <c r="BT2381" s="196"/>
      <c r="BU2381" s="196"/>
      <c r="BV2381" s="196"/>
      <c r="BW2381" s="196"/>
      <c r="BX2381" s="196"/>
      <c r="BY2381" s="196"/>
      <c r="BZ2381" s="196"/>
      <c r="CA2381" s="196"/>
      <c r="CB2381" s="196"/>
      <c r="CC2381" s="196"/>
      <c r="CD2381" s="196"/>
    </row>
    <row r="2382" spans="4:82" x14ac:dyDescent="0.2">
      <c r="D2382" s="171"/>
      <c r="E2382" s="171"/>
      <c r="F2382" s="171"/>
      <c r="G2382" s="171"/>
      <c r="H2382" s="171"/>
      <c r="I2382" s="171"/>
      <c r="J2382" s="171"/>
      <c r="K2382" s="171"/>
      <c r="L2382" s="171"/>
      <c r="M2382" s="171"/>
      <c r="N2382" s="171"/>
      <c r="O2382" s="171"/>
      <c r="P2382" s="171"/>
      <c r="Q2382" s="171"/>
      <c r="R2382" s="171"/>
      <c r="S2382" s="171"/>
      <c r="T2382" s="171"/>
      <c r="U2382" s="171"/>
      <c r="V2382" s="171"/>
      <c r="W2382" s="171"/>
      <c r="X2382" s="171"/>
      <c r="Y2382" s="171"/>
      <c r="Z2382" s="171"/>
      <c r="AA2382" s="171"/>
      <c r="AB2382" s="171"/>
      <c r="AC2382" s="171"/>
      <c r="AD2382" s="171"/>
      <c r="AE2382" s="171"/>
      <c r="AF2382" s="171"/>
      <c r="AG2382" s="171"/>
      <c r="AH2382" s="171"/>
      <c r="AI2382" s="171"/>
      <c r="AJ2382" s="171"/>
      <c r="AK2382" s="171"/>
      <c r="AL2382" s="171"/>
      <c r="AM2382" s="171"/>
      <c r="AN2382" s="171"/>
      <c r="AO2382" s="171"/>
      <c r="AP2382" s="171"/>
      <c r="AQ2382" s="171"/>
      <c r="AR2382" s="171"/>
      <c r="AS2382" s="171"/>
      <c r="AT2382" s="196"/>
      <c r="AU2382" s="196"/>
      <c r="AV2382" s="196"/>
      <c r="AW2382" s="196"/>
      <c r="AX2382" s="196"/>
      <c r="AY2382" s="196"/>
      <c r="AZ2382" s="196"/>
      <c r="BA2382" s="196"/>
      <c r="BB2382" s="196"/>
      <c r="BC2382" s="196"/>
      <c r="BD2382" s="196"/>
      <c r="BE2382" s="196"/>
      <c r="BF2382" s="196"/>
      <c r="BG2382" s="196"/>
      <c r="BH2382" s="196"/>
      <c r="BI2382" s="196"/>
      <c r="BJ2382" s="196"/>
      <c r="BK2382" s="196"/>
      <c r="BL2382" s="196"/>
      <c r="BM2382" s="196"/>
      <c r="BN2382" s="196"/>
      <c r="BO2382" s="196"/>
      <c r="BP2382" s="196"/>
      <c r="BQ2382" s="196"/>
      <c r="BR2382" s="196"/>
      <c r="BS2382" s="196"/>
      <c r="BT2382" s="196"/>
      <c r="BU2382" s="196"/>
      <c r="BV2382" s="196"/>
      <c r="BW2382" s="196"/>
      <c r="BX2382" s="196"/>
      <c r="BY2382" s="196"/>
      <c r="BZ2382" s="196"/>
      <c r="CA2382" s="196"/>
      <c r="CB2382" s="196"/>
      <c r="CC2382" s="196"/>
      <c r="CD2382" s="196"/>
    </row>
    <row r="2383" spans="4:82" x14ac:dyDescent="0.2">
      <c r="D2383" s="171"/>
      <c r="E2383" s="171"/>
      <c r="F2383" s="171"/>
      <c r="G2383" s="171"/>
      <c r="H2383" s="171"/>
      <c r="I2383" s="171"/>
      <c r="J2383" s="171"/>
      <c r="K2383" s="171"/>
      <c r="L2383" s="171"/>
      <c r="M2383" s="171"/>
      <c r="N2383" s="171"/>
      <c r="O2383" s="171"/>
      <c r="P2383" s="171"/>
      <c r="Q2383" s="171"/>
      <c r="R2383" s="171"/>
      <c r="S2383" s="171"/>
      <c r="T2383" s="171"/>
      <c r="U2383" s="171"/>
      <c r="V2383" s="171"/>
      <c r="W2383" s="171"/>
      <c r="X2383" s="171"/>
      <c r="Y2383" s="171"/>
      <c r="Z2383" s="171"/>
      <c r="AA2383" s="171"/>
      <c r="AB2383" s="171"/>
      <c r="AC2383" s="171"/>
      <c r="AD2383" s="171"/>
      <c r="AE2383" s="171"/>
      <c r="AF2383" s="171"/>
      <c r="AG2383" s="171"/>
      <c r="AH2383" s="171"/>
      <c r="AI2383" s="171"/>
      <c r="AJ2383" s="171"/>
      <c r="AK2383" s="171"/>
      <c r="AL2383" s="171"/>
      <c r="AM2383" s="171"/>
      <c r="AN2383" s="171"/>
      <c r="AO2383" s="171"/>
      <c r="AP2383" s="171"/>
      <c r="AQ2383" s="171"/>
      <c r="AR2383" s="171"/>
      <c r="AS2383" s="171"/>
      <c r="AT2383" s="196"/>
      <c r="AU2383" s="196"/>
      <c r="AV2383" s="196"/>
      <c r="AW2383" s="196"/>
      <c r="AX2383" s="196"/>
      <c r="AY2383" s="196"/>
      <c r="AZ2383" s="196"/>
      <c r="BA2383" s="196"/>
      <c r="BB2383" s="196"/>
      <c r="BC2383" s="196"/>
      <c r="BD2383" s="196"/>
      <c r="BE2383" s="196"/>
      <c r="BF2383" s="196"/>
      <c r="BG2383" s="196"/>
      <c r="BH2383" s="196"/>
      <c r="BI2383" s="196"/>
      <c r="BJ2383" s="196"/>
      <c r="BK2383" s="196"/>
      <c r="BL2383" s="196"/>
      <c r="BM2383" s="196"/>
      <c r="BN2383" s="196"/>
      <c r="BO2383" s="196"/>
      <c r="BP2383" s="196"/>
      <c r="BQ2383" s="196"/>
      <c r="BR2383" s="196"/>
      <c r="BS2383" s="196"/>
      <c r="BT2383" s="196"/>
      <c r="BU2383" s="196"/>
      <c r="BV2383" s="196"/>
      <c r="BW2383" s="196"/>
      <c r="BX2383" s="196"/>
      <c r="BY2383" s="196"/>
      <c r="BZ2383" s="196"/>
      <c r="CA2383" s="196"/>
      <c r="CB2383" s="196"/>
      <c r="CC2383" s="196"/>
      <c r="CD2383" s="196"/>
    </row>
    <row r="2384" spans="4:82" x14ac:dyDescent="0.2">
      <c r="D2384" s="171"/>
      <c r="E2384" s="171"/>
      <c r="F2384" s="171"/>
      <c r="G2384" s="171"/>
      <c r="H2384" s="171"/>
      <c r="I2384" s="171"/>
      <c r="J2384" s="171"/>
      <c r="K2384" s="171"/>
      <c r="L2384" s="171"/>
      <c r="M2384" s="171"/>
      <c r="N2384" s="171"/>
      <c r="O2384" s="171"/>
      <c r="P2384" s="171"/>
      <c r="Q2384" s="171"/>
      <c r="R2384" s="171"/>
      <c r="S2384" s="171"/>
      <c r="T2384" s="171"/>
      <c r="U2384" s="171"/>
      <c r="V2384" s="171"/>
      <c r="W2384" s="171"/>
      <c r="X2384" s="171"/>
      <c r="Y2384" s="171"/>
      <c r="Z2384" s="171"/>
      <c r="AA2384" s="171"/>
      <c r="AB2384" s="171"/>
      <c r="AC2384" s="171"/>
      <c r="AD2384" s="171"/>
      <c r="AE2384" s="171"/>
      <c r="AF2384" s="171"/>
      <c r="AG2384" s="171"/>
      <c r="AH2384" s="171"/>
      <c r="AI2384" s="171"/>
      <c r="AJ2384" s="171"/>
      <c r="AK2384" s="171"/>
      <c r="AL2384" s="171"/>
      <c r="AM2384" s="171"/>
      <c r="AN2384" s="171"/>
      <c r="AO2384" s="171"/>
      <c r="AP2384" s="171"/>
      <c r="AQ2384" s="171"/>
      <c r="AR2384" s="171"/>
      <c r="AS2384" s="171"/>
      <c r="AT2384" s="196"/>
      <c r="AU2384" s="196"/>
      <c r="AV2384" s="196"/>
      <c r="AW2384" s="196"/>
      <c r="AX2384" s="196"/>
      <c r="AY2384" s="196"/>
      <c r="AZ2384" s="196"/>
      <c r="BA2384" s="196"/>
      <c r="BB2384" s="196"/>
      <c r="BC2384" s="196"/>
      <c r="BD2384" s="196"/>
      <c r="BE2384" s="196"/>
      <c r="BF2384" s="196"/>
      <c r="BG2384" s="196"/>
      <c r="BH2384" s="196"/>
      <c r="BI2384" s="196"/>
      <c r="BJ2384" s="196"/>
      <c r="BK2384" s="196"/>
      <c r="BL2384" s="196"/>
      <c r="BM2384" s="196"/>
      <c r="BN2384" s="196"/>
      <c r="BO2384" s="196"/>
      <c r="BP2384" s="196"/>
      <c r="BQ2384" s="196"/>
      <c r="BR2384" s="196"/>
      <c r="BS2384" s="196"/>
      <c r="BT2384" s="196"/>
      <c r="BU2384" s="196"/>
      <c r="BV2384" s="196"/>
      <c r="BW2384" s="196"/>
      <c r="BX2384" s="196"/>
      <c r="BY2384" s="196"/>
      <c r="BZ2384" s="196"/>
      <c r="CA2384" s="196"/>
      <c r="CB2384" s="196"/>
      <c r="CC2384" s="196"/>
      <c r="CD2384" s="196"/>
    </row>
    <row r="2385" spans="4:82" x14ac:dyDescent="0.2">
      <c r="D2385" s="171"/>
      <c r="E2385" s="171"/>
      <c r="F2385" s="171"/>
      <c r="G2385" s="171"/>
      <c r="H2385" s="171"/>
      <c r="I2385" s="171"/>
      <c r="J2385" s="171"/>
      <c r="K2385" s="171"/>
      <c r="L2385" s="171"/>
      <c r="M2385" s="171"/>
      <c r="N2385" s="171"/>
      <c r="O2385" s="171"/>
      <c r="P2385" s="171"/>
      <c r="Q2385" s="171"/>
      <c r="R2385" s="171"/>
      <c r="S2385" s="171"/>
      <c r="T2385" s="171"/>
      <c r="U2385" s="171"/>
      <c r="V2385" s="171"/>
      <c r="W2385" s="171"/>
      <c r="X2385" s="171"/>
      <c r="Y2385" s="171"/>
      <c r="Z2385" s="171"/>
      <c r="AA2385" s="171"/>
      <c r="AB2385" s="171"/>
      <c r="AC2385" s="171"/>
      <c r="AD2385" s="171"/>
      <c r="AE2385" s="171"/>
      <c r="AF2385" s="171"/>
      <c r="AG2385" s="171"/>
      <c r="AH2385" s="171"/>
      <c r="AI2385" s="171"/>
      <c r="AJ2385" s="171"/>
      <c r="AK2385" s="171"/>
      <c r="AL2385" s="171"/>
      <c r="AM2385" s="171"/>
      <c r="AN2385" s="171"/>
      <c r="AO2385" s="171"/>
      <c r="AP2385" s="171"/>
      <c r="AQ2385" s="171"/>
      <c r="AR2385" s="171"/>
      <c r="AS2385" s="171"/>
      <c r="AT2385" s="196"/>
      <c r="AU2385" s="196"/>
      <c r="AV2385" s="196"/>
      <c r="AW2385" s="196"/>
      <c r="AX2385" s="196"/>
      <c r="AY2385" s="196"/>
      <c r="AZ2385" s="196"/>
      <c r="BA2385" s="196"/>
      <c r="BB2385" s="196"/>
      <c r="BC2385" s="196"/>
      <c r="BD2385" s="196"/>
      <c r="BE2385" s="196"/>
      <c r="BF2385" s="196"/>
      <c r="BG2385" s="196"/>
      <c r="BH2385" s="196"/>
      <c r="BI2385" s="196"/>
      <c r="BJ2385" s="196"/>
      <c r="BK2385" s="196"/>
      <c r="BL2385" s="196"/>
      <c r="BM2385" s="196"/>
      <c r="BN2385" s="196"/>
      <c r="BO2385" s="196"/>
      <c r="BP2385" s="196"/>
      <c r="BQ2385" s="196"/>
      <c r="BR2385" s="196"/>
      <c r="BS2385" s="196"/>
      <c r="BT2385" s="196"/>
      <c r="BU2385" s="196"/>
      <c r="BV2385" s="196"/>
      <c r="BW2385" s="196"/>
      <c r="BX2385" s="196"/>
      <c r="BY2385" s="196"/>
      <c r="BZ2385" s="196"/>
      <c r="CA2385" s="196"/>
      <c r="CB2385" s="196"/>
      <c r="CC2385" s="196"/>
      <c r="CD2385" s="196"/>
    </row>
    <row r="2386" spans="4:82" x14ac:dyDescent="0.2">
      <c r="D2386" s="171"/>
      <c r="E2386" s="171"/>
      <c r="F2386" s="171"/>
      <c r="G2386" s="171"/>
      <c r="H2386" s="171"/>
      <c r="I2386" s="171"/>
      <c r="J2386" s="171"/>
      <c r="K2386" s="171"/>
      <c r="L2386" s="171"/>
      <c r="M2386" s="171"/>
      <c r="N2386" s="171"/>
      <c r="O2386" s="171"/>
      <c r="P2386" s="171"/>
      <c r="Q2386" s="171"/>
      <c r="R2386" s="171"/>
      <c r="S2386" s="171"/>
      <c r="T2386" s="171"/>
      <c r="U2386" s="171"/>
      <c r="V2386" s="171"/>
      <c r="W2386" s="171"/>
      <c r="X2386" s="171"/>
      <c r="Y2386" s="171"/>
      <c r="Z2386" s="171"/>
      <c r="AA2386" s="171"/>
      <c r="AB2386" s="171"/>
      <c r="AC2386" s="171"/>
      <c r="AD2386" s="171"/>
      <c r="AE2386" s="171"/>
      <c r="AF2386" s="171"/>
      <c r="AG2386" s="171"/>
      <c r="AH2386" s="171"/>
      <c r="AI2386" s="171"/>
      <c r="AJ2386" s="171"/>
      <c r="AK2386" s="171"/>
      <c r="AL2386" s="171"/>
      <c r="AM2386" s="171"/>
      <c r="AN2386" s="171"/>
      <c r="AO2386" s="171"/>
      <c r="AP2386" s="171"/>
      <c r="AQ2386" s="171"/>
      <c r="AR2386" s="171"/>
      <c r="AS2386" s="171"/>
      <c r="AT2386" s="196"/>
      <c r="AU2386" s="196"/>
      <c r="AV2386" s="196"/>
      <c r="AW2386" s="196"/>
      <c r="AX2386" s="196"/>
      <c r="AY2386" s="196"/>
      <c r="AZ2386" s="196"/>
      <c r="BA2386" s="196"/>
      <c r="BB2386" s="196"/>
      <c r="BC2386" s="196"/>
      <c r="BD2386" s="196"/>
      <c r="BE2386" s="196"/>
      <c r="BF2386" s="196"/>
      <c r="BG2386" s="196"/>
      <c r="BH2386" s="196"/>
      <c r="BI2386" s="196"/>
      <c r="BJ2386" s="196"/>
      <c r="BK2386" s="196"/>
      <c r="BL2386" s="196"/>
      <c r="BM2386" s="196"/>
      <c r="BN2386" s="196"/>
      <c r="BO2386" s="196"/>
      <c r="BP2386" s="196"/>
      <c r="BQ2386" s="196"/>
      <c r="BR2386" s="196"/>
      <c r="BS2386" s="196"/>
      <c r="BT2386" s="196"/>
      <c r="BU2386" s="196"/>
      <c r="BV2386" s="196"/>
      <c r="BW2386" s="196"/>
      <c r="BX2386" s="196"/>
      <c r="BY2386" s="196"/>
      <c r="BZ2386" s="196"/>
      <c r="CA2386" s="196"/>
      <c r="CB2386" s="196"/>
      <c r="CC2386" s="196"/>
      <c r="CD2386" s="196"/>
    </row>
    <row r="2387" spans="4:82" x14ac:dyDescent="0.2">
      <c r="D2387" s="171"/>
      <c r="E2387" s="171"/>
      <c r="F2387" s="171"/>
      <c r="G2387" s="171"/>
      <c r="H2387" s="171"/>
      <c r="I2387" s="171"/>
      <c r="J2387" s="171"/>
      <c r="K2387" s="171"/>
      <c r="L2387" s="171"/>
      <c r="M2387" s="171"/>
      <c r="N2387" s="171"/>
      <c r="O2387" s="171"/>
      <c r="P2387" s="171"/>
      <c r="Q2387" s="171"/>
      <c r="R2387" s="171"/>
      <c r="S2387" s="171"/>
      <c r="T2387" s="171"/>
      <c r="U2387" s="171"/>
      <c r="V2387" s="171"/>
      <c r="W2387" s="171"/>
      <c r="X2387" s="171"/>
      <c r="Y2387" s="171"/>
      <c r="Z2387" s="171"/>
      <c r="AA2387" s="171"/>
      <c r="AB2387" s="171"/>
      <c r="AC2387" s="171"/>
      <c r="AD2387" s="171"/>
      <c r="AE2387" s="171"/>
      <c r="AF2387" s="171"/>
      <c r="AG2387" s="171"/>
      <c r="AH2387" s="171"/>
      <c r="AI2387" s="171"/>
      <c r="AJ2387" s="171"/>
      <c r="AK2387" s="171"/>
      <c r="AL2387" s="171"/>
      <c r="AM2387" s="171"/>
      <c r="AN2387" s="171"/>
      <c r="AO2387" s="171"/>
      <c r="AP2387" s="171"/>
      <c r="AQ2387" s="171"/>
      <c r="AR2387" s="171"/>
      <c r="AS2387" s="171"/>
      <c r="AT2387" s="196"/>
      <c r="AU2387" s="196"/>
      <c r="AV2387" s="196"/>
      <c r="AW2387" s="196"/>
      <c r="AX2387" s="196"/>
      <c r="AY2387" s="196"/>
      <c r="AZ2387" s="196"/>
      <c r="BA2387" s="196"/>
      <c r="BB2387" s="196"/>
      <c r="BC2387" s="196"/>
      <c r="BD2387" s="196"/>
      <c r="BE2387" s="196"/>
      <c r="BF2387" s="196"/>
      <c r="BG2387" s="196"/>
      <c r="BH2387" s="196"/>
      <c r="BI2387" s="196"/>
      <c r="BJ2387" s="196"/>
      <c r="BK2387" s="196"/>
      <c r="BL2387" s="196"/>
      <c r="BM2387" s="196"/>
      <c r="BN2387" s="196"/>
      <c r="BO2387" s="196"/>
      <c r="BP2387" s="196"/>
      <c r="BQ2387" s="196"/>
      <c r="BR2387" s="196"/>
      <c r="BS2387" s="196"/>
      <c r="BT2387" s="196"/>
      <c r="BU2387" s="196"/>
      <c r="BV2387" s="196"/>
      <c r="BW2387" s="196"/>
      <c r="BX2387" s="196"/>
      <c r="BY2387" s="196"/>
      <c r="BZ2387" s="196"/>
      <c r="CA2387" s="196"/>
      <c r="CB2387" s="196"/>
      <c r="CC2387" s="196"/>
      <c r="CD2387" s="196"/>
    </row>
    <row r="2388" spans="4:82" x14ac:dyDescent="0.2">
      <c r="D2388" s="171"/>
      <c r="E2388" s="171"/>
      <c r="F2388" s="171"/>
      <c r="G2388" s="171"/>
      <c r="H2388" s="171"/>
      <c r="I2388" s="171"/>
      <c r="J2388" s="171"/>
      <c r="K2388" s="171"/>
      <c r="L2388" s="171"/>
      <c r="M2388" s="171"/>
      <c r="N2388" s="171"/>
      <c r="O2388" s="171"/>
      <c r="P2388" s="171"/>
      <c r="Q2388" s="171"/>
      <c r="R2388" s="171"/>
      <c r="S2388" s="171"/>
      <c r="T2388" s="171"/>
      <c r="U2388" s="171"/>
      <c r="V2388" s="171"/>
      <c r="W2388" s="171"/>
      <c r="X2388" s="171"/>
      <c r="Y2388" s="171"/>
      <c r="Z2388" s="171"/>
      <c r="AA2388" s="171"/>
      <c r="AB2388" s="171"/>
      <c r="AC2388" s="171"/>
      <c r="AD2388" s="171"/>
      <c r="AE2388" s="171"/>
      <c r="AF2388" s="171"/>
      <c r="AG2388" s="171"/>
      <c r="AH2388" s="171"/>
      <c r="AI2388" s="171"/>
      <c r="AJ2388" s="171"/>
      <c r="AK2388" s="171"/>
      <c r="AL2388" s="171"/>
      <c r="AM2388" s="171"/>
      <c r="AN2388" s="171"/>
      <c r="AO2388" s="171"/>
      <c r="AP2388" s="171"/>
      <c r="AQ2388" s="171"/>
      <c r="AR2388" s="171"/>
      <c r="AS2388" s="171"/>
      <c r="AT2388" s="196"/>
      <c r="AU2388" s="196"/>
      <c r="AV2388" s="196"/>
      <c r="AW2388" s="196"/>
      <c r="AX2388" s="196"/>
      <c r="AY2388" s="196"/>
      <c r="AZ2388" s="196"/>
      <c r="BA2388" s="196"/>
      <c r="BB2388" s="196"/>
      <c r="BC2388" s="196"/>
      <c r="BD2388" s="196"/>
      <c r="BE2388" s="196"/>
      <c r="BF2388" s="196"/>
      <c r="BG2388" s="196"/>
      <c r="BH2388" s="196"/>
      <c r="BI2388" s="196"/>
      <c r="BJ2388" s="196"/>
      <c r="BK2388" s="196"/>
      <c r="BL2388" s="196"/>
      <c r="BM2388" s="196"/>
      <c r="BN2388" s="196"/>
      <c r="BO2388" s="196"/>
      <c r="BP2388" s="196"/>
      <c r="BQ2388" s="196"/>
      <c r="BR2388" s="196"/>
      <c r="BS2388" s="196"/>
      <c r="BT2388" s="196"/>
      <c r="BU2388" s="196"/>
      <c r="BV2388" s="196"/>
      <c r="BW2388" s="196"/>
      <c r="BX2388" s="196"/>
      <c r="BY2388" s="196"/>
      <c r="BZ2388" s="196"/>
      <c r="CA2388" s="196"/>
      <c r="CB2388" s="196"/>
      <c r="CC2388" s="196"/>
      <c r="CD2388" s="196"/>
    </row>
    <row r="2389" spans="4:82" x14ac:dyDescent="0.2">
      <c r="D2389" s="171"/>
      <c r="E2389" s="171"/>
      <c r="F2389" s="171"/>
      <c r="G2389" s="171"/>
      <c r="H2389" s="171"/>
      <c r="I2389" s="171"/>
      <c r="J2389" s="171"/>
      <c r="K2389" s="171"/>
      <c r="L2389" s="171"/>
      <c r="M2389" s="171"/>
      <c r="N2389" s="171"/>
      <c r="O2389" s="171"/>
      <c r="P2389" s="171"/>
      <c r="Q2389" s="171"/>
      <c r="R2389" s="171"/>
      <c r="S2389" s="171"/>
      <c r="T2389" s="171"/>
      <c r="U2389" s="171"/>
      <c r="V2389" s="171"/>
      <c r="W2389" s="171"/>
      <c r="X2389" s="171"/>
      <c r="Y2389" s="171"/>
      <c r="Z2389" s="171"/>
      <c r="AA2389" s="171"/>
      <c r="AB2389" s="171"/>
      <c r="AC2389" s="171"/>
      <c r="AD2389" s="171"/>
      <c r="AE2389" s="171"/>
      <c r="AF2389" s="171"/>
      <c r="AG2389" s="171"/>
      <c r="AH2389" s="171"/>
      <c r="AI2389" s="171"/>
      <c r="AJ2389" s="171"/>
      <c r="AK2389" s="171"/>
      <c r="AL2389" s="171"/>
      <c r="AM2389" s="171"/>
      <c r="AN2389" s="171"/>
      <c r="AO2389" s="171"/>
      <c r="AP2389" s="171"/>
      <c r="AQ2389" s="171"/>
      <c r="AR2389" s="171"/>
      <c r="AS2389" s="171"/>
      <c r="AT2389" s="196"/>
      <c r="AU2389" s="196"/>
      <c r="AV2389" s="196"/>
      <c r="AW2389" s="196"/>
      <c r="AX2389" s="196"/>
      <c r="AY2389" s="196"/>
      <c r="AZ2389" s="196"/>
      <c r="BA2389" s="196"/>
      <c r="BB2389" s="196"/>
      <c r="BC2389" s="196"/>
      <c r="BD2389" s="196"/>
      <c r="BE2389" s="196"/>
      <c r="BF2389" s="196"/>
      <c r="BG2389" s="196"/>
      <c r="BH2389" s="196"/>
      <c r="BI2389" s="196"/>
      <c r="BJ2389" s="196"/>
      <c r="BK2389" s="196"/>
      <c r="BL2389" s="196"/>
      <c r="BM2389" s="196"/>
      <c r="BN2389" s="196"/>
      <c r="BO2389" s="196"/>
      <c r="BP2389" s="196"/>
      <c r="BQ2389" s="196"/>
      <c r="BR2389" s="196"/>
      <c r="BS2389" s="196"/>
      <c r="BT2389" s="196"/>
      <c r="BU2389" s="196"/>
      <c r="BV2389" s="196"/>
      <c r="BW2389" s="196"/>
      <c r="BX2389" s="196"/>
      <c r="BY2389" s="196"/>
      <c r="BZ2389" s="196"/>
      <c r="CA2389" s="196"/>
      <c r="CB2389" s="196"/>
      <c r="CC2389" s="196"/>
      <c r="CD2389" s="196"/>
    </row>
    <row r="2390" spans="4:82" x14ac:dyDescent="0.2">
      <c r="D2390" s="171"/>
      <c r="E2390" s="171"/>
      <c r="F2390" s="171"/>
      <c r="G2390" s="171"/>
      <c r="H2390" s="171"/>
      <c r="I2390" s="171"/>
      <c r="J2390" s="171"/>
      <c r="K2390" s="171"/>
      <c r="L2390" s="171"/>
      <c r="M2390" s="171"/>
      <c r="N2390" s="171"/>
      <c r="O2390" s="171"/>
      <c r="P2390" s="171"/>
      <c r="Q2390" s="171"/>
      <c r="R2390" s="171"/>
      <c r="S2390" s="171"/>
      <c r="T2390" s="171"/>
      <c r="U2390" s="171"/>
      <c r="V2390" s="171"/>
      <c r="W2390" s="171"/>
      <c r="X2390" s="171"/>
      <c r="Y2390" s="171"/>
      <c r="Z2390" s="171"/>
      <c r="AA2390" s="171"/>
      <c r="AB2390" s="171"/>
      <c r="AC2390" s="171"/>
      <c r="AD2390" s="171"/>
      <c r="AE2390" s="171"/>
      <c r="AF2390" s="171"/>
      <c r="AG2390" s="171"/>
      <c r="AH2390" s="171"/>
      <c r="AI2390" s="171"/>
      <c r="AJ2390" s="171"/>
      <c r="AK2390" s="171"/>
      <c r="AL2390" s="171"/>
      <c r="AM2390" s="171"/>
      <c r="AN2390" s="171"/>
      <c r="AO2390" s="171"/>
      <c r="AP2390" s="171"/>
      <c r="AQ2390" s="171"/>
      <c r="AR2390" s="171"/>
      <c r="AS2390" s="171"/>
      <c r="AT2390" s="196"/>
      <c r="AU2390" s="196"/>
      <c r="AV2390" s="196"/>
      <c r="AW2390" s="196"/>
      <c r="AX2390" s="196"/>
      <c r="AY2390" s="196"/>
      <c r="AZ2390" s="196"/>
      <c r="BA2390" s="196"/>
      <c r="BB2390" s="196"/>
      <c r="BC2390" s="196"/>
      <c r="BD2390" s="196"/>
      <c r="BE2390" s="196"/>
      <c r="BF2390" s="196"/>
      <c r="BG2390" s="196"/>
      <c r="BH2390" s="196"/>
      <c r="BI2390" s="196"/>
      <c r="BJ2390" s="196"/>
      <c r="BK2390" s="196"/>
      <c r="BL2390" s="196"/>
      <c r="BM2390" s="196"/>
      <c r="BN2390" s="196"/>
      <c r="BO2390" s="196"/>
      <c r="BP2390" s="196"/>
      <c r="BQ2390" s="196"/>
      <c r="BR2390" s="196"/>
      <c r="BS2390" s="196"/>
      <c r="BT2390" s="196"/>
      <c r="BU2390" s="196"/>
      <c r="BV2390" s="196"/>
      <c r="BW2390" s="196"/>
      <c r="BX2390" s="196"/>
      <c r="BY2390" s="196"/>
      <c r="BZ2390" s="196"/>
      <c r="CA2390" s="196"/>
      <c r="CB2390" s="196"/>
      <c r="CC2390" s="196"/>
      <c r="CD2390" s="196"/>
    </row>
    <row r="2391" spans="4:82" x14ac:dyDescent="0.2">
      <c r="D2391" s="171"/>
      <c r="E2391" s="171"/>
      <c r="F2391" s="171"/>
      <c r="G2391" s="171"/>
      <c r="H2391" s="171"/>
      <c r="I2391" s="171"/>
      <c r="J2391" s="171"/>
      <c r="K2391" s="171"/>
      <c r="L2391" s="171"/>
      <c r="M2391" s="171"/>
      <c r="N2391" s="171"/>
      <c r="O2391" s="171"/>
      <c r="P2391" s="171"/>
      <c r="Q2391" s="171"/>
      <c r="R2391" s="171"/>
      <c r="S2391" s="171"/>
      <c r="T2391" s="171"/>
      <c r="U2391" s="171"/>
      <c r="V2391" s="171"/>
      <c r="W2391" s="171"/>
      <c r="X2391" s="171"/>
      <c r="Y2391" s="171"/>
      <c r="Z2391" s="171"/>
      <c r="AA2391" s="171"/>
      <c r="AB2391" s="171"/>
      <c r="AC2391" s="171"/>
      <c r="AD2391" s="171"/>
      <c r="AE2391" s="171"/>
      <c r="AF2391" s="171"/>
      <c r="AG2391" s="171"/>
      <c r="AH2391" s="171"/>
      <c r="AI2391" s="171"/>
      <c r="AJ2391" s="171"/>
      <c r="AK2391" s="171"/>
      <c r="AL2391" s="171"/>
      <c r="AM2391" s="171"/>
      <c r="AN2391" s="171"/>
      <c r="AO2391" s="171"/>
      <c r="AP2391" s="171"/>
      <c r="AQ2391" s="171"/>
      <c r="AR2391" s="171"/>
      <c r="AS2391" s="171"/>
      <c r="AT2391" s="196"/>
      <c r="AU2391" s="196"/>
      <c r="AV2391" s="196"/>
      <c r="AW2391" s="196"/>
      <c r="AX2391" s="196"/>
      <c r="AY2391" s="196"/>
      <c r="AZ2391" s="196"/>
      <c r="BA2391" s="196"/>
      <c r="BB2391" s="196"/>
      <c r="BC2391" s="196"/>
      <c r="BD2391" s="196"/>
      <c r="BE2391" s="196"/>
      <c r="BF2391" s="196"/>
      <c r="BG2391" s="196"/>
      <c r="BH2391" s="196"/>
      <c r="BI2391" s="196"/>
      <c r="BJ2391" s="196"/>
      <c r="BK2391" s="196"/>
      <c r="BL2391" s="196"/>
      <c r="BM2391" s="196"/>
      <c r="BN2391" s="196"/>
      <c r="BO2391" s="196"/>
      <c r="BP2391" s="196"/>
      <c r="BQ2391" s="196"/>
      <c r="BR2391" s="196"/>
      <c r="BS2391" s="196"/>
      <c r="BT2391" s="196"/>
      <c r="BU2391" s="196"/>
      <c r="BV2391" s="196"/>
      <c r="BW2391" s="196"/>
      <c r="BX2391" s="196"/>
      <c r="BY2391" s="196"/>
      <c r="BZ2391" s="196"/>
      <c r="CA2391" s="196"/>
      <c r="CB2391" s="196"/>
      <c r="CC2391" s="196"/>
      <c r="CD2391" s="196"/>
    </row>
    <row r="2392" spans="4:82" x14ac:dyDescent="0.2">
      <c r="D2392" s="171"/>
      <c r="E2392" s="171"/>
      <c r="F2392" s="171"/>
      <c r="G2392" s="171"/>
      <c r="H2392" s="171"/>
      <c r="I2392" s="171"/>
      <c r="J2392" s="171"/>
      <c r="K2392" s="171"/>
      <c r="L2392" s="171"/>
      <c r="M2392" s="171"/>
      <c r="N2392" s="171"/>
      <c r="O2392" s="171"/>
      <c r="P2392" s="171"/>
      <c r="Q2392" s="171"/>
      <c r="R2392" s="171"/>
      <c r="S2392" s="171"/>
      <c r="T2392" s="171"/>
      <c r="U2392" s="171"/>
      <c r="V2392" s="171"/>
      <c r="W2392" s="171"/>
      <c r="X2392" s="171"/>
      <c r="Y2392" s="171"/>
      <c r="Z2392" s="171"/>
      <c r="AA2392" s="171"/>
      <c r="AB2392" s="171"/>
      <c r="AC2392" s="171"/>
      <c r="AD2392" s="171"/>
      <c r="AE2392" s="171"/>
      <c r="AF2392" s="171"/>
      <c r="AG2392" s="171"/>
      <c r="AH2392" s="171"/>
      <c r="AI2392" s="171"/>
      <c r="AJ2392" s="171"/>
      <c r="AK2392" s="171"/>
      <c r="AL2392" s="171"/>
      <c r="AM2392" s="171"/>
      <c r="AN2392" s="171"/>
      <c r="AO2392" s="171"/>
      <c r="AP2392" s="171"/>
      <c r="AQ2392" s="171"/>
      <c r="AR2392" s="171"/>
      <c r="AS2392" s="171"/>
      <c r="AT2392" s="196"/>
      <c r="AU2392" s="196"/>
      <c r="AV2392" s="196"/>
      <c r="AW2392" s="196"/>
      <c r="AX2392" s="196"/>
      <c r="AY2392" s="196"/>
      <c r="AZ2392" s="196"/>
      <c r="BA2392" s="196"/>
      <c r="BB2392" s="196"/>
      <c r="BC2392" s="196"/>
      <c r="BD2392" s="196"/>
      <c r="BE2392" s="196"/>
      <c r="BF2392" s="196"/>
      <c r="BG2392" s="196"/>
      <c r="BH2392" s="196"/>
      <c r="BI2392" s="196"/>
      <c r="BJ2392" s="196"/>
      <c r="BK2392" s="196"/>
      <c r="BL2392" s="196"/>
      <c r="BM2392" s="196"/>
      <c r="BN2392" s="196"/>
      <c r="BO2392" s="196"/>
      <c r="BP2392" s="196"/>
      <c r="BQ2392" s="196"/>
      <c r="BR2392" s="196"/>
      <c r="BS2392" s="196"/>
      <c r="BT2392" s="196"/>
      <c r="BU2392" s="196"/>
      <c r="BV2392" s="196"/>
      <c r="BW2392" s="196"/>
      <c r="BX2392" s="196"/>
      <c r="BY2392" s="196"/>
      <c r="BZ2392" s="196"/>
      <c r="CA2392" s="196"/>
      <c r="CB2392" s="196"/>
      <c r="CC2392" s="196"/>
      <c r="CD2392" s="196"/>
    </row>
    <row r="2393" spans="4:82" x14ac:dyDescent="0.2">
      <c r="D2393" s="171"/>
      <c r="E2393" s="171"/>
      <c r="F2393" s="171"/>
      <c r="G2393" s="171"/>
      <c r="H2393" s="171"/>
      <c r="I2393" s="171"/>
      <c r="J2393" s="171"/>
      <c r="K2393" s="171"/>
      <c r="L2393" s="171"/>
      <c r="M2393" s="171"/>
      <c r="N2393" s="171"/>
      <c r="O2393" s="171"/>
      <c r="P2393" s="171"/>
      <c r="Q2393" s="171"/>
      <c r="R2393" s="171"/>
      <c r="S2393" s="171"/>
      <c r="T2393" s="171"/>
      <c r="U2393" s="171"/>
      <c r="V2393" s="171"/>
      <c r="W2393" s="171"/>
      <c r="X2393" s="171"/>
      <c r="Y2393" s="171"/>
      <c r="Z2393" s="171"/>
      <c r="AA2393" s="171"/>
      <c r="AB2393" s="171"/>
      <c r="AC2393" s="171"/>
      <c r="AD2393" s="171"/>
      <c r="AE2393" s="171"/>
      <c r="AF2393" s="171"/>
      <c r="AG2393" s="171"/>
      <c r="AH2393" s="171"/>
      <c r="AI2393" s="171"/>
      <c r="AJ2393" s="171"/>
      <c r="AK2393" s="171"/>
      <c r="AL2393" s="171"/>
      <c r="AM2393" s="171"/>
      <c r="AN2393" s="171"/>
      <c r="AO2393" s="171"/>
      <c r="AP2393" s="171"/>
      <c r="AQ2393" s="171"/>
      <c r="AR2393" s="171"/>
      <c r="AS2393" s="171"/>
      <c r="AT2393" s="196"/>
      <c r="AU2393" s="196"/>
      <c r="AV2393" s="196"/>
      <c r="AW2393" s="196"/>
      <c r="AX2393" s="196"/>
      <c r="AY2393" s="196"/>
      <c r="AZ2393" s="196"/>
      <c r="BA2393" s="196"/>
      <c r="BB2393" s="196"/>
      <c r="BC2393" s="196"/>
      <c r="BD2393" s="196"/>
      <c r="BE2393" s="196"/>
      <c r="BF2393" s="196"/>
      <c r="BG2393" s="196"/>
      <c r="BH2393" s="196"/>
      <c r="BI2393" s="196"/>
      <c r="BJ2393" s="196"/>
      <c r="BK2393" s="196"/>
      <c r="BL2393" s="196"/>
      <c r="BM2393" s="196"/>
      <c r="BN2393" s="196"/>
      <c r="BO2393" s="196"/>
      <c r="BP2393" s="196"/>
      <c r="BQ2393" s="196"/>
      <c r="BR2393" s="196"/>
      <c r="BS2393" s="196"/>
      <c r="BT2393" s="196"/>
      <c r="BU2393" s="196"/>
      <c r="BV2393" s="196"/>
      <c r="BW2393" s="196"/>
      <c r="BX2393" s="196"/>
      <c r="BY2393" s="196"/>
      <c r="BZ2393" s="196"/>
      <c r="CA2393" s="196"/>
      <c r="CB2393" s="196"/>
      <c r="CC2393" s="196"/>
      <c r="CD2393" s="196"/>
    </row>
    <row r="2394" spans="4:82" x14ac:dyDescent="0.2">
      <c r="D2394" s="171"/>
      <c r="E2394" s="171"/>
      <c r="F2394" s="171"/>
      <c r="G2394" s="171"/>
      <c r="H2394" s="171"/>
      <c r="I2394" s="171"/>
      <c r="J2394" s="171"/>
      <c r="K2394" s="171"/>
      <c r="L2394" s="171"/>
      <c r="M2394" s="171"/>
      <c r="N2394" s="171"/>
      <c r="O2394" s="171"/>
      <c r="P2394" s="171"/>
      <c r="Q2394" s="171"/>
      <c r="R2394" s="171"/>
      <c r="S2394" s="171"/>
      <c r="T2394" s="171"/>
      <c r="U2394" s="171"/>
      <c r="V2394" s="171"/>
      <c r="W2394" s="171"/>
      <c r="X2394" s="171"/>
      <c r="Y2394" s="171"/>
      <c r="Z2394" s="171"/>
      <c r="AA2394" s="171"/>
      <c r="AB2394" s="171"/>
      <c r="AC2394" s="171"/>
      <c r="AD2394" s="171"/>
      <c r="AE2394" s="171"/>
      <c r="AF2394" s="171"/>
      <c r="AG2394" s="171"/>
      <c r="AH2394" s="171"/>
      <c r="AI2394" s="171"/>
      <c r="AJ2394" s="171"/>
      <c r="AK2394" s="171"/>
      <c r="AL2394" s="171"/>
      <c r="AM2394" s="171"/>
      <c r="AN2394" s="171"/>
      <c r="AO2394" s="171"/>
      <c r="AP2394" s="171"/>
      <c r="AQ2394" s="171"/>
      <c r="AR2394" s="171"/>
      <c r="AS2394" s="171"/>
      <c r="AT2394" s="196"/>
      <c r="AU2394" s="196"/>
      <c r="AV2394" s="196"/>
      <c r="AW2394" s="196"/>
      <c r="AX2394" s="196"/>
      <c r="AY2394" s="196"/>
      <c r="AZ2394" s="196"/>
      <c r="BA2394" s="196"/>
      <c r="BB2394" s="196"/>
      <c r="BC2394" s="196"/>
      <c r="BD2394" s="196"/>
      <c r="BE2394" s="196"/>
      <c r="BF2394" s="196"/>
      <c r="BG2394" s="196"/>
      <c r="BH2394" s="196"/>
      <c r="BI2394" s="196"/>
      <c r="BJ2394" s="196"/>
      <c r="BK2394" s="196"/>
      <c r="BL2394" s="196"/>
      <c r="BM2394" s="196"/>
      <c r="BN2394" s="196"/>
      <c r="BO2394" s="196"/>
      <c r="BP2394" s="196"/>
      <c r="BQ2394" s="196"/>
      <c r="BR2394" s="196"/>
      <c r="BS2394" s="196"/>
      <c r="BT2394" s="196"/>
      <c r="BU2394" s="196"/>
      <c r="BV2394" s="196"/>
      <c r="BW2394" s="196"/>
      <c r="BX2394" s="196"/>
      <c r="BY2394" s="196"/>
      <c r="BZ2394" s="196"/>
      <c r="CA2394" s="196"/>
      <c r="CB2394" s="196"/>
      <c r="CC2394" s="196"/>
      <c r="CD2394" s="196"/>
    </row>
    <row r="2395" spans="4:82" x14ac:dyDescent="0.2">
      <c r="D2395" s="171"/>
      <c r="E2395" s="171"/>
      <c r="F2395" s="171"/>
      <c r="G2395" s="171"/>
      <c r="H2395" s="171"/>
      <c r="I2395" s="171"/>
      <c r="J2395" s="171"/>
      <c r="K2395" s="171"/>
      <c r="L2395" s="171"/>
      <c r="M2395" s="171"/>
      <c r="N2395" s="171"/>
      <c r="O2395" s="171"/>
      <c r="P2395" s="171"/>
      <c r="Q2395" s="171"/>
      <c r="R2395" s="171"/>
      <c r="S2395" s="171"/>
      <c r="T2395" s="171"/>
      <c r="U2395" s="171"/>
      <c r="V2395" s="171"/>
      <c r="W2395" s="171"/>
      <c r="X2395" s="171"/>
      <c r="Y2395" s="171"/>
      <c r="Z2395" s="171"/>
      <c r="AA2395" s="171"/>
      <c r="AB2395" s="171"/>
      <c r="AC2395" s="171"/>
      <c r="AD2395" s="171"/>
      <c r="AE2395" s="171"/>
      <c r="AF2395" s="171"/>
      <c r="AG2395" s="171"/>
      <c r="AH2395" s="171"/>
      <c r="AI2395" s="171"/>
      <c r="AJ2395" s="171"/>
      <c r="AK2395" s="171"/>
      <c r="AL2395" s="171"/>
      <c r="AM2395" s="171"/>
      <c r="AN2395" s="171"/>
      <c r="AO2395" s="171"/>
      <c r="AP2395" s="171"/>
      <c r="AQ2395" s="171"/>
      <c r="AR2395" s="171"/>
      <c r="AS2395" s="171"/>
      <c r="AT2395" s="196"/>
      <c r="AU2395" s="196"/>
      <c r="AV2395" s="196"/>
      <c r="AW2395" s="196"/>
      <c r="AX2395" s="196"/>
      <c r="AY2395" s="196"/>
      <c r="AZ2395" s="196"/>
      <c r="BA2395" s="196"/>
      <c r="BB2395" s="196"/>
      <c r="BC2395" s="196"/>
      <c r="BD2395" s="196"/>
      <c r="BE2395" s="196"/>
      <c r="BF2395" s="196"/>
      <c r="BG2395" s="196"/>
      <c r="BH2395" s="196"/>
      <c r="BI2395" s="196"/>
      <c r="BJ2395" s="196"/>
      <c r="BK2395" s="196"/>
      <c r="BL2395" s="196"/>
      <c r="BM2395" s="196"/>
      <c r="BN2395" s="196"/>
      <c r="BO2395" s="196"/>
      <c r="BP2395" s="196"/>
      <c r="BQ2395" s="196"/>
      <c r="BR2395" s="196"/>
      <c r="BS2395" s="196"/>
      <c r="BT2395" s="196"/>
      <c r="BU2395" s="196"/>
      <c r="BV2395" s="196"/>
      <c r="BW2395" s="196"/>
      <c r="BX2395" s="196"/>
      <c r="BY2395" s="196"/>
      <c r="BZ2395" s="196"/>
      <c r="CA2395" s="196"/>
      <c r="CB2395" s="196"/>
      <c r="CC2395" s="196"/>
      <c r="CD2395" s="196"/>
    </row>
    <row r="2396" spans="4:82" x14ac:dyDescent="0.2">
      <c r="D2396" s="171"/>
      <c r="E2396" s="171"/>
      <c r="F2396" s="171"/>
      <c r="G2396" s="171"/>
      <c r="H2396" s="171"/>
      <c r="I2396" s="171"/>
      <c r="J2396" s="171"/>
      <c r="K2396" s="171"/>
      <c r="L2396" s="171"/>
      <c r="M2396" s="171"/>
      <c r="N2396" s="171"/>
      <c r="O2396" s="171"/>
      <c r="P2396" s="171"/>
      <c r="Q2396" s="171"/>
      <c r="R2396" s="171"/>
      <c r="S2396" s="171"/>
      <c r="T2396" s="171"/>
      <c r="U2396" s="171"/>
      <c r="V2396" s="171"/>
      <c r="W2396" s="171"/>
      <c r="X2396" s="171"/>
      <c r="Y2396" s="171"/>
      <c r="Z2396" s="171"/>
      <c r="AA2396" s="171"/>
      <c r="AB2396" s="171"/>
      <c r="AC2396" s="171"/>
      <c r="AD2396" s="171"/>
      <c r="AE2396" s="171"/>
      <c r="AF2396" s="171"/>
      <c r="AG2396" s="171"/>
      <c r="AH2396" s="171"/>
      <c r="AI2396" s="171"/>
      <c r="AJ2396" s="171"/>
      <c r="AK2396" s="171"/>
      <c r="AL2396" s="171"/>
      <c r="AM2396" s="171"/>
      <c r="AN2396" s="171"/>
      <c r="AO2396" s="171"/>
      <c r="AP2396" s="171"/>
      <c r="AQ2396" s="171"/>
      <c r="AR2396" s="171"/>
      <c r="AS2396" s="171"/>
      <c r="AT2396" s="196"/>
      <c r="AU2396" s="196"/>
      <c r="AV2396" s="196"/>
      <c r="AW2396" s="196"/>
      <c r="AX2396" s="196"/>
      <c r="AY2396" s="196"/>
      <c r="AZ2396" s="196"/>
      <c r="BA2396" s="196"/>
      <c r="BB2396" s="196"/>
      <c r="BC2396" s="196"/>
      <c r="BD2396" s="196"/>
      <c r="BE2396" s="196"/>
      <c r="BF2396" s="196"/>
      <c r="BG2396" s="196"/>
      <c r="BH2396" s="196"/>
      <c r="BI2396" s="196"/>
      <c r="BJ2396" s="196"/>
      <c r="BK2396" s="196"/>
      <c r="BL2396" s="196"/>
      <c r="BM2396" s="196"/>
      <c r="BN2396" s="196"/>
      <c r="BO2396" s="196"/>
      <c r="BP2396" s="196"/>
      <c r="BQ2396" s="196"/>
      <c r="BR2396" s="196"/>
      <c r="BS2396" s="196"/>
      <c r="BT2396" s="196"/>
      <c r="BU2396" s="196"/>
      <c r="BV2396" s="196"/>
      <c r="BW2396" s="196"/>
      <c r="BX2396" s="196"/>
      <c r="BY2396" s="196"/>
      <c r="BZ2396" s="196"/>
      <c r="CA2396" s="196"/>
      <c r="CB2396" s="196"/>
      <c r="CC2396" s="196"/>
      <c r="CD2396" s="196"/>
    </row>
    <row r="2397" spans="4:82" x14ac:dyDescent="0.2">
      <c r="D2397" s="171"/>
      <c r="E2397" s="171"/>
      <c r="F2397" s="171"/>
      <c r="G2397" s="171"/>
      <c r="H2397" s="171"/>
      <c r="I2397" s="171"/>
      <c r="J2397" s="171"/>
      <c r="K2397" s="171"/>
      <c r="L2397" s="171"/>
      <c r="M2397" s="171"/>
      <c r="N2397" s="171"/>
      <c r="O2397" s="171"/>
      <c r="P2397" s="171"/>
      <c r="Q2397" s="171"/>
      <c r="R2397" s="171"/>
      <c r="S2397" s="171"/>
      <c r="T2397" s="171"/>
      <c r="U2397" s="171"/>
      <c r="V2397" s="171"/>
      <c r="W2397" s="171"/>
      <c r="X2397" s="171"/>
      <c r="Y2397" s="171"/>
      <c r="Z2397" s="171"/>
      <c r="AA2397" s="171"/>
      <c r="AB2397" s="171"/>
      <c r="AC2397" s="171"/>
      <c r="AD2397" s="171"/>
      <c r="AE2397" s="171"/>
      <c r="AF2397" s="171"/>
      <c r="AG2397" s="171"/>
      <c r="AH2397" s="171"/>
      <c r="AI2397" s="171"/>
      <c r="AJ2397" s="171"/>
      <c r="AK2397" s="171"/>
      <c r="AL2397" s="171"/>
      <c r="AM2397" s="171"/>
      <c r="AN2397" s="171"/>
      <c r="AO2397" s="171"/>
      <c r="AP2397" s="171"/>
      <c r="AQ2397" s="171"/>
      <c r="AR2397" s="171"/>
      <c r="AS2397" s="171"/>
      <c r="AT2397" s="196"/>
      <c r="AU2397" s="196"/>
      <c r="AV2397" s="196"/>
      <c r="AW2397" s="196"/>
      <c r="AX2397" s="196"/>
      <c r="AY2397" s="196"/>
      <c r="AZ2397" s="196"/>
      <c r="BA2397" s="196"/>
      <c r="BB2397" s="196"/>
      <c r="BC2397" s="196"/>
      <c r="BD2397" s="196"/>
      <c r="BE2397" s="196"/>
      <c r="BF2397" s="196"/>
      <c r="BG2397" s="196"/>
      <c r="BH2397" s="196"/>
      <c r="BI2397" s="196"/>
      <c r="BJ2397" s="196"/>
      <c r="BK2397" s="196"/>
      <c r="BL2397" s="196"/>
      <c r="BM2397" s="196"/>
      <c r="BN2397" s="196"/>
      <c r="BO2397" s="196"/>
      <c r="BP2397" s="196"/>
      <c r="BQ2397" s="196"/>
      <c r="BR2397" s="196"/>
      <c r="BS2397" s="196"/>
      <c r="BT2397" s="196"/>
      <c r="BU2397" s="196"/>
      <c r="BV2397" s="196"/>
      <c r="BW2397" s="196"/>
      <c r="BX2397" s="196"/>
      <c r="BY2397" s="196"/>
      <c r="BZ2397" s="196"/>
      <c r="CA2397" s="196"/>
      <c r="CB2397" s="196"/>
      <c r="CC2397" s="196"/>
      <c r="CD2397" s="196"/>
    </row>
    <row r="2398" spans="4:82" x14ac:dyDescent="0.2">
      <c r="D2398" s="171"/>
      <c r="E2398" s="171"/>
      <c r="F2398" s="171"/>
      <c r="G2398" s="171"/>
      <c r="H2398" s="171"/>
      <c r="I2398" s="171"/>
      <c r="J2398" s="171"/>
      <c r="K2398" s="171"/>
      <c r="L2398" s="171"/>
      <c r="M2398" s="171"/>
      <c r="N2398" s="171"/>
      <c r="O2398" s="171"/>
      <c r="P2398" s="171"/>
      <c r="Q2398" s="171"/>
      <c r="R2398" s="171"/>
      <c r="S2398" s="171"/>
      <c r="T2398" s="171"/>
      <c r="U2398" s="171"/>
      <c r="V2398" s="171"/>
      <c r="W2398" s="171"/>
      <c r="X2398" s="171"/>
      <c r="Y2398" s="171"/>
      <c r="Z2398" s="171"/>
      <c r="AA2398" s="171"/>
      <c r="AB2398" s="171"/>
      <c r="AC2398" s="171"/>
      <c r="AD2398" s="171"/>
      <c r="AE2398" s="171"/>
      <c r="AF2398" s="171"/>
      <c r="AG2398" s="171"/>
      <c r="AH2398" s="171"/>
      <c r="AI2398" s="171"/>
      <c r="AJ2398" s="171"/>
      <c r="AK2398" s="171"/>
      <c r="AL2398" s="171"/>
      <c r="AM2398" s="171"/>
      <c r="AN2398" s="171"/>
      <c r="AO2398" s="171"/>
      <c r="AP2398" s="171"/>
      <c r="AQ2398" s="171"/>
      <c r="AR2398" s="171"/>
      <c r="AS2398" s="171"/>
      <c r="AT2398" s="196"/>
      <c r="AU2398" s="196"/>
      <c r="AV2398" s="196"/>
      <c r="AW2398" s="196"/>
      <c r="AX2398" s="196"/>
      <c r="AY2398" s="196"/>
      <c r="AZ2398" s="196"/>
      <c r="BA2398" s="196"/>
      <c r="BB2398" s="196"/>
      <c r="BC2398" s="196"/>
      <c r="BD2398" s="196"/>
      <c r="BE2398" s="196"/>
      <c r="BF2398" s="196"/>
      <c r="BG2398" s="196"/>
      <c r="BH2398" s="196"/>
      <c r="BI2398" s="196"/>
      <c r="BJ2398" s="196"/>
      <c r="BK2398" s="196"/>
      <c r="BL2398" s="196"/>
      <c r="BM2398" s="196"/>
      <c r="BN2398" s="196"/>
      <c r="BO2398" s="196"/>
      <c r="BP2398" s="196"/>
      <c r="BQ2398" s="196"/>
      <c r="BR2398" s="196"/>
      <c r="BS2398" s="196"/>
      <c r="BT2398" s="196"/>
      <c r="BU2398" s="196"/>
      <c r="BV2398" s="196"/>
      <c r="BW2398" s="196"/>
      <c r="BX2398" s="196"/>
      <c r="BY2398" s="196"/>
      <c r="BZ2398" s="196"/>
      <c r="CA2398" s="196"/>
      <c r="CB2398" s="196"/>
      <c r="CC2398" s="196"/>
      <c r="CD2398" s="196"/>
    </row>
    <row r="2399" spans="4:82" x14ac:dyDescent="0.2">
      <c r="D2399" s="171"/>
      <c r="E2399" s="171"/>
      <c r="F2399" s="171"/>
      <c r="G2399" s="171"/>
      <c r="H2399" s="171"/>
      <c r="I2399" s="171"/>
      <c r="J2399" s="171"/>
      <c r="K2399" s="171"/>
      <c r="L2399" s="171"/>
      <c r="M2399" s="171"/>
      <c r="N2399" s="171"/>
      <c r="O2399" s="171"/>
      <c r="P2399" s="171"/>
      <c r="Q2399" s="171"/>
      <c r="R2399" s="171"/>
      <c r="S2399" s="171"/>
      <c r="T2399" s="171"/>
      <c r="U2399" s="171"/>
      <c r="V2399" s="171"/>
      <c r="W2399" s="171"/>
      <c r="X2399" s="171"/>
      <c r="Y2399" s="171"/>
      <c r="Z2399" s="171"/>
      <c r="AA2399" s="171"/>
      <c r="AB2399" s="171"/>
      <c r="AC2399" s="171"/>
      <c r="AD2399" s="171"/>
      <c r="AE2399" s="171"/>
      <c r="AF2399" s="171"/>
      <c r="AG2399" s="171"/>
      <c r="AH2399" s="171"/>
      <c r="AI2399" s="171"/>
      <c r="AJ2399" s="171"/>
      <c r="AK2399" s="171"/>
      <c r="AL2399" s="171"/>
      <c r="AM2399" s="171"/>
      <c r="AN2399" s="171"/>
      <c r="AO2399" s="171"/>
      <c r="AP2399" s="171"/>
      <c r="AQ2399" s="171"/>
      <c r="AR2399" s="171"/>
      <c r="AS2399" s="171"/>
      <c r="AT2399" s="196"/>
      <c r="AU2399" s="196"/>
      <c r="AV2399" s="196"/>
      <c r="AW2399" s="196"/>
      <c r="AX2399" s="196"/>
      <c r="AY2399" s="196"/>
      <c r="AZ2399" s="196"/>
      <c r="BA2399" s="196"/>
      <c r="BB2399" s="196"/>
      <c r="BC2399" s="196"/>
      <c r="BD2399" s="196"/>
      <c r="BE2399" s="196"/>
      <c r="BF2399" s="196"/>
      <c r="BG2399" s="196"/>
      <c r="BH2399" s="196"/>
      <c r="BI2399" s="196"/>
      <c r="BJ2399" s="196"/>
      <c r="BK2399" s="196"/>
      <c r="BL2399" s="196"/>
      <c r="BM2399" s="196"/>
      <c r="BN2399" s="196"/>
      <c r="BO2399" s="196"/>
      <c r="BP2399" s="196"/>
      <c r="BQ2399" s="196"/>
      <c r="BR2399" s="196"/>
      <c r="BS2399" s="196"/>
      <c r="BT2399" s="196"/>
      <c r="BU2399" s="196"/>
      <c r="BV2399" s="196"/>
      <c r="BW2399" s="196"/>
      <c r="BX2399" s="196"/>
      <c r="BY2399" s="196"/>
      <c r="BZ2399" s="196"/>
      <c r="CA2399" s="196"/>
      <c r="CB2399" s="196"/>
      <c r="CC2399" s="196"/>
      <c r="CD2399" s="196"/>
    </row>
    <row r="2400" spans="4:82" x14ac:dyDescent="0.2">
      <c r="D2400" s="171"/>
      <c r="E2400" s="171"/>
      <c r="F2400" s="171"/>
      <c r="G2400" s="171"/>
      <c r="H2400" s="171"/>
      <c r="I2400" s="171"/>
      <c r="J2400" s="171"/>
      <c r="K2400" s="171"/>
      <c r="L2400" s="171"/>
      <c r="M2400" s="171"/>
      <c r="N2400" s="171"/>
      <c r="O2400" s="171"/>
      <c r="P2400" s="171"/>
      <c r="Q2400" s="171"/>
      <c r="R2400" s="171"/>
      <c r="S2400" s="171"/>
      <c r="T2400" s="171"/>
      <c r="U2400" s="171"/>
      <c r="V2400" s="171"/>
      <c r="W2400" s="171"/>
      <c r="X2400" s="171"/>
      <c r="Y2400" s="171"/>
      <c r="Z2400" s="171"/>
      <c r="AA2400" s="171"/>
      <c r="AB2400" s="171"/>
      <c r="AC2400" s="171"/>
      <c r="AD2400" s="171"/>
      <c r="AE2400" s="171"/>
      <c r="AF2400" s="171"/>
      <c r="AG2400" s="171"/>
      <c r="AH2400" s="171"/>
      <c r="AI2400" s="171"/>
      <c r="AJ2400" s="171"/>
      <c r="AK2400" s="171"/>
      <c r="AL2400" s="171"/>
      <c r="AM2400" s="171"/>
      <c r="AN2400" s="171"/>
      <c r="AO2400" s="171"/>
      <c r="AP2400" s="171"/>
      <c r="AQ2400" s="171"/>
      <c r="AR2400" s="171"/>
      <c r="AS2400" s="171"/>
      <c r="AT2400" s="196"/>
      <c r="AU2400" s="196"/>
      <c r="AV2400" s="196"/>
      <c r="AW2400" s="196"/>
      <c r="AX2400" s="196"/>
      <c r="AY2400" s="196"/>
      <c r="AZ2400" s="196"/>
      <c r="BA2400" s="196"/>
      <c r="BB2400" s="196"/>
      <c r="BC2400" s="196"/>
      <c r="BD2400" s="196"/>
      <c r="BE2400" s="196"/>
      <c r="BF2400" s="196"/>
      <c r="BG2400" s="196"/>
      <c r="BH2400" s="196"/>
      <c r="BI2400" s="196"/>
      <c r="BJ2400" s="196"/>
      <c r="BK2400" s="196"/>
      <c r="BL2400" s="196"/>
      <c r="BM2400" s="196"/>
      <c r="BN2400" s="196"/>
      <c r="BO2400" s="196"/>
      <c r="BP2400" s="196"/>
      <c r="BQ2400" s="196"/>
      <c r="BR2400" s="196"/>
      <c r="BS2400" s="196"/>
      <c r="BT2400" s="196"/>
      <c r="BU2400" s="196"/>
      <c r="BV2400" s="196"/>
      <c r="BW2400" s="196"/>
      <c r="BX2400" s="196"/>
      <c r="BY2400" s="196"/>
      <c r="BZ2400" s="196"/>
      <c r="CA2400" s="196"/>
      <c r="CB2400" s="196"/>
      <c r="CC2400" s="196"/>
      <c r="CD2400" s="196"/>
    </row>
    <row r="2401" spans="4:82" x14ac:dyDescent="0.2">
      <c r="D2401" s="171"/>
      <c r="E2401" s="171"/>
      <c r="F2401" s="171"/>
      <c r="G2401" s="171"/>
      <c r="H2401" s="171"/>
      <c r="I2401" s="171"/>
      <c r="J2401" s="171"/>
      <c r="K2401" s="171"/>
      <c r="L2401" s="171"/>
      <c r="M2401" s="171"/>
      <c r="N2401" s="171"/>
      <c r="O2401" s="171"/>
      <c r="P2401" s="171"/>
      <c r="Q2401" s="171"/>
      <c r="R2401" s="171"/>
      <c r="S2401" s="171"/>
      <c r="T2401" s="171"/>
      <c r="U2401" s="171"/>
      <c r="V2401" s="171"/>
      <c r="W2401" s="171"/>
      <c r="X2401" s="171"/>
      <c r="Y2401" s="171"/>
      <c r="Z2401" s="171"/>
      <c r="AA2401" s="171"/>
      <c r="AB2401" s="171"/>
      <c r="AC2401" s="171"/>
      <c r="AD2401" s="171"/>
      <c r="AE2401" s="171"/>
      <c r="AF2401" s="171"/>
      <c r="AG2401" s="171"/>
      <c r="AH2401" s="171"/>
      <c r="AI2401" s="171"/>
      <c r="AJ2401" s="171"/>
      <c r="AK2401" s="171"/>
      <c r="AL2401" s="171"/>
      <c r="AM2401" s="171"/>
      <c r="AN2401" s="171"/>
      <c r="AO2401" s="171"/>
      <c r="AP2401" s="171"/>
      <c r="AQ2401" s="171"/>
      <c r="AR2401" s="171"/>
      <c r="AS2401" s="171"/>
      <c r="AT2401" s="196"/>
      <c r="AU2401" s="196"/>
      <c r="AV2401" s="196"/>
      <c r="AW2401" s="196"/>
      <c r="AX2401" s="196"/>
      <c r="AY2401" s="196"/>
      <c r="AZ2401" s="196"/>
      <c r="BA2401" s="196"/>
      <c r="BB2401" s="196"/>
      <c r="BC2401" s="196"/>
      <c r="BD2401" s="196"/>
      <c r="BE2401" s="196"/>
      <c r="BF2401" s="196"/>
      <c r="BG2401" s="196"/>
      <c r="BH2401" s="196"/>
      <c r="BI2401" s="196"/>
      <c r="BJ2401" s="196"/>
      <c r="BK2401" s="196"/>
      <c r="BL2401" s="196"/>
      <c r="BM2401" s="196"/>
      <c r="BN2401" s="196"/>
      <c r="BO2401" s="196"/>
      <c r="BP2401" s="196"/>
      <c r="BQ2401" s="196"/>
      <c r="BR2401" s="196"/>
      <c r="BS2401" s="196"/>
      <c r="BT2401" s="196"/>
      <c r="BU2401" s="196"/>
      <c r="BV2401" s="196"/>
      <c r="BW2401" s="196"/>
      <c r="BX2401" s="196"/>
      <c r="BY2401" s="196"/>
      <c r="BZ2401" s="196"/>
      <c r="CA2401" s="196"/>
      <c r="CB2401" s="196"/>
      <c r="CC2401" s="196"/>
      <c r="CD2401" s="196"/>
    </row>
    <row r="2402" spans="4:82" x14ac:dyDescent="0.2">
      <c r="D2402" s="171"/>
      <c r="E2402" s="171"/>
      <c r="F2402" s="171"/>
      <c r="G2402" s="171"/>
      <c r="H2402" s="171"/>
      <c r="I2402" s="171"/>
      <c r="J2402" s="171"/>
      <c r="K2402" s="171"/>
      <c r="L2402" s="171"/>
      <c r="M2402" s="171"/>
      <c r="N2402" s="171"/>
      <c r="O2402" s="171"/>
      <c r="P2402" s="171"/>
      <c r="Q2402" s="171"/>
      <c r="R2402" s="171"/>
      <c r="S2402" s="171"/>
      <c r="T2402" s="171"/>
      <c r="U2402" s="171"/>
      <c r="V2402" s="171"/>
      <c r="W2402" s="171"/>
      <c r="X2402" s="171"/>
      <c r="Y2402" s="171"/>
      <c r="Z2402" s="171"/>
      <c r="AA2402" s="171"/>
      <c r="AB2402" s="171"/>
      <c r="AC2402" s="171"/>
      <c r="AD2402" s="171"/>
      <c r="AE2402" s="171"/>
      <c r="AF2402" s="171"/>
      <c r="AG2402" s="171"/>
      <c r="AH2402" s="171"/>
      <c r="AI2402" s="171"/>
      <c r="AJ2402" s="171"/>
      <c r="AK2402" s="171"/>
      <c r="AL2402" s="171"/>
      <c r="AM2402" s="171"/>
      <c r="AN2402" s="171"/>
      <c r="AO2402" s="171"/>
      <c r="AP2402" s="171"/>
      <c r="AQ2402" s="171"/>
      <c r="AR2402" s="171"/>
      <c r="AS2402" s="171"/>
      <c r="AT2402" s="196"/>
      <c r="AU2402" s="196"/>
      <c r="AV2402" s="196"/>
      <c r="AW2402" s="196"/>
      <c r="AX2402" s="196"/>
      <c r="AY2402" s="196"/>
      <c r="AZ2402" s="196"/>
      <c r="BA2402" s="196"/>
      <c r="BB2402" s="196"/>
      <c r="BC2402" s="196"/>
      <c r="BD2402" s="196"/>
      <c r="BE2402" s="196"/>
      <c r="BF2402" s="196"/>
      <c r="BG2402" s="196"/>
      <c r="BH2402" s="196"/>
      <c r="BI2402" s="196"/>
      <c r="BJ2402" s="196"/>
      <c r="BK2402" s="196"/>
      <c r="BL2402" s="196"/>
      <c r="BM2402" s="196"/>
      <c r="BN2402" s="196"/>
      <c r="BO2402" s="196"/>
      <c r="BP2402" s="196"/>
      <c r="BQ2402" s="196"/>
      <c r="BR2402" s="196"/>
      <c r="BS2402" s="196"/>
      <c r="BT2402" s="196"/>
      <c r="BU2402" s="196"/>
      <c r="BV2402" s="196"/>
      <c r="BW2402" s="196"/>
      <c r="BX2402" s="196"/>
      <c r="BY2402" s="196"/>
      <c r="BZ2402" s="196"/>
      <c r="CA2402" s="196"/>
      <c r="CB2402" s="196"/>
      <c r="CC2402" s="196"/>
      <c r="CD2402" s="196"/>
    </row>
    <row r="2403" spans="4:82" x14ac:dyDescent="0.2">
      <c r="D2403" s="171"/>
      <c r="E2403" s="171"/>
      <c r="F2403" s="171"/>
      <c r="G2403" s="171"/>
      <c r="H2403" s="171"/>
      <c r="I2403" s="171"/>
      <c r="J2403" s="171"/>
      <c r="K2403" s="171"/>
      <c r="L2403" s="171"/>
      <c r="M2403" s="171"/>
      <c r="N2403" s="171"/>
      <c r="O2403" s="171"/>
      <c r="P2403" s="171"/>
      <c r="Q2403" s="171"/>
      <c r="R2403" s="171"/>
      <c r="S2403" s="171"/>
      <c r="T2403" s="171"/>
      <c r="U2403" s="171"/>
      <c r="V2403" s="171"/>
      <c r="W2403" s="171"/>
      <c r="X2403" s="171"/>
      <c r="Y2403" s="171"/>
      <c r="Z2403" s="171"/>
      <c r="AA2403" s="171"/>
      <c r="AB2403" s="171"/>
      <c r="AC2403" s="171"/>
      <c r="AD2403" s="171"/>
      <c r="AE2403" s="171"/>
      <c r="AF2403" s="171"/>
      <c r="AG2403" s="171"/>
      <c r="AH2403" s="171"/>
      <c r="AI2403" s="171"/>
      <c r="AJ2403" s="171"/>
      <c r="AK2403" s="171"/>
      <c r="AL2403" s="171"/>
      <c r="AM2403" s="171"/>
      <c r="AN2403" s="171"/>
      <c r="AO2403" s="171"/>
      <c r="AP2403" s="171"/>
      <c r="AQ2403" s="171"/>
      <c r="AR2403" s="171"/>
      <c r="AS2403" s="171"/>
      <c r="AT2403" s="196"/>
      <c r="AU2403" s="196"/>
      <c r="AV2403" s="196"/>
      <c r="AW2403" s="196"/>
      <c r="AX2403" s="196"/>
      <c r="AY2403" s="196"/>
      <c r="AZ2403" s="196"/>
      <c r="BA2403" s="196"/>
      <c r="BB2403" s="196"/>
      <c r="BC2403" s="196"/>
      <c r="BD2403" s="196"/>
      <c r="BE2403" s="196"/>
      <c r="BF2403" s="196"/>
      <c r="BG2403" s="196"/>
      <c r="BH2403" s="196"/>
      <c r="BI2403" s="196"/>
      <c r="BJ2403" s="196"/>
      <c r="BK2403" s="196"/>
      <c r="BL2403" s="196"/>
      <c r="BM2403" s="196"/>
      <c r="BN2403" s="196"/>
      <c r="BO2403" s="196"/>
      <c r="BP2403" s="196"/>
      <c r="BQ2403" s="196"/>
      <c r="BR2403" s="196"/>
      <c r="BS2403" s="196"/>
      <c r="BT2403" s="196"/>
      <c r="BU2403" s="196"/>
      <c r="BV2403" s="196"/>
      <c r="BW2403" s="196"/>
      <c r="BX2403" s="196"/>
      <c r="BY2403" s="196"/>
      <c r="BZ2403" s="196"/>
      <c r="CA2403" s="196"/>
      <c r="CB2403" s="196"/>
      <c r="CC2403" s="196"/>
      <c r="CD2403" s="196"/>
    </row>
    <row r="2404" spans="4:82" x14ac:dyDescent="0.2">
      <c r="D2404" s="171"/>
      <c r="E2404" s="171"/>
      <c r="F2404" s="171"/>
      <c r="G2404" s="171"/>
      <c r="H2404" s="171"/>
      <c r="I2404" s="171"/>
      <c r="J2404" s="171"/>
      <c r="K2404" s="171"/>
      <c r="L2404" s="171"/>
      <c r="M2404" s="171"/>
      <c r="N2404" s="171"/>
      <c r="O2404" s="171"/>
      <c r="P2404" s="171"/>
      <c r="Q2404" s="171"/>
      <c r="R2404" s="171"/>
      <c r="S2404" s="171"/>
      <c r="T2404" s="171"/>
      <c r="U2404" s="171"/>
      <c r="V2404" s="171"/>
      <c r="W2404" s="171"/>
      <c r="X2404" s="171"/>
      <c r="Y2404" s="171"/>
      <c r="Z2404" s="171"/>
      <c r="AA2404" s="171"/>
      <c r="AB2404" s="171"/>
      <c r="AC2404" s="171"/>
      <c r="AD2404" s="171"/>
      <c r="AE2404" s="171"/>
      <c r="AF2404" s="171"/>
      <c r="AG2404" s="171"/>
      <c r="AH2404" s="171"/>
      <c r="AI2404" s="171"/>
      <c r="AJ2404" s="171"/>
      <c r="AK2404" s="171"/>
      <c r="AL2404" s="171"/>
      <c r="AM2404" s="171"/>
      <c r="AN2404" s="171"/>
      <c r="AO2404" s="171"/>
      <c r="AP2404" s="171"/>
      <c r="AQ2404" s="171"/>
      <c r="AR2404" s="171"/>
      <c r="AS2404" s="171"/>
      <c r="AT2404" s="196"/>
      <c r="AU2404" s="196"/>
      <c r="AV2404" s="196"/>
      <c r="AW2404" s="196"/>
      <c r="AX2404" s="196"/>
      <c r="AY2404" s="196"/>
      <c r="AZ2404" s="196"/>
      <c r="BA2404" s="196"/>
      <c r="BB2404" s="196"/>
      <c r="BC2404" s="196"/>
      <c r="BD2404" s="196"/>
      <c r="BE2404" s="196"/>
      <c r="BF2404" s="196"/>
      <c r="BG2404" s="196"/>
      <c r="BH2404" s="196"/>
      <c r="BI2404" s="196"/>
      <c r="BJ2404" s="196"/>
      <c r="BK2404" s="196"/>
      <c r="BL2404" s="196"/>
      <c r="BM2404" s="196"/>
      <c r="BN2404" s="196"/>
      <c r="BO2404" s="196"/>
      <c r="BP2404" s="196"/>
      <c r="BQ2404" s="196"/>
      <c r="BR2404" s="196"/>
      <c r="BS2404" s="196"/>
      <c r="BT2404" s="196"/>
      <c r="BU2404" s="196"/>
      <c r="BV2404" s="196"/>
      <c r="BW2404" s="196"/>
      <c r="BX2404" s="196"/>
      <c r="BY2404" s="196"/>
      <c r="BZ2404" s="196"/>
      <c r="CA2404" s="196"/>
      <c r="CB2404" s="196"/>
      <c r="CC2404" s="196"/>
      <c r="CD2404" s="196"/>
    </row>
  </sheetData>
  <phoneticPr fontId="3"/>
  <conditionalFormatting sqref="V4:V6 AG4:AG6">
    <cfRule type="cellIs" dxfId="1" priority="2" stopIfTrue="1" operator="equal">
      <formula>0</formula>
    </cfRule>
  </conditionalFormatting>
  <conditionalFormatting sqref="AH4:AH6">
    <cfRule type="cellIs" dxfId="0" priority="1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view="pageBreakPreview" zoomScaleNormal="100" zoomScaleSheetLayoutView="100" workbookViewId="0">
      <selection activeCell="F21" sqref="F21"/>
    </sheetView>
  </sheetViews>
  <sheetFormatPr defaultColWidth="9" defaultRowHeight="17.399999999999999" x14ac:dyDescent="0.2"/>
  <cols>
    <col min="1" max="1" width="10.33203125" style="2" customWidth="1"/>
    <col min="2" max="4" width="13.77734375" style="2" customWidth="1"/>
    <col min="5" max="16384" width="9" style="2"/>
  </cols>
  <sheetData>
    <row r="1" spans="1:13" ht="32.4" thickBot="1" x14ac:dyDescent="0.25">
      <c r="A1" s="130" t="s">
        <v>242</v>
      </c>
      <c r="H1" s="134">
        <f>IF(H2&gt;H3,H3,H2)</f>
        <v>25</v>
      </c>
      <c r="I1" s="135" t="s">
        <v>462</v>
      </c>
      <c r="J1" s="136"/>
      <c r="K1" s="137"/>
    </row>
    <row r="2" spans="1:13" ht="31.5" customHeight="1" thickBot="1" x14ac:dyDescent="0.65">
      <c r="A2" s="138" t="s">
        <v>464</v>
      </c>
      <c r="B2" s="139" t="s">
        <v>589</v>
      </c>
      <c r="C2" s="149" t="s">
        <v>465</v>
      </c>
      <c r="D2" s="140">
        <f ca="1">OFFSET(D6,H1,0)</f>
        <v>0.65816824510667427</v>
      </c>
      <c r="E2" s="586" t="str">
        <f ca="1">IF(H2&gt;H3,"← "&amp;OFFSET(A6,H3,0)&amp;"値を適用","")</f>
        <v/>
      </c>
      <c r="F2" s="587"/>
      <c r="G2" s="588"/>
      <c r="H2" s="141">
        <f>MATCH(B2,M7:M31,0)</f>
        <v>25</v>
      </c>
      <c r="I2" s="142" t="s">
        <v>466</v>
      </c>
      <c r="J2" s="143"/>
      <c r="K2" s="144"/>
    </row>
    <row r="3" spans="1:13" ht="31.8" x14ac:dyDescent="0.2">
      <c r="A3" s="130"/>
      <c r="H3" s="145">
        <f>COUNT(C:C)</f>
        <v>25</v>
      </c>
      <c r="I3" s="146" t="s">
        <v>467</v>
      </c>
      <c r="J3" s="147"/>
      <c r="K3" s="148"/>
    </row>
    <row r="4" spans="1:13" ht="27" thickBot="1" x14ac:dyDescent="0.25">
      <c r="A4" s="1"/>
      <c r="D4" s="10" t="s">
        <v>243</v>
      </c>
    </row>
    <row r="5" spans="1:13" ht="18.600000000000001" thickTop="1" thickBot="1" x14ac:dyDescent="0.25">
      <c r="A5" s="3"/>
      <c r="B5" s="4" t="s">
        <v>228</v>
      </c>
      <c r="C5" s="4" t="s">
        <v>229</v>
      </c>
      <c r="D5" s="4" t="s">
        <v>227</v>
      </c>
    </row>
    <row r="6" spans="1:13" ht="18.600000000000001" thickTop="1" thickBot="1" x14ac:dyDescent="0.25">
      <c r="A6" s="3"/>
      <c r="B6" s="4" t="s">
        <v>143</v>
      </c>
      <c r="C6" s="4" t="s">
        <v>144</v>
      </c>
      <c r="D6" s="4" t="s">
        <v>245</v>
      </c>
      <c r="M6" s="2" t="s">
        <v>463</v>
      </c>
    </row>
    <row r="7" spans="1:13" ht="20.25" hidden="1" customHeight="1" thickTop="1" thickBot="1" x14ac:dyDescent="0.25">
      <c r="A7" s="5" t="s">
        <v>230</v>
      </c>
      <c r="B7" s="6">
        <v>329216</v>
      </c>
      <c r="C7" s="6">
        <v>460967</v>
      </c>
      <c r="D7" s="7">
        <f>B7/C7</f>
        <v>0.71418561415459236</v>
      </c>
      <c r="M7" s="2" t="s">
        <v>230</v>
      </c>
    </row>
    <row r="8" spans="1:13" ht="20.25" hidden="1" customHeight="1" thickTop="1" thickBot="1" x14ac:dyDescent="0.25">
      <c r="A8" s="3" t="s">
        <v>231</v>
      </c>
      <c r="B8" s="8">
        <v>319159</v>
      </c>
      <c r="C8" s="8">
        <v>448136</v>
      </c>
      <c r="D8" s="9">
        <f t="shared" ref="D8:D31" si="0">B8/C8</f>
        <v>0.71219228091472231</v>
      </c>
      <c r="M8" s="2" t="s">
        <v>231</v>
      </c>
    </row>
    <row r="9" spans="1:13" ht="20.25" hidden="1" customHeight="1" thickTop="1" thickBot="1" x14ac:dyDescent="0.25">
      <c r="A9" s="5" t="s">
        <v>232</v>
      </c>
      <c r="B9" s="6">
        <v>317178</v>
      </c>
      <c r="C9" s="6">
        <v>447722</v>
      </c>
      <c r="D9" s="7">
        <f t="shared" si="0"/>
        <v>0.70842621090766145</v>
      </c>
      <c r="M9" s="2" t="s">
        <v>232</v>
      </c>
    </row>
    <row r="10" spans="1:13" ht="20.25" hidden="1" customHeight="1" thickTop="1" thickBot="1" x14ac:dyDescent="0.25">
      <c r="A10" s="3" t="s">
        <v>233</v>
      </c>
      <c r="B10" s="8">
        <v>307928</v>
      </c>
      <c r="C10" s="8">
        <v>434063</v>
      </c>
      <c r="D10" s="9">
        <f t="shared" si="0"/>
        <v>0.70940854207799331</v>
      </c>
      <c r="M10" s="2" t="s">
        <v>233</v>
      </c>
    </row>
    <row r="11" spans="1:13" ht="20.25" hidden="1" customHeight="1" thickTop="1" thickBot="1" x14ac:dyDescent="0.25">
      <c r="A11" s="5" t="s">
        <v>234</v>
      </c>
      <c r="B11" s="6">
        <v>298655</v>
      </c>
      <c r="C11" s="6">
        <v>393015</v>
      </c>
      <c r="D11" s="7">
        <f t="shared" si="0"/>
        <v>0.75990738266987268</v>
      </c>
      <c r="M11" s="2" t="s">
        <v>234</v>
      </c>
    </row>
    <row r="12" spans="1:13" ht="20.25" hidden="1" customHeight="1" thickTop="1" thickBot="1" x14ac:dyDescent="0.25">
      <c r="A12" s="3" t="s">
        <v>235</v>
      </c>
      <c r="B12" s="8">
        <v>302306</v>
      </c>
      <c r="C12" s="8">
        <v>406096</v>
      </c>
      <c r="D12" s="9">
        <f t="shared" si="0"/>
        <v>0.74442003861155981</v>
      </c>
      <c r="M12" s="2" t="s">
        <v>235</v>
      </c>
    </row>
    <row r="13" spans="1:13" ht="20.25" hidden="1" customHeight="1" thickTop="1" thickBot="1" x14ac:dyDescent="0.25">
      <c r="A13" s="5" t="s">
        <v>236</v>
      </c>
      <c r="B13" s="6">
        <v>287905</v>
      </c>
      <c r="C13" s="6">
        <v>371479</v>
      </c>
      <c r="D13" s="7">
        <f t="shared" si="0"/>
        <v>0.77502362179288731</v>
      </c>
      <c r="M13" s="2" t="s">
        <v>236</v>
      </c>
    </row>
    <row r="14" spans="1:13" ht="18.600000000000001" thickTop="1" thickBot="1" x14ac:dyDescent="0.25">
      <c r="A14" s="3" t="s">
        <v>237</v>
      </c>
      <c r="B14" s="8">
        <v>284704</v>
      </c>
      <c r="C14" s="8">
        <v>378860</v>
      </c>
      <c r="D14" s="9">
        <f t="shared" si="0"/>
        <v>0.75147547906878531</v>
      </c>
      <c r="M14" s="2" t="s">
        <v>237</v>
      </c>
    </row>
    <row r="15" spans="1:13" ht="18.600000000000001" thickTop="1" thickBot="1" x14ac:dyDescent="0.25">
      <c r="A15" s="5" t="s">
        <v>238</v>
      </c>
      <c r="B15" s="6">
        <v>277349</v>
      </c>
      <c r="C15" s="6">
        <v>362790</v>
      </c>
      <c r="D15" s="7">
        <f t="shared" si="0"/>
        <v>0.76448909837647128</v>
      </c>
      <c r="M15" s="2" t="s">
        <v>238</v>
      </c>
    </row>
    <row r="16" spans="1:13" ht="18.600000000000001" thickTop="1" thickBot="1" x14ac:dyDescent="0.25">
      <c r="A16" s="3" t="s">
        <v>239</v>
      </c>
      <c r="B16" s="8">
        <v>288915</v>
      </c>
      <c r="C16" s="8">
        <v>398654</v>
      </c>
      <c r="D16" s="9">
        <f t="shared" si="0"/>
        <v>0.72472620367536766</v>
      </c>
      <c r="M16" s="2" t="s">
        <v>239</v>
      </c>
    </row>
    <row r="17" spans="1:13" ht="18.600000000000001" thickTop="1" thickBot="1" x14ac:dyDescent="0.25">
      <c r="A17" s="5" t="s">
        <v>240</v>
      </c>
      <c r="B17" s="6">
        <v>290969</v>
      </c>
      <c r="C17" s="6">
        <v>389713</v>
      </c>
      <c r="D17" s="7">
        <f t="shared" si="0"/>
        <v>0.7466237975125285</v>
      </c>
      <c r="M17" s="2" t="s">
        <v>240</v>
      </c>
    </row>
    <row r="18" spans="1:13" ht="18.600000000000001" thickTop="1" thickBot="1" x14ac:dyDescent="0.25">
      <c r="A18" s="3" t="s">
        <v>241</v>
      </c>
      <c r="B18" s="8">
        <v>301475</v>
      </c>
      <c r="C18" s="8">
        <v>393643</v>
      </c>
      <c r="D18" s="9">
        <f t="shared" si="0"/>
        <v>0.76585891277121654</v>
      </c>
      <c r="M18" s="2" t="s">
        <v>241</v>
      </c>
    </row>
    <row r="19" spans="1:13" ht="18.600000000000001" thickTop="1" thickBot="1" x14ac:dyDescent="0.25">
      <c r="A19" s="5" t="s">
        <v>459</v>
      </c>
      <c r="B19" s="6">
        <v>274329</v>
      </c>
      <c r="C19" s="6">
        <v>398141</v>
      </c>
      <c r="D19" s="7">
        <f t="shared" si="0"/>
        <v>0.68902474249072565</v>
      </c>
      <c r="M19" s="2" t="s">
        <v>459</v>
      </c>
    </row>
    <row r="20" spans="1:13" ht="18.600000000000001" thickTop="1" thickBot="1" x14ac:dyDescent="0.25">
      <c r="A20" s="3" t="s">
        <v>460</v>
      </c>
      <c r="B20" s="8">
        <v>319103</v>
      </c>
      <c r="C20" s="8">
        <v>421273</v>
      </c>
      <c r="D20" s="9">
        <f t="shared" si="0"/>
        <v>0.75747318247312312</v>
      </c>
      <c r="M20" s="2" t="s">
        <v>460</v>
      </c>
    </row>
    <row r="21" spans="1:13" ht="18.600000000000001" thickTop="1" thickBot="1" x14ac:dyDescent="0.25">
      <c r="A21" s="150" t="s">
        <v>468</v>
      </c>
      <c r="B21" s="151">
        <v>298650</v>
      </c>
      <c r="C21" s="151">
        <v>403812</v>
      </c>
      <c r="D21" s="152">
        <f t="shared" si="0"/>
        <v>0.73957683278357256</v>
      </c>
      <c r="M21" s="2" t="s">
        <v>468</v>
      </c>
    </row>
    <row r="22" spans="1:13" ht="18.600000000000001" thickTop="1" thickBot="1" x14ac:dyDescent="0.25">
      <c r="A22" s="3" t="s">
        <v>469</v>
      </c>
      <c r="B22" s="8">
        <v>297648</v>
      </c>
      <c r="C22" s="8">
        <v>405459</v>
      </c>
      <c r="D22" s="9">
        <f t="shared" si="0"/>
        <v>0.73410135180129188</v>
      </c>
      <c r="M22" s="2" t="s">
        <v>469</v>
      </c>
    </row>
    <row r="23" spans="1:13" ht="18.600000000000001" thickTop="1" thickBot="1" x14ac:dyDescent="0.25">
      <c r="A23" s="150" t="s">
        <v>470</v>
      </c>
      <c r="B23" s="151">
        <v>291773</v>
      </c>
      <c r="C23" s="151">
        <v>425560</v>
      </c>
      <c r="D23" s="152">
        <f t="shared" si="0"/>
        <v>0.68562129899426638</v>
      </c>
      <c r="M23" s="2" t="s">
        <v>470</v>
      </c>
    </row>
    <row r="24" spans="1:13" ht="18.600000000000001" thickTop="1" thickBot="1" x14ac:dyDescent="0.25">
      <c r="A24" s="3" t="s">
        <v>471</v>
      </c>
      <c r="B24" s="8">
        <v>282386</v>
      </c>
      <c r="C24" s="8">
        <v>387683</v>
      </c>
      <c r="D24" s="9">
        <f t="shared" si="0"/>
        <v>0.7283940745402816</v>
      </c>
      <c r="M24" s="2" t="s">
        <v>471</v>
      </c>
    </row>
    <row r="25" spans="1:13" ht="18.600000000000001" thickTop="1" thickBot="1" x14ac:dyDescent="0.25">
      <c r="A25" s="150" t="s">
        <v>579</v>
      </c>
      <c r="B25" s="151">
        <v>301276</v>
      </c>
      <c r="C25" s="151">
        <v>401120</v>
      </c>
      <c r="D25" s="152">
        <f t="shared" si="0"/>
        <v>0.75108695652173918</v>
      </c>
      <c r="M25" s="2" t="s">
        <v>472</v>
      </c>
    </row>
    <row r="26" spans="1:13" ht="18.600000000000001" thickTop="1" thickBot="1" x14ac:dyDescent="0.25">
      <c r="A26" s="321" t="s">
        <v>590</v>
      </c>
      <c r="B26" s="322">
        <v>295437</v>
      </c>
      <c r="C26" s="322">
        <v>408316</v>
      </c>
      <c r="D26" s="323">
        <f t="shared" si="0"/>
        <v>0.72354989762830746</v>
      </c>
      <c r="M26" s="2" t="s">
        <v>590</v>
      </c>
    </row>
    <row r="27" spans="1:13" ht="18.600000000000001" thickTop="1" thickBot="1" x14ac:dyDescent="0.25">
      <c r="A27" s="131" t="s">
        <v>731</v>
      </c>
      <c r="B27" s="151">
        <v>305062</v>
      </c>
      <c r="C27" s="151">
        <v>461647</v>
      </c>
      <c r="D27" s="152">
        <f t="shared" si="0"/>
        <v>0.66081226564886153</v>
      </c>
      <c r="M27" s="2" t="s">
        <v>732</v>
      </c>
    </row>
    <row r="28" spans="1:13" ht="18.600000000000001" thickTop="1" thickBot="1" x14ac:dyDescent="0.25">
      <c r="A28" s="347" t="s">
        <v>841</v>
      </c>
      <c r="B28" s="348">
        <v>296321</v>
      </c>
      <c r="C28" s="348">
        <v>474267</v>
      </c>
      <c r="D28" s="9">
        <f t="shared" si="0"/>
        <v>0.62479784593910181</v>
      </c>
      <c r="M28" s="2" t="s">
        <v>841</v>
      </c>
    </row>
    <row r="29" spans="1:13" ht="18.600000000000001" thickTop="1" thickBot="1" x14ac:dyDescent="0.25">
      <c r="A29" s="131" t="s">
        <v>842</v>
      </c>
      <c r="B29" s="132">
        <v>277611</v>
      </c>
      <c r="C29" s="132">
        <v>450485</v>
      </c>
      <c r="D29" s="152">
        <f t="shared" si="0"/>
        <v>0.61624915368991195</v>
      </c>
      <c r="M29" s="2" t="s">
        <v>842</v>
      </c>
    </row>
    <row r="30" spans="1:13" ht="18.600000000000001" thickTop="1" thickBot="1" x14ac:dyDescent="0.25">
      <c r="A30" s="347" t="s">
        <v>843</v>
      </c>
      <c r="B30" s="348">
        <v>317849</v>
      </c>
      <c r="C30" s="348">
        <v>472608</v>
      </c>
      <c r="D30" s="9">
        <f t="shared" si="0"/>
        <v>0.67254257227977521</v>
      </c>
      <c r="M30" s="2" t="s">
        <v>843</v>
      </c>
    </row>
    <row r="31" spans="1:13" ht="18.600000000000001" thickTop="1" thickBot="1" x14ac:dyDescent="0.25">
      <c r="A31" s="131" t="s">
        <v>588</v>
      </c>
      <c r="B31" s="132">
        <f>SUM(B26:B30)</f>
        <v>1492280</v>
      </c>
      <c r="C31" s="132">
        <f>SUM(C26:C30)</f>
        <v>2267323</v>
      </c>
      <c r="D31" s="152">
        <f t="shared" si="0"/>
        <v>0.65816824510667427</v>
      </c>
      <c r="M31" s="2" t="s">
        <v>589</v>
      </c>
    </row>
    <row r="32" spans="1:13" ht="18" thickTop="1" x14ac:dyDescent="0.2">
      <c r="A32" s="131"/>
      <c r="B32" s="132"/>
      <c r="C32" s="132"/>
      <c r="D32" s="133"/>
    </row>
    <row r="33" spans="1:1" x14ac:dyDescent="0.2">
      <c r="A33" s="2" t="s">
        <v>733</v>
      </c>
    </row>
    <row r="34" spans="1:1" x14ac:dyDescent="0.2">
      <c r="A34" s="2" t="s">
        <v>244</v>
      </c>
    </row>
  </sheetData>
  <mergeCells count="1">
    <mergeCell ref="E2:G2"/>
  </mergeCells>
  <phoneticPr fontId="3"/>
  <dataValidations count="1">
    <dataValidation type="list" allowBlank="1" showInputMessage="1" showErrorMessage="1" sqref="B2">
      <formula1>$M$7:$M$33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2"/>
  <sheetViews>
    <sheetView view="pageBreakPreview" zoomScaleNormal="100" zoomScaleSheetLayoutView="100" workbookViewId="0">
      <selection activeCell="E17" sqref="E17"/>
    </sheetView>
  </sheetViews>
  <sheetFormatPr defaultColWidth="9" defaultRowHeight="13.2" x14ac:dyDescent="0.2"/>
  <cols>
    <col min="1" max="1" width="25.6640625" style="12" customWidth="1"/>
    <col min="2" max="4" width="15.6640625" style="12" customWidth="1"/>
    <col min="5" max="16384" width="9" style="12"/>
  </cols>
  <sheetData>
    <row r="1" spans="1:4" ht="23.4" x14ac:dyDescent="0.2">
      <c r="A1" s="59" t="s">
        <v>296</v>
      </c>
      <c r="B1" s="59"/>
    </row>
    <row r="3" spans="1:4" ht="16.5" customHeight="1" x14ac:dyDescent="0.2">
      <c r="A3" s="589" t="s">
        <v>0</v>
      </c>
      <c r="B3" s="325" t="s">
        <v>298</v>
      </c>
      <c r="C3" s="325" t="s">
        <v>298</v>
      </c>
      <c r="D3" s="589" t="s">
        <v>281</v>
      </c>
    </row>
    <row r="4" spans="1:4" ht="16.5" customHeight="1" x14ac:dyDescent="0.2">
      <c r="A4" s="590"/>
      <c r="B4" s="213" t="s">
        <v>734</v>
      </c>
      <c r="C4" s="213" t="s">
        <v>735</v>
      </c>
      <c r="D4" s="590"/>
    </row>
    <row r="5" spans="1:4" ht="16.5" customHeight="1" x14ac:dyDescent="0.2">
      <c r="A5" s="324" t="s">
        <v>736</v>
      </c>
      <c r="B5" s="61">
        <v>83655</v>
      </c>
      <c r="C5" s="226">
        <f>'11取引基本表'!DY7</f>
        <v>519790</v>
      </c>
      <c r="D5" s="62">
        <f t="shared" ref="D5:D110" si="0">IF(ISERROR(B5/C5),"0",(B5/C5))</f>
        <v>0.16093999499797995</v>
      </c>
    </row>
    <row r="6" spans="1:4" ht="16.5" customHeight="1" x14ac:dyDescent="0.2">
      <c r="A6" s="324" t="s">
        <v>737</v>
      </c>
      <c r="B6" s="61">
        <v>6679</v>
      </c>
      <c r="C6" s="227">
        <f>'11取引基本表'!DY8</f>
        <v>142670</v>
      </c>
      <c r="D6" s="62">
        <f t="shared" si="0"/>
        <v>4.681432676806617E-2</v>
      </c>
    </row>
    <row r="7" spans="1:4" ht="16.5" customHeight="1" x14ac:dyDescent="0.2">
      <c r="A7" s="324" t="s">
        <v>738</v>
      </c>
      <c r="B7" s="61">
        <v>50260</v>
      </c>
      <c r="C7" s="227">
        <f>'11取引基本表'!DY9</f>
        <v>669244</v>
      </c>
      <c r="D7" s="62">
        <f t="shared" si="0"/>
        <v>7.5099664696284166E-2</v>
      </c>
    </row>
    <row r="8" spans="1:4" ht="16.5" customHeight="1" x14ac:dyDescent="0.2">
      <c r="A8" s="324" t="s">
        <v>739</v>
      </c>
      <c r="B8" s="61">
        <v>24018</v>
      </c>
      <c r="C8" s="227">
        <f>'11取引基本表'!DY10</f>
        <v>97861</v>
      </c>
      <c r="D8" s="62">
        <f t="shared" si="0"/>
        <v>0.24542974218534452</v>
      </c>
    </row>
    <row r="9" spans="1:4" ht="16.5" customHeight="1" x14ac:dyDescent="0.2">
      <c r="A9" s="324" t="s">
        <v>740</v>
      </c>
      <c r="B9" s="61">
        <v>8304</v>
      </c>
      <c r="C9" s="227">
        <f>'11取引基本表'!DY11</f>
        <v>100579</v>
      </c>
      <c r="D9" s="62">
        <f t="shared" si="0"/>
        <v>8.2561966215611612E-2</v>
      </c>
    </row>
    <row r="10" spans="1:4" ht="16.5" customHeight="1" x14ac:dyDescent="0.2">
      <c r="A10" s="324" t="s">
        <v>741</v>
      </c>
      <c r="B10" s="61">
        <v>33592</v>
      </c>
      <c r="C10" s="227">
        <f>'11取引基本表'!DY12</f>
        <v>322219</v>
      </c>
      <c r="D10" s="62">
        <f t="shared" si="0"/>
        <v>0.10425207700352866</v>
      </c>
    </row>
    <row r="11" spans="1:4" ht="16.5" customHeight="1" x14ac:dyDescent="0.2">
      <c r="A11" s="324" t="s">
        <v>742</v>
      </c>
      <c r="B11" s="61">
        <v>861</v>
      </c>
      <c r="C11" s="227">
        <f>'11取引基本表'!DY13</f>
        <v>35677</v>
      </c>
      <c r="D11" s="62">
        <f t="shared" si="0"/>
        <v>2.4133195055638088E-2</v>
      </c>
    </row>
    <row r="12" spans="1:4" ht="16.5" customHeight="1" x14ac:dyDescent="0.2">
      <c r="A12" s="324" t="s">
        <v>743</v>
      </c>
      <c r="B12" s="61">
        <v>2193</v>
      </c>
      <c r="C12" s="227">
        <f>'11取引基本表'!DY14</f>
        <v>46216</v>
      </c>
      <c r="D12" s="62">
        <f t="shared" si="0"/>
        <v>4.7451099186428945E-2</v>
      </c>
    </row>
    <row r="13" spans="1:4" ht="16.5" customHeight="1" x14ac:dyDescent="0.2">
      <c r="A13" s="324" t="s">
        <v>744</v>
      </c>
      <c r="B13" s="61">
        <v>11716</v>
      </c>
      <c r="C13" s="227">
        <f>'11取引基本表'!DY15</f>
        <v>613808</v>
      </c>
      <c r="D13" s="62">
        <f t="shared" si="0"/>
        <v>1.9087401923728594E-2</v>
      </c>
    </row>
    <row r="14" spans="1:4" ht="16.5" customHeight="1" x14ac:dyDescent="0.2">
      <c r="A14" s="324" t="s">
        <v>745</v>
      </c>
      <c r="B14" s="61">
        <v>29411</v>
      </c>
      <c r="C14" s="227">
        <f>'11取引基本表'!DY16</f>
        <v>648854</v>
      </c>
      <c r="D14" s="62">
        <f t="shared" si="0"/>
        <v>4.5327608367984169E-2</v>
      </c>
    </row>
    <row r="15" spans="1:4" ht="16.5" customHeight="1" x14ac:dyDescent="0.2">
      <c r="A15" s="324" t="s">
        <v>746</v>
      </c>
      <c r="B15" s="61">
        <v>797</v>
      </c>
      <c r="C15" s="227">
        <f>'11取引基本表'!DY17</f>
        <v>177523</v>
      </c>
      <c r="D15" s="62">
        <f t="shared" si="0"/>
        <v>4.4895590993843052E-3</v>
      </c>
    </row>
    <row r="16" spans="1:4" ht="16.5" customHeight="1" x14ac:dyDescent="0.2">
      <c r="A16" s="324" t="s">
        <v>747</v>
      </c>
      <c r="B16" s="61">
        <v>37871</v>
      </c>
      <c r="C16" s="228">
        <f>'11取引基本表'!DY18</f>
        <v>708568</v>
      </c>
      <c r="D16" s="62">
        <f t="shared" si="0"/>
        <v>5.3447234422102044E-2</v>
      </c>
    </row>
    <row r="17" spans="1:4" ht="16.5" customHeight="1" x14ac:dyDescent="0.2">
      <c r="A17" s="324" t="s">
        <v>748</v>
      </c>
      <c r="B17" s="61">
        <v>2766</v>
      </c>
      <c r="C17" s="326">
        <f>'11取引基本表'!DY19</f>
        <v>154690</v>
      </c>
      <c r="D17" s="62">
        <f t="shared" si="0"/>
        <v>1.7880923136595773E-2</v>
      </c>
    </row>
    <row r="18" spans="1:4" ht="16.5" customHeight="1" x14ac:dyDescent="0.2">
      <c r="A18" s="324" t="s">
        <v>532</v>
      </c>
      <c r="B18" s="61">
        <v>1126</v>
      </c>
      <c r="C18" s="326">
        <f>'11取引基本表'!DY20</f>
        <v>141644</v>
      </c>
      <c r="D18" s="62">
        <f t="shared" si="0"/>
        <v>7.9495072152720898E-3</v>
      </c>
    </row>
    <row r="19" spans="1:4" ht="16.5" customHeight="1" x14ac:dyDescent="0.2">
      <c r="A19" s="324" t="s">
        <v>749</v>
      </c>
      <c r="B19" s="61">
        <v>382</v>
      </c>
      <c r="C19" s="326">
        <f>'11取引基本表'!DY21</f>
        <v>5095</v>
      </c>
      <c r="D19" s="62">
        <f t="shared" si="0"/>
        <v>7.4975466143277728E-2</v>
      </c>
    </row>
    <row r="20" spans="1:4" ht="16.5" customHeight="1" x14ac:dyDescent="0.2">
      <c r="A20" s="324" t="s">
        <v>750</v>
      </c>
      <c r="B20" s="61">
        <v>2950</v>
      </c>
      <c r="C20" s="326">
        <f>'11取引基本表'!DY22</f>
        <v>28413</v>
      </c>
      <c r="D20" s="62">
        <f t="shared" si="0"/>
        <v>0.10382571358181114</v>
      </c>
    </row>
    <row r="21" spans="1:4" ht="16.5" customHeight="1" x14ac:dyDescent="0.2">
      <c r="A21" s="324" t="s">
        <v>751</v>
      </c>
      <c r="B21" s="61">
        <v>7982</v>
      </c>
      <c r="C21" s="326">
        <f>'11取引基本表'!DY23</f>
        <v>138355</v>
      </c>
      <c r="D21" s="62">
        <f t="shared" si="0"/>
        <v>5.7692168696469225E-2</v>
      </c>
    </row>
    <row r="22" spans="1:4" ht="16.5" customHeight="1" x14ac:dyDescent="0.2">
      <c r="A22" s="324" t="s">
        <v>752</v>
      </c>
      <c r="B22" s="61">
        <v>4689</v>
      </c>
      <c r="C22" s="326">
        <f>'11取引基本表'!DY24</f>
        <v>44011</v>
      </c>
      <c r="D22" s="62">
        <f t="shared" si="0"/>
        <v>0.10654154643157393</v>
      </c>
    </row>
    <row r="23" spans="1:4" ht="16.5" customHeight="1" x14ac:dyDescent="0.2">
      <c r="A23" s="324" t="s">
        <v>753</v>
      </c>
      <c r="B23" s="61">
        <v>3010</v>
      </c>
      <c r="C23" s="326">
        <f>'11取引基本表'!DY25</f>
        <v>434651</v>
      </c>
      <c r="D23" s="62">
        <f t="shared" si="0"/>
        <v>6.9250962266278002E-3</v>
      </c>
    </row>
    <row r="24" spans="1:4" ht="16.5" customHeight="1" x14ac:dyDescent="0.2">
      <c r="A24" s="324" t="s">
        <v>754</v>
      </c>
      <c r="B24" s="61">
        <v>2982</v>
      </c>
      <c r="C24" s="326">
        <f>'11取引基本表'!DY26</f>
        <v>75743</v>
      </c>
      <c r="D24" s="62">
        <f t="shared" si="0"/>
        <v>3.9369974783148277E-2</v>
      </c>
    </row>
    <row r="25" spans="1:4" ht="16.5" customHeight="1" x14ac:dyDescent="0.2">
      <c r="A25" s="324" t="s">
        <v>755</v>
      </c>
      <c r="B25" s="61">
        <v>9235</v>
      </c>
      <c r="C25" s="326">
        <f>'11取引基本表'!DY27</f>
        <v>105498</v>
      </c>
      <c r="D25" s="62">
        <f t="shared" si="0"/>
        <v>8.7537204496767718E-2</v>
      </c>
    </row>
    <row r="26" spans="1:4" ht="16.5" customHeight="1" x14ac:dyDescent="0.2">
      <c r="A26" s="324" t="s">
        <v>756</v>
      </c>
      <c r="B26" s="61">
        <v>373</v>
      </c>
      <c r="C26" s="326">
        <f>'11取引基本表'!DY28</f>
        <v>46463</v>
      </c>
      <c r="D26" s="62">
        <f t="shared" si="0"/>
        <v>8.0278931623011859E-3</v>
      </c>
    </row>
    <row r="27" spans="1:4" ht="16.5" customHeight="1" x14ac:dyDescent="0.2">
      <c r="A27" s="324" t="s">
        <v>757</v>
      </c>
      <c r="B27" s="61">
        <v>372</v>
      </c>
      <c r="C27" s="326">
        <f>'11取引基本表'!DY29</f>
        <v>27696</v>
      </c>
      <c r="D27" s="62">
        <f t="shared" si="0"/>
        <v>1.3431542461005199E-2</v>
      </c>
    </row>
    <row r="28" spans="1:4" ht="16.5" customHeight="1" x14ac:dyDescent="0.2">
      <c r="A28" s="324" t="s">
        <v>758</v>
      </c>
      <c r="B28" s="61">
        <v>235</v>
      </c>
      <c r="C28" s="326">
        <f>'11取引基本表'!DY30</f>
        <v>76516</v>
      </c>
      <c r="D28" s="62">
        <f t="shared" si="0"/>
        <v>3.0712530712530711E-3</v>
      </c>
    </row>
    <row r="29" spans="1:4" ht="16.5" customHeight="1" x14ac:dyDescent="0.2">
      <c r="A29" s="324" t="s">
        <v>759</v>
      </c>
      <c r="B29" s="61">
        <v>1367</v>
      </c>
      <c r="C29" s="326">
        <f>'11取引基本表'!DY31</f>
        <v>54788</v>
      </c>
      <c r="D29" s="62">
        <f t="shared" si="0"/>
        <v>2.4950719135577133E-2</v>
      </c>
    </row>
    <row r="30" spans="1:4" ht="16.5" customHeight="1" x14ac:dyDescent="0.2">
      <c r="A30" s="324" t="s">
        <v>760</v>
      </c>
      <c r="B30" s="61">
        <v>1078</v>
      </c>
      <c r="C30" s="326">
        <f>'11取引基本表'!DY32</f>
        <v>38932</v>
      </c>
      <c r="D30" s="62">
        <f t="shared" si="0"/>
        <v>2.7689304428233842E-2</v>
      </c>
    </row>
    <row r="31" spans="1:4" ht="16.5" customHeight="1" x14ac:dyDescent="0.2">
      <c r="A31" s="324" t="s">
        <v>761</v>
      </c>
      <c r="B31" s="61">
        <v>648</v>
      </c>
      <c r="C31" s="326">
        <f>'11取引基本表'!DY33</f>
        <v>1021306</v>
      </c>
      <c r="D31" s="62">
        <f t="shared" si="0"/>
        <v>6.3448173221346E-4</v>
      </c>
    </row>
    <row r="32" spans="1:4" ht="16.5" customHeight="1" x14ac:dyDescent="0.2">
      <c r="A32" s="324" t="s">
        <v>762</v>
      </c>
      <c r="B32" s="61">
        <v>329</v>
      </c>
      <c r="C32" s="326">
        <f>'11取引基本表'!DY34</f>
        <v>38626</v>
      </c>
      <c r="D32" s="62">
        <f t="shared" si="0"/>
        <v>8.5175788329104746E-3</v>
      </c>
    </row>
    <row r="33" spans="1:4" ht="16.5" customHeight="1" x14ac:dyDescent="0.2">
      <c r="A33" s="324" t="s">
        <v>38</v>
      </c>
      <c r="B33" s="61">
        <v>4831</v>
      </c>
      <c r="C33" s="326">
        <f>'11取引基本表'!DY35</f>
        <v>93253</v>
      </c>
      <c r="D33" s="62">
        <f t="shared" si="0"/>
        <v>5.1805303850814451E-2</v>
      </c>
    </row>
    <row r="34" spans="1:4" ht="16.5" customHeight="1" x14ac:dyDescent="0.2">
      <c r="A34" s="324" t="s">
        <v>763</v>
      </c>
      <c r="B34" s="61">
        <v>821</v>
      </c>
      <c r="C34" s="326">
        <f>'11取引基本表'!DY36</f>
        <v>9603</v>
      </c>
      <c r="D34" s="62">
        <f t="shared" si="0"/>
        <v>8.5494116421951469E-2</v>
      </c>
    </row>
    <row r="35" spans="1:4" ht="16.5" customHeight="1" x14ac:dyDescent="0.2">
      <c r="A35" s="324" t="s">
        <v>764</v>
      </c>
      <c r="B35" s="61">
        <v>688</v>
      </c>
      <c r="C35" s="326">
        <f>'11取引基本表'!DY37</f>
        <v>6641</v>
      </c>
      <c r="D35" s="62">
        <f t="shared" si="0"/>
        <v>0.10359885559403705</v>
      </c>
    </row>
    <row r="36" spans="1:4" ht="16.5" customHeight="1" x14ac:dyDescent="0.2">
      <c r="A36" s="324" t="s">
        <v>43</v>
      </c>
      <c r="B36" s="61">
        <v>310</v>
      </c>
      <c r="C36" s="326">
        <f>'11取引基本表'!DY38</f>
        <v>5551</v>
      </c>
      <c r="D36" s="62">
        <f t="shared" si="0"/>
        <v>5.5845793550711585E-2</v>
      </c>
    </row>
    <row r="37" spans="1:4" ht="16.5" customHeight="1" x14ac:dyDescent="0.2">
      <c r="A37" s="324" t="s">
        <v>45</v>
      </c>
      <c r="B37" s="61">
        <v>3576</v>
      </c>
      <c r="C37" s="326">
        <f>'11取引基本表'!DY39</f>
        <v>110419</v>
      </c>
      <c r="D37" s="62">
        <f t="shared" si="0"/>
        <v>3.2385730716633913E-2</v>
      </c>
    </row>
    <row r="38" spans="1:4" ht="16.5" customHeight="1" x14ac:dyDescent="0.2">
      <c r="A38" s="324" t="s">
        <v>765</v>
      </c>
      <c r="B38" s="61">
        <v>117</v>
      </c>
      <c r="C38" s="326">
        <f>'11取引基本表'!DY40</f>
        <v>4911</v>
      </c>
      <c r="D38" s="62">
        <f t="shared" si="0"/>
        <v>2.3824068417837508E-2</v>
      </c>
    </row>
    <row r="39" spans="1:4" ht="16.5" customHeight="1" x14ac:dyDescent="0.2">
      <c r="A39" s="324" t="s">
        <v>766</v>
      </c>
      <c r="B39" s="61">
        <v>1069</v>
      </c>
      <c r="C39" s="326">
        <f>'11取引基本表'!DY41</f>
        <v>21113</v>
      </c>
      <c r="D39" s="62">
        <f t="shared" si="0"/>
        <v>5.0632311845782221E-2</v>
      </c>
    </row>
    <row r="40" spans="1:4" ht="16.5" customHeight="1" x14ac:dyDescent="0.2">
      <c r="A40" s="324" t="s">
        <v>767</v>
      </c>
      <c r="B40" s="61">
        <v>1466</v>
      </c>
      <c r="C40" s="326">
        <f>'11取引基本表'!DY42</f>
        <v>377265</v>
      </c>
      <c r="D40" s="62">
        <f t="shared" si="0"/>
        <v>3.885862722489497E-3</v>
      </c>
    </row>
    <row r="41" spans="1:4" ht="16.5" customHeight="1" x14ac:dyDescent="0.2">
      <c r="A41" s="324" t="s">
        <v>768</v>
      </c>
      <c r="B41" s="61">
        <v>1429</v>
      </c>
      <c r="C41" s="326">
        <f>'11取引基本表'!DY43</f>
        <v>318244</v>
      </c>
      <c r="D41" s="62">
        <f t="shared" si="0"/>
        <v>4.4902653310038834E-3</v>
      </c>
    </row>
    <row r="42" spans="1:4" ht="16.5" customHeight="1" x14ac:dyDescent="0.2">
      <c r="A42" s="324" t="s">
        <v>769</v>
      </c>
      <c r="B42" s="61">
        <v>1137</v>
      </c>
      <c r="C42" s="326">
        <f>'11取引基本表'!DY44</f>
        <v>32890</v>
      </c>
      <c r="D42" s="62">
        <f t="shared" si="0"/>
        <v>3.4569778048038916E-2</v>
      </c>
    </row>
    <row r="43" spans="1:4" ht="16.5" customHeight="1" x14ac:dyDescent="0.2">
      <c r="A43" s="324" t="s">
        <v>770</v>
      </c>
      <c r="B43" s="61">
        <v>1406</v>
      </c>
      <c r="C43" s="326">
        <f>'11取引基本表'!DY45</f>
        <v>16802</v>
      </c>
      <c r="D43" s="62">
        <f t="shared" si="0"/>
        <v>8.3680514224497085E-2</v>
      </c>
    </row>
    <row r="44" spans="1:4" ht="16.5" customHeight="1" x14ac:dyDescent="0.2">
      <c r="A44" s="324" t="s">
        <v>771</v>
      </c>
      <c r="B44" s="61">
        <v>207</v>
      </c>
      <c r="C44" s="326">
        <f>'11取引基本表'!DY46</f>
        <v>13417</v>
      </c>
      <c r="D44" s="62">
        <f t="shared" si="0"/>
        <v>1.5428188119549826E-2</v>
      </c>
    </row>
    <row r="45" spans="1:4" ht="16.5" customHeight="1" x14ac:dyDescent="0.2">
      <c r="A45" s="324" t="s">
        <v>772</v>
      </c>
      <c r="B45" s="61">
        <v>243</v>
      </c>
      <c r="C45" s="326">
        <f>'11取引基本表'!DY47</f>
        <v>12582</v>
      </c>
      <c r="D45" s="62">
        <f t="shared" si="0"/>
        <v>1.9313304721030045E-2</v>
      </c>
    </row>
    <row r="46" spans="1:4" ht="16.5" customHeight="1" x14ac:dyDescent="0.2">
      <c r="A46" s="324" t="s">
        <v>773</v>
      </c>
      <c r="B46" s="61">
        <v>8610</v>
      </c>
      <c r="C46" s="326">
        <f>'11取引基本表'!DY48</f>
        <v>151889</v>
      </c>
      <c r="D46" s="62">
        <f t="shared" si="0"/>
        <v>5.6686132636333111E-2</v>
      </c>
    </row>
    <row r="47" spans="1:4" ht="16.5" customHeight="1" x14ac:dyDescent="0.2">
      <c r="A47" s="324" t="s">
        <v>774</v>
      </c>
      <c r="B47" s="61">
        <v>3173</v>
      </c>
      <c r="C47" s="326">
        <f>'11取引基本表'!DY49</f>
        <v>81980</v>
      </c>
      <c r="D47" s="62">
        <f t="shared" si="0"/>
        <v>3.8704562088314222E-2</v>
      </c>
    </row>
    <row r="48" spans="1:4" ht="16.5" customHeight="1" x14ac:dyDescent="0.2">
      <c r="A48" s="324" t="s">
        <v>775</v>
      </c>
      <c r="B48" s="61">
        <v>2570</v>
      </c>
      <c r="C48" s="326">
        <f>'11取引基本表'!DY50</f>
        <v>41310</v>
      </c>
      <c r="D48" s="62">
        <f t="shared" si="0"/>
        <v>6.2212539336722342E-2</v>
      </c>
    </row>
    <row r="49" spans="1:4" ht="16.5" customHeight="1" x14ac:dyDescent="0.2">
      <c r="A49" s="324" t="s">
        <v>776</v>
      </c>
      <c r="B49" s="61">
        <v>5067</v>
      </c>
      <c r="C49" s="326">
        <f>'11取引基本表'!DY51</f>
        <v>91776</v>
      </c>
      <c r="D49" s="62">
        <f t="shared" si="0"/>
        <v>5.5210512552301257E-2</v>
      </c>
    </row>
    <row r="50" spans="1:4" ht="16.5" customHeight="1" x14ac:dyDescent="0.2">
      <c r="A50" s="324" t="s">
        <v>777</v>
      </c>
      <c r="B50" s="61">
        <v>476</v>
      </c>
      <c r="C50" s="326">
        <f>'11取引基本表'!DY52</f>
        <v>6291</v>
      </c>
      <c r="D50" s="62">
        <f t="shared" si="0"/>
        <v>7.5663646479097124E-2</v>
      </c>
    </row>
    <row r="51" spans="1:4" ht="16.5" customHeight="1" x14ac:dyDescent="0.2">
      <c r="A51" s="324" t="s">
        <v>778</v>
      </c>
      <c r="B51" s="61">
        <v>2561</v>
      </c>
      <c r="C51" s="326">
        <f>'11取引基本表'!DY53</f>
        <v>113220</v>
      </c>
      <c r="D51" s="62">
        <f t="shared" si="0"/>
        <v>2.2619678502031445E-2</v>
      </c>
    </row>
    <row r="52" spans="1:4" ht="16.5" customHeight="1" x14ac:dyDescent="0.2">
      <c r="A52" s="324" t="s">
        <v>779</v>
      </c>
      <c r="B52" s="61">
        <v>3300</v>
      </c>
      <c r="C52" s="326">
        <f>'11取引基本表'!DY54</f>
        <v>77520</v>
      </c>
      <c r="D52" s="62">
        <f t="shared" si="0"/>
        <v>4.2569659442724457E-2</v>
      </c>
    </row>
    <row r="53" spans="1:4" ht="16.5" customHeight="1" x14ac:dyDescent="0.2">
      <c r="A53" s="324" t="s">
        <v>780</v>
      </c>
      <c r="B53" s="61">
        <v>2439</v>
      </c>
      <c r="C53" s="326">
        <f>'11取引基本表'!DY55</f>
        <v>69562</v>
      </c>
      <c r="D53" s="62">
        <f t="shared" si="0"/>
        <v>3.5062246628906585E-2</v>
      </c>
    </row>
    <row r="54" spans="1:4" ht="16.5" customHeight="1" x14ac:dyDescent="0.2">
      <c r="A54" s="324" t="s">
        <v>781</v>
      </c>
      <c r="B54" s="61">
        <v>87</v>
      </c>
      <c r="C54" s="326">
        <f>'11取引基本表'!DY56</f>
        <v>1276</v>
      </c>
      <c r="D54" s="62">
        <f t="shared" si="0"/>
        <v>6.8181818181818177E-2</v>
      </c>
    </row>
    <row r="55" spans="1:4" x14ac:dyDescent="0.2">
      <c r="A55" s="324" t="s">
        <v>782</v>
      </c>
      <c r="B55" s="61">
        <v>26</v>
      </c>
      <c r="C55" s="326">
        <f>'11取引基本表'!DY57</f>
        <v>850</v>
      </c>
      <c r="D55" s="62">
        <f t="shared" si="0"/>
        <v>3.0588235294117649E-2</v>
      </c>
    </row>
    <row r="56" spans="1:4" x14ac:dyDescent="0.2">
      <c r="A56" s="324" t="s">
        <v>783</v>
      </c>
      <c r="B56" s="61">
        <v>53</v>
      </c>
      <c r="C56" s="326">
        <f>'11取引基本表'!DY58</f>
        <v>3438</v>
      </c>
      <c r="D56" s="62">
        <f t="shared" si="0"/>
        <v>1.5415939499709133E-2</v>
      </c>
    </row>
    <row r="57" spans="1:4" x14ac:dyDescent="0.2">
      <c r="A57" s="324" t="s">
        <v>784</v>
      </c>
      <c r="B57" s="61">
        <v>1196</v>
      </c>
      <c r="C57" s="326">
        <f>'11取引基本表'!DY59</f>
        <v>36533</v>
      </c>
      <c r="D57" s="62">
        <f t="shared" si="0"/>
        <v>3.2737524977417679E-2</v>
      </c>
    </row>
    <row r="58" spans="1:4" x14ac:dyDescent="0.2">
      <c r="A58" s="324" t="s">
        <v>785</v>
      </c>
      <c r="B58" s="61">
        <v>48</v>
      </c>
      <c r="C58" s="326">
        <f>'11取引基本表'!DY60</f>
        <v>1935</v>
      </c>
      <c r="D58" s="62">
        <f t="shared" si="0"/>
        <v>2.4806201550387597E-2</v>
      </c>
    </row>
    <row r="59" spans="1:4" x14ac:dyDescent="0.2">
      <c r="A59" s="324" t="s">
        <v>786</v>
      </c>
      <c r="B59" s="61">
        <v>741</v>
      </c>
      <c r="C59" s="326">
        <f>'11取引基本表'!DY61</f>
        <v>21170</v>
      </c>
      <c r="D59" s="62">
        <f t="shared" si="0"/>
        <v>3.5002361832782242E-2</v>
      </c>
    </row>
    <row r="60" spans="1:4" x14ac:dyDescent="0.2">
      <c r="A60" s="327" t="s">
        <v>787</v>
      </c>
      <c r="B60" s="61">
        <v>6235</v>
      </c>
      <c r="C60" s="326">
        <f>'11取引基本表'!DY62</f>
        <v>286789</v>
      </c>
      <c r="D60" s="62">
        <f t="shared" si="0"/>
        <v>2.1740722273169474E-2</v>
      </c>
    </row>
    <row r="61" spans="1:4" x14ac:dyDescent="0.2">
      <c r="A61" s="327" t="s">
        <v>788</v>
      </c>
      <c r="B61" s="61">
        <v>2054</v>
      </c>
      <c r="C61" s="326">
        <f>'11取引基本表'!DY63</f>
        <v>46737</v>
      </c>
      <c r="D61" s="62">
        <f t="shared" si="0"/>
        <v>4.3948049725057232E-2</v>
      </c>
    </row>
    <row r="62" spans="1:4" x14ac:dyDescent="0.2">
      <c r="A62" s="327" t="s">
        <v>789</v>
      </c>
      <c r="B62" s="61">
        <v>656</v>
      </c>
      <c r="C62" s="326">
        <f>'11取引基本表'!DY64</f>
        <v>70099</v>
      </c>
      <c r="D62" s="62">
        <f t="shared" si="0"/>
        <v>9.3581934121742105E-3</v>
      </c>
    </row>
    <row r="63" spans="1:4" x14ac:dyDescent="0.2">
      <c r="A63" s="327" t="s">
        <v>790</v>
      </c>
      <c r="B63" s="61">
        <v>2922</v>
      </c>
      <c r="C63" s="326">
        <f>'11取引基本表'!DY65</f>
        <v>42219</v>
      </c>
      <c r="D63" s="62">
        <f t="shared" si="0"/>
        <v>6.9210545015277486E-2</v>
      </c>
    </row>
    <row r="64" spans="1:4" x14ac:dyDescent="0.2">
      <c r="A64" s="327" t="s">
        <v>791</v>
      </c>
      <c r="B64" s="61">
        <v>4597</v>
      </c>
      <c r="C64" s="326">
        <f>'11取引基本表'!DY66</f>
        <v>29629</v>
      </c>
      <c r="D64" s="62">
        <f t="shared" si="0"/>
        <v>0.15515204698099835</v>
      </c>
    </row>
    <row r="65" spans="1:4" x14ac:dyDescent="0.2">
      <c r="A65" s="327" t="s">
        <v>792</v>
      </c>
      <c r="B65" s="61">
        <v>68078</v>
      </c>
      <c r="C65" s="326">
        <f>'11取引基本表'!DY67</f>
        <v>1228117</v>
      </c>
      <c r="D65" s="62">
        <f t="shared" si="0"/>
        <v>5.5432829282552068E-2</v>
      </c>
    </row>
    <row r="66" spans="1:4" x14ac:dyDescent="0.2">
      <c r="A66" s="327" t="s">
        <v>793</v>
      </c>
      <c r="B66" s="61">
        <v>22225</v>
      </c>
      <c r="C66" s="326">
        <f>'11取引基本表'!DY68</f>
        <v>373539</v>
      </c>
      <c r="D66" s="62">
        <f t="shared" si="0"/>
        <v>5.9498472716369641E-2</v>
      </c>
    </row>
    <row r="67" spans="1:4" x14ac:dyDescent="0.2">
      <c r="A67" s="327" t="s">
        <v>794</v>
      </c>
      <c r="B67" s="61">
        <v>74923</v>
      </c>
      <c r="C67" s="326">
        <f>'11取引基本表'!DY69</f>
        <v>895357</v>
      </c>
      <c r="D67" s="62">
        <f t="shared" si="0"/>
        <v>8.3679470870278563E-2</v>
      </c>
    </row>
    <row r="68" spans="1:4" x14ac:dyDescent="0.2">
      <c r="A68" s="327" t="s">
        <v>795</v>
      </c>
      <c r="B68" s="61">
        <v>29628</v>
      </c>
      <c r="C68" s="326">
        <f>'11取引基本表'!DY70</f>
        <v>320450</v>
      </c>
      <c r="D68" s="62">
        <f t="shared" si="0"/>
        <v>9.2457481666406618E-2</v>
      </c>
    </row>
    <row r="69" spans="1:4" x14ac:dyDescent="0.2">
      <c r="A69" s="327" t="s">
        <v>796</v>
      </c>
      <c r="B69" s="61">
        <v>7990</v>
      </c>
      <c r="C69" s="326">
        <f>'11取引基本表'!DY71</f>
        <v>751560</v>
      </c>
      <c r="D69" s="62">
        <f t="shared" si="0"/>
        <v>1.0631220394911916E-2</v>
      </c>
    </row>
    <row r="70" spans="1:4" x14ac:dyDescent="0.2">
      <c r="A70" s="327" t="s">
        <v>797</v>
      </c>
      <c r="B70" s="61">
        <v>1634</v>
      </c>
      <c r="C70" s="326">
        <f>'11取引基本表'!DY72</f>
        <v>96510</v>
      </c>
      <c r="D70" s="62">
        <f t="shared" si="0"/>
        <v>1.6930887990881775E-2</v>
      </c>
    </row>
    <row r="71" spans="1:4" x14ac:dyDescent="0.2">
      <c r="A71" s="327" t="s">
        <v>798</v>
      </c>
      <c r="B71" s="61">
        <v>4688</v>
      </c>
      <c r="C71" s="326">
        <f>'11取引基本表'!DY73</f>
        <v>251316</v>
      </c>
      <c r="D71" s="62">
        <f t="shared" si="0"/>
        <v>1.865380636330357E-2</v>
      </c>
    </row>
    <row r="72" spans="1:4" x14ac:dyDescent="0.2">
      <c r="A72" s="327" t="s">
        <v>799</v>
      </c>
      <c r="B72" s="61">
        <v>14307</v>
      </c>
      <c r="C72" s="326">
        <f>'11取引基本表'!DY74</f>
        <v>235002</v>
      </c>
      <c r="D72" s="62">
        <f t="shared" si="0"/>
        <v>6.0880332933336737E-2</v>
      </c>
    </row>
    <row r="73" spans="1:4" x14ac:dyDescent="0.2">
      <c r="A73" s="327" t="s">
        <v>800</v>
      </c>
      <c r="B73" s="61">
        <v>440459</v>
      </c>
      <c r="C73" s="326">
        <f>'11取引基本表'!DY75</f>
        <v>3646038</v>
      </c>
      <c r="D73" s="62">
        <f t="shared" si="0"/>
        <v>0.12080482979058364</v>
      </c>
    </row>
    <row r="74" spans="1:4" x14ac:dyDescent="0.2">
      <c r="A74" s="327" t="s">
        <v>801</v>
      </c>
      <c r="B74" s="61">
        <v>51397</v>
      </c>
      <c r="C74" s="326">
        <f>'11取引基本表'!DY76</f>
        <v>965055</v>
      </c>
      <c r="D74" s="62">
        <f t="shared" si="0"/>
        <v>5.3258104460367543E-2</v>
      </c>
    </row>
    <row r="75" spans="1:4" x14ac:dyDescent="0.2">
      <c r="A75" s="327" t="s">
        <v>802</v>
      </c>
      <c r="B75" s="61">
        <v>20325</v>
      </c>
      <c r="C75" s="326">
        <f>'11取引基本表'!DY77</f>
        <v>489714</v>
      </c>
      <c r="D75" s="62">
        <f t="shared" si="0"/>
        <v>4.150381651331185E-2</v>
      </c>
    </row>
    <row r="76" spans="1:4" x14ac:dyDescent="0.2">
      <c r="A76" s="327" t="s">
        <v>803</v>
      </c>
      <c r="B76" s="61">
        <v>17164</v>
      </c>
      <c r="C76" s="326">
        <f>'11取引基本表'!DY78</f>
        <v>503297</v>
      </c>
      <c r="D76" s="62">
        <f t="shared" si="0"/>
        <v>3.4103124000341746E-2</v>
      </c>
    </row>
    <row r="77" spans="1:4" x14ac:dyDescent="0.2">
      <c r="A77" s="327" t="s">
        <v>804</v>
      </c>
      <c r="B77" s="61">
        <v>0</v>
      </c>
      <c r="C77" s="326">
        <f>'11取引基本表'!DY79</f>
        <v>1833952</v>
      </c>
      <c r="D77" s="62">
        <f t="shared" si="0"/>
        <v>0</v>
      </c>
    </row>
    <row r="78" spans="1:4" x14ac:dyDescent="0.2">
      <c r="A78" s="327" t="s">
        <v>805</v>
      </c>
      <c r="B78" s="61">
        <v>9391</v>
      </c>
      <c r="C78" s="326">
        <f>'11取引基本表'!DY80</f>
        <v>142809</v>
      </c>
      <c r="D78" s="62">
        <f t="shared" si="0"/>
        <v>6.5759160837202138E-2</v>
      </c>
    </row>
    <row r="79" spans="1:4" x14ac:dyDescent="0.2">
      <c r="A79" s="327" t="s">
        <v>806</v>
      </c>
      <c r="B79" s="61">
        <v>108571</v>
      </c>
      <c r="C79" s="326">
        <f>'11取引基本表'!DY81</f>
        <v>858652</v>
      </c>
      <c r="D79" s="62">
        <f t="shared" si="0"/>
        <v>0.12644354173751415</v>
      </c>
    </row>
    <row r="80" spans="1:4" x14ac:dyDescent="0.2">
      <c r="A80" s="327" t="s">
        <v>807</v>
      </c>
      <c r="B80" s="61">
        <v>4419</v>
      </c>
      <c r="C80" s="326">
        <f>'11取引基本表'!DY82</f>
        <v>243208</v>
      </c>
      <c r="D80" s="62">
        <f t="shared" si="0"/>
        <v>1.8169632577875728E-2</v>
      </c>
    </row>
    <row r="81" spans="1:4" x14ac:dyDescent="0.2">
      <c r="A81" s="327" t="s">
        <v>808</v>
      </c>
      <c r="B81" s="61">
        <v>1316</v>
      </c>
      <c r="C81" s="326">
        <f>'11取引基本表'!DY83</f>
        <v>416029</v>
      </c>
      <c r="D81" s="62">
        <f t="shared" si="0"/>
        <v>3.1632410240632265E-3</v>
      </c>
    </row>
    <row r="82" spans="1:4" x14ac:dyDescent="0.2">
      <c r="A82" s="327" t="s">
        <v>809</v>
      </c>
      <c r="B82" s="61">
        <v>3348</v>
      </c>
      <c r="C82" s="326">
        <f>'11取引基本表'!DY84</f>
        <v>24745</v>
      </c>
      <c r="D82" s="62">
        <f t="shared" si="0"/>
        <v>0.13530006061830674</v>
      </c>
    </row>
    <row r="83" spans="1:4" x14ac:dyDescent="0.2">
      <c r="A83" s="327" t="s">
        <v>810</v>
      </c>
      <c r="B83" s="61">
        <v>5808</v>
      </c>
      <c r="C83" s="326">
        <f>'11取引基本表'!DY85</f>
        <v>137788</v>
      </c>
      <c r="D83" s="62">
        <f t="shared" si="0"/>
        <v>4.2151711324643654E-2</v>
      </c>
    </row>
    <row r="84" spans="1:4" x14ac:dyDescent="0.2">
      <c r="A84" s="327" t="s">
        <v>811</v>
      </c>
      <c r="B84" s="61">
        <v>12410</v>
      </c>
      <c r="C84" s="326">
        <f>'11取引基本表'!DY86</f>
        <v>280269</v>
      </c>
      <c r="D84" s="62">
        <f t="shared" si="0"/>
        <v>4.4278889210008957E-2</v>
      </c>
    </row>
    <row r="85" spans="1:4" x14ac:dyDescent="0.2">
      <c r="A85" s="327" t="s">
        <v>812</v>
      </c>
      <c r="B85" s="61">
        <v>13882</v>
      </c>
      <c r="C85" s="326">
        <f>'11取引基本表'!DY87</f>
        <v>72939</v>
      </c>
      <c r="D85" s="62">
        <f t="shared" si="0"/>
        <v>0.19032342094078614</v>
      </c>
    </row>
    <row r="86" spans="1:4" x14ac:dyDescent="0.2">
      <c r="A86" s="327" t="s">
        <v>813</v>
      </c>
      <c r="B86" s="61">
        <v>9491</v>
      </c>
      <c r="C86" s="326">
        <f>'11取引基本表'!DY88</f>
        <v>629450</v>
      </c>
      <c r="D86" s="62">
        <f t="shared" si="0"/>
        <v>1.50782429104774E-2</v>
      </c>
    </row>
    <row r="87" spans="1:4" x14ac:dyDescent="0.2">
      <c r="A87" s="327" t="s">
        <v>814</v>
      </c>
      <c r="B87" s="61">
        <v>2979</v>
      </c>
      <c r="C87" s="326">
        <f>'11取引基本表'!DY89</f>
        <v>115975</v>
      </c>
      <c r="D87" s="62">
        <f t="shared" si="0"/>
        <v>2.5686570381547747E-2</v>
      </c>
    </row>
    <row r="88" spans="1:4" x14ac:dyDescent="0.2">
      <c r="A88" s="327" t="s">
        <v>815</v>
      </c>
      <c r="B88" s="61">
        <v>28607</v>
      </c>
      <c r="C88" s="326">
        <f>'11取引基本表'!DY90</f>
        <v>365245</v>
      </c>
      <c r="D88" s="62">
        <f t="shared" si="0"/>
        <v>7.8322769647770671E-2</v>
      </c>
    </row>
    <row r="89" spans="1:4" x14ac:dyDescent="0.2">
      <c r="A89" s="327" t="s">
        <v>816</v>
      </c>
      <c r="B89" s="61">
        <v>2189</v>
      </c>
      <c r="C89" s="326">
        <f>'11取引基本表'!DY91</f>
        <v>21559</v>
      </c>
      <c r="D89" s="62">
        <f t="shared" si="0"/>
        <v>0.10153532167540238</v>
      </c>
    </row>
    <row r="90" spans="1:4" x14ac:dyDescent="0.2">
      <c r="A90" s="327" t="s">
        <v>817</v>
      </c>
      <c r="B90" s="61">
        <v>9623</v>
      </c>
      <c r="C90" s="326">
        <f>'11取引基本表'!DY92</f>
        <v>203774</v>
      </c>
      <c r="D90" s="62">
        <f t="shared" si="0"/>
        <v>4.7223885284678122E-2</v>
      </c>
    </row>
    <row r="91" spans="1:4" x14ac:dyDescent="0.2">
      <c r="A91" s="327" t="s">
        <v>818</v>
      </c>
      <c r="B91" s="61">
        <v>124421</v>
      </c>
      <c r="C91" s="326">
        <f>'11取引基本表'!DY93</f>
        <v>2661603</v>
      </c>
      <c r="D91" s="62">
        <f t="shared" si="0"/>
        <v>4.6746641027982011E-2</v>
      </c>
    </row>
    <row r="92" spans="1:4" x14ac:dyDescent="0.2">
      <c r="A92" s="327" t="s">
        <v>819</v>
      </c>
      <c r="B92" s="61">
        <v>112342</v>
      </c>
      <c r="C92" s="326">
        <f>'11取引基本表'!DY94</f>
        <v>974236</v>
      </c>
      <c r="D92" s="62">
        <f t="shared" si="0"/>
        <v>0.11531292212564512</v>
      </c>
    </row>
    <row r="93" spans="1:4" x14ac:dyDescent="0.2">
      <c r="A93" s="327" t="s">
        <v>820</v>
      </c>
      <c r="B93" s="61">
        <v>6117</v>
      </c>
      <c r="C93" s="326">
        <f>'11取引基本表'!DY95</f>
        <v>262603</v>
      </c>
      <c r="D93" s="62">
        <f t="shared" si="0"/>
        <v>2.3293717131944419E-2</v>
      </c>
    </row>
    <row r="94" spans="1:4" x14ac:dyDescent="0.2">
      <c r="A94" s="327" t="s">
        <v>821</v>
      </c>
      <c r="B94" s="61">
        <v>185355</v>
      </c>
      <c r="C94" s="326">
        <f>'11取引基本表'!DY96</f>
        <v>2274308</v>
      </c>
      <c r="D94" s="62">
        <f t="shared" si="0"/>
        <v>8.1499515457009342E-2</v>
      </c>
    </row>
    <row r="95" spans="1:4" x14ac:dyDescent="0.2">
      <c r="A95" s="327" t="s">
        <v>822</v>
      </c>
      <c r="B95" s="61">
        <v>6838</v>
      </c>
      <c r="C95" s="326">
        <f>'11取引基本表'!DY97</f>
        <v>85403</v>
      </c>
      <c r="D95" s="62">
        <f t="shared" si="0"/>
        <v>8.0067444937531471E-2</v>
      </c>
    </row>
    <row r="96" spans="1:4" x14ac:dyDescent="0.2">
      <c r="A96" s="327" t="s">
        <v>823</v>
      </c>
      <c r="B96" s="61">
        <v>68247</v>
      </c>
      <c r="C96" s="326">
        <f>'11取引基本表'!DY98</f>
        <v>384360</v>
      </c>
      <c r="D96" s="62">
        <f t="shared" si="0"/>
        <v>0.17756009990633781</v>
      </c>
    </row>
    <row r="97" spans="1:4" x14ac:dyDescent="0.2">
      <c r="A97" s="327" t="s">
        <v>824</v>
      </c>
      <c r="B97" s="61">
        <v>97662</v>
      </c>
      <c r="C97" s="326">
        <f>'11取引基本表'!DY99</f>
        <v>433665</v>
      </c>
      <c r="D97" s="62">
        <f t="shared" si="0"/>
        <v>0.22520148040538204</v>
      </c>
    </row>
    <row r="98" spans="1:4" x14ac:dyDescent="0.2">
      <c r="A98" s="327" t="s">
        <v>825</v>
      </c>
      <c r="B98" s="61">
        <v>27071</v>
      </c>
      <c r="C98" s="326">
        <f>'11取引基本表'!DY100</f>
        <v>210132</v>
      </c>
      <c r="D98" s="62">
        <f t="shared" si="0"/>
        <v>0.1288285458664078</v>
      </c>
    </row>
    <row r="99" spans="1:4" x14ac:dyDescent="0.2">
      <c r="A99" s="327" t="s">
        <v>826</v>
      </c>
      <c r="B99" s="61">
        <v>13140</v>
      </c>
      <c r="C99" s="326">
        <f>'11取引基本表'!DY101</f>
        <v>375434</v>
      </c>
      <c r="D99" s="62">
        <f t="shared" si="0"/>
        <v>3.49994939190377E-2</v>
      </c>
    </row>
    <row r="100" spans="1:4" x14ac:dyDescent="0.2">
      <c r="A100" s="327" t="s">
        <v>827</v>
      </c>
      <c r="B100" s="61">
        <v>3557</v>
      </c>
      <c r="C100" s="326">
        <f>'11取引基本表'!DY102</f>
        <v>127167</v>
      </c>
      <c r="D100" s="62">
        <f t="shared" si="0"/>
        <v>2.7971093129506869E-2</v>
      </c>
    </row>
    <row r="101" spans="1:4" x14ac:dyDescent="0.2">
      <c r="A101" s="327" t="s">
        <v>828</v>
      </c>
      <c r="B101" s="61">
        <v>23150</v>
      </c>
      <c r="C101" s="326">
        <f>'11取引基本表'!DY103</f>
        <v>578582</v>
      </c>
      <c r="D101" s="62">
        <f t="shared" si="0"/>
        <v>4.0011614602597383E-2</v>
      </c>
    </row>
    <row r="102" spans="1:4" x14ac:dyDescent="0.2">
      <c r="A102" s="327" t="s">
        <v>829</v>
      </c>
      <c r="B102" s="61">
        <v>174332</v>
      </c>
      <c r="C102" s="326">
        <f>'11取引基本表'!DY104</f>
        <v>1431507</v>
      </c>
      <c r="D102" s="62">
        <f t="shared" si="0"/>
        <v>0.12178214986025217</v>
      </c>
    </row>
    <row r="103" spans="1:4" x14ac:dyDescent="0.2">
      <c r="A103" s="327" t="s">
        <v>830</v>
      </c>
      <c r="B103" s="61">
        <v>42935</v>
      </c>
      <c r="C103" s="326">
        <f>'11取引基本表'!DY105</f>
        <v>296528</v>
      </c>
      <c r="D103" s="62">
        <f t="shared" si="0"/>
        <v>0.14479239734527599</v>
      </c>
    </row>
    <row r="104" spans="1:4" x14ac:dyDescent="0.2">
      <c r="A104" s="327" t="s">
        <v>831</v>
      </c>
      <c r="B104" s="61">
        <v>142597</v>
      </c>
      <c r="C104" s="326">
        <f>'11取引基本表'!DY106</f>
        <v>693335</v>
      </c>
      <c r="D104" s="62">
        <f t="shared" si="0"/>
        <v>0.20566825560515478</v>
      </c>
    </row>
    <row r="105" spans="1:4" x14ac:dyDescent="0.2">
      <c r="A105" s="327" t="s">
        <v>832</v>
      </c>
      <c r="B105" s="61">
        <v>45951</v>
      </c>
      <c r="C105" s="326">
        <f>'11取引基本表'!DY107</f>
        <v>201190</v>
      </c>
      <c r="D105" s="62">
        <f t="shared" si="0"/>
        <v>0.22839604354093146</v>
      </c>
    </row>
    <row r="106" spans="1:4" x14ac:dyDescent="0.2">
      <c r="A106" s="327" t="s">
        <v>833</v>
      </c>
      <c r="B106" s="61">
        <v>37332</v>
      </c>
      <c r="C106" s="326">
        <f>'11取引基本表'!DY108</f>
        <v>338920</v>
      </c>
      <c r="D106" s="62">
        <f t="shared" si="0"/>
        <v>0.11014988787914552</v>
      </c>
    </row>
    <row r="107" spans="1:4" x14ac:dyDescent="0.2">
      <c r="A107" s="327" t="s">
        <v>834</v>
      </c>
      <c r="B107" s="61">
        <v>42167</v>
      </c>
      <c r="C107" s="326">
        <f>'11取引基本表'!DY109</f>
        <v>188111</v>
      </c>
      <c r="D107" s="62"/>
    </row>
    <row r="108" spans="1:4" x14ac:dyDescent="0.2">
      <c r="A108" s="327" t="s">
        <v>835</v>
      </c>
      <c r="B108" s="332">
        <v>0</v>
      </c>
      <c r="C108" s="326">
        <f>'11取引基本表'!DY110</f>
        <v>52517</v>
      </c>
      <c r="D108" s="331">
        <f t="shared" si="0"/>
        <v>0</v>
      </c>
    </row>
    <row r="109" spans="1:4" x14ac:dyDescent="0.2">
      <c r="A109" s="327" t="s">
        <v>297</v>
      </c>
      <c r="B109" s="61">
        <f>SUM(B5:B108)</f>
        <v>2511058</v>
      </c>
      <c r="C109" s="229">
        <f>SUM(C5:C108)</f>
        <v>35384300</v>
      </c>
      <c r="D109" s="62">
        <f t="shared" si="0"/>
        <v>7.0965315125634809E-2</v>
      </c>
    </row>
    <row r="110" spans="1:4" x14ac:dyDescent="0.2">
      <c r="A110" s="328" t="s">
        <v>592</v>
      </c>
      <c r="B110" s="63">
        <v>419</v>
      </c>
      <c r="C110" s="329">
        <f>'11取引基本表'!DY111</f>
        <v>181792</v>
      </c>
      <c r="D110" s="62">
        <f t="shared" si="0"/>
        <v>2.3048318957929943E-3</v>
      </c>
    </row>
    <row r="111" spans="1:4" x14ac:dyDescent="0.2">
      <c r="A111" s="328" t="s">
        <v>593</v>
      </c>
      <c r="B111" s="63">
        <f>B109+B110</f>
        <v>2511477</v>
      </c>
      <c r="C111" s="63">
        <f>C109+C110</f>
        <v>35566092</v>
      </c>
      <c r="D111" s="330">
        <f t="shared" ref="D111" si="1">IF(ISERROR(B111/C111),"0",(B111/C111))</f>
        <v>7.0614364940629407E-2</v>
      </c>
    </row>
    <row r="112" spans="1:4" x14ac:dyDescent="0.2">
      <c r="B112" s="60">
        <f>SUM(B109:B110)-B111</f>
        <v>0</v>
      </c>
      <c r="C112" s="60">
        <f>SUM(C109:C110)-C111</f>
        <v>0</v>
      </c>
    </row>
  </sheetData>
  <mergeCells count="2">
    <mergeCell ref="A3:A4"/>
    <mergeCell ref="D3:D4"/>
  </mergeCells>
  <phoneticPr fontId="3"/>
  <pageMargins left="0.70866141732283472" right="0.51181102362204722" top="0.74803149606299213" bottom="0.74803149606299213" header="0.31496062992125984" footer="0.31496062992125984"/>
  <pageSetup paperSize="9" scale="95" orientation="portrait" r:id="rId1"/>
  <headerFooter>
    <oddFooter>&amp;C&amp;P/&amp;N&amp;R&amp;F/&amp;A</oddFooter>
  </headerFooter>
  <rowBreaks count="1" manualBreakCount="1">
    <brk id="49" max="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2"/>
  <sheetViews>
    <sheetView view="pageBreakPreview" zoomScaleNormal="100" zoomScaleSheetLayoutView="100" workbookViewId="0">
      <selection activeCell="D7" sqref="D7"/>
    </sheetView>
  </sheetViews>
  <sheetFormatPr defaultColWidth="9" defaultRowHeight="13.2" x14ac:dyDescent="0.2"/>
  <cols>
    <col min="1" max="1" width="25.6640625" style="12" customWidth="1"/>
    <col min="2" max="4" width="15.6640625" style="12" customWidth="1"/>
    <col min="5" max="16384" width="9" style="12"/>
  </cols>
  <sheetData>
    <row r="1" spans="1:4" ht="23.4" x14ac:dyDescent="0.2">
      <c r="A1" s="59" t="s">
        <v>300</v>
      </c>
      <c r="B1" s="59"/>
    </row>
    <row r="3" spans="1:4" ht="16.5" customHeight="1" x14ac:dyDescent="0.2">
      <c r="A3" s="589" t="s">
        <v>0</v>
      </c>
      <c r="B3" s="325" t="s">
        <v>298</v>
      </c>
      <c r="C3" s="325" t="s">
        <v>298</v>
      </c>
      <c r="D3" s="589" t="s">
        <v>301</v>
      </c>
    </row>
    <row r="4" spans="1:4" ht="16.5" customHeight="1" x14ac:dyDescent="0.2">
      <c r="A4" s="590"/>
      <c r="B4" s="213" t="s">
        <v>836</v>
      </c>
      <c r="C4" s="213" t="s">
        <v>735</v>
      </c>
      <c r="D4" s="590"/>
    </row>
    <row r="5" spans="1:4" ht="16.5" customHeight="1" x14ac:dyDescent="0.2">
      <c r="A5" s="324" t="s">
        <v>736</v>
      </c>
      <c r="B5" s="61">
        <v>24046</v>
      </c>
      <c r="C5" s="226">
        <f>'11取引基本表'!DY7</f>
        <v>519790</v>
      </c>
      <c r="D5" s="62">
        <f t="shared" ref="D5:D110" si="0">IF(ISERROR(B5/C5),"0",(B5/C5))</f>
        <v>4.6260990015198448E-2</v>
      </c>
    </row>
    <row r="6" spans="1:4" ht="16.5" customHeight="1" x14ac:dyDescent="0.2">
      <c r="A6" s="324" t="s">
        <v>737</v>
      </c>
      <c r="B6" s="61">
        <v>2020</v>
      </c>
      <c r="C6" s="227">
        <f>'11取引基本表'!DY8</f>
        <v>142670</v>
      </c>
      <c r="D6" s="62">
        <f t="shared" si="0"/>
        <v>1.4158547697483703E-2</v>
      </c>
    </row>
    <row r="7" spans="1:4" ht="16.5" customHeight="1" x14ac:dyDescent="0.2">
      <c r="A7" s="324" t="s">
        <v>738</v>
      </c>
      <c r="B7" s="61">
        <v>14947</v>
      </c>
      <c r="C7" s="227">
        <f>'11取引基本表'!DY9</f>
        <v>669244</v>
      </c>
      <c r="D7" s="62">
        <f t="shared" si="0"/>
        <v>2.2334156152315151E-2</v>
      </c>
    </row>
    <row r="8" spans="1:4" ht="16.5" customHeight="1" x14ac:dyDescent="0.2">
      <c r="A8" s="324" t="s">
        <v>739</v>
      </c>
      <c r="B8" s="61">
        <v>20052</v>
      </c>
      <c r="C8" s="227">
        <f>'11取引基本表'!DY10</f>
        <v>97861</v>
      </c>
      <c r="D8" s="62">
        <f t="shared" si="0"/>
        <v>0.20490287244152419</v>
      </c>
    </row>
    <row r="9" spans="1:4" ht="16.5" customHeight="1" x14ac:dyDescent="0.2">
      <c r="A9" s="324" t="s">
        <v>740</v>
      </c>
      <c r="B9" s="61">
        <v>7822</v>
      </c>
      <c r="C9" s="227">
        <f>'11取引基本表'!DY11</f>
        <v>100579</v>
      </c>
      <c r="D9" s="62">
        <f t="shared" si="0"/>
        <v>7.7769713359647635E-2</v>
      </c>
    </row>
    <row r="10" spans="1:4" ht="16.5" customHeight="1" x14ac:dyDescent="0.2">
      <c r="A10" s="324" t="s">
        <v>741</v>
      </c>
      <c r="B10" s="61">
        <v>9960</v>
      </c>
      <c r="C10" s="227">
        <f>'11取引基本表'!DY12</f>
        <v>322219</v>
      </c>
      <c r="D10" s="62">
        <f t="shared" si="0"/>
        <v>3.0910653934125547E-2</v>
      </c>
    </row>
    <row r="11" spans="1:4" ht="16.5" customHeight="1" x14ac:dyDescent="0.2">
      <c r="A11" s="324" t="s">
        <v>742</v>
      </c>
      <c r="B11" s="61">
        <v>861</v>
      </c>
      <c r="C11" s="227">
        <f>'11取引基本表'!DY13</f>
        <v>35677</v>
      </c>
      <c r="D11" s="62">
        <f t="shared" si="0"/>
        <v>2.4133195055638088E-2</v>
      </c>
    </row>
    <row r="12" spans="1:4" ht="16.5" customHeight="1" x14ac:dyDescent="0.2">
      <c r="A12" s="324" t="s">
        <v>743</v>
      </c>
      <c r="B12" s="61">
        <v>2187</v>
      </c>
      <c r="C12" s="227">
        <f>'11取引基本表'!DY14</f>
        <v>46216</v>
      </c>
      <c r="D12" s="62">
        <f t="shared" si="0"/>
        <v>4.732127401765622E-2</v>
      </c>
    </row>
    <row r="13" spans="1:4" ht="16.5" customHeight="1" x14ac:dyDescent="0.2">
      <c r="A13" s="324" t="s">
        <v>744</v>
      </c>
      <c r="B13" s="61">
        <v>11388</v>
      </c>
      <c r="C13" s="227">
        <f>'11取引基本表'!DY15</f>
        <v>613808</v>
      </c>
      <c r="D13" s="62">
        <f t="shared" si="0"/>
        <v>1.8553032870213489E-2</v>
      </c>
    </row>
    <row r="14" spans="1:4" ht="16.5" customHeight="1" x14ac:dyDescent="0.2">
      <c r="A14" s="324" t="s">
        <v>745</v>
      </c>
      <c r="B14" s="61">
        <v>28583</v>
      </c>
      <c r="C14" s="227">
        <f>'11取引基本表'!DY16</f>
        <v>648854</v>
      </c>
      <c r="D14" s="62">
        <f t="shared" si="0"/>
        <v>4.4051512358712436E-2</v>
      </c>
    </row>
    <row r="15" spans="1:4" ht="16.5" customHeight="1" x14ac:dyDescent="0.2">
      <c r="A15" s="324" t="s">
        <v>746</v>
      </c>
      <c r="B15" s="61">
        <v>775</v>
      </c>
      <c r="C15" s="227">
        <f>'11取引基本表'!DY17</f>
        <v>177523</v>
      </c>
      <c r="D15" s="62">
        <f t="shared" si="0"/>
        <v>4.365631495637185E-3</v>
      </c>
    </row>
    <row r="16" spans="1:4" ht="16.5" customHeight="1" x14ac:dyDescent="0.2">
      <c r="A16" s="324" t="s">
        <v>747</v>
      </c>
      <c r="B16" s="61">
        <v>36805</v>
      </c>
      <c r="C16" s="228">
        <f>'11取引基本表'!DY18</f>
        <v>708568</v>
      </c>
      <c r="D16" s="62">
        <f t="shared" si="0"/>
        <v>5.1942791658669316E-2</v>
      </c>
    </row>
    <row r="17" spans="1:4" ht="16.5" customHeight="1" x14ac:dyDescent="0.2">
      <c r="A17" s="324" t="s">
        <v>748</v>
      </c>
      <c r="B17" s="61">
        <v>2704</v>
      </c>
      <c r="C17" s="326">
        <f>'11取引基本表'!DY19</f>
        <v>154690</v>
      </c>
      <c r="D17" s="62">
        <f t="shared" si="0"/>
        <v>1.7480121533389358E-2</v>
      </c>
    </row>
    <row r="18" spans="1:4" ht="16.5" customHeight="1" x14ac:dyDescent="0.2">
      <c r="A18" s="324" t="s">
        <v>532</v>
      </c>
      <c r="B18" s="61">
        <v>1102</v>
      </c>
      <c r="C18" s="326">
        <f>'11取引基本表'!DY20</f>
        <v>141644</v>
      </c>
      <c r="D18" s="62">
        <f t="shared" si="0"/>
        <v>7.7800683403462202E-3</v>
      </c>
    </row>
    <row r="19" spans="1:4" ht="16.5" customHeight="1" x14ac:dyDescent="0.2">
      <c r="A19" s="324" t="s">
        <v>749</v>
      </c>
      <c r="B19" s="61">
        <v>331</v>
      </c>
      <c r="C19" s="326">
        <f>'11取引基本表'!DY21</f>
        <v>5095</v>
      </c>
      <c r="D19" s="62">
        <f t="shared" si="0"/>
        <v>6.4965652600588814E-2</v>
      </c>
    </row>
    <row r="20" spans="1:4" ht="16.5" customHeight="1" x14ac:dyDescent="0.2">
      <c r="A20" s="324" t="s">
        <v>750</v>
      </c>
      <c r="B20" s="61">
        <v>2274</v>
      </c>
      <c r="C20" s="326">
        <f>'11取引基本表'!DY22</f>
        <v>28413</v>
      </c>
      <c r="D20" s="62">
        <f t="shared" si="0"/>
        <v>8.0033787350860516E-2</v>
      </c>
    </row>
    <row r="21" spans="1:4" ht="16.5" customHeight="1" x14ac:dyDescent="0.2">
      <c r="A21" s="324" t="s">
        <v>751</v>
      </c>
      <c r="B21" s="61">
        <v>7535</v>
      </c>
      <c r="C21" s="326">
        <f>'11取引基本表'!DY23</f>
        <v>138355</v>
      </c>
      <c r="D21" s="62">
        <f t="shared" si="0"/>
        <v>5.4461349427198151E-2</v>
      </c>
    </row>
    <row r="22" spans="1:4" ht="16.5" customHeight="1" x14ac:dyDescent="0.2">
      <c r="A22" s="324" t="s">
        <v>752</v>
      </c>
      <c r="B22" s="61">
        <v>4080</v>
      </c>
      <c r="C22" s="326">
        <f>'11取引基本表'!DY24</f>
        <v>44011</v>
      </c>
      <c r="D22" s="62">
        <f t="shared" si="0"/>
        <v>9.2704096703096955E-2</v>
      </c>
    </row>
    <row r="23" spans="1:4" ht="16.5" customHeight="1" x14ac:dyDescent="0.2">
      <c r="A23" s="324" t="s">
        <v>753</v>
      </c>
      <c r="B23" s="61">
        <v>2934</v>
      </c>
      <c r="C23" s="326">
        <f>'11取引基本表'!DY25</f>
        <v>434651</v>
      </c>
      <c r="D23" s="62">
        <f t="shared" si="0"/>
        <v>6.7502432986465003E-3</v>
      </c>
    </row>
    <row r="24" spans="1:4" ht="16.5" customHeight="1" x14ac:dyDescent="0.2">
      <c r="A24" s="324" t="s">
        <v>754</v>
      </c>
      <c r="B24" s="61">
        <v>2695</v>
      </c>
      <c r="C24" s="326">
        <f>'11取引基本表'!DY26</f>
        <v>75743</v>
      </c>
      <c r="D24" s="62">
        <f t="shared" si="0"/>
        <v>3.5580845754723207E-2</v>
      </c>
    </row>
    <row r="25" spans="1:4" ht="16.5" customHeight="1" x14ac:dyDescent="0.2">
      <c r="A25" s="324" t="s">
        <v>755</v>
      </c>
      <c r="B25" s="61">
        <v>8722</v>
      </c>
      <c r="C25" s="326">
        <f>'11取引基本表'!DY27</f>
        <v>105498</v>
      </c>
      <c r="D25" s="62">
        <f t="shared" si="0"/>
        <v>8.267455307209616E-2</v>
      </c>
    </row>
    <row r="26" spans="1:4" ht="16.5" customHeight="1" x14ac:dyDescent="0.2">
      <c r="A26" s="324" t="s">
        <v>756</v>
      </c>
      <c r="B26" s="61">
        <v>373</v>
      </c>
      <c r="C26" s="326">
        <f>'11取引基本表'!DY28</f>
        <v>46463</v>
      </c>
      <c r="D26" s="62">
        <f t="shared" si="0"/>
        <v>8.0278931623011859E-3</v>
      </c>
    </row>
    <row r="27" spans="1:4" ht="16.5" customHeight="1" x14ac:dyDescent="0.2">
      <c r="A27" s="324" t="s">
        <v>757</v>
      </c>
      <c r="B27" s="61">
        <v>372</v>
      </c>
      <c r="C27" s="326">
        <f>'11取引基本表'!DY29</f>
        <v>27696</v>
      </c>
      <c r="D27" s="62">
        <f t="shared" si="0"/>
        <v>1.3431542461005199E-2</v>
      </c>
    </row>
    <row r="28" spans="1:4" ht="16.5" customHeight="1" x14ac:dyDescent="0.2">
      <c r="A28" s="324" t="s">
        <v>758</v>
      </c>
      <c r="B28" s="61">
        <v>224</v>
      </c>
      <c r="C28" s="326">
        <f>'11取引基本表'!DY30</f>
        <v>76516</v>
      </c>
      <c r="D28" s="62">
        <f t="shared" si="0"/>
        <v>2.927492289194417E-3</v>
      </c>
    </row>
    <row r="29" spans="1:4" ht="16.5" customHeight="1" x14ac:dyDescent="0.2">
      <c r="A29" s="324" t="s">
        <v>759</v>
      </c>
      <c r="B29" s="61">
        <v>1367</v>
      </c>
      <c r="C29" s="326">
        <f>'11取引基本表'!DY31</f>
        <v>54788</v>
      </c>
      <c r="D29" s="62">
        <f t="shared" si="0"/>
        <v>2.4950719135577133E-2</v>
      </c>
    </row>
    <row r="30" spans="1:4" ht="16.5" customHeight="1" x14ac:dyDescent="0.2">
      <c r="A30" s="324" t="s">
        <v>760</v>
      </c>
      <c r="B30" s="61">
        <v>1027</v>
      </c>
      <c r="C30" s="326">
        <f>'11取引基本表'!DY32</f>
        <v>38932</v>
      </c>
      <c r="D30" s="62">
        <f t="shared" si="0"/>
        <v>2.6379328059180109E-2</v>
      </c>
    </row>
    <row r="31" spans="1:4" ht="16.5" customHeight="1" x14ac:dyDescent="0.2">
      <c r="A31" s="324" t="s">
        <v>761</v>
      </c>
      <c r="B31" s="61">
        <v>639</v>
      </c>
      <c r="C31" s="326">
        <f>'11取引基本表'!DY33</f>
        <v>1021306</v>
      </c>
      <c r="D31" s="62">
        <f t="shared" si="0"/>
        <v>6.2566948593271749E-4</v>
      </c>
    </row>
    <row r="32" spans="1:4" ht="16.5" customHeight="1" x14ac:dyDescent="0.2">
      <c r="A32" s="324" t="s">
        <v>762</v>
      </c>
      <c r="B32" s="61">
        <v>329</v>
      </c>
      <c r="C32" s="326">
        <f>'11取引基本表'!DY34</f>
        <v>38626</v>
      </c>
      <c r="D32" s="62">
        <f t="shared" si="0"/>
        <v>8.5175788329104746E-3</v>
      </c>
    </row>
    <row r="33" spans="1:4" ht="16.5" customHeight="1" x14ac:dyDescent="0.2">
      <c r="A33" s="324" t="s">
        <v>38</v>
      </c>
      <c r="B33" s="61">
        <v>4741</v>
      </c>
      <c r="C33" s="326">
        <f>'11取引基本表'!DY35</f>
        <v>93253</v>
      </c>
      <c r="D33" s="62">
        <f t="shared" si="0"/>
        <v>5.084018744705264E-2</v>
      </c>
    </row>
    <row r="34" spans="1:4" ht="16.5" customHeight="1" x14ac:dyDescent="0.2">
      <c r="A34" s="324" t="s">
        <v>763</v>
      </c>
      <c r="B34" s="61">
        <v>760</v>
      </c>
      <c r="C34" s="326">
        <f>'11取引基本表'!DY36</f>
        <v>9603</v>
      </c>
      <c r="D34" s="62">
        <f t="shared" si="0"/>
        <v>7.9141934812037906E-2</v>
      </c>
    </row>
    <row r="35" spans="1:4" ht="16.5" customHeight="1" x14ac:dyDescent="0.2">
      <c r="A35" s="324" t="s">
        <v>764</v>
      </c>
      <c r="B35" s="61">
        <v>585</v>
      </c>
      <c r="C35" s="326">
        <f>'11取引基本表'!DY37</f>
        <v>6641</v>
      </c>
      <c r="D35" s="62">
        <f t="shared" si="0"/>
        <v>8.8089143201325104E-2</v>
      </c>
    </row>
    <row r="36" spans="1:4" ht="16.5" customHeight="1" x14ac:dyDescent="0.2">
      <c r="A36" s="324" t="s">
        <v>43</v>
      </c>
      <c r="B36" s="61">
        <v>264</v>
      </c>
      <c r="C36" s="326">
        <f>'11取引基本表'!DY38</f>
        <v>5551</v>
      </c>
      <c r="D36" s="62">
        <f t="shared" si="0"/>
        <v>4.755899837867051E-2</v>
      </c>
    </row>
    <row r="37" spans="1:4" ht="16.5" customHeight="1" x14ac:dyDescent="0.2">
      <c r="A37" s="324" t="s">
        <v>45</v>
      </c>
      <c r="B37" s="61">
        <v>3558</v>
      </c>
      <c r="C37" s="326">
        <f>'11取引基本表'!DY39</f>
        <v>110419</v>
      </c>
      <c r="D37" s="62">
        <f t="shared" si="0"/>
        <v>3.222271529356361E-2</v>
      </c>
    </row>
    <row r="38" spans="1:4" ht="16.5" customHeight="1" x14ac:dyDescent="0.2">
      <c r="A38" s="324" t="s">
        <v>765</v>
      </c>
      <c r="B38" s="61">
        <v>56</v>
      </c>
      <c r="C38" s="326">
        <f>'11取引基本表'!DY40</f>
        <v>4911</v>
      </c>
      <c r="D38" s="62">
        <f t="shared" si="0"/>
        <v>1.1402972917939319E-2</v>
      </c>
    </row>
    <row r="39" spans="1:4" ht="16.5" customHeight="1" x14ac:dyDescent="0.2">
      <c r="A39" s="324" t="s">
        <v>766</v>
      </c>
      <c r="B39" s="61">
        <v>1033</v>
      </c>
      <c r="C39" s="326">
        <f>'11取引基本表'!DY41</f>
        <v>21113</v>
      </c>
      <c r="D39" s="62">
        <f t="shared" si="0"/>
        <v>4.8927201250414436E-2</v>
      </c>
    </row>
    <row r="40" spans="1:4" ht="16.5" customHeight="1" x14ac:dyDescent="0.2">
      <c r="A40" s="324" t="s">
        <v>767</v>
      </c>
      <c r="B40" s="61">
        <v>1466</v>
      </c>
      <c r="C40" s="326">
        <f>'11取引基本表'!DY42</f>
        <v>377265</v>
      </c>
      <c r="D40" s="62">
        <f t="shared" si="0"/>
        <v>3.885862722489497E-3</v>
      </c>
    </row>
    <row r="41" spans="1:4" ht="16.5" customHeight="1" x14ac:dyDescent="0.2">
      <c r="A41" s="324" t="s">
        <v>768</v>
      </c>
      <c r="B41" s="61">
        <v>1429</v>
      </c>
      <c r="C41" s="326">
        <f>'11取引基本表'!DY43</f>
        <v>318244</v>
      </c>
      <c r="D41" s="62">
        <f t="shared" si="0"/>
        <v>4.4902653310038834E-3</v>
      </c>
    </row>
    <row r="42" spans="1:4" ht="16.5" customHeight="1" x14ac:dyDescent="0.2">
      <c r="A42" s="324" t="s">
        <v>769</v>
      </c>
      <c r="B42" s="61">
        <v>1092</v>
      </c>
      <c r="C42" s="326">
        <f>'11取引基本表'!DY44</f>
        <v>32890</v>
      </c>
      <c r="D42" s="62">
        <f t="shared" si="0"/>
        <v>3.3201581027667987E-2</v>
      </c>
    </row>
    <row r="43" spans="1:4" ht="16.5" customHeight="1" x14ac:dyDescent="0.2">
      <c r="A43" s="324" t="s">
        <v>770</v>
      </c>
      <c r="B43" s="61">
        <v>1350</v>
      </c>
      <c r="C43" s="326">
        <f>'11取引基本表'!DY45</f>
        <v>16802</v>
      </c>
      <c r="D43" s="62">
        <f t="shared" si="0"/>
        <v>8.0347577669325085E-2</v>
      </c>
    </row>
    <row r="44" spans="1:4" ht="16.5" customHeight="1" x14ac:dyDescent="0.2">
      <c r="A44" s="324" t="s">
        <v>771</v>
      </c>
      <c r="B44" s="61">
        <v>197</v>
      </c>
      <c r="C44" s="326">
        <f>'11取引基本表'!DY46</f>
        <v>13417</v>
      </c>
      <c r="D44" s="62">
        <f t="shared" si="0"/>
        <v>1.4682865021987032E-2</v>
      </c>
    </row>
    <row r="45" spans="1:4" ht="16.5" customHeight="1" x14ac:dyDescent="0.2">
      <c r="A45" s="324" t="s">
        <v>772</v>
      </c>
      <c r="B45" s="61">
        <v>231</v>
      </c>
      <c r="C45" s="326">
        <f>'11取引基本表'!DY47</f>
        <v>12582</v>
      </c>
      <c r="D45" s="62">
        <f t="shared" si="0"/>
        <v>1.8359561278016214E-2</v>
      </c>
    </row>
    <row r="46" spans="1:4" ht="16.5" customHeight="1" x14ac:dyDescent="0.2">
      <c r="A46" s="324" t="s">
        <v>773</v>
      </c>
      <c r="B46" s="61">
        <v>7842</v>
      </c>
      <c r="C46" s="326">
        <f>'11取引基本表'!DY48</f>
        <v>151889</v>
      </c>
      <c r="D46" s="62">
        <f t="shared" si="0"/>
        <v>5.1629808610235105E-2</v>
      </c>
    </row>
    <row r="47" spans="1:4" ht="16.5" customHeight="1" x14ac:dyDescent="0.2">
      <c r="A47" s="324" t="s">
        <v>774</v>
      </c>
      <c r="B47" s="61">
        <v>2966</v>
      </c>
      <c r="C47" s="326">
        <f>'11取引基本表'!DY49</f>
        <v>81980</v>
      </c>
      <c r="D47" s="62">
        <f t="shared" si="0"/>
        <v>3.6179555989265672E-2</v>
      </c>
    </row>
    <row r="48" spans="1:4" ht="16.5" customHeight="1" x14ac:dyDescent="0.2">
      <c r="A48" s="324" t="s">
        <v>775</v>
      </c>
      <c r="B48" s="61">
        <v>2487</v>
      </c>
      <c r="C48" s="326">
        <f>'11取引基本表'!DY50</f>
        <v>41310</v>
      </c>
      <c r="D48" s="62">
        <f t="shared" si="0"/>
        <v>6.0203340595497458E-2</v>
      </c>
    </row>
    <row r="49" spans="1:4" ht="16.5" customHeight="1" x14ac:dyDescent="0.2">
      <c r="A49" s="324" t="s">
        <v>776</v>
      </c>
      <c r="B49" s="61">
        <v>4900</v>
      </c>
      <c r="C49" s="326">
        <f>'11取引基本表'!DY51</f>
        <v>91776</v>
      </c>
      <c r="D49" s="62">
        <f t="shared" si="0"/>
        <v>5.3390864714086474E-2</v>
      </c>
    </row>
    <row r="50" spans="1:4" ht="16.5" customHeight="1" x14ac:dyDescent="0.2">
      <c r="A50" s="324" t="s">
        <v>777</v>
      </c>
      <c r="B50" s="61">
        <v>458</v>
      </c>
      <c r="C50" s="326">
        <f>'11取引基本表'!DY52</f>
        <v>6291</v>
      </c>
      <c r="D50" s="62">
        <f t="shared" si="0"/>
        <v>7.2802416150055629E-2</v>
      </c>
    </row>
    <row r="51" spans="1:4" ht="16.5" customHeight="1" x14ac:dyDescent="0.2">
      <c r="A51" s="324" t="s">
        <v>778</v>
      </c>
      <c r="B51" s="61">
        <v>2561</v>
      </c>
      <c r="C51" s="326">
        <f>'11取引基本表'!DY53</f>
        <v>113220</v>
      </c>
      <c r="D51" s="62">
        <f t="shared" si="0"/>
        <v>2.2619678502031445E-2</v>
      </c>
    </row>
    <row r="52" spans="1:4" ht="16.5" customHeight="1" x14ac:dyDescent="0.2">
      <c r="A52" s="324" t="s">
        <v>779</v>
      </c>
      <c r="B52" s="61">
        <v>3251</v>
      </c>
      <c r="C52" s="326">
        <f>'11取引基本表'!DY54</f>
        <v>77520</v>
      </c>
      <c r="D52" s="62">
        <f t="shared" si="0"/>
        <v>4.1937564499484006E-2</v>
      </c>
    </row>
    <row r="53" spans="1:4" ht="16.5" customHeight="1" x14ac:dyDescent="0.2">
      <c r="A53" s="324" t="s">
        <v>780</v>
      </c>
      <c r="B53" s="61">
        <v>2407</v>
      </c>
      <c r="C53" s="326">
        <f>'11取引基本表'!DY55</f>
        <v>69562</v>
      </c>
      <c r="D53" s="62">
        <f t="shared" si="0"/>
        <v>3.4602225352922573E-2</v>
      </c>
    </row>
    <row r="54" spans="1:4" ht="16.5" customHeight="1" x14ac:dyDescent="0.2">
      <c r="A54" s="324" t="s">
        <v>781</v>
      </c>
      <c r="B54" s="61">
        <v>86</v>
      </c>
      <c r="C54" s="326">
        <f>'11取引基本表'!DY56</f>
        <v>1276</v>
      </c>
      <c r="D54" s="62">
        <f t="shared" si="0"/>
        <v>6.7398119122257058E-2</v>
      </c>
    </row>
    <row r="55" spans="1:4" x14ac:dyDescent="0.2">
      <c r="A55" s="324" t="s">
        <v>782</v>
      </c>
      <c r="B55" s="61">
        <v>26</v>
      </c>
      <c r="C55" s="326">
        <f>'11取引基本表'!DY57</f>
        <v>850</v>
      </c>
      <c r="D55" s="62">
        <f t="shared" si="0"/>
        <v>3.0588235294117649E-2</v>
      </c>
    </row>
    <row r="56" spans="1:4" x14ac:dyDescent="0.2">
      <c r="A56" s="324" t="s">
        <v>783</v>
      </c>
      <c r="B56" s="61">
        <v>52</v>
      </c>
      <c r="C56" s="326">
        <f>'11取引基本表'!DY58</f>
        <v>3438</v>
      </c>
      <c r="D56" s="62">
        <f t="shared" si="0"/>
        <v>1.5125072716695753E-2</v>
      </c>
    </row>
    <row r="57" spans="1:4" x14ac:dyDescent="0.2">
      <c r="A57" s="324" t="s">
        <v>784</v>
      </c>
      <c r="B57" s="61">
        <v>1194</v>
      </c>
      <c r="C57" s="326">
        <f>'11取引基本表'!DY59</f>
        <v>36533</v>
      </c>
      <c r="D57" s="62">
        <f t="shared" si="0"/>
        <v>3.2682779952371829E-2</v>
      </c>
    </row>
    <row r="58" spans="1:4" x14ac:dyDescent="0.2">
      <c r="A58" s="324" t="s">
        <v>785</v>
      </c>
      <c r="B58" s="61">
        <v>48</v>
      </c>
      <c r="C58" s="326">
        <f>'11取引基本表'!DY60</f>
        <v>1935</v>
      </c>
      <c r="D58" s="62">
        <f t="shared" si="0"/>
        <v>2.4806201550387597E-2</v>
      </c>
    </row>
    <row r="59" spans="1:4" x14ac:dyDescent="0.2">
      <c r="A59" s="324" t="s">
        <v>786</v>
      </c>
      <c r="B59" s="61">
        <v>741</v>
      </c>
      <c r="C59" s="326">
        <f>'11取引基本表'!DY61</f>
        <v>21170</v>
      </c>
      <c r="D59" s="62">
        <f t="shared" si="0"/>
        <v>3.5002361832782242E-2</v>
      </c>
    </row>
    <row r="60" spans="1:4" x14ac:dyDescent="0.2">
      <c r="A60" s="327" t="s">
        <v>787</v>
      </c>
      <c r="B60" s="61">
        <v>6235</v>
      </c>
      <c r="C60" s="326">
        <f>'11取引基本表'!DY62</f>
        <v>286789</v>
      </c>
      <c r="D60" s="62">
        <f t="shared" si="0"/>
        <v>2.1740722273169474E-2</v>
      </c>
    </row>
    <row r="61" spans="1:4" x14ac:dyDescent="0.2">
      <c r="A61" s="327" t="s">
        <v>788</v>
      </c>
      <c r="B61" s="61">
        <v>1795</v>
      </c>
      <c r="C61" s="326">
        <f>'11取引基本表'!DY63</f>
        <v>46737</v>
      </c>
      <c r="D61" s="62">
        <f t="shared" si="0"/>
        <v>3.8406401780174168E-2</v>
      </c>
    </row>
    <row r="62" spans="1:4" x14ac:dyDescent="0.2">
      <c r="A62" s="327" t="s">
        <v>789</v>
      </c>
      <c r="B62" s="61">
        <v>579</v>
      </c>
      <c r="C62" s="326">
        <f>'11取引基本表'!DY64</f>
        <v>70099</v>
      </c>
      <c r="D62" s="62">
        <f t="shared" si="0"/>
        <v>8.2597469293427869E-3</v>
      </c>
    </row>
    <row r="63" spans="1:4" x14ac:dyDescent="0.2">
      <c r="A63" s="327" t="s">
        <v>790</v>
      </c>
      <c r="B63" s="61">
        <v>2229</v>
      </c>
      <c r="C63" s="326">
        <f>'11取引基本表'!DY65</f>
        <v>42219</v>
      </c>
      <c r="D63" s="62">
        <f t="shared" si="0"/>
        <v>5.2796134441838984E-2</v>
      </c>
    </row>
    <row r="64" spans="1:4" x14ac:dyDescent="0.2">
      <c r="A64" s="327" t="s">
        <v>791</v>
      </c>
      <c r="B64" s="61">
        <v>4210</v>
      </c>
      <c r="C64" s="326">
        <f>'11取引基本表'!DY66</f>
        <v>29629</v>
      </c>
      <c r="D64" s="62">
        <f t="shared" si="0"/>
        <v>0.14209051942353776</v>
      </c>
    </row>
    <row r="65" spans="1:4" x14ac:dyDescent="0.2">
      <c r="A65" s="327" t="s">
        <v>792</v>
      </c>
      <c r="B65" s="61">
        <v>61981</v>
      </c>
      <c r="C65" s="326">
        <f>'11取引基本表'!DY67</f>
        <v>1228117</v>
      </c>
      <c r="D65" s="62">
        <f t="shared" si="0"/>
        <v>5.0468318572253298E-2</v>
      </c>
    </row>
    <row r="66" spans="1:4" x14ac:dyDescent="0.2">
      <c r="A66" s="327" t="s">
        <v>793</v>
      </c>
      <c r="B66" s="61">
        <v>20197</v>
      </c>
      <c r="C66" s="326">
        <f>'11取引基本表'!DY68</f>
        <v>373539</v>
      </c>
      <c r="D66" s="62">
        <f t="shared" si="0"/>
        <v>5.4069320740270758E-2</v>
      </c>
    </row>
    <row r="67" spans="1:4" x14ac:dyDescent="0.2">
      <c r="A67" s="327" t="s">
        <v>794</v>
      </c>
      <c r="B67" s="61">
        <v>67764</v>
      </c>
      <c r="C67" s="326">
        <f>'11取引基本表'!DY69</f>
        <v>895357</v>
      </c>
      <c r="D67" s="62">
        <f t="shared" si="0"/>
        <v>7.5683777532313923E-2</v>
      </c>
    </row>
    <row r="68" spans="1:4" x14ac:dyDescent="0.2">
      <c r="A68" s="327" t="s">
        <v>795</v>
      </c>
      <c r="B68" s="61">
        <v>26692</v>
      </c>
      <c r="C68" s="326">
        <f>'11取引基本表'!DY70</f>
        <v>320450</v>
      </c>
      <c r="D68" s="62">
        <f t="shared" si="0"/>
        <v>8.3295365891714782E-2</v>
      </c>
    </row>
    <row r="69" spans="1:4" x14ac:dyDescent="0.2">
      <c r="A69" s="327" t="s">
        <v>796</v>
      </c>
      <c r="B69" s="61">
        <v>7989</v>
      </c>
      <c r="C69" s="326">
        <f>'11取引基本表'!DY71</f>
        <v>751560</v>
      </c>
      <c r="D69" s="62">
        <f t="shared" si="0"/>
        <v>1.0629889829155357E-2</v>
      </c>
    </row>
    <row r="70" spans="1:4" x14ac:dyDescent="0.2">
      <c r="A70" s="327" t="s">
        <v>797</v>
      </c>
      <c r="B70" s="61">
        <v>1634</v>
      </c>
      <c r="C70" s="326">
        <f>'11取引基本表'!DY72</f>
        <v>96510</v>
      </c>
      <c r="D70" s="62">
        <f t="shared" si="0"/>
        <v>1.6930887990881775E-2</v>
      </c>
    </row>
    <row r="71" spans="1:4" x14ac:dyDescent="0.2">
      <c r="A71" s="327" t="s">
        <v>798</v>
      </c>
      <c r="B71" s="61">
        <v>4688</v>
      </c>
      <c r="C71" s="326">
        <f>'11取引基本表'!DY73</f>
        <v>251316</v>
      </c>
      <c r="D71" s="62">
        <f t="shared" si="0"/>
        <v>1.865380636330357E-2</v>
      </c>
    </row>
    <row r="72" spans="1:4" x14ac:dyDescent="0.2">
      <c r="A72" s="327" t="s">
        <v>799</v>
      </c>
      <c r="B72" s="61">
        <v>14121</v>
      </c>
      <c r="C72" s="326">
        <f>'11取引基本表'!DY74</f>
        <v>235002</v>
      </c>
      <c r="D72" s="62">
        <f t="shared" si="0"/>
        <v>6.0088850307656955E-2</v>
      </c>
    </row>
    <row r="73" spans="1:4" x14ac:dyDescent="0.2">
      <c r="A73" s="327" t="s">
        <v>800</v>
      </c>
      <c r="B73" s="61">
        <v>418194</v>
      </c>
      <c r="C73" s="326">
        <f>'11取引基本表'!DY75</f>
        <v>3646038</v>
      </c>
      <c r="D73" s="62">
        <f t="shared" si="0"/>
        <v>0.11469820117069543</v>
      </c>
    </row>
    <row r="74" spans="1:4" x14ac:dyDescent="0.2">
      <c r="A74" s="327" t="s">
        <v>801</v>
      </c>
      <c r="B74" s="61">
        <v>49190</v>
      </c>
      <c r="C74" s="326">
        <f>'11取引基本表'!DY76</f>
        <v>965055</v>
      </c>
      <c r="D74" s="62">
        <f t="shared" si="0"/>
        <v>5.0971188170622399E-2</v>
      </c>
    </row>
    <row r="75" spans="1:4" x14ac:dyDescent="0.2">
      <c r="A75" s="327" t="s">
        <v>802</v>
      </c>
      <c r="B75" s="61">
        <v>19655</v>
      </c>
      <c r="C75" s="326">
        <f>'11取引基本表'!DY77</f>
        <v>489714</v>
      </c>
      <c r="D75" s="62">
        <f t="shared" si="0"/>
        <v>4.0135671024312147E-2</v>
      </c>
    </row>
    <row r="76" spans="1:4" x14ac:dyDescent="0.2">
      <c r="A76" s="327" t="s">
        <v>803</v>
      </c>
      <c r="B76" s="61">
        <v>9571</v>
      </c>
      <c r="C76" s="326">
        <f>'11取引基本表'!DY78</f>
        <v>503297</v>
      </c>
      <c r="D76" s="62">
        <f t="shared" si="0"/>
        <v>1.9016604509861972E-2</v>
      </c>
    </row>
    <row r="77" spans="1:4" x14ac:dyDescent="0.2">
      <c r="A77" s="327" t="s">
        <v>804</v>
      </c>
      <c r="B77" s="61">
        <v>0</v>
      </c>
      <c r="C77" s="326">
        <f>'11取引基本表'!DY79</f>
        <v>1833952</v>
      </c>
      <c r="D77" s="62">
        <f t="shared" si="0"/>
        <v>0</v>
      </c>
    </row>
    <row r="78" spans="1:4" x14ac:dyDescent="0.2">
      <c r="A78" s="327" t="s">
        <v>805</v>
      </c>
      <c r="B78" s="61">
        <v>9391</v>
      </c>
      <c r="C78" s="326">
        <f>'11取引基本表'!DY80</f>
        <v>142809</v>
      </c>
      <c r="D78" s="62">
        <f t="shared" si="0"/>
        <v>6.5759160837202138E-2</v>
      </c>
    </row>
    <row r="79" spans="1:4" x14ac:dyDescent="0.2">
      <c r="A79" s="327" t="s">
        <v>806</v>
      </c>
      <c r="B79" s="61">
        <v>103476</v>
      </c>
      <c r="C79" s="326">
        <f>'11取引基本表'!DY81</f>
        <v>858652</v>
      </c>
      <c r="D79" s="62">
        <f t="shared" si="0"/>
        <v>0.1205098223727424</v>
      </c>
    </row>
    <row r="80" spans="1:4" x14ac:dyDescent="0.2">
      <c r="A80" s="327" t="s">
        <v>807</v>
      </c>
      <c r="B80" s="61">
        <v>4409</v>
      </c>
      <c r="C80" s="326">
        <f>'11取引基本表'!DY82</f>
        <v>243208</v>
      </c>
      <c r="D80" s="62">
        <f t="shared" si="0"/>
        <v>1.8128515509358244E-2</v>
      </c>
    </row>
    <row r="81" spans="1:4" x14ac:dyDescent="0.2">
      <c r="A81" s="327" t="s">
        <v>808</v>
      </c>
      <c r="B81" s="61">
        <v>1316</v>
      </c>
      <c r="C81" s="326">
        <f>'11取引基本表'!DY83</f>
        <v>416029</v>
      </c>
      <c r="D81" s="62">
        <f t="shared" si="0"/>
        <v>3.1632410240632265E-3</v>
      </c>
    </row>
    <row r="82" spans="1:4" x14ac:dyDescent="0.2">
      <c r="A82" s="327" t="s">
        <v>809</v>
      </c>
      <c r="B82" s="61">
        <v>3328</v>
      </c>
      <c r="C82" s="326">
        <f>'11取引基本表'!DY84</f>
        <v>24745</v>
      </c>
      <c r="D82" s="62">
        <f t="shared" si="0"/>
        <v>0.13449181652859163</v>
      </c>
    </row>
    <row r="83" spans="1:4" x14ac:dyDescent="0.2">
      <c r="A83" s="327" t="s">
        <v>810</v>
      </c>
      <c r="B83" s="61">
        <v>5807</v>
      </c>
      <c r="C83" s="326">
        <f>'11取引基本表'!DY85</f>
        <v>137788</v>
      </c>
      <c r="D83" s="62">
        <f t="shared" si="0"/>
        <v>4.2144453798589138E-2</v>
      </c>
    </row>
    <row r="84" spans="1:4" x14ac:dyDescent="0.2">
      <c r="A84" s="327" t="s">
        <v>811</v>
      </c>
      <c r="B84" s="61">
        <v>12095</v>
      </c>
      <c r="C84" s="326">
        <f>'11取引基本表'!DY86</f>
        <v>280269</v>
      </c>
      <c r="D84" s="62">
        <f t="shared" si="0"/>
        <v>4.3154968976233547E-2</v>
      </c>
    </row>
    <row r="85" spans="1:4" x14ac:dyDescent="0.2">
      <c r="A85" s="327" t="s">
        <v>812</v>
      </c>
      <c r="B85" s="61">
        <v>13706</v>
      </c>
      <c r="C85" s="326">
        <f>'11取引基本表'!DY87</f>
        <v>72939</v>
      </c>
      <c r="D85" s="62">
        <f t="shared" si="0"/>
        <v>0.18791044571491247</v>
      </c>
    </row>
    <row r="86" spans="1:4" x14ac:dyDescent="0.2">
      <c r="A86" s="327" t="s">
        <v>813</v>
      </c>
      <c r="B86" s="61">
        <v>9412</v>
      </c>
      <c r="C86" s="326">
        <f>'11取引基本表'!DY88</f>
        <v>629450</v>
      </c>
      <c r="D86" s="62">
        <f t="shared" si="0"/>
        <v>1.4952736516006038E-2</v>
      </c>
    </row>
    <row r="87" spans="1:4" x14ac:dyDescent="0.2">
      <c r="A87" s="327" t="s">
        <v>814</v>
      </c>
      <c r="B87" s="61">
        <v>2976</v>
      </c>
      <c r="C87" s="326">
        <f>'11取引基本表'!DY89</f>
        <v>115975</v>
      </c>
      <c r="D87" s="62">
        <f t="shared" si="0"/>
        <v>2.566070273765898E-2</v>
      </c>
    </row>
    <row r="88" spans="1:4" x14ac:dyDescent="0.2">
      <c r="A88" s="327" t="s">
        <v>815</v>
      </c>
      <c r="B88" s="61">
        <v>27230</v>
      </c>
      <c r="C88" s="326">
        <f>'11取引基本表'!DY90</f>
        <v>365245</v>
      </c>
      <c r="D88" s="62">
        <f t="shared" si="0"/>
        <v>7.4552697504414844E-2</v>
      </c>
    </row>
    <row r="89" spans="1:4" x14ac:dyDescent="0.2">
      <c r="A89" s="327" t="s">
        <v>816</v>
      </c>
      <c r="B89" s="61">
        <v>1814</v>
      </c>
      <c r="C89" s="326">
        <f>'11取引基本表'!DY91</f>
        <v>21559</v>
      </c>
      <c r="D89" s="62">
        <f t="shared" si="0"/>
        <v>8.4141193932928238E-2</v>
      </c>
    </row>
    <row r="90" spans="1:4" x14ac:dyDescent="0.2">
      <c r="A90" s="327" t="s">
        <v>817</v>
      </c>
      <c r="B90" s="61">
        <v>8685</v>
      </c>
      <c r="C90" s="326">
        <f>'11取引基本表'!DY92</f>
        <v>203774</v>
      </c>
      <c r="D90" s="62">
        <f t="shared" si="0"/>
        <v>4.2620746513294137E-2</v>
      </c>
    </row>
    <row r="91" spans="1:4" x14ac:dyDescent="0.2">
      <c r="A91" s="327" t="s">
        <v>818</v>
      </c>
      <c r="B91" s="61">
        <v>124421</v>
      </c>
      <c r="C91" s="326">
        <f>'11取引基本表'!DY93</f>
        <v>2661603</v>
      </c>
      <c r="D91" s="62">
        <f t="shared" si="0"/>
        <v>4.6746641027982011E-2</v>
      </c>
    </row>
    <row r="92" spans="1:4" x14ac:dyDescent="0.2">
      <c r="A92" s="327" t="s">
        <v>819</v>
      </c>
      <c r="B92" s="61">
        <v>112151</v>
      </c>
      <c r="C92" s="326">
        <f>'11取引基本表'!DY94</f>
        <v>974236</v>
      </c>
      <c r="D92" s="62">
        <f t="shared" si="0"/>
        <v>0.11511687106614825</v>
      </c>
    </row>
    <row r="93" spans="1:4" x14ac:dyDescent="0.2">
      <c r="A93" s="327" t="s">
        <v>820</v>
      </c>
      <c r="B93" s="61">
        <v>6117</v>
      </c>
      <c r="C93" s="326">
        <f>'11取引基本表'!DY95</f>
        <v>262603</v>
      </c>
      <c r="D93" s="62">
        <f t="shared" si="0"/>
        <v>2.3293717131944419E-2</v>
      </c>
    </row>
    <row r="94" spans="1:4" x14ac:dyDescent="0.2">
      <c r="A94" s="327" t="s">
        <v>821</v>
      </c>
      <c r="B94" s="61">
        <v>175069</v>
      </c>
      <c r="C94" s="326">
        <f>'11取引基本表'!DY96</f>
        <v>2274308</v>
      </c>
      <c r="D94" s="62">
        <f t="shared" si="0"/>
        <v>7.697682108140147E-2</v>
      </c>
    </row>
    <row r="95" spans="1:4" x14ac:dyDescent="0.2">
      <c r="A95" s="327" t="s">
        <v>822</v>
      </c>
      <c r="B95" s="61">
        <v>6757</v>
      </c>
      <c r="C95" s="326">
        <f>'11取引基本表'!DY97</f>
        <v>85403</v>
      </c>
      <c r="D95" s="62">
        <f t="shared" si="0"/>
        <v>7.9119000503495199E-2</v>
      </c>
    </row>
    <row r="96" spans="1:4" x14ac:dyDescent="0.2">
      <c r="A96" s="327" t="s">
        <v>823</v>
      </c>
      <c r="B96" s="61">
        <v>68070</v>
      </c>
      <c r="C96" s="326">
        <f>'11取引基本表'!DY98</f>
        <v>384360</v>
      </c>
      <c r="D96" s="62">
        <f t="shared" si="0"/>
        <v>0.17709959413050266</v>
      </c>
    </row>
    <row r="97" spans="1:4" x14ac:dyDescent="0.2">
      <c r="A97" s="327" t="s">
        <v>824</v>
      </c>
      <c r="B97" s="61">
        <v>97662</v>
      </c>
      <c r="C97" s="326">
        <f>'11取引基本表'!DY99</f>
        <v>433665</v>
      </c>
      <c r="D97" s="62">
        <f t="shared" si="0"/>
        <v>0.22520148040538204</v>
      </c>
    </row>
    <row r="98" spans="1:4" x14ac:dyDescent="0.2">
      <c r="A98" s="327" t="s">
        <v>825</v>
      </c>
      <c r="B98" s="61">
        <v>25462</v>
      </c>
      <c r="C98" s="326">
        <f>'11取引基本表'!DY100</f>
        <v>210132</v>
      </c>
      <c r="D98" s="62">
        <f t="shared" si="0"/>
        <v>0.12117145413359222</v>
      </c>
    </row>
    <row r="99" spans="1:4" x14ac:dyDescent="0.2">
      <c r="A99" s="327" t="s">
        <v>826</v>
      </c>
      <c r="B99" s="61">
        <v>12886</v>
      </c>
      <c r="C99" s="326">
        <f>'11取引基本表'!DY101</f>
        <v>375434</v>
      </c>
      <c r="D99" s="62">
        <f t="shared" si="0"/>
        <v>3.4322943579963454E-2</v>
      </c>
    </row>
    <row r="100" spans="1:4" x14ac:dyDescent="0.2">
      <c r="A100" s="327" t="s">
        <v>827</v>
      </c>
      <c r="B100" s="61">
        <v>3253</v>
      </c>
      <c r="C100" s="326">
        <f>'11取引基本表'!DY102</f>
        <v>127167</v>
      </c>
      <c r="D100" s="62">
        <f t="shared" si="0"/>
        <v>2.5580535830836616E-2</v>
      </c>
    </row>
    <row r="101" spans="1:4" x14ac:dyDescent="0.2">
      <c r="A101" s="327" t="s">
        <v>828</v>
      </c>
      <c r="B101" s="61">
        <v>19287</v>
      </c>
      <c r="C101" s="326">
        <f>'11取引基本表'!DY103</f>
        <v>578582</v>
      </c>
      <c r="D101" s="62">
        <f t="shared" si="0"/>
        <v>3.333494647258297E-2</v>
      </c>
    </row>
    <row r="102" spans="1:4" x14ac:dyDescent="0.2">
      <c r="A102" s="327" t="s">
        <v>829</v>
      </c>
      <c r="B102" s="61">
        <v>153707</v>
      </c>
      <c r="C102" s="326">
        <f>'11取引基本表'!DY104</f>
        <v>1431507</v>
      </c>
      <c r="D102" s="62">
        <f t="shared" si="0"/>
        <v>0.1073742566400304</v>
      </c>
    </row>
    <row r="103" spans="1:4" x14ac:dyDescent="0.2">
      <c r="A103" s="327" t="s">
        <v>830</v>
      </c>
      <c r="B103" s="61">
        <v>40421</v>
      </c>
      <c r="C103" s="326">
        <f>'11取引基本表'!DY105</f>
        <v>296528</v>
      </c>
      <c r="D103" s="62">
        <f t="shared" si="0"/>
        <v>0.13631427723520206</v>
      </c>
    </row>
    <row r="104" spans="1:4" x14ac:dyDescent="0.2">
      <c r="A104" s="327" t="s">
        <v>831</v>
      </c>
      <c r="B104" s="61">
        <v>119443</v>
      </c>
      <c r="C104" s="326">
        <f>'11取引基本表'!DY106</f>
        <v>693335</v>
      </c>
      <c r="D104" s="62">
        <f t="shared" si="0"/>
        <v>0.17227314357417409</v>
      </c>
    </row>
    <row r="105" spans="1:4" x14ac:dyDescent="0.2">
      <c r="A105" s="327" t="s">
        <v>832</v>
      </c>
      <c r="B105" s="61">
        <v>30629</v>
      </c>
      <c r="C105" s="326">
        <f>'11取引基本表'!DY107</f>
        <v>201190</v>
      </c>
      <c r="D105" s="62">
        <f t="shared" si="0"/>
        <v>0.15223917689746011</v>
      </c>
    </row>
    <row r="106" spans="1:4" x14ac:dyDescent="0.2">
      <c r="A106" s="327" t="s">
        <v>833</v>
      </c>
      <c r="B106" s="61">
        <v>36009</v>
      </c>
      <c r="C106" s="326">
        <f>'11取引基本表'!DY108</f>
        <v>338920</v>
      </c>
      <c r="D106" s="62">
        <f t="shared" si="0"/>
        <v>0.10624631181399741</v>
      </c>
    </row>
    <row r="107" spans="1:4" x14ac:dyDescent="0.2">
      <c r="A107" s="327" t="s">
        <v>834</v>
      </c>
      <c r="B107" s="332">
        <v>29837</v>
      </c>
      <c r="C107" s="326">
        <f>'11取引基本表'!DY109</f>
        <v>188111</v>
      </c>
      <c r="D107" s="331">
        <f t="shared" si="0"/>
        <v>0.15861379717294577</v>
      </c>
    </row>
    <row r="108" spans="1:4" x14ac:dyDescent="0.2">
      <c r="A108" s="327" t="s">
        <v>835</v>
      </c>
      <c r="B108" s="332">
        <v>0</v>
      </c>
      <c r="C108" s="326">
        <f>'11取引基本表'!DY110</f>
        <v>52517</v>
      </c>
      <c r="D108" s="331"/>
    </row>
    <row r="109" spans="1:4" x14ac:dyDescent="0.2">
      <c r="A109" s="327" t="s">
        <v>297</v>
      </c>
      <c r="B109" s="61">
        <f>SUM(B5:B107)</f>
        <v>2223485</v>
      </c>
      <c r="C109" s="229">
        <f>SUM(C5:C107)</f>
        <v>35331783</v>
      </c>
      <c r="D109" s="62">
        <f t="shared" si="0"/>
        <v>6.2931582026301933E-2</v>
      </c>
    </row>
    <row r="110" spans="1:4" x14ac:dyDescent="0.2">
      <c r="A110" s="328" t="s">
        <v>592</v>
      </c>
      <c r="B110" s="63">
        <v>417</v>
      </c>
      <c r="C110" s="329">
        <f>'11取引基本表'!DY111</f>
        <v>181792</v>
      </c>
      <c r="D110" s="62">
        <f t="shared" si="0"/>
        <v>2.2938303115648652E-3</v>
      </c>
    </row>
    <row r="111" spans="1:4" x14ac:dyDescent="0.2">
      <c r="A111" s="328" t="s">
        <v>593</v>
      </c>
      <c r="B111" s="63">
        <f>B109+B110</f>
        <v>2223902</v>
      </c>
      <c r="C111" s="63">
        <f>C109+C110</f>
        <v>35513575</v>
      </c>
      <c r="D111" s="330">
        <f t="shared" ref="D111" si="1">IF(ISERROR(B111/C111),"0",(B111/C111))</f>
        <v>6.2621180773830845E-2</v>
      </c>
    </row>
    <row r="112" spans="1:4" x14ac:dyDescent="0.2">
      <c r="B112" s="60">
        <f>SUM(B109:B110)-B111</f>
        <v>0</v>
      </c>
      <c r="C112" s="60">
        <f>SUM(C109:C110)-C111</f>
        <v>0</v>
      </c>
    </row>
  </sheetData>
  <mergeCells count="2">
    <mergeCell ref="A3:A4"/>
    <mergeCell ref="D3:D4"/>
  </mergeCells>
  <phoneticPr fontId="3"/>
  <pageMargins left="0.70866141732283472" right="0.51181102362204722" top="0.74803149606299213" bottom="0.74803149606299213" header="0.31496062992125984" footer="0.31496062992125984"/>
  <pageSetup paperSize="9" scale="95" orientation="portrait" r:id="rId1"/>
  <headerFooter>
    <oddFooter>&amp;C&amp;P/&amp;N&amp;R&amp;F/&amp;A</oddFooter>
  </headerFooter>
  <rowBreaks count="1" manualBreakCount="1">
    <brk id="49" max="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8</vt:i4>
      </vt:variant>
    </vt:vector>
  </HeadingPairs>
  <TitlesOfParts>
    <vt:vector size="17" baseType="lpstr">
      <vt:lpstr>01総括</vt:lpstr>
      <vt:lpstr>02フロー図</vt:lpstr>
      <vt:lpstr>10波及計算</vt:lpstr>
      <vt:lpstr>11取引基本表</vt:lpstr>
      <vt:lpstr>12投入係数表</vt:lpstr>
      <vt:lpstr>13逆行列係数表</vt:lpstr>
      <vt:lpstr>14消費性向</vt:lpstr>
      <vt:lpstr>20就業誘発係数</vt:lpstr>
      <vt:lpstr>30雇用誘発係数</vt:lpstr>
      <vt:lpstr>'01総括'!Print_Area</vt:lpstr>
      <vt:lpstr>'02フロー図'!Print_Area</vt:lpstr>
      <vt:lpstr>'10波及計算'!Print_Area</vt:lpstr>
      <vt:lpstr>'13逆行列係数表'!Print_Area</vt:lpstr>
      <vt:lpstr>'14消費性向'!Print_Area</vt:lpstr>
      <vt:lpstr>'20就業誘発係数'!Print_Area</vt:lpstr>
      <vt:lpstr>'30雇用誘発係数'!Print_Area</vt:lpstr>
      <vt:lpstr>'10波及計算'!Print_Titles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本局</cp:lastModifiedBy>
  <cp:lastPrinted>2023-09-14T09:22:51Z</cp:lastPrinted>
  <dcterms:created xsi:type="dcterms:W3CDTF">2020-06-26T01:43:23Z</dcterms:created>
  <dcterms:modified xsi:type="dcterms:W3CDTF">2023-10-04T07:54:32Z</dcterms:modified>
</cp:coreProperties>
</file>